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60" windowWidth="19440" windowHeight="7695" tabRatio="865"/>
  </bookViews>
  <sheets>
    <sheet name="1 set" sheetId="25" r:id="rId1"/>
    <sheet name="Resumo 1" sheetId="26" r:id="rId2"/>
    <sheet name="2 set" sheetId="39" r:id="rId3"/>
    <sheet name="Resumo 2" sheetId="40" r:id="rId4"/>
    <sheet name="3 set" sheetId="41" r:id="rId5"/>
    <sheet name="Resumo 3" sheetId="42" r:id="rId6"/>
    <sheet name="4 set" sheetId="43" r:id="rId7"/>
    <sheet name="Resumo 4" sheetId="44" r:id="rId8"/>
    <sheet name="5 set" sheetId="45" r:id="rId9"/>
    <sheet name="Resumo 5" sheetId="46" r:id="rId10"/>
    <sheet name="Todos os Sets" sheetId="47" r:id="rId11"/>
    <sheet name="final report" sheetId="30" r:id="rId12"/>
  </sheets>
  <calcPr calcId="145621"/>
</workbook>
</file>

<file path=xl/calcChain.xml><?xml version="1.0" encoding="utf-8"?>
<calcChain xmlns="http://schemas.openxmlformats.org/spreadsheetml/2006/main">
  <c r="M16" i="42" l="1"/>
  <c r="M16" i="44"/>
  <c r="M16" i="46"/>
  <c r="C12" i="44"/>
  <c r="C12" i="42"/>
  <c r="B12" i="44"/>
  <c r="B12" i="42"/>
  <c r="BH180" i="47" l="1"/>
  <c r="BG180" i="47"/>
  <c r="BF180" i="47"/>
  <c r="BC180" i="47"/>
  <c r="BB180" i="47"/>
  <c r="BA180" i="47"/>
  <c r="AX180" i="47"/>
  <c r="AW180" i="47"/>
  <c r="AV180" i="47"/>
  <c r="AS180" i="47"/>
  <c r="AR180" i="47"/>
  <c r="AQ180" i="47"/>
  <c r="AN180" i="47"/>
  <c r="AM180" i="47"/>
  <c r="AL180" i="47"/>
  <c r="AI180" i="47"/>
  <c r="AH180" i="47"/>
  <c r="AG180" i="47"/>
  <c r="AC180" i="47"/>
  <c r="AB180" i="47"/>
  <c r="AA180" i="47"/>
  <c r="BF179" i="47"/>
  <c r="BA179" i="47"/>
  <c r="AV179" i="47"/>
  <c r="AQ179" i="47"/>
  <c r="AL179" i="47"/>
  <c r="AG179" i="47"/>
  <c r="AA179" i="47"/>
  <c r="A13" i="30"/>
  <c r="A14" i="30"/>
  <c r="A15" i="30"/>
  <c r="A16" i="30"/>
  <c r="A17" i="30"/>
  <c r="A18" i="30"/>
  <c r="A19" i="30"/>
  <c r="A20" i="30"/>
  <c r="BE25" i="30"/>
  <c r="AL25" i="30"/>
  <c r="BE24" i="30"/>
  <c r="AL23" i="30"/>
  <c r="AL24" i="30"/>
  <c r="AL21" i="30"/>
  <c r="BE23" i="30"/>
  <c r="BE21" i="30"/>
  <c r="AL17" i="30"/>
  <c r="AG17" i="30"/>
  <c r="BE19" i="30"/>
  <c r="AG16" i="30"/>
  <c r="BE15" i="30"/>
  <c r="AL15" i="30"/>
  <c r="BE17" i="30"/>
  <c r="BE16" i="30"/>
  <c r="AG13" i="30"/>
  <c r="AG12" i="30"/>
  <c r="C301" i="47"/>
  <c r="C302" i="47"/>
  <c r="C303" i="47"/>
  <c r="C304" i="47"/>
  <c r="C305" i="47"/>
  <c r="C306" i="47"/>
  <c r="C307" i="47"/>
  <c r="C308" i="47"/>
  <c r="C309" i="47"/>
  <c r="C310" i="47"/>
  <c r="C311" i="47"/>
  <c r="C312" i="47"/>
  <c r="C313" i="47"/>
  <c r="C314" i="47"/>
  <c r="C315" i="47"/>
  <c r="C316" i="47"/>
  <c r="C317" i="47"/>
  <c r="C318" i="47"/>
  <c r="C319" i="47"/>
  <c r="C320" i="47"/>
  <c r="C321" i="47"/>
  <c r="C322" i="47"/>
  <c r="C323" i="47"/>
  <c r="C324" i="47"/>
  <c r="C325" i="47"/>
  <c r="C326" i="47"/>
  <c r="C327" i="47"/>
  <c r="C328" i="47"/>
  <c r="C329" i="47"/>
  <c r="C330" i="47"/>
  <c r="C331" i="47"/>
  <c r="C332" i="47"/>
  <c r="C333" i="47"/>
  <c r="C334" i="47"/>
  <c r="C335" i="47"/>
  <c r="C336" i="47"/>
  <c r="C337" i="47"/>
  <c r="C338" i="47"/>
  <c r="C339" i="47"/>
  <c r="C340" i="47"/>
  <c r="C341" i="47"/>
  <c r="C342" i="47"/>
  <c r="C343" i="47"/>
  <c r="C344" i="47"/>
  <c r="C345" i="47"/>
  <c r="C346" i="47"/>
  <c r="C347" i="47"/>
  <c r="C348" i="47"/>
  <c r="C349" i="47"/>
  <c r="C350" i="47"/>
  <c r="C351" i="47"/>
  <c r="C352" i="47"/>
  <c r="C353" i="47"/>
  <c r="C354" i="47"/>
  <c r="C355" i="47"/>
  <c r="C356" i="47"/>
  <c r="C357" i="47"/>
  <c r="C358" i="47"/>
  <c r="C359" i="47"/>
  <c r="C360" i="47"/>
  <c r="C361" i="47"/>
  <c r="C362" i="47"/>
  <c r="C363" i="47"/>
  <c r="C364" i="47"/>
  <c r="C365" i="47"/>
  <c r="C366" i="47"/>
  <c r="C367" i="47"/>
  <c r="C368" i="47"/>
  <c r="C369" i="47"/>
  <c r="C370" i="47"/>
  <c r="C371" i="47"/>
  <c r="C372" i="47"/>
  <c r="C373" i="47"/>
  <c r="C374" i="47"/>
  <c r="C375" i="47"/>
  <c r="C376" i="47"/>
  <c r="C377" i="47"/>
  <c r="C378" i="47"/>
  <c r="C379" i="47"/>
  <c r="C380" i="47"/>
  <c r="C381" i="47"/>
  <c r="C382" i="47"/>
  <c r="C383" i="47"/>
  <c r="C384" i="47"/>
  <c r="C385" i="47"/>
  <c r="C386" i="47"/>
  <c r="C387" i="47"/>
  <c r="C388" i="47"/>
  <c r="C389" i="47"/>
  <c r="C390" i="47"/>
  <c r="C391" i="47"/>
  <c r="C392" i="47"/>
  <c r="C393" i="47"/>
  <c r="C394" i="47"/>
  <c r="C395" i="47"/>
  <c r="C396" i="47"/>
  <c r="C397" i="47"/>
  <c r="C398" i="47"/>
  <c r="C399" i="47"/>
  <c r="C400" i="47"/>
  <c r="C401" i="47"/>
  <c r="C402" i="47"/>
  <c r="C403" i="47"/>
  <c r="C404" i="47"/>
  <c r="C405" i="47"/>
  <c r="C406" i="47"/>
  <c r="C407" i="47"/>
  <c r="C408" i="47"/>
  <c r="C409" i="47"/>
  <c r="C410" i="47"/>
  <c r="C411" i="47"/>
  <c r="C412" i="47"/>
  <c r="C413" i="47"/>
  <c r="C414" i="47"/>
  <c r="C415" i="47"/>
  <c r="C416" i="47"/>
  <c r="C417" i="47"/>
  <c r="C418" i="47"/>
  <c r="C419" i="47"/>
  <c r="C420" i="47"/>
  <c r="C421" i="47"/>
  <c r="C422" i="47"/>
  <c r="C423" i="47"/>
  <c r="C424" i="47"/>
  <c r="C425" i="47"/>
  <c r="C426" i="47"/>
  <c r="C427" i="47"/>
  <c r="C428" i="47"/>
  <c r="C429" i="47"/>
  <c r="C430" i="47"/>
  <c r="C431" i="47"/>
  <c r="C432" i="47"/>
  <c r="C433" i="47"/>
  <c r="C434" i="47"/>
  <c r="C435" i="47"/>
  <c r="C436" i="47"/>
  <c r="C437" i="47"/>
  <c r="C438" i="47"/>
  <c r="C439" i="47"/>
  <c r="C440" i="47"/>
  <c r="C441" i="47"/>
  <c r="C442" i="47"/>
  <c r="C443" i="47"/>
  <c r="C444" i="47"/>
  <c r="C445" i="47"/>
  <c r="C446" i="47"/>
  <c r="C447" i="47"/>
  <c r="C448" i="47"/>
  <c r="C449" i="47"/>
  <c r="C450" i="47"/>
  <c r="C451" i="47"/>
  <c r="C452" i="47"/>
  <c r="C453" i="47"/>
  <c r="C454" i="47"/>
  <c r="C455" i="47"/>
  <c r="C456" i="47"/>
  <c r="C457" i="47"/>
  <c r="C458" i="47"/>
  <c r="C459" i="47"/>
  <c r="C460" i="47"/>
  <c r="C461" i="47"/>
  <c r="C462" i="47"/>
  <c r="C463" i="47"/>
  <c r="C464" i="47"/>
  <c r="C465" i="47"/>
  <c r="C466" i="47"/>
  <c r="C467" i="47"/>
  <c r="C468" i="47"/>
  <c r="C469" i="47"/>
  <c r="C470" i="47"/>
  <c r="C471" i="47"/>
  <c r="C472" i="47"/>
  <c r="C473" i="47"/>
  <c r="C474" i="47"/>
  <c r="C475" i="47"/>
  <c r="C476" i="47"/>
  <c r="C477" i="47"/>
  <c r="C478" i="47"/>
  <c r="C479" i="47"/>
  <c r="C480" i="47"/>
  <c r="C481" i="47"/>
  <c r="C482" i="47"/>
  <c r="C483" i="47"/>
  <c r="C484" i="47"/>
  <c r="C485" i="47"/>
  <c r="C486" i="47"/>
  <c r="C487" i="47"/>
  <c r="C488" i="47"/>
  <c r="C489" i="47"/>
  <c r="C490" i="47"/>
  <c r="C491" i="47"/>
  <c r="C492" i="47"/>
  <c r="C493" i="47"/>
  <c r="C494" i="47"/>
  <c r="C495" i="47"/>
  <c r="C496" i="47"/>
  <c r="C497" i="47"/>
  <c r="C498" i="47"/>
  <c r="C499" i="47"/>
  <c r="C500" i="47"/>
  <c r="C501" i="47"/>
  <c r="C502" i="47"/>
  <c r="C503" i="47"/>
  <c r="C504" i="47"/>
  <c r="C505" i="47"/>
  <c r="C506" i="47"/>
  <c r="C507" i="47"/>
  <c r="C508" i="47"/>
  <c r="C509" i="47"/>
  <c r="C510" i="47"/>
  <c r="C511" i="47"/>
  <c r="C512" i="47"/>
  <c r="C513" i="47"/>
  <c r="C514" i="47"/>
  <c r="C515" i="47"/>
  <c r="C516" i="47"/>
  <c r="C517" i="47"/>
  <c r="C518" i="47"/>
  <c r="C519" i="47"/>
  <c r="C520" i="47"/>
  <c r="C521" i="47"/>
  <c r="C522" i="47"/>
  <c r="C523" i="47"/>
  <c r="C524" i="47"/>
  <c r="C525" i="47"/>
  <c r="C526" i="47"/>
  <c r="C527" i="47"/>
  <c r="C528" i="47"/>
  <c r="C529" i="47"/>
  <c r="C530" i="47"/>
  <c r="C531" i="47"/>
  <c r="C532" i="47"/>
  <c r="C533" i="47"/>
  <c r="C534" i="47"/>
  <c r="C535" i="47"/>
  <c r="C536" i="47"/>
  <c r="C537" i="47"/>
  <c r="C538" i="47"/>
  <c r="C539" i="47"/>
  <c r="C540" i="47"/>
  <c r="C541" i="47"/>
  <c r="C542" i="47"/>
  <c r="C543" i="47"/>
  <c r="C544" i="47"/>
  <c r="C545" i="47"/>
  <c r="C546" i="47"/>
  <c r="C547" i="47"/>
  <c r="C548" i="47"/>
  <c r="C549" i="47"/>
  <c r="C550" i="47"/>
  <c r="C551" i="47"/>
  <c r="C552" i="47"/>
  <c r="C553" i="47"/>
  <c r="C554" i="47"/>
  <c r="C555" i="47"/>
  <c r="C556" i="47"/>
  <c r="C557" i="47"/>
  <c r="C558" i="47"/>
  <c r="C559" i="47"/>
  <c r="C560" i="47"/>
  <c r="C561" i="47"/>
  <c r="C562" i="47"/>
  <c r="C563" i="47"/>
  <c r="C564" i="47"/>
  <c r="C565" i="47"/>
  <c r="C566" i="47"/>
  <c r="C567" i="47"/>
  <c r="C568" i="47"/>
  <c r="C569" i="47"/>
  <c r="C570" i="47"/>
  <c r="C571" i="47"/>
  <c r="C572" i="47"/>
  <c r="C573" i="47"/>
  <c r="C574" i="47"/>
  <c r="C575" i="47"/>
  <c r="C576" i="47"/>
  <c r="C577" i="47"/>
  <c r="C578" i="47"/>
  <c r="C579" i="47"/>
  <c r="C580" i="47"/>
  <c r="C581" i="47"/>
  <c r="C582" i="47"/>
  <c r="C583" i="47"/>
  <c r="C584" i="47"/>
  <c r="C585" i="47"/>
  <c r="C586" i="47"/>
  <c r="C587" i="47"/>
  <c r="C588" i="47"/>
  <c r="C589" i="47"/>
  <c r="C590" i="47"/>
  <c r="C591" i="47"/>
  <c r="C592" i="47"/>
  <c r="C593" i="47"/>
  <c r="C594" i="47"/>
  <c r="C595" i="47"/>
  <c r="C596" i="47"/>
  <c r="C597" i="47"/>
  <c r="C598" i="47"/>
  <c r="C599" i="47"/>
  <c r="C600" i="47"/>
  <c r="C601" i="47"/>
  <c r="C602" i="47"/>
  <c r="C603" i="47"/>
  <c r="C604" i="47"/>
  <c r="C605" i="47"/>
  <c r="C606" i="47"/>
  <c r="C607" i="47"/>
  <c r="C608" i="47"/>
  <c r="C609" i="47"/>
  <c r="C610" i="47"/>
  <c r="C611" i="47"/>
  <c r="C612" i="47"/>
  <c r="C613" i="47"/>
  <c r="C614" i="47"/>
  <c r="C615" i="47"/>
  <c r="C616" i="47"/>
  <c r="C617" i="47"/>
  <c r="C618" i="47"/>
  <c r="C619" i="47"/>
  <c r="C620" i="47"/>
  <c r="C621" i="47"/>
  <c r="C622" i="47"/>
  <c r="C623" i="47"/>
  <c r="C624" i="47"/>
  <c r="C625" i="47"/>
  <c r="C626" i="47"/>
  <c r="C627" i="47"/>
  <c r="C628" i="47"/>
  <c r="C629" i="47"/>
  <c r="C630" i="47"/>
  <c r="C631" i="47"/>
  <c r="C632" i="47"/>
  <c r="C633" i="47"/>
  <c r="C634" i="47"/>
  <c r="C635" i="47"/>
  <c r="C636" i="47"/>
  <c r="C637" i="47"/>
  <c r="C638" i="47"/>
  <c r="C639" i="47"/>
  <c r="C640" i="47"/>
  <c r="C641" i="47"/>
  <c r="C642" i="47"/>
  <c r="C643" i="47"/>
  <c r="C644" i="47"/>
  <c r="C645" i="47"/>
  <c r="C646" i="47"/>
  <c r="C647" i="47"/>
  <c r="C648" i="47"/>
  <c r="C649" i="47"/>
  <c r="C650" i="47"/>
  <c r="C651" i="47"/>
  <c r="C652" i="47"/>
  <c r="C653" i="47"/>
  <c r="C654" i="47"/>
  <c r="C655" i="47"/>
  <c r="C656" i="47"/>
  <c r="C657" i="47"/>
  <c r="C658" i="47"/>
  <c r="C659" i="47"/>
  <c r="C660" i="47"/>
  <c r="C661" i="47"/>
  <c r="C662" i="47"/>
  <c r="C663" i="47"/>
  <c r="C664" i="47"/>
  <c r="C665" i="47"/>
  <c r="C666" i="47"/>
  <c r="C667" i="47"/>
  <c r="C668" i="47"/>
  <c r="C669" i="47"/>
  <c r="C670" i="47"/>
  <c r="C671" i="47"/>
  <c r="C672" i="47"/>
  <c r="C673" i="47"/>
  <c r="C674" i="47"/>
  <c r="C675" i="47"/>
  <c r="C676" i="47"/>
  <c r="C677" i="47"/>
  <c r="C678" i="47"/>
  <c r="C679" i="47"/>
  <c r="C680" i="47"/>
  <c r="C681" i="47"/>
  <c r="C682" i="47"/>
  <c r="C683" i="47"/>
  <c r="C684" i="47"/>
  <c r="C685" i="47"/>
  <c r="C686" i="47"/>
  <c r="C687" i="47"/>
  <c r="C688" i="47"/>
  <c r="C689" i="47"/>
  <c r="C690" i="47"/>
  <c r="C691" i="47"/>
  <c r="C692" i="47"/>
  <c r="C693" i="47"/>
  <c r="C694" i="47"/>
  <c r="C695" i="47"/>
  <c r="C696" i="47"/>
  <c r="C697" i="47"/>
  <c r="C698" i="47"/>
  <c r="C699" i="47"/>
  <c r="C700" i="47"/>
  <c r="C701" i="47"/>
  <c r="C702" i="47"/>
  <c r="C703" i="47"/>
  <c r="C704" i="47"/>
  <c r="C705" i="47"/>
  <c r="C706" i="47"/>
  <c r="C707" i="47"/>
  <c r="C708" i="47"/>
  <c r="C709" i="47"/>
  <c r="C710" i="47"/>
  <c r="C711" i="47"/>
  <c r="C712" i="47"/>
  <c r="C713" i="47"/>
  <c r="C714" i="47"/>
  <c r="C715" i="47"/>
  <c r="C716" i="47"/>
  <c r="C717" i="47"/>
  <c r="C718" i="47"/>
  <c r="C719" i="47"/>
  <c r="C720" i="47"/>
  <c r="C721" i="47"/>
  <c r="C722" i="47"/>
  <c r="C723" i="47"/>
  <c r="C724" i="47"/>
  <c r="C725" i="47"/>
  <c r="C726" i="47"/>
  <c r="C727" i="47"/>
  <c r="C728" i="47"/>
  <c r="C729" i="47"/>
  <c r="C730" i="47"/>
  <c r="C731" i="47"/>
  <c r="C732" i="47"/>
  <c r="C733" i="47"/>
  <c r="C734" i="47"/>
  <c r="C735" i="47"/>
  <c r="C736" i="47"/>
  <c r="C737" i="47"/>
  <c r="C738" i="47"/>
  <c r="C739" i="47"/>
  <c r="C740" i="47"/>
  <c r="C741" i="47"/>
  <c r="C742" i="47"/>
  <c r="C743" i="47"/>
  <c r="C744" i="47"/>
  <c r="C745" i="47"/>
  <c r="C746" i="47"/>
  <c r="C747" i="47"/>
  <c r="C748" i="47"/>
  <c r="C749" i="47"/>
  <c r="C750" i="47"/>
  <c r="C751" i="47"/>
  <c r="C752" i="47"/>
  <c r="C753" i="47"/>
  <c r="C754" i="47"/>
  <c r="C755" i="47"/>
  <c r="C756" i="47"/>
  <c r="C757" i="47"/>
  <c r="C758" i="47"/>
  <c r="C759" i="47"/>
  <c r="C760" i="47"/>
  <c r="C761" i="47"/>
  <c r="C762" i="47"/>
  <c r="C763" i="47"/>
  <c r="C764" i="47"/>
  <c r="C765" i="47"/>
  <c r="C766" i="47"/>
  <c r="C767" i="47"/>
  <c r="C768" i="47"/>
  <c r="C769" i="47"/>
  <c r="C770" i="47"/>
  <c r="C771" i="47"/>
  <c r="C772" i="47"/>
  <c r="C773" i="47"/>
  <c r="C774" i="47"/>
  <c r="C775" i="47"/>
  <c r="C776" i="47"/>
  <c r="C777" i="47"/>
  <c r="C778" i="47"/>
  <c r="C779" i="47"/>
  <c r="C780" i="47"/>
  <c r="C781" i="47"/>
  <c r="C782" i="47"/>
  <c r="C783" i="47"/>
  <c r="C784" i="47"/>
  <c r="C785" i="47"/>
  <c r="C786" i="47"/>
  <c r="C787" i="47"/>
  <c r="C788" i="47"/>
  <c r="C789" i="47"/>
  <c r="C790" i="47"/>
  <c r="C791" i="47"/>
  <c r="C792" i="47"/>
  <c r="C793" i="47"/>
  <c r="C794" i="47"/>
  <c r="C795" i="47"/>
  <c r="C796" i="47"/>
  <c r="C797" i="47"/>
  <c r="C798" i="47"/>
  <c r="C799" i="47"/>
  <c r="C800" i="47"/>
  <c r="C801" i="47"/>
  <c r="C802" i="47"/>
  <c r="C803" i="47"/>
  <c r="C804" i="47"/>
  <c r="C805" i="47"/>
  <c r="C806" i="47"/>
  <c r="C807" i="47"/>
  <c r="C808" i="47"/>
  <c r="C809" i="47"/>
  <c r="C810" i="47"/>
  <c r="C811" i="47"/>
  <c r="C812" i="47"/>
  <c r="C813" i="47"/>
  <c r="C814" i="47"/>
  <c r="C815" i="47"/>
  <c r="C816" i="47"/>
  <c r="C817" i="47"/>
  <c r="C818" i="47"/>
  <c r="C819" i="47"/>
  <c r="C820" i="47"/>
  <c r="C821" i="47"/>
  <c r="C822" i="47"/>
  <c r="C823" i="47"/>
  <c r="C824" i="47"/>
  <c r="C825" i="47"/>
  <c r="C826" i="47"/>
  <c r="C827" i="47"/>
  <c r="C828" i="47"/>
  <c r="C829" i="47"/>
  <c r="C830" i="47"/>
  <c r="C831" i="47"/>
  <c r="C832" i="47"/>
  <c r="C833" i="47"/>
  <c r="C834" i="47"/>
  <c r="C835" i="47"/>
  <c r="C836" i="47"/>
  <c r="C837" i="47"/>
  <c r="C838" i="47"/>
  <c r="C839" i="47"/>
  <c r="C840" i="47"/>
  <c r="C841" i="47"/>
  <c r="C842" i="47"/>
  <c r="C843" i="47"/>
  <c r="C844" i="47"/>
  <c r="C845" i="47"/>
  <c r="C846" i="47"/>
  <c r="C847" i="47"/>
  <c r="C848" i="47"/>
  <c r="C849" i="47"/>
  <c r="C850" i="47"/>
  <c r="C851" i="47"/>
  <c r="C852" i="47"/>
  <c r="C853" i="47"/>
  <c r="C854" i="47"/>
  <c r="C855" i="47"/>
  <c r="C856" i="47"/>
  <c r="C857" i="47"/>
  <c r="C858" i="47"/>
  <c r="C859" i="47"/>
  <c r="C860" i="47"/>
  <c r="C861" i="47"/>
  <c r="C862" i="47"/>
  <c r="C863" i="47"/>
  <c r="C864" i="47"/>
  <c r="C865" i="47"/>
  <c r="C866" i="47"/>
  <c r="C867" i="47"/>
  <c r="C868" i="47"/>
  <c r="C869" i="47"/>
  <c r="C870" i="47"/>
  <c r="C871" i="47"/>
  <c r="C872" i="47"/>
  <c r="C873" i="47"/>
  <c r="C874" i="47"/>
  <c r="C875" i="47"/>
  <c r="C876" i="47"/>
  <c r="C877" i="47"/>
  <c r="C878" i="47"/>
  <c r="C879" i="47"/>
  <c r="C880" i="47"/>
  <c r="C881" i="47"/>
  <c r="C882" i="47"/>
  <c r="C883" i="47"/>
  <c r="C884" i="47"/>
  <c r="C885" i="47"/>
  <c r="C886" i="47"/>
  <c r="C887" i="47"/>
  <c r="C888" i="47"/>
  <c r="C889" i="47"/>
  <c r="C890" i="47"/>
  <c r="C891" i="47"/>
  <c r="C892" i="47"/>
  <c r="C893" i="47"/>
  <c r="C894" i="47"/>
  <c r="C895" i="47"/>
  <c r="C896" i="47"/>
  <c r="C897" i="47"/>
  <c r="C898" i="47"/>
  <c r="C899" i="47"/>
  <c r="C900" i="47"/>
  <c r="C901" i="47"/>
  <c r="C902" i="47"/>
  <c r="C903" i="47"/>
  <c r="C904" i="47"/>
  <c r="C905" i="47"/>
  <c r="C906" i="47"/>
  <c r="C907" i="47"/>
  <c r="C908" i="47"/>
  <c r="C909" i="47"/>
  <c r="C910" i="47"/>
  <c r="C911" i="47"/>
  <c r="C912" i="47"/>
  <c r="C913" i="47"/>
  <c r="C914" i="47"/>
  <c r="C915" i="47"/>
  <c r="C916" i="47"/>
  <c r="C917" i="47"/>
  <c r="C918" i="47"/>
  <c r="C919" i="47"/>
  <c r="C920" i="47"/>
  <c r="C921" i="47"/>
  <c r="C922" i="47"/>
  <c r="C923" i="47"/>
  <c r="C924" i="47"/>
  <c r="C925" i="47"/>
  <c r="C926" i="47"/>
  <c r="C927" i="47"/>
  <c r="C928" i="47"/>
  <c r="C929" i="47"/>
  <c r="C930" i="47"/>
  <c r="C931" i="47"/>
  <c r="C932" i="47"/>
  <c r="C933" i="47"/>
  <c r="C934" i="47"/>
  <c r="C935" i="47"/>
  <c r="C936" i="47"/>
  <c r="C937" i="47"/>
  <c r="C938" i="47"/>
  <c r="C939" i="47"/>
  <c r="C940" i="47"/>
  <c r="C941" i="47"/>
  <c r="C942" i="47"/>
  <c r="C943" i="47"/>
  <c r="C944" i="47"/>
  <c r="C945" i="47"/>
  <c r="C946" i="47"/>
  <c r="C947" i="47"/>
  <c r="C948" i="47"/>
  <c r="C949" i="47"/>
  <c r="C950" i="47"/>
  <c r="C951" i="47"/>
  <c r="C952" i="47"/>
  <c r="C953" i="47"/>
  <c r="C954" i="47"/>
  <c r="C955" i="47"/>
  <c r="C956" i="47"/>
  <c r="C957" i="47"/>
  <c r="C958" i="47"/>
  <c r="C959" i="47"/>
  <c r="C960" i="47"/>
  <c r="C961" i="47"/>
  <c r="C962" i="47"/>
  <c r="C963" i="47"/>
  <c r="C964" i="47"/>
  <c r="C965" i="47"/>
  <c r="C966" i="47"/>
  <c r="C967" i="47"/>
  <c r="C968" i="47"/>
  <c r="C969" i="47"/>
  <c r="C970" i="47"/>
  <c r="C971" i="47"/>
  <c r="C972" i="47"/>
  <c r="C973" i="47"/>
  <c r="C974" i="47"/>
  <c r="C975" i="47"/>
  <c r="C976" i="47"/>
  <c r="C977" i="47"/>
  <c r="C978" i="47"/>
  <c r="C979" i="47"/>
  <c r="C980" i="47"/>
  <c r="C981" i="47"/>
  <c r="C982" i="47"/>
  <c r="C983" i="47"/>
  <c r="C984" i="47"/>
  <c r="C985" i="47"/>
  <c r="C986" i="47"/>
  <c r="C987" i="47"/>
  <c r="C988" i="47"/>
  <c r="C989" i="47"/>
  <c r="C990" i="47"/>
  <c r="C991" i="47"/>
  <c r="C992" i="47"/>
  <c r="C993" i="47"/>
  <c r="C994" i="47"/>
  <c r="C995" i="47"/>
  <c r="C996" i="47"/>
  <c r="C997" i="47"/>
  <c r="C998" i="47"/>
  <c r="C999" i="47"/>
  <c r="C1000" i="47"/>
  <c r="C1001" i="47"/>
  <c r="C1002" i="47"/>
  <c r="C1003" i="47"/>
  <c r="C1004" i="47"/>
  <c r="C1005" i="47"/>
  <c r="C1006" i="47"/>
  <c r="C1007" i="47"/>
  <c r="C1008" i="47"/>
  <c r="C1009" i="47"/>
  <c r="C1010" i="47"/>
  <c r="C1011" i="47"/>
  <c r="C1012" i="47"/>
  <c r="C1013" i="47"/>
  <c r="C1014" i="47"/>
  <c r="C1015" i="47"/>
  <c r="C1016" i="47"/>
  <c r="C1017" i="47"/>
  <c r="C1018" i="47"/>
  <c r="C1019" i="47"/>
  <c r="C1020" i="47"/>
  <c r="C1021" i="47"/>
  <c r="C1022" i="47"/>
  <c r="C1023" i="47"/>
  <c r="C1024" i="47"/>
  <c r="C1025" i="47"/>
  <c r="C1026" i="47"/>
  <c r="C1027" i="47"/>
  <c r="C1028" i="47"/>
  <c r="C1029" i="47"/>
  <c r="C1030" i="47"/>
  <c r="C1031" i="47"/>
  <c r="C1032" i="47"/>
  <c r="C1033" i="47"/>
  <c r="C1034" i="47"/>
  <c r="C1035" i="47"/>
  <c r="C1036" i="47"/>
  <c r="C1037" i="47"/>
  <c r="C1038" i="47"/>
  <c r="C1039" i="47"/>
  <c r="C1040" i="47"/>
  <c r="C1041" i="47"/>
  <c r="C1042" i="47"/>
  <c r="C1043" i="47"/>
  <c r="C1044" i="47"/>
  <c r="C1045" i="47"/>
  <c r="C1046" i="47"/>
  <c r="C1047" i="47"/>
  <c r="C1048" i="47"/>
  <c r="C1049" i="47"/>
  <c r="C1050" i="47"/>
  <c r="C1051" i="47"/>
  <c r="C1052" i="47"/>
  <c r="C1053" i="47"/>
  <c r="C1054" i="47"/>
  <c r="C1055" i="47"/>
  <c r="C1056" i="47"/>
  <c r="C1057" i="47"/>
  <c r="C1058" i="47"/>
  <c r="C1059" i="47"/>
  <c r="C1060" i="47"/>
  <c r="C1061" i="47"/>
  <c r="C1062" i="47"/>
  <c r="C1063" i="47"/>
  <c r="C1064" i="47"/>
  <c r="C1065" i="47"/>
  <c r="C1066" i="47"/>
  <c r="C1067" i="47"/>
  <c r="C1068" i="47"/>
  <c r="C1069" i="47"/>
  <c r="C1070" i="47"/>
  <c r="C1071" i="47"/>
  <c r="C1072" i="47"/>
  <c r="C1073" i="47"/>
  <c r="C1074" i="47"/>
  <c r="C1075" i="47"/>
  <c r="C1076" i="47"/>
  <c r="C1077" i="47"/>
  <c r="C1078" i="47"/>
  <c r="C1079" i="47"/>
  <c r="C1080" i="47"/>
  <c r="C1081" i="47"/>
  <c r="C1082" i="47"/>
  <c r="C1083" i="47"/>
  <c r="C1084" i="47"/>
  <c r="C1085" i="47"/>
  <c r="C1086" i="47"/>
  <c r="C1087" i="47"/>
  <c r="C1088" i="47"/>
  <c r="C1089" i="47"/>
  <c r="C1090" i="47"/>
  <c r="C1091" i="47"/>
  <c r="C1092" i="47"/>
  <c r="C1093" i="47"/>
  <c r="C1094" i="47"/>
  <c r="C1095" i="47"/>
  <c r="C1096" i="47"/>
  <c r="C1097" i="47"/>
  <c r="C1098" i="47"/>
  <c r="C1099" i="47"/>
  <c r="C1100" i="47"/>
  <c r="C1101" i="47"/>
  <c r="C1102" i="47"/>
  <c r="C1103" i="47"/>
  <c r="C1104" i="47"/>
  <c r="C1105" i="47"/>
  <c r="C1106" i="47"/>
  <c r="C1107" i="47"/>
  <c r="C1108" i="47"/>
  <c r="C1109" i="47"/>
  <c r="C1110" i="47"/>
  <c r="C1111" i="47"/>
  <c r="C1112" i="47"/>
  <c r="C1113" i="47"/>
  <c r="C1114" i="47"/>
  <c r="C1115" i="47"/>
  <c r="C1116" i="47"/>
  <c r="C1117" i="47"/>
  <c r="C1118" i="47"/>
  <c r="C1119" i="47"/>
  <c r="C1120" i="47"/>
  <c r="C1121" i="47"/>
  <c r="C1122" i="47"/>
  <c r="C1123" i="47"/>
  <c r="C1124" i="47"/>
  <c r="C1125" i="47"/>
  <c r="C1126" i="47"/>
  <c r="C1127" i="47"/>
  <c r="C1128" i="47"/>
  <c r="C1129" i="47"/>
  <c r="C1130" i="47"/>
  <c r="C1131" i="47"/>
  <c r="C1132" i="47"/>
  <c r="C1133" i="47"/>
  <c r="C1134" i="47"/>
  <c r="C1135" i="47"/>
  <c r="C1136" i="47"/>
  <c r="C1137" i="47"/>
  <c r="C1138" i="47"/>
  <c r="C1139" i="47"/>
  <c r="C1140" i="47"/>
  <c r="C1141" i="47"/>
  <c r="C1142" i="47"/>
  <c r="C1143" i="47"/>
  <c r="C1144" i="47"/>
  <c r="C1145" i="47"/>
  <c r="C1146" i="47"/>
  <c r="C1147" i="47"/>
  <c r="C1148" i="47"/>
  <c r="C1149" i="47"/>
  <c r="C1150" i="47"/>
  <c r="C1151" i="47"/>
  <c r="C1152" i="47"/>
  <c r="C1153" i="47"/>
  <c r="C1154" i="47"/>
  <c r="C1155" i="47"/>
  <c r="C1156" i="47"/>
  <c r="C1157" i="47"/>
  <c r="C1158" i="47"/>
  <c r="C1159" i="47"/>
  <c r="C1160" i="47"/>
  <c r="C1161" i="47"/>
  <c r="C1162" i="47"/>
  <c r="C1163" i="47"/>
  <c r="C1164" i="47"/>
  <c r="C1165" i="47"/>
  <c r="C1166" i="47"/>
  <c r="C1167" i="47"/>
  <c r="C1168" i="47"/>
  <c r="C1169" i="47"/>
  <c r="C1170" i="47"/>
  <c r="C1171" i="47"/>
  <c r="C1172" i="47"/>
  <c r="C1173" i="47"/>
  <c r="C1174" i="47"/>
  <c r="C1175" i="47"/>
  <c r="C1176" i="47"/>
  <c r="C1177" i="47"/>
  <c r="C1178" i="47"/>
  <c r="C1179" i="47"/>
  <c r="C1180" i="47"/>
  <c r="C1181" i="47"/>
  <c r="C1182" i="47"/>
  <c r="C1183" i="47"/>
  <c r="C1184" i="47"/>
  <c r="C1185" i="47"/>
  <c r="C1186" i="47"/>
  <c r="C1187" i="47"/>
  <c r="C1188" i="47"/>
  <c r="C1189" i="47"/>
  <c r="C1190" i="47"/>
  <c r="C1191" i="47"/>
  <c r="C1192" i="47"/>
  <c r="C1193" i="47"/>
  <c r="C1194" i="47"/>
  <c r="C1195" i="47"/>
  <c r="C1196" i="47"/>
  <c r="C1197" i="47"/>
  <c r="C1198" i="47"/>
  <c r="C1199" i="47"/>
  <c r="C1200" i="47"/>
  <c r="C1201" i="47"/>
  <c r="C1202" i="47"/>
  <c r="C1203" i="47"/>
  <c r="C1204" i="47"/>
  <c r="C1205" i="47"/>
  <c r="C1206" i="47"/>
  <c r="C1207" i="47"/>
  <c r="C1208" i="47"/>
  <c r="C1209" i="47"/>
  <c r="C1210" i="47"/>
  <c r="C1211" i="47"/>
  <c r="C1212" i="47"/>
  <c r="C1213" i="47"/>
  <c r="C1214" i="47"/>
  <c r="C1215" i="47"/>
  <c r="C1216" i="47"/>
  <c r="C1217" i="47"/>
  <c r="C1218" i="47"/>
  <c r="C1219" i="47"/>
  <c r="C1220" i="47"/>
  <c r="C1221" i="47"/>
  <c r="C1222" i="47"/>
  <c r="C1223" i="47"/>
  <c r="C1224" i="47"/>
  <c r="C1225" i="47"/>
  <c r="C1226" i="47"/>
  <c r="C1227" i="47"/>
  <c r="C1228" i="47"/>
  <c r="C1229" i="47"/>
  <c r="C1230" i="47"/>
  <c r="C1231" i="47"/>
  <c r="C1232" i="47"/>
  <c r="C1233" i="47"/>
  <c r="C1234" i="47"/>
  <c r="C1235" i="47"/>
  <c r="C1236" i="47"/>
  <c r="C1237" i="47"/>
  <c r="C1238" i="47"/>
  <c r="C1239" i="47"/>
  <c r="C1240" i="47"/>
  <c r="C1241" i="47"/>
  <c r="C1242" i="47"/>
  <c r="C1243" i="47"/>
  <c r="C1244" i="47"/>
  <c r="C1245" i="47"/>
  <c r="C1246" i="47"/>
  <c r="C1247" i="47"/>
  <c r="C1248" i="47"/>
  <c r="C1249" i="47"/>
  <c r="C1250" i="47"/>
  <c r="C1251" i="47"/>
  <c r="C1252" i="47"/>
  <c r="C1253" i="47"/>
  <c r="C1254" i="47"/>
  <c r="C1255" i="47"/>
  <c r="C1256" i="47"/>
  <c r="C1257" i="47"/>
  <c r="C1258" i="47"/>
  <c r="C1259" i="47"/>
  <c r="C1260" i="47"/>
  <c r="C1261" i="47"/>
  <c r="C1262" i="47"/>
  <c r="C1263" i="47"/>
  <c r="C1264" i="47"/>
  <c r="C1265" i="47"/>
  <c r="C1266" i="47"/>
  <c r="C1267" i="47"/>
  <c r="C1268" i="47"/>
  <c r="C1269" i="47"/>
  <c r="C1270" i="47"/>
  <c r="C1271" i="47"/>
  <c r="C1272" i="47"/>
  <c r="C1273" i="47"/>
  <c r="C1274" i="47"/>
  <c r="C1275" i="47"/>
  <c r="C1276" i="47"/>
  <c r="C1277" i="47"/>
  <c r="C1278" i="47"/>
  <c r="C1279" i="47"/>
  <c r="C1280" i="47"/>
  <c r="C1281" i="47"/>
  <c r="C1282" i="47"/>
  <c r="C1283" i="47"/>
  <c r="C1284" i="47"/>
  <c r="C1285" i="47"/>
  <c r="C1286" i="47"/>
  <c r="C1287" i="47"/>
  <c r="C1288" i="47"/>
  <c r="C1289" i="47"/>
  <c r="C1290" i="47"/>
  <c r="C1291" i="47"/>
  <c r="C1292" i="47"/>
  <c r="C1293" i="47"/>
  <c r="C1294" i="47"/>
  <c r="C1295" i="47"/>
  <c r="C1296" i="47"/>
  <c r="C1297" i="47"/>
  <c r="C1298" i="47"/>
  <c r="C1299" i="47"/>
  <c r="C1300" i="47"/>
  <c r="C1301" i="47"/>
  <c r="C1302" i="47"/>
  <c r="C1303" i="47"/>
  <c r="C1304" i="47"/>
  <c r="C1305" i="47"/>
  <c r="C1306" i="47"/>
  <c r="C1307" i="47"/>
  <c r="C1308" i="47"/>
  <c r="C1309" i="47"/>
  <c r="C1310" i="47"/>
  <c r="C1311" i="47"/>
  <c r="C1312" i="47"/>
  <c r="C1313" i="47"/>
  <c r="C1314" i="47"/>
  <c r="C1315" i="47"/>
  <c r="C1316" i="47"/>
  <c r="C1317" i="47"/>
  <c r="C1318" i="47"/>
  <c r="C1319" i="47"/>
  <c r="C1320" i="47"/>
  <c r="C1321" i="47"/>
  <c r="C1322" i="47"/>
  <c r="C1323" i="47"/>
  <c r="C1324" i="47"/>
  <c r="C1325" i="47"/>
  <c r="C1326" i="47"/>
  <c r="C1327" i="47"/>
  <c r="C1328" i="47"/>
  <c r="C1329" i="47"/>
  <c r="C1330" i="47"/>
  <c r="C1331" i="47"/>
  <c r="C1332" i="47"/>
  <c r="C1333" i="47"/>
  <c r="C1334" i="47"/>
  <c r="C1335" i="47"/>
  <c r="C1336" i="47"/>
  <c r="C1337" i="47"/>
  <c r="C1338" i="47"/>
  <c r="C1339" i="47"/>
  <c r="C1340" i="47"/>
  <c r="C1341" i="47"/>
  <c r="C1342" i="47"/>
  <c r="C1343" i="47"/>
  <c r="C1344" i="47"/>
  <c r="C1345" i="47"/>
  <c r="C1346" i="47"/>
  <c r="C1347" i="47"/>
  <c r="C1348" i="47"/>
  <c r="C1349" i="47"/>
  <c r="C1350" i="47"/>
  <c r="C1351" i="47"/>
  <c r="C1352" i="47"/>
  <c r="C1353" i="47"/>
  <c r="C1354" i="47"/>
  <c r="C1355" i="47"/>
  <c r="C1356" i="47"/>
  <c r="C1357" i="47"/>
  <c r="C1358" i="47"/>
  <c r="C1359" i="47"/>
  <c r="C1360" i="47"/>
  <c r="C1361" i="47"/>
  <c r="C1362" i="47"/>
  <c r="C1363" i="47"/>
  <c r="C1364" i="47"/>
  <c r="C1365" i="47"/>
  <c r="C1366" i="47"/>
  <c r="C1367" i="47"/>
  <c r="C1368" i="47"/>
  <c r="C1369" i="47"/>
  <c r="C1370" i="47"/>
  <c r="C1371" i="47"/>
  <c r="C1372" i="47"/>
  <c r="C1373" i="47"/>
  <c r="C1374" i="47"/>
  <c r="C1375" i="47"/>
  <c r="C1376" i="47"/>
  <c r="C1377" i="47"/>
  <c r="C1378" i="47"/>
  <c r="C1379" i="47"/>
  <c r="C1380" i="47"/>
  <c r="C1381" i="47"/>
  <c r="C1382" i="47"/>
  <c r="C1383" i="47"/>
  <c r="C1384" i="47"/>
  <c r="C1385" i="47"/>
  <c r="C1386" i="47"/>
  <c r="C1387" i="47"/>
  <c r="C1388" i="47"/>
  <c r="C1389" i="47"/>
  <c r="C1390" i="47"/>
  <c r="C1391" i="47"/>
  <c r="C1392" i="47"/>
  <c r="C1393" i="47"/>
  <c r="C1394" i="47"/>
  <c r="C1395" i="47"/>
  <c r="C1396" i="47"/>
  <c r="C1397" i="47"/>
  <c r="C1398" i="47"/>
  <c r="C1399" i="47"/>
  <c r="C1400" i="47"/>
  <c r="C1401" i="47"/>
  <c r="C1402" i="47"/>
  <c r="C1403" i="47"/>
  <c r="C1404" i="47"/>
  <c r="C1405" i="47"/>
  <c r="C1406" i="47"/>
  <c r="C1407" i="47"/>
  <c r="C1408" i="47"/>
  <c r="C1409" i="47"/>
  <c r="C1410" i="47"/>
  <c r="C1411" i="47"/>
  <c r="C1412" i="47"/>
  <c r="C1413" i="47"/>
  <c r="C1414" i="47"/>
  <c r="C1415" i="47"/>
  <c r="C1416" i="47"/>
  <c r="C1417" i="47"/>
  <c r="C1418" i="47"/>
  <c r="C1419" i="47"/>
  <c r="C1420" i="47"/>
  <c r="C1421" i="47"/>
  <c r="C1422" i="47"/>
  <c r="C1423" i="47"/>
  <c r="C1424" i="47"/>
  <c r="C1425" i="47"/>
  <c r="C1426" i="47"/>
  <c r="C1427" i="47"/>
  <c r="C1428" i="47"/>
  <c r="C1429" i="47"/>
  <c r="C1430" i="47"/>
  <c r="C1431" i="47"/>
  <c r="C1432" i="47"/>
  <c r="C1433" i="47"/>
  <c r="C1434" i="47"/>
  <c r="C1435" i="47"/>
  <c r="C1436" i="47"/>
  <c r="C1437" i="47"/>
  <c r="C1438" i="47"/>
  <c r="C1439" i="47"/>
  <c r="C1440" i="47"/>
  <c r="C1441" i="47"/>
  <c r="C1442" i="47"/>
  <c r="C1443" i="47"/>
  <c r="C1444" i="47"/>
  <c r="C1445" i="47"/>
  <c r="C1446" i="47"/>
  <c r="C1447" i="47"/>
  <c r="C1448" i="47"/>
  <c r="C1449" i="47"/>
  <c r="C1450" i="47"/>
  <c r="C1451" i="47"/>
  <c r="C1452" i="47"/>
  <c r="C1453" i="47"/>
  <c r="C1454" i="47"/>
  <c r="C1455" i="47"/>
  <c r="C1456" i="47"/>
  <c r="C1457" i="47"/>
  <c r="C1458" i="47"/>
  <c r="C1459" i="47"/>
  <c r="C1460" i="47"/>
  <c r="C1461" i="47"/>
  <c r="C1462" i="47"/>
  <c r="C1463" i="47"/>
  <c r="C1464" i="47"/>
  <c r="C1465" i="47"/>
  <c r="C1466" i="47"/>
  <c r="C1467" i="47"/>
  <c r="C1468" i="47"/>
  <c r="C1469" i="47"/>
  <c r="C1470" i="47"/>
  <c r="C1471" i="47"/>
  <c r="C1472" i="47"/>
  <c r="C1473" i="47"/>
  <c r="C1474" i="47"/>
  <c r="C1475" i="47"/>
  <c r="C1476" i="47"/>
  <c r="C1477" i="47"/>
  <c r="C1478" i="47"/>
  <c r="C1479" i="47"/>
  <c r="C1480" i="47"/>
  <c r="C1481" i="47"/>
  <c r="C1482" i="47"/>
  <c r="C1483" i="47"/>
  <c r="C1484" i="47"/>
  <c r="C1485" i="47"/>
  <c r="C1486" i="47"/>
  <c r="C1487" i="47"/>
  <c r="C1488" i="47"/>
  <c r="C1489" i="47"/>
  <c r="C1490" i="47"/>
  <c r="C1491" i="47"/>
  <c r="C1492" i="47"/>
  <c r="C1493" i="47"/>
  <c r="C1494" i="47"/>
  <c r="C1495" i="47"/>
  <c r="C1496" i="47"/>
  <c r="C1497" i="47"/>
  <c r="C1498" i="47"/>
  <c r="C1499" i="47"/>
  <c r="C1500" i="47"/>
  <c r="K1202" i="47"/>
  <c r="K1203" i="47"/>
  <c r="K1204" i="47"/>
  <c r="K1205" i="47"/>
  <c r="K1206" i="47"/>
  <c r="K1207" i="47"/>
  <c r="K1208" i="47"/>
  <c r="K1209" i="47"/>
  <c r="K1210" i="47"/>
  <c r="K1211" i="47"/>
  <c r="K1212" i="47"/>
  <c r="K1213" i="47"/>
  <c r="K1214" i="47"/>
  <c r="K1215" i="47"/>
  <c r="K1216" i="47"/>
  <c r="K1217" i="47"/>
  <c r="K1218" i="47"/>
  <c r="K1219" i="47"/>
  <c r="K1220" i="47"/>
  <c r="K1221" i="47"/>
  <c r="K1222" i="47"/>
  <c r="K1223" i="47"/>
  <c r="K1224" i="47"/>
  <c r="K1225" i="47"/>
  <c r="K1226" i="47"/>
  <c r="K1227" i="47"/>
  <c r="K1228" i="47"/>
  <c r="K1229" i="47"/>
  <c r="K1230" i="47"/>
  <c r="K1231" i="47"/>
  <c r="K1232" i="47"/>
  <c r="K1233" i="47"/>
  <c r="K1234" i="47"/>
  <c r="K1235" i="47"/>
  <c r="K1236" i="47"/>
  <c r="K1237" i="47"/>
  <c r="K1238" i="47"/>
  <c r="K1239" i="47"/>
  <c r="K1240" i="47"/>
  <c r="K1241" i="47"/>
  <c r="K1242" i="47"/>
  <c r="K1243" i="47"/>
  <c r="K1244" i="47"/>
  <c r="K1245" i="47"/>
  <c r="K1246" i="47"/>
  <c r="K1247" i="47"/>
  <c r="K1248" i="47"/>
  <c r="K1249" i="47"/>
  <c r="K1250" i="47"/>
  <c r="K1251" i="47"/>
  <c r="K1252" i="47"/>
  <c r="L1252" i="47"/>
  <c r="K1253" i="47"/>
  <c r="K1254" i="47"/>
  <c r="K1255" i="47"/>
  <c r="K1256" i="47"/>
  <c r="K1257" i="47"/>
  <c r="K1258" i="47"/>
  <c r="K1259" i="47"/>
  <c r="K1260" i="47"/>
  <c r="N1260" i="47"/>
  <c r="K1261" i="47"/>
  <c r="K1262" i="47"/>
  <c r="K1263" i="47"/>
  <c r="M1263" i="47"/>
  <c r="K1264" i="47"/>
  <c r="K1265" i="47"/>
  <c r="L1265" i="47"/>
  <c r="K1266" i="47"/>
  <c r="K1267" i="47"/>
  <c r="K1268" i="47"/>
  <c r="N1268" i="47"/>
  <c r="K1269" i="47"/>
  <c r="K1270" i="47"/>
  <c r="K1271" i="47"/>
  <c r="M1271" i="47"/>
  <c r="K1272" i="47"/>
  <c r="K1273" i="47"/>
  <c r="L1273" i="47"/>
  <c r="K1274" i="47"/>
  <c r="K1275" i="47"/>
  <c r="K1276" i="47"/>
  <c r="N1276" i="47"/>
  <c r="K1277" i="47"/>
  <c r="O1277" i="47"/>
  <c r="K1278" i="47"/>
  <c r="K1279" i="47"/>
  <c r="K1280" i="47"/>
  <c r="K1281" i="47"/>
  <c r="L1281" i="47"/>
  <c r="K1282" i="47"/>
  <c r="K1283" i="47"/>
  <c r="K1284" i="47"/>
  <c r="N1284" i="47"/>
  <c r="K1285" i="47"/>
  <c r="K1286" i="47"/>
  <c r="K1287" i="47"/>
  <c r="K1288" i="47"/>
  <c r="K1289" i="47"/>
  <c r="L1289" i="47"/>
  <c r="K1290" i="47"/>
  <c r="M1290" i="47"/>
  <c r="K1291" i="47"/>
  <c r="K1292" i="47"/>
  <c r="K1293" i="47"/>
  <c r="K1294" i="47"/>
  <c r="K1295" i="47"/>
  <c r="M1295" i="47"/>
  <c r="K1296" i="47"/>
  <c r="K1297" i="47"/>
  <c r="L1297" i="47"/>
  <c r="K1298" i="47"/>
  <c r="M1298" i="47"/>
  <c r="K1299" i="47"/>
  <c r="K1300" i="47"/>
  <c r="K1301" i="47"/>
  <c r="K1302" i="47"/>
  <c r="K1303" i="47"/>
  <c r="K1304" i="47"/>
  <c r="K1305" i="47"/>
  <c r="L1305" i="47"/>
  <c r="K1306" i="47"/>
  <c r="M1306" i="47"/>
  <c r="K1307" i="47"/>
  <c r="K1308" i="47"/>
  <c r="K1309" i="47"/>
  <c r="K1310" i="47"/>
  <c r="K1311" i="47"/>
  <c r="K1312" i="47"/>
  <c r="K1313" i="47"/>
  <c r="L1313" i="47"/>
  <c r="K1314" i="47"/>
  <c r="L1314" i="47"/>
  <c r="K1315" i="47"/>
  <c r="K1316" i="47"/>
  <c r="K1317" i="47"/>
  <c r="O1317" i="47"/>
  <c r="K1318" i="47"/>
  <c r="K1319" i="47"/>
  <c r="M1319" i="47"/>
  <c r="K1320" i="47"/>
  <c r="K1321" i="47"/>
  <c r="L1321" i="47"/>
  <c r="K1322" i="47"/>
  <c r="K1323" i="47"/>
  <c r="K1324" i="47"/>
  <c r="N1324" i="47"/>
  <c r="K1325" i="47"/>
  <c r="K1326" i="47"/>
  <c r="K1327" i="47"/>
  <c r="K1328" i="47"/>
  <c r="K1329" i="47"/>
  <c r="K1330" i="47"/>
  <c r="M1330" i="47"/>
  <c r="K1331" i="47"/>
  <c r="K1332" i="47"/>
  <c r="K1333" i="47"/>
  <c r="K1334" i="47"/>
  <c r="K1335" i="47"/>
  <c r="K1336" i="47"/>
  <c r="K1337" i="47"/>
  <c r="K1338" i="47"/>
  <c r="K1339" i="47"/>
  <c r="K1340" i="47"/>
  <c r="O1340" i="47"/>
  <c r="K1341" i="47"/>
  <c r="K1342" i="47"/>
  <c r="K1343" i="47"/>
  <c r="N1343" i="47"/>
  <c r="K1344" i="47"/>
  <c r="K1345" i="47"/>
  <c r="K1346" i="47"/>
  <c r="K1347" i="47"/>
  <c r="K1348" i="47"/>
  <c r="K1349" i="47"/>
  <c r="K1350" i="47"/>
  <c r="K1351" i="47"/>
  <c r="K1352" i="47"/>
  <c r="K1353" i="47"/>
  <c r="K1354" i="47"/>
  <c r="K1355" i="47"/>
  <c r="K1356" i="47"/>
  <c r="O1356" i="47"/>
  <c r="K1357" i="47"/>
  <c r="K1358" i="47"/>
  <c r="K1359" i="47"/>
  <c r="K1360" i="47"/>
  <c r="K1361" i="47"/>
  <c r="K1362" i="47"/>
  <c r="K1363" i="47"/>
  <c r="K1364" i="47"/>
  <c r="K1365" i="47"/>
  <c r="K1366" i="47"/>
  <c r="K1367" i="47"/>
  <c r="K1368" i="47"/>
  <c r="K1369" i="47"/>
  <c r="K1370" i="47"/>
  <c r="K1371" i="47"/>
  <c r="K1372" i="47"/>
  <c r="K1373" i="47"/>
  <c r="K1374" i="47"/>
  <c r="K1375" i="47"/>
  <c r="N1375" i="47"/>
  <c r="K1376" i="47"/>
  <c r="K1377" i="47"/>
  <c r="K1378" i="47"/>
  <c r="K1379" i="47"/>
  <c r="K1380" i="47"/>
  <c r="K1381" i="47"/>
  <c r="K1382" i="47"/>
  <c r="K1383" i="47"/>
  <c r="N1383" i="47"/>
  <c r="K1384" i="47"/>
  <c r="K1385" i="47"/>
  <c r="K1386" i="47"/>
  <c r="K1387" i="47"/>
  <c r="K1388" i="47"/>
  <c r="K1389" i="47"/>
  <c r="K1390" i="47"/>
  <c r="K1391" i="47"/>
  <c r="N1391" i="47"/>
  <c r="K1392" i="47"/>
  <c r="K1393" i="47"/>
  <c r="K1394" i="47"/>
  <c r="M1394" i="47"/>
  <c r="K1395" i="47"/>
  <c r="K1396" i="47"/>
  <c r="K1397" i="47"/>
  <c r="M1397" i="47"/>
  <c r="K1398" i="47"/>
  <c r="K1399" i="47"/>
  <c r="M1399" i="47"/>
  <c r="K1400" i="47"/>
  <c r="K1401" i="47"/>
  <c r="K1402" i="47"/>
  <c r="M1402" i="47"/>
  <c r="K1403" i="47"/>
  <c r="K1404" i="47"/>
  <c r="K1405" i="47"/>
  <c r="M1405" i="47"/>
  <c r="K1406" i="47"/>
  <c r="K1407" i="47"/>
  <c r="M1407" i="47"/>
  <c r="K1408" i="47"/>
  <c r="M1408" i="47"/>
  <c r="K1409" i="47"/>
  <c r="K1410" i="47"/>
  <c r="L1410" i="47"/>
  <c r="K1411" i="47"/>
  <c r="L1411" i="47"/>
  <c r="M1411" i="47"/>
  <c r="K1412" i="47"/>
  <c r="M1412" i="47"/>
  <c r="K1413" i="47"/>
  <c r="K1414" i="47"/>
  <c r="L1414" i="47"/>
  <c r="O1414" i="47"/>
  <c r="K1415" i="47"/>
  <c r="L1415" i="47"/>
  <c r="M1415" i="47"/>
  <c r="K1416" i="47"/>
  <c r="M1416" i="47"/>
  <c r="K1417" i="47"/>
  <c r="K1418" i="47"/>
  <c r="L1418" i="47"/>
  <c r="O1418" i="47"/>
  <c r="K1419" i="47"/>
  <c r="L1419" i="47"/>
  <c r="M1419" i="47"/>
  <c r="K1420" i="47"/>
  <c r="M1420" i="47"/>
  <c r="K1421" i="47"/>
  <c r="K1422" i="47"/>
  <c r="L1422" i="47"/>
  <c r="O1422" i="47"/>
  <c r="K1423" i="47"/>
  <c r="L1423" i="47"/>
  <c r="M1423" i="47"/>
  <c r="K1424" i="47"/>
  <c r="M1424" i="47"/>
  <c r="K1425" i="47"/>
  <c r="K1426" i="47"/>
  <c r="L1426" i="47"/>
  <c r="O1426" i="47"/>
  <c r="K1427" i="47"/>
  <c r="L1427" i="47"/>
  <c r="M1427" i="47"/>
  <c r="K1428" i="47"/>
  <c r="M1428" i="47"/>
  <c r="K1429" i="47"/>
  <c r="K1430" i="47"/>
  <c r="L1430" i="47"/>
  <c r="O1430" i="47"/>
  <c r="K1431" i="47"/>
  <c r="L1431" i="47"/>
  <c r="M1431" i="47"/>
  <c r="K1432" i="47"/>
  <c r="M1432" i="47"/>
  <c r="K1433" i="47"/>
  <c r="N1433" i="47"/>
  <c r="K1434" i="47"/>
  <c r="L1434" i="47"/>
  <c r="O1434" i="47"/>
  <c r="K1435" i="47"/>
  <c r="L1435" i="47"/>
  <c r="M1435" i="47"/>
  <c r="K1436" i="47"/>
  <c r="M1436" i="47"/>
  <c r="N1436" i="47"/>
  <c r="K1437" i="47"/>
  <c r="N1437" i="47"/>
  <c r="K1438" i="47"/>
  <c r="L1438" i="47"/>
  <c r="O1438" i="47"/>
  <c r="K1439" i="47"/>
  <c r="L1439" i="47"/>
  <c r="M1439" i="47"/>
  <c r="K1440" i="47"/>
  <c r="M1440" i="47"/>
  <c r="N1440" i="47"/>
  <c r="K1441" i="47"/>
  <c r="N1441" i="47"/>
  <c r="K1442" i="47"/>
  <c r="L1442" i="47"/>
  <c r="O1442" i="47"/>
  <c r="K1443" i="47"/>
  <c r="L1443" i="47"/>
  <c r="M1443" i="47"/>
  <c r="K1444" i="47"/>
  <c r="M1444" i="47"/>
  <c r="N1444" i="47"/>
  <c r="K1445" i="47"/>
  <c r="N1445" i="47"/>
  <c r="K1446" i="47"/>
  <c r="L1446" i="47"/>
  <c r="O1446" i="47"/>
  <c r="K1447" i="47"/>
  <c r="L1447" i="47"/>
  <c r="M1447" i="47"/>
  <c r="K1448" i="47"/>
  <c r="M1448" i="47"/>
  <c r="N1448" i="47"/>
  <c r="K1449" i="47"/>
  <c r="N1449" i="47"/>
  <c r="K1450" i="47"/>
  <c r="L1450" i="47"/>
  <c r="O1450" i="47"/>
  <c r="K1451" i="47"/>
  <c r="L1451" i="47"/>
  <c r="M1451" i="47"/>
  <c r="K1452" i="47"/>
  <c r="M1452" i="47"/>
  <c r="N1452" i="47"/>
  <c r="K1453" i="47"/>
  <c r="N1453" i="47"/>
  <c r="K1454" i="47"/>
  <c r="L1454" i="47"/>
  <c r="O1454" i="47"/>
  <c r="K1455" i="47"/>
  <c r="L1455" i="47"/>
  <c r="M1455" i="47"/>
  <c r="K1456" i="47"/>
  <c r="M1456" i="47"/>
  <c r="N1456" i="47"/>
  <c r="K1457" i="47"/>
  <c r="N1457" i="47"/>
  <c r="K1458" i="47"/>
  <c r="L1458" i="47"/>
  <c r="O1458" i="47"/>
  <c r="K1459" i="47"/>
  <c r="L1459" i="47"/>
  <c r="M1459" i="47"/>
  <c r="K1460" i="47"/>
  <c r="L1460" i="47"/>
  <c r="M1460" i="47"/>
  <c r="N1460" i="47"/>
  <c r="O1460" i="47"/>
  <c r="K1461" i="47"/>
  <c r="L1461" i="47"/>
  <c r="M1461" i="47"/>
  <c r="N1461" i="47"/>
  <c r="O1461" i="47"/>
  <c r="K1462" i="47"/>
  <c r="L1462" i="47"/>
  <c r="M1462" i="47"/>
  <c r="N1462" i="47"/>
  <c r="O1462" i="47"/>
  <c r="K1463" i="47"/>
  <c r="L1463" i="47"/>
  <c r="M1463" i="47"/>
  <c r="N1463" i="47"/>
  <c r="O1463" i="47"/>
  <c r="K1464" i="47"/>
  <c r="L1464" i="47"/>
  <c r="M1464" i="47"/>
  <c r="N1464" i="47"/>
  <c r="O1464" i="47"/>
  <c r="K1465" i="47"/>
  <c r="L1465" i="47"/>
  <c r="M1465" i="47"/>
  <c r="N1465" i="47"/>
  <c r="O1465" i="47"/>
  <c r="K1466" i="47"/>
  <c r="L1466" i="47"/>
  <c r="M1466" i="47"/>
  <c r="N1466" i="47"/>
  <c r="O1466" i="47"/>
  <c r="K1467" i="47"/>
  <c r="L1467" i="47"/>
  <c r="M1467" i="47"/>
  <c r="N1467" i="47"/>
  <c r="O1467" i="47"/>
  <c r="K1468" i="47"/>
  <c r="L1468" i="47"/>
  <c r="M1468" i="47"/>
  <c r="N1468" i="47"/>
  <c r="O1468" i="47"/>
  <c r="K1469" i="47"/>
  <c r="L1469" i="47"/>
  <c r="M1469" i="47"/>
  <c r="N1469" i="47"/>
  <c r="O1469" i="47"/>
  <c r="K1470" i="47"/>
  <c r="L1470" i="47"/>
  <c r="M1470" i="47"/>
  <c r="N1470" i="47"/>
  <c r="O1470" i="47"/>
  <c r="K1471" i="47"/>
  <c r="L1471" i="47"/>
  <c r="M1471" i="47"/>
  <c r="N1471" i="47"/>
  <c r="O1471" i="47"/>
  <c r="K1472" i="47"/>
  <c r="L1472" i="47"/>
  <c r="M1472" i="47"/>
  <c r="N1472" i="47"/>
  <c r="O1472" i="47"/>
  <c r="K1473" i="47"/>
  <c r="L1473" i="47"/>
  <c r="M1473" i="47"/>
  <c r="N1473" i="47"/>
  <c r="O1473" i="47"/>
  <c r="K1474" i="47"/>
  <c r="L1474" i="47"/>
  <c r="M1474" i="47"/>
  <c r="N1474" i="47"/>
  <c r="O1474" i="47"/>
  <c r="K1475" i="47"/>
  <c r="L1475" i="47"/>
  <c r="M1475" i="47"/>
  <c r="N1475" i="47"/>
  <c r="O1475" i="47"/>
  <c r="K1476" i="47"/>
  <c r="L1476" i="47"/>
  <c r="M1476" i="47"/>
  <c r="N1476" i="47"/>
  <c r="O1476" i="47"/>
  <c r="K1477" i="47"/>
  <c r="L1477" i="47"/>
  <c r="M1477" i="47"/>
  <c r="N1477" i="47"/>
  <c r="O1477" i="47"/>
  <c r="K1478" i="47"/>
  <c r="L1478" i="47"/>
  <c r="M1478" i="47"/>
  <c r="N1478" i="47"/>
  <c r="O1478" i="47"/>
  <c r="K1479" i="47"/>
  <c r="L1479" i="47"/>
  <c r="M1479" i="47"/>
  <c r="N1479" i="47"/>
  <c r="O1479" i="47"/>
  <c r="K1480" i="47"/>
  <c r="L1480" i="47"/>
  <c r="M1480" i="47"/>
  <c r="N1480" i="47"/>
  <c r="O1480" i="47"/>
  <c r="K1481" i="47"/>
  <c r="L1481" i="47"/>
  <c r="M1481" i="47"/>
  <c r="N1481" i="47"/>
  <c r="O1481" i="47"/>
  <c r="K1482" i="47"/>
  <c r="L1482" i="47"/>
  <c r="M1482" i="47"/>
  <c r="N1482" i="47"/>
  <c r="O1482" i="47"/>
  <c r="K1483" i="47"/>
  <c r="L1483" i="47"/>
  <c r="M1483" i="47"/>
  <c r="N1483" i="47"/>
  <c r="O1483" i="47"/>
  <c r="K1484" i="47"/>
  <c r="L1484" i="47"/>
  <c r="M1484" i="47"/>
  <c r="N1484" i="47"/>
  <c r="O1484" i="47"/>
  <c r="K1485" i="47"/>
  <c r="L1485" i="47"/>
  <c r="M1485" i="47"/>
  <c r="N1485" i="47"/>
  <c r="O1485" i="47"/>
  <c r="K1486" i="47"/>
  <c r="L1486" i="47"/>
  <c r="M1486" i="47"/>
  <c r="N1486" i="47"/>
  <c r="O1486" i="47"/>
  <c r="K1487" i="47"/>
  <c r="L1487" i="47"/>
  <c r="M1487" i="47"/>
  <c r="N1487" i="47"/>
  <c r="O1487" i="47"/>
  <c r="K1488" i="47"/>
  <c r="L1488" i="47"/>
  <c r="M1488" i="47"/>
  <c r="N1488" i="47"/>
  <c r="O1488" i="47"/>
  <c r="K1489" i="47"/>
  <c r="L1489" i="47"/>
  <c r="M1489" i="47"/>
  <c r="N1489" i="47"/>
  <c r="O1489" i="47"/>
  <c r="K1490" i="47"/>
  <c r="L1490" i="47"/>
  <c r="M1490" i="47"/>
  <c r="N1490" i="47"/>
  <c r="O1490" i="47"/>
  <c r="K1491" i="47"/>
  <c r="L1491" i="47"/>
  <c r="M1491" i="47"/>
  <c r="N1491" i="47"/>
  <c r="O1491" i="47"/>
  <c r="K1492" i="47"/>
  <c r="L1492" i="47"/>
  <c r="M1492" i="47"/>
  <c r="N1492" i="47"/>
  <c r="O1492" i="47"/>
  <c r="K1493" i="47"/>
  <c r="L1493" i="47"/>
  <c r="M1493" i="47"/>
  <c r="N1493" i="47"/>
  <c r="O1493" i="47"/>
  <c r="K1494" i="47"/>
  <c r="L1494" i="47"/>
  <c r="M1494" i="47"/>
  <c r="N1494" i="47"/>
  <c r="O1494" i="47"/>
  <c r="K1495" i="47"/>
  <c r="L1495" i="47"/>
  <c r="M1495" i="47"/>
  <c r="N1495" i="47"/>
  <c r="O1495" i="47"/>
  <c r="K1496" i="47"/>
  <c r="L1496" i="47"/>
  <c r="M1496" i="47"/>
  <c r="N1496" i="47"/>
  <c r="O1496" i="47"/>
  <c r="K1497" i="47"/>
  <c r="L1497" i="47"/>
  <c r="M1497" i="47"/>
  <c r="N1497" i="47"/>
  <c r="O1497" i="47"/>
  <c r="P1497" i="47"/>
  <c r="Q1497" i="47"/>
  <c r="K1498" i="47"/>
  <c r="L1498" i="47"/>
  <c r="M1498" i="47"/>
  <c r="N1498" i="47"/>
  <c r="O1498" i="47"/>
  <c r="P1498" i="47"/>
  <c r="Q1498" i="47"/>
  <c r="K1499" i="47"/>
  <c r="L1499" i="47"/>
  <c r="M1499" i="47"/>
  <c r="N1499" i="47"/>
  <c r="O1499" i="47"/>
  <c r="P1499" i="47"/>
  <c r="Q1499" i="47"/>
  <c r="K1500" i="47"/>
  <c r="L1500" i="47"/>
  <c r="C300" i="47" s="1"/>
  <c r="M1500" i="47"/>
  <c r="N1500" i="47"/>
  <c r="O1500" i="47"/>
  <c r="P1500" i="47"/>
  <c r="Q1500" i="47"/>
  <c r="O1201" i="47"/>
  <c r="P1201" i="47"/>
  <c r="Q1201" i="47"/>
  <c r="K1201" i="47"/>
  <c r="K902" i="47"/>
  <c r="K903" i="47"/>
  <c r="K904" i="47"/>
  <c r="K905" i="47"/>
  <c r="N905" i="47"/>
  <c r="K906" i="47"/>
  <c r="N906" i="47"/>
  <c r="K907" i="47"/>
  <c r="O907" i="47"/>
  <c r="K908" i="47"/>
  <c r="K909" i="47"/>
  <c r="L909" i="47"/>
  <c r="K910" i="47"/>
  <c r="K911" i="47"/>
  <c r="K912" i="47"/>
  <c r="K913" i="47"/>
  <c r="K914" i="47"/>
  <c r="K915" i="47"/>
  <c r="L915" i="47"/>
  <c r="K916" i="47"/>
  <c r="K917" i="47"/>
  <c r="K918" i="47"/>
  <c r="K919" i="47"/>
  <c r="N919" i="47"/>
  <c r="K920" i="47"/>
  <c r="K921" i="47"/>
  <c r="N921" i="47"/>
  <c r="K922" i="47"/>
  <c r="N922" i="47"/>
  <c r="K923" i="47"/>
  <c r="O923" i="47"/>
  <c r="K924" i="47"/>
  <c r="O924" i="47"/>
  <c r="K925" i="47"/>
  <c r="K926" i="47"/>
  <c r="K927" i="47"/>
  <c r="K928" i="47"/>
  <c r="K929" i="47"/>
  <c r="K930" i="47"/>
  <c r="K931" i="47"/>
  <c r="K932" i="47"/>
  <c r="K933" i="47"/>
  <c r="K934" i="47"/>
  <c r="K935" i="47"/>
  <c r="K936" i="47"/>
  <c r="K937" i="47"/>
  <c r="M937" i="47"/>
  <c r="N937" i="47"/>
  <c r="K938" i="47"/>
  <c r="K939" i="47"/>
  <c r="L939" i="47"/>
  <c r="K940" i="47"/>
  <c r="K941" i="47"/>
  <c r="L941" i="47"/>
  <c r="K942" i="47"/>
  <c r="O942" i="47"/>
  <c r="K943" i="47"/>
  <c r="N943" i="47"/>
  <c r="K944" i="47"/>
  <c r="K945" i="47"/>
  <c r="K946" i="47"/>
  <c r="K947" i="47"/>
  <c r="K948" i="47"/>
  <c r="K949" i="47"/>
  <c r="K950" i="47"/>
  <c r="K951" i="47"/>
  <c r="N951" i="47"/>
  <c r="K952" i="47"/>
  <c r="M952" i="47"/>
  <c r="K953" i="47"/>
  <c r="K954" i="47"/>
  <c r="M954" i="47"/>
  <c r="K955" i="47"/>
  <c r="K956" i="47"/>
  <c r="O956" i="47"/>
  <c r="K957" i="47"/>
  <c r="M957" i="47"/>
  <c r="K958" i="47"/>
  <c r="K959" i="47"/>
  <c r="L959" i="47"/>
  <c r="M959" i="47"/>
  <c r="K960" i="47"/>
  <c r="M960" i="47"/>
  <c r="K961" i="47"/>
  <c r="K962" i="47"/>
  <c r="K963" i="47"/>
  <c r="K964" i="47"/>
  <c r="K965" i="47"/>
  <c r="K966" i="47"/>
  <c r="L966" i="47"/>
  <c r="O966" i="47"/>
  <c r="K967" i="47"/>
  <c r="K968" i="47"/>
  <c r="N968" i="47"/>
  <c r="K969" i="47"/>
  <c r="K970" i="47"/>
  <c r="K971" i="47"/>
  <c r="K972" i="47"/>
  <c r="K973" i="47"/>
  <c r="K974" i="47"/>
  <c r="O974" i="47"/>
  <c r="K975" i="47"/>
  <c r="M975" i="47"/>
  <c r="K976" i="47"/>
  <c r="K977" i="47"/>
  <c r="K978" i="47"/>
  <c r="L978" i="47"/>
  <c r="K979" i="47"/>
  <c r="O979" i="47"/>
  <c r="K980" i="47"/>
  <c r="K981" i="47"/>
  <c r="N981" i="47"/>
  <c r="K982" i="47"/>
  <c r="L982" i="47"/>
  <c r="K983" i="47"/>
  <c r="K984" i="47"/>
  <c r="N984" i="47"/>
  <c r="K985" i="47"/>
  <c r="N985" i="47"/>
  <c r="K986" i="47"/>
  <c r="K987" i="47"/>
  <c r="K988" i="47"/>
  <c r="K989" i="47"/>
  <c r="K990" i="47"/>
  <c r="O990" i="47"/>
  <c r="K991" i="47"/>
  <c r="M991" i="47"/>
  <c r="K992" i="47"/>
  <c r="N992" i="47"/>
  <c r="K993" i="47"/>
  <c r="K994" i="47"/>
  <c r="O994" i="47"/>
  <c r="K995" i="47"/>
  <c r="K996" i="47"/>
  <c r="L996" i="47"/>
  <c r="K997" i="47"/>
  <c r="K998" i="47"/>
  <c r="L998" i="47"/>
  <c r="K999" i="47"/>
  <c r="L999" i="47"/>
  <c r="K1000" i="47"/>
  <c r="N1000" i="47"/>
  <c r="K1001" i="47"/>
  <c r="K1002" i="47"/>
  <c r="K1003" i="47"/>
  <c r="K1004" i="47"/>
  <c r="K1005" i="47"/>
  <c r="O1005" i="47"/>
  <c r="K1006" i="47"/>
  <c r="N1006" i="47"/>
  <c r="K1007" i="47"/>
  <c r="K1008" i="47"/>
  <c r="M1008" i="47"/>
  <c r="K1009" i="47"/>
  <c r="K1010" i="47"/>
  <c r="L1010" i="47"/>
  <c r="K1011" i="47"/>
  <c r="M1011" i="47"/>
  <c r="O1011" i="47"/>
  <c r="K1012" i="47"/>
  <c r="M1012" i="47"/>
  <c r="K1013" i="47"/>
  <c r="K1014" i="47"/>
  <c r="L1014" i="47"/>
  <c r="K1015" i="47"/>
  <c r="L1015" i="47"/>
  <c r="K1016" i="47"/>
  <c r="K1017" i="47"/>
  <c r="K1018" i="47"/>
  <c r="K1019" i="47"/>
  <c r="K1020" i="47"/>
  <c r="K1021" i="47"/>
  <c r="O1021" i="47"/>
  <c r="K1022" i="47"/>
  <c r="N1022" i="47"/>
  <c r="K1023" i="47"/>
  <c r="K1024" i="47"/>
  <c r="M1024" i="47"/>
  <c r="K1025" i="47"/>
  <c r="M1025" i="47"/>
  <c r="K1026" i="47"/>
  <c r="N1026" i="47"/>
  <c r="K1027" i="47"/>
  <c r="N1027" i="47"/>
  <c r="K1028" i="47"/>
  <c r="O1028" i="47"/>
  <c r="K1029" i="47"/>
  <c r="K1030" i="47"/>
  <c r="L1030" i="47"/>
  <c r="K1031" i="47"/>
  <c r="O1031" i="47"/>
  <c r="K1032" i="47"/>
  <c r="O1032" i="47"/>
  <c r="K1033" i="47"/>
  <c r="K1034" i="47"/>
  <c r="N1034" i="47"/>
  <c r="K1035" i="47"/>
  <c r="M1035" i="47"/>
  <c r="K1036" i="47"/>
  <c r="O1036" i="47"/>
  <c r="K1037" i="47"/>
  <c r="K1038" i="47"/>
  <c r="M1038" i="47"/>
  <c r="K1039" i="47"/>
  <c r="K1040" i="47"/>
  <c r="L1040" i="47"/>
  <c r="K1041" i="47"/>
  <c r="K1042" i="47"/>
  <c r="K1043" i="47"/>
  <c r="N1043" i="47"/>
  <c r="K1044" i="47"/>
  <c r="K1045" i="47"/>
  <c r="O1045" i="47"/>
  <c r="K1046" i="47"/>
  <c r="M1046" i="47"/>
  <c r="K1047" i="47"/>
  <c r="O1047" i="47"/>
  <c r="K1048" i="47"/>
  <c r="N1048" i="47"/>
  <c r="K1049" i="47"/>
  <c r="L1049" i="47"/>
  <c r="K1050" i="47"/>
  <c r="M1050" i="47"/>
  <c r="K1051" i="47"/>
  <c r="M1051" i="47"/>
  <c r="K1052" i="47"/>
  <c r="L1052" i="47"/>
  <c r="K1053" i="47"/>
  <c r="K1054" i="47"/>
  <c r="M1054" i="47"/>
  <c r="K1055" i="47"/>
  <c r="O1055" i="47"/>
  <c r="K1056" i="47"/>
  <c r="L1056" i="47"/>
  <c r="K1057" i="47"/>
  <c r="K1058" i="47"/>
  <c r="K1059" i="47"/>
  <c r="K1060" i="47"/>
  <c r="K1061" i="47"/>
  <c r="K1062" i="47"/>
  <c r="M1062" i="47"/>
  <c r="K1063" i="47"/>
  <c r="O1063" i="47"/>
  <c r="K1064" i="47"/>
  <c r="O1064" i="47"/>
  <c r="K1065" i="47"/>
  <c r="K1066" i="47"/>
  <c r="K1067" i="47"/>
  <c r="M1067" i="47"/>
  <c r="K1068" i="47"/>
  <c r="L1068" i="47"/>
  <c r="K1069" i="47"/>
  <c r="K1070" i="47"/>
  <c r="L1070" i="47"/>
  <c r="K1071" i="47"/>
  <c r="O1071" i="47"/>
  <c r="K1072" i="47"/>
  <c r="N1072" i="47"/>
  <c r="K1073" i="47"/>
  <c r="K1074" i="47"/>
  <c r="M1074" i="47"/>
  <c r="K1075" i="47"/>
  <c r="K1076" i="47"/>
  <c r="O1076" i="47"/>
  <c r="K1077" i="47"/>
  <c r="K1078" i="47"/>
  <c r="M1078" i="47"/>
  <c r="K1079" i="47"/>
  <c r="K1080" i="47"/>
  <c r="N1080" i="47"/>
  <c r="O1080" i="47"/>
  <c r="K1081" i="47"/>
  <c r="M1081" i="47"/>
  <c r="K1082" i="47"/>
  <c r="M1082" i="47"/>
  <c r="K1083" i="47"/>
  <c r="K1084" i="47"/>
  <c r="O1084" i="47"/>
  <c r="K1085" i="47"/>
  <c r="K1086" i="47"/>
  <c r="M1086" i="47"/>
  <c r="K1087" i="47"/>
  <c r="K1088" i="47"/>
  <c r="L1088" i="47"/>
  <c r="O1088" i="47"/>
  <c r="K1089" i="47"/>
  <c r="L1089" i="47"/>
  <c r="K1090" i="47"/>
  <c r="M1090" i="47"/>
  <c r="K1091" i="47"/>
  <c r="K1092" i="47"/>
  <c r="O1092" i="47"/>
  <c r="K1093" i="47"/>
  <c r="K1094" i="47"/>
  <c r="M1094" i="47"/>
  <c r="K1095" i="47"/>
  <c r="N1095" i="47"/>
  <c r="K1096" i="47"/>
  <c r="N1096" i="47"/>
  <c r="O1096" i="47"/>
  <c r="K1097" i="47"/>
  <c r="M1097" i="47"/>
  <c r="K1098" i="47"/>
  <c r="M1098" i="47"/>
  <c r="K1099" i="47"/>
  <c r="K1100" i="47"/>
  <c r="O1100" i="47"/>
  <c r="K1101" i="47"/>
  <c r="K1102" i="47"/>
  <c r="M1102" i="47"/>
  <c r="K1103" i="47"/>
  <c r="K1104" i="47"/>
  <c r="L1104" i="47"/>
  <c r="O1104" i="47"/>
  <c r="K1105" i="47"/>
  <c r="L1105" i="47"/>
  <c r="K1106" i="47"/>
  <c r="M1106" i="47"/>
  <c r="N1106" i="47"/>
  <c r="K1107" i="47"/>
  <c r="K1108" i="47"/>
  <c r="O1108" i="47"/>
  <c r="K1109" i="47"/>
  <c r="K1110" i="47"/>
  <c r="M1110" i="47"/>
  <c r="K1111" i="47"/>
  <c r="N1111" i="47"/>
  <c r="K1112" i="47"/>
  <c r="N1112" i="47"/>
  <c r="O1112" i="47"/>
  <c r="K1113" i="47"/>
  <c r="M1113" i="47"/>
  <c r="K1114" i="47"/>
  <c r="M1114" i="47"/>
  <c r="N1114" i="47"/>
  <c r="K1115" i="47"/>
  <c r="K1116" i="47"/>
  <c r="O1116" i="47"/>
  <c r="K1117" i="47"/>
  <c r="M1117" i="47"/>
  <c r="K1118" i="47"/>
  <c r="M1118" i="47"/>
  <c r="K1119" i="47"/>
  <c r="K1120" i="47"/>
  <c r="L1120" i="47"/>
  <c r="O1120" i="47"/>
  <c r="K1121" i="47"/>
  <c r="K1122" i="47"/>
  <c r="M1122" i="47"/>
  <c r="N1122" i="47"/>
  <c r="K1123" i="47"/>
  <c r="K1124" i="47"/>
  <c r="O1124" i="47"/>
  <c r="K1125" i="47"/>
  <c r="K1126" i="47"/>
  <c r="M1126" i="47"/>
  <c r="K1127" i="47"/>
  <c r="N1127" i="47"/>
  <c r="K1128" i="47"/>
  <c r="N1128" i="47"/>
  <c r="O1128" i="47"/>
  <c r="K1129" i="47"/>
  <c r="M1129" i="47"/>
  <c r="K1130" i="47"/>
  <c r="M1130" i="47"/>
  <c r="N1130" i="47"/>
  <c r="K1131" i="47"/>
  <c r="N1131" i="47"/>
  <c r="K1132" i="47"/>
  <c r="O1132" i="47"/>
  <c r="K1133" i="47"/>
  <c r="M1133" i="47"/>
  <c r="K1134" i="47"/>
  <c r="L1134" i="47"/>
  <c r="M1134" i="47"/>
  <c r="K1135" i="47"/>
  <c r="K1136" i="47"/>
  <c r="L1136" i="47"/>
  <c r="O1136" i="47"/>
  <c r="K1137" i="47"/>
  <c r="K1138" i="47"/>
  <c r="M1138" i="47"/>
  <c r="N1138" i="47"/>
  <c r="K1139" i="47"/>
  <c r="K1140" i="47"/>
  <c r="O1140" i="47"/>
  <c r="K1141" i="47"/>
  <c r="K1142" i="47"/>
  <c r="M1142" i="47"/>
  <c r="K1143" i="47"/>
  <c r="N1143" i="47"/>
  <c r="K1144" i="47"/>
  <c r="N1144" i="47"/>
  <c r="O1144" i="47"/>
  <c r="K1145" i="47"/>
  <c r="M1145" i="47"/>
  <c r="K1146" i="47"/>
  <c r="M1146" i="47"/>
  <c r="N1146" i="47"/>
  <c r="K1147" i="47"/>
  <c r="N1147" i="47"/>
  <c r="K1148" i="47"/>
  <c r="O1148" i="47"/>
  <c r="K1149" i="47"/>
  <c r="M1149" i="47"/>
  <c r="K1150" i="47"/>
  <c r="L1150" i="47"/>
  <c r="M1150" i="47"/>
  <c r="K1151" i="47"/>
  <c r="K1152" i="47"/>
  <c r="L1152" i="47"/>
  <c r="O1152" i="47"/>
  <c r="K1153" i="47"/>
  <c r="K1154" i="47"/>
  <c r="M1154" i="47"/>
  <c r="N1154" i="47"/>
  <c r="K1155" i="47"/>
  <c r="K1156" i="47"/>
  <c r="O1156" i="47"/>
  <c r="K1157" i="47"/>
  <c r="K1158" i="47"/>
  <c r="M1158" i="47"/>
  <c r="K1159" i="47"/>
  <c r="N1159" i="47"/>
  <c r="K1160" i="47"/>
  <c r="N1160" i="47"/>
  <c r="O1160" i="47"/>
  <c r="K1161" i="47"/>
  <c r="M1161" i="47"/>
  <c r="K1162" i="47"/>
  <c r="M1162" i="47"/>
  <c r="N1162" i="47"/>
  <c r="K1163" i="47"/>
  <c r="L1163" i="47"/>
  <c r="M1163" i="47"/>
  <c r="N1163" i="47"/>
  <c r="O1163" i="47"/>
  <c r="K1164" i="47"/>
  <c r="L1164" i="47"/>
  <c r="M1164" i="47"/>
  <c r="N1164" i="47"/>
  <c r="O1164" i="47"/>
  <c r="K1165" i="47"/>
  <c r="L1165" i="47"/>
  <c r="M1165" i="47"/>
  <c r="N1165" i="47"/>
  <c r="O1165" i="47"/>
  <c r="K1166" i="47"/>
  <c r="L1166" i="47"/>
  <c r="M1166" i="47"/>
  <c r="N1166" i="47"/>
  <c r="O1166" i="47"/>
  <c r="K1167" i="47"/>
  <c r="L1167" i="47"/>
  <c r="M1167" i="47"/>
  <c r="N1167" i="47"/>
  <c r="O1167" i="47"/>
  <c r="K1168" i="47"/>
  <c r="L1168" i="47"/>
  <c r="M1168" i="47"/>
  <c r="N1168" i="47"/>
  <c r="O1168" i="47"/>
  <c r="K1169" i="47"/>
  <c r="L1169" i="47"/>
  <c r="M1169" i="47"/>
  <c r="N1169" i="47"/>
  <c r="O1169" i="47"/>
  <c r="K1170" i="47"/>
  <c r="L1170" i="47"/>
  <c r="M1170" i="47"/>
  <c r="N1170" i="47"/>
  <c r="O1170" i="47"/>
  <c r="K1171" i="47"/>
  <c r="L1171" i="47"/>
  <c r="M1171" i="47"/>
  <c r="N1171" i="47"/>
  <c r="O1171" i="47"/>
  <c r="K1172" i="47"/>
  <c r="L1172" i="47"/>
  <c r="M1172" i="47"/>
  <c r="N1172" i="47"/>
  <c r="O1172" i="47"/>
  <c r="K1173" i="47"/>
  <c r="L1173" i="47"/>
  <c r="M1173" i="47"/>
  <c r="N1173" i="47"/>
  <c r="O1173" i="47"/>
  <c r="K1174" i="47"/>
  <c r="L1174" i="47"/>
  <c r="M1174" i="47"/>
  <c r="N1174" i="47"/>
  <c r="O1174" i="47"/>
  <c r="K1175" i="47"/>
  <c r="L1175" i="47"/>
  <c r="M1175" i="47"/>
  <c r="N1175" i="47"/>
  <c r="O1175" i="47"/>
  <c r="K1176" i="47"/>
  <c r="L1176" i="47"/>
  <c r="M1176" i="47"/>
  <c r="N1176" i="47"/>
  <c r="O1176" i="47"/>
  <c r="K1177" i="47"/>
  <c r="L1177" i="47"/>
  <c r="M1177" i="47"/>
  <c r="N1177" i="47"/>
  <c r="O1177" i="47"/>
  <c r="K1178" i="47"/>
  <c r="L1178" i="47"/>
  <c r="M1178" i="47"/>
  <c r="N1178" i="47"/>
  <c r="O1178" i="47"/>
  <c r="K1179" i="47"/>
  <c r="L1179" i="47"/>
  <c r="M1179" i="47"/>
  <c r="N1179" i="47"/>
  <c r="O1179" i="47"/>
  <c r="K1180" i="47"/>
  <c r="L1180" i="47"/>
  <c r="M1180" i="47"/>
  <c r="N1180" i="47"/>
  <c r="O1180" i="47"/>
  <c r="K1181" i="47"/>
  <c r="L1181" i="47"/>
  <c r="M1181" i="47"/>
  <c r="N1181" i="47"/>
  <c r="O1181" i="47"/>
  <c r="K1182" i="47"/>
  <c r="L1182" i="47"/>
  <c r="M1182" i="47"/>
  <c r="N1182" i="47"/>
  <c r="O1182" i="47"/>
  <c r="K1183" i="47"/>
  <c r="L1183" i="47"/>
  <c r="M1183" i="47"/>
  <c r="N1183" i="47"/>
  <c r="O1183" i="47"/>
  <c r="K1184" i="47"/>
  <c r="L1184" i="47"/>
  <c r="M1184" i="47"/>
  <c r="N1184" i="47"/>
  <c r="O1184" i="47"/>
  <c r="K1185" i="47"/>
  <c r="L1185" i="47"/>
  <c r="M1185" i="47"/>
  <c r="N1185" i="47"/>
  <c r="O1185" i="47"/>
  <c r="K1186" i="47"/>
  <c r="L1186" i="47"/>
  <c r="M1186" i="47"/>
  <c r="N1186" i="47"/>
  <c r="O1186" i="47"/>
  <c r="K1187" i="47"/>
  <c r="L1187" i="47"/>
  <c r="M1187" i="47"/>
  <c r="N1187" i="47"/>
  <c r="O1187" i="47"/>
  <c r="K1188" i="47"/>
  <c r="L1188" i="47"/>
  <c r="M1188" i="47"/>
  <c r="N1188" i="47"/>
  <c r="O1188" i="47"/>
  <c r="K1189" i="47"/>
  <c r="L1189" i="47"/>
  <c r="M1189" i="47"/>
  <c r="N1189" i="47"/>
  <c r="O1189" i="47"/>
  <c r="K1190" i="47"/>
  <c r="L1190" i="47"/>
  <c r="M1190" i="47"/>
  <c r="N1190" i="47"/>
  <c r="O1190" i="47"/>
  <c r="K1191" i="47"/>
  <c r="L1191" i="47"/>
  <c r="M1191" i="47"/>
  <c r="N1191" i="47"/>
  <c r="O1191" i="47"/>
  <c r="K1192" i="47"/>
  <c r="L1192" i="47"/>
  <c r="M1192" i="47"/>
  <c r="N1192" i="47"/>
  <c r="O1192" i="47"/>
  <c r="K1193" i="47"/>
  <c r="L1193" i="47"/>
  <c r="M1193" i="47"/>
  <c r="N1193" i="47"/>
  <c r="O1193" i="47"/>
  <c r="K1194" i="47"/>
  <c r="L1194" i="47"/>
  <c r="M1194" i="47"/>
  <c r="N1194" i="47"/>
  <c r="O1194" i="47"/>
  <c r="K1195" i="47"/>
  <c r="L1195" i="47"/>
  <c r="M1195" i="47"/>
  <c r="N1195" i="47"/>
  <c r="O1195" i="47"/>
  <c r="K1196" i="47"/>
  <c r="L1196" i="47"/>
  <c r="M1196" i="47"/>
  <c r="N1196" i="47"/>
  <c r="O1196" i="47"/>
  <c r="K1197" i="47"/>
  <c r="L1197" i="47"/>
  <c r="M1197" i="47"/>
  <c r="N1197" i="47"/>
  <c r="O1197" i="47"/>
  <c r="P1197" i="47"/>
  <c r="Q1197" i="47"/>
  <c r="K1198" i="47"/>
  <c r="L1198" i="47"/>
  <c r="M1198" i="47"/>
  <c r="N1198" i="47"/>
  <c r="O1198" i="47"/>
  <c r="P1198" i="47"/>
  <c r="Q1198" i="47"/>
  <c r="K1199" i="47"/>
  <c r="L1199" i="47"/>
  <c r="M1199" i="47"/>
  <c r="N1199" i="47"/>
  <c r="O1199" i="47"/>
  <c r="P1199" i="47"/>
  <c r="Q1199" i="47"/>
  <c r="K1200" i="47"/>
  <c r="L1200" i="47"/>
  <c r="M1200" i="47"/>
  <c r="N1200" i="47"/>
  <c r="O1200" i="47"/>
  <c r="P1200" i="47"/>
  <c r="Q1200" i="47"/>
  <c r="O901" i="47"/>
  <c r="P901" i="47"/>
  <c r="Q901" i="47"/>
  <c r="K901" i="47"/>
  <c r="K602" i="47"/>
  <c r="K603" i="47"/>
  <c r="K604" i="47"/>
  <c r="M604" i="47"/>
  <c r="K605" i="47"/>
  <c r="K606" i="47"/>
  <c r="O606" i="47"/>
  <c r="K607" i="47"/>
  <c r="L607" i="47"/>
  <c r="K608" i="47"/>
  <c r="K609" i="47"/>
  <c r="N609" i="47"/>
  <c r="K610" i="47"/>
  <c r="K611" i="47"/>
  <c r="O611" i="47"/>
  <c r="K612" i="47"/>
  <c r="L612" i="47"/>
  <c r="K613" i="47"/>
  <c r="K614" i="47"/>
  <c r="K615" i="47"/>
  <c r="K616" i="47"/>
  <c r="N616" i="47"/>
  <c r="K617" i="47"/>
  <c r="K618" i="47"/>
  <c r="O618" i="47"/>
  <c r="K619" i="47"/>
  <c r="K620" i="47"/>
  <c r="K621" i="47"/>
  <c r="N621" i="47"/>
  <c r="K622" i="47"/>
  <c r="L622" i="47"/>
  <c r="K623" i="47"/>
  <c r="L623" i="47"/>
  <c r="K624" i="47"/>
  <c r="K625" i="47"/>
  <c r="N625" i="47"/>
  <c r="K626" i="47"/>
  <c r="L626" i="47"/>
  <c r="K627" i="47"/>
  <c r="O627" i="47"/>
  <c r="K628" i="47"/>
  <c r="K629" i="47"/>
  <c r="N629" i="47"/>
  <c r="K630" i="47"/>
  <c r="O630" i="47"/>
  <c r="K631" i="47"/>
  <c r="K632" i="47"/>
  <c r="N632" i="47"/>
  <c r="K633" i="47"/>
  <c r="K634" i="47"/>
  <c r="K635" i="47"/>
  <c r="K636" i="47"/>
  <c r="M636" i="47"/>
  <c r="K637" i="47"/>
  <c r="K638" i="47"/>
  <c r="L638" i="47"/>
  <c r="K639" i="47"/>
  <c r="L639" i="47"/>
  <c r="K640" i="47"/>
  <c r="M640" i="47"/>
  <c r="K641" i="47"/>
  <c r="K642" i="47"/>
  <c r="L642" i="47"/>
  <c r="K643" i="47"/>
  <c r="K644" i="47"/>
  <c r="L644" i="47"/>
  <c r="K645" i="47"/>
  <c r="K646" i="47"/>
  <c r="O646" i="47"/>
  <c r="K647" i="47"/>
  <c r="L647" i="47"/>
  <c r="K648" i="47"/>
  <c r="N648" i="47"/>
  <c r="K649" i="47"/>
  <c r="K650" i="47"/>
  <c r="O650" i="47"/>
  <c r="K651" i="47"/>
  <c r="K652" i="47"/>
  <c r="K653" i="47"/>
  <c r="K654" i="47"/>
  <c r="O654" i="47"/>
  <c r="K655" i="47"/>
  <c r="L655" i="47"/>
  <c r="K656" i="47"/>
  <c r="K657" i="47"/>
  <c r="K658" i="47"/>
  <c r="K659" i="47"/>
  <c r="K660" i="47"/>
  <c r="L660" i="47"/>
  <c r="K661" i="47"/>
  <c r="K662" i="47"/>
  <c r="O662" i="47"/>
  <c r="K663" i="47"/>
  <c r="L663" i="47"/>
  <c r="K664" i="47"/>
  <c r="N664" i="47"/>
  <c r="K665" i="47"/>
  <c r="K666" i="47"/>
  <c r="K667" i="47"/>
  <c r="K668" i="47"/>
  <c r="M668" i="47"/>
  <c r="K669" i="47"/>
  <c r="K670" i="47"/>
  <c r="L670" i="47"/>
  <c r="K671" i="47"/>
  <c r="L671" i="47"/>
  <c r="K672" i="47"/>
  <c r="M672" i="47"/>
  <c r="K673" i="47"/>
  <c r="K674" i="47"/>
  <c r="L674" i="47"/>
  <c r="K675" i="47"/>
  <c r="O675" i="47"/>
  <c r="K676" i="47"/>
  <c r="K677" i="47"/>
  <c r="N677" i="47"/>
  <c r="K678" i="47"/>
  <c r="K679" i="47"/>
  <c r="K680" i="47"/>
  <c r="K681" i="47"/>
  <c r="K682" i="47"/>
  <c r="O682" i="47"/>
  <c r="K683" i="47"/>
  <c r="K684" i="47"/>
  <c r="K685" i="47"/>
  <c r="N685" i="47"/>
  <c r="K686" i="47"/>
  <c r="O686" i="47"/>
  <c r="K687" i="47"/>
  <c r="K688" i="47"/>
  <c r="K689" i="47"/>
  <c r="N689" i="47"/>
  <c r="K690" i="47"/>
  <c r="L690" i="47"/>
  <c r="K691" i="47"/>
  <c r="M691" i="47"/>
  <c r="O691" i="47"/>
  <c r="K692" i="47"/>
  <c r="K693" i="47"/>
  <c r="K694" i="47"/>
  <c r="K695" i="47"/>
  <c r="L695" i="47"/>
  <c r="K696" i="47"/>
  <c r="K697" i="47"/>
  <c r="K698" i="47"/>
  <c r="K699" i="47"/>
  <c r="L699" i="47"/>
  <c r="N699" i="47"/>
  <c r="K700" i="47"/>
  <c r="O700" i="47"/>
  <c r="K701" i="47"/>
  <c r="O701" i="47"/>
  <c r="K702" i="47"/>
  <c r="M702" i="47"/>
  <c r="K703" i="47"/>
  <c r="L703" i="47"/>
  <c r="K704" i="47"/>
  <c r="N704" i="47"/>
  <c r="K705" i="47"/>
  <c r="K706" i="47"/>
  <c r="O706" i="47"/>
  <c r="K707" i="47"/>
  <c r="L707" i="47"/>
  <c r="N707" i="47"/>
  <c r="K708" i="47"/>
  <c r="K709" i="47"/>
  <c r="O709" i="47"/>
  <c r="K710" i="47"/>
  <c r="M710" i="47"/>
  <c r="K711" i="47"/>
  <c r="K712" i="47"/>
  <c r="N712" i="47"/>
  <c r="K713" i="47"/>
  <c r="N713" i="47"/>
  <c r="K714" i="47"/>
  <c r="O714" i="47"/>
  <c r="K715" i="47"/>
  <c r="K716" i="47"/>
  <c r="K717" i="47"/>
  <c r="N717" i="47"/>
  <c r="K718" i="47"/>
  <c r="M718" i="47"/>
  <c r="K719" i="47"/>
  <c r="K720" i="47"/>
  <c r="N720" i="47"/>
  <c r="O720" i="47"/>
  <c r="K721" i="47"/>
  <c r="N721" i="47"/>
  <c r="K722" i="47"/>
  <c r="K723" i="47"/>
  <c r="M723" i="47"/>
  <c r="K724" i="47"/>
  <c r="K725" i="47"/>
  <c r="L725" i="47"/>
  <c r="O725" i="47"/>
  <c r="K726" i="47"/>
  <c r="L726" i="47"/>
  <c r="N726" i="47"/>
  <c r="K727" i="47"/>
  <c r="M727" i="47"/>
  <c r="O727" i="47"/>
  <c r="K728" i="47"/>
  <c r="O728" i="47"/>
  <c r="K729" i="47"/>
  <c r="L729" i="47"/>
  <c r="K730" i="47"/>
  <c r="L730" i="47"/>
  <c r="N730" i="47"/>
  <c r="K731" i="47"/>
  <c r="M731" i="47"/>
  <c r="O731" i="47"/>
  <c r="K732" i="47"/>
  <c r="K733" i="47"/>
  <c r="L733" i="47"/>
  <c r="K734" i="47"/>
  <c r="L734" i="47"/>
  <c r="N734" i="47"/>
  <c r="K735" i="47"/>
  <c r="M735" i="47"/>
  <c r="O735" i="47"/>
  <c r="K736" i="47"/>
  <c r="O736" i="47"/>
  <c r="K737" i="47"/>
  <c r="L737" i="47"/>
  <c r="K738" i="47"/>
  <c r="K739" i="47"/>
  <c r="M739" i="47"/>
  <c r="O739" i="47"/>
  <c r="K740" i="47"/>
  <c r="L740" i="47"/>
  <c r="N740" i="47"/>
  <c r="K741" i="47"/>
  <c r="L741" i="47"/>
  <c r="K742" i="47"/>
  <c r="K743" i="47"/>
  <c r="M743" i="47"/>
  <c r="O743" i="47"/>
  <c r="K744" i="47"/>
  <c r="N744" i="47"/>
  <c r="K745" i="47"/>
  <c r="L745" i="47"/>
  <c r="K746" i="47"/>
  <c r="L746" i="47"/>
  <c r="K747" i="47"/>
  <c r="N747" i="47"/>
  <c r="K748" i="47"/>
  <c r="N748" i="47"/>
  <c r="K749" i="47"/>
  <c r="O749" i="47"/>
  <c r="K750" i="47"/>
  <c r="M750" i="47"/>
  <c r="K751" i="47"/>
  <c r="M751" i="47"/>
  <c r="O751" i="47"/>
  <c r="K752" i="47"/>
  <c r="N752" i="47"/>
  <c r="K753" i="47"/>
  <c r="O753" i="47"/>
  <c r="K754" i="47"/>
  <c r="L754" i="47"/>
  <c r="N754" i="47"/>
  <c r="K755" i="47"/>
  <c r="N755" i="47"/>
  <c r="K756" i="47"/>
  <c r="K757" i="47"/>
  <c r="O757" i="47"/>
  <c r="K758" i="47"/>
  <c r="L758" i="47"/>
  <c r="N758" i="47"/>
  <c r="K759" i="47"/>
  <c r="K760" i="47"/>
  <c r="M760" i="47"/>
  <c r="O760" i="47"/>
  <c r="K761" i="47"/>
  <c r="K762" i="47"/>
  <c r="L762" i="47"/>
  <c r="K763" i="47"/>
  <c r="K764" i="47"/>
  <c r="N764" i="47"/>
  <c r="K765" i="47"/>
  <c r="K766" i="47"/>
  <c r="M766" i="47"/>
  <c r="O766" i="47"/>
  <c r="K767" i="47"/>
  <c r="L767" i="47"/>
  <c r="N767" i="47"/>
  <c r="K768" i="47"/>
  <c r="K769" i="47"/>
  <c r="O769" i="47"/>
  <c r="K770" i="47"/>
  <c r="M770" i="47"/>
  <c r="O770" i="47"/>
  <c r="K771" i="47"/>
  <c r="L771" i="47"/>
  <c r="N771" i="47"/>
  <c r="K772" i="47"/>
  <c r="N772" i="47"/>
  <c r="K773" i="47"/>
  <c r="K774" i="47"/>
  <c r="M774" i="47"/>
  <c r="O774" i="47"/>
  <c r="K775" i="47"/>
  <c r="L775" i="47"/>
  <c r="M775" i="47"/>
  <c r="K776" i="47"/>
  <c r="M776" i="47"/>
  <c r="O776" i="47"/>
  <c r="K777" i="47"/>
  <c r="K778" i="47"/>
  <c r="M778" i="47"/>
  <c r="O778" i="47"/>
  <c r="K779" i="47"/>
  <c r="M779" i="47"/>
  <c r="K780" i="47"/>
  <c r="M780" i="47"/>
  <c r="O780" i="47"/>
  <c r="K781" i="47"/>
  <c r="K782" i="47"/>
  <c r="M782" i="47"/>
  <c r="O782" i="47"/>
  <c r="K783" i="47"/>
  <c r="M783" i="47"/>
  <c r="N783" i="47"/>
  <c r="K784" i="47"/>
  <c r="M784" i="47"/>
  <c r="O784" i="47"/>
  <c r="K785" i="47"/>
  <c r="K786" i="47"/>
  <c r="M786" i="47"/>
  <c r="O786" i="47"/>
  <c r="K787" i="47"/>
  <c r="M787" i="47"/>
  <c r="K788" i="47"/>
  <c r="M788" i="47"/>
  <c r="O788" i="47"/>
  <c r="K789" i="47"/>
  <c r="K790" i="47"/>
  <c r="M790" i="47"/>
  <c r="O790" i="47"/>
  <c r="K791" i="47"/>
  <c r="L791" i="47"/>
  <c r="M791" i="47"/>
  <c r="K792" i="47"/>
  <c r="M792" i="47"/>
  <c r="O792" i="47"/>
  <c r="K793" i="47"/>
  <c r="K794" i="47"/>
  <c r="M794" i="47"/>
  <c r="O794" i="47"/>
  <c r="K795" i="47"/>
  <c r="M795" i="47"/>
  <c r="K796" i="47"/>
  <c r="M796" i="47"/>
  <c r="O796" i="47"/>
  <c r="K797" i="47"/>
  <c r="L797" i="47"/>
  <c r="N797" i="47"/>
  <c r="K798" i="47"/>
  <c r="M798" i="47"/>
  <c r="O798" i="47"/>
  <c r="K799" i="47"/>
  <c r="K800" i="47"/>
  <c r="M800" i="47"/>
  <c r="O800" i="47"/>
  <c r="K801" i="47"/>
  <c r="L801" i="47"/>
  <c r="N801" i="47"/>
  <c r="K802" i="47"/>
  <c r="M802" i="47"/>
  <c r="O802" i="47"/>
  <c r="K803" i="47"/>
  <c r="M803" i="47"/>
  <c r="N803" i="47"/>
  <c r="K804" i="47"/>
  <c r="M804" i="47"/>
  <c r="O804" i="47"/>
  <c r="K805" i="47"/>
  <c r="L805" i="47"/>
  <c r="N805" i="47"/>
  <c r="K806" i="47"/>
  <c r="M806" i="47"/>
  <c r="O806" i="47"/>
  <c r="K807" i="47"/>
  <c r="K808" i="47"/>
  <c r="M808" i="47"/>
  <c r="O808" i="47"/>
  <c r="K809" i="47"/>
  <c r="L809" i="47"/>
  <c r="N809" i="47"/>
  <c r="K810" i="47"/>
  <c r="M810" i="47"/>
  <c r="O810" i="47"/>
  <c r="K811" i="47"/>
  <c r="M811" i="47"/>
  <c r="K812" i="47"/>
  <c r="M812" i="47"/>
  <c r="O812" i="47"/>
  <c r="K813" i="47"/>
  <c r="L813" i="47"/>
  <c r="N813" i="47"/>
  <c r="K814" i="47"/>
  <c r="M814" i="47"/>
  <c r="O814" i="47"/>
  <c r="K815" i="47"/>
  <c r="K816" i="47"/>
  <c r="M816" i="47"/>
  <c r="O816" i="47"/>
  <c r="K817" i="47"/>
  <c r="L817" i="47"/>
  <c r="N817" i="47"/>
  <c r="K818" i="47"/>
  <c r="M818" i="47"/>
  <c r="O818" i="47"/>
  <c r="K819" i="47"/>
  <c r="L819" i="47"/>
  <c r="M819" i="47"/>
  <c r="K820" i="47"/>
  <c r="M820" i="47"/>
  <c r="O820" i="47"/>
  <c r="K821" i="47"/>
  <c r="L821" i="47"/>
  <c r="N821" i="47"/>
  <c r="K822" i="47"/>
  <c r="M822" i="47"/>
  <c r="O822" i="47"/>
  <c r="K823" i="47"/>
  <c r="K824" i="47"/>
  <c r="M824" i="47"/>
  <c r="O824" i="47"/>
  <c r="K825" i="47"/>
  <c r="L825" i="47"/>
  <c r="N825" i="47"/>
  <c r="K826" i="47"/>
  <c r="M826" i="47"/>
  <c r="O826" i="47"/>
  <c r="K827" i="47"/>
  <c r="M827" i="47"/>
  <c r="K828" i="47"/>
  <c r="M828" i="47"/>
  <c r="O828" i="47"/>
  <c r="K829" i="47"/>
  <c r="L829" i="47"/>
  <c r="N829" i="47"/>
  <c r="K830" i="47"/>
  <c r="M830" i="47"/>
  <c r="O830" i="47"/>
  <c r="K831" i="47"/>
  <c r="K832" i="47"/>
  <c r="M832" i="47"/>
  <c r="O832" i="47"/>
  <c r="K833" i="47"/>
  <c r="L833" i="47"/>
  <c r="N833" i="47"/>
  <c r="K834" i="47"/>
  <c r="M834" i="47"/>
  <c r="O834" i="47"/>
  <c r="K835" i="47"/>
  <c r="M835" i="47"/>
  <c r="N835" i="47"/>
  <c r="K836" i="47"/>
  <c r="M836" i="47"/>
  <c r="O836" i="47"/>
  <c r="K837" i="47"/>
  <c r="L837" i="47"/>
  <c r="N837" i="47"/>
  <c r="K838" i="47"/>
  <c r="M838" i="47"/>
  <c r="O838" i="47"/>
  <c r="K839" i="47"/>
  <c r="K840" i="47"/>
  <c r="M840" i="47"/>
  <c r="O840" i="47"/>
  <c r="K841" i="47"/>
  <c r="L841" i="47"/>
  <c r="N841" i="47"/>
  <c r="K842" i="47"/>
  <c r="M842" i="47"/>
  <c r="O842" i="47"/>
  <c r="K843" i="47"/>
  <c r="M843" i="47"/>
  <c r="K844" i="47"/>
  <c r="M844" i="47"/>
  <c r="O844" i="47"/>
  <c r="K845" i="47"/>
  <c r="L845" i="47"/>
  <c r="N845" i="47"/>
  <c r="K846" i="47"/>
  <c r="M846" i="47"/>
  <c r="O846" i="47"/>
  <c r="K847" i="47"/>
  <c r="K848" i="47"/>
  <c r="M848" i="47"/>
  <c r="O848" i="47"/>
  <c r="K849" i="47"/>
  <c r="L849" i="47"/>
  <c r="N849" i="47"/>
  <c r="K850" i="47"/>
  <c r="M850" i="47"/>
  <c r="O850" i="47"/>
  <c r="K851" i="47"/>
  <c r="L851" i="47"/>
  <c r="M851" i="47"/>
  <c r="K852" i="47"/>
  <c r="M852" i="47"/>
  <c r="O852" i="47"/>
  <c r="K853" i="47"/>
  <c r="L853" i="47"/>
  <c r="N853" i="47"/>
  <c r="K854" i="47"/>
  <c r="M854" i="47"/>
  <c r="O854" i="47"/>
  <c r="K855" i="47"/>
  <c r="K856" i="47"/>
  <c r="M856" i="47"/>
  <c r="O856" i="47"/>
  <c r="K857" i="47"/>
  <c r="L857" i="47"/>
  <c r="N857" i="47"/>
  <c r="K858" i="47"/>
  <c r="M858" i="47"/>
  <c r="O858" i="47"/>
  <c r="K859" i="47"/>
  <c r="M859" i="47"/>
  <c r="K860" i="47"/>
  <c r="M860" i="47"/>
  <c r="O860" i="47"/>
  <c r="K861" i="47"/>
  <c r="L861" i="47"/>
  <c r="N861" i="47"/>
  <c r="K862" i="47"/>
  <c r="L862" i="47"/>
  <c r="M862" i="47"/>
  <c r="N862" i="47"/>
  <c r="O862" i="47"/>
  <c r="K863" i="47"/>
  <c r="L863" i="47"/>
  <c r="M863" i="47"/>
  <c r="N863" i="47"/>
  <c r="O863" i="47"/>
  <c r="K864" i="47"/>
  <c r="L864" i="47"/>
  <c r="M864" i="47"/>
  <c r="N864" i="47"/>
  <c r="O864" i="47"/>
  <c r="K865" i="47"/>
  <c r="L865" i="47"/>
  <c r="M865" i="47"/>
  <c r="N865" i="47"/>
  <c r="O865" i="47"/>
  <c r="K866" i="47"/>
  <c r="L866" i="47"/>
  <c r="M866" i="47"/>
  <c r="N866" i="47"/>
  <c r="O866" i="47"/>
  <c r="K867" i="47"/>
  <c r="L867" i="47"/>
  <c r="M867" i="47"/>
  <c r="N867" i="47"/>
  <c r="O867" i="47"/>
  <c r="K868" i="47"/>
  <c r="L868" i="47"/>
  <c r="M868" i="47"/>
  <c r="N868" i="47"/>
  <c r="O868" i="47"/>
  <c r="K869" i="47"/>
  <c r="L869" i="47"/>
  <c r="M869" i="47"/>
  <c r="N869" i="47"/>
  <c r="O869" i="47"/>
  <c r="K870" i="47"/>
  <c r="L870" i="47"/>
  <c r="M870" i="47"/>
  <c r="N870" i="47"/>
  <c r="O870" i="47"/>
  <c r="K871" i="47"/>
  <c r="L871" i="47"/>
  <c r="M871" i="47"/>
  <c r="N871" i="47"/>
  <c r="O871" i="47"/>
  <c r="K872" i="47"/>
  <c r="L872" i="47"/>
  <c r="M872" i="47"/>
  <c r="N872" i="47"/>
  <c r="O872" i="47"/>
  <c r="K873" i="47"/>
  <c r="L873" i="47"/>
  <c r="M873" i="47"/>
  <c r="N873" i="47"/>
  <c r="O873" i="47"/>
  <c r="K874" i="47"/>
  <c r="L874" i="47"/>
  <c r="M874" i="47"/>
  <c r="N874" i="47"/>
  <c r="O874" i="47"/>
  <c r="K875" i="47"/>
  <c r="L875" i="47"/>
  <c r="M875" i="47"/>
  <c r="N875" i="47"/>
  <c r="O875" i="47"/>
  <c r="K876" i="47"/>
  <c r="L876" i="47"/>
  <c r="M876" i="47"/>
  <c r="N876" i="47"/>
  <c r="O876" i="47"/>
  <c r="K877" i="47"/>
  <c r="L877" i="47"/>
  <c r="M877" i="47"/>
  <c r="N877" i="47"/>
  <c r="O877" i="47"/>
  <c r="K878" i="47"/>
  <c r="L878" i="47"/>
  <c r="M878" i="47"/>
  <c r="N878" i="47"/>
  <c r="O878" i="47"/>
  <c r="K879" i="47"/>
  <c r="L879" i="47"/>
  <c r="M879" i="47"/>
  <c r="N879" i="47"/>
  <c r="O879" i="47"/>
  <c r="K880" i="47"/>
  <c r="L880" i="47"/>
  <c r="M880" i="47"/>
  <c r="N880" i="47"/>
  <c r="O880" i="47"/>
  <c r="K881" i="47"/>
  <c r="L881" i="47"/>
  <c r="M881" i="47"/>
  <c r="N881" i="47"/>
  <c r="O881" i="47"/>
  <c r="K882" i="47"/>
  <c r="L882" i="47"/>
  <c r="M882" i="47"/>
  <c r="N882" i="47"/>
  <c r="O882" i="47"/>
  <c r="K883" i="47"/>
  <c r="L883" i="47"/>
  <c r="M883" i="47"/>
  <c r="N883" i="47"/>
  <c r="O883" i="47"/>
  <c r="K884" i="47"/>
  <c r="L884" i="47"/>
  <c r="M884" i="47"/>
  <c r="N884" i="47"/>
  <c r="O884" i="47"/>
  <c r="K885" i="47"/>
  <c r="L885" i="47"/>
  <c r="M885" i="47"/>
  <c r="N885" i="47"/>
  <c r="O885" i="47"/>
  <c r="K886" i="47"/>
  <c r="L886" i="47"/>
  <c r="M886" i="47"/>
  <c r="N886" i="47"/>
  <c r="O886" i="47"/>
  <c r="K887" i="47"/>
  <c r="L887" i="47"/>
  <c r="M887" i="47"/>
  <c r="N887" i="47"/>
  <c r="O887" i="47"/>
  <c r="K888" i="47"/>
  <c r="L888" i="47"/>
  <c r="M888" i="47"/>
  <c r="N888" i="47"/>
  <c r="O888" i="47"/>
  <c r="K889" i="47"/>
  <c r="L889" i="47"/>
  <c r="M889" i="47"/>
  <c r="N889" i="47"/>
  <c r="O889" i="47"/>
  <c r="K890" i="47"/>
  <c r="L890" i="47"/>
  <c r="M890" i="47"/>
  <c r="N890" i="47"/>
  <c r="O890" i="47"/>
  <c r="K891" i="47"/>
  <c r="L891" i="47"/>
  <c r="M891" i="47"/>
  <c r="N891" i="47"/>
  <c r="O891" i="47"/>
  <c r="K892" i="47"/>
  <c r="L892" i="47"/>
  <c r="M892" i="47"/>
  <c r="N892" i="47"/>
  <c r="O892" i="47"/>
  <c r="K893" i="47"/>
  <c r="L893" i="47"/>
  <c r="M893" i="47"/>
  <c r="N893" i="47"/>
  <c r="O893" i="47"/>
  <c r="K894" i="47"/>
  <c r="L894" i="47"/>
  <c r="M894" i="47"/>
  <c r="N894" i="47"/>
  <c r="O894" i="47"/>
  <c r="K895" i="47"/>
  <c r="L895" i="47"/>
  <c r="M895" i="47"/>
  <c r="N895" i="47"/>
  <c r="O895" i="47"/>
  <c r="K896" i="47"/>
  <c r="L896" i="47"/>
  <c r="M896" i="47"/>
  <c r="N896" i="47"/>
  <c r="O896" i="47"/>
  <c r="K897" i="47"/>
  <c r="L897" i="47"/>
  <c r="M897" i="47"/>
  <c r="N897" i="47"/>
  <c r="O897" i="47"/>
  <c r="P897" i="47"/>
  <c r="Q897" i="47"/>
  <c r="K898" i="47"/>
  <c r="L898" i="47"/>
  <c r="M898" i="47"/>
  <c r="N898" i="47"/>
  <c r="O898" i="47"/>
  <c r="P898" i="47"/>
  <c r="Q898" i="47"/>
  <c r="K899" i="47"/>
  <c r="L899" i="47"/>
  <c r="M899" i="47"/>
  <c r="N899" i="47"/>
  <c r="O899" i="47"/>
  <c r="P899" i="47"/>
  <c r="Q899" i="47"/>
  <c r="K900" i="47"/>
  <c r="L900" i="47"/>
  <c r="M900" i="47"/>
  <c r="N900" i="47"/>
  <c r="O900" i="47"/>
  <c r="P900" i="47"/>
  <c r="Q900" i="47"/>
  <c r="P601" i="47"/>
  <c r="Q601" i="47"/>
  <c r="K601" i="47"/>
  <c r="K302" i="47"/>
  <c r="K303" i="47"/>
  <c r="K304" i="47"/>
  <c r="K305" i="47"/>
  <c r="K306" i="47"/>
  <c r="K307" i="47"/>
  <c r="K308" i="47"/>
  <c r="K309" i="47"/>
  <c r="K310" i="47"/>
  <c r="K311" i="47"/>
  <c r="K312" i="47"/>
  <c r="K313" i="47"/>
  <c r="K314" i="47"/>
  <c r="K315" i="47"/>
  <c r="K316" i="47"/>
  <c r="K317" i="47"/>
  <c r="K318" i="47"/>
  <c r="K319" i="47"/>
  <c r="K320" i="47"/>
  <c r="K321" i="47"/>
  <c r="K322" i="47"/>
  <c r="K323" i="47"/>
  <c r="K324" i="47"/>
  <c r="K325" i="47"/>
  <c r="K326" i="47"/>
  <c r="K327" i="47"/>
  <c r="K328" i="47"/>
  <c r="K329" i="47"/>
  <c r="K330" i="47"/>
  <c r="K331" i="47"/>
  <c r="K332" i="47"/>
  <c r="K333" i="47"/>
  <c r="K334" i="47"/>
  <c r="K335" i="47"/>
  <c r="K336" i="47"/>
  <c r="K337" i="47"/>
  <c r="K338" i="47"/>
  <c r="K339" i="47"/>
  <c r="K340" i="47"/>
  <c r="K341" i="47"/>
  <c r="K342" i="47"/>
  <c r="K343" i="47"/>
  <c r="K344" i="47"/>
  <c r="K345" i="47"/>
  <c r="K346" i="47"/>
  <c r="K347" i="47"/>
  <c r="K348" i="47"/>
  <c r="K349" i="47"/>
  <c r="K350" i="47"/>
  <c r="K351" i="47"/>
  <c r="K352" i="47"/>
  <c r="K353" i="47"/>
  <c r="K354" i="47"/>
  <c r="K355" i="47"/>
  <c r="K356" i="47"/>
  <c r="K357" i="47"/>
  <c r="K358" i="47"/>
  <c r="K359" i="47"/>
  <c r="K360" i="47"/>
  <c r="K361" i="47"/>
  <c r="K362" i="47"/>
  <c r="K363" i="47"/>
  <c r="K364" i="47"/>
  <c r="K365" i="47"/>
  <c r="K366" i="47"/>
  <c r="K367" i="47"/>
  <c r="K368" i="47"/>
  <c r="K369" i="47"/>
  <c r="K370" i="47"/>
  <c r="K371" i="47"/>
  <c r="K372" i="47"/>
  <c r="K373" i="47"/>
  <c r="K374" i="47"/>
  <c r="K375" i="47"/>
  <c r="K376" i="47"/>
  <c r="K377" i="47"/>
  <c r="K378" i="47"/>
  <c r="K379" i="47"/>
  <c r="K380" i="47"/>
  <c r="K381" i="47"/>
  <c r="K382" i="47"/>
  <c r="K383" i="47"/>
  <c r="K384" i="47"/>
  <c r="K385" i="47"/>
  <c r="K386" i="47"/>
  <c r="K387" i="47"/>
  <c r="K388" i="47"/>
  <c r="K389" i="47"/>
  <c r="K390" i="47"/>
  <c r="K391" i="47"/>
  <c r="K392" i="47"/>
  <c r="K393" i="47"/>
  <c r="K394" i="47"/>
  <c r="K395" i="47"/>
  <c r="K396" i="47"/>
  <c r="K397" i="47"/>
  <c r="K398" i="47"/>
  <c r="K399" i="47"/>
  <c r="K400" i="47"/>
  <c r="K401" i="47"/>
  <c r="K402" i="47"/>
  <c r="K403" i="47"/>
  <c r="K404" i="47"/>
  <c r="K405" i="47"/>
  <c r="K406" i="47"/>
  <c r="K407" i="47"/>
  <c r="K408" i="47"/>
  <c r="K409" i="47"/>
  <c r="K410" i="47"/>
  <c r="K411" i="47"/>
  <c r="K412" i="47"/>
  <c r="K413" i="47"/>
  <c r="K414" i="47"/>
  <c r="K415" i="47"/>
  <c r="K416" i="47"/>
  <c r="K417" i="47"/>
  <c r="K418" i="47"/>
  <c r="K419" i="47"/>
  <c r="K420" i="47"/>
  <c r="K421" i="47"/>
  <c r="K422" i="47"/>
  <c r="K423" i="47"/>
  <c r="K424" i="47"/>
  <c r="K425" i="47"/>
  <c r="K426" i="47"/>
  <c r="K427" i="47"/>
  <c r="K428" i="47"/>
  <c r="K429" i="47"/>
  <c r="K430" i="47"/>
  <c r="K431" i="47"/>
  <c r="K432" i="47"/>
  <c r="K433" i="47"/>
  <c r="K434" i="47"/>
  <c r="K435" i="47"/>
  <c r="K436" i="47"/>
  <c r="K437" i="47"/>
  <c r="K438" i="47"/>
  <c r="K439" i="47"/>
  <c r="K440" i="47"/>
  <c r="K441" i="47"/>
  <c r="K442" i="47"/>
  <c r="K443" i="47"/>
  <c r="K444" i="47"/>
  <c r="K445" i="47"/>
  <c r="K446" i="47"/>
  <c r="K447" i="47"/>
  <c r="K448" i="47"/>
  <c r="K449" i="47"/>
  <c r="K450" i="47"/>
  <c r="K451" i="47"/>
  <c r="K452" i="47"/>
  <c r="K453" i="47"/>
  <c r="K454" i="47"/>
  <c r="K455" i="47"/>
  <c r="K456" i="47"/>
  <c r="K457" i="47"/>
  <c r="K458" i="47"/>
  <c r="K459" i="47"/>
  <c r="K460" i="47"/>
  <c r="K461" i="47"/>
  <c r="K462" i="47"/>
  <c r="K463" i="47"/>
  <c r="K464" i="47"/>
  <c r="K465" i="47"/>
  <c r="K466" i="47"/>
  <c r="K467" i="47"/>
  <c r="K468" i="47"/>
  <c r="K469" i="47"/>
  <c r="K470" i="47"/>
  <c r="K471" i="47"/>
  <c r="K472" i="47"/>
  <c r="K473" i="47"/>
  <c r="K474" i="47"/>
  <c r="K475" i="47"/>
  <c r="K476" i="47"/>
  <c r="K477" i="47"/>
  <c r="K478" i="47"/>
  <c r="K479" i="47"/>
  <c r="K480" i="47"/>
  <c r="K481" i="47"/>
  <c r="K482" i="47"/>
  <c r="K483" i="47"/>
  <c r="K484" i="47"/>
  <c r="K485" i="47"/>
  <c r="K486" i="47"/>
  <c r="K487" i="47"/>
  <c r="K488" i="47"/>
  <c r="K489" i="47"/>
  <c r="K490" i="47"/>
  <c r="K491" i="47"/>
  <c r="K492" i="47"/>
  <c r="K493" i="47"/>
  <c r="K494" i="47"/>
  <c r="K495" i="47"/>
  <c r="K496" i="47"/>
  <c r="K497" i="47"/>
  <c r="K498" i="47"/>
  <c r="K499" i="47"/>
  <c r="K500" i="47"/>
  <c r="K501" i="47"/>
  <c r="K502" i="47"/>
  <c r="K503" i="47"/>
  <c r="K504" i="47"/>
  <c r="K505" i="47"/>
  <c r="K506" i="47"/>
  <c r="K507" i="47"/>
  <c r="K508" i="47"/>
  <c r="K509" i="47"/>
  <c r="K510" i="47"/>
  <c r="K511" i="47"/>
  <c r="K512" i="47"/>
  <c r="K513" i="47"/>
  <c r="K514" i="47"/>
  <c r="K515" i="47"/>
  <c r="K516" i="47"/>
  <c r="K517" i="47"/>
  <c r="K518" i="47"/>
  <c r="K519" i="47"/>
  <c r="K520" i="47"/>
  <c r="K521" i="47"/>
  <c r="K522" i="47"/>
  <c r="K523" i="47"/>
  <c r="K524" i="47"/>
  <c r="K525" i="47"/>
  <c r="K526" i="47"/>
  <c r="K527" i="47"/>
  <c r="K528" i="47"/>
  <c r="K529" i="47"/>
  <c r="K530" i="47"/>
  <c r="K531" i="47"/>
  <c r="K532" i="47"/>
  <c r="K533" i="47"/>
  <c r="K534" i="47"/>
  <c r="K535" i="47"/>
  <c r="K536" i="47"/>
  <c r="K537" i="47"/>
  <c r="K538" i="47"/>
  <c r="K539" i="47"/>
  <c r="K540" i="47"/>
  <c r="K541" i="47"/>
  <c r="K542" i="47"/>
  <c r="K543" i="47"/>
  <c r="K544" i="47"/>
  <c r="K545" i="47"/>
  <c r="K546" i="47"/>
  <c r="K547" i="47"/>
  <c r="K548" i="47"/>
  <c r="K549" i="47"/>
  <c r="K550" i="47"/>
  <c r="K551" i="47"/>
  <c r="K552" i="47"/>
  <c r="K553" i="47"/>
  <c r="K554" i="47"/>
  <c r="K555" i="47"/>
  <c r="K556" i="47"/>
  <c r="K557" i="47"/>
  <c r="K558" i="47"/>
  <c r="K559" i="47"/>
  <c r="K560" i="47"/>
  <c r="K561" i="47"/>
  <c r="K562" i="47"/>
  <c r="K563" i="47"/>
  <c r="K564" i="47"/>
  <c r="K565" i="47"/>
  <c r="K566" i="47"/>
  <c r="K567" i="47"/>
  <c r="L567" i="47"/>
  <c r="M567" i="47"/>
  <c r="N567" i="47"/>
  <c r="O567" i="47"/>
  <c r="K568" i="47"/>
  <c r="L568" i="47"/>
  <c r="M568" i="47"/>
  <c r="N568" i="47"/>
  <c r="O568" i="47"/>
  <c r="K569" i="47"/>
  <c r="L569" i="47"/>
  <c r="M569" i="47"/>
  <c r="N569" i="47"/>
  <c r="O569" i="47"/>
  <c r="K570" i="47"/>
  <c r="L570" i="47"/>
  <c r="M570" i="47"/>
  <c r="N570" i="47"/>
  <c r="O570" i="47"/>
  <c r="K571" i="47"/>
  <c r="L571" i="47"/>
  <c r="M571" i="47"/>
  <c r="N571" i="47"/>
  <c r="O571" i="47"/>
  <c r="K572" i="47"/>
  <c r="L572" i="47"/>
  <c r="M572" i="47"/>
  <c r="N572" i="47"/>
  <c r="O572" i="47"/>
  <c r="K573" i="47"/>
  <c r="L573" i="47"/>
  <c r="M573" i="47"/>
  <c r="N573" i="47"/>
  <c r="O573" i="47"/>
  <c r="K574" i="47"/>
  <c r="L574" i="47"/>
  <c r="M574" i="47"/>
  <c r="N574" i="47"/>
  <c r="O574" i="47"/>
  <c r="K575" i="47"/>
  <c r="L575" i="47"/>
  <c r="M575" i="47"/>
  <c r="N575" i="47"/>
  <c r="O575" i="47"/>
  <c r="K576" i="47"/>
  <c r="L576" i="47"/>
  <c r="M576" i="47"/>
  <c r="N576" i="47"/>
  <c r="O576" i="47"/>
  <c r="K577" i="47"/>
  <c r="L577" i="47"/>
  <c r="M577" i="47"/>
  <c r="N577" i="47"/>
  <c r="O577" i="47"/>
  <c r="K578" i="47"/>
  <c r="L578" i="47"/>
  <c r="M578" i="47"/>
  <c r="N578" i="47"/>
  <c r="O578" i="47"/>
  <c r="K579" i="47"/>
  <c r="L579" i="47"/>
  <c r="M579" i="47"/>
  <c r="N579" i="47"/>
  <c r="O579" i="47"/>
  <c r="K580" i="47"/>
  <c r="L580" i="47"/>
  <c r="M580" i="47"/>
  <c r="N580" i="47"/>
  <c r="O580" i="47"/>
  <c r="K581" i="47"/>
  <c r="L581" i="47"/>
  <c r="M581" i="47"/>
  <c r="N581" i="47"/>
  <c r="O581" i="47"/>
  <c r="K582" i="47"/>
  <c r="L582" i="47"/>
  <c r="M582" i="47"/>
  <c r="N582" i="47"/>
  <c r="O582" i="47"/>
  <c r="K583" i="47"/>
  <c r="L583" i="47"/>
  <c r="M583" i="47"/>
  <c r="N583" i="47"/>
  <c r="O583" i="47"/>
  <c r="K584" i="47"/>
  <c r="L584" i="47"/>
  <c r="M584" i="47"/>
  <c r="N584" i="47"/>
  <c r="O584" i="47"/>
  <c r="K585" i="47"/>
  <c r="L585" i="47"/>
  <c r="M585" i="47"/>
  <c r="N585" i="47"/>
  <c r="O585" i="47"/>
  <c r="K586" i="47"/>
  <c r="L586" i="47"/>
  <c r="M586" i="47"/>
  <c r="N586" i="47"/>
  <c r="O586" i="47"/>
  <c r="K587" i="47"/>
  <c r="L587" i="47"/>
  <c r="M587" i="47"/>
  <c r="N587" i="47"/>
  <c r="O587" i="47"/>
  <c r="K588" i="47"/>
  <c r="L588" i="47"/>
  <c r="M588" i="47"/>
  <c r="N588" i="47"/>
  <c r="O588" i="47"/>
  <c r="K589" i="47"/>
  <c r="L589" i="47"/>
  <c r="M589" i="47"/>
  <c r="N589" i="47"/>
  <c r="O589" i="47"/>
  <c r="K590" i="47"/>
  <c r="L590" i="47"/>
  <c r="M590" i="47"/>
  <c r="N590" i="47"/>
  <c r="O590" i="47"/>
  <c r="K591" i="47"/>
  <c r="L591" i="47"/>
  <c r="M591" i="47"/>
  <c r="N591" i="47"/>
  <c r="O591" i="47"/>
  <c r="K592" i="47"/>
  <c r="L592" i="47"/>
  <c r="M592" i="47"/>
  <c r="N592" i="47"/>
  <c r="O592" i="47"/>
  <c r="K593" i="47"/>
  <c r="L593" i="47"/>
  <c r="M593" i="47"/>
  <c r="N593" i="47"/>
  <c r="O593" i="47"/>
  <c r="K594" i="47"/>
  <c r="L594" i="47"/>
  <c r="M594" i="47"/>
  <c r="N594" i="47"/>
  <c r="O594" i="47"/>
  <c r="K595" i="47"/>
  <c r="L595" i="47"/>
  <c r="M595" i="47"/>
  <c r="N595" i="47"/>
  <c r="O595" i="47"/>
  <c r="K596" i="47"/>
  <c r="L596" i="47"/>
  <c r="M596" i="47"/>
  <c r="N596" i="47"/>
  <c r="O596" i="47"/>
  <c r="K597" i="47"/>
  <c r="L597" i="47"/>
  <c r="M597" i="47"/>
  <c r="N597" i="47"/>
  <c r="O597" i="47"/>
  <c r="P597" i="47"/>
  <c r="Q597" i="47"/>
  <c r="K598" i="47"/>
  <c r="L598" i="47"/>
  <c r="M598" i="47"/>
  <c r="N598" i="47"/>
  <c r="O598" i="47"/>
  <c r="P598" i="47"/>
  <c r="Q598" i="47"/>
  <c r="K599" i="47"/>
  <c r="L599" i="47"/>
  <c r="M599" i="47"/>
  <c r="N599" i="47"/>
  <c r="O599" i="47"/>
  <c r="P599" i="47"/>
  <c r="Q599" i="47"/>
  <c r="K600" i="47"/>
  <c r="L600" i="47"/>
  <c r="M600" i="47"/>
  <c r="N600" i="47"/>
  <c r="O600" i="47"/>
  <c r="P600" i="47"/>
  <c r="Q600" i="47"/>
  <c r="P301" i="47"/>
  <c r="Q301" i="47"/>
  <c r="K301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K191" i="47"/>
  <c r="K192" i="47"/>
  <c r="K193" i="47"/>
  <c r="K194" i="47"/>
  <c r="K195" i="47"/>
  <c r="K196" i="47"/>
  <c r="K197" i="47"/>
  <c r="K198" i="47"/>
  <c r="K199" i="47"/>
  <c r="K200" i="47"/>
  <c r="K201" i="47"/>
  <c r="K202" i="47"/>
  <c r="K203" i="47"/>
  <c r="K204" i="47"/>
  <c r="K205" i="47"/>
  <c r="K206" i="47"/>
  <c r="K207" i="47"/>
  <c r="K208" i="47"/>
  <c r="K209" i="47"/>
  <c r="K210" i="47"/>
  <c r="K211" i="47"/>
  <c r="K212" i="47"/>
  <c r="K213" i="47"/>
  <c r="K214" i="47"/>
  <c r="K215" i="47"/>
  <c r="K216" i="47"/>
  <c r="K217" i="47"/>
  <c r="K218" i="47"/>
  <c r="K219" i="47"/>
  <c r="K220" i="47"/>
  <c r="K221" i="47"/>
  <c r="K222" i="47"/>
  <c r="K223" i="47"/>
  <c r="K224" i="47"/>
  <c r="K225" i="47"/>
  <c r="K226" i="47"/>
  <c r="K227" i="47"/>
  <c r="K228" i="47"/>
  <c r="K229" i="47"/>
  <c r="K230" i="47"/>
  <c r="K231" i="47"/>
  <c r="K232" i="47"/>
  <c r="K233" i="47"/>
  <c r="K234" i="47"/>
  <c r="K235" i="47"/>
  <c r="K236" i="47"/>
  <c r="K237" i="47"/>
  <c r="K238" i="47"/>
  <c r="K239" i="47"/>
  <c r="K240" i="47"/>
  <c r="K241" i="47"/>
  <c r="K242" i="47"/>
  <c r="K243" i="47"/>
  <c r="K244" i="47"/>
  <c r="K245" i="47"/>
  <c r="K246" i="47"/>
  <c r="K247" i="47"/>
  <c r="K248" i="47"/>
  <c r="K249" i="47"/>
  <c r="K250" i="47"/>
  <c r="K251" i="47"/>
  <c r="K252" i="47"/>
  <c r="K253" i="47"/>
  <c r="K254" i="47"/>
  <c r="K255" i="47"/>
  <c r="K256" i="47"/>
  <c r="K257" i="47"/>
  <c r="K258" i="47"/>
  <c r="K259" i="47"/>
  <c r="K260" i="47"/>
  <c r="K261" i="47"/>
  <c r="K262" i="47"/>
  <c r="K263" i="47"/>
  <c r="L263" i="47"/>
  <c r="C263" i="47" s="1"/>
  <c r="M263" i="47"/>
  <c r="N263" i="47"/>
  <c r="O263" i="47"/>
  <c r="K264" i="47"/>
  <c r="L264" i="47"/>
  <c r="C264" i="47" s="1"/>
  <c r="M264" i="47"/>
  <c r="N264" i="47"/>
  <c r="O264" i="47"/>
  <c r="K265" i="47"/>
  <c r="L265" i="47"/>
  <c r="C265" i="47" s="1"/>
  <c r="M265" i="47"/>
  <c r="N265" i="47"/>
  <c r="O265" i="47"/>
  <c r="K266" i="47"/>
  <c r="L266" i="47"/>
  <c r="M266" i="47"/>
  <c r="N266" i="47"/>
  <c r="O266" i="47"/>
  <c r="K267" i="47"/>
  <c r="L267" i="47"/>
  <c r="M267" i="47"/>
  <c r="N267" i="47"/>
  <c r="O267" i="47"/>
  <c r="K268" i="47"/>
  <c r="L268" i="47"/>
  <c r="C268" i="47" s="1"/>
  <c r="M268" i="47"/>
  <c r="N268" i="47"/>
  <c r="O268" i="47"/>
  <c r="K269" i="47"/>
  <c r="L269" i="47"/>
  <c r="C269" i="47" s="1"/>
  <c r="M269" i="47"/>
  <c r="N269" i="47"/>
  <c r="O269" i="47"/>
  <c r="K270" i="47"/>
  <c r="L270" i="47"/>
  <c r="C270" i="47" s="1"/>
  <c r="M270" i="47"/>
  <c r="N270" i="47"/>
  <c r="O270" i="47"/>
  <c r="K271" i="47"/>
  <c r="L271" i="47"/>
  <c r="C271" i="47" s="1"/>
  <c r="M271" i="47"/>
  <c r="N271" i="47"/>
  <c r="O271" i="47"/>
  <c r="K272" i="47"/>
  <c r="L272" i="47"/>
  <c r="C272" i="47" s="1"/>
  <c r="M272" i="47"/>
  <c r="N272" i="47"/>
  <c r="O272" i="47"/>
  <c r="K273" i="47"/>
  <c r="L273" i="47"/>
  <c r="C273" i="47" s="1"/>
  <c r="M273" i="47"/>
  <c r="N273" i="47"/>
  <c r="O273" i="47"/>
  <c r="K274" i="47"/>
  <c r="L274" i="47"/>
  <c r="C274" i="47" s="1"/>
  <c r="M274" i="47"/>
  <c r="N274" i="47"/>
  <c r="O274" i="47"/>
  <c r="K275" i="47"/>
  <c r="L275" i="47"/>
  <c r="M275" i="47"/>
  <c r="N275" i="47"/>
  <c r="O275" i="47"/>
  <c r="K276" i="47"/>
  <c r="L276" i="47"/>
  <c r="C276" i="47" s="1"/>
  <c r="M276" i="47"/>
  <c r="N276" i="47"/>
  <c r="O276" i="47"/>
  <c r="K277" i="47"/>
  <c r="L277" i="47"/>
  <c r="C277" i="47" s="1"/>
  <c r="M277" i="47"/>
  <c r="N277" i="47"/>
  <c r="O277" i="47"/>
  <c r="K278" i="47"/>
  <c r="L278" i="47"/>
  <c r="C278" i="47" s="1"/>
  <c r="M278" i="47"/>
  <c r="N278" i="47"/>
  <c r="O278" i="47"/>
  <c r="K279" i="47"/>
  <c r="L279" i="47"/>
  <c r="M279" i="47"/>
  <c r="N279" i="47"/>
  <c r="O279" i="47"/>
  <c r="K280" i="47"/>
  <c r="L280" i="47"/>
  <c r="C280" i="47" s="1"/>
  <c r="M280" i="47"/>
  <c r="N280" i="47"/>
  <c r="O280" i="47"/>
  <c r="K281" i="47"/>
  <c r="L281" i="47"/>
  <c r="C281" i="47" s="1"/>
  <c r="M281" i="47"/>
  <c r="N281" i="47"/>
  <c r="O281" i="47"/>
  <c r="K282" i="47"/>
  <c r="L282" i="47"/>
  <c r="C282" i="47" s="1"/>
  <c r="M282" i="47"/>
  <c r="N282" i="47"/>
  <c r="O282" i="47"/>
  <c r="K283" i="47"/>
  <c r="L283" i="47"/>
  <c r="C283" i="47" s="1"/>
  <c r="M283" i="47"/>
  <c r="N283" i="47"/>
  <c r="O283" i="47"/>
  <c r="K284" i="47"/>
  <c r="L284" i="47"/>
  <c r="C284" i="47" s="1"/>
  <c r="M284" i="47"/>
  <c r="N284" i="47"/>
  <c r="O284" i="47"/>
  <c r="K285" i="47"/>
  <c r="L285" i="47"/>
  <c r="C285" i="47" s="1"/>
  <c r="M285" i="47"/>
  <c r="N285" i="47"/>
  <c r="O285" i="47"/>
  <c r="K286" i="47"/>
  <c r="L286" i="47"/>
  <c r="C286" i="47" s="1"/>
  <c r="M286" i="47"/>
  <c r="N286" i="47"/>
  <c r="O286" i="47"/>
  <c r="K287" i="47"/>
  <c r="L287" i="47"/>
  <c r="M287" i="47"/>
  <c r="N287" i="47"/>
  <c r="O287" i="47"/>
  <c r="K288" i="47"/>
  <c r="L288" i="47"/>
  <c r="C288" i="47" s="1"/>
  <c r="M288" i="47"/>
  <c r="N288" i="47"/>
  <c r="O288" i="47"/>
  <c r="K289" i="47"/>
  <c r="L289" i="47"/>
  <c r="C289" i="47" s="1"/>
  <c r="M289" i="47"/>
  <c r="N289" i="47"/>
  <c r="O289" i="47"/>
  <c r="K290" i="47"/>
  <c r="L290" i="47"/>
  <c r="C290" i="47" s="1"/>
  <c r="M290" i="47"/>
  <c r="N290" i="47"/>
  <c r="O290" i="47"/>
  <c r="K291" i="47"/>
  <c r="L291" i="47"/>
  <c r="C291" i="47" s="1"/>
  <c r="M291" i="47"/>
  <c r="N291" i="47"/>
  <c r="O291" i="47"/>
  <c r="K292" i="47"/>
  <c r="L292" i="47"/>
  <c r="C292" i="47" s="1"/>
  <c r="M292" i="47"/>
  <c r="N292" i="47"/>
  <c r="O292" i="47"/>
  <c r="K293" i="47"/>
  <c r="L293" i="47"/>
  <c r="C293" i="47" s="1"/>
  <c r="M293" i="47"/>
  <c r="N293" i="47"/>
  <c r="O293" i="47"/>
  <c r="K294" i="47"/>
  <c r="L294" i="47"/>
  <c r="C294" i="47" s="1"/>
  <c r="M294" i="47"/>
  <c r="N294" i="47"/>
  <c r="O294" i="47"/>
  <c r="K295" i="47"/>
  <c r="L295" i="47"/>
  <c r="C295" i="47" s="1"/>
  <c r="M295" i="47"/>
  <c r="N295" i="47"/>
  <c r="O295" i="47"/>
  <c r="K296" i="47"/>
  <c r="L296" i="47"/>
  <c r="C296" i="47" s="1"/>
  <c r="M296" i="47"/>
  <c r="N296" i="47"/>
  <c r="O296" i="47"/>
  <c r="K297" i="47"/>
  <c r="L297" i="47"/>
  <c r="C297" i="47" s="1"/>
  <c r="M297" i="47"/>
  <c r="N297" i="47"/>
  <c r="O297" i="47"/>
  <c r="K298" i="47"/>
  <c r="L298" i="47"/>
  <c r="M298" i="47"/>
  <c r="N298" i="47"/>
  <c r="O298" i="47"/>
  <c r="K299" i="47"/>
  <c r="L299" i="47"/>
  <c r="M299" i="47"/>
  <c r="N299" i="47"/>
  <c r="O299" i="47"/>
  <c r="K300" i="47"/>
  <c r="L300" i="47"/>
  <c r="M300" i="47"/>
  <c r="N300" i="47"/>
  <c r="O300" i="47"/>
  <c r="P5" i="47"/>
  <c r="Q5" i="47"/>
  <c r="E5" i="47"/>
  <c r="Y5" i="47" s="1"/>
  <c r="F5" i="47"/>
  <c r="A5" i="47" s="1"/>
  <c r="G5" i="47"/>
  <c r="H5" i="47"/>
  <c r="E6" i="47"/>
  <c r="Y6" i="47" s="1"/>
  <c r="F6" i="47"/>
  <c r="Y51" i="47" s="1"/>
  <c r="G6" i="47"/>
  <c r="H6" i="47"/>
  <c r="E7" i="47"/>
  <c r="F7" i="47"/>
  <c r="X7" i="47" s="1"/>
  <c r="G7" i="47"/>
  <c r="H7" i="47"/>
  <c r="BK60" i="47" s="1"/>
  <c r="E8" i="47"/>
  <c r="Y8" i="47" s="1"/>
  <c r="F8" i="47"/>
  <c r="G8" i="47"/>
  <c r="H8" i="47"/>
  <c r="E9" i="47"/>
  <c r="F9" i="47"/>
  <c r="Y78" i="47" s="1"/>
  <c r="G9" i="47"/>
  <c r="H9" i="47"/>
  <c r="E10" i="47"/>
  <c r="F10" i="47"/>
  <c r="X10" i="47" s="1"/>
  <c r="G10" i="47"/>
  <c r="H10" i="47"/>
  <c r="E11" i="47"/>
  <c r="Y11" i="47" s="1"/>
  <c r="F11" i="47"/>
  <c r="Y96" i="47" s="1"/>
  <c r="G11" i="47"/>
  <c r="H11" i="47"/>
  <c r="E12" i="47"/>
  <c r="Y12" i="47" s="1"/>
  <c r="F12" i="47"/>
  <c r="X12" i="47" s="1"/>
  <c r="G12" i="47"/>
  <c r="H12" i="47"/>
  <c r="E13" i="47"/>
  <c r="Y13" i="47" s="1"/>
  <c r="F13" i="47"/>
  <c r="X13" i="47" s="1"/>
  <c r="G13" i="47"/>
  <c r="H13" i="47"/>
  <c r="E14" i="47"/>
  <c r="F14" i="47"/>
  <c r="A14" i="47" s="1"/>
  <c r="G14" i="47"/>
  <c r="H14" i="47"/>
  <c r="E15" i="47"/>
  <c r="F15" i="47"/>
  <c r="X15" i="47" s="1"/>
  <c r="G15" i="47"/>
  <c r="H15" i="47"/>
  <c r="E16" i="47"/>
  <c r="F16" i="47"/>
  <c r="X16" i="47" s="1"/>
  <c r="G16" i="47"/>
  <c r="H16" i="47"/>
  <c r="E17" i="47"/>
  <c r="Y17" i="47" s="1"/>
  <c r="F17" i="47"/>
  <c r="Y150" i="47" s="1"/>
  <c r="G17" i="47"/>
  <c r="H17" i="47"/>
  <c r="E18" i="47"/>
  <c r="Y18" i="47" s="1"/>
  <c r="F18" i="47"/>
  <c r="Y159" i="47" s="1"/>
  <c r="G18" i="47"/>
  <c r="H18" i="47"/>
  <c r="F4" i="47"/>
  <c r="Y33" i="47" s="1"/>
  <c r="G4" i="47"/>
  <c r="H4" i="47"/>
  <c r="E4" i="47"/>
  <c r="C299" i="47"/>
  <c r="C298" i="47"/>
  <c r="C287" i="47"/>
  <c r="C279" i="47"/>
  <c r="C275" i="47"/>
  <c r="C267" i="47"/>
  <c r="C266" i="47"/>
  <c r="CT170" i="47"/>
  <c r="CS170" i="47"/>
  <c r="CR170" i="47"/>
  <c r="CO170" i="47"/>
  <c r="CN170" i="47"/>
  <c r="CM170" i="47"/>
  <c r="CJ170" i="47"/>
  <c r="CI170" i="47"/>
  <c r="CH170" i="47"/>
  <c r="CE170" i="47"/>
  <c r="CD170" i="47"/>
  <c r="CC170" i="47"/>
  <c r="BZ170" i="47"/>
  <c r="BY170" i="47"/>
  <c r="BX170" i="47"/>
  <c r="BU170" i="47"/>
  <c r="BT170" i="47"/>
  <c r="BS170" i="47"/>
  <c r="BO170" i="47"/>
  <c r="BN170" i="47"/>
  <c r="BM170" i="47"/>
  <c r="BH170" i="47"/>
  <c r="BG170" i="47"/>
  <c r="BF170" i="47"/>
  <c r="BC170" i="47"/>
  <c r="BB170" i="47"/>
  <c r="BA170" i="47"/>
  <c r="AX170" i="47"/>
  <c r="AW170" i="47"/>
  <c r="AV170" i="47"/>
  <c r="AS170" i="47"/>
  <c r="AR170" i="47"/>
  <c r="AQ170" i="47"/>
  <c r="AN170" i="47"/>
  <c r="AM170" i="47"/>
  <c r="AL170" i="47"/>
  <c r="AI170" i="47"/>
  <c r="AH170" i="47"/>
  <c r="AG170" i="47"/>
  <c r="AC170" i="47"/>
  <c r="AB170" i="47"/>
  <c r="AA170" i="47"/>
  <c r="CR169" i="47"/>
  <c r="CM169" i="47"/>
  <c r="CH169" i="47"/>
  <c r="CC169" i="47"/>
  <c r="BX169" i="47"/>
  <c r="BS169" i="47"/>
  <c r="BM169" i="47"/>
  <c r="BF169" i="47"/>
  <c r="BA169" i="47"/>
  <c r="AV169" i="47"/>
  <c r="AQ169" i="47"/>
  <c r="AL169" i="47"/>
  <c r="AG169" i="47"/>
  <c r="AA169" i="47"/>
  <c r="BK159" i="47"/>
  <c r="CT158" i="47"/>
  <c r="CS158" i="47"/>
  <c r="CR158" i="47"/>
  <c r="CO158" i="47"/>
  <c r="CN158" i="47"/>
  <c r="CM158" i="47"/>
  <c r="CJ158" i="47"/>
  <c r="CI158" i="47"/>
  <c r="CH158" i="47"/>
  <c r="CE158" i="47"/>
  <c r="CD158" i="47"/>
  <c r="CC158" i="47"/>
  <c r="BZ158" i="47"/>
  <c r="BY158" i="47"/>
  <c r="BX158" i="47"/>
  <c r="BU158" i="47"/>
  <c r="BT158" i="47"/>
  <c r="BS158" i="47"/>
  <c r="BO158" i="47"/>
  <c r="BN158" i="47"/>
  <c r="BM158" i="47"/>
  <c r="BH158" i="47"/>
  <c r="BG158" i="47"/>
  <c r="BF158" i="47"/>
  <c r="BC158" i="47"/>
  <c r="BB158" i="47"/>
  <c r="BA158" i="47"/>
  <c r="AX158" i="47"/>
  <c r="AW158" i="47"/>
  <c r="AV158" i="47"/>
  <c r="AS158" i="47"/>
  <c r="AR158" i="47"/>
  <c r="AQ158" i="47"/>
  <c r="AN158" i="47"/>
  <c r="AM158" i="47"/>
  <c r="AL158" i="47"/>
  <c r="AI158" i="47"/>
  <c r="AH158" i="47"/>
  <c r="AG158" i="47"/>
  <c r="AC158" i="47"/>
  <c r="AB158" i="47"/>
  <c r="AA158" i="47"/>
  <c r="CR157" i="47"/>
  <c r="CM157" i="47"/>
  <c r="CH157" i="47"/>
  <c r="CC157" i="47"/>
  <c r="BX157" i="47"/>
  <c r="BS157" i="47"/>
  <c r="BM157" i="47"/>
  <c r="BF157" i="47"/>
  <c r="BA157" i="47"/>
  <c r="AV157" i="47"/>
  <c r="AQ157" i="47"/>
  <c r="AL157" i="47"/>
  <c r="AG157" i="47"/>
  <c r="AA157" i="47"/>
  <c r="BK150" i="47"/>
  <c r="CT149" i="47"/>
  <c r="CS149" i="47"/>
  <c r="CR149" i="47"/>
  <c r="CO149" i="47"/>
  <c r="CN149" i="47"/>
  <c r="CM149" i="47"/>
  <c r="CJ149" i="47"/>
  <c r="CI149" i="47"/>
  <c r="CH149" i="47"/>
  <c r="CE149" i="47"/>
  <c r="CD149" i="47"/>
  <c r="CC149" i="47"/>
  <c r="BZ149" i="47"/>
  <c r="BY149" i="47"/>
  <c r="BX149" i="47"/>
  <c r="BU149" i="47"/>
  <c r="BT149" i="47"/>
  <c r="BS149" i="47"/>
  <c r="BO149" i="47"/>
  <c r="BN149" i="47"/>
  <c r="BM149" i="47"/>
  <c r="BH149" i="47"/>
  <c r="BG149" i="47"/>
  <c r="BF149" i="47"/>
  <c r="BC149" i="47"/>
  <c r="BB149" i="47"/>
  <c r="BA149" i="47"/>
  <c r="AX149" i="47"/>
  <c r="AW149" i="47"/>
  <c r="AV149" i="47"/>
  <c r="AS149" i="47"/>
  <c r="AR149" i="47"/>
  <c r="AQ149" i="47"/>
  <c r="AN149" i="47"/>
  <c r="AM149" i="47"/>
  <c r="AL149" i="47"/>
  <c r="AI149" i="47"/>
  <c r="AH149" i="47"/>
  <c r="AG149" i="47"/>
  <c r="AC149" i="47"/>
  <c r="AB149" i="47"/>
  <c r="AA149" i="47"/>
  <c r="CR148" i="47"/>
  <c r="CM148" i="47"/>
  <c r="CH148" i="47"/>
  <c r="CC148" i="47"/>
  <c r="BX148" i="47"/>
  <c r="BS148" i="47"/>
  <c r="BM148" i="47"/>
  <c r="BF148" i="47"/>
  <c r="BA148" i="47"/>
  <c r="AV148" i="47"/>
  <c r="AQ148" i="47"/>
  <c r="AL148" i="47"/>
  <c r="AG148" i="47"/>
  <c r="AA148" i="47"/>
  <c r="BK141" i="47"/>
  <c r="CT140" i="47"/>
  <c r="CS140" i="47"/>
  <c r="CR140" i="47"/>
  <c r="CO140" i="47"/>
  <c r="CN140" i="47"/>
  <c r="CM140" i="47"/>
  <c r="CJ140" i="47"/>
  <c r="CI140" i="47"/>
  <c r="CH140" i="47"/>
  <c r="CE140" i="47"/>
  <c r="CD140" i="47"/>
  <c r="CC140" i="47"/>
  <c r="BZ140" i="47"/>
  <c r="BY140" i="47"/>
  <c r="BX140" i="47"/>
  <c r="BU140" i="47"/>
  <c r="BT140" i="47"/>
  <c r="BS140" i="47"/>
  <c r="BO140" i="47"/>
  <c r="BN140" i="47"/>
  <c r="BM140" i="47"/>
  <c r="BH140" i="47"/>
  <c r="BG140" i="47"/>
  <c r="BF140" i="47"/>
  <c r="BC140" i="47"/>
  <c r="BB140" i="47"/>
  <c r="BA140" i="47"/>
  <c r="AX140" i="47"/>
  <c r="AW140" i="47"/>
  <c r="AV140" i="47"/>
  <c r="AS140" i="47"/>
  <c r="AR140" i="47"/>
  <c r="AQ140" i="47"/>
  <c r="AN140" i="47"/>
  <c r="AM140" i="47"/>
  <c r="AL140" i="47"/>
  <c r="AI140" i="47"/>
  <c r="AH140" i="47"/>
  <c r="AG140" i="47"/>
  <c r="AC140" i="47"/>
  <c r="AB140" i="47"/>
  <c r="AA140" i="47"/>
  <c r="CR139" i="47"/>
  <c r="CM139" i="47"/>
  <c r="CH139" i="47"/>
  <c r="CC139" i="47"/>
  <c r="BX139" i="47"/>
  <c r="BS139" i="47"/>
  <c r="BM139" i="47"/>
  <c r="BF139" i="47"/>
  <c r="BA139" i="47"/>
  <c r="AV139" i="47"/>
  <c r="AQ139" i="47"/>
  <c r="AL139" i="47"/>
  <c r="AG139" i="47"/>
  <c r="AA139" i="47"/>
  <c r="BK132" i="47"/>
  <c r="Y132" i="47"/>
  <c r="CT131" i="47"/>
  <c r="CS131" i="47"/>
  <c r="CR131" i="47"/>
  <c r="CO131" i="47"/>
  <c r="CN131" i="47"/>
  <c r="CM131" i="47"/>
  <c r="CJ131" i="47"/>
  <c r="CI131" i="47"/>
  <c r="CH131" i="47"/>
  <c r="CE131" i="47"/>
  <c r="CD131" i="47"/>
  <c r="CC131" i="47"/>
  <c r="BZ131" i="47"/>
  <c r="BY131" i="47"/>
  <c r="BX131" i="47"/>
  <c r="BU131" i="47"/>
  <c r="BT131" i="47"/>
  <c r="BS131" i="47"/>
  <c r="BO131" i="47"/>
  <c r="BN131" i="47"/>
  <c r="BM131" i="47"/>
  <c r="BH131" i="47"/>
  <c r="BG131" i="47"/>
  <c r="BF131" i="47"/>
  <c r="BC131" i="47"/>
  <c r="BB131" i="47"/>
  <c r="BA131" i="47"/>
  <c r="AX131" i="47"/>
  <c r="AW131" i="47"/>
  <c r="AV131" i="47"/>
  <c r="AS131" i="47"/>
  <c r="AR131" i="47"/>
  <c r="AQ131" i="47"/>
  <c r="AN131" i="47"/>
  <c r="AM131" i="47"/>
  <c r="AL131" i="47"/>
  <c r="AI131" i="47"/>
  <c r="AH131" i="47"/>
  <c r="AG131" i="47"/>
  <c r="AC131" i="47"/>
  <c r="AB131" i="47"/>
  <c r="AA131" i="47"/>
  <c r="CR130" i="47"/>
  <c r="CM130" i="47"/>
  <c r="CH130" i="47"/>
  <c r="CC130" i="47"/>
  <c r="BX130" i="47"/>
  <c r="BS130" i="47"/>
  <c r="BM130" i="47"/>
  <c r="BF130" i="47"/>
  <c r="BA130" i="47"/>
  <c r="AV130" i="47"/>
  <c r="AQ130" i="47"/>
  <c r="AL130" i="47"/>
  <c r="AG130" i="47"/>
  <c r="AA130" i="47"/>
  <c r="BK123" i="47"/>
  <c r="Y123" i="47"/>
  <c r="CT122" i="47"/>
  <c r="CS122" i="47"/>
  <c r="CR122" i="47"/>
  <c r="CO122" i="47"/>
  <c r="CN122" i="47"/>
  <c r="CM122" i="47"/>
  <c r="CJ122" i="47"/>
  <c r="CI122" i="47"/>
  <c r="CH122" i="47"/>
  <c r="CE122" i="47"/>
  <c r="CD122" i="47"/>
  <c r="CC122" i="47"/>
  <c r="BZ122" i="47"/>
  <c r="BY122" i="47"/>
  <c r="BX122" i="47"/>
  <c r="BU122" i="47"/>
  <c r="BT122" i="47"/>
  <c r="BS122" i="47"/>
  <c r="BO122" i="47"/>
  <c r="BN122" i="47"/>
  <c r="BM122" i="47"/>
  <c r="BH122" i="47"/>
  <c r="BG122" i="47"/>
  <c r="BF122" i="47"/>
  <c r="BC122" i="47"/>
  <c r="BB122" i="47"/>
  <c r="BA122" i="47"/>
  <c r="AX122" i="47"/>
  <c r="AW122" i="47"/>
  <c r="AV122" i="47"/>
  <c r="AS122" i="47"/>
  <c r="AR122" i="47"/>
  <c r="AQ122" i="47"/>
  <c r="AN122" i="47"/>
  <c r="AM122" i="47"/>
  <c r="AL122" i="47"/>
  <c r="AI122" i="47"/>
  <c r="AH122" i="47"/>
  <c r="AG122" i="47"/>
  <c r="AC122" i="47"/>
  <c r="AB122" i="47"/>
  <c r="AA122" i="47"/>
  <c r="CR121" i="47"/>
  <c r="CM121" i="47"/>
  <c r="CH121" i="47"/>
  <c r="CC121" i="47"/>
  <c r="BX121" i="47"/>
  <c r="BS121" i="47"/>
  <c r="BM121" i="47"/>
  <c r="BF121" i="47"/>
  <c r="BA121" i="47"/>
  <c r="AV121" i="47"/>
  <c r="AQ121" i="47"/>
  <c r="AL121" i="47"/>
  <c r="AG121" i="47"/>
  <c r="AA121" i="47"/>
  <c r="BK114" i="47"/>
  <c r="Y114" i="47"/>
  <c r="CT113" i="47"/>
  <c r="CS113" i="47"/>
  <c r="CR113" i="47"/>
  <c r="CO113" i="47"/>
  <c r="CN113" i="47"/>
  <c r="CM113" i="47"/>
  <c r="CJ113" i="47"/>
  <c r="CI113" i="47"/>
  <c r="CH113" i="47"/>
  <c r="CE113" i="47"/>
  <c r="CD113" i="47"/>
  <c r="CC113" i="47"/>
  <c r="BZ113" i="47"/>
  <c r="BY113" i="47"/>
  <c r="BX113" i="47"/>
  <c r="BU113" i="47"/>
  <c r="BT113" i="47"/>
  <c r="BS113" i="47"/>
  <c r="BO113" i="47"/>
  <c r="BN113" i="47"/>
  <c r="BM113" i="47"/>
  <c r="BH113" i="47"/>
  <c r="BG113" i="47"/>
  <c r="BF113" i="47"/>
  <c r="BC113" i="47"/>
  <c r="BB113" i="47"/>
  <c r="BA113" i="47"/>
  <c r="AX113" i="47"/>
  <c r="AW113" i="47"/>
  <c r="AV113" i="47"/>
  <c r="AS113" i="47"/>
  <c r="AR113" i="47"/>
  <c r="AQ113" i="47"/>
  <c r="AN113" i="47"/>
  <c r="AM113" i="47"/>
  <c r="AL113" i="47"/>
  <c r="AI113" i="47"/>
  <c r="AH113" i="47"/>
  <c r="AG113" i="47"/>
  <c r="AC113" i="47"/>
  <c r="AB113" i="47"/>
  <c r="AA113" i="47"/>
  <c r="CR112" i="47"/>
  <c r="CM112" i="47"/>
  <c r="CH112" i="47"/>
  <c r="CC112" i="47"/>
  <c r="BX112" i="47"/>
  <c r="BS112" i="47"/>
  <c r="BM112" i="47"/>
  <c r="BF112" i="47"/>
  <c r="BA112" i="47"/>
  <c r="AV112" i="47"/>
  <c r="AQ112" i="47"/>
  <c r="AL112" i="47"/>
  <c r="AG112" i="47"/>
  <c r="AA112" i="47"/>
  <c r="BK105" i="47"/>
  <c r="CT104" i="47"/>
  <c r="CS104" i="47"/>
  <c r="CR104" i="47"/>
  <c r="CO104" i="47"/>
  <c r="CN104" i="47"/>
  <c r="CM104" i="47"/>
  <c r="CJ104" i="47"/>
  <c r="CI104" i="47"/>
  <c r="CH104" i="47"/>
  <c r="CE104" i="47"/>
  <c r="CD104" i="47"/>
  <c r="CC104" i="47"/>
  <c r="BZ104" i="47"/>
  <c r="BY104" i="47"/>
  <c r="BX104" i="47"/>
  <c r="BU104" i="47"/>
  <c r="BT104" i="47"/>
  <c r="BS104" i="47"/>
  <c r="BO104" i="47"/>
  <c r="BN104" i="47"/>
  <c r="BM104" i="47"/>
  <c r="BH104" i="47"/>
  <c r="BG104" i="47"/>
  <c r="BF104" i="47"/>
  <c r="BC104" i="47"/>
  <c r="BB104" i="47"/>
  <c r="BA104" i="47"/>
  <c r="AX104" i="47"/>
  <c r="AW104" i="47"/>
  <c r="AV104" i="47"/>
  <c r="AS104" i="47"/>
  <c r="AR104" i="47"/>
  <c r="AQ104" i="47"/>
  <c r="AN104" i="47"/>
  <c r="AM104" i="47"/>
  <c r="AL104" i="47"/>
  <c r="AI104" i="47"/>
  <c r="AH104" i="47"/>
  <c r="AG104" i="47"/>
  <c r="AC104" i="47"/>
  <c r="AB104" i="47"/>
  <c r="AA104" i="47"/>
  <c r="CR103" i="47"/>
  <c r="CM103" i="47"/>
  <c r="CH103" i="47"/>
  <c r="CC103" i="47"/>
  <c r="BX103" i="47"/>
  <c r="BS103" i="47"/>
  <c r="BM103" i="47"/>
  <c r="BF103" i="47"/>
  <c r="BA103" i="47"/>
  <c r="AV103" i="47"/>
  <c r="AQ103" i="47"/>
  <c r="AL103" i="47"/>
  <c r="AG103" i="47"/>
  <c r="AA103" i="47"/>
  <c r="BK96" i="47"/>
  <c r="CT95" i="47"/>
  <c r="CS95" i="47"/>
  <c r="CR95" i="47"/>
  <c r="CO95" i="47"/>
  <c r="CN95" i="47"/>
  <c r="CM95" i="47"/>
  <c r="CJ95" i="47"/>
  <c r="CI95" i="47"/>
  <c r="CH95" i="47"/>
  <c r="CE95" i="47"/>
  <c r="CD95" i="47"/>
  <c r="CC95" i="47"/>
  <c r="BZ95" i="47"/>
  <c r="BY95" i="47"/>
  <c r="BX95" i="47"/>
  <c r="BU95" i="47"/>
  <c r="BT95" i="47"/>
  <c r="BS95" i="47"/>
  <c r="BO95" i="47"/>
  <c r="BN95" i="47"/>
  <c r="BM95" i="47"/>
  <c r="BH95" i="47"/>
  <c r="BG95" i="47"/>
  <c r="BF95" i="47"/>
  <c r="BC95" i="47"/>
  <c r="BB95" i="47"/>
  <c r="BA95" i="47"/>
  <c r="AX95" i="47"/>
  <c r="AW95" i="47"/>
  <c r="AV95" i="47"/>
  <c r="AS95" i="47"/>
  <c r="AR95" i="47"/>
  <c r="AQ95" i="47"/>
  <c r="AN95" i="47"/>
  <c r="AM95" i="47"/>
  <c r="AL95" i="47"/>
  <c r="AI95" i="47"/>
  <c r="AH95" i="47"/>
  <c r="AG95" i="47"/>
  <c r="AC95" i="47"/>
  <c r="AB95" i="47"/>
  <c r="AA95" i="47"/>
  <c r="CR94" i="47"/>
  <c r="CM94" i="47"/>
  <c r="CH94" i="47"/>
  <c r="CC94" i="47"/>
  <c r="BX94" i="47"/>
  <c r="BS94" i="47"/>
  <c r="BM94" i="47"/>
  <c r="BF94" i="47"/>
  <c r="BA94" i="47"/>
  <c r="AV94" i="47"/>
  <c r="AQ94" i="47"/>
  <c r="AL94" i="47"/>
  <c r="AG94" i="47"/>
  <c r="AA94" i="47"/>
  <c r="BK87" i="47"/>
  <c r="CT86" i="47"/>
  <c r="CS86" i="47"/>
  <c r="CR86" i="47"/>
  <c r="CO86" i="47"/>
  <c r="CN86" i="47"/>
  <c r="CM86" i="47"/>
  <c r="CJ86" i="47"/>
  <c r="CI86" i="47"/>
  <c r="CH86" i="47"/>
  <c r="CE86" i="47"/>
  <c r="CD86" i="47"/>
  <c r="CC86" i="47"/>
  <c r="BZ86" i="47"/>
  <c r="BY86" i="47"/>
  <c r="BX86" i="47"/>
  <c r="BU86" i="47"/>
  <c r="BT86" i="47"/>
  <c r="BS86" i="47"/>
  <c r="BO86" i="47"/>
  <c r="BN86" i="47"/>
  <c r="BM86" i="47"/>
  <c r="BH86" i="47"/>
  <c r="BG86" i="47"/>
  <c r="BF86" i="47"/>
  <c r="BC86" i="47"/>
  <c r="BB86" i="47"/>
  <c r="BA86" i="47"/>
  <c r="AX86" i="47"/>
  <c r="AW86" i="47"/>
  <c r="AV86" i="47"/>
  <c r="AS86" i="47"/>
  <c r="AR86" i="47"/>
  <c r="AQ86" i="47"/>
  <c r="AN86" i="47"/>
  <c r="AM86" i="47"/>
  <c r="AL86" i="47"/>
  <c r="AI86" i="47"/>
  <c r="AH86" i="47"/>
  <c r="AG86" i="47"/>
  <c r="AC86" i="47"/>
  <c r="AB86" i="47"/>
  <c r="AA86" i="47"/>
  <c r="CR85" i="47"/>
  <c r="CM85" i="47"/>
  <c r="CH85" i="47"/>
  <c r="CC85" i="47"/>
  <c r="BX85" i="47"/>
  <c r="BS85" i="47"/>
  <c r="BM85" i="47"/>
  <c r="BF85" i="47"/>
  <c r="BA85" i="47"/>
  <c r="AV85" i="47"/>
  <c r="AQ85" i="47"/>
  <c r="AL85" i="47"/>
  <c r="AG85" i="47"/>
  <c r="AA85" i="47"/>
  <c r="BK78" i="47"/>
  <c r="CT77" i="47"/>
  <c r="CS77" i="47"/>
  <c r="CR77" i="47"/>
  <c r="CO77" i="47"/>
  <c r="CN77" i="47"/>
  <c r="CM77" i="47"/>
  <c r="CJ77" i="47"/>
  <c r="CI77" i="47"/>
  <c r="CH77" i="47"/>
  <c r="CE77" i="47"/>
  <c r="CD77" i="47"/>
  <c r="CC77" i="47"/>
  <c r="BZ77" i="47"/>
  <c r="BY77" i="47"/>
  <c r="BX77" i="47"/>
  <c r="BU77" i="47"/>
  <c r="BT77" i="47"/>
  <c r="BS77" i="47"/>
  <c r="BO77" i="47"/>
  <c r="BN77" i="47"/>
  <c r="BM77" i="47"/>
  <c r="BH77" i="47"/>
  <c r="BG77" i="47"/>
  <c r="BF77" i="47"/>
  <c r="BC77" i="47"/>
  <c r="BB77" i="47"/>
  <c r="BA77" i="47"/>
  <c r="AX77" i="47"/>
  <c r="AW77" i="47"/>
  <c r="AV77" i="47"/>
  <c r="AS77" i="47"/>
  <c r="AR77" i="47"/>
  <c r="AQ77" i="47"/>
  <c r="AN77" i="47"/>
  <c r="AM77" i="47"/>
  <c r="AL77" i="47"/>
  <c r="AI77" i="47"/>
  <c r="AH77" i="47"/>
  <c r="AG77" i="47"/>
  <c r="AC77" i="47"/>
  <c r="AB77" i="47"/>
  <c r="AA77" i="47"/>
  <c r="CR76" i="47"/>
  <c r="CM76" i="47"/>
  <c r="CH76" i="47"/>
  <c r="CC76" i="47"/>
  <c r="BX76" i="47"/>
  <c r="BS76" i="47"/>
  <c r="BM76" i="47"/>
  <c r="BF76" i="47"/>
  <c r="BA76" i="47"/>
  <c r="AV76" i="47"/>
  <c r="AQ76" i="47"/>
  <c r="AL76" i="47"/>
  <c r="AG76" i="47"/>
  <c r="AA76" i="47"/>
  <c r="BK69" i="47"/>
  <c r="Y69" i="47"/>
  <c r="CT68" i="47"/>
  <c r="CS68" i="47"/>
  <c r="CR68" i="47"/>
  <c r="CO68" i="47"/>
  <c r="CN68" i="47"/>
  <c r="CM68" i="47"/>
  <c r="CJ68" i="47"/>
  <c r="CI68" i="47"/>
  <c r="CH68" i="47"/>
  <c r="CE68" i="47"/>
  <c r="CD68" i="47"/>
  <c r="CC68" i="47"/>
  <c r="BZ68" i="47"/>
  <c r="BY68" i="47"/>
  <c r="BX68" i="47"/>
  <c r="BU68" i="47"/>
  <c r="BT68" i="47"/>
  <c r="BS68" i="47"/>
  <c r="BO68" i="47"/>
  <c r="BN68" i="47"/>
  <c r="BM68" i="47"/>
  <c r="BH68" i="47"/>
  <c r="BG68" i="47"/>
  <c r="BF68" i="47"/>
  <c r="BC68" i="47"/>
  <c r="BB68" i="47"/>
  <c r="BA68" i="47"/>
  <c r="AX68" i="47"/>
  <c r="AW68" i="47"/>
  <c r="AV68" i="47"/>
  <c r="AS68" i="47"/>
  <c r="AR68" i="47"/>
  <c r="AQ68" i="47"/>
  <c r="AN68" i="47"/>
  <c r="AM68" i="47"/>
  <c r="AL68" i="47"/>
  <c r="AI68" i="47"/>
  <c r="AH68" i="47"/>
  <c r="AG68" i="47"/>
  <c r="AC68" i="47"/>
  <c r="AB68" i="47"/>
  <c r="AA68" i="47"/>
  <c r="CR67" i="47"/>
  <c r="CM67" i="47"/>
  <c r="CH67" i="47"/>
  <c r="CC67" i="47"/>
  <c r="BX67" i="47"/>
  <c r="BS67" i="47"/>
  <c r="BM67" i="47"/>
  <c r="BF67" i="47"/>
  <c r="BA67" i="47"/>
  <c r="AV67" i="47"/>
  <c r="AQ67" i="47"/>
  <c r="AL67" i="47"/>
  <c r="AG67" i="47"/>
  <c r="AA67" i="47"/>
  <c r="CT59" i="47"/>
  <c r="CS59" i="47"/>
  <c r="CR59" i="47"/>
  <c r="CO59" i="47"/>
  <c r="CN59" i="47"/>
  <c r="CM59" i="47"/>
  <c r="CJ59" i="47"/>
  <c r="CI59" i="47"/>
  <c r="CH59" i="47"/>
  <c r="CE59" i="47"/>
  <c r="CD59" i="47"/>
  <c r="CC59" i="47"/>
  <c r="BZ59" i="47"/>
  <c r="BY59" i="47"/>
  <c r="BX59" i="47"/>
  <c r="BU59" i="47"/>
  <c r="BT59" i="47"/>
  <c r="BS59" i="47"/>
  <c r="BO59" i="47"/>
  <c r="BN59" i="47"/>
  <c r="BM59" i="47"/>
  <c r="BH59" i="47"/>
  <c r="BG59" i="47"/>
  <c r="BF59" i="47"/>
  <c r="BC59" i="47"/>
  <c r="BB59" i="47"/>
  <c r="BA59" i="47"/>
  <c r="AX59" i="47"/>
  <c r="AW59" i="47"/>
  <c r="AV59" i="47"/>
  <c r="AS59" i="47"/>
  <c r="AR59" i="47"/>
  <c r="AQ59" i="47"/>
  <c r="AN59" i="47"/>
  <c r="AM59" i="47"/>
  <c r="AL59" i="47"/>
  <c r="AI59" i="47"/>
  <c r="AH59" i="47"/>
  <c r="AG59" i="47"/>
  <c r="AC59" i="47"/>
  <c r="AB59" i="47"/>
  <c r="AA59" i="47"/>
  <c r="CR58" i="47"/>
  <c r="CM58" i="47"/>
  <c r="CH58" i="47"/>
  <c r="CC58" i="47"/>
  <c r="BX58" i="47"/>
  <c r="BS58" i="47"/>
  <c r="BM58" i="47"/>
  <c r="BF58" i="47"/>
  <c r="BA58" i="47"/>
  <c r="AV58" i="47"/>
  <c r="AQ58" i="47"/>
  <c r="AL58" i="47"/>
  <c r="AG58" i="47"/>
  <c r="AA58" i="47"/>
  <c r="BK51" i="47"/>
  <c r="CT50" i="47"/>
  <c r="CS50" i="47"/>
  <c r="CR50" i="47"/>
  <c r="CO50" i="47"/>
  <c r="CN50" i="47"/>
  <c r="CM50" i="47"/>
  <c r="CJ50" i="47"/>
  <c r="CI50" i="47"/>
  <c r="CH50" i="47"/>
  <c r="CE50" i="47"/>
  <c r="CD50" i="47"/>
  <c r="CC50" i="47"/>
  <c r="BZ50" i="47"/>
  <c r="BY50" i="47"/>
  <c r="BX50" i="47"/>
  <c r="BU50" i="47"/>
  <c r="BT50" i="47"/>
  <c r="BS50" i="47"/>
  <c r="BO50" i="47"/>
  <c r="BN50" i="47"/>
  <c r="BM50" i="47"/>
  <c r="BH50" i="47"/>
  <c r="BG50" i="47"/>
  <c r="BF50" i="47"/>
  <c r="BC50" i="47"/>
  <c r="BB50" i="47"/>
  <c r="BA50" i="47"/>
  <c r="AX50" i="47"/>
  <c r="AW50" i="47"/>
  <c r="AV50" i="47"/>
  <c r="AS50" i="47"/>
  <c r="AR50" i="47"/>
  <c r="AQ50" i="47"/>
  <c r="AN50" i="47"/>
  <c r="AM50" i="47"/>
  <c r="AL50" i="47"/>
  <c r="AI50" i="47"/>
  <c r="AH50" i="47"/>
  <c r="AG50" i="47"/>
  <c r="AC50" i="47"/>
  <c r="AB50" i="47"/>
  <c r="AA50" i="47"/>
  <c r="CR49" i="47"/>
  <c r="CM49" i="47"/>
  <c r="CH49" i="47"/>
  <c r="CC49" i="47"/>
  <c r="BX49" i="47"/>
  <c r="BS49" i="47"/>
  <c r="BM49" i="47"/>
  <c r="BF49" i="47"/>
  <c r="BA49" i="47"/>
  <c r="AV49" i="47"/>
  <c r="AQ49" i="47"/>
  <c r="AL49" i="47"/>
  <c r="AG49" i="47"/>
  <c r="AA49" i="47"/>
  <c r="BK42" i="47"/>
  <c r="CT41" i="47"/>
  <c r="CS41" i="47"/>
  <c r="CR41" i="47"/>
  <c r="CO41" i="47"/>
  <c r="CN41" i="47"/>
  <c r="CM41" i="47"/>
  <c r="CJ41" i="47"/>
  <c r="CI41" i="47"/>
  <c r="CH41" i="47"/>
  <c r="CE41" i="47"/>
  <c r="CD41" i="47"/>
  <c r="CC41" i="47"/>
  <c r="BZ41" i="47"/>
  <c r="BY41" i="47"/>
  <c r="BX41" i="47"/>
  <c r="BU41" i="47"/>
  <c r="BT41" i="47"/>
  <c r="BS41" i="47"/>
  <c r="BO41" i="47"/>
  <c r="BN41" i="47"/>
  <c r="BM41" i="47"/>
  <c r="BH41" i="47"/>
  <c r="BG41" i="47"/>
  <c r="BF41" i="47"/>
  <c r="BC41" i="47"/>
  <c r="BB41" i="47"/>
  <c r="BA41" i="47"/>
  <c r="AX41" i="47"/>
  <c r="AW41" i="47"/>
  <c r="AV41" i="47"/>
  <c r="AS41" i="47"/>
  <c r="AR41" i="47"/>
  <c r="AQ41" i="47"/>
  <c r="AN41" i="47"/>
  <c r="AM41" i="47"/>
  <c r="AL41" i="47"/>
  <c r="AI41" i="47"/>
  <c r="AH41" i="47"/>
  <c r="AG41" i="47"/>
  <c r="AC41" i="47"/>
  <c r="AB41" i="47"/>
  <c r="AA41" i="47"/>
  <c r="CR40" i="47"/>
  <c r="CM40" i="47"/>
  <c r="CH40" i="47"/>
  <c r="CC40" i="47"/>
  <c r="BX40" i="47"/>
  <c r="BS40" i="47"/>
  <c r="BM40" i="47"/>
  <c r="BF40" i="47"/>
  <c r="BA40" i="47"/>
  <c r="AV40" i="47"/>
  <c r="AQ40" i="47"/>
  <c r="AL40" i="47"/>
  <c r="AG40" i="47"/>
  <c r="AA40" i="47"/>
  <c r="BK33" i="47"/>
  <c r="CT32" i="47"/>
  <c r="CS32" i="47"/>
  <c r="CR32" i="47"/>
  <c r="CO32" i="47"/>
  <c r="CN32" i="47"/>
  <c r="CM32" i="47"/>
  <c r="CJ32" i="47"/>
  <c r="CI32" i="47"/>
  <c r="CH32" i="47"/>
  <c r="CE32" i="47"/>
  <c r="CD32" i="47"/>
  <c r="CC32" i="47"/>
  <c r="BZ32" i="47"/>
  <c r="BY32" i="47"/>
  <c r="BX32" i="47"/>
  <c r="BU32" i="47"/>
  <c r="BT32" i="47"/>
  <c r="BS32" i="47"/>
  <c r="BO32" i="47"/>
  <c r="BN32" i="47"/>
  <c r="BM32" i="47"/>
  <c r="BH32" i="47"/>
  <c r="BG32" i="47"/>
  <c r="BF32" i="47"/>
  <c r="BC32" i="47"/>
  <c r="BB32" i="47"/>
  <c r="BA32" i="47"/>
  <c r="AX32" i="47"/>
  <c r="AW32" i="47"/>
  <c r="AV32" i="47"/>
  <c r="AS32" i="47"/>
  <c r="AR32" i="47"/>
  <c r="AQ32" i="47"/>
  <c r="AN32" i="47"/>
  <c r="AM32" i="47"/>
  <c r="AL32" i="47"/>
  <c r="AI32" i="47"/>
  <c r="AH32" i="47"/>
  <c r="AG32" i="47"/>
  <c r="AC32" i="47"/>
  <c r="AB32" i="47"/>
  <c r="AA32" i="47"/>
  <c r="CR31" i="47"/>
  <c r="CM31" i="47"/>
  <c r="CH31" i="47"/>
  <c r="CC31" i="47"/>
  <c r="BX31" i="47"/>
  <c r="BS31" i="47"/>
  <c r="BM31" i="47"/>
  <c r="BF31" i="47"/>
  <c r="BA31" i="47"/>
  <c r="AV31" i="47"/>
  <c r="AQ31" i="47"/>
  <c r="AL31" i="47"/>
  <c r="AG31" i="47"/>
  <c r="AA31" i="47"/>
  <c r="BM29" i="47"/>
  <c r="A18" i="47"/>
  <c r="Y16" i="47"/>
  <c r="Y15" i="47"/>
  <c r="Y14" i="47"/>
  <c r="X14" i="47"/>
  <c r="A13" i="47"/>
  <c r="Y10" i="47"/>
  <c r="Y9" i="47"/>
  <c r="X9" i="47"/>
  <c r="AN7" i="47"/>
  <c r="AN12" i="47" s="1"/>
  <c r="AL16" i="47" s="1"/>
  <c r="AM19" i="47" s="1"/>
  <c r="AL22" i="47" s="1"/>
  <c r="Y7" i="47"/>
  <c r="AL6" i="47"/>
  <c r="AN10" i="47" s="1"/>
  <c r="AN15" i="47" s="1"/>
  <c r="AN20" i="47" s="1"/>
  <c r="AL24" i="47" s="1"/>
  <c r="AN4" i="47"/>
  <c r="AL8" i="47" s="1"/>
  <c r="AM11" i="47" s="1"/>
  <c r="AL14" i="47" s="1"/>
  <c r="AN18" i="47" s="1"/>
  <c r="AN23" i="47" s="1"/>
  <c r="AL4" i="47"/>
  <c r="AM7" i="47" s="1"/>
  <c r="AL10" i="47" s="1"/>
  <c r="AN14" i="47" s="1"/>
  <c r="AN19" i="47" s="1"/>
  <c r="AN24" i="47" s="1"/>
  <c r="Y4" i="47"/>
  <c r="X4" i="47"/>
  <c r="A4" i="47"/>
  <c r="AN3" i="47"/>
  <c r="AN8" i="47" s="1"/>
  <c r="AL12" i="47" s="1"/>
  <c r="AM15" i="47" s="1"/>
  <c r="AL18" i="47" s="1"/>
  <c r="AN22" i="47" s="1"/>
  <c r="AM3" i="47"/>
  <c r="AN2" i="47"/>
  <c r="AL2" i="47"/>
  <c r="AN6" i="47" s="1"/>
  <c r="AN11" i="47" s="1"/>
  <c r="AN16" i="47" s="1"/>
  <c r="AL20" i="47" s="1"/>
  <c r="AM23" i="47" s="1"/>
  <c r="G2" i="47"/>
  <c r="BE25" i="46"/>
  <c r="N24" i="46"/>
  <c r="A24" i="46"/>
  <c r="AG23" i="46"/>
  <c r="N23" i="46"/>
  <c r="A23" i="46"/>
  <c r="AL25" i="46" s="1"/>
  <c r="AG22" i="46"/>
  <c r="N22" i="46"/>
  <c r="A22" i="46"/>
  <c r="BE24" i="46" s="1"/>
  <c r="AL21" i="46"/>
  <c r="AG21" i="46"/>
  <c r="N21" i="46"/>
  <c r="A21" i="46"/>
  <c r="AL20" i="46"/>
  <c r="N20" i="46"/>
  <c r="A20" i="46"/>
  <c r="N19" i="46"/>
  <c r="A19" i="46"/>
  <c r="BE21" i="46" s="1"/>
  <c r="AG18" i="46"/>
  <c r="A18" i="46"/>
  <c r="BE20" i="46" s="1"/>
  <c r="BE17" i="46"/>
  <c r="AG17" i="46"/>
  <c r="A17" i="46"/>
  <c r="BE19" i="46" s="1"/>
  <c r="AG16" i="46"/>
  <c r="A16" i="46"/>
  <c r="A15" i="46"/>
  <c r="AL17" i="46" s="1"/>
  <c r="AG14" i="46"/>
  <c r="A14" i="46"/>
  <c r="AL16" i="46" s="1"/>
  <c r="AG13" i="46"/>
  <c r="A13" i="46"/>
  <c r="A12" i="46"/>
  <c r="AL14" i="46" s="1"/>
  <c r="AG11" i="46"/>
  <c r="A11" i="46"/>
  <c r="BE13" i="46" s="1"/>
  <c r="AG10" i="46"/>
  <c r="A10" i="46"/>
  <c r="A9" i="46"/>
  <c r="BE11" i="46" s="1"/>
  <c r="AG8" i="46"/>
  <c r="A8" i="46"/>
  <c r="BE7" i="46"/>
  <c r="AL7" i="46"/>
  <c r="A7" i="46"/>
  <c r="A6" i="46"/>
  <c r="AL8" i="46" s="1"/>
  <c r="AG5" i="46"/>
  <c r="A5" i="46"/>
  <c r="AG4" i="46"/>
  <c r="A4" i="46"/>
  <c r="AG3" i="46"/>
  <c r="O300" i="45"/>
  <c r="N300" i="45"/>
  <c r="M300" i="45"/>
  <c r="L300" i="45"/>
  <c r="C300" i="45"/>
  <c r="O299" i="45"/>
  <c r="N299" i="45"/>
  <c r="M299" i="45"/>
  <c r="L299" i="45"/>
  <c r="C299" i="45"/>
  <c r="O298" i="45"/>
  <c r="N298" i="45"/>
  <c r="M298" i="45"/>
  <c r="L298" i="45"/>
  <c r="C298" i="45"/>
  <c r="O297" i="45"/>
  <c r="N297" i="45"/>
  <c r="M297" i="45"/>
  <c r="L297" i="45"/>
  <c r="C297" i="45"/>
  <c r="O296" i="45"/>
  <c r="N296" i="45"/>
  <c r="M296" i="45"/>
  <c r="L296" i="45"/>
  <c r="C296" i="45"/>
  <c r="O295" i="45"/>
  <c r="N295" i="45"/>
  <c r="M295" i="45"/>
  <c r="L295" i="45"/>
  <c r="C295" i="45"/>
  <c r="O294" i="45"/>
  <c r="N294" i="45"/>
  <c r="M294" i="45"/>
  <c r="L294" i="45"/>
  <c r="C294" i="45"/>
  <c r="O293" i="45"/>
  <c r="N293" i="45"/>
  <c r="M293" i="45"/>
  <c r="L293" i="45"/>
  <c r="C293" i="45"/>
  <c r="O292" i="45"/>
  <c r="N292" i="45"/>
  <c r="M292" i="45"/>
  <c r="L292" i="45"/>
  <c r="C292" i="45"/>
  <c r="O291" i="45"/>
  <c r="N291" i="45"/>
  <c r="M291" i="45"/>
  <c r="L291" i="45"/>
  <c r="C291" i="45"/>
  <c r="O290" i="45"/>
  <c r="N290" i="45"/>
  <c r="M290" i="45"/>
  <c r="L290" i="45"/>
  <c r="C290" i="45"/>
  <c r="O289" i="45"/>
  <c r="N289" i="45"/>
  <c r="M289" i="45"/>
  <c r="L289" i="45"/>
  <c r="C289" i="45"/>
  <c r="O288" i="45"/>
  <c r="N288" i="45"/>
  <c r="M288" i="45"/>
  <c r="L288" i="45"/>
  <c r="C288" i="45"/>
  <c r="O287" i="45"/>
  <c r="N287" i="45"/>
  <c r="M287" i="45"/>
  <c r="L287" i="45"/>
  <c r="C287" i="45"/>
  <c r="O286" i="45"/>
  <c r="N286" i="45"/>
  <c r="M286" i="45"/>
  <c r="L286" i="45"/>
  <c r="C286" i="45"/>
  <c r="O285" i="45"/>
  <c r="N285" i="45"/>
  <c r="M285" i="45"/>
  <c r="L285" i="45"/>
  <c r="C285" i="45"/>
  <c r="O284" i="45"/>
  <c r="N284" i="45"/>
  <c r="M284" i="45"/>
  <c r="L284" i="45"/>
  <c r="C284" i="45" s="1"/>
  <c r="O283" i="45"/>
  <c r="N283" i="45"/>
  <c r="M283" i="45"/>
  <c r="L283" i="45"/>
  <c r="C283" i="45"/>
  <c r="O282" i="45"/>
  <c r="N282" i="45"/>
  <c r="M282" i="45"/>
  <c r="L282" i="45"/>
  <c r="C282" i="45" s="1"/>
  <c r="O281" i="45"/>
  <c r="N281" i="45"/>
  <c r="M281" i="45"/>
  <c r="L281" i="45"/>
  <c r="C281" i="45"/>
  <c r="O280" i="45"/>
  <c r="N280" i="45"/>
  <c r="M280" i="45"/>
  <c r="L280" i="45"/>
  <c r="C280" i="45" s="1"/>
  <c r="O279" i="45"/>
  <c r="N279" i="45"/>
  <c r="M279" i="45"/>
  <c r="L279" i="45"/>
  <c r="C279" i="45" s="1"/>
  <c r="O278" i="45"/>
  <c r="N278" i="45"/>
  <c r="M278" i="45"/>
  <c r="L278" i="45"/>
  <c r="C278" i="45" s="1"/>
  <c r="O277" i="45"/>
  <c r="N277" i="45"/>
  <c r="M277" i="45"/>
  <c r="L277" i="45"/>
  <c r="C277" i="45" s="1"/>
  <c r="O276" i="45"/>
  <c r="N276" i="45"/>
  <c r="M276" i="45"/>
  <c r="L276" i="45"/>
  <c r="C276" i="45" s="1"/>
  <c r="O275" i="45"/>
  <c r="N275" i="45"/>
  <c r="M275" i="45"/>
  <c r="L275" i="45"/>
  <c r="C275" i="45" s="1"/>
  <c r="O274" i="45"/>
  <c r="N274" i="45"/>
  <c r="M274" i="45"/>
  <c r="L274" i="45"/>
  <c r="C274" i="45" s="1"/>
  <c r="O273" i="45"/>
  <c r="N273" i="45"/>
  <c r="M273" i="45"/>
  <c r="L273" i="45"/>
  <c r="C273" i="45" s="1"/>
  <c r="O272" i="45"/>
  <c r="N272" i="45"/>
  <c r="M272" i="45"/>
  <c r="L272" i="45"/>
  <c r="C272" i="45" s="1"/>
  <c r="O271" i="45"/>
  <c r="N271" i="45"/>
  <c r="M271" i="45"/>
  <c r="L271" i="45"/>
  <c r="C271" i="45" s="1"/>
  <c r="O270" i="45"/>
  <c r="N270" i="45"/>
  <c r="M270" i="45"/>
  <c r="L270" i="45"/>
  <c r="C270" i="45" s="1"/>
  <c r="O269" i="45"/>
  <c r="N269" i="45"/>
  <c r="M269" i="45"/>
  <c r="L269" i="45"/>
  <c r="C269" i="45" s="1"/>
  <c r="O268" i="45"/>
  <c r="N268" i="45"/>
  <c r="M268" i="45"/>
  <c r="L268" i="45"/>
  <c r="C268" i="45" s="1"/>
  <c r="O267" i="45"/>
  <c r="N267" i="45"/>
  <c r="M267" i="45"/>
  <c r="L267" i="45"/>
  <c r="C267" i="45" s="1"/>
  <c r="O266" i="45"/>
  <c r="N266" i="45"/>
  <c r="M266" i="45"/>
  <c r="L266" i="45"/>
  <c r="C266" i="45" s="1"/>
  <c r="O265" i="45"/>
  <c r="N265" i="45"/>
  <c r="M265" i="45"/>
  <c r="L265" i="45"/>
  <c r="C265" i="45" s="1"/>
  <c r="O264" i="45"/>
  <c r="N264" i="45"/>
  <c r="M264" i="45"/>
  <c r="L264" i="45"/>
  <c r="C264" i="45" s="1"/>
  <c r="O263" i="45"/>
  <c r="O1459" i="47" s="1"/>
  <c r="N263" i="45"/>
  <c r="N1459" i="47" s="1"/>
  <c r="M263" i="45"/>
  <c r="L263" i="45"/>
  <c r="C263" i="45" s="1"/>
  <c r="O262" i="45"/>
  <c r="N262" i="45"/>
  <c r="N1458" i="47" s="1"/>
  <c r="M262" i="45"/>
  <c r="M1458" i="47" s="1"/>
  <c r="L262" i="45"/>
  <c r="C262" i="45" s="1"/>
  <c r="O261" i="45"/>
  <c r="O1457" i="47" s="1"/>
  <c r="N261" i="45"/>
  <c r="M261" i="45"/>
  <c r="M1457" i="47" s="1"/>
  <c r="L261" i="45"/>
  <c r="O260" i="45"/>
  <c r="O1456" i="47" s="1"/>
  <c r="N260" i="45"/>
  <c r="M260" i="45"/>
  <c r="L260" i="45"/>
  <c r="O259" i="45"/>
  <c r="O1455" i="47" s="1"/>
  <c r="N259" i="45"/>
  <c r="N1455" i="47" s="1"/>
  <c r="M259" i="45"/>
  <c r="L259" i="45"/>
  <c r="C259" i="45" s="1"/>
  <c r="O258" i="45"/>
  <c r="N258" i="45"/>
  <c r="N1454" i="47" s="1"/>
  <c r="M258" i="45"/>
  <c r="M1454" i="47" s="1"/>
  <c r="L258" i="45"/>
  <c r="C258" i="45" s="1"/>
  <c r="O257" i="45"/>
  <c r="O1453" i="47" s="1"/>
  <c r="N257" i="45"/>
  <c r="M257" i="45"/>
  <c r="M1453" i="47" s="1"/>
  <c r="L257" i="45"/>
  <c r="O256" i="45"/>
  <c r="O1452" i="47" s="1"/>
  <c r="N256" i="45"/>
  <c r="M256" i="45"/>
  <c r="L256" i="45"/>
  <c r="O255" i="45"/>
  <c r="O1451" i="47" s="1"/>
  <c r="N255" i="45"/>
  <c r="N1451" i="47" s="1"/>
  <c r="M255" i="45"/>
  <c r="L255" i="45"/>
  <c r="C255" i="45" s="1"/>
  <c r="O254" i="45"/>
  <c r="N254" i="45"/>
  <c r="N1450" i="47" s="1"/>
  <c r="M254" i="45"/>
  <c r="M1450" i="47" s="1"/>
  <c r="L254" i="45"/>
  <c r="C254" i="45" s="1"/>
  <c r="O253" i="45"/>
  <c r="O1449" i="47" s="1"/>
  <c r="N253" i="45"/>
  <c r="M253" i="45"/>
  <c r="M1449" i="47" s="1"/>
  <c r="L253" i="45"/>
  <c r="O252" i="45"/>
  <c r="O1448" i="47" s="1"/>
  <c r="N252" i="45"/>
  <c r="M252" i="45"/>
  <c r="L252" i="45"/>
  <c r="O251" i="45"/>
  <c r="O1447" i="47" s="1"/>
  <c r="N251" i="45"/>
  <c r="N1447" i="47" s="1"/>
  <c r="M251" i="45"/>
  <c r="L251" i="45"/>
  <c r="C251" i="45" s="1"/>
  <c r="O250" i="45"/>
  <c r="N250" i="45"/>
  <c r="N1446" i="47" s="1"/>
  <c r="M250" i="45"/>
  <c r="M1446" i="47" s="1"/>
  <c r="L250" i="45"/>
  <c r="C250" i="45" s="1"/>
  <c r="O249" i="45"/>
  <c r="O1445" i="47" s="1"/>
  <c r="N249" i="45"/>
  <c r="M249" i="45"/>
  <c r="M1445" i="47" s="1"/>
  <c r="L249" i="45"/>
  <c r="O248" i="45"/>
  <c r="O1444" i="47" s="1"/>
  <c r="N248" i="45"/>
  <c r="M248" i="45"/>
  <c r="L248" i="45"/>
  <c r="O247" i="45"/>
  <c r="O1443" i="47" s="1"/>
  <c r="N247" i="45"/>
  <c r="N1443" i="47" s="1"/>
  <c r="M247" i="45"/>
  <c r="L247" i="45"/>
  <c r="C247" i="45" s="1"/>
  <c r="O246" i="45"/>
  <c r="N246" i="45"/>
  <c r="N1442" i="47" s="1"/>
  <c r="M246" i="45"/>
  <c r="M1442" i="47" s="1"/>
  <c r="L246" i="45"/>
  <c r="C246" i="45" s="1"/>
  <c r="O245" i="45"/>
  <c r="O1441" i="47" s="1"/>
  <c r="N245" i="45"/>
  <c r="M245" i="45"/>
  <c r="M1441" i="47" s="1"/>
  <c r="L245" i="45"/>
  <c r="O244" i="45"/>
  <c r="O1440" i="47" s="1"/>
  <c r="N244" i="45"/>
  <c r="M244" i="45"/>
  <c r="L244" i="45"/>
  <c r="O243" i="45"/>
  <c r="O1439" i="47" s="1"/>
  <c r="N243" i="45"/>
  <c r="N1439" i="47" s="1"/>
  <c r="M243" i="45"/>
  <c r="L243" i="45"/>
  <c r="C243" i="45" s="1"/>
  <c r="O242" i="45"/>
  <c r="N242" i="45"/>
  <c r="N1438" i="47" s="1"/>
  <c r="M242" i="45"/>
  <c r="M1438" i="47" s="1"/>
  <c r="L242" i="45"/>
  <c r="C242" i="45" s="1"/>
  <c r="O241" i="45"/>
  <c r="O1437" i="47" s="1"/>
  <c r="N241" i="45"/>
  <c r="M241" i="45"/>
  <c r="M1437" i="47" s="1"/>
  <c r="L241" i="45"/>
  <c r="O240" i="45"/>
  <c r="O1436" i="47" s="1"/>
  <c r="N240" i="45"/>
  <c r="M240" i="45"/>
  <c r="L240" i="45"/>
  <c r="O239" i="45"/>
  <c r="O1435" i="47" s="1"/>
  <c r="N239" i="45"/>
  <c r="N1435" i="47" s="1"/>
  <c r="M239" i="45"/>
  <c r="L239" i="45"/>
  <c r="C239" i="45" s="1"/>
  <c r="O238" i="45"/>
  <c r="N238" i="45"/>
  <c r="N1434" i="47" s="1"/>
  <c r="M238" i="45"/>
  <c r="M1434" i="47" s="1"/>
  <c r="L238" i="45"/>
  <c r="C238" i="45" s="1"/>
  <c r="O237" i="45"/>
  <c r="O1433" i="47" s="1"/>
  <c r="N237" i="45"/>
  <c r="M237" i="45"/>
  <c r="M1433" i="47" s="1"/>
  <c r="L237" i="45"/>
  <c r="O236" i="45"/>
  <c r="O1432" i="47" s="1"/>
  <c r="N236" i="45"/>
  <c r="N1432" i="47" s="1"/>
  <c r="M236" i="45"/>
  <c r="L236" i="45"/>
  <c r="O235" i="45"/>
  <c r="O1431" i="47" s="1"/>
  <c r="N235" i="45"/>
  <c r="N1431" i="47" s="1"/>
  <c r="M235" i="45"/>
  <c r="L235" i="45"/>
  <c r="C235" i="45" s="1"/>
  <c r="O234" i="45"/>
  <c r="N234" i="45"/>
  <c r="N1430" i="47" s="1"/>
  <c r="M234" i="45"/>
  <c r="M1430" i="47" s="1"/>
  <c r="L234" i="45"/>
  <c r="C234" i="45" s="1"/>
  <c r="O233" i="45"/>
  <c r="O1429" i="47" s="1"/>
  <c r="N233" i="45"/>
  <c r="N1429" i="47" s="1"/>
  <c r="M233" i="45"/>
  <c r="M1429" i="47" s="1"/>
  <c r="L233" i="45"/>
  <c r="O232" i="45"/>
  <c r="O1428" i="47" s="1"/>
  <c r="N232" i="45"/>
  <c r="N1428" i="47" s="1"/>
  <c r="M232" i="45"/>
  <c r="L232" i="45"/>
  <c r="O231" i="45"/>
  <c r="O1427" i="47" s="1"/>
  <c r="N231" i="45"/>
  <c r="N1427" i="47" s="1"/>
  <c r="M231" i="45"/>
  <c r="L231" i="45"/>
  <c r="C231" i="45" s="1"/>
  <c r="O230" i="45"/>
  <c r="N230" i="45"/>
  <c r="N1426" i="47" s="1"/>
  <c r="M230" i="45"/>
  <c r="M1426" i="47" s="1"/>
  <c r="L230" i="45"/>
  <c r="C230" i="45" s="1"/>
  <c r="O229" i="45"/>
  <c r="O1425" i="47" s="1"/>
  <c r="N229" i="45"/>
  <c r="N1425" i="47" s="1"/>
  <c r="M229" i="45"/>
  <c r="M1425" i="47" s="1"/>
  <c r="L229" i="45"/>
  <c r="O228" i="45"/>
  <c r="O1424" i="47" s="1"/>
  <c r="N228" i="45"/>
  <c r="N1424" i="47" s="1"/>
  <c r="M228" i="45"/>
  <c r="L228" i="45"/>
  <c r="O227" i="45"/>
  <c r="O1423" i="47" s="1"/>
  <c r="N227" i="45"/>
  <c r="N1423" i="47" s="1"/>
  <c r="M227" i="45"/>
  <c r="L227" i="45"/>
  <c r="C227" i="45" s="1"/>
  <c r="O226" i="45"/>
  <c r="N226" i="45"/>
  <c r="N1422" i="47" s="1"/>
  <c r="M226" i="45"/>
  <c r="M1422" i="47" s="1"/>
  <c r="L226" i="45"/>
  <c r="C226" i="45" s="1"/>
  <c r="O225" i="45"/>
  <c r="O1421" i="47" s="1"/>
  <c r="N225" i="45"/>
  <c r="N1421" i="47" s="1"/>
  <c r="M225" i="45"/>
  <c r="M1421" i="47" s="1"/>
  <c r="L225" i="45"/>
  <c r="O224" i="45"/>
  <c r="O1420" i="47" s="1"/>
  <c r="N224" i="45"/>
  <c r="N1420" i="47" s="1"/>
  <c r="M224" i="45"/>
  <c r="L224" i="45"/>
  <c r="O223" i="45"/>
  <c r="O1419" i="47" s="1"/>
  <c r="N223" i="45"/>
  <c r="N1419" i="47" s="1"/>
  <c r="M223" i="45"/>
  <c r="L223" i="45"/>
  <c r="C223" i="45" s="1"/>
  <c r="O222" i="45"/>
  <c r="N222" i="45"/>
  <c r="N1418" i="47" s="1"/>
  <c r="M222" i="45"/>
  <c r="M1418" i="47" s="1"/>
  <c r="L222" i="45"/>
  <c r="C222" i="45" s="1"/>
  <c r="O221" i="45"/>
  <c r="O1417" i="47" s="1"/>
  <c r="N221" i="45"/>
  <c r="N1417" i="47" s="1"/>
  <c r="M221" i="45"/>
  <c r="M1417" i="47" s="1"/>
  <c r="L221" i="45"/>
  <c r="O220" i="45"/>
  <c r="O1416" i="47" s="1"/>
  <c r="N220" i="45"/>
  <c r="N1416" i="47" s="1"/>
  <c r="M220" i="45"/>
  <c r="L220" i="45"/>
  <c r="O219" i="45"/>
  <c r="O1415" i="47" s="1"/>
  <c r="N219" i="45"/>
  <c r="N1415" i="47" s="1"/>
  <c r="M219" i="45"/>
  <c r="L219" i="45"/>
  <c r="C219" i="45" s="1"/>
  <c r="O218" i="45"/>
  <c r="N218" i="45"/>
  <c r="N1414" i="47" s="1"/>
  <c r="M218" i="45"/>
  <c r="M1414" i="47" s="1"/>
  <c r="L218" i="45"/>
  <c r="C218" i="45" s="1"/>
  <c r="O217" i="45"/>
  <c r="O1413" i="47" s="1"/>
  <c r="N217" i="45"/>
  <c r="N1413" i="47" s="1"/>
  <c r="M217" i="45"/>
  <c r="M1413" i="47" s="1"/>
  <c r="L217" i="45"/>
  <c r="O216" i="45"/>
  <c r="O1412" i="47" s="1"/>
  <c r="N216" i="45"/>
  <c r="N1412" i="47" s="1"/>
  <c r="M216" i="45"/>
  <c r="L216" i="45"/>
  <c r="O215" i="45"/>
  <c r="O1411" i="47" s="1"/>
  <c r="N215" i="45"/>
  <c r="N1411" i="47" s="1"/>
  <c r="M215" i="45"/>
  <c r="L215" i="45"/>
  <c r="C215" i="45" s="1"/>
  <c r="O214" i="45"/>
  <c r="O1410" i="47" s="1"/>
  <c r="N214" i="45"/>
  <c r="N1410" i="47" s="1"/>
  <c r="M214" i="45"/>
  <c r="M1410" i="47" s="1"/>
  <c r="L214" i="45"/>
  <c r="C214" i="45" s="1"/>
  <c r="O213" i="45"/>
  <c r="O1409" i="47" s="1"/>
  <c r="N213" i="45"/>
  <c r="N1409" i="47" s="1"/>
  <c r="M213" i="45"/>
  <c r="M1409" i="47" s="1"/>
  <c r="L213" i="45"/>
  <c r="O212" i="45"/>
  <c r="O1408" i="47" s="1"/>
  <c r="N212" i="45"/>
  <c r="N1408" i="47" s="1"/>
  <c r="M212" i="45"/>
  <c r="L212" i="45"/>
  <c r="O211" i="45"/>
  <c r="O1407" i="47" s="1"/>
  <c r="N211" i="45"/>
  <c r="N1407" i="47" s="1"/>
  <c r="M211" i="45"/>
  <c r="L211" i="45"/>
  <c r="O210" i="45"/>
  <c r="O1406" i="47" s="1"/>
  <c r="N210" i="45"/>
  <c r="N1406" i="47" s="1"/>
  <c r="M210" i="45"/>
  <c r="M1406" i="47" s="1"/>
  <c r="L210" i="45"/>
  <c r="O209" i="45"/>
  <c r="O1405" i="47" s="1"/>
  <c r="N209" i="45"/>
  <c r="N1405" i="47" s="1"/>
  <c r="M209" i="45"/>
  <c r="L209" i="45"/>
  <c r="O208" i="45"/>
  <c r="O1404" i="47" s="1"/>
  <c r="N208" i="45"/>
  <c r="N1404" i="47" s="1"/>
  <c r="M208" i="45"/>
  <c r="M1404" i="47" s="1"/>
  <c r="L208" i="45"/>
  <c r="O207" i="45"/>
  <c r="O1403" i="47" s="1"/>
  <c r="N207" i="45"/>
  <c r="N1403" i="47" s="1"/>
  <c r="M207" i="45"/>
  <c r="M1403" i="47" s="1"/>
  <c r="L207" i="45"/>
  <c r="O206" i="45"/>
  <c r="O1402" i="47" s="1"/>
  <c r="N206" i="45"/>
  <c r="N1402" i="47" s="1"/>
  <c r="M206" i="45"/>
  <c r="L206" i="45"/>
  <c r="O205" i="45"/>
  <c r="O1401" i="47" s="1"/>
  <c r="N205" i="45"/>
  <c r="N1401" i="47" s="1"/>
  <c r="M205" i="45"/>
  <c r="M1401" i="47" s="1"/>
  <c r="L205" i="45"/>
  <c r="O204" i="45"/>
  <c r="O1400" i="47" s="1"/>
  <c r="N204" i="45"/>
  <c r="N1400" i="47" s="1"/>
  <c r="M204" i="45"/>
  <c r="M1400" i="47" s="1"/>
  <c r="L204" i="45"/>
  <c r="C204" i="45" s="1"/>
  <c r="O203" i="45"/>
  <c r="O1399" i="47" s="1"/>
  <c r="N203" i="45"/>
  <c r="N1399" i="47" s="1"/>
  <c r="M203" i="45"/>
  <c r="L203" i="45"/>
  <c r="O202" i="45"/>
  <c r="O1398" i="47" s="1"/>
  <c r="N202" i="45"/>
  <c r="N1398" i="47" s="1"/>
  <c r="M202" i="45"/>
  <c r="M1398" i="47" s="1"/>
  <c r="L202" i="45"/>
  <c r="O201" i="45"/>
  <c r="O1397" i="47" s="1"/>
  <c r="N201" i="45"/>
  <c r="N1397" i="47" s="1"/>
  <c r="M201" i="45"/>
  <c r="L201" i="45"/>
  <c r="O200" i="45"/>
  <c r="O1396" i="47" s="1"/>
  <c r="N200" i="45"/>
  <c r="N1396" i="47" s="1"/>
  <c r="M200" i="45"/>
  <c r="M1396" i="47" s="1"/>
  <c r="L200" i="45"/>
  <c r="O199" i="45"/>
  <c r="O1395" i="47" s="1"/>
  <c r="N199" i="45"/>
  <c r="N1395" i="47" s="1"/>
  <c r="M199" i="45"/>
  <c r="M1395" i="47" s="1"/>
  <c r="L199" i="45"/>
  <c r="O198" i="45"/>
  <c r="O1394" i="47" s="1"/>
  <c r="N198" i="45"/>
  <c r="N1394" i="47" s="1"/>
  <c r="M198" i="45"/>
  <c r="L198" i="45"/>
  <c r="O197" i="45"/>
  <c r="O1393" i="47" s="1"/>
  <c r="N197" i="45"/>
  <c r="N1393" i="47" s="1"/>
  <c r="M197" i="45"/>
  <c r="M1393" i="47" s="1"/>
  <c r="L197" i="45"/>
  <c r="L1393" i="47" s="1"/>
  <c r="C197" i="45"/>
  <c r="O196" i="45"/>
  <c r="O1392" i="47" s="1"/>
  <c r="N196" i="45"/>
  <c r="N1392" i="47" s="1"/>
  <c r="M196" i="45"/>
  <c r="M1392" i="47" s="1"/>
  <c r="L196" i="45"/>
  <c r="C196" i="45" s="1"/>
  <c r="O195" i="45"/>
  <c r="O1391" i="47" s="1"/>
  <c r="N195" i="45"/>
  <c r="M195" i="45"/>
  <c r="M1391" i="47" s="1"/>
  <c r="L195" i="45"/>
  <c r="L1391" i="47" s="1"/>
  <c r="C195" i="45"/>
  <c r="O194" i="45"/>
  <c r="O1390" i="47" s="1"/>
  <c r="N194" i="45"/>
  <c r="N1390" i="47" s="1"/>
  <c r="M194" i="45"/>
  <c r="M1390" i="47" s="1"/>
  <c r="L194" i="45"/>
  <c r="O193" i="45"/>
  <c r="O1389" i="47" s="1"/>
  <c r="N193" i="45"/>
  <c r="N1389" i="47" s="1"/>
  <c r="M193" i="45"/>
  <c r="M1389" i="47" s="1"/>
  <c r="L193" i="45"/>
  <c r="O192" i="45"/>
  <c r="O1388" i="47" s="1"/>
  <c r="N192" i="45"/>
  <c r="N1388" i="47" s="1"/>
  <c r="M192" i="45"/>
  <c r="M1388" i="47" s="1"/>
  <c r="L192" i="45"/>
  <c r="C192" i="45" s="1"/>
  <c r="O191" i="45"/>
  <c r="O1387" i="47" s="1"/>
  <c r="N191" i="45"/>
  <c r="N1387" i="47" s="1"/>
  <c r="M191" i="45"/>
  <c r="M1387" i="47" s="1"/>
  <c r="L191" i="45"/>
  <c r="L1387" i="47" s="1"/>
  <c r="C191" i="45"/>
  <c r="O190" i="45"/>
  <c r="O1386" i="47" s="1"/>
  <c r="N190" i="45"/>
  <c r="N1386" i="47" s="1"/>
  <c r="M190" i="45"/>
  <c r="M1386" i="47" s="1"/>
  <c r="L190" i="45"/>
  <c r="O189" i="45"/>
  <c r="O1385" i="47" s="1"/>
  <c r="N189" i="45"/>
  <c r="N1385" i="47" s="1"/>
  <c r="M189" i="45"/>
  <c r="M1385" i="47" s="1"/>
  <c r="L189" i="45"/>
  <c r="L1385" i="47" s="1"/>
  <c r="C189" i="45"/>
  <c r="O188" i="45"/>
  <c r="O1384" i="47" s="1"/>
  <c r="N188" i="45"/>
  <c r="N1384" i="47" s="1"/>
  <c r="M188" i="45"/>
  <c r="M1384" i="47" s="1"/>
  <c r="L188" i="45"/>
  <c r="O187" i="45"/>
  <c r="O1383" i="47" s="1"/>
  <c r="N187" i="45"/>
  <c r="M187" i="45"/>
  <c r="M1383" i="47" s="1"/>
  <c r="L187" i="45"/>
  <c r="L1383" i="47" s="1"/>
  <c r="C187" i="45"/>
  <c r="O186" i="45"/>
  <c r="O1382" i="47" s="1"/>
  <c r="N186" i="45"/>
  <c r="N1382" i="47" s="1"/>
  <c r="M186" i="45"/>
  <c r="M1382" i="47" s="1"/>
  <c r="L186" i="45"/>
  <c r="O185" i="45"/>
  <c r="O1381" i="47" s="1"/>
  <c r="N185" i="45"/>
  <c r="N1381" i="47" s="1"/>
  <c r="M185" i="45"/>
  <c r="M1381" i="47" s="1"/>
  <c r="L185" i="45"/>
  <c r="O184" i="45"/>
  <c r="O1380" i="47" s="1"/>
  <c r="N184" i="45"/>
  <c r="N1380" i="47" s="1"/>
  <c r="M184" i="45"/>
  <c r="M1380" i="47" s="1"/>
  <c r="L184" i="45"/>
  <c r="O183" i="45"/>
  <c r="O1379" i="47" s="1"/>
  <c r="N183" i="45"/>
  <c r="N1379" i="47" s="1"/>
  <c r="M183" i="45"/>
  <c r="M1379" i="47" s="1"/>
  <c r="L183" i="45"/>
  <c r="L1379" i="47" s="1"/>
  <c r="C183" i="45"/>
  <c r="O182" i="45"/>
  <c r="O1378" i="47" s="1"/>
  <c r="N182" i="45"/>
  <c r="N1378" i="47" s="1"/>
  <c r="M182" i="45"/>
  <c r="M1378" i="47" s="1"/>
  <c r="L182" i="45"/>
  <c r="O181" i="45"/>
  <c r="O1377" i="47" s="1"/>
  <c r="N181" i="45"/>
  <c r="N1377" i="47" s="1"/>
  <c r="M181" i="45"/>
  <c r="M1377" i="47" s="1"/>
  <c r="L181" i="45"/>
  <c r="L1377" i="47" s="1"/>
  <c r="O180" i="45"/>
  <c r="O1376" i="47" s="1"/>
  <c r="N180" i="45"/>
  <c r="N1376" i="47" s="1"/>
  <c r="M180" i="45"/>
  <c r="M1376" i="47" s="1"/>
  <c r="L180" i="45"/>
  <c r="O179" i="45"/>
  <c r="O1375" i="47" s="1"/>
  <c r="N179" i="45"/>
  <c r="M179" i="45"/>
  <c r="M1375" i="47" s="1"/>
  <c r="L179" i="45"/>
  <c r="L1375" i="47" s="1"/>
  <c r="C179" i="45"/>
  <c r="O178" i="45"/>
  <c r="O1374" i="47" s="1"/>
  <c r="N178" i="45"/>
  <c r="N1374" i="47" s="1"/>
  <c r="M178" i="45"/>
  <c r="M1374" i="47" s="1"/>
  <c r="L178" i="45"/>
  <c r="O177" i="45"/>
  <c r="O1373" i="47" s="1"/>
  <c r="N177" i="45"/>
  <c r="N1373" i="47" s="1"/>
  <c r="M177" i="45"/>
  <c r="M1373" i="47" s="1"/>
  <c r="L177" i="45"/>
  <c r="O176" i="45"/>
  <c r="O1372" i="47" s="1"/>
  <c r="N176" i="45"/>
  <c r="N1372" i="47" s="1"/>
  <c r="M176" i="45"/>
  <c r="M1372" i="47" s="1"/>
  <c r="L176" i="45"/>
  <c r="L1372" i="47" s="1"/>
  <c r="C176" i="45"/>
  <c r="O175" i="45"/>
  <c r="O1371" i="47" s="1"/>
  <c r="N175" i="45"/>
  <c r="N1371" i="47" s="1"/>
  <c r="M175" i="45"/>
  <c r="M1371" i="47" s="1"/>
  <c r="L175" i="45"/>
  <c r="O174" i="45"/>
  <c r="O1370" i="47" s="1"/>
  <c r="N174" i="45"/>
  <c r="N1370" i="47" s="1"/>
  <c r="M174" i="45"/>
  <c r="M1370" i="47" s="1"/>
  <c r="L174" i="45"/>
  <c r="L1370" i="47" s="1"/>
  <c r="C174" i="45"/>
  <c r="O173" i="45"/>
  <c r="O1369" i="47" s="1"/>
  <c r="N173" i="45"/>
  <c r="N1369" i="47" s="1"/>
  <c r="M173" i="45"/>
  <c r="M1369" i="47" s="1"/>
  <c r="L173" i="45"/>
  <c r="O172" i="45"/>
  <c r="O1368" i="47" s="1"/>
  <c r="N172" i="45"/>
  <c r="N1368" i="47" s="1"/>
  <c r="M172" i="45"/>
  <c r="M1368" i="47" s="1"/>
  <c r="L172" i="45"/>
  <c r="L1368" i="47" s="1"/>
  <c r="O171" i="45"/>
  <c r="O1367" i="47" s="1"/>
  <c r="N171" i="45"/>
  <c r="N1367" i="47" s="1"/>
  <c r="M171" i="45"/>
  <c r="M1367" i="47" s="1"/>
  <c r="L171" i="45"/>
  <c r="CS170" i="45"/>
  <c r="CR170" i="45"/>
  <c r="CQ170" i="45"/>
  <c r="CN170" i="45"/>
  <c r="CM170" i="45"/>
  <c r="CL170" i="45"/>
  <c r="CI170" i="45"/>
  <c r="CH170" i="45"/>
  <c r="CG170" i="45"/>
  <c r="CD170" i="45"/>
  <c r="CC170" i="45"/>
  <c r="CB170" i="45"/>
  <c r="BY170" i="45"/>
  <c r="BX170" i="45"/>
  <c r="BW170" i="45"/>
  <c r="BT170" i="45"/>
  <c r="BS170" i="45"/>
  <c r="BR170" i="45"/>
  <c r="BN170" i="45"/>
  <c r="BM170" i="45"/>
  <c r="BL170" i="45"/>
  <c r="BG170" i="45"/>
  <c r="BF170" i="45"/>
  <c r="BE170" i="45"/>
  <c r="BB170" i="45"/>
  <c r="BA170" i="45"/>
  <c r="AZ170" i="45"/>
  <c r="AW170" i="45"/>
  <c r="AV170" i="45"/>
  <c r="AU170" i="45"/>
  <c r="AR170" i="45"/>
  <c r="AQ170" i="45"/>
  <c r="AP170" i="45"/>
  <c r="AM170" i="45"/>
  <c r="AL170" i="45"/>
  <c r="AK170" i="45"/>
  <c r="AH170" i="45"/>
  <c r="AG170" i="45"/>
  <c r="AF170" i="45"/>
  <c r="AB170" i="45"/>
  <c r="AA170" i="45"/>
  <c r="Z170" i="45"/>
  <c r="O170" i="45"/>
  <c r="O1366" i="47" s="1"/>
  <c r="N170" i="45"/>
  <c r="N1366" i="47" s="1"/>
  <c r="M170" i="45"/>
  <c r="M1366" i="47" s="1"/>
  <c r="L170" i="45"/>
  <c r="L1366" i="47" s="1"/>
  <c r="C170" i="45"/>
  <c r="CQ169" i="45"/>
  <c r="CL169" i="45"/>
  <c r="CG169" i="45"/>
  <c r="CB169" i="45"/>
  <c r="BW169" i="45"/>
  <c r="BR169" i="45"/>
  <c r="BL169" i="45"/>
  <c r="BE169" i="45"/>
  <c r="AZ169" i="45"/>
  <c r="AU169" i="45"/>
  <c r="AP169" i="45"/>
  <c r="AK169" i="45"/>
  <c r="AF169" i="45"/>
  <c r="Z169" i="45"/>
  <c r="O169" i="45"/>
  <c r="O1365" i="47" s="1"/>
  <c r="N169" i="45"/>
  <c r="N1365" i="47" s="1"/>
  <c r="M169" i="45"/>
  <c r="M1365" i="47" s="1"/>
  <c r="L169" i="45"/>
  <c r="C169" i="45" s="1"/>
  <c r="O168" i="45"/>
  <c r="O1364" i="47" s="1"/>
  <c r="N168" i="45"/>
  <c r="N1364" i="47" s="1"/>
  <c r="M168" i="45"/>
  <c r="M1364" i="47" s="1"/>
  <c r="L168" i="45"/>
  <c r="O167" i="45"/>
  <c r="O1363" i="47" s="1"/>
  <c r="N167" i="45"/>
  <c r="N1363" i="47" s="1"/>
  <c r="M167" i="45"/>
  <c r="M1363" i="47" s="1"/>
  <c r="L167" i="45"/>
  <c r="O166" i="45"/>
  <c r="O1362" i="47" s="1"/>
  <c r="N166" i="45"/>
  <c r="N1362" i="47" s="1"/>
  <c r="M166" i="45"/>
  <c r="M1362" i="47" s="1"/>
  <c r="L166" i="45"/>
  <c r="C166" i="45" s="1"/>
  <c r="O165" i="45"/>
  <c r="O1361" i="47" s="1"/>
  <c r="N165" i="45"/>
  <c r="N1361" i="47" s="1"/>
  <c r="M165" i="45"/>
  <c r="M1361" i="47" s="1"/>
  <c r="L165" i="45"/>
  <c r="L1361" i="47" s="1"/>
  <c r="C165" i="45"/>
  <c r="O164" i="45"/>
  <c r="O1360" i="47" s="1"/>
  <c r="N164" i="45"/>
  <c r="N1360" i="47" s="1"/>
  <c r="M164" i="45"/>
  <c r="M1360" i="47" s="1"/>
  <c r="L164" i="45"/>
  <c r="O163" i="45"/>
  <c r="O1359" i="47" s="1"/>
  <c r="N163" i="45"/>
  <c r="N1359" i="47" s="1"/>
  <c r="M163" i="45"/>
  <c r="M1359" i="47" s="1"/>
  <c r="L163" i="45"/>
  <c r="L1359" i="47" s="1"/>
  <c r="C163" i="45"/>
  <c r="O162" i="45"/>
  <c r="O1358" i="47" s="1"/>
  <c r="N162" i="45"/>
  <c r="N1358" i="47" s="1"/>
  <c r="M162" i="45"/>
  <c r="M1358" i="47" s="1"/>
  <c r="L162" i="45"/>
  <c r="O161" i="45"/>
  <c r="O1357" i="47" s="1"/>
  <c r="N161" i="45"/>
  <c r="N1357" i="47" s="1"/>
  <c r="M161" i="45"/>
  <c r="M1357" i="47" s="1"/>
  <c r="L161" i="45"/>
  <c r="L1357" i="47" s="1"/>
  <c r="O160" i="45"/>
  <c r="N160" i="45"/>
  <c r="N1356" i="47" s="1"/>
  <c r="M160" i="45"/>
  <c r="M1356" i="47" s="1"/>
  <c r="L160" i="45"/>
  <c r="BJ159" i="45"/>
  <c r="X159" i="45"/>
  <c r="O159" i="45"/>
  <c r="O1355" i="47" s="1"/>
  <c r="N159" i="45"/>
  <c r="N1355" i="47" s="1"/>
  <c r="M159" i="45"/>
  <c r="M1355" i="47" s="1"/>
  <c r="L159" i="45"/>
  <c r="CS158" i="45"/>
  <c r="CR158" i="45"/>
  <c r="CQ158" i="45"/>
  <c r="CN158" i="45"/>
  <c r="CM158" i="45"/>
  <c r="CL158" i="45"/>
  <c r="CI158" i="45"/>
  <c r="CH158" i="45"/>
  <c r="CG158" i="45"/>
  <c r="CD158" i="45"/>
  <c r="CC158" i="45"/>
  <c r="CB158" i="45"/>
  <c r="BY158" i="45"/>
  <c r="BX158" i="45"/>
  <c r="BW158" i="45"/>
  <c r="BT158" i="45"/>
  <c r="BS158" i="45"/>
  <c r="BR158" i="45"/>
  <c r="BN158" i="45"/>
  <c r="BM158" i="45"/>
  <c r="BL158" i="45"/>
  <c r="BG158" i="45"/>
  <c r="BF158" i="45"/>
  <c r="BE158" i="45"/>
  <c r="BB158" i="45"/>
  <c r="BA158" i="45"/>
  <c r="AZ158" i="45"/>
  <c r="AW158" i="45"/>
  <c r="AV158" i="45"/>
  <c r="AU158" i="45"/>
  <c r="AR158" i="45"/>
  <c r="AQ158" i="45"/>
  <c r="AP158" i="45"/>
  <c r="AM158" i="45"/>
  <c r="AL158" i="45"/>
  <c r="AK158" i="45"/>
  <c r="AH158" i="45"/>
  <c r="AG158" i="45"/>
  <c r="AF158" i="45"/>
  <c r="AB158" i="45"/>
  <c r="AA158" i="45"/>
  <c r="Z158" i="45"/>
  <c r="O158" i="45"/>
  <c r="O1354" i="47" s="1"/>
  <c r="N158" i="45"/>
  <c r="N1354" i="47" s="1"/>
  <c r="M158" i="45"/>
  <c r="M1354" i="47" s="1"/>
  <c r="L158" i="45"/>
  <c r="CQ157" i="45"/>
  <c r="CL157" i="45"/>
  <c r="CG157" i="45"/>
  <c r="CB157" i="45"/>
  <c r="BW157" i="45"/>
  <c r="BR157" i="45"/>
  <c r="BL157" i="45"/>
  <c r="BE157" i="45"/>
  <c r="AZ157" i="45"/>
  <c r="AU157" i="45"/>
  <c r="AP157" i="45"/>
  <c r="AK157" i="45"/>
  <c r="AF157" i="45"/>
  <c r="Z157" i="45"/>
  <c r="O157" i="45"/>
  <c r="O1353" i="47" s="1"/>
  <c r="N157" i="45"/>
  <c r="N1353" i="47" s="1"/>
  <c r="M157" i="45"/>
  <c r="M1353" i="47" s="1"/>
  <c r="L157" i="45"/>
  <c r="O156" i="45"/>
  <c r="O1352" i="47" s="1"/>
  <c r="N156" i="45"/>
  <c r="N1352" i="47" s="1"/>
  <c r="M156" i="45"/>
  <c r="M1352" i="47" s="1"/>
  <c r="L156" i="45"/>
  <c r="L1352" i="47" s="1"/>
  <c r="C156" i="45"/>
  <c r="O155" i="45"/>
  <c r="O1351" i="47" s="1"/>
  <c r="N155" i="45"/>
  <c r="N1351" i="47" s="1"/>
  <c r="M155" i="45"/>
  <c r="M1351" i="47" s="1"/>
  <c r="L155" i="45"/>
  <c r="O154" i="45"/>
  <c r="O1350" i="47" s="1"/>
  <c r="N154" i="45"/>
  <c r="N1350" i="47" s="1"/>
  <c r="M154" i="45"/>
  <c r="M1350" i="47" s="1"/>
  <c r="L154" i="45"/>
  <c r="C154" i="45" s="1"/>
  <c r="O153" i="45"/>
  <c r="O1349" i="47" s="1"/>
  <c r="N153" i="45"/>
  <c r="N1349" i="47" s="1"/>
  <c r="M153" i="45"/>
  <c r="M1349" i="47" s="1"/>
  <c r="L153" i="45"/>
  <c r="L1349" i="47" s="1"/>
  <c r="C153" i="45"/>
  <c r="O152" i="45"/>
  <c r="O1348" i="47" s="1"/>
  <c r="N152" i="45"/>
  <c r="N1348" i="47" s="1"/>
  <c r="M152" i="45"/>
  <c r="M1348" i="47" s="1"/>
  <c r="L152" i="45"/>
  <c r="O151" i="45"/>
  <c r="O1347" i="47" s="1"/>
  <c r="N151" i="45"/>
  <c r="N1347" i="47" s="1"/>
  <c r="M151" i="45"/>
  <c r="M1347" i="47" s="1"/>
  <c r="L151" i="45"/>
  <c r="L1347" i="47" s="1"/>
  <c r="C151" i="45"/>
  <c r="BJ150" i="45"/>
  <c r="X150" i="45"/>
  <c r="O150" i="45"/>
  <c r="O1346" i="47" s="1"/>
  <c r="N150" i="45"/>
  <c r="N1346" i="47" s="1"/>
  <c r="M150" i="45"/>
  <c r="M1346" i="47" s="1"/>
  <c r="L150" i="45"/>
  <c r="L1346" i="47" s="1"/>
  <c r="C150" i="45"/>
  <c r="CS149" i="45"/>
  <c r="CR149" i="45"/>
  <c r="CQ149" i="45"/>
  <c r="CN149" i="45"/>
  <c r="CM149" i="45"/>
  <c r="CL149" i="45"/>
  <c r="CI149" i="45"/>
  <c r="CH149" i="45"/>
  <c r="CG149" i="45"/>
  <c r="CD149" i="45"/>
  <c r="CC149" i="45"/>
  <c r="CB149" i="45"/>
  <c r="BY149" i="45"/>
  <c r="BX149" i="45"/>
  <c r="BW149" i="45"/>
  <c r="BT149" i="45"/>
  <c r="BS149" i="45"/>
  <c r="BR149" i="45"/>
  <c r="BN149" i="45"/>
  <c r="BM149" i="45"/>
  <c r="BL149" i="45"/>
  <c r="BG149" i="45"/>
  <c r="BF149" i="45"/>
  <c r="BE149" i="45"/>
  <c r="BB149" i="45"/>
  <c r="BA149" i="45"/>
  <c r="AZ149" i="45"/>
  <c r="AW149" i="45"/>
  <c r="AV149" i="45"/>
  <c r="AU149" i="45"/>
  <c r="AR149" i="45"/>
  <c r="AQ149" i="45"/>
  <c r="AP149" i="45"/>
  <c r="AM149" i="45"/>
  <c r="AL149" i="45"/>
  <c r="AK149" i="45"/>
  <c r="AH149" i="45"/>
  <c r="AG149" i="45"/>
  <c r="AF149" i="45"/>
  <c r="AB149" i="45"/>
  <c r="AA149" i="45"/>
  <c r="Z149" i="45"/>
  <c r="O149" i="45"/>
  <c r="O1345" i="47" s="1"/>
  <c r="N149" i="45"/>
  <c r="N1345" i="47" s="1"/>
  <c r="M149" i="45"/>
  <c r="M1345" i="47" s="1"/>
  <c r="L149" i="45"/>
  <c r="CQ148" i="45"/>
  <c r="CL148" i="45"/>
  <c r="CG148" i="45"/>
  <c r="CB148" i="45"/>
  <c r="BW148" i="45"/>
  <c r="BR148" i="45"/>
  <c r="BL148" i="45"/>
  <c r="BE148" i="45"/>
  <c r="AZ148" i="45"/>
  <c r="AU148" i="45"/>
  <c r="AP148" i="45"/>
  <c r="AK148" i="45"/>
  <c r="AF148" i="45"/>
  <c r="Z148" i="45"/>
  <c r="O148" i="45"/>
  <c r="O1344" i="47" s="1"/>
  <c r="N148" i="45"/>
  <c r="N1344" i="47" s="1"/>
  <c r="M148" i="45"/>
  <c r="M1344" i="47" s="1"/>
  <c r="L148" i="45"/>
  <c r="L1344" i="47" s="1"/>
  <c r="C148" i="45"/>
  <c r="O147" i="45"/>
  <c r="O1343" i="47" s="1"/>
  <c r="N147" i="45"/>
  <c r="M147" i="45"/>
  <c r="M1343" i="47" s="1"/>
  <c r="L147" i="45"/>
  <c r="O146" i="45"/>
  <c r="O1342" i="47" s="1"/>
  <c r="N146" i="45"/>
  <c r="N1342" i="47" s="1"/>
  <c r="M146" i="45"/>
  <c r="M1342" i="47" s="1"/>
  <c r="L146" i="45"/>
  <c r="L1342" i="47" s="1"/>
  <c r="C146" i="45"/>
  <c r="O145" i="45"/>
  <c r="O1341" i="47" s="1"/>
  <c r="N145" i="45"/>
  <c r="N1341" i="47" s="1"/>
  <c r="M145" i="45"/>
  <c r="M1341" i="47" s="1"/>
  <c r="L145" i="45"/>
  <c r="O144" i="45"/>
  <c r="N144" i="45"/>
  <c r="N1340" i="47" s="1"/>
  <c r="M144" i="45"/>
  <c r="M1340" i="47" s="1"/>
  <c r="L144" i="45"/>
  <c r="O143" i="45"/>
  <c r="O1339" i="47" s="1"/>
  <c r="N143" i="45"/>
  <c r="N1339" i="47" s="1"/>
  <c r="M143" i="45"/>
  <c r="M1339" i="47" s="1"/>
  <c r="L143" i="45"/>
  <c r="O142" i="45"/>
  <c r="O1338" i="47" s="1"/>
  <c r="N142" i="45"/>
  <c r="N1338" i="47" s="1"/>
  <c r="M142" i="45"/>
  <c r="M1338" i="47" s="1"/>
  <c r="L142" i="45"/>
  <c r="C142" i="45" s="1"/>
  <c r="BJ141" i="45"/>
  <c r="X141" i="45"/>
  <c r="O141" i="45"/>
  <c r="O1337" i="47" s="1"/>
  <c r="N141" i="45"/>
  <c r="N1337" i="47" s="1"/>
  <c r="M141" i="45"/>
  <c r="M1337" i="47" s="1"/>
  <c r="L141" i="45"/>
  <c r="CS140" i="45"/>
  <c r="CR140" i="45"/>
  <c r="CQ140" i="45"/>
  <c r="CN140" i="45"/>
  <c r="CM140" i="45"/>
  <c r="CL140" i="45"/>
  <c r="CI140" i="45"/>
  <c r="CH140" i="45"/>
  <c r="CG140" i="45"/>
  <c r="CD140" i="45"/>
  <c r="CC140" i="45"/>
  <c r="CB140" i="45"/>
  <c r="BY140" i="45"/>
  <c r="BX140" i="45"/>
  <c r="BW140" i="45"/>
  <c r="BT140" i="45"/>
  <c r="BS140" i="45"/>
  <c r="BR140" i="45"/>
  <c r="BN140" i="45"/>
  <c r="BM140" i="45"/>
  <c r="BL140" i="45"/>
  <c r="BG140" i="45"/>
  <c r="BF140" i="45"/>
  <c r="BE140" i="45"/>
  <c r="BB140" i="45"/>
  <c r="BA140" i="45"/>
  <c r="AZ140" i="45"/>
  <c r="AW140" i="45"/>
  <c r="AV140" i="45"/>
  <c r="AU140" i="45"/>
  <c r="AR140" i="45"/>
  <c r="AQ140" i="45"/>
  <c r="AP140" i="45"/>
  <c r="AM140" i="45"/>
  <c r="AL140" i="45"/>
  <c r="AK140" i="45"/>
  <c r="AH140" i="45"/>
  <c r="AG140" i="45"/>
  <c r="AF140" i="45"/>
  <c r="AB140" i="45"/>
  <c r="AA140" i="45"/>
  <c r="Z140" i="45"/>
  <c r="O140" i="45"/>
  <c r="O1336" i="47" s="1"/>
  <c r="N140" i="45"/>
  <c r="N1336" i="47" s="1"/>
  <c r="M140" i="45"/>
  <c r="M1336" i="47" s="1"/>
  <c r="L140" i="45"/>
  <c r="L1336" i="47" s="1"/>
  <c r="C140" i="45"/>
  <c r="CQ139" i="45"/>
  <c r="CL139" i="45"/>
  <c r="CG139" i="45"/>
  <c r="CB139" i="45"/>
  <c r="BW139" i="45"/>
  <c r="BR139" i="45"/>
  <c r="BL139" i="45"/>
  <c r="BE139" i="45"/>
  <c r="AZ139" i="45"/>
  <c r="AU139" i="45"/>
  <c r="AP139" i="45"/>
  <c r="AK139" i="45"/>
  <c r="AF139" i="45"/>
  <c r="Z139" i="45"/>
  <c r="O139" i="45"/>
  <c r="O1335" i="47" s="1"/>
  <c r="N139" i="45"/>
  <c r="N1335" i="47" s="1"/>
  <c r="M139" i="45"/>
  <c r="M1335" i="47" s="1"/>
  <c r="L139" i="45"/>
  <c r="O138" i="45"/>
  <c r="O1334" i="47" s="1"/>
  <c r="N138" i="45"/>
  <c r="N1334" i="47" s="1"/>
  <c r="M138" i="45"/>
  <c r="M1334" i="47" s="1"/>
  <c r="L138" i="45"/>
  <c r="O137" i="45"/>
  <c r="O1333" i="47" s="1"/>
  <c r="N137" i="45"/>
  <c r="N1333" i="47" s="1"/>
  <c r="M137" i="45"/>
  <c r="M1333" i="47" s="1"/>
  <c r="L137" i="45"/>
  <c r="C137" i="45" s="1"/>
  <c r="O136" i="45"/>
  <c r="O1332" i="47" s="1"/>
  <c r="N136" i="45"/>
  <c r="N1332" i="47" s="1"/>
  <c r="M136" i="45"/>
  <c r="M1332" i="47" s="1"/>
  <c r="L136" i="45"/>
  <c r="L1332" i="47" s="1"/>
  <c r="C136" i="45"/>
  <c r="O135" i="45"/>
  <c r="O1331" i="47" s="1"/>
  <c r="N135" i="45"/>
  <c r="N1331" i="47" s="1"/>
  <c r="M135" i="45"/>
  <c r="M1331" i="47" s="1"/>
  <c r="L135" i="45"/>
  <c r="O134" i="45"/>
  <c r="O1330" i="47" s="1"/>
  <c r="N134" i="45"/>
  <c r="N1330" i="47" s="1"/>
  <c r="M134" i="45"/>
  <c r="L134" i="45"/>
  <c r="L1330" i="47" s="1"/>
  <c r="C134" i="45"/>
  <c r="O133" i="45"/>
  <c r="O1329" i="47" s="1"/>
  <c r="N133" i="45"/>
  <c r="N1329" i="47" s="1"/>
  <c r="M133" i="45"/>
  <c r="M1329" i="47" s="1"/>
  <c r="L133" i="45"/>
  <c r="C133" i="45" s="1"/>
  <c r="BJ132" i="45"/>
  <c r="X132" i="45"/>
  <c r="O132" i="45"/>
  <c r="O1328" i="47" s="1"/>
  <c r="N132" i="45"/>
  <c r="N1328" i="47" s="1"/>
  <c r="M132" i="45"/>
  <c r="M1328" i="47" s="1"/>
  <c r="L132" i="45"/>
  <c r="CS131" i="45"/>
  <c r="CR131" i="45"/>
  <c r="CQ131" i="45"/>
  <c r="CN131" i="45"/>
  <c r="CM131" i="45"/>
  <c r="CL131" i="45"/>
  <c r="CI131" i="45"/>
  <c r="CH131" i="45"/>
  <c r="CG131" i="45"/>
  <c r="CD131" i="45"/>
  <c r="CC131" i="45"/>
  <c r="CB131" i="45"/>
  <c r="BY131" i="45"/>
  <c r="BX131" i="45"/>
  <c r="BW131" i="45"/>
  <c r="BT131" i="45"/>
  <c r="BS131" i="45"/>
  <c r="BR131" i="45"/>
  <c r="BN131" i="45"/>
  <c r="BM131" i="45"/>
  <c r="BL131" i="45"/>
  <c r="BG131" i="45"/>
  <c r="BF131" i="45"/>
  <c r="BE131" i="45"/>
  <c r="BB131" i="45"/>
  <c r="BA131" i="45"/>
  <c r="AZ131" i="45"/>
  <c r="AW131" i="45"/>
  <c r="AV131" i="45"/>
  <c r="AU131" i="45"/>
  <c r="AR131" i="45"/>
  <c r="AQ131" i="45"/>
  <c r="AP131" i="45"/>
  <c r="AM131" i="45"/>
  <c r="AL131" i="45"/>
  <c r="AK131" i="45"/>
  <c r="AH131" i="45"/>
  <c r="AG131" i="45"/>
  <c r="AF131" i="45"/>
  <c r="AB131" i="45"/>
  <c r="AA131" i="45"/>
  <c r="Z131" i="45"/>
  <c r="O131" i="45"/>
  <c r="O1327" i="47" s="1"/>
  <c r="N131" i="45"/>
  <c r="N1327" i="47" s="1"/>
  <c r="M131" i="45"/>
  <c r="M1327" i="47" s="1"/>
  <c r="L131" i="45"/>
  <c r="L1327" i="47" s="1"/>
  <c r="CQ130" i="45"/>
  <c r="CL130" i="45"/>
  <c r="CG130" i="45"/>
  <c r="CB130" i="45"/>
  <c r="BW130" i="45"/>
  <c r="BR130" i="45"/>
  <c r="BL130" i="45"/>
  <c r="BE130" i="45"/>
  <c r="AZ130" i="45"/>
  <c r="AU130" i="45"/>
  <c r="AP130" i="45"/>
  <c r="AK130" i="45"/>
  <c r="AF130" i="45"/>
  <c r="Z130" i="45"/>
  <c r="O130" i="45"/>
  <c r="O1326" i="47" s="1"/>
  <c r="N130" i="45"/>
  <c r="N1326" i="47" s="1"/>
  <c r="M130" i="45"/>
  <c r="M1326" i="47" s="1"/>
  <c r="L130" i="45"/>
  <c r="O129" i="45"/>
  <c r="O1325" i="47" s="1"/>
  <c r="N129" i="45"/>
  <c r="N1325" i="47" s="1"/>
  <c r="M129" i="45"/>
  <c r="M1325" i="47" s="1"/>
  <c r="L129" i="45"/>
  <c r="L1325" i="47" s="1"/>
  <c r="C129" i="45"/>
  <c r="O128" i="45"/>
  <c r="O1324" i="47" s="1"/>
  <c r="N128" i="45"/>
  <c r="M128" i="45"/>
  <c r="M1324" i="47" s="1"/>
  <c r="L128" i="45"/>
  <c r="O127" i="45"/>
  <c r="O1323" i="47" s="1"/>
  <c r="N127" i="45"/>
  <c r="N1323" i="47" s="1"/>
  <c r="M127" i="45"/>
  <c r="M1323" i="47" s="1"/>
  <c r="L127" i="45"/>
  <c r="L1323" i="47" s="1"/>
  <c r="O126" i="45"/>
  <c r="O1322" i="47" s="1"/>
  <c r="N126" i="45"/>
  <c r="N1322" i="47" s="1"/>
  <c r="M126" i="45"/>
  <c r="M1322" i="47" s="1"/>
  <c r="L126" i="45"/>
  <c r="O125" i="45"/>
  <c r="O1321" i="47" s="1"/>
  <c r="N125" i="45"/>
  <c r="N1321" i="47" s="1"/>
  <c r="M125" i="45"/>
  <c r="M1321" i="47" s="1"/>
  <c r="L125" i="45"/>
  <c r="C125" i="45" s="1"/>
  <c r="O124" i="45"/>
  <c r="O1320" i="47" s="1"/>
  <c r="N124" i="45"/>
  <c r="N1320" i="47" s="1"/>
  <c r="M124" i="45"/>
  <c r="M1320" i="47" s="1"/>
  <c r="L124" i="45"/>
  <c r="BJ123" i="45"/>
  <c r="X123" i="45"/>
  <c r="O123" i="45"/>
  <c r="O1319" i="47" s="1"/>
  <c r="N123" i="45"/>
  <c r="N1319" i="47" s="1"/>
  <c r="M123" i="45"/>
  <c r="L123" i="45"/>
  <c r="CS122" i="45"/>
  <c r="CR122" i="45"/>
  <c r="CQ122" i="45"/>
  <c r="CN122" i="45"/>
  <c r="CM122" i="45"/>
  <c r="CL122" i="45"/>
  <c r="CI122" i="45"/>
  <c r="CH122" i="45"/>
  <c r="CG122" i="45"/>
  <c r="CD122" i="45"/>
  <c r="CC122" i="45"/>
  <c r="CB122" i="45"/>
  <c r="BY122" i="45"/>
  <c r="BX122" i="45"/>
  <c r="BW122" i="45"/>
  <c r="BT122" i="45"/>
  <c r="BS122" i="45"/>
  <c r="BR122" i="45"/>
  <c r="BN122" i="45"/>
  <c r="BM122" i="45"/>
  <c r="BL122" i="45"/>
  <c r="BG122" i="45"/>
  <c r="BF122" i="45"/>
  <c r="BE122" i="45"/>
  <c r="BB122" i="45"/>
  <c r="BA122" i="45"/>
  <c r="AZ122" i="45"/>
  <c r="AW122" i="45"/>
  <c r="AV122" i="45"/>
  <c r="AU122" i="45"/>
  <c r="AR122" i="45"/>
  <c r="AQ122" i="45"/>
  <c r="AP122" i="45"/>
  <c r="AM122" i="45"/>
  <c r="AL122" i="45"/>
  <c r="AK122" i="45"/>
  <c r="AH122" i="45"/>
  <c r="AG122" i="45"/>
  <c r="AF122" i="45"/>
  <c r="AB122" i="45"/>
  <c r="AA122" i="45"/>
  <c r="Z122" i="45"/>
  <c r="O122" i="45"/>
  <c r="O1318" i="47" s="1"/>
  <c r="N122" i="45"/>
  <c r="N1318" i="47" s="1"/>
  <c r="M122" i="45"/>
  <c r="M1318" i="47" s="1"/>
  <c r="L122" i="45"/>
  <c r="L1318" i="47" s="1"/>
  <c r="C122" i="45"/>
  <c r="CQ121" i="45"/>
  <c r="CL121" i="45"/>
  <c r="CG121" i="45"/>
  <c r="CB121" i="45"/>
  <c r="BW121" i="45"/>
  <c r="BR121" i="45"/>
  <c r="BL121" i="45"/>
  <c r="BE121" i="45"/>
  <c r="AZ121" i="45"/>
  <c r="AU121" i="45"/>
  <c r="AP121" i="45"/>
  <c r="AK121" i="45"/>
  <c r="AF121" i="45"/>
  <c r="Z121" i="45"/>
  <c r="O121" i="45"/>
  <c r="N121" i="45"/>
  <c r="N1317" i="47" s="1"/>
  <c r="M121" i="45"/>
  <c r="M1317" i="47" s="1"/>
  <c r="L121" i="45"/>
  <c r="O120" i="45"/>
  <c r="O1316" i="47" s="1"/>
  <c r="N120" i="45"/>
  <c r="N1316" i="47" s="1"/>
  <c r="M120" i="45"/>
  <c r="M1316" i="47" s="1"/>
  <c r="L120" i="45"/>
  <c r="O119" i="45"/>
  <c r="O1315" i="47" s="1"/>
  <c r="N119" i="45"/>
  <c r="N1315" i="47" s="1"/>
  <c r="M119" i="45"/>
  <c r="M1315" i="47" s="1"/>
  <c r="L119" i="45"/>
  <c r="O118" i="45"/>
  <c r="O1314" i="47" s="1"/>
  <c r="N118" i="45"/>
  <c r="N1314" i="47" s="1"/>
  <c r="M118" i="45"/>
  <c r="M1314" i="47" s="1"/>
  <c r="L118" i="45"/>
  <c r="C118" i="45"/>
  <c r="O117" i="45"/>
  <c r="O1313" i="47" s="1"/>
  <c r="N117" i="45"/>
  <c r="N1313" i="47" s="1"/>
  <c r="M117" i="45"/>
  <c r="M1313" i="47" s="1"/>
  <c r="L117" i="45"/>
  <c r="C117" i="45" s="1"/>
  <c r="O116" i="45"/>
  <c r="O1312" i="47" s="1"/>
  <c r="N116" i="45"/>
  <c r="N1312" i="47" s="1"/>
  <c r="M116" i="45"/>
  <c r="M1312" i="47" s="1"/>
  <c r="L116" i="45"/>
  <c r="L1312" i="47" s="1"/>
  <c r="C116" i="45"/>
  <c r="O115" i="45"/>
  <c r="O1311" i="47" s="1"/>
  <c r="N115" i="45"/>
  <c r="N1311" i="47" s="1"/>
  <c r="M115" i="45"/>
  <c r="M1311" i="47" s="1"/>
  <c r="L115" i="45"/>
  <c r="BJ114" i="45"/>
  <c r="X114" i="45"/>
  <c r="O114" i="45"/>
  <c r="O1310" i="47" s="1"/>
  <c r="N114" i="45"/>
  <c r="N1310" i="47" s="1"/>
  <c r="M114" i="45"/>
  <c r="M1310" i="47" s="1"/>
  <c r="L114" i="45"/>
  <c r="C114" i="45" s="1"/>
  <c r="CS113" i="45"/>
  <c r="CR113" i="45"/>
  <c r="CQ113" i="45"/>
  <c r="CN113" i="45"/>
  <c r="CM113" i="45"/>
  <c r="CL113" i="45"/>
  <c r="CI113" i="45"/>
  <c r="CH113" i="45"/>
  <c r="CG113" i="45"/>
  <c r="CD113" i="45"/>
  <c r="CC113" i="45"/>
  <c r="CB113" i="45"/>
  <c r="BY113" i="45"/>
  <c r="BX113" i="45"/>
  <c r="BW113" i="45"/>
  <c r="BT113" i="45"/>
  <c r="BS113" i="45"/>
  <c r="BR113" i="45"/>
  <c r="BN113" i="45"/>
  <c r="BM113" i="45"/>
  <c r="BL113" i="45"/>
  <c r="BG113" i="45"/>
  <c r="BF113" i="45"/>
  <c r="BE113" i="45"/>
  <c r="BB113" i="45"/>
  <c r="BA113" i="45"/>
  <c r="AZ113" i="45"/>
  <c r="AW113" i="45"/>
  <c r="AV113" i="45"/>
  <c r="AU113" i="45"/>
  <c r="AR113" i="45"/>
  <c r="AQ113" i="45"/>
  <c r="AP113" i="45"/>
  <c r="AM113" i="45"/>
  <c r="AL113" i="45"/>
  <c r="AK113" i="45"/>
  <c r="AH113" i="45"/>
  <c r="AG113" i="45"/>
  <c r="AF113" i="45"/>
  <c r="AB113" i="45"/>
  <c r="AA113" i="45"/>
  <c r="Z113" i="45"/>
  <c r="O113" i="45"/>
  <c r="O1309" i="47" s="1"/>
  <c r="N113" i="45"/>
  <c r="N1309" i="47" s="1"/>
  <c r="M113" i="45"/>
  <c r="M1309" i="47" s="1"/>
  <c r="L113" i="45"/>
  <c r="L1309" i="47" s="1"/>
  <c r="C113" i="45"/>
  <c r="CQ112" i="45"/>
  <c r="CL112" i="45"/>
  <c r="CG112" i="45"/>
  <c r="CB112" i="45"/>
  <c r="BW112" i="45"/>
  <c r="BR112" i="45"/>
  <c r="BL112" i="45"/>
  <c r="BE112" i="45"/>
  <c r="AZ112" i="45"/>
  <c r="AU112" i="45"/>
  <c r="AP112" i="45"/>
  <c r="AK112" i="45"/>
  <c r="AF112" i="45"/>
  <c r="Z112" i="45"/>
  <c r="O112" i="45"/>
  <c r="O1308" i="47" s="1"/>
  <c r="N112" i="45"/>
  <c r="N1308" i="47" s="1"/>
  <c r="M112" i="45"/>
  <c r="M1308" i="47" s="1"/>
  <c r="L112" i="45"/>
  <c r="O111" i="45"/>
  <c r="O1307" i="47" s="1"/>
  <c r="N111" i="45"/>
  <c r="N1307" i="47" s="1"/>
  <c r="M111" i="45"/>
  <c r="M1307" i="47" s="1"/>
  <c r="L111" i="45"/>
  <c r="L1307" i="47" s="1"/>
  <c r="C111" i="45"/>
  <c r="O110" i="45"/>
  <c r="O1306" i="47" s="1"/>
  <c r="N110" i="45"/>
  <c r="N1306" i="47" s="1"/>
  <c r="M110" i="45"/>
  <c r="L110" i="45"/>
  <c r="O109" i="45"/>
  <c r="O1305" i="47" s="1"/>
  <c r="N109" i="45"/>
  <c r="N1305" i="47" s="1"/>
  <c r="M109" i="45"/>
  <c r="M1305" i="47" s="1"/>
  <c r="L109" i="45"/>
  <c r="C109" i="45"/>
  <c r="O108" i="45"/>
  <c r="O1304" i="47" s="1"/>
  <c r="N108" i="45"/>
  <c r="N1304" i="47" s="1"/>
  <c r="M108" i="45"/>
  <c r="M1304" i="47" s="1"/>
  <c r="L108" i="45"/>
  <c r="O107" i="45"/>
  <c r="O1303" i="47" s="1"/>
  <c r="N107" i="45"/>
  <c r="N1303" i="47" s="1"/>
  <c r="M107" i="45"/>
  <c r="M1303" i="47" s="1"/>
  <c r="L107" i="45"/>
  <c r="O106" i="45"/>
  <c r="O1302" i="47" s="1"/>
  <c r="N106" i="45"/>
  <c r="N1302" i="47" s="1"/>
  <c r="M106" i="45"/>
  <c r="M1302" i="47" s="1"/>
  <c r="L106" i="45"/>
  <c r="C106" i="45" s="1"/>
  <c r="BJ105" i="45"/>
  <c r="X105" i="45"/>
  <c r="O105" i="45"/>
  <c r="O1301" i="47" s="1"/>
  <c r="N105" i="45"/>
  <c r="N1301" i="47" s="1"/>
  <c r="M105" i="45"/>
  <c r="M1301" i="47" s="1"/>
  <c r="L105" i="45"/>
  <c r="CS104" i="45"/>
  <c r="CR104" i="45"/>
  <c r="CQ104" i="45"/>
  <c r="CN104" i="45"/>
  <c r="CM104" i="45"/>
  <c r="CL104" i="45"/>
  <c r="CI104" i="45"/>
  <c r="CH104" i="45"/>
  <c r="CG104" i="45"/>
  <c r="CD104" i="45"/>
  <c r="CC104" i="45"/>
  <c r="CB104" i="45"/>
  <c r="BY104" i="45"/>
  <c r="BX104" i="45"/>
  <c r="BW104" i="45"/>
  <c r="BT104" i="45"/>
  <c r="BS104" i="45"/>
  <c r="BR104" i="45"/>
  <c r="BN104" i="45"/>
  <c r="BM104" i="45"/>
  <c r="BL104" i="45"/>
  <c r="BG104" i="45"/>
  <c r="BF104" i="45"/>
  <c r="BE104" i="45"/>
  <c r="BB104" i="45"/>
  <c r="BA104" i="45"/>
  <c r="AZ104" i="45"/>
  <c r="AW104" i="45"/>
  <c r="AV104" i="45"/>
  <c r="AU104" i="45"/>
  <c r="AR104" i="45"/>
  <c r="AQ104" i="45"/>
  <c r="AP104" i="45"/>
  <c r="AM104" i="45"/>
  <c r="AL104" i="45"/>
  <c r="AK104" i="45"/>
  <c r="AH104" i="45"/>
  <c r="AG104" i="45"/>
  <c r="AF104" i="45"/>
  <c r="AB104" i="45"/>
  <c r="AA104" i="45"/>
  <c r="Z104" i="45"/>
  <c r="O104" i="45"/>
  <c r="O1300" i="47" s="1"/>
  <c r="N104" i="45"/>
  <c r="N1300" i="47" s="1"/>
  <c r="M104" i="45"/>
  <c r="M1300" i="47" s="1"/>
  <c r="L104" i="45"/>
  <c r="L1300" i="47" s="1"/>
  <c r="C104" i="45"/>
  <c r="CQ103" i="45"/>
  <c r="CL103" i="45"/>
  <c r="CG103" i="45"/>
  <c r="CB103" i="45"/>
  <c r="BW103" i="45"/>
  <c r="BR103" i="45"/>
  <c r="BL103" i="45"/>
  <c r="BE103" i="45"/>
  <c r="AZ103" i="45"/>
  <c r="AU103" i="45"/>
  <c r="AP103" i="45"/>
  <c r="AK103" i="45"/>
  <c r="AF103" i="45"/>
  <c r="Z103" i="45"/>
  <c r="O103" i="45"/>
  <c r="O1299" i="47" s="1"/>
  <c r="N103" i="45"/>
  <c r="N1299" i="47" s="1"/>
  <c r="M103" i="45"/>
  <c r="M1299" i="47" s="1"/>
  <c r="L103" i="45"/>
  <c r="O102" i="45"/>
  <c r="O1298" i="47" s="1"/>
  <c r="N102" i="45"/>
  <c r="N1298" i="47" s="1"/>
  <c r="M102" i="45"/>
  <c r="L102" i="45"/>
  <c r="O101" i="45"/>
  <c r="O1297" i="47" s="1"/>
  <c r="N101" i="45"/>
  <c r="N1297" i="47" s="1"/>
  <c r="M101" i="45"/>
  <c r="M1297" i="47" s="1"/>
  <c r="L101" i="45"/>
  <c r="C101" i="45" s="1"/>
  <c r="O100" i="45"/>
  <c r="O1296" i="47" s="1"/>
  <c r="N100" i="45"/>
  <c r="N1296" i="47" s="1"/>
  <c r="M100" i="45"/>
  <c r="M1296" i="47" s="1"/>
  <c r="L100" i="45"/>
  <c r="L1296" i="47" s="1"/>
  <c r="C100" i="45"/>
  <c r="O99" i="45"/>
  <c r="O1295" i="47" s="1"/>
  <c r="N99" i="45"/>
  <c r="N1295" i="47" s="1"/>
  <c r="M99" i="45"/>
  <c r="L99" i="45"/>
  <c r="O98" i="45"/>
  <c r="O1294" i="47" s="1"/>
  <c r="N98" i="45"/>
  <c r="N1294" i="47" s="1"/>
  <c r="M98" i="45"/>
  <c r="M1294" i="47" s="1"/>
  <c r="L98" i="45"/>
  <c r="L1294" i="47" s="1"/>
  <c r="C98" i="45"/>
  <c r="O97" i="45"/>
  <c r="O1293" i="47" s="1"/>
  <c r="N97" i="45"/>
  <c r="N1293" i="47" s="1"/>
  <c r="M97" i="45"/>
  <c r="M1293" i="47" s="1"/>
  <c r="L97" i="45"/>
  <c r="BJ96" i="45"/>
  <c r="X96" i="45"/>
  <c r="O96" i="45"/>
  <c r="O1292" i="47" s="1"/>
  <c r="N96" i="45"/>
  <c r="N1292" i="47" s="1"/>
  <c r="M96" i="45"/>
  <c r="M1292" i="47" s="1"/>
  <c r="L96" i="45"/>
  <c r="CS95" i="45"/>
  <c r="CR95" i="45"/>
  <c r="CQ95" i="45"/>
  <c r="CN95" i="45"/>
  <c r="CM95" i="45"/>
  <c r="CL95" i="45"/>
  <c r="CI95" i="45"/>
  <c r="CH95" i="45"/>
  <c r="CG95" i="45"/>
  <c r="CD95" i="45"/>
  <c r="CC95" i="45"/>
  <c r="CB95" i="45"/>
  <c r="BY95" i="45"/>
  <c r="BX95" i="45"/>
  <c r="BW95" i="45"/>
  <c r="BT95" i="45"/>
  <c r="BS95" i="45"/>
  <c r="BR95" i="45"/>
  <c r="BN95" i="45"/>
  <c r="BM95" i="45"/>
  <c r="BL95" i="45"/>
  <c r="BG95" i="45"/>
  <c r="BF95" i="45"/>
  <c r="BE95" i="45"/>
  <c r="BB95" i="45"/>
  <c r="BA95" i="45"/>
  <c r="AZ95" i="45"/>
  <c r="AW95" i="45"/>
  <c r="AV95" i="45"/>
  <c r="AU95" i="45"/>
  <c r="AR95" i="45"/>
  <c r="AQ95" i="45"/>
  <c r="AP95" i="45"/>
  <c r="AM95" i="45"/>
  <c r="AL95" i="45"/>
  <c r="AK95" i="45"/>
  <c r="AH95" i="45"/>
  <c r="AG95" i="45"/>
  <c r="AF95" i="45"/>
  <c r="AB95" i="45"/>
  <c r="AA95" i="45"/>
  <c r="Z95" i="45"/>
  <c r="O95" i="45"/>
  <c r="O1291" i="47" s="1"/>
  <c r="N95" i="45"/>
  <c r="N1291" i="47" s="1"/>
  <c r="M95" i="45"/>
  <c r="M1291" i="47" s="1"/>
  <c r="L95" i="45"/>
  <c r="L1291" i="47" s="1"/>
  <c r="CQ94" i="45"/>
  <c r="CL94" i="45"/>
  <c r="CG94" i="45"/>
  <c r="CB94" i="45"/>
  <c r="BW94" i="45"/>
  <c r="BR94" i="45"/>
  <c r="BL94" i="45"/>
  <c r="BE94" i="45"/>
  <c r="AZ94" i="45"/>
  <c r="AU94" i="45"/>
  <c r="AP94" i="45"/>
  <c r="AK94" i="45"/>
  <c r="AF94" i="45"/>
  <c r="Z94" i="45"/>
  <c r="O94" i="45"/>
  <c r="O1290" i="47" s="1"/>
  <c r="N94" i="45"/>
  <c r="N1290" i="47" s="1"/>
  <c r="M94" i="45"/>
  <c r="L94" i="45"/>
  <c r="O93" i="45"/>
  <c r="O1289" i="47" s="1"/>
  <c r="N93" i="45"/>
  <c r="N1289" i="47" s="1"/>
  <c r="M93" i="45"/>
  <c r="M1289" i="47" s="1"/>
  <c r="L93" i="45"/>
  <c r="C93" i="45"/>
  <c r="O92" i="45"/>
  <c r="O1288" i="47" s="1"/>
  <c r="N92" i="45"/>
  <c r="N1288" i="47" s="1"/>
  <c r="M92" i="45"/>
  <c r="M1288" i="47" s="1"/>
  <c r="L92" i="45"/>
  <c r="O91" i="45"/>
  <c r="O1287" i="47" s="1"/>
  <c r="N91" i="45"/>
  <c r="N1287" i="47" s="1"/>
  <c r="M91" i="45"/>
  <c r="M1287" i="47" s="1"/>
  <c r="L91" i="45"/>
  <c r="O90" i="45"/>
  <c r="O1286" i="47" s="1"/>
  <c r="N90" i="45"/>
  <c r="N1286" i="47" s="1"/>
  <c r="M90" i="45"/>
  <c r="M1286" i="47" s="1"/>
  <c r="L90" i="45"/>
  <c r="O89" i="45"/>
  <c r="O1285" i="47" s="1"/>
  <c r="N89" i="45"/>
  <c r="N1285" i="47" s="1"/>
  <c r="M89" i="45"/>
  <c r="M1285" i="47" s="1"/>
  <c r="L89" i="45"/>
  <c r="O88" i="45"/>
  <c r="O1284" i="47" s="1"/>
  <c r="N88" i="45"/>
  <c r="M88" i="45"/>
  <c r="M1284" i="47" s="1"/>
  <c r="L88" i="45"/>
  <c r="L1284" i="47" s="1"/>
  <c r="BJ87" i="45"/>
  <c r="X87" i="45"/>
  <c r="O87" i="45"/>
  <c r="O1283" i="47" s="1"/>
  <c r="N87" i="45"/>
  <c r="N1283" i="47" s="1"/>
  <c r="M87" i="45"/>
  <c r="M1283" i="47" s="1"/>
  <c r="L87" i="45"/>
  <c r="CS86" i="45"/>
  <c r="CR86" i="45"/>
  <c r="CQ86" i="45"/>
  <c r="CN86" i="45"/>
  <c r="CM86" i="45"/>
  <c r="CL86" i="45"/>
  <c r="CI86" i="45"/>
  <c r="CH86" i="45"/>
  <c r="CG86" i="45"/>
  <c r="CD86" i="45"/>
  <c r="CC86" i="45"/>
  <c r="CB86" i="45"/>
  <c r="BY86" i="45"/>
  <c r="BX86" i="45"/>
  <c r="BW86" i="45"/>
  <c r="BT86" i="45"/>
  <c r="BS86" i="45"/>
  <c r="BR86" i="45"/>
  <c r="BN86" i="45"/>
  <c r="BM86" i="45"/>
  <c r="BL86" i="45"/>
  <c r="BG86" i="45"/>
  <c r="BF86" i="45"/>
  <c r="BE86" i="45"/>
  <c r="BB86" i="45"/>
  <c r="BA86" i="45"/>
  <c r="AZ86" i="45"/>
  <c r="AW86" i="45"/>
  <c r="AV86" i="45"/>
  <c r="AU86" i="45"/>
  <c r="AR86" i="45"/>
  <c r="AQ86" i="45"/>
  <c r="AP86" i="45"/>
  <c r="AM86" i="45"/>
  <c r="AL86" i="45"/>
  <c r="AK86" i="45"/>
  <c r="AH86" i="45"/>
  <c r="AG86" i="45"/>
  <c r="AF86" i="45"/>
  <c r="AB86" i="45"/>
  <c r="AA86" i="45"/>
  <c r="Z86" i="45"/>
  <c r="O86" i="45"/>
  <c r="O1282" i="47" s="1"/>
  <c r="N86" i="45"/>
  <c r="N1282" i="47" s="1"/>
  <c r="M86" i="45"/>
  <c r="M1282" i="47" s="1"/>
  <c r="L86" i="45"/>
  <c r="CQ85" i="45"/>
  <c r="CL85" i="45"/>
  <c r="CG85" i="45"/>
  <c r="CB85" i="45"/>
  <c r="BW85" i="45"/>
  <c r="BR85" i="45"/>
  <c r="BL85" i="45"/>
  <c r="BE85" i="45"/>
  <c r="AZ85" i="45"/>
  <c r="AU85" i="45"/>
  <c r="AP85" i="45"/>
  <c r="AK85" i="45"/>
  <c r="AF85" i="45"/>
  <c r="Z85" i="45"/>
  <c r="O85" i="45"/>
  <c r="O1281" i="47" s="1"/>
  <c r="N85" i="45"/>
  <c r="N1281" i="47" s="1"/>
  <c r="M85" i="45"/>
  <c r="M1281" i="47" s="1"/>
  <c r="L85" i="45"/>
  <c r="C85" i="45"/>
  <c r="O84" i="45"/>
  <c r="O1280" i="47" s="1"/>
  <c r="N84" i="45"/>
  <c r="N1280" i="47" s="1"/>
  <c r="M84" i="45"/>
  <c r="M1280" i="47" s="1"/>
  <c r="L84" i="45"/>
  <c r="L1280" i="47" s="1"/>
  <c r="O83" i="45"/>
  <c r="O1279" i="47" s="1"/>
  <c r="N83" i="45"/>
  <c r="N1279" i="47" s="1"/>
  <c r="M83" i="45"/>
  <c r="M1279" i="47" s="1"/>
  <c r="L83" i="45"/>
  <c r="O82" i="45"/>
  <c r="O1278" i="47" s="1"/>
  <c r="N82" i="45"/>
  <c r="N1278" i="47" s="1"/>
  <c r="M82" i="45"/>
  <c r="M1278" i="47" s="1"/>
  <c r="L82" i="45"/>
  <c r="O81" i="45"/>
  <c r="N81" i="45"/>
  <c r="N1277" i="47" s="1"/>
  <c r="M81" i="45"/>
  <c r="M1277" i="47" s="1"/>
  <c r="L81" i="45"/>
  <c r="O80" i="45"/>
  <c r="O1276" i="47" s="1"/>
  <c r="N80" i="45"/>
  <c r="M80" i="45"/>
  <c r="M1276" i="47" s="1"/>
  <c r="L80" i="45"/>
  <c r="O79" i="45"/>
  <c r="O1275" i="47" s="1"/>
  <c r="N79" i="45"/>
  <c r="N1275" i="47" s="1"/>
  <c r="M79" i="45"/>
  <c r="M1275" i="47" s="1"/>
  <c r="L79" i="45"/>
  <c r="BJ78" i="45"/>
  <c r="X78" i="45"/>
  <c r="O78" i="45"/>
  <c r="O1274" i="47" s="1"/>
  <c r="N78" i="45"/>
  <c r="N1274" i="47" s="1"/>
  <c r="M78" i="45"/>
  <c r="M1274" i="47" s="1"/>
  <c r="L78" i="45"/>
  <c r="CS77" i="45"/>
  <c r="CR77" i="45"/>
  <c r="CQ77" i="45"/>
  <c r="CN77" i="45"/>
  <c r="CM77" i="45"/>
  <c r="CL77" i="45"/>
  <c r="CI77" i="45"/>
  <c r="CH77" i="45"/>
  <c r="CG77" i="45"/>
  <c r="CD77" i="45"/>
  <c r="CC77" i="45"/>
  <c r="CB77" i="45"/>
  <c r="BY77" i="45"/>
  <c r="BX77" i="45"/>
  <c r="BW77" i="45"/>
  <c r="BT77" i="45"/>
  <c r="BS77" i="45"/>
  <c r="BR77" i="45"/>
  <c r="BN77" i="45"/>
  <c r="BM77" i="45"/>
  <c r="BL77" i="45"/>
  <c r="BG77" i="45"/>
  <c r="BF77" i="45"/>
  <c r="BE77" i="45"/>
  <c r="BB77" i="45"/>
  <c r="BA77" i="45"/>
  <c r="AZ77" i="45"/>
  <c r="AW77" i="45"/>
  <c r="AV77" i="45"/>
  <c r="AU77" i="45"/>
  <c r="AR77" i="45"/>
  <c r="AQ77" i="45"/>
  <c r="AP77" i="45"/>
  <c r="AM77" i="45"/>
  <c r="AL77" i="45"/>
  <c r="AK77" i="45"/>
  <c r="AH77" i="45"/>
  <c r="AG77" i="45"/>
  <c r="AF77" i="45"/>
  <c r="AB77" i="45"/>
  <c r="AA77" i="45"/>
  <c r="Z77" i="45"/>
  <c r="O77" i="45"/>
  <c r="O1273" i="47" s="1"/>
  <c r="N77" i="45"/>
  <c r="N1273" i="47" s="1"/>
  <c r="M77" i="45"/>
  <c r="M1273" i="47" s="1"/>
  <c r="L77" i="45"/>
  <c r="C77" i="45"/>
  <c r="CQ76" i="45"/>
  <c r="CL76" i="45"/>
  <c r="CG76" i="45"/>
  <c r="CB76" i="45"/>
  <c r="BW76" i="45"/>
  <c r="BR76" i="45"/>
  <c r="BL76" i="45"/>
  <c r="BE76" i="45"/>
  <c r="AZ76" i="45"/>
  <c r="AU76" i="45"/>
  <c r="AP76" i="45"/>
  <c r="AK76" i="45"/>
  <c r="AF76" i="45"/>
  <c r="Z76" i="45"/>
  <c r="O76" i="45"/>
  <c r="O1272" i="47" s="1"/>
  <c r="N76" i="45"/>
  <c r="N1272" i="47" s="1"/>
  <c r="M76" i="45"/>
  <c r="M1272" i="47" s="1"/>
  <c r="L76" i="45"/>
  <c r="O75" i="45"/>
  <c r="O1271" i="47" s="1"/>
  <c r="N75" i="45"/>
  <c r="N1271" i="47" s="1"/>
  <c r="M75" i="45"/>
  <c r="L75" i="45"/>
  <c r="O74" i="45"/>
  <c r="O1270" i="47" s="1"/>
  <c r="N74" i="45"/>
  <c r="N1270" i="47" s="1"/>
  <c r="M74" i="45"/>
  <c r="M1270" i="47" s="1"/>
  <c r="L74" i="45"/>
  <c r="C74" i="45" s="1"/>
  <c r="O73" i="45"/>
  <c r="O1269" i="47" s="1"/>
  <c r="N73" i="45"/>
  <c r="N1269" i="47" s="1"/>
  <c r="M73" i="45"/>
  <c r="M1269" i="47" s="1"/>
  <c r="L73" i="45"/>
  <c r="L1269" i="47" s="1"/>
  <c r="C73" i="45"/>
  <c r="O72" i="45"/>
  <c r="O1268" i="47" s="1"/>
  <c r="N72" i="45"/>
  <c r="M72" i="45"/>
  <c r="M1268" i="47" s="1"/>
  <c r="L72" i="45"/>
  <c r="O71" i="45"/>
  <c r="O1267" i="47" s="1"/>
  <c r="N71" i="45"/>
  <c r="N1267" i="47" s="1"/>
  <c r="M71" i="45"/>
  <c r="M1267" i="47" s="1"/>
  <c r="L71" i="45"/>
  <c r="L1267" i="47" s="1"/>
  <c r="C71" i="45"/>
  <c r="O70" i="45"/>
  <c r="O1266" i="47" s="1"/>
  <c r="N70" i="45"/>
  <c r="N1266" i="47" s="1"/>
  <c r="M70" i="45"/>
  <c r="M1266" i="47" s="1"/>
  <c r="L70" i="45"/>
  <c r="BJ69" i="45"/>
  <c r="X69" i="45"/>
  <c r="O69" i="45"/>
  <c r="O1265" i="47" s="1"/>
  <c r="N69" i="45"/>
  <c r="N1265" i="47" s="1"/>
  <c r="M69" i="45"/>
  <c r="M1265" i="47" s="1"/>
  <c r="L69" i="45"/>
  <c r="C69" i="45" s="1"/>
  <c r="CS68" i="45"/>
  <c r="CR68" i="45"/>
  <c r="CQ68" i="45"/>
  <c r="CN68" i="45"/>
  <c r="CM68" i="45"/>
  <c r="CL68" i="45"/>
  <c r="CI68" i="45"/>
  <c r="CH68" i="45"/>
  <c r="CG68" i="45"/>
  <c r="CD68" i="45"/>
  <c r="CC68" i="45"/>
  <c r="CB68" i="45"/>
  <c r="BY68" i="45"/>
  <c r="BX68" i="45"/>
  <c r="BW68" i="45"/>
  <c r="BT68" i="45"/>
  <c r="BS68" i="45"/>
  <c r="BR68" i="45"/>
  <c r="BN68" i="45"/>
  <c r="BM68" i="45"/>
  <c r="BL68" i="45"/>
  <c r="BG68" i="45"/>
  <c r="BF68" i="45"/>
  <c r="BE68" i="45"/>
  <c r="BB68" i="45"/>
  <c r="BA68" i="45"/>
  <c r="AZ68" i="45"/>
  <c r="AW68" i="45"/>
  <c r="AV68" i="45"/>
  <c r="AU68" i="45"/>
  <c r="AR68" i="45"/>
  <c r="AQ68" i="45"/>
  <c r="AP68" i="45"/>
  <c r="AM68" i="45"/>
  <c r="AL68" i="45"/>
  <c r="AK68" i="45"/>
  <c r="AH68" i="45"/>
  <c r="AG68" i="45"/>
  <c r="AF68" i="45"/>
  <c r="AB68" i="45"/>
  <c r="AA68" i="45"/>
  <c r="Z68" i="45"/>
  <c r="O68" i="45"/>
  <c r="O1264" i="47" s="1"/>
  <c r="N68" i="45"/>
  <c r="N1264" i="47" s="1"/>
  <c r="M68" i="45"/>
  <c r="M1264" i="47" s="1"/>
  <c r="L68" i="45"/>
  <c r="L1264" i="47" s="1"/>
  <c r="C68" i="45"/>
  <c r="CQ67" i="45"/>
  <c r="CL67" i="45"/>
  <c r="CG67" i="45"/>
  <c r="CB67" i="45"/>
  <c r="BW67" i="45"/>
  <c r="BR67" i="45"/>
  <c r="BL67" i="45"/>
  <c r="BE67" i="45"/>
  <c r="AZ67" i="45"/>
  <c r="AU67" i="45"/>
  <c r="AP67" i="45"/>
  <c r="AK67" i="45"/>
  <c r="AF67" i="45"/>
  <c r="Z67" i="45"/>
  <c r="O67" i="45"/>
  <c r="O1263" i="47" s="1"/>
  <c r="N67" i="45"/>
  <c r="N1263" i="47" s="1"/>
  <c r="M67" i="45"/>
  <c r="L67" i="45"/>
  <c r="O66" i="45"/>
  <c r="O1262" i="47" s="1"/>
  <c r="N66" i="45"/>
  <c r="N1262" i="47" s="1"/>
  <c r="M66" i="45"/>
  <c r="M1262" i="47" s="1"/>
  <c r="L66" i="45"/>
  <c r="L1262" i="47" s="1"/>
  <c r="C66" i="45"/>
  <c r="O65" i="45"/>
  <c r="O1261" i="47" s="1"/>
  <c r="N65" i="45"/>
  <c r="N1261" i="47" s="1"/>
  <c r="M65" i="45"/>
  <c r="M1261" i="47" s="1"/>
  <c r="L65" i="45"/>
  <c r="O64" i="45"/>
  <c r="O1260" i="47" s="1"/>
  <c r="N64" i="45"/>
  <c r="M64" i="45"/>
  <c r="M1260" i="47" s="1"/>
  <c r="L64" i="45"/>
  <c r="L1260" i="47" s="1"/>
  <c r="C64" i="45"/>
  <c r="O63" i="45"/>
  <c r="O1259" i="47" s="1"/>
  <c r="N63" i="45"/>
  <c r="N1259" i="47" s="1"/>
  <c r="M63" i="45"/>
  <c r="M1259" i="47" s="1"/>
  <c r="L63" i="45"/>
  <c r="O62" i="45"/>
  <c r="O1258" i="47" s="1"/>
  <c r="N62" i="45"/>
  <c r="N1258" i="47" s="1"/>
  <c r="M62" i="45"/>
  <c r="M1258" i="47" s="1"/>
  <c r="L62" i="45"/>
  <c r="O61" i="45"/>
  <c r="O1257" i="47" s="1"/>
  <c r="N61" i="45"/>
  <c r="N1257" i="47" s="1"/>
  <c r="M61" i="45"/>
  <c r="M1257" i="47" s="1"/>
  <c r="L61" i="45"/>
  <c r="BJ60" i="45"/>
  <c r="X60" i="45"/>
  <c r="O60" i="45"/>
  <c r="O1256" i="47" s="1"/>
  <c r="N60" i="45"/>
  <c r="N1256" i="47" s="1"/>
  <c r="M60" i="45"/>
  <c r="M1256" i="47" s="1"/>
  <c r="L60" i="45"/>
  <c r="CS59" i="45"/>
  <c r="CR59" i="45"/>
  <c r="CQ59" i="45"/>
  <c r="CN59" i="45"/>
  <c r="CM59" i="45"/>
  <c r="CL59" i="45"/>
  <c r="CI59" i="45"/>
  <c r="CH59" i="45"/>
  <c r="CG59" i="45"/>
  <c r="CD59" i="45"/>
  <c r="CC59" i="45"/>
  <c r="CB59" i="45"/>
  <c r="BY59" i="45"/>
  <c r="BX59" i="45"/>
  <c r="BW59" i="45"/>
  <c r="BT59" i="45"/>
  <c r="BS59" i="45"/>
  <c r="BR59" i="45"/>
  <c r="BN59" i="45"/>
  <c r="BM59" i="45"/>
  <c r="BL59" i="45"/>
  <c r="BG59" i="45"/>
  <c r="BF59" i="45"/>
  <c r="BE59" i="45"/>
  <c r="BB59" i="45"/>
  <c r="BA59" i="45"/>
  <c r="AZ59" i="45"/>
  <c r="AW59" i="45"/>
  <c r="AV59" i="45"/>
  <c r="AU59" i="45"/>
  <c r="AR59" i="45"/>
  <c r="AQ59" i="45"/>
  <c r="AP59" i="45"/>
  <c r="AM59" i="45"/>
  <c r="AL59" i="45"/>
  <c r="AK59" i="45"/>
  <c r="AH59" i="45"/>
  <c r="AG59" i="45"/>
  <c r="AF59" i="45"/>
  <c r="AB59" i="45"/>
  <c r="AA59" i="45"/>
  <c r="Z59" i="45"/>
  <c r="O59" i="45"/>
  <c r="O1255" i="47" s="1"/>
  <c r="N59" i="45"/>
  <c r="N1255" i="47" s="1"/>
  <c r="M59" i="45"/>
  <c r="M1255" i="47" s="1"/>
  <c r="L59" i="45"/>
  <c r="L1255" i="47" s="1"/>
  <c r="C59" i="45"/>
  <c r="CQ58" i="45"/>
  <c r="CL58" i="45"/>
  <c r="CG58" i="45"/>
  <c r="CB58" i="45"/>
  <c r="BW58" i="45"/>
  <c r="BR58" i="45"/>
  <c r="BL58" i="45"/>
  <c r="BE58" i="45"/>
  <c r="AZ58" i="45"/>
  <c r="AU58" i="45"/>
  <c r="AP58" i="45"/>
  <c r="AK58" i="45"/>
  <c r="AF58" i="45"/>
  <c r="Z58" i="45"/>
  <c r="O58" i="45"/>
  <c r="O1254" i="47" s="1"/>
  <c r="N58" i="45"/>
  <c r="N1254" i="47" s="1"/>
  <c r="M58" i="45"/>
  <c r="M1254" i="47" s="1"/>
  <c r="L58" i="45"/>
  <c r="O57" i="45"/>
  <c r="O1253" i="47" s="1"/>
  <c r="N57" i="45"/>
  <c r="N1253" i="47" s="1"/>
  <c r="M57" i="45"/>
  <c r="M1253" i="47" s="1"/>
  <c r="L57" i="45"/>
  <c r="O56" i="45"/>
  <c r="O1252" i="47" s="1"/>
  <c r="N56" i="45"/>
  <c r="N1252" i="47" s="1"/>
  <c r="M56" i="45"/>
  <c r="M1252" i="47" s="1"/>
  <c r="L56" i="45"/>
  <c r="C56" i="45" s="1"/>
  <c r="O55" i="45"/>
  <c r="O1251" i="47" s="1"/>
  <c r="N55" i="45"/>
  <c r="N1251" i="47" s="1"/>
  <c r="M55" i="45"/>
  <c r="M1251" i="47" s="1"/>
  <c r="L55" i="45"/>
  <c r="L1251" i="47" s="1"/>
  <c r="C55" i="45"/>
  <c r="O54" i="45"/>
  <c r="O1250" i="47" s="1"/>
  <c r="N54" i="45"/>
  <c r="N1250" i="47" s="1"/>
  <c r="M54" i="45"/>
  <c r="M1250" i="47" s="1"/>
  <c r="L54" i="45"/>
  <c r="O53" i="45"/>
  <c r="O1249" i="47" s="1"/>
  <c r="N53" i="45"/>
  <c r="N1249" i="47" s="1"/>
  <c r="M53" i="45"/>
  <c r="M1249" i="47" s="1"/>
  <c r="L53" i="45"/>
  <c r="L1249" i="47" s="1"/>
  <c r="C53" i="45"/>
  <c r="O52" i="45"/>
  <c r="O1248" i="47" s="1"/>
  <c r="N52" i="45"/>
  <c r="N1248" i="47" s="1"/>
  <c r="M52" i="45"/>
  <c r="M1248" i="47" s="1"/>
  <c r="L52" i="45"/>
  <c r="BJ51" i="45"/>
  <c r="X51" i="45"/>
  <c r="O51" i="45"/>
  <c r="O1247" i="47" s="1"/>
  <c r="N51" i="45"/>
  <c r="N1247" i="47" s="1"/>
  <c r="M51" i="45"/>
  <c r="M1247" i="47" s="1"/>
  <c r="L51" i="45"/>
  <c r="CS50" i="45"/>
  <c r="CR50" i="45"/>
  <c r="CQ50" i="45"/>
  <c r="CN50" i="45"/>
  <c r="CM50" i="45"/>
  <c r="CL50" i="45"/>
  <c r="CI50" i="45"/>
  <c r="CH50" i="45"/>
  <c r="CG50" i="45"/>
  <c r="CD50" i="45"/>
  <c r="CC50" i="45"/>
  <c r="CB50" i="45"/>
  <c r="BY50" i="45"/>
  <c r="BX50" i="45"/>
  <c r="BW50" i="45"/>
  <c r="BT50" i="45"/>
  <c r="BS50" i="45"/>
  <c r="BR50" i="45"/>
  <c r="BN50" i="45"/>
  <c r="BM50" i="45"/>
  <c r="BL50" i="45"/>
  <c r="BG50" i="45"/>
  <c r="BF50" i="45"/>
  <c r="BE50" i="45"/>
  <c r="BB50" i="45"/>
  <c r="BA50" i="45"/>
  <c r="AZ50" i="45"/>
  <c r="AW50" i="45"/>
  <c r="AV50" i="45"/>
  <c r="AU50" i="45"/>
  <c r="AR50" i="45"/>
  <c r="AQ50" i="45"/>
  <c r="AP50" i="45"/>
  <c r="AM50" i="45"/>
  <c r="AL50" i="45"/>
  <c r="AK50" i="45"/>
  <c r="AH50" i="45"/>
  <c r="AG50" i="45"/>
  <c r="AF50" i="45"/>
  <c r="AB50" i="45"/>
  <c r="AA50" i="45"/>
  <c r="Z50" i="45"/>
  <c r="O50" i="45"/>
  <c r="O1246" i="47" s="1"/>
  <c r="N50" i="45"/>
  <c r="N1246" i="47" s="1"/>
  <c r="M50" i="45"/>
  <c r="M1246" i="47" s="1"/>
  <c r="L50" i="45"/>
  <c r="L1246" i="47" s="1"/>
  <c r="CQ49" i="45"/>
  <c r="CL49" i="45"/>
  <c r="CG49" i="45"/>
  <c r="CB49" i="45"/>
  <c r="BW49" i="45"/>
  <c r="BR49" i="45"/>
  <c r="BL49" i="45"/>
  <c r="BE49" i="45"/>
  <c r="AZ49" i="45"/>
  <c r="AU49" i="45"/>
  <c r="AP49" i="45"/>
  <c r="AK49" i="45"/>
  <c r="AF49" i="45"/>
  <c r="Z49" i="45"/>
  <c r="O49" i="45"/>
  <c r="O1245" i="47" s="1"/>
  <c r="N49" i="45"/>
  <c r="N1245" i="47" s="1"/>
  <c r="M49" i="45"/>
  <c r="M1245" i="47" s="1"/>
  <c r="L49" i="45"/>
  <c r="O48" i="45"/>
  <c r="O1244" i="47" s="1"/>
  <c r="N48" i="45"/>
  <c r="N1244" i="47" s="1"/>
  <c r="M48" i="45"/>
  <c r="M1244" i="47" s="1"/>
  <c r="L48" i="45"/>
  <c r="L1244" i="47" s="1"/>
  <c r="C48" i="45"/>
  <c r="O47" i="45"/>
  <c r="O1243" i="47" s="1"/>
  <c r="N47" i="45"/>
  <c r="N1243" i="47" s="1"/>
  <c r="M47" i="45"/>
  <c r="M1243" i="47" s="1"/>
  <c r="L47" i="45"/>
  <c r="O46" i="45"/>
  <c r="O1242" i="47" s="1"/>
  <c r="N46" i="45"/>
  <c r="N1242" i="47" s="1"/>
  <c r="M46" i="45"/>
  <c r="M1242" i="47" s="1"/>
  <c r="L46" i="45"/>
  <c r="L1242" i="47" s="1"/>
  <c r="O45" i="45"/>
  <c r="O1241" i="47" s="1"/>
  <c r="N45" i="45"/>
  <c r="N1241" i="47" s="1"/>
  <c r="M45" i="45"/>
  <c r="M1241" i="47" s="1"/>
  <c r="L45" i="45"/>
  <c r="O44" i="45"/>
  <c r="O1240" i="47" s="1"/>
  <c r="N44" i="45"/>
  <c r="N1240" i="47" s="1"/>
  <c r="M44" i="45"/>
  <c r="M1240" i="47" s="1"/>
  <c r="L44" i="45"/>
  <c r="O43" i="45"/>
  <c r="O1239" i="47" s="1"/>
  <c r="N43" i="45"/>
  <c r="N1239" i="47" s="1"/>
  <c r="M43" i="45"/>
  <c r="M1239" i="47" s="1"/>
  <c r="L43" i="45"/>
  <c r="BJ42" i="45"/>
  <c r="X42" i="45"/>
  <c r="O42" i="45"/>
  <c r="O1238" i="47" s="1"/>
  <c r="N42" i="45"/>
  <c r="N1238" i="47" s="1"/>
  <c r="M42" i="45"/>
  <c r="M1238" i="47" s="1"/>
  <c r="L42" i="45"/>
  <c r="CS41" i="45"/>
  <c r="CR41" i="45"/>
  <c r="CQ41" i="45"/>
  <c r="CN41" i="45"/>
  <c r="CM41" i="45"/>
  <c r="CL41" i="45"/>
  <c r="CI41" i="45"/>
  <c r="CH41" i="45"/>
  <c r="CG41" i="45"/>
  <c r="CD41" i="45"/>
  <c r="CC41" i="45"/>
  <c r="CB41" i="45"/>
  <c r="BY41" i="45"/>
  <c r="BX41" i="45"/>
  <c r="BW41" i="45"/>
  <c r="BT41" i="45"/>
  <c r="BS41" i="45"/>
  <c r="BR41" i="45"/>
  <c r="BN41" i="45"/>
  <c r="BM41" i="45"/>
  <c r="BL41" i="45"/>
  <c r="BG41" i="45"/>
  <c r="BF41" i="45"/>
  <c r="BE41" i="45"/>
  <c r="BB41" i="45"/>
  <c r="BA41" i="45"/>
  <c r="AZ41" i="45"/>
  <c r="AW41" i="45"/>
  <c r="AV41" i="45"/>
  <c r="AU41" i="45"/>
  <c r="AR41" i="45"/>
  <c r="AQ41" i="45"/>
  <c r="AP41" i="45"/>
  <c r="AM41" i="45"/>
  <c r="AL41" i="45"/>
  <c r="AK41" i="45"/>
  <c r="AH41" i="45"/>
  <c r="AG41" i="45"/>
  <c r="AF41" i="45"/>
  <c r="AB41" i="45"/>
  <c r="AA41" i="45"/>
  <c r="Z41" i="45"/>
  <c r="O41" i="45"/>
  <c r="O1237" i="47" s="1"/>
  <c r="N41" i="45"/>
  <c r="N1237" i="47" s="1"/>
  <c r="M41" i="45"/>
  <c r="M1237" i="47" s="1"/>
  <c r="L41" i="45"/>
  <c r="L1237" i="47" s="1"/>
  <c r="C41" i="45"/>
  <c r="CQ40" i="45"/>
  <c r="CL40" i="45"/>
  <c r="CG40" i="45"/>
  <c r="CB40" i="45"/>
  <c r="BW40" i="45"/>
  <c r="BR40" i="45"/>
  <c r="BL40" i="45"/>
  <c r="BE40" i="45"/>
  <c r="AZ40" i="45"/>
  <c r="AU40" i="45"/>
  <c r="AP40" i="45"/>
  <c r="AK40" i="45"/>
  <c r="AF40" i="45"/>
  <c r="Z40" i="45"/>
  <c r="O40" i="45"/>
  <c r="O1236" i="47" s="1"/>
  <c r="N40" i="45"/>
  <c r="N1236" i="47" s="1"/>
  <c r="M40" i="45"/>
  <c r="M1236" i="47" s="1"/>
  <c r="L40" i="45"/>
  <c r="O39" i="45"/>
  <c r="O1235" i="47" s="1"/>
  <c r="N39" i="45"/>
  <c r="N1235" i="47" s="1"/>
  <c r="M39" i="45"/>
  <c r="M1235" i="47" s="1"/>
  <c r="L39" i="45"/>
  <c r="O38" i="45"/>
  <c r="O1234" i="47" s="1"/>
  <c r="N38" i="45"/>
  <c r="N1234" i="47" s="1"/>
  <c r="M38" i="45"/>
  <c r="M1234" i="47" s="1"/>
  <c r="L38" i="45"/>
  <c r="O37" i="45"/>
  <c r="O1233" i="47" s="1"/>
  <c r="N37" i="45"/>
  <c r="N1233" i="47" s="1"/>
  <c r="M37" i="45"/>
  <c r="M1233" i="47" s="1"/>
  <c r="L37" i="45"/>
  <c r="L1233" i="47" s="1"/>
  <c r="C37" i="45"/>
  <c r="O36" i="45"/>
  <c r="O1232" i="47" s="1"/>
  <c r="N36" i="45"/>
  <c r="N1232" i="47" s="1"/>
  <c r="M36" i="45"/>
  <c r="M1232" i="47" s="1"/>
  <c r="L36" i="45"/>
  <c r="O35" i="45"/>
  <c r="O1231" i="47" s="1"/>
  <c r="N35" i="45"/>
  <c r="N1231" i="47" s="1"/>
  <c r="M35" i="45"/>
  <c r="M1231" i="47" s="1"/>
  <c r="L35" i="45"/>
  <c r="L1231" i="47" s="1"/>
  <c r="C35" i="45"/>
  <c r="O34" i="45"/>
  <c r="O1230" i="47" s="1"/>
  <c r="N34" i="45"/>
  <c r="N1230" i="47" s="1"/>
  <c r="M34" i="45"/>
  <c r="M1230" i="47" s="1"/>
  <c r="L34" i="45"/>
  <c r="BJ33" i="45"/>
  <c r="X33" i="45"/>
  <c r="O33" i="45"/>
  <c r="O1229" i="47" s="1"/>
  <c r="N33" i="45"/>
  <c r="N1229" i="47" s="1"/>
  <c r="M33" i="45"/>
  <c r="M1229" i="47" s="1"/>
  <c r="L33" i="45"/>
  <c r="CS32" i="45"/>
  <c r="CR32" i="45"/>
  <c r="CQ32" i="45"/>
  <c r="CN32" i="45"/>
  <c r="CM32" i="45"/>
  <c r="CL32" i="45"/>
  <c r="CI32" i="45"/>
  <c r="CH32" i="45"/>
  <c r="CG32" i="45"/>
  <c r="CD32" i="45"/>
  <c r="CC32" i="45"/>
  <c r="CB32" i="45"/>
  <c r="BY32" i="45"/>
  <c r="BX32" i="45"/>
  <c r="BW32" i="45"/>
  <c r="BT32" i="45"/>
  <c r="BS32" i="45"/>
  <c r="BR32" i="45"/>
  <c r="BN32" i="45"/>
  <c r="BM32" i="45"/>
  <c r="BL32" i="45"/>
  <c r="BG32" i="45"/>
  <c r="BF32" i="45"/>
  <c r="BE32" i="45"/>
  <c r="BB32" i="45"/>
  <c r="BA32" i="45"/>
  <c r="AZ32" i="45"/>
  <c r="AW32" i="45"/>
  <c r="AV32" i="45"/>
  <c r="AU32" i="45"/>
  <c r="AR32" i="45"/>
  <c r="AQ32" i="45"/>
  <c r="AP32" i="45"/>
  <c r="AM32" i="45"/>
  <c r="AL32" i="45"/>
  <c r="AK32" i="45"/>
  <c r="AH32" i="45"/>
  <c r="AG32" i="45"/>
  <c r="AF32" i="45"/>
  <c r="AB32" i="45"/>
  <c r="AA32" i="45"/>
  <c r="Z32" i="45"/>
  <c r="O32" i="45"/>
  <c r="O1228" i="47" s="1"/>
  <c r="N32" i="45"/>
  <c r="N1228" i="47" s="1"/>
  <c r="M32" i="45"/>
  <c r="M1228" i="47" s="1"/>
  <c r="L32" i="45"/>
  <c r="L1228" i="47" s="1"/>
  <c r="C32" i="45"/>
  <c r="CQ31" i="45"/>
  <c r="CL31" i="45"/>
  <c r="CG31" i="45"/>
  <c r="CB31" i="45"/>
  <c r="BW31" i="45"/>
  <c r="BR31" i="45"/>
  <c r="BL31" i="45"/>
  <c r="BE31" i="45"/>
  <c r="AZ31" i="45"/>
  <c r="AU31" i="45"/>
  <c r="AP31" i="45"/>
  <c r="AK31" i="45"/>
  <c r="AF31" i="45"/>
  <c r="Z31" i="45"/>
  <c r="O31" i="45"/>
  <c r="O1227" i="47" s="1"/>
  <c r="N31" i="45"/>
  <c r="N1227" i="47" s="1"/>
  <c r="M31" i="45"/>
  <c r="M1227" i="47" s="1"/>
  <c r="L31" i="45"/>
  <c r="O30" i="45"/>
  <c r="O1226" i="47" s="1"/>
  <c r="N30" i="45"/>
  <c r="N1226" i="47" s="1"/>
  <c r="M30" i="45"/>
  <c r="M1226" i="47" s="1"/>
  <c r="L30" i="45"/>
  <c r="BL29" i="45"/>
  <c r="O29" i="45"/>
  <c r="O1225" i="47" s="1"/>
  <c r="N29" i="45"/>
  <c r="N1225" i="47" s="1"/>
  <c r="M29" i="45"/>
  <c r="M1225" i="47" s="1"/>
  <c r="L29" i="45"/>
  <c r="O28" i="45"/>
  <c r="O1224" i="47" s="1"/>
  <c r="N28" i="45"/>
  <c r="N1224" i="47" s="1"/>
  <c r="M28" i="45"/>
  <c r="M1224" i="47" s="1"/>
  <c r="L28" i="45"/>
  <c r="O27" i="45"/>
  <c r="O1223" i="47" s="1"/>
  <c r="N27" i="45"/>
  <c r="N1223" i="47" s="1"/>
  <c r="M27" i="45"/>
  <c r="M1223" i="47" s="1"/>
  <c r="L27" i="45"/>
  <c r="O26" i="45"/>
  <c r="O1222" i="47" s="1"/>
  <c r="N26" i="45"/>
  <c r="N1222" i="47" s="1"/>
  <c r="M26" i="45"/>
  <c r="M1222" i="47" s="1"/>
  <c r="L26" i="45"/>
  <c r="O25" i="45"/>
  <c r="O1221" i="47" s="1"/>
  <c r="N25" i="45"/>
  <c r="N1221" i="47" s="1"/>
  <c r="M25" i="45"/>
  <c r="M1221" i="47" s="1"/>
  <c r="L25" i="45"/>
  <c r="O24" i="45"/>
  <c r="O1220" i="47" s="1"/>
  <c r="N24" i="45"/>
  <c r="N1220" i="47" s="1"/>
  <c r="M24" i="45"/>
  <c r="M1220" i="47" s="1"/>
  <c r="L24" i="45"/>
  <c r="O23" i="45"/>
  <c r="O1219" i="47" s="1"/>
  <c r="N23" i="45"/>
  <c r="N1219" i="47" s="1"/>
  <c r="M23" i="45"/>
  <c r="M1219" i="47" s="1"/>
  <c r="L23" i="45"/>
  <c r="O22" i="45"/>
  <c r="O1218" i="47" s="1"/>
  <c r="N22" i="45"/>
  <c r="N1218" i="47" s="1"/>
  <c r="M22" i="45"/>
  <c r="M1218" i="47" s="1"/>
  <c r="L22" i="45"/>
  <c r="O21" i="45"/>
  <c r="O1217" i="47" s="1"/>
  <c r="N21" i="45"/>
  <c r="N1217" i="47" s="1"/>
  <c r="M21" i="45"/>
  <c r="M1217" i="47" s="1"/>
  <c r="L21" i="45"/>
  <c r="L1217" i="47" s="1"/>
  <c r="C21" i="45"/>
  <c r="O20" i="45"/>
  <c r="O1216" i="47" s="1"/>
  <c r="N20" i="45"/>
  <c r="N1216" i="47" s="1"/>
  <c r="M20" i="45"/>
  <c r="M1216" i="47" s="1"/>
  <c r="L20" i="45"/>
  <c r="O19" i="45"/>
  <c r="O1215" i="47" s="1"/>
  <c r="N19" i="45"/>
  <c r="N1215" i="47" s="1"/>
  <c r="M19" i="45"/>
  <c r="M1215" i="47" s="1"/>
  <c r="L19" i="45"/>
  <c r="L1215" i="47" s="1"/>
  <c r="C19" i="45"/>
  <c r="X18" i="45"/>
  <c r="W18" i="45"/>
  <c r="O18" i="45"/>
  <c r="O1214" i="47" s="1"/>
  <c r="N18" i="45"/>
  <c r="N1214" i="47" s="1"/>
  <c r="M18" i="45"/>
  <c r="M1214" i="47" s="1"/>
  <c r="L18" i="45"/>
  <c r="A18" i="45"/>
  <c r="X17" i="45"/>
  <c r="W17" i="45"/>
  <c r="O17" i="45"/>
  <c r="O1213" i="47" s="1"/>
  <c r="N17" i="45"/>
  <c r="N1213" i="47" s="1"/>
  <c r="M17" i="45"/>
  <c r="M1213" i="47" s="1"/>
  <c r="L17" i="45"/>
  <c r="L1213" i="47" s="1"/>
  <c r="C17" i="45"/>
  <c r="A17" i="45"/>
  <c r="X16" i="45"/>
  <c r="W16" i="45"/>
  <c r="O16" i="45"/>
  <c r="O1212" i="47" s="1"/>
  <c r="N16" i="45"/>
  <c r="N1212" i="47" s="1"/>
  <c r="M16" i="45"/>
  <c r="M1212" i="47" s="1"/>
  <c r="L16" i="45"/>
  <c r="A16" i="45"/>
  <c r="X15" i="45"/>
  <c r="W15" i="45"/>
  <c r="O15" i="45"/>
  <c r="O1211" i="47" s="1"/>
  <c r="N15" i="45"/>
  <c r="N1211" i="47" s="1"/>
  <c r="M15" i="45"/>
  <c r="M1211" i="47" s="1"/>
  <c r="L15" i="45"/>
  <c r="A15" i="45"/>
  <c r="X14" i="45"/>
  <c r="W14" i="45"/>
  <c r="O14" i="45"/>
  <c r="O1210" i="47" s="1"/>
  <c r="N14" i="45"/>
  <c r="N1210" i="47" s="1"/>
  <c r="M14" i="45"/>
  <c r="M1210" i="47" s="1"/>
  <c r="L14" i="45"/>
  <c r="A14" i="45"/>
  <c r="X13" i="45"/>
  <c r="W13" i="45"/>
  <c r="O13" i="45"/>
  <c r="O1209" i="47" s="1"/>
  <c r="N13" i="45"/>
  <c r="N1209" i="47" s="1"/>
  <c r="M13" i="45"/>
  <c r="M1209" i="47" s="1"/>
  <c r="L13" i="45"/>
  <c r="A13" i="45"/>
  <c r="X12" i="45"/>
  <c r="W12" i="45"/>
  <c r="O12" i="45"/>
  <c r="O1208" i="47" s="1"/>
  <c r="N12" i="45"/>
  <c r="N1208" i="47" s="1"/>
  <c r="M12" i="45"/>
  <c r="M1208" i="47" s="1"/>
  <c r="L12" i="45"/>
  <c r="X11" i="45"/>
  <c r="W11" i="45"/>
  <c r="O11" i="45"/>
  <c r="O1207" i="47" s="1"/>
  <c r="N11" i="45"/>
  <c r="N1207" i="47" s="1"/>
  <c r="M11" i="45"/>
  <c r="M1207" i="47" s="1"/>
  <c r="L11" i="45"/>
  <c r="L1207" i="47" s="1"/>
  <c r="X10" i="45"/>
  <c r="W10" i="45"/>
  <c r="O10" i="45"/>
  <c r="O1206" i="47" s="1"/>
  <c r="N10" i="45"/>
  <c r="N1206" i="47" s="1"/>
  <c r="M10" i="45"/>
  <c r="M1206" i="47" s="1"/>
  <c r="L10" i="45"/>
  <c r="L1206" i="47" s="1"/>
  <c r="X9" i="45"/>
  <c r="W9" i="45"/>
  <c r="O9" i="45"/>
  <c r="O1205" i="47" s="1"/>
  <c r="N9" i="45"/>
  <c r="N1205" i="47" s="1"/>
  <c r="M9" i="45"/>
  <c r="M1205" i="47" s="1"/>
  <c r="L9" i="45"/>
  <c r="L1205" i="47" s="1"/>
  <c r="X8" i="45"/>
  <c r="W8" i="45"/>
  <c r="O8" i="45"/>
  <c r="O1204" i="47" s="1"/>
  <c r="N8" i="45"/>
  <c r="N1204" i="47" s="1"/>
  <c r="M8" i="45"/>
  <c r="M1204" i="47" s="1"/>
  <c r="L8" i="45"/>
  <c r="L1204" i="47" s="1"/>
  <c r="X7" i="45"/>
  <c r="W7" i="45"/>
  <c r="O7" i="45"/>
  <c r="O1203" i="47" s="1"/>
  <c r="N7" i="45"/>
  <c r="N1203" i="47" s="1"/>
  <c r="M7" i="45"/>
  <c r="M1203" i="47" s="1"/>
  <c r="L7" i="45"/>
  <c r="AM6" i="45"/>
  <c r="AM11" i="45" s="1"/>
  <c r="AM16" i="45" s="1"/>
  <c r="AK20" i="45" s="1"/>
  <c r="AL23" i="45" s="1"/>
  <c r="X6" i="45"/>
  <c r="W6" i="45"/>
  <c r="O6" i="45"/>
  <c r="O1202" i="47" s="1"/>
  <c r="N6" i="45"/>
  <c r="N1202" i="47" s="1"/>
  <c r="M6" i="45"/>
  <c r="L6" i="45"/>
  <c r="X5" i="45"/>
  <c r="W5" i="45"/>
  <c r="P5" i="45"/>
  <c r="O5" i="45"/>
  <c r="N5" i="45"/>
  <c r="N1201" i="47" s="1"/>
  <c r="M5" i="45"/>
  <c r="M1201" i="47" s="1"/>
  <c r="L5" i="45"/>
  <c r="L1201" i="47" s="1"/>
  <c r="A5" i="45"/>
  <c r="AM4" i="45"/>
  <c r="AK8" i="45" s="1"/>
  <c r="AL11" i="45" s="1"/>
  <c r="AK14" i="45" s="1"/>
  <c r="AM18" i="45" s="1"/>
  <c r="AM23" i="45" s="1"/>
  <c r="AK4" i="45"/>
  <c r="AL7" i="45" s="1"/>
  <c r="AK10" i="45" s="1"/>
  <c r="AM14" i="45" s="1"/>
  <c r="AM19" i="45" s="1"/>
  <c r="AM24" i="45" s="1"/>
  <c r="X4" i="45"/>
  <c r="W4" i="45"/>
  <c r="A4" i="45"/>
  <c r="AM3" i="45"/>
  <c r="AM8" i="45" s="1"/>
  <c r="AK12" i="45" s="1"/>
  <c r="AL15" i="45" s="1"/>
  <c r="AK18" i="45" s="1"/>
  <c r="AM22" i="45" s="1"/>
  <c r="AL3" i="45"/>
  <c r="AK6" i="45" s="1"/>
  <c r="AM10" i="45" s="1"/>
  <c r="AM15" i="45" s="1"/>
  <c r="AM20" i="45" s="1"/>
  <c r="AK24" i="45" s="1"/>
  <c r="AM2" i="45"/>
  <c r="AM7" i="45" s="1"/>
  <c r="AM12" i="45" s="1"/>
  <c r="AK16" i="45" s="1"/>
  <c r="AL19" i="45" s="1"/>
  <c r="AK22" i="45" s="1"/>
  <c r="AK2" i="45"/>
  <c r="G2" i="45"/>
  <c r="BE25" i="44"/>
  <c r="N24" i="44"/>
  <c r="A24" i="44"/>
  <c r="AL23" i="44"/>
  <c r="N23" i="44"/>
  <c r="A23" i="44"/>
  <c r="AL25" i="44" s="1"/>
  <c r="BE22" i="44"/>
  <c r="AG22" i="44"/>
  <c r="N22" i="44"/>
  <c r="A22" i="44"/>
  <c r="BE24" i="44" s="1"/>
  <c r="AG21" i="44"/>
  <c r="N21" i="44"/>
  <c r="A21" i="44"/>
  <c r="BE23" i="44" s="1"/>
  <c r="AL20" i="44"/>
  <c r="AG20" i="44"/>
  <c r="N20" i="44"/>
  <c r="A20" i="44"/>
  <c r="N19" i="44"/>
  <c r="A19" i="44"/>
  <c r="BE21" i="44" s="1"/>
  <c r="AL18" i="44"/>
  <c r="AG18" i="44"/>
  <c r="A18" i="44"/>
  <c r="BE20" i="44" s="1"/>
  <c r="AG17" i="44"/>
  <c r="A17" i="44"/>
  <c r="BE19" i="44" s="1"/>
  <c r="BE16" i="44"/>
  <c r="AG16" i="44"/>
  <c r="A16" i="44"/>
  <c r="BE18" i="44" s="1"/>
  <c r="AL15" i="44"/>
  <c r="AG15" i="44"/>
  <c r="A15" i="44"/>
  <c r="AL14" i="44"/>
  <c r="A14" i="44"/>
  <c r="AL16" i="44" s="1"/>
  <c r="AG13" i="44"/>
  <c r="A13" i="44"/>
  <c r="A12" i="44"/>
  <c r="BE14" i="44" s="1"/>
  <c r="AG11" i="44"/>
  <c r="A11" i="44"/>
  <c r="BE13" i="44" s="1"/>
  <c r="AG10" i="44"/>
  <c r="A10" i="44"/>
  <c r="AL12" i="44" s="1"/>
  <c r="AG9" i="44"/>
  <c r="A9" i="44"/>
  <c r="AG8" i="44"/>
  <c r="A8" i="44"/>
  <c r="BE10" i="44" s="1"/>
  <c r="AG7" i="44"/>
  <c r="A7" i="44"/>
  <c r="AL9" i="44" s="1"/>
  <c r="AG6" i="44"/>
  <c r="A6" i="44"/>
  <c r="BE8" i="44" s="1"/>
  <c r="AG5" i="44"/>
  <c r="A5" i="44"/>
  <c r="AG4" i="44"/>
  <c r="A4" i="44"/>
  <c r="O300" i="43"/>
  <c r="N300" i="43"/>
  <c r="M300" i="43"/>
  <c r="L300" i="43"/>
  <c r="C300" i="43"/>
  <c r="O299" i="43"/>
  <c r="N299" i="43"/>
  <c r="M299" i="43"/>
  <c r="L299" i="43"/>
  <c r="C299" i="43"/>
  <c r="O298" i="43"/>
  <c r="N298" i="43"/>
  <c r="M298" i="43"/>
  <c r="L298" i="43"/>
  <c r="C298" i="43"/>
  <c r="O297" i="43"/>
  <c r="N297" i="43"/>
  <c r="M297" i="43"/>
  <c r="L297" i="43"/>
  <c r="C297" i="43"/>
  <c r="O296" i="43"/>
  <c r="N296" i="43"/>
  <c r="M296" i="43"/>
  <c r="L296" i="43"/>
  <c r="C296" i="43"/>
  <c r="O295" i="43"/>
  <c r="N295" i="43"/>
  <c r="M295" i="43"/>
  <c r="L295" i="43"/>
  <c r="C295" i="43"/>
  <c r="O294" i="43"/>
  <c r="N294" i="43"/>
  <c r="M294" i="43"/>
  <c r="L294" i="43"/>
  <c r="C294" i="43"/>
  <c r="O293" i="43"/>
  <c r="N293" i="43"/>
  <c r="M293" i="43"/>
  <c r="L293" i="43"/>
  <c r="C293" i="43"/>
  <c r="O292" i="43"/>
  <c r="N292" i="43"/>
  <c r="M292" i="43"/>
  <c r="L292" i="43"/>
  <c r="C292" i="43"/>
  <c r="O291" i="43"/>
  <c r="N291" i="43"/>
  <c r="M291" i="43"/>
  <c r="L291" i="43"/>
  <c r="C291" i="43"/>
  <c r="O290" i="43"/>
  <c r="N290" i="43"/>
  <c r="M290" i="43"/>
  <c r="L290" i="43"/>
  <c r="C290" i="43"/>
  <c r="O289" i="43"/>
  <c r="N289" i="43"/>
  <c r="M289" i="43"/>
  <c r="L289" i="43"/>
  <c r="C289" i="43"/>
  <c r="O288" i="43"/>
  <c r="N288" i="43"/>
  <c r="M288" i="43"/>
  <c r="L288" i="43"/>
  <c r="C288" i="43"/>
  <c r="O287" i="43"/>
  <c r="N287" i="43"/>
  <c r="M287" i="43"/>
  <c r="L287" i="43"/>
  <c r="C287" i="43"/>
  <c r="O286" i="43"/>
  <c r="N286" i="43"/>
  <c r="M286" i="43"/>
  <c r="L286" i="43"/>
  <c r="C286" i="43"/>
  <c r="O285" i="43"/>
  <c r="N285" i="43"/>
  <c r="M285" i="43"/>
  <c r="L285" i="43"/>
  <c r="C285" i="43"/>
  <c r="O284" i="43"/>
  <c r="N284" i="43"/>
  <c r="M284" i="43"/>
  <c r="L284" i="43"/>
  <c r="C284" i="43"/>
  <c r="O283" i="43"/>
  <c r="N283" i="43"/>
  <c r="M283" i="43"/>
  <c r="L283" i="43"/>
  <c r="C283" i="43"/>
  <c r="O282" i="43"/>
  <c r="N282" i="43"/>
  <c r="M282" i="43"/>
  <c r="L282" i="43"/>
  <c r="C282" i="43"/>
  <c r="O281" i="43"/>
  <c r="N281" i="43"/>
  <c r="M281" i="43"/>
  <c r="L281" i="43"/>
  <c r="C281" i="43"/>
  <c r="O280" i="43"/>
  <c r="N280" i="43"/>
  <c r="M280" i="43"/>
  <c r="L280" i="43"/>
  <c r="C280" i="43"/>
  <c r="O279" i="43"/>
  <c r="N279" i="43"/>
  <c r="M279" i="43"/>
  <c r="L279" i="43"/>
  <c r="C279" i="43"/>
  <c r="O278" i="43"/>
  <c r="N278" i="43"/>
  <c r="M278" i="43"/>
  <c r="L278" i="43"/>
  <c r="C278" i="43"/>
  <c r="O277" i="43"/>
  <c r="N277" i="43"/>
  <c r="M277" i="43"/>
  <c r="L277" i="43"/>
  <c r="C277" i="43"/>
  <c r="O276" i="43"/>
  <c r="N276" i="43"/>
  <c r="M276" i="43"/>
  <c r="L276" i="43"/>
  <c r="C276" i="43"/>
  <c r="O275" i="43"/>
  <c r="N275" i="43"/>
  <c r="M275" i="43"/>
  <c r="L275" i="43"/>
  <c r="C275" i="43"/>
  <c r="O274" i="43"/>
  <c r="N274" i="43"/>
  <c r="M274" i="43"/>
  <c r="L274" i="43"/>
  <c r="C274" i="43"/>
  <c r="O273" i="43"/>
  <c r="N273" i="43"/>
  <c r="M273" i="43"/>
  <c r="L273" i="43"/>
  <c r="C273" i="43"/>
  <c r="O272" i="43"/>
  <c r="N272" i="43"/>
  <c r="M272" i="43"/>
  <c r="L272" i="43"/>
  <c r="C272" i="43"/>
  <c r="O271" i="43"/>
  <c r="N271" i="43"/>
  <c r="M271" i="43"/>
  <c r="L271" i="43"/>
  <c r="C271" i="43"/>
  <c r="O270" i="43"/>
  <c r="N270" i="43"/>
  <c r="M270" i="43"/>
  <c r="L270" i="43"/>
  <c r="C270" i="43"/>
  <c r="O269" i="43"/>
  <c r="N269" i="43"/>
  <c r="M269" i="43"/>
  <c r="L269" i="43"/>
  <c r="C269" i="43"/>
  <c r="O268" i="43"/>
  <c r="N268" i="43"/>
  <c r="M268" i="43"/>
  <c r="L268" i="43"/>
  <c r="C268" i="43"/>
  <c r="O267" i="43"/>
  <c r="N267" i="43"/>
  <c r="M267" i="43"/>
  <c r="L267" i="43"/>
  <c r="C267" i="43"/>
  <c r="O266" i="43"/>
  <c r="O1162" i="47" s="1"/>
  <c r="N266" i="43"/>
  <c r="M266" i="43"/>
  <c r="L266" i="43"/>
  <c r="L1162" i="47" s="1"/>
  <c r="C266" i="43"/>
  <c r="O265" i="43"/>
  <c r="O1161" i="47" s="1"/>
  <c r="N265" i="43"/>
  <c r="N1161" i="47" s="1"/>
  <c r="M265" i="43"/>
  <c r="L265" i="43"/>
  <c r="L1161" i="47" s="1"/>
  <c r="C265" i="43"/>
  <c r="O264" i="43"/>
  <c r="N264" i="43"/>
  <c r="M264" i="43"/>
  <c r="M1160" i="47" s="1"/>
  <c r="L264" i="43"/>
  <c r="O263" i="43"/>
  <c r="O1159" i="47" s="1"/>
  <c r="N263" i="43"/>
  <c r="M263" i="43"/>
  <c r="M1159" i="47" s="1"/>
  <c r="L263" i="43"/>
  <c r="L1159" i="47" s="1"/>
  <c r="C263" i="43"/>
  <c r="O262" i="43"/>
  <c r="O1158" i="47" s="1"/>
  <c r="N262" i="43"/>
  <c r="N1158" i="47" s="1"/>
  <c r="M262" i="43"/>
  <c r="L262" i="43"/>
  <c r="O261" i="43"/>
  <c r="O1157" i="47" s="1"/>
  <c r="N261" i="43"/>
  <c r="N1157" i="47" s="1"/>
  <c r="M261" i="43"/>
  <c r="M1157" i="47" s="1"/>
  <c r="L261" i="43"/>
  <c r="L1157" i="47" s="1"/>
  <c r="C261" i="43"/>
  <c r="O260" i="43"/>
  <c r="N260" i="43"/>
  <c r="N1156" i="47" s="1"/>
  <c r="M260" i="43"/>
  <c r="M1156" i="47" s="1"/>
  <c r="L260" i="43"/>
  <c r="C260" i="43" s="1"/>
  <c r="O259" i="43"/>
  <c r="O1155" i="47" s="1"/>
  <c r="N259" i="43"/>
  <c r="N1155" i="47" s="1"/>
  <c r="M259" i="43"/>
  <c r="M1155" i="47" s="1"/>
  <c r="L259" i="43"/>
  <c r="L1155" i="47" s="1"/>
  <c r="C259" i="43"/>
  <c r="O258" i="43"/>
  <c r="O1154" i="47" s="1"/>
  <c r="N258" i="43"/>
  <c r="M258" i="43"/>
  <c r="L258" i="43"/>
  <c r="L1154" i="47" s="1"/>
  <c r="O257" i="43"/>
  <c r="O1153" i="47" s="1"/>
  <c r="N257" i="43"/>
  <c r="N1153" i="47" s="1"/>
  <c r="M257" i="43"/>
  <c r="M1153" i="47" s="1"/>
  <c r="L257" i="43"/>
  <c r="C257" i="43" s="1"/>
  <c r="O256" i="43"/>
  <c r="N256" i="43"/>
  <c r="N1152" i="47" s="1"/>
  <c r="M256" i="43"/>
  <c r="M1152" i="47" s="1"/>
  <c r="L256" i="43"/>
  <c r="C256" i="43" s="1"/>
  <c r="O255" i="43"/>
  <c r="O1151" i="47" s="1"/>
  <c r="N255" i="43"/>
  <c r="N1151" i="47" s="1"/>
  <c r="M255" i="43"/>
  <c r="M1151" i="47" s="1"/>
  <c r="L255" i="43"/>
  <c r="L1151" i="47" s="1"/>
  <c r="C255" i="43"/>
  <c r="O254" i="43"/>
  <c r="O1150" i="47" s="1"/>
  <c r="N254" i="43"/>
  <c r="N1150" i="47" s="1"/>
  <c r="M254" i="43"/>
  <c r="L254" i="43"/>
  <c r="C254" i="43"/>
  <c r="O253" i="43"/>
  <c r="O1149" i="47" s="1"/>
  <c r="N253" i="43"/>
  <c r="N1149" i="47" s="1"/>
  <c r="M253" i="43"/>
  <c r="L253" i="43"/>
  <c r="L1149" i="47" s="1"/>
  <c r="C253" i="43"/>
  <c r="O252" i="43"/>
  <c r="N252" i="43"/>
  <c r="N1148" i="47" s="1"/>
  <c r="M252" i="43"/>
  <c r="M1148" i="47" s="1"/>
  <c r="L252" i="43"/>
  <c r="C252" i="43" s="1"/>
  <c r="O251" i="43"/>
  <c r="O1147" i="47" s="1"/>
  <c r="N251" i="43"/>
  <c r="M251" i="43"/>
  <c r="M1147" i="47" s="1"/>
  <c r="L251" i="43"/>
  <c r="L1147" i="47" s="1"/>
  <c r="C251" i="43"/>
  <c r="O250" i="43"/>
  <c r="O1146" i="47" s="1"/>
  <c r="N250" i="43"/>
  <c r="M250" i="43"/>
  <c r="L250" i="43"/>
  <c r="L1146" i="47" s="1"/>
  <c r="C250" i="43"/>
  <c r="O249" i="43"/>
  <c r="O1145" i="47" s="1"/>
  <c r="N249" i="43"/>
  <c r="N1145" i="47" s="1"/>
  <c r="M249" i="43"/>
  <c r="L249" i="43"/>
  <c r="L1145" i="47" s="1"/>
  <c r="C249" i="43"/>
  <c r="O248" i="43"/>
  <c r="N248" i="43"/>
  <c r="M248" i="43"/>
  <c r="M1144" i="47" s="1"/>
  <c r="L248" i="43"/>
  <c r="O247" i="43"/>
  <c r="O1143" i="47" s="1"/>
  <c r="N247" i="43"/>
  <c r="M247" i="43"/>
  <c r="M1143" i="47" s="1"/>
  <c r="L247" i="43"/>
  <c r="L1143" i="47" s="1"/>
  <c r="C247" i="43"/>
  <c r="O246" i="43"/>
  <c r="O1142" i="47" s="1"/>
  <c r="N246" i="43"/>
  <c r="N1142" i="47" s="1"/>
  <c r="M246" i="43"/>
  <c r="L246" i="43"/>
  <c r="O245" i="43"/>
  <c r="O1141" i="47" s="1"/>
  <c r="N245" i="43"/>
  <c r="N1141" i="47" s="1"/>
  <c r="M245" i="43"/>
  <c r="M1141" i="47" s="1"/>
  <c r="L245" i="43"/>
  <c r="L1141" i="47" s="1"/>
  <c r="C245" i="43"/>
  <c r="O244" i="43"/>
  <c r="N244" i="43"/>
  <c r="N1140" i="47" s="1"/>
  <c r="M244" i="43"/>
  <c r="M1140" i="47" s="1"/>
  <c r="L244" i="43"/>
  <c r="C244" i="43" s="1"/>
  <c r="O243" i="43"/>
  <c r="O1139" i="47" s="1"/>
  <c r="N243" i="43"/>
  <c r="N1139" i="47" s="1"/>
  <c r="M243" i="43"/>
  <c r="M1139" i="47" s="1"/>
  <c r="L243" i="43"/>
  <c r="L1139" i="47" s="1"/>
  <c r="C243" i="43"/>
  <c r="O242" i="43"/>
  <c r="O1138" i="47" s="1"/>
  <c r="N242" i="43"/>
  <c r="M242" i="43"/>
  <c r="L242" i="43"/>
  <c r="L1138" i="47" s="1"/>
  <c r="C242" i="43"/>
  <c r="O241" i="43"/>
  <c r="O1137" i="47" s="1"/>
  <c r="N241" i="43"/>
  <c r="N1137" i="47" s="1"/>
  <c r="M241" i="43"/>
  <c r="M1137" i="47" s="1"/>
  <c r="L241" i="43"/>
  <c r="C241" i="43" s="1"/>
  <c r="O240" i="43"/>
  <c r="N240" i="43"/>
  <c r="N1136" i="47" s="1"/>
  <c r="M240" i="43"/>
  <c r="M1136" i="47" s="1"/>
  <c r="L240" i="43"/>
  <c r="C240" i="43" s="1"/>
  <c r="O239" i="43"/>
  <c r="O1135" i="47" s="1"/>
  <c r="N239" i="43"/>
  <c r="N1135" i="47" s="1"/>
  <c r="M239" i="43"/>
  <c r="M1135" i="47" s="1"/>
  <c r="L239" i="43"/>
  <c r="L1135" i="47" s="1"/>
  <c r="C239" i="43"/>
  <c r="O238" i="43"/>
  <c r="O1134" i="47" s="1"/>
  <c r="N238" i="43"/>
  <c r="N1134" i="47" s="1"/>
  <c r="M238" i="43"/>
  <c r="L238" i="43"/>
  <c r="C238" i="43"/>
  <c r="O237" i="43"/>
  <c r="O1133" i="47" s="1"/>
  <c r="N237" i="43"/>
  <c r="N1133" i="47" s="1"/>
  <c r="M237" i="43"/>
  <c r="L237" i="43"/>
  <c r="L1133" i="47" s="1"/>
  <c r="O236" i="43"/>
  <c r="N236" i="43"/>
  <c r="N1132" i="47" s="1"/>
  <c r="M236" i="43"/>
  <c r="M1132" i="47" s="1"/>
  <c r="L236" i="43"/>
  <c r="C236" i="43" s="1"/>
  <c r="O235" i="43"/>
  <c r="O1131" i="47" s="1"/>
  <c r="N235" i="43"/>
  <c r="M235" i="43"/>
  <c r="M1131" i="47" s="1"/>
  <c r="L235" i="43"/>
  <c r="L1131" i="47" s="1"/>
  <c r="C235" i="43"/>
  <c r="O234" i="43"/>
  <c r="O1130" i="47" s="1"/>
  <c r="N234" i="43"/>
  <c r="M234" i="43"/>
  <c r="L234" i="43"/>
  <c r="L1130" i="47" s="1"/>
  <c r="C234" i="43"/>
  <c r="O233" i="43"/>
  <c r="O1129" i="47" s="1"/>
  <c r="N233" i="43"/>
  <c r="N1129" i="47" s="1"/>
  <c r="M233" i="43"/>
  <c r="L233" i="43"/>
  <c r="L1129" i="47" s="1"/>
  <c r="C233" i="43"/>
  <c r="O232" i="43"/>
  <c r="N232" i="43"/>
  <c r="M232" i="43"/>
  <c r="M1128" i="47" s="1"/>
  <c r="L232" i="43"/>
  <c r="O231" i="43"/>
  <c r="O1127" i="47" s="1"/>
  <c r="N231" i="43"/>
  <c r="M231" i="43"/>
  <c r="M1127" i="47" s="1"/>
  <c r="L231" i="43"/>
  <c r="L1127" i="47" s="1"/>
  <c r="C231" i="43"/>
  <c r="O230" i="43"/>
  <c r="O1126" i="47" s="1"/>
  <c r="N230" i="43"/>
  <c r="N1126" i="47" s="1"/>
  <c r="M230" i="43"/>
  <c r="L230" i="43"/>
  <c r="O229" i="43"/>
  <c r="O1125" i="47" s="1"/>
  <c r="N229" i="43"/>
  <c r="N1125" i="47" s="1"/>
  <c r="M229" i="43"/>
  <c r="M1125" i="47" s="1"/>
  <c r="L229" i="43"/>
  <c r="L1125" i="47" s="1"/>
  <c r="C229" i="43"/>
  <c r="O228" i="43"/>
  <c r="N228" i="43"/>
  <c r="N1124" i="47" s="1"/>
  <c r="M228" i="43"/>
  <c r="M1124" i="47" s="1"/>
  <c r="L228" i="43"/>
  <c r="O227" i="43"/>
  <c r="O1123" i="47" s="1"/>
  <c r="N227" i="43"/>
  <c r="N1123" i="47" s="1"/>
  <c r="M227" i="43"/>
  <c r="M1123" i="47" s="1"/>
  <c r="L227" i="43"/>
  <c r="L1123" i="47" s="1"/>
  <c r="C227" i="43"/>
  <c r="O226" i="43"/>
  <c r="O1122" i="47" s="1"/>
  <c r="N226" i="43"/>
  <c r="M226" i="43"/>
  <c r="L226" i="43"/>
  <c r="L1122" i="47" s="1"/>
  <c r="O225" i="43"/>
  <c r="O1121" i="47" s="1"/>
  <c r="N225" i="43"/>
  <c r="N1121" i="47" s="1"/>
  <c r="M225" i="43"/>
  <c r="M1121" i="47" s="1"/>
  <c r="L225" i="43"/>
  <c r="C225" i="43" s="1"/>
  <c r="O224" i="43"/>
  <c r="N224" i="43"/>
  <c r="N1120" i="47" s="1"/>
  <c r="M224" i="43"/>
  <c r="M1120" i="47" s="1"/>
  <c r="L224" i="43"/>
  <c r="C224" i="43" s="1"/>
  <c r="O223" i="43"/>
  <c r="O1119" i="47" s="1"/>
  <c r="N223" i="43"/>
  <c r="N1119" i="47" s="1"/>
  <c r="M223" i="43"/>
  <c r="M1119" i="47" s="1"/>
  <c r="L223" i="43"/>
  <c r="L1119" i="47" s="1"/>
  <c r="C223" i="43"/>
  <c r="O222" i="43"/>
  <c r="O1118" i="47" s="1"/>
  <c r="N222" i="43"/>
  <c r="N1118" i="47" s="1"/>
  <c r="M222" i="43"/>
  <c r="L222" i="43"/>
  <c r="L1118" i="47" s="1"/>
  <c r="C222" i="43"/>
  <c r="O221" i="43"/>
  <c r="O1117" i="47" s="1"/>
  <c r="N221" i="43"/>
  <c r="N1117" i="47" s="1"/>
  <c r="M221" i="43"/>
  <c r="L221" i="43"/>
  <c r="L1117" i="47" s="1"/>
  <c r="C221" i="43"/>
  <c r="O220" i="43"/>
  <c r="N220" i="43"/>
  <c r="N1116" i="47" s="1"/>
  <c r="M220" i="43"/>
  <c r="M1116" i="47" s="1"/>
  <c r="L220" i="43"/>
  <c r="C220" i="43" s="1"/>
  <c r="O219" i="43"/>
  <c r="O1115" i="47" s="1"/>
  <c r="N219" i="43"/>
  <c r="N1115" i="47" s="1"/>
  <c r="M219" i="43"/>
  <c r="M1115" i="47" s="1"/>
  <c r="L219" i="43"/>
  <c r="L1115" i="47" s="1"/>
  <c r="C219" i="43"/>
  <c r="O218" i="43"/>
  <c r="O1114" i="47" s="1"/>
  <c r="N218" i="43"/>
  <c r="M218" i="43"/>
  <c r="L218" i="43"/>
  <c r="L1114" i="47" s="1"/>
  <c r="C218" i="43"/>
  <c r="O217" i="43"/>
  <c r="O1113" i="47" s="1"/>
  <c r="N217" i="43"/>
  <c r="N1113" i="47" s="1"/>
  <c r="M217" i="43"/>
  <c r="L217" i="43"/>
  <c r="L1113" i="47" s="1"/>
  <c r="C217" i="43"/>
  <c r="O216" i="43"/>
  <c r="N216" i="43"/>
  <c r="M216" i="43"/>
  <c r="M1112" i="47" s="1"/>
  <c r="L216" i="43"/>
  <c r="O215" i="43"/>
  <c r="O1111" i="47" s="1"/>
  <c r="N215" i="43"/>
  <c r="M215" i="43"/>
  <c r="M1111" i="47" s="1"/>
  <c r="L215" i="43"/>
  <c r="L1111" i="47" s="1"/>
  <c r="C215" i="43"/>
  <c r="O214" i="43"/>
  <c r="O1110" i="47" s="1"/>
  <c r="N214" i="43"/>
  <c r="N1110" i="47" s="1"/>
  <c r="M214" i="43"/>
  <c r="L214" i="43"/>
  <c r="O213" i="43"/>
  <c r="O1109" i="47" s="1"/>
  <c r="N213" i="43"/>
  <c r="N1109" i="47" s="1"/>
  <c r="M213" i="43"/>
  <c r="M1109" i="47" s="1"/>
  <c r="L213" i="43"/>
  <c r="L1109" i="47" s="1"/>
  <c r="C213" i="43"/>
  <c r="O212" i="43"/>
  <c r="N212" i="43"/>
  <c r="N1108" i="47" s="1"/>
  <c r="M212" i="43"/>
  <c r="M1108" i="47" s="1"/>
  <c r="L212" i="43"/>
  <c r="O211" i="43"/>
  <c r="O1107" i="47" s="1"/>
  <c r="N211" i="43"/>
  <c r="N1107" i="47" s="1"/>
  <c r="M211" i="43"/>
  <c r="M1107" i="47" s="1"/>
  <c r="L211" i="43"/>
  <c r="L1107" i="47" s="1"/>
  <c r="C211" i="43"/>
  <c r="O210" i="43"/>
  <c r="O1106" i="47" s="1"/>
  <c r="N210" i="43"/>
  <c r="M210" i="43"/>
  <c r="L210" i="43"/>
  <c r="L1106" i="47" s="1"/>
  <c r="C210" i="43"/>
  <c r="O209" i="43"/>
  <c r="O1105" i="47" s="1"/>
  <c r="N209" i="43"/>
  <c r="N1105" i="47" s="1"/>
  <c r="M209" i="43"/>
  <c r="M1105" i="47" s="1"/>
  <c r="L209" i="43"/>
  <c r="C209" i="43" s="1"/>
  <c r="O208" i="43"/>
  <c r="N208" i="43"/>
  <c r="N1104" i="47" s="1"/>
  <c r="M208" i="43"/>
  <c r="M1104" i="47" s="1"/>
  <c r="L208" i="43"/>
  <c r="C208" i="43" s="1"/>
  <c r="O207" i="43"/>
  <c r="O1103" i="47" s="1"/>
  <c r="N207" i="43"/>
  <c r="N1103" i="47" s="1"/>
  <c r="M207" i="43"/>
  <c r="M1103" i="47" s="1"/>
  <c r="L207" i="43"/>
  <c r="L1103" i="47" s="1"/>
  <c r="C207" i="43"/>
  <c r="O206" i="43"/>
  <c r="O1102" i="47" s="1"/>
  <c r="N206" i="43"/>
  <c r="N1102" i="47" s="1"/>
  <c r="M206" i="43"/>
  <c r="L206" i="43"/>
  <c r="L1102" i="47" s="1"/>
  <c r="O205" i="43"/>
  <c r="O1101" i="47" s="1"/>
  <c r="N205" i="43"/>
  <c r="N1101" i="47" s="1"/>
  <c r="M205" i="43"/>
  <c r="M1101" i="47" s="1"/>
  <c r="L205" i="43"/>
  <c r="L1101" i="47" s="1"/>
  <c r="C205" i="43"/>
  <c r="O204" i="43"/>
  <c r="N204" i="43"/>
  <c r="N1100" i="47" s="1"/>
  <c r="M204" i="43"/>
  <c r="M1100" i="47" s="1"/>
  <c r="L204" i="43"/>
  <c r="O203" i="43"/>
  <c r="O1099" i="47" s="1"/>
  <c r="N203" i="43"/>
  <c r="N1099" i="47" s="1"/>
  <c r="M203" i="43"/>
  <c r="M1099" i="47" s="1"/>
  <c r="L203" i="43"/>
  <c r="L1099" i="47" s="1"/>
  <c r="C203" i="43"/>
  <c r="O202" i="43"/>
  <c r="O1098" i="47" s="1"/>
  <c r="N202" i="43"/>
  <c r="N1098" i="47" s="1"/>
  <c r="M202" i="43"/>
  <c r="L202" i="43"/>
  <c r="L1098" i="47" s="1"/>
  <c r="C202" i="43"/>
  <c r="O201" i="43"/>
  <c r="O1097" i="47" s="1"/>
  <c r="N201" i="43"/>
  <c r="N1097" i="47" s="1"/>
  <c r="M201" i="43"/>
  <c r="L201" i="43"/>
  <c r="L1097" i="47" s="1"/>
  <c r="O200" i="43"/>
  <c r="N200" i="43"/>
  <c r="M200" i="43"/>
  <c r="M1096" i="47" s="1"/>
  <c r="L200" i="43"/>
  <c r="O199" i="43"/>
  <c r="O1095" i="47" s="1"/>
  <c r="N199" i="43"/>
  <c r="M199" i="43"/>
  <c r="M1095" i="47" s="1"/>
  <c r="L199" i="43"/>
  <c r="L1095" i="47" s="1"/>
  <c r="C199" i="43"/>
  <c r="O198" i="43"/>
  <c r="O1094" i="47" s="1"/>
  <c r="N198" i="43"/>
  <c r="N1094" i="47" s="1"/>
  <c r="M198" i="43"/>
  <c r="L198" i="43"/>
  <c r="O197" i="43"/>
  <c r="O1093" i="47" s="1"/>
  <c r="N197" i="43"/>
  <c r="N1093" i="47" s="1"/>
  <c r="M197" i="43"/>
  <c r="M1093" i="47" s="1"/>
  <c r="L197" i="43"/>
  <c r="L1093" i="47" s="1"/>
  <c r="C197" i="43"/>
  <c r="O196" i="43"/>
  <c r="N196" i="43"/>
  <c r="N1092" i="47" s="1"/>
  <c r="M196" i="43"/>
  <c r="M1092" i="47" s="1"/>
  <c r="L196" i="43"/>
  <c r="O195" i="43"/>
  <c r="O1091" i="47" s="1"/>
  <c r="N195" i="43"/>
  <c r="N1091" i="47" s="1"/>
  <c r="M195" i="43"/>
  <c r="M1091" i="47" s="1"/>
  <c r="L195" i="43"/>
  <c r="L1091" i="47" s="1"/>
  <c r="C195" i="43"/>
  <c r="O194" i="43"/>
  <c r="O1090" i="47" s="1"/>
  <c r="N194" i="43"/>
  <c r="N1090" i="47" s="1"/>
  <c r="M194" i="43"/>
  <c r="L194" i="43"/>
  <c r="L1090" i="47" s="1"/>
  <c r="O193" i="43"/>
  <c r="O1089" i="47" s="1"/>
  <c r="N193" i="43"/>
  <c r="N1089" i="47" s="1"/>
  <c r="M193" i="43"/>
  <c r="M1089" i="47" s="1"/>
  <c r="L193" i="43"/>
  <c r="C193" i="43" s="1"/>
  <c r="O192" i="43"/>
  <c r="N192" i="43"/>
  <c r="N1088" i="47" s="1"/>
  <c r="M192" i="43"/>
  <c r="M1088" i="47" s="1"/>
  <c r="L192" i="43"/>
  <c r="C192" i="43" s="1"/>
  <c r="O191" i="43"/>
  <c r="O1087" i="47" s="1"/>
  <c r="N191" i="43"/>
  <c r="N1087" i="47" s="1"/>
  <c r="M191" i="43"/>
  <c r="M1087" i="47" s="1"/>
  <c r="L191" i="43"/>
  <c r="L1087" i="47" s="1"/>
  <c r="C191" i="43"/>
  <c r="O190" i="43"/>
  <c r="O1086" i="47" s="1"/>
  <c r="N190" i="43"/>
  <c r="N1086" i="47" s="1"/>
  <c r="M190" i="43"/>
  <c r="L190" i="43"/>
  <c r="L1086" i="47" s="1"/>
  <c r="C190" i="43"/>
  <c r="O189" i="43"/>
  <c r="O1085" i="47" s="1"/>
  <c r="N189" i="43"/>
  <c r="N1085" i="47" s="1"/>
  <c r="M189" i="43"/>
  <c r="M1085" i="47" s="1"/>
  <c r="L189" i="43"/>
  <c r="L1085" i="47" s="1"/>
  <c r="C189" i="43"/>
  <c r="O188" i="43"/>
  <c r="N188" i="43"/>
  <c r="N1084" i="47" s="1"/>
  <c r="M188" i="43"/>
  <c r="M1084" i="47" s="1"/>
  <c r="L188" i="43"/>
  <c r="O187" i="43"/>
  <c r="O1083" i="47" s="1"/>
  <c r="N187" i="43"/>
  <c r="N1083" i="47" s="1"/>
  <c r="M187" i="43"/>
  <c r="M1083" i="47" s="1"/>
  <c r="L187" i="43"/>
  <c r="L1083" i="47" s="1"/>
  <c r="C187" i="43"/>
  <c r="O186" i="43"/>
  <c r="O1082" i="47" s="1"/>
  <c r="N186" i="43"/>
  <c r="N1082" i="47" s="1"/>
  <c r="M186" i="43"/>
  <c r="L186" i="43"/>
  <c r="L1082" i="47" s="1"/>
  <c r="C186" i="43"/>
  <c r="O185" i="43"/>
  <c r="O1081" i="47" s="1"/>
  <c r="N185" i="43"/>
  <c r="N1081" i="47" s="1"/>
  <c r="M185" i="43"/>
  <c r="L185" i="43"/>
  <c r="L1081" i="47" s="1"/>
  <c r="C185" i="43"/>
  <c r="O184" i="43"/>
  <c r="N184" i="43"/>
  <c r="M184" i="43"/>
  <c r="M1080" i="47" s="1"/>
  <c r="L184" i="43"/>
  <c r="O183" i="43"/>
  <c r="O1079" i="47" s="1"/>
  <c r="N183" i="43"/>
  <c r="N1079" i="47" s="1"/>
  <c r="M183" i="43"/>
  <c r="M1079" i="47" s="1"/>
  <c r="L183" i="43"/>
  <c r="L1079" i="47" s="1"/>
  <c r="C183" i="43"/>
  <c r="O182" i="43"/>
  <c r="O1078" i="47" s="1"/>
  <c r="N182" i="43"/>
  <c r="N1078" i="47" s="1"/>
  <c r="M182" i="43"/>
  <c r="L182" i="43"/>
  <c r="O181" i="43"/>
  <c r="O1077" i="47" s="1"/>
  <c r="N181" i="43"/>
  <c r="N1077" i="47" s="1"/>
  <c r="M181" i="43"/>
  <c r="M1077" i="47" s="1"/>
  <c r="L181" i="43"/>
  <c r="L1077" i="47" s="1"/>
  <c r="C181" i="43"/>
  <c r="O180" i="43"/>
  <c r="N180" i="43"/>
  <c r="N1076" i="47" s="1"/>
  <c r="M180" i="43"/>
  <c r="M1076" i="47" s="1"/>
  <c r="L180" i="43"/>
  <c r="O179" i="43"/>
  <c r="O1075" i="47" s="1"/>
  <c r="N179" i="43"/>
  <c r="N1075" i="47" s="1"/>
  <c r="M179" i="43"/>
  <c r="M1075" i="47" s="1"/>
  <c r="L179" i="43"/>
  <c r="L1075" i="47" s="1"/>
  <c r="C179" i="43"/>
  <c r="O178" i="43"/>
  <c r="O1074" i="47" s="1"/>
  <c r="N178" i="43"/>
  <c r="N1074" i="47" s="1"/>
  <c r="M178" i="43"/>
  <c r="L178" i="43"/>
  <c r="L1074" i="47" s="1"/>
  <c r="C178" i="43"/>
  <c r="O177" i="43"/>
  <c r="O1073" i="47" s="1"/>
  <c r="N177" i="43"/>
  <c r="N1073" i="47" s="1"/>
  <c r="M177" i="43"/>
  <c r="M1073" i="47" s="1"/>
  <c r="L177" i="43"/>
  <c r="C177" i="43" s="1"/>
  <c r="O176" i="43"/>
  <c r="O1072" i="47" s="1"/>
  <c r="N176" i="43"/>
  <c r="M176" i="43"/>
  <c r="M1072" i="47" s="1"/>
  <c r="L176" i="43"/>
  <c r="C176" i="43" s="1"/>
  <c r="O175" i="43"/>
  <c r="N175" i="43"/>
  <c r="N1071" i="47" s="1"/>
  <c r="M175" i="43"/>
  <c r="M1071" i="47" s="1"/>
  <c r="L175" i="43"/>
  <c r="O174" i="43"/>
  <c r="O1070" i="47" s="1"/>
  <c r="N174" i="43"/>
  <c r="N1070" i="47" s="1"/>
  <c r="M174" i="43"/>
  <c r="M1070" i="47" s="1"/>
  <c r="L174" i="43"/>
  <c r="C174" i="43" s="1"/>
  <c r="O173" i="43"/>
  <c r="O1069" i="47" s="1"/>
  <c r="N173" i="43"/>
  <c r="N1069" i="47" s="1"/>
  <c r="M173" i="43"/>
  <c r="M1069" i="47" s="1"/>
  <c r="L173" i="43"/>
  <c r="C173" i="43" s="1"/>
  <c r="O172" i="43"/>
  <c r="O1068" i="47" s="1"/>
  <c r="N172" i="43"/>
  <c r="N1068" i="47" s="1"/>
  <c r="M172" i="43"/>
  <c r="M1068" i="47" s="1"/>
  <c r="L172" i="43"/>
  <c r="C172" i="43"/>
  <c r="O171" i="43"/>
  <c r="O1067" i="47" s="1"/>
  <c r="N171" i="43"/>
  <c r="N1067" i="47" s="1"/>
  <c r="M171" i="43"/>
  <c r="L171" i="43"/>
  <c r="L1067" i="47" s="1"/>
  <c r="CS170" i="43"/>
  <c r="CR170" i="43"/>
  <c r="CQ170" i="43"/>
  <c r="CN170" i="43"/>
  <c r="CM170" i="43"/>
  <c r="CL170" i="43"/>
  <c r="CI170" i="43"/>
  <c r="CH170" i="43"/>
  <c r="CG170" i="43"/>
  <c r="CD170" i="43"/>
  <c r="CC170" i="43"/>
  <c r="CB170" i="43"/>
  <c r="BY170" i="43"/>
  <c r="BX170" i="43"/>
  <c r="BW170" i="43"/>
  <c r="BT170" i="43"/>
  <c r="BS170" i="43"/>
  <c r="BR170" i="43"/>
  <c r="BN170" i="43"/>
  <c r="BM170" i="43"/>
  <c r="BL170" i="43"/>
  <c r="BG170" i="43"/>
  <c r="BF170" i="43"/>
  <c r="BE170" i="43"/>
  <c r="BB170" i="43"/>
  <c r="BA170" i="43"/>
  <c r="AZ170" i="43"/>
  <c r="AW170" i="43"/>
  <c r="AV170" i="43"/>
  <c r="AU170" i="43"/>
  <c r="AR170" i="43"/>
  <c r="AQ170" i="43"/>
  <c r="AP170" i="43"/>
  <c r="AM170" i="43"/>
  <c r="AL170" i="43"/>
  <c r="AK170" i="43"/>
  <c r="AH170" i="43"/>
  <c r="AG170" i="43"/>
  <c r="AF170" i="43"/>
  <c r="AB170" i="43"/>
  <c r="AA170" i="43"/>
  <c r="Z170" i="43"/>
  <c r="O170" i="43"/>
  <c r="O1066" i="47" s="1"/>
  <c r="N170" i="43"/>
  <c r="N1066" i="47" s="1"/>
  <c r="M170" i="43"/>
  <c r="M1066" i="47" s="1"/>
  <c r="L170" i="43"/>
  <c r="C170" i="43" s="1"/>
  <c r="CQ169" i="43"/>
  <c r="CL169" i="43"/>
  <c r="CG169" i="43"/>
  <c r="CB169" i="43"/>
  <c r="BW169" i="43"/>
  <c r="BR169" i="43"/>
  <c r="BL169" i="43"/>
  <c r="BE169" i="43"/>
  <c r="AZ169" i="43"/>
  <c r="AU169" i="43"/>
  <c r="AP169" i="43"/>
  <c r="AK169" i="43"/>
  <c r="AF169" i="43"/>
  <c r="Z169" i="43"/>
  <c r="O169" i="43"/>
  <c r="O1065" i="47" s="1"/>
  <c r="N169" i="43"/>
  <c r="N1065" i="47" s="1"/>
  <c r="M169" i="43"/>
  <c r="M1065" i="47" s="1"/>
  <c r="L169" i="43"/>
  <c r="L1065" i="47" s="1"/>
  <c r="C169" i="43"/>
  <c r="O168" i="43"/>
  <c r="N168" i="43"/>
  <c r="N1064" i="47" s="1"/>
  <c r="M168" i="43"/>
  <c r="M1064" i="47" s="1"/>
  <c r="L168" i="43"/>
  <c r="O167" i="43"/>
  <c r="N167" i="43"/>
  <c r="N1063" i="47" s="1"/>
  <c r="M167" i="43"/>
  <c r="M1063" i="47" s="1"/>
  <c r="L167" i="43"/>
  <c r="L1063" i="47" s="1"/>
  <c r="C167" i="43"/>
  <c r="O166" i="43"/>
  <c r="O1062" i="47" s="1"/>
  <c r="N166" i="43"/>
  <c r="N1062" i="47" s="1"/>
  <c r="M166" i="43"/>
  <c r="L166" i="43"/>
  <c r="L1062" i="47" s="1"/>
  <c r="C166" i="43"/>
  <c r="O165" i="43"/>
  <c r="O1061" i="47" s="1"/>
  <c r="N165" i="43"/>
  <c r="N1061" i="47" s="1"/>
  <c r="M165" i="43"/>
  <c r="M1061" i="47" s="1"/>
  <c r="L165" i="43"/>
  <c r="O164" i="43"/>
  <c r="O1060" i="47" s="1"/>
  <c r="N164" i="43"/>
  <c r="N1060" i="47" s="1"/>
  <c r="M164" i="43"/>
  <c r="M1060" i="47" s="1"/>
  <c r="L164" i="43"/>
  <c r="L1060" i="47" s="1"/>
  <c r="O163" i="43"/>
  <c r="O1059" i="47" s="1"/>
  <c r="N163" i="43"/>
  <c r="N1059" i="47" s="1"/>
  <c r="M163" i="43"/>
  <c r="M1059" i="47" s="1"/>
  <c r="L163" i="43"/>
  <c r="O162" i="43"/>
  <c r="O1058" i="47" s="1"/>
  <c r="N162" i="43"/>
  <c r="N1058" i="47" s="1"/>
  <c r="M162" i="43"/>
  <c r="M1058" i="47" s="1"/>
  <c r="L162" i="43"/>
  <c r="O161" i="43"/>
  <c r="O1057" i="47" s="1"/>
  <c r="N161" i="43"/>
  <c r="N1057" i="47" s="1"/>
  <c r="M161" i="43"/>
  <c r="M1057" i="47" s="1"/>
  <c r="L161" i="43"/>
  <c r="C161" i="43" s="1"/>
  <c r="O160" i="43"/>
  <c r="O1056" i="47" s="1"/>
  <c r="N160" i="43"/>
  <c r="N1056" i="47" s="1"/>
  <c r="M160" i="43"/>
  <c r="M1056" i="47" s="1"/>
  <c r="L160" i="43"/>
  <c r="C160" i="43"/>
  <c r="BJ159" i="43"/>
  <c r="X159" i="43"/>
  <c r="O159" i="43"/>
  <c r="N159" i="43"/>
  <c r="N1055" i="47" s="1"/>
  <c r="M159" i="43"/>
  <c r="M1055" i="47" s="1"/>
  <c r="L159" i="43"/>
  <c r="CS158" i="43"/>
  <c r="CR158" i="43"/>
  <c r="CQ158" i="43"/>
  <c r="CN158" i="43"/>
  <c r="CM158" i="43"/>
  <c r="CL158" i="43"/>
  <c r="CI158" i="43"/>
  <c r="CH158" i="43"/>
  <c r="CG158" i="43"/>
  <c r="CD158" i="43"/>
  <c r="CC158" i="43"/>
  <c r="CB158" i="43"/>
  <c r="BY158" i="43"/>
  <c r="BX158" i="43"/>
  <c r="BW158" i="43"/>
  <c r="BT158" i="43"/>
  <c r="BS158" i="43"/>
  <c r="BR158" i="43"/>
  <c r="BN158" i="43"/>
  <c r="BM158" i="43"/>
  <c r="BL158" i="43"/>
  <c r="BG158" i="43"/>
  <c r="BF158" i="43"/>
  <c r="BE158" i="43"/>
  <c r="BB158" i="43"/>
  <c r="BA158" i="43"/>
  <c r="AZ158" i="43"/>
  <c r="AW158" i="43"/>
  <c r="AV158" i="43"/>
  <c r="AU158" i="43"/>
  <c r="AR158" i="43"/>
  <c r="AQ158" i="43"/>
  <c r="AP158" i="43"/>
  <c r="AM158" i="43"/>
  <c r="AL158" i="43"/>
  <c r="AK158" i="43"/>
  <c r="AH158" i="43"/>
  <c r="AG158" i="43"/>
  <c r="AF158" i="43"/>
  <c r="AB158" i="43"/>
  <c r="AA158" i="43"/>
  <c r="Z158" i="43"/>
  <c r="O158" i="43"/>
  <c r="O1054" i="47" s="1"/>
  <c r="N158" i="43"/>
  <c r="N1054" i="47" s="1"/>
  <c r="M158" i="43"/>
  <c r="L158" i="43"/>
  <c r="CQ157" i="43"/>
  <c r="CL157" i="43"/>
  <c r="CG157" i="43"/>
  <c r="CB157" i="43"/>
  <c r="BW157" i="43"/>
  <c r="BR157" i="43"/>
  <c r="BL157" i="43"/>
  <c r="BE157" i="43"/>
  <c r="AZ157" i="43"/>
  <c r="AU157" i="43"/>
  <c r="AP157" i="43"/>
  <c r="AK157" i="43"/>
  <c r="AF157" i="43"/>
  <c r="Z157" i="43"/>
  <c r="O157" i="43"/>
  <c r="O1053" i="47" s="1"/>
  <c r="N157" i="43"/>
  <c r="N1053" i="47" s="1"/>
  <c r="M157" i="43"/>
  <c r="M1053" i="47" s="1"/>
  <c r="L157" i="43"/>
  <c r="C157" i="43" s="1"/>
  <c r="O156" i="43"/>
  <c r="O1052" i="47" s="1"/>
  <c r="N156" i="43"/>
  <c r="N1052" i="47" s="1"/>
  <c r="M156" i="43"/>
  <c r="M1052" i="47" s="1"/>
  <c r="L156" i="43"/>
  <c r="C156" i="43"/>
  <c r="O155" i="43"/>
  <c r="O1051" i="47" s="1"/>
  <c r="N155" i="43"/>
  <c r="N1051" i="47" s="1"/>
  <c r="M155" i="43"/>
  <c r="L155" i="43"/>
  <c r="O154" i="43"/>
  <c r="O1050" i="47" s="1"/>
  <c r="N154" i="43"/>
  <c r="N1050" i="47" s="1"/>
  <c r="M154" i="43"/>
  <c r="L154" i="43"/>
  <c r="O153" i="43"/>
  <c r="O1049" i="47" s="1"/>
  <c r="N153" i="43"/>
  <c r="N1049" i="47" s="1"/>
  <c r="M153" i="43"/>
  <c r="M1049" i="47" s="1"/>
  <c r="L153" i="43"/>
  <c r="C153" i="43" s="1"/>
  <c r="O152" i="43"/>
  <c r="O1048" i="47" s="1"/>
  <c r="N152" i="43"/>
  <c r="M152" i="43"/>
  <c r="M1048" i="47" s="1"/>
  <c r="L152" i="43"/>
  <c r="L1048" i="47" s="1"/>
  <c r="C152" i="43"/>
  <c r="O151" i="43"/>
  <c r="N151" i="43"/>
  <c r="N1047" i="47" s="1"/>
  <c r="M151" i="43"/>
  <c r="M1047" i="47" s="1"/>
  <c r="L151" i="43"/>
  <c r="BJ150" i="43"/>
  <c r="X150" i="43"/>
  <c r="O150" i="43"/>
  <c r="O1046" i="47" s="1"/>
  <c r="N150" i="43"/>
  <c r="N1046" i="47" s="1"/>
  <c r="M150" i="43"/>
  <c r="L150" i="43"/>
  <c r="CS149" i="43"/>
  <c r="CR149" i="43"/>
  <c r="CQ149" i="43"/>
  <c r="CN149" i="43"/>
  <c r="CM149" i="43"/>
  <c r="CL149" i="43"/>
  <c r="CI149" i="43"/>
  <c r="CH149" i="43"/>
  <c r="CG149" i="43"/>
  <c r="CD149" i="43"/>
  <c r="CC149" i="43"/>
  <c r="CB149" i="43"/>
  <c r="BY149" i="43"/>
  <c r="BX149" i="43"/>
  <c r="BW149" i="43"/>
  <c r="BT149" i="43"/>
  <c r="BS149" i="43"/>
  <c r="BR149" i="43"/>
  <c r="BN149" i="43"/>
  <c r="BM149" i="43"/>
  <c r="BL149" i="43"/>
  <c r="BG149" i="43"/>
  <c r="BF149" i="43"/>
  <c r="BE149" i="43"/>
  <c r="BB149" i="43"/>
  <c r="BA149" i="43"/>
  <c r="AZ149" i="43"/>
  <c r="AW149" i="43"/>
  <c r="AV149" i="43"/>
  <c r="AU149" i="43"/>
  <c r="AR149" i="43"/>
  <c r="AQ149" i="43"/>
  <c r="AP149" i="43"/>
  <c r="AM149" i="43"/>
  <c r="AL149" i="43"/>
  <c r="AK149" i="43"/>
  <c r="AH149" i="43"/>
  <c r="AG149" i="43"/>
  <c r="AF149" i="43"/>
  <c r="AB149" i="43"/>
  <c r="AA149" i="43"/>
  <c r="Z149" i="43"/>
  <c r="O149" i="43"/>
  <c r="N149" i="43"/>
  <c r="N1045" i="47" s="1"/>
  <c r="M149" i="43"/>
  <c r="M1045" i="47" s="1"/>
  <c r="L149" i="43"/>
  <c r="CQ148" i="43"/>
  <c r="CL148" i="43"/>
  <c r="CG148" i="43"/>
  <c r="CB148" i="43"/>
  <c r="BW148" i="43"/>
  <c r="BR148" i="43"/>
  <c r="BL148" i="43"/>
  <c r="BE148" i="43"/>
  <c r="AZ148" i="43"/>
  <c r="AU148" i="43"/>
  <c r="AP148" i="43"/>
  <c r="AK148" i="43"/>
  <c r="AF148" i="43"/>
  <c r="Z148" i="43"/>
  <c r="O148" i="43"/>
  <c r="O1044" i="47" s="1"/>
  <c r="N148" i="43"/>
  <c r="N1044" i="47" s="1"/>
  <c r="M148" i="43"/>
  <c r="M1044" i="47" s="1"/>
  <c r="L148" i="43"/>
  <c r="C148" i="43" s="1"/>
  <c r="O147" i="43"/>
  <c r="O1043" i="47" s="1"/>
  <c r="N147" i="43"/>
  <c r="M147" i="43"/>
  <c r="M1043" i="47" s="1"/>
  <c r="L147" i="43"/>
  <c r="O146" i="43"/>
  <c r="O1042" i="47" s="1"/>
  <c r="N146" i="43"/>
  <c r="N1042" i="47" s="1"/>
  <c r="M146" i="43"/>
  <c r="M1042" i="47" s="1"/>
  <c r="L146" i="43"/>
  <c r="O145" i="43"/>
  <c r="O1041" i="47" s="1"/>
  <c r="N145" i="43"/>
  <c r="N1041" i="47" s="1"/>
  <c r="M145" i="43"/>
  <c r="M1041" i="47" s="1"/>
  <c r="L145" i="43"/>
  <c r="C145" i="43" s="1"/>
  <c r="O144" i="43"/>
  <c r="O1040" i="47" s="1"/>
  <c r="N144" i="43"/>
  <c r="N1040" i="47" s="1"/>
  <c r="M144" i="43"/>
  <c r="M1040" i="47" s="1"/>
  <c r="L144" i="43"/>
  <c r="C144" i="43" s="1"/>
  <c r="O143" i="43"/>
  <c r="O1039" i="47" s="1"/>
  <c r="N143" i="43"/>
  <c r="N1039" i="47" s="1"/>
  <c r="M143" i="43"/>
  <c r="M1039" i="47" s="1"/>
  <c r="L143" i="43"/>
  <c r="L1039" i="47" s="1"/>
  <c r="C143" i="43"/>
  <c r="O142" i="43"/>
  <c r="O1038" i="47" s="1"/>
  <c r="N142" i="43"/>
  <c r="N1038" i="47" s="1"/>
  <c r="M142" i="43"/>
  <c r="L142" i="43"/>
  <c r="L1038" i="47" s="1"/>
  <c r="C142" i="43"/>
  <c r="BJ141" i="43"/>
  <c r="X141" i="43"/>
  <c r="O141" i="43"/>
  <c r="O1037" i="47" s="1"/>
  <c r="N141" i="43"/>
  <c r="N1037" i="47" s="1"/>
  <c r="M141" i="43"/>
  <c r="M1037" i="47" s="1"/>
  <c r="L141" i="43"/>
  <c r="L1037" i="47" s="1"/>
  <c r="C141" i="43"/>
  <c r="CS140" i="43"/>
  <c r="CR140" i="43"/>
  <c r="CQ140" i="43"/>
  <c r="CN140" i="43"/>
  <c r="CM140" i="43"/>
  <c r="CL140" i="43"/>
  <c r="CI140" i="43"/>
  <c r="CH140" i="43"/>
  <c r="CG140" i="43"/>
  <c r="CD140" i="43"/>
  <c r="CC140" i="43"/>
  <c r="CB140" i="43"/>
  <c r="BY140" i="43"/>
  <c r="BX140" i="43"/>
  <c r="BW140" i="43"/>
  <c r="BT140" i="43"/>
  <c r="BS140" i="43"/>
  <c r="BR140" i="43"/>
  <c r="BN140" i="43"/>
  <c r="BM140" i="43"/>
  <c r="BL140" i="43"/>
  <c r="BG140" i="43"/>
  <c r="BF140" i="43"/>
  <c r="BE140" i="43"/>
  <c r="BB140" i="43"/>
  <c r="BA140" i="43"/>
  <c r="AZ140" i="43"/>
  <c r="AW140" i="43"/>
  <c r="AV140" i="43"/>
  <c r="AU140" i="43"/>
  <c r="AR140" i="43"/>
  <c r="AQ140" i="43"/>
  <c r="AP140" i="43"/>
  <c r="AM140" i="43"/>
  <c r="AL140" i="43"/>
  <c r="AK140" i="43"/>
  <c r="AH140" i="43"/>
  <c r="AG140" i="43"/>
  <c r="AF140" i="43"/>
  <c r="AB140" i="43"/>
  <c r="AA140" i="43"/>
  <c r="Z140" i="43"/>
  <c r="O140" i="43"/>
  <c r="N140" i="43"/>
  <c r="N1036" i="47" s="1"/>
  <c r="M140" i="43"/>
  <c r="M1036" i="47" s="1"/>
  <c r="L140" i="43"/>
  <c r="C140" i="43" s="1"/>
  <c r="CQ139" i="43"/>
  <c r="CL139" i="43"/>
  <c r="CG139" i="43"/>
  <c r="CB139" i="43"/>
  <c r="BW139" i="43"/>
  <c r="BR139" i="43"/>
  <c r="BL139" i="43"/>
  <c r="BE139" i="43"/>
  <c r="AZ139" i="43"/>
  <c r="AU139" i="43"/>
  <c r="AP139" i="43"/>
  <c r="AK139" i="43"/>
  <c r="AF139" i="43"/>
  <c r="Z139" i="43"/>
  <c r="O139" i="43"/>
  <c r="O1035" i="47" s="1"/>
  <c r="N139" i="43"/>
  <c r="N1035" i="47" s="1"/>
  <c r="M139" i="43"/>
  <c r="L139" i="43"/>
  <c r="L1035" i="47" s="1"/>
  <c r="C139" i="43"/>
  <c r="O138" i="43"/>
  <c r="O1034" i="47" s="1"/>
  <c r="N138" i="43"/>
  <c r="M138" i="43"/>
  <c r="M1034" i="47" s="1"/>
  <c r="L138" i="43"/>
  <c r="O137" i="43"/>
  <c r="O1033" i="47" s="1"/>
  <c r="N137" i="43"/>
  <c r="N1033" i="47" s="1"/>
  <c r="M137" i="43"/>
  <c r="M1033" i="47" s="1"/>
  <c r="L137" i="43"/>
  <c r="L1033" i="47" s="1"/>
  <c r="C137" i="43"/>
  <c r="O136" i="43"/>
  <c r="N136" i="43"/>
  <c r="N1032" i="47" s="1"/>
  <c r="M136" i="43"/>
  <c r="M1032" i="47" s="1"/>
  <c r="L136" i="43"/>
  <c r="O135" i="43"/>
  <c r="N135" i="43"/>
  <c r="N1031" i="47" s="1"/>
  <c r="M135" i="43"/>
  <c r="M1031" i="47" s="1"/>
  <c r="L135" i="43"/>
  <c r="O134" i="43"/>
  <c r="O1030" i="47" s="1"/>
  <c r="N134" i="43"/>
  <c r="N1030" i="47" s="1"/>
  <c r="M134" i="43"/>
  <c r="M1030" i="47" s="1"/>
  <c r="L134" i="43"/>
  <c r="C134" i="43" s="1"/>
  <c r="O133" i="43"/>
  <c r="O1029" i="47" s="1"/>
  <c r="N133" i="43"/>
  <c r="N1029" i="47" s="1"/>
  <c r="M133" i="43"/>
  <c r="M1029" i="47" s="1"/>
  <c r="L133" i="43"/>
  <c r="L1029" i="47" s="1"/>
  <c r="C133" i="43"/>
  <c r="BJ132" i="43"/>
  <c r="X132" i="43"/>
  <c r="O132" i="43"/>
  <c r="N132" i="43"/>
  <c r="N1028" i="47" s="1"/>
  <c r="M132" i="43"/>
  <c r="M1028" i="47" s="1"/>
  <c r="L132" i="43"/>
  <c r="CS131" i="43"/>
  <c r="CR131" i="43"/>
  <c r="CQ131" i="43"/>
  <c r="CN131" i="43"/>
  <c r="CM131" i="43"/>
  <c r="CL131" i="43"/>
  <c r="CI131" i="43"/>
  <c r="CH131" i="43"/>
  <c r="CG131" i="43"/>
  <c r="CD131" i="43"/>
  <c r="CC131" i="43"/>
  <c r="CB131" i="43"/>
  <c r="BY131" i="43"/>
  <c r="BX131" i="43"/>
  <c r="BW131" i="43"/>
  <c r="BT131" i="43"/>
  <c r="BS131" i="43"/>
  <c r="BR131" i="43"/>
  <c r="BN131" i="43"/>
  <c r="BM131" i="43"/>
  <c r="BL131" i="43"/>
  <c r="BG131" i="43"/>
  <c r="BF131" i="43"/>
  <c r="BE131" i="43"/>
  <c r="BB131" i="43"/>
  <c r="BA131" i="43"/>
  <c r="AZ131" i="43"/>
  <c r="AW131" i="43"/>
  <c r="AV131" i="43"/>
  <c r="AU131" i="43"/>
  <c r="AR131" i="43"/>
  <c r="AQ131" i="43"/>
  <c r="AP131" i="43"/>
  <c r="AM131" i="43"/>
  <c r="AL131" i="43"/>
  <c r="AK131" i="43"/>
  <c r="AH131" i="43"/>
  <c r="AG131" i="43"/>
  <c r="AF131" i="43"/>
  <c r="AB131" i="43"/>
  <c r="AA131" i="43"/>
  <c r="Z131" i="43"/>
  <c r="O131" i="43"/>
  <c r="O1027" i="47" s="1"/>
  <c r="N131" i="43"/>
  <c r="M131" i="43"/>
  <c r="M1027" i="47" s="1"/>
  <c r="L131" i="43"/>
  <c r="CQ130" i="43"/>
  <c r="CL130" i="43"/>
  <c r="CG130" i="43"/>
  <c r="CB130" i="43"/>
  <c r="BW130" i="43"/>
  <c r="BR130" i="43"/>
  <c r="BL130" i="43"/>
  <c r="BE130" i="43"/>
  <c r="AZ130" i="43"/>
  <c r="AU130" i="43"/>
  <c r="AP130" i="43"/>
  <c r="AK130" i="43"/>
  <c r="AF130" i="43"/>
  <c r="Z130" i="43"/>
  <c r="O130" i="43"/>
  <c r="O1026" i="47" s="1"/>
  <c r="N130" i="43"/>
  <c r="M130" i="43"/>
  <c r="M1026" i="47" s="1"/>
  <c r="L130" i="43"/>
  <c r="L1026" i="47" s="1"/>
  <c r="C130" i="43"/>
  <c r="O129" i="43"/>
  <c r="O1025" i="47" s="1"/>
  <c r="N129" i="43"/>
  <c r="N1025" i="47" s="1"/>
  <c r="M129" i="43"/>
  <c r="L129" i="43"/>
  <c r="O128" i="43"/>
  <c r="O1024" i="47" s="1"/>
  <c r="N128" i="43"/>
  <c r="N1024" i="47" s="1"/>
  <c r="M128" i="43"/>
  <c r="L128" i="43"/>
  <c r="O127" i="43"/>
  <c r="O1023" i="47" s="1"/>
  <c r="N127" i="43"/>
  <c r="N1023" i="47" s="1"/>
  <c r="M127" i="43"/>
  <c r="M1023" i="47" s="1"/>
  <c r="L127" i="43"/>
  <c r="O126" i="43"/>
  <c r="O1022" i="47" s="1"/>
  <c r="N126" i="43"/>
  <c r="M126" i="43"/>
  <c r="M1022" i="47" s="1"/>
  <c r="L126" i="43"/>
  <c r="L1022" i="47" s="1"/>
  <c r="C126" i="43"/>
  <c r="O125" i="43"/>
  <c r="N125" i="43"/>
  <c r="N1021" i="47" s="1"/>
  <c r="M125" i="43"/>
  <c r="M1021" i="47" s="1"/>
  <c r="L125" i="43"/>
  <c r="O124" i="43"/>
  <c r="O1020" i="47" s="1"/>
  <c r="N124" i="43"/>
  <c r="N1020" i="47" s="1"/>
  <c r="M124" i="43"/>
  <c r="M1020" i="47" s="1"/>
  <c r="L124" i="43"/>
  <c r="BJ123" i="43"/>
  <c r="X123" i="43"/>
  <c r="O123" i="43"/>
  <c r="O1019" i="47" s="1"/>
  <c r="N123" i="43"/>
  <c r="N1019" i="47" s="1"/>
  <c r="M123" i="43"/>
  <c r="M1019" i="47" s="1"/>
  <c r="L123" i="43"/>
  <c r="CS122" i="43"/>
  <c r="CR122" i="43"/>
  <c r="CQ122" i="43"/>
  <c r="CN122" i="43"/>
  <c r="CM122" i="43"/>
  <c r="CL122" i="43"/>
  <c r="CI122" i="43"/>
  <c r="CH122" i="43"/>
  <c r="CG122" i="43"/>
  <c r="CD122" i="43"/>
  <c r="CC122" i="43"/>
  <c r="CB122" i="43"/>
  <c r="BY122" i="43"/>
  <c r="BX122" i="43"/>
  <c r="BW122" i="43"/>
  <c r="BT122" i="43"/>
  <c r="BS122" i="43"/>
  <c r="BR122" i="43"/>
  <c r="BN122" i="43"/>
  <c r="BM122" i="43"/>
  <c r="BL122" i="43"/>
  <c r="BG122" i="43"/>
  <c r="BF122" i="43"/>
  <c r="BE122" i="43"/>
  <c r="BB122" i="43"/>
  <c r="BA122" i="43"/>
  <c r="AZ122" i="43"/>
  <c r="AW122" i="43"/>
  <c r="AV122" i="43"/>
  <c r="AU122" i="43"/>
  <c r="AR122" i="43"/>
  <c r="AQ122" i="43"/>
  <c r="AP122" i="43"/>
  <c r="AM122" i="43"/>
  <c r="AL122" i="43"/>
  <c r="AK122" i="43"/>
  <c r="AH122" i="43"/>
  <c r="AG122" i="43"/>
  <c r="AF122" i="43"/>
  <c r="AB122" i="43"/>
  <c r="AA122" i="43"/>
  <c r="Z122" i="43"/>
  <c r="O122" i="43"/>
  <c r="O1018" i="47" s="1"/>
  <c r="N122" i="43"/>
  <c r="N1018" i="47" s="1"/>
  <c r="M122" i="43"/>
  <c r="M1018" i="47" s="1"/>
  <c r="L122" i="43"/>
  <c r="L1018" i="47" s="1"/>
  <c r="C122" i="43"/>
  <c r="CQ121" i="43"/>
  <c r="CL121" i="43"/>
  <c r="CG121" i="43"/>
  <c r="CB121" i="43"/>
  <c r="BW121" i="43"/>
  <c r="BR121" i="43"/>
  <c r="BL121" i="43"/>
  <c r="BE121" i="43"/>
  <c r="AZ121" i="43"/>
  <c r="AU121" i="43"/>
  <c r="AP121" i="43"/>
  <c r="AK121" i="43"/>
  <c r="AF121" i="43"/>
  <c r="Z121" i="43"/>
  <c r="O121" i="43"/>
  <c r="O1017" i="47" s="1"/>
  <c r="N121" i="43"/>
  <c r="N1017" i="47" s="1"/>
  <c r="M121" i="43"/>
  <c r="M1017" i="47" s="1"/>
  <c r="L121" i="43"/>
  <c r="O120" i="43"/>
  <c r="O1016" i="47" s="1"/>
  <c r="N120" i="43"/>
  <c r="N1016" i="47" s="1"/>
  <c r="M120" i="43"/>
  <c r="M1016" i="47" s="1"/>
  <c r="L120" i="43"/>
  <c r="O119" i="43"/>
  <c r="O1015" i="47" s="1"/>
  <c r="N119" i="43"/>
  <c r="N1015" i="47" s="1"/>
  <c r="M119" i="43"/>
  <c r="M1015" i="47" s="1"/>
  <c r="L119" i="43"/>
  <c r="C119" i="43" s="1"/>
  <c r="O118" i="43"/>
  <c r="O1014" i="47" s="1"/>
  <c r="N118" i="43"/>
  <c r="N1014" i="47" s="1"/>
  <c r="M118" i="43"/>
  <c r="M1014" i="47" s="1"/>
  <c r="L118" i="43"/>
  <c r="C118" i="43" s="1"/>
  <c r="O117" i="43"/>
  <c r="O1013" i="47" s="1"/>
  <c r="N117" i="43"/>
  <c r="N1013" i="47" s="1"/>
  <c r="M117" i="43"/>
  <c r="M1013" i="47" s="1"/>
  <c r="L117" i="43"/>
  <c r="L1013" i="47" s="1"/>
  <c r="C117" i="43"/>
  <c r="O116" i="43"/>
  <c r="O1012" i="47" s="1"/>
  <c r="N116" i="43"/>
  <c r="N1012" i="47" s="1"/>
  <c r="M116" i="43"/>
  <c r="L116" i="43"/>
  <c r="O115" i="43"/>
  <c r="N115" i="43"/>
  <c r="N1011" i="47" s="1"/>
  <c r="M115" i="43"/>
  <c r="L115" i="43"/>
  <c r="L1011" i="47" s="1"/>
  <c r="BJ114" i="43"/>
  <c r="X114" i="43"/>
  <c r="O114" i="43"/>
  <c r="O1010" i="47" s="1"/>
  <c r="N114" i="43"/>
  <c r="N1010" i="47" s="1"/>
  <c r="M114" i="43"/>
  <c r="M1010" i="47" s="1"/>
  <c r="L114" i="43"/>
  <c r="C114" i="43"/>
  <c r="CS113" i="43"/>
  <c r="CR113" i="43"/>
  <c r="CQ113" i="43"/>
  <c r="CN113" i="43"/>
  <c r="CM113" i="43"/>
  <c r="CL113" i="43"/>
  <c r="CI113" i="43"/>
  <c r="CH113" i="43"/>
  <c r="CG113" i="43"/>
  <c r="CD113" i="43"/>
  <c r="CC113" i="43"/>
  <c r="CB113" i="43"/>
  <c r="BY113" i="43"/>
  <c r="BX113" i="43"/>
  <c r="BW113" i="43"/>
  <c r="BT113" i="43"/>
  <c r="BS113" i="43"/>
  <c r="BR113" i="43"/>
  <c r="BN113" i="43"/>
  <c r="BM113" i="43"/>
  <c r="BL113" i="43"/>
  <c r="BG113" i="43"/>
  <c r="BF113" i="43"/>
  <c r="BE113" i="43"/>
  <c r="BB113" i="43"/>
  <c r="BA113" i="43"/>
  <c r="AZ113" i="43"/>
  <c r="AW113" i="43"/>
  <c r="AV113" i="43"/>
  <c r="AU113" i="43"/>
  <c r="AR113" i="43"/>
  <c r="AQ113" i="43"/>
  <c r="AP113" i="43"/>
  <c r="AM113" i="43"/>
  <c r="AL113" i="43"/>
  <c r="AK113" i="43"/>
  <c r="AH113" i="43"/>
  <c r="AG113" i="43"/>
  <c r="AF113" i="43"/>
  <c r="AB113" i="43"/>
  <c r="AA113" i="43"/>
  <c r="Z113" i="43"/>
  <c r="O113" i="43"/>
  <c r="O1009" i="47" s="1"/>
  <c r="N113" i="43"/>
  <c r="N1009" i="47" s="1"/>
  <c r="M113" i="43"/>
  <c r="M1009" i="47" s="1"/>
  <c r="L113" i="43"/>
  <c r="CQ112" i="43"/>
  <c r="CL112" i="43"/>
  <c r="CG112" i="43"/>
  <c r="CB112" i="43"/>
  <c r="BW112" i="43"/>
  <c r="BR112" i="43"/>
  <c r="BL112" i="43"/>
  <c r="BE112" i="43"/>
  <c r="AZ112" i="43"/>
  <c r="AU112" i="43"/>
  <c r="AP112" i="43"/>
  <c r="AK112" i="43"/>
  <c r="AF112" i="43"/>
  <c r="Z112" i="43"/>
  <c r="O112" i="43"/>
  <c r="O1008" i="47" s="1"/>
  <c r="N112" i="43"/>
  <c r="N1008" i="47" s="1"/>
  <c r="M112" i="43"/>
  <c r="L112" i="43"/>
  <c r="L1008" i="47" s="1"/>
  <c r="O111" i="43"/>
  <c r="O1007" i="47" s="1"/>
  <c r="N111" i="43"/>
  <c r="N1007" i="47" s="1"/>
  <c r="M111" i="43"/>
  <c r="M1007" i="47" s="1"/>
  <c r="L111" i="43"/>
  <c r="O110" i="43"/>
  <c r="O1006" i="47" s="1"/>
  <c r="N110" i="43"/>
  <c r="M110" i="43"/>
  <c r="M1006" i="47" s="1"/>
  <c r="L110" i="43"/>
  <c r="L1006" i="47" s="1"/>
  <c r="C110" i="43"/>
  <c r="O109" i="43"/>
  <c r="N109" i="43"/>
  <c r="N1005" i="47" s="1"/>
  <c r="M109" i="43"/>
  <c r="M1005" i="47" s="1"/>
  <c r="L109" i="43"/>
  <c r="O108" i="43"/>
  <c r="O1004" i="47" s="1"/>
  <c r="N108" i="43"/>
  <c r="N1004" i="47" s="1"/>
  <c r="M108" i="43"/>
  <c r="M1004" i="47" s="1"/>
  <c r="L108" i="43"/>
  <c r="O107" i="43"/>
  <c r="O1003" i="47" s="1"/>
  <c r="N107" i="43"/>
  <c r="N1003" i="47" s="1"/>
  <c r="M107" i="43"/>
  <c r="M1003" i="47" s="1"/>
  <c r="L107" i="43"/>
  <c r="O106" i="43"/>
  <c r="O1002" i="47" s="1"/>
  <c r="N106" i="43"/>
  <c r="N1002" i="47" s="1"/>
  <c r="M106" i="43"/>
  <c r="M1002" i="47" s="1"/>
  <c r="L106" i="43"/>
  <c r="L1002" i="47" s="1"/>
  <c r="C106" i="43"/>
  <c r="BJ105" i="43"/>
  <c r="X105" i="43"/>
  <c r="O105" i="43"/>
  <c r="O1001" i="47" s="1"/>
  <c r="N105" i="43"/>
  <c r="N1001" i="47" s="1"/>
  <c r="M105" i="43"/>
  <c r="M1001" i="47" s="1"/>
  <c r="L105" i="43"/>
  <c r="CS104" i="43"/>
  <c r="CR104" i="43"/>
  <c r="CQ104" i="43"/>
  <c r="CN104" i="43"/>
  <c r="CM104" i="43"/>
  <c r="CL104" i="43"/>
  <c r="CI104" i="43"/>
  <c r="CH104" i="43"/>
  <c r="CG104" i="43"/>
  <c r="CD104" i="43"/>
  <c r="CC104" i="43"/>
  <c r="CB104" i="43"/>
  <c r="BY104" i="43"/>
  <c r="BX104" i="43"/>
  <c r="BW104" i="43"/>
  <c r="BT104" i="43"/>
  <c r="BS104" i="43"/>
  <c r="BR104" i="43"/>
  <c r="BN104" i="43"/>
  <c r="BM104" i="43"/>
  <c r="BL104" i="43"/>
  <c r="BG104" i="43"/>
  <c r="BF104" i="43"/>
  <c r="BE104" i="43"/>
  <c r="BB104" i="43"/>
  <c r="BA104" i="43"/>
  <c r="AZ104" i="43"/>
  <c r="AW104" i="43"/>
  <c r="AV104" i="43"/>
  <c r="AU104" i="43"/>
  <c r="AR104" i="43"/>
  <c r="AQ104" i="43"/>
  <c r="AP104" i="43"/>
  <c r="AM104" i="43"/>
  <c r="AL104" i="43"/>
  <c r="AK104" i="43"/>
  <c r="AH104" i="43"/>
  <c r="AG104" i="43"/>
  <c r="AF104" i="43"/>
  <c r="AB104" i="43"/>
  <c r="AA104" i="43"/>
  <c r="Z104" i="43"/>
  <c r="O104" i="43"/>
  <c r="O1000" i="47" s="1"/>
  <c r="N104" i="43"/>
  <c r="M104" i="43"/>
  <c r="M1000" i="47" s="1"/>
  <c r="L104" i="43"/>
  <c r="CQ103" i="43"/>
  <c r="CL103" i="43"/>
  <c r="CG103" i="43"/>
  <c r="CB103" i="43"/>
  <c r="BW103" i="43"/>
  <c r="BR103" i="43"/>
  <c r="BL103" i="43"/>
  <c r="BE103" i="43"/>
  <c r="AZ103" i="43"/>
  <c r="AU103" i="43"/>
  <c r="AP103" i="43"/>
  <c r="AK103" i="43"/>
  <c r="AF103" i="43"/>
  <c r="Z103" i="43"/>
  <c r="O103" i="43"/>
  <c r="O999" i="47" s="1"/>
  <c r="N103" i="43"/>
  <c r="N999" i="47" s="1"/>
  <c r="M103" i="43"/>
  <c r="M999" i="47" s="1"/>
  <c r="L103" i="43"/>
  <c r="C103" i="43"/>
  <c r="O102" i="43"/>
  <c r="O998" i="47" s="1"/>
  <c r="N102" i="43"/>
  <c r="N998" i="47" s="1"/>
  <c r="M102" i="43"/>
  <c r="M998" i="47" s="1"/>
  <c r="L102" i="43"/>
  <c r="C102" i="43" s="1"/>
  <c r="O101" i="43"/>
  <c r="O997" i="47" s="1"/>
  <c r="N101" i="43"/>
  <c r="N997" i="47" s="1"/>
  <c r="M101" i="43"/>
  <c r="M997" i="47" s="1"/>
  <c r="L101" i="43"/>
  <c r="O100" i="43"/>
  <c r="O996" i="47" s="1"/>
  <c r="N100" i="43"/>
  <c r="N996" i="47" s="1"/>
  <c r="M100" i="43"/>
  <c r="M996" i="47" s="1"/>
  <c r="L100" i="43"/>
  <c r="C100" i="43" s="1"/>
  <c r="O99" i="43"/>
  <c r="O995" i="47" s="1"/>
  <c r="N99" i="43"/>
  <c r="N995" i="47" s="1"/>
  <c r="M99" i="43"/>
  <c r="M995" i="47" s="1"/>
  <c r="L99" i="43"/>
  <c r="L995" i="47" s="1"/>
  <c r="C99" i="43"/>
  <c r="O98" i="43"/>
  <c r="N98" i="43"/>
  <c r="N994" i="47" s="1"/>
  <c r="M98" i="43"/>
  <c r="M994" i="47" s="1"/>
  <c r="L98" i="43"/>
  <c r="O97" i="43"/>
  <c r="O993" i="47" s="1"/>
  <c r="N97" i="43"/>
  <c r="N993" i="47" s="1"/>
  <c r="M97" i="43"/>
  <c r="M993" i="47" s="1"/>
  <c r="L97" i="43"/>
  <c r="BJ96" i="43"/>
  <c r="X96" i="43"/>
  <c r="O96" i="43"/>
  <c r="O992" i="47" s="1"/>
  <c r="N96" i="43"/>
  <c r="M96" i="43"/>
  <c r="M992" i="47" s="1"/>
  <c r="L96" i="43"/>
  <c r="CS95" i="43"/>
  <c r="CR95" i="43"/>
  <c r="CQ95" i="43"/>
  <c r="CN95" i="43"/>
  <c r="CM95" i="43"/>
  <c r="CL95" i="43"/>
  <c r="CI95" i="43"/>
  <c r="CH95" i="43"/>
  <c r="CG95" i="43"/>
  <c r="CD95" i="43"/>
  <c r="CC95" i="43"/>
  <c r="CB95" i="43"/>
  <c r="BY95" i="43"/>
  <c r="BX95" i="43"/>
  <c r="BW95" i="43"/>
  <c r="BT95" i="43"/>
  <c r="BS95" i="43"/>
  <c r="BR95" i="43"/>
  <c r="BN95" i="43"/>
  <c r="BM95" i="43"/>
  <c r="BL95" i="43"/>
  <c r="BG95" i="43"/>
  <c r="BF95" i="43"/>
  <c r="BE95" i="43"/>
  <c r="BB95" i="43"/>
  <c r="BA95" i="43"/>
  <c r="AZ95" i="43"/>
  <c r="AW95" i="43"/>
  <c r="AV95" i="43"/>
  <c r="AU95" i="43"/>
  <c r="AR95" i="43"/>
  <c r="AQ95" i="43"/>
  <c r="AP95" i="43"/>
  <c r="AM95" i="43"/>
  <c r="AL95" i="43"/>
  <c r="AK95" i="43"/>
  <c r="AH95" i="43"/>
  <c r="AG95" i="43"/>
  <c r="AF95" i="43"/>
  <c r="AB95" i="43"/>
  <c r="AA95" i="43"/>
  <c r="Z95" i="43"/>
  <c r="O95" i="43"/>
  <c r="O991" i="47" s="1"/>
  <c r="N95" i="43"/>
  <c r="N991" i="47" s="1"/>
  <c r="M95" i="43"/>
  <c r="L95" i="43"/>
  <c r="CQ94" i="43"/>
  <c r="CL94" i="43"/>
  <c r="CG94" i="43"/>
  <c r="CB94" i="43"/>
  <c r="BW94" i="43"/>
  <c r="BR94" i="43"/>
  <c r="BL94" i="43"/>
  <c r="BE94" i="43"/>
  <c r="AZ94" i="43"/>
  <c r="AU94" i="43"/>
  <c r="AP94" i="43"/>
  <c r="AK94" i="43"/>
  <c r="AF94" i="43"/>
  <c r="Z94" i="43"/>
  <c r="O94" i="43"/>
  <c r="N94" i="43"/>
  <c r="N990" i="47" s="1"/>
  <c r="M94" i="43"/>
  <c r="M990" i="47" s="1"/>
  <c r="L94" i="43"/>
  <c r="O93" i="43"/>
  <c r="O989" i="47" s="1"/>
  <c r="N93" i="43"/>
  <c r="N989" i="47" s="1"/>
  <c r="M93" i="43"/>
  <c r="M989" i="47" s="1"/>
  <c r="L93" i="43"/>
  <c r="O92" i="43"/>
  <c r="O988" i="47" s="1"/>
  <c r="N92" i="43"/>
  <c r="N988" i="47" s="1"/>
  <c r="M92" i="43"/>
  <c r="M988" i="47" s="1"/>
  <c r="L92" i="43"/>
  <c r="L988" i="47" s="1"/>
  <c r="C92" i="43"/>
  <c r="O91" i="43"/>
  <c r="O987" i="47" s="1"/>
  <c r="N91" i="43"/>
  <c r="N987" i="47" s="1"/>
  <c r="M91" i="43"/>
  <c r="M987" i="47" s="1"/>
  <c r="L91" i="43"/>
  <c r="O90" i="43"/>
  <c r="O986" i="47" s="1"/>
  <c r="N90" i="43"/>
  <c r="N986" i="47" s="1"/>
  <c r="M90" i="43"/>
  <c r="M986" i="47" s="1"/>
  <c r="L90" i="43"/>
  <c r="L986" i="47" s="1"/>
  <c r="C90" i="43"/>
  <c r="O89" i="43"/>
  <c r="O985" i="47" s="1"/>
  <c r="N89" i="43"/>
  <c r="M89" i="43"/>
  <c r="M985" i="47" s="1"/>
  <c r="L89" i="43"/>
  <c r="O88" i="43"/>
  <c r="O984" i="47" s="1"/>
  <c r="N88" i="43"/>
  <c r="M88" i="43"/>
  <c r="M984" i="47" s="1"/>
  <c r="L88" i="43"/>
  <c r="L984" i="47" s="1"/>
  <c r="C88" i="43"/>
  <c r="BJ87" i="43"/>
  <c r="X87" i="43"/>
  <c r="O87" i="43"/>
  <c r="O983" i="47" s="1"/>
  <c r="N87" i="43"/>
  <c r="N983" i="47" s="1"/>
  <c r="M87" i="43"/>
  <c r="M983" i="47" s="1"/>
  <c r="L87" i="43"/>
  <c r="L983" i="47" s="1"/>
  <c r="C87" i="43"/>
  <c r="CS86" i="43"/>
  <c r="CR86" i="43"/>
  <c r="CQ86" i="43"/>
  <c r="CN86" i="43"/>
  <c r="CM86" i="43"/>
  <c r="CL86" i="43"/>
  <c r="CI86" i="43"/>
  <c r="CH86" i="43"/>
  <c r="CG86" i="43"/>
  <c r="CD86" i="43"/>
  <c r="CC86" i="43"/>
  <c r="CB86" i="43"/>
  <c r="BY86" i="43"/>
  <c r="BX86" i="43"/>
  <c r="BW86" i="43"/>
  <c r="BT86" i="43"/>
  <c r="BS86" i="43"/>
  <c r="BR86" i="43"/>
  <c r="BN86" i="43"/>
  <c r="BM86" i="43"/>
  <c r="BL86" i="43"/>
  <c r="BG86" i="43"/>
  <c r="BF86" i="43"/>
  <c r="BE86" i="43"/>
  <c r="BB86" i="43"/>
  <c r="BA86" i="43"/>
  <c r="AZ86" i="43"/>
  <c r="AW86" i="43"/>
  <c r="AV86" i="43"/>
  <c r="AU86" i="43"/>
  <c r="AR86" i="43"/>
  <c r="AQ86" i="43"/>
  <c r="AP86" i="43"/>
  <c r="AM86" i="43"/>
  <c r="AL86" i="43"/>
  <c r="AK86" i="43"/>
  <c r="AH86" i="43"/>
  <c r="AG86" i="43"/>
  <c r="AF86" i="43"/>
  <c r="AB86" i="43"/>
  <c r="AA86" i="43"/>
  <c r="Z86" i="43"/>
  <c r="O86" i="43"/>
  <c r="O982" i="47" s="1"/>
  <c r="N86" i="43"/>
  <c r="N982" i="47" s="1"/>
  <c r="M86" i="43"/>
  <c r="M982" i="47" s="1"/>
  <c r="L86" i="43"/>
  <c r="C86" i="43" s="1"/>
  <c r="CQ85" i="43"/>
  <c r="CL85" i="43"/>
  <c r="CG85" i="43"/>
  <c r="CB85" i="43"/>
  <c r="BW85" i="43"/>
  <c r="BR85" i="43"/>
  <c r="BL85" i="43"/>
  <c r="BE85" i="43"/>
  <c r="AZ85" i="43"/>
  <c r="AU85" i="43"/>
  <c r="AP85" i="43"/>
  <c r="AK85" i="43"/>
  <c r="AF85" i="43"/>
  <c r="Z85" i="43"/>
  <c r="O85" i="43"/>
  <c r="O981" i="47" s="1"/>
  <c r="N85" i="43"/>
  <c r="M85" i="43"/>
  <c r="M981" i="47" s="1"/>
  <c r="L85" i="43"/>
  <c r="L981" i="47" s="1"/>
  <c r="C85" i="43"/>
  <c r="O84" i="43"/>
  <c r="O980" i="47" s="1"/>
  <c r="N84" i="43"/>
  <c r="N980" i="47" s="1"/>
  <c r="M84" i="43"/>
  <c r="M980" i="47" s="1"/>
  <c r="L84" i="43"/>
  <c r="O83" i="43"/>
  <c r="N83" i="43"/>
  <c r="N979" i="47" s="1"/>
  <c r="M83" i="43"/>
  <c r="M979" i="47" s="1"/>
  <c r="L83" i="43"/>
  <c r="O82" i="43"/>
  <c r="O978" i="47" s="1"/>
  <c r="N82" i="43"/>
  <c r="N978" i="47" s="1"/>
  <c r="M82" i="43"/>
  <c r="M978" i="47" s="1"/>
  <c r="L82" i="43"/>
  <c r="C82" i="43" s="1"/>
  <c r="O81" i="43"/>
  <c r="O977" i="47" s="1"/>
  <c r="N81" i="43"/>
  <c r="N977" i="47" s="1"/>
  <c r="M81" i="43"/>
  <c r="M977" i="47" s="1"/>
  <c r="L81" i="43"/>
  <c r="O80" i="43"/>
  <c r="O976" i="47" s="1"/>
  <c r="N80" i="43"/>
  <c r="N976" i="47" s="1"/>
  <c r="M80" i="43"/>
  <c r="M976" i="47" s="1"/>
  <c r="L80" i="43"/>
  <c r="L976" i="47" s="1"/>
  <c r="C80" i="43"/>
  <c r="O79" i="43"/>
  <c r="O975" i="47" s="1"/>
  <c r="N79" i="43"/>
  <c r="N975" i="47" s="1"/>
  <c r="M79" i="43"/>
  <c r="L79" i="43"/>
  <c r="BJ78" i="43"/>
  <c r="X78" i="43"/>
  <c r="O78" i="43"/>
  <c r="N78" i="43"/>
  <c r="N974" i="47" s="1"/>
  <c r="M78" i="43"/>
  <c r="M974" i="47" s="1"/>
  <c r="L78" i="43"/>
  <c r="CS77" i="43"/>
  <c r="CR77" i="43"/>
  <c r="CQ77" i="43"/>
  <c r="CN77" i="43"/>
  <c r="CM77" i="43"/>
  <c r="CL77" i="43"/>
  <c r="CI77" i="43"/>
  <c r="CH77" i="43"/>
  <c r="CG77" i="43"/>
  <c r="CD77" i="43"/>
  <c r="CC77" i="43"/>
  <c r="CB77" i="43"/>
  <c r="BY77" i="43"/>
  <c r="BX77" i="43"/>
  <c r="BW77" i="43"/>
  <c r="BT77" i="43"/>
  <c r="BS77" i="43"/>
  <c r="BR77" i="43"/>
  <c r="BN77" i="43"/>
  <c r="BM77" i="43"/>
  <c r="BL77" i="43"/>
  <c r="BG77" i="43"/>
  <c r="BF77" i="43"/>
  <c r="BE77" i="43"/>
  <c r="BB77" i="43"/>
  <c r="BA77" i="43"/>
  <c r="AZ77" i="43"/>
  <c r="AW77" i="43"/>
  <c r="AV77" i="43"/>
  <c r="AU77" i="43"/>
  <c r="AR77" i="43"/>
  <c r="AQ77" i="43"/>
  <c r="AP77" i="43"/>
  <c r="AM77" i="43"/>
  <c r="AL77" i="43"/>
  <c r="AK77" i="43"/>
  <c r="AH77" i="43"/>
  <c r="AG77" i="43"/>
  <c r="AF77" i="43"/>
  <c r="AB77" i="43"/>
  <c r="AA77" i="43"/>
  <c r="Z77" i="43"/>
  <c r="O77" i="43"/>
  <c r="O973" i="47" s="1"/>
  <c r="N77" i="43"/>
  <c r="N973" i="47" s="1"/>
  <c r="M77" i="43"/>
  <c r="M973" i="47" s="1"/>
  <c r="L77" i="43"/>
  <c r="L973" i="47" s="1"/>
  <c r="C77" i="43"/>
  <c r="CQ76" i="43"/>
  <c r="CL76" i="43"/>
  <c r="CG76" i="43"/>
  <c r="CB76" i="43"/>
  <c r="BW76" i="43"/>
  <c r="BR76" i="43"/>
  <c r="BL76" i="43"/>
  <c r="BE76" i="43"/>
  <c r="AZ76" i="43"/>
  <c r="AU76" i="43"/>
  <c r="AP76" i="43"/>
  <c r="AK76" i="43"/>
  <c r="AF76" i="43"/>
  <c r="Z76" i="43"/>
  <c r="O76" i="43"/>
  <c r="O972" i="47" s="1"/>
  <c r="N76" i="43"/>
  <c r="N972" i="47" s="1"/>
  <c r="M76" i="43"/>
  <c r="M972" i="47" s="1"/>
  <c r="L76" i="43"/>
  <c r="C76" i="43" s="1"/>
  <c r="O75" i="43"/>
  <c r="O971" i="47" s="1"/>
  <c r="N75" i="43"/>
  <c r="N971" i="47" s="1"/>
  <c r="M75" i="43"/>
  <c r="M971" i="47" s="1"/>
  <c r="L75" i="43"/>
  <c r="L971" i="47" s="1"/>
  <c r="C75" i="43"/>
  <c r="O74" i="43"/>
  <c r="O970" i="47" s="1"/>
  <c r="N74" i="43"/>
  <c r="N970" i="47" s="1"/>
  <c r="M74" i="43"/>
  <c r="M970" i="47" s="1"/>
  <c r="L74" i="43"/>
  <c r="O73" i="43"/>
  <c r="O969" i="47" s="1"/>
  <c r="N73" i="43"/>
  <c r="N969" i="47" s="1"/>
  <c r="M73" i="43"/>
  <c r="M969" i="47" s="1"/>
  <c r="L73" i="43"/>
  <c r="L969" i="47" s="1"/>
  <c r="C73" i="43"/>
  <c r="O72" i="43"/>
  <c r="O968" i="47" s="1"/>
  <c r="N72" i="43"/>
  <c r="M72" i="43"/>
  <c r="M968" i="47" s="1"/>
  <c r="L72" i="43"/>
  <c r="O71" i="43"/>
  <c r="O967" i="47" s="1"/>
  <c r="N71" i="43"/>
  <c r="N967" i="47" s="1"/>
  <c r="M71" i="43"/>
  <c r="M967" i="47" s="1"/>
  <c r="L71" i="43"/>
  <c r="L967" i="47" s="1"/>
  <c r="C71" i="43"/>
  <c r="O70" i="43"/>
  <c r="N70" i="43"/>
  <c r="N966" i="47" s="1"/>
  <c r="M70" i="43"/>
  <c r="M966" i="47" s="1"/>
  <c r="L70" i="43"/>
  <c r="C70" i="43" s="1"/>
  <c r="BJ69" i="43"/>
  <c r="X69" i="43"/>
  <c r="O69" i="43"/>
  <c r="O965" i="47" s="1"/>
  <c r="N69" i="43"/>
  <c r="N965" i="47" s="1"/>
  <c r="M69" i="43"/>
  <c r="M965" i="47" s="1"/>
  <c r="L69" i="43"/>
  <c r="CS68" i="43"/>
  <c r="CR68" i="43"/>
  <c r="CQ68" i="43"/>
  <c r="CN68" i="43"/>
  <c r="CM68" i="43"/>
  <c r="CL68" i="43"/>
  <c r="CI68" i="43"/>
  <c r="CH68" i="43"/>
  <c r="CG68" i="43"/>
  <c r="CD68" i="43"/>
  <c r="CC68" i="43"/>
  <c r="CB68" i="43"/>
  <c r="BY68" i="43"/>
  <c r="BX68" i="43"/>
  <c r="BW68" i="43"/>
  <c r="BT68" i="43"/>
  <c r="BS68" i="43"/>
  <c r="BR68" i="43"/>
  <c r="BN68" i="43"/>
  <c r="BM68" i="43"/>
  <c r="BL68" i="43"/>
  <c r="BG68" i="43"/>
  <c r="BF68" i="43"/>
  <c r="BE68" i="43"/>
  <c r="BB68" i="43"/>
  <c r="BA68" i="43"/>
  <c r="AZ68" i="43"/>
  <c r="AW68" i="43"/>
  <c r="AV68" i="43"/>
  <c r="AU68" i="43"/>
  <c r="AR68" i="43"/>
  <c r="AQ68" i="43"/>
  <c r="AP68" i="43"/>
  <c r="AM68" i="43"/>
  <c r="AL68" i="43"/>
  <c r="AK68" i="43"/>
  <c r="AH68" i="43"/>
  <c r="AG68" i="43"/>
  <c r="AF68" i="43"/>
  <c r="AB68" i="43"/>
  <c r="AA68" i="43"/>
  <c r="Z68" i="43"/>
  <c r="O68" i="43"/>
  <c r="O964" i="47" s="1"/>
  <c r="N68" i="43"/>
  <c r="N964" i="47" s="1"/>
  <c r="M68" i="43"/>
  <c r="M964" i="47" s="1"/>
  <c r="L68" i="43"/>
  <c r="CQ67" i="43"/>
  <c r="CL67" i="43"/>
  <c r="CG67" i="43"/>
  <c r="CB67" i="43"/>
  <c r="BW67" i="43"/>
  <c r="BR67" i="43"/>
  <c r="BL67" i="43"/>
  <c r="BE67" i="43"/>
  <c r="AZ67" i="43"/>
  <c r="AU67" i="43"/>
  <c r="AP67" i="43"/>
  <c r="AK67" i="43"/>
  <c r="AF67" i="43"/>
  <c r="Z67" i="43"/>
  <c r="O67" i="43"/>
  <c r="O963" i="47" s="1"/>
  <c r="N67" i="43"/>
  <c r="N963" i="47" s="1"/>
  <c r="M67" i="43"/>
  <c r="M963" i="47" s="1"/>
  <c r="L67" i="43"/>
  <c r="O66" i="43"/>
  <c r="O962" i="47" s="1"/>
  <c r="N66" i="43"/>
  <c r="N962" i="47" s="1"/>
  <c r="M66" i="43"/>
  <c r="M962" i="47" s="1"/>
  <c r="L66" i="43"/>
  <c r="L962" i="47" s="1"/>
  <c r="C66" i="43"/>
  <c r="O65" i="43"/>
  <c r="O961" i="47" s="1"/>
  <c r="N65" i="43"/>
  <c r="N961" i="47" s="1"/>
  <c r="M65" i="43"/>
  <c r="M961" i="47" s="1"/>
  <c r="L65" i="43"/>
  <c r="O64" i="43"/>
  <c r="O960" i="47" s="1"/>
  <c r="N64" i="43"/>
  <c r="N960" i="47" s="1"/>
  <c r="M64" i="43"/>
  <c r="L64" i="43"/>
  <c r="O63" i="43"/>
  <c r="O959" i="47" s="1"/>
  <c r="N63" i="43"/>
  <c r="N959" i="47" s="1"/>
  <c r="M63" i="43"/>
  <c r="L63" i="43"/>
  <c r="C63" i="43" s="1"/>
  <c r="O62" i="43"/>
  <c r="O958" i="47" s="1"/>
  <c r="N62" i="43"/>
  <c r="N958" i="47" s="1"/>
  <c r="M62" i="43"/>
  <c r="M958" i="47" s="1"/>
  <c r="L62" i="43"/>
  <c r="L958" i="47" s="1"/>
  <c r="C62" i="43"/>
  <c r="O61" i="43"/>
  <c r="O957" i="47" s="1"/>
  <c r="N61" i="43"/>
  <c r="N957" i="47" s="1"/>
  <c r="M61" i="43"/>
  <c r="L61" i="43"/>
  <c r="BJ60" i="43"/>
  <c r="X60" i="43"/>
  <c r="O60" i="43"/>
  <c r="N60" i="43"/>
  <c r="N956" i="47" s="1"/>
  <c r="M60" i="43"/>
  <c r="M956" i="47" s="1"/>
  <c r="L60" i="43"/>
  <c r="CS59" i="43"/>
  <c r="CR59" i="43"/>
  <c r="CQ59" i="43"/>
  <c r="CN59" i="43"/>
  <c r="CM59" i="43"/>
  <c r="CL59" i="43"/>
  <c r="CI59" i="43"/>
  <c r="CH59" i="43"/>
  <c r="CG59" i="43"/>
  <c r="CD59" i="43"/>
  <c r="CC59" i="43"/>
  <c r="CB59" i="43"/>
  <c r="BY59" i="43"/>
  <c r="BX59" i="43"/>
  <c r="BW59" i="43"/>
  <c r="BT59" i="43"/>
  <c r="BS59" i="43"/>
  <c r="BR59" i="43"/>
  <c r="BN59" i="43"/>
  <c r="BM59" i="43"/>
  <c r="BL59" i="43"/>
  <c r="BG59" i="43"/>
  <c r="BF59" i="43"/>
  <c r="BE59" i="43"/>
  <c r="BB59" i="43"/>
  <c r="BA59" i="43"/>
  <c r="AZ59" i="43"/>
  <c r="AW59" i="43"/>
  <c r="AV59" i="43"/>
  <c r="AU59" i="43"/>
  <c r="AR59" i="43"/>
  <c r="AQ59" i="43"/>
  <c r="AP59" i="43"/>
  <c r="AM59" i="43"/>
  <c r="AL59" i="43"/>
  <c r="AK59" i="43"/>
  <c r="AH59" i="43"/>
  <c r="AG59" i="43"/>
  <c r="AF59" i="43"/>
  <c r="AB59" i="43"/>
  <c r="AA59" i="43"/>
  <c r="Z59" i="43"/>
  <c r="O59" i="43"/>
  <c r="O955" i="47" s="1"/>
  <c r="N59" i="43"/>
  <c r="N955" i="47" s="1"/>
  <c r="M59" i="43"/>
  <c r="M955" i="47" s="1"/>
  <c r="L59" i="43"/>
  <c r="L955" i="47" s="1"/>
  <c r="C59" i="43"/>
  <c r="CQ58" i="43"/>
  <c r="CL58" i="43"/>
  <c r="CG58" i="43"/>
  <c r="CB58" i="43"/>
  <c r="BW58" i="43"/>
  <c r="BR58" i="43"/>
  <c r="BL58" i="43"/>
  <c r="BE58" i="43"/>
  <c r="AZ58" i="43"/>
  <c r="AU58" i="43"/>
  <c r="AP58" i="43"/>
  <c r="AK58" i="43"/>
  <c r="AF58" i="43"/>
  <c r="Z58" i="43"/>
  <c r="O58" i="43"/>
  <c r="O954" i="47" s="1"/>
  <c r="N58" i="43"/>
  <c r="N954" i="47" s="1"/>
  <c r="M58" i="43"/>
  <c r="L58" i="43"/>
  <c r="O57" i="43"/>
  <c r="O953" i="47" s="1"/>
  <c r="N57" i="43"/>
  <c r="N953" i="47" s="1"/>
  <c r="M57" i="43"/>
  <c r="M953" i="47" s="1"/>
  <c r="L57" i="43"/>
  <c r="L953" i="47" s="1"/>
  <c r="C57" i="43"/>
  <c r="O56" i="43"/>
  <c r="O952" i="47" s="1"/>
  <c r="N56" i="43"/>
  <c r="N952" i="47" s="1"/>
  <c r="M56" i="43"/>
  <c r="L56" i="43"/>
  <c r="O55" i="43"/>
  <c r="O951" i="47" s="1"/>
  <c r="N55" i="43"/>
  <c r="M55" i="43"/>
  <c r="M951" i="47" s="1"/>
  <c r="L55" i="43"/>
  <c r="L951" i="47" s="1"/>
  <c r="C55" i="43"/>
  <c r="O54" i="43"/>
  <c r="O950" i="47" s="1"/>
  <c r="N54" i="43"/>
  <c r="N950" i="47" s="1"/>
  <c r="M54" i="43"/>
  <c r="M950" i="47" s="1"/>
  <c r="L54" i="43"/>
  <c r="O53" i="43"/>
  <c r="O949" i="47" s="1"/>
  <c r="N53" i="43"/>
  <c r="N949" i="47" s="1"/>
  <c r="M53" i="43"/>
  <c r="M949" i="47" s="1"/>
  <c r="L53" i="43"/>
  <c r="O52" i="43"/>
  <c r="O948" i="47" s="1"/>
  <c r="N52" i="43"/>
  <c r="N948" i="47" s="1"/>
  <c r="M52" i="43"/>
  <c r="M948" i="47" s="1"/>
  <c r="L52" i="43"/>
  <c r="BJ51" i="43"/>
  <c r="X51" i="43"/>
  <c r="O51" i="43"/>
  <c r="O947" i="47" s="1"/>
  <c r="N51" i="43"/>
  <c r="N947" i="47" s="1"/>
  <c r="M51" i="43"/>
  <c r="M947" i="47" s="1"/>
  <c r="L51" i="43"/>
  <c r="C51" i="43" s="1"/>
  <c r="CS50" i="43"/>
  <c r="CR50" i="43"/>
  <c r="CQ50" i="43"/>
  <c r="CN50" i="43"/>
  <c r="CM50" i="43"/>
  <c r="CL50" i="43"/>
  <c r="CI50" i="43"/>
  <c r="CH50" i="43"/>
  <c r="CG50" i="43"/>
  <c r="CD50" i="43"/>
  <c r="CC50" i="43"/>
  <c r="CB50" i="43"/>
  <c r="BY50" i="43"/>
  <c r="BX50" i="43"/>
  <c r="BW50" i="43"/>
  <c r="BT50" i="43"/>
  <c r="BS50" i="43"/>
  <c r="BR50" i="43"/>
  <c r="BN50" i="43"/>
  <c r="BM50" i="43"/>
  <c r="BL50" i="43"/>
  <c r="BG50" i="43"/>
  <c r="BF50" i="43"/>
  <c r="BE50" i="43"/>
  <c r="BB50" i="43"/>
  <c r="BA50" i="43"/>
  <c r="AZ50" i="43"/>
  <c r="AW50" i="43"/>
  <c r="AV50" i="43"/>
  <c r="AU50" i="43"/>
  <c r="AR50" i="43"/>
  <c r="AQ50" i="43"/>
  <c r="AP50" i="43"/>
  <c r="AM50" i="43"/>
  <c r="AL50" i="43"/>
  <c r="AK50" i="43"/>
  <c r="AH50" i="43"/>
  <c r="AG50" i="43"/>
  <c r="AF50" i="43"/>
  <c r="AB50" i="43"/>
  <c r="AA50" i="43"/>
  <c r="Z50" i="43"/>
  <c r="O50" i="43"/>
  <c r="O946" i="47" s="1"/>
  <c r="N50" i="43"/>
  <c r="N946" i="47" s="1"/>
  <c r="M50" i="43"/>
  <c r="M946" i="47" s="1"/>
  <c r="L50" i="43"/>
  <c r="CQ49" i="43"/>
  <c r="CL49" i="43"/>
  <c r="CG49" i="43"/>
  <c r="CB49" i="43"/>
  <c r="BW49" i="43"/>
  <c r="BR49" i="43"/>
  <c r="BL49" i="43"/>
  <c r="BE49" i="43"/>
  <c r="AZ49" i="43"/>
  <c r="AU49" i="43"/>
  <c r="AP49" i="43"/>
  <c r="AK49" i="43"/>
  <c r="AF49" i="43"/>
  <c r="Z49" i="43"/>
  <c r="O49" i="43"/>
  <c r="O945" i="47" s="1"/>
  <c r="N49" i="43"/>
  <c r="N945" i="47" s="1"/>
  <c r="M49" i="43"/>
  <c r="M945" i="47" s="1"/>
  <c r="L49" i="43"/>
  <c r="L945" i="47" s="1"/>
  <c r="C49" i="43"/>
  <c r="O48" i="43"/>
  <c r="O944" i="47" s="1"/>
  <c r="N48" i="43"/>
  <c r="N944" i="47" s="1"/>
  <c r="M48" i="43"/>
  <c r="M944" i="47" s="1"/>
  <c r="L48" i="43"/>
  <c r="O47" i="43"/>
  <c r="O943" i="47" s="1"/>
  <c r="N47" i="43"/>
  <c r="M47" i="43"/>
  <c r="M943" i="47" s="1"/>
  <c r="L47" i="43"/>
  <c r="O46" i="43"/>
  <c r="N46" i="43"/>
  <c r="N942" i="47" s="1"/>
  <c r="M46" i="43"/>
  <c r="M942" i="47" s="1"/>
  <c r="L46" i="43"/>
  <c r="O45" i="43"/>
  <c r="O941" i="47" s="1"/>
  <c r="N45" i="43"/>
  <c r="N941" i="47" s="1"/>
  <c r="M45" i="43"/>
  <c r="M941" i="47" s="1"/>
  <c r="L45" i="43"/>
  <c r="C45" i="43" s="1"/>
  <c r="O44" i="43"/>
  <c r="O940" i="47" s="1"/>
  <c r="N44" i="43"/>
  <c r="N940" i="47" s="1"/>
  <c r="M44" i="43"/>
  <c r="M940" i="47" s="1"/>
  <c r="L44" i="43"/>
  <c r="O43" i="43"/>
  <c r="O939" i="47" s="1"/>
  <c r="N43" i="43"/>
  <c r="N939" i="47" s="1"/>
  <c r="M43" i="43"/>
  <c r="M939" i="47" s="1"/>
  <c r="L43" i="43"/>
  <c r="C43" i="43"/>
  <c r="BJ42" i="43"/>
  <c r="X42" i="43"/>
  <c r="O42" i="43"/>
  <c r="O938" i="47" s="1"/>
  <c r="N42" i="43"/>
  <c r="N938" i="47" s="1"/>
  <c r="M42" i="43"/>
  <c r="M938" i="47" s="1"/>
  <c r="L42" i="43"/>
  <c r="CS41" i="43"/>
  <c r="CR41" i="43"/>
  <c r="CQ41" i="43"/>
  <c r="CN41" i="43"/>
  <c r="CM41" i="43"/>
  <c r="CL41" i="43"/>
  <c r="CI41" i="43"/>
  <c r="CH41" i="43"/>
  <c r="CG41" i="43"/>
  <c r="CD41" i="43"/>
  <c r="CC41" i="43"/>
  <c r="CB41" i="43"/>
  <c r="BY41" i="43"/>
  <c r="BX41" i="43"/>
  <c r="BW41" i="43"/>
  <c r="BT41" i="43"/>
  <c r="BS41" i="43"/>
  <c r="BR41" i="43"/>
  <c r="BN41" i="43"/>
  <c r="BM41" i="43"/>
  <c r="BL41" i="43"/>
  <c r="BG41" i="43"/>
  <c r="BF41" i="43"/>
  <c r="BE41" i="43"/>
  <c r="BB41" i="43"/>
  <c r="BA41" i="43"/>
  <c r="AZ41" i="43"/>
  <c r="AW41" i="43"/>
  <c r="AV41" i="43"/>
  <c r="AU41" i="43"/>
  <c r="AR41" i="43"/>
  <c r="AQ41" i="43"/>
  <c r="AP41" i="43"/>
  <c r="AM41" i="43"/>
  <c r="AL41" i="43"/>
  <c r="AK41" i="43"/>
  <c r="AH41" i="43"/>
  <c r="AG41" i="43"/>
  <c r="AF41" i="43"/>
  <c r="AB41" i="43"/>
  <c r="AA41" i="43"/>
  <c r="Z41" i="43"/>
  <c r="O41" i="43"/>
  <c r="O937" i="47" s="1"/>
  <c r="N41" i="43"/>
  <c r="M41" i="43"/>
  <c r="L41" i="43"/>
  <c r="CQ40" i="43"/>
  <c r="CL40" i="43"/>
  <c r="CG40" i="43"/>
  <c r="CB40" i="43"/>
  <c r="BW40" i="43"/>
  <c r="BR40" i="43"/>
  <c r="BL40" i="43"/>
  <c r="BE40" i="43"/>
  <c r="AZ40" i="43"/>
  <c r="AU40" i="43"/>
  <c r="AP40" i="43"/>
  <c r="AK40" i="43"/>
  <c r="AF40" i="43"/>
  <c r="Z40" i="43"/>
  <c r="O40" i="43"/>
  <c r="O936" i="47" s="1"/>
  <c r="N40" i="43"/>
  <c r="N936" i="47" s="1"/>
  <c r="M40" i="43"/>
  <c r="M936" i="47" s="1"/>
  <c r="L40" i="43"/>
  <c r="L936" i="47" s="1"/>
  <c r="C40" i="43"/>
  <c r="O39" i="43"/>
  <c r="O935" i="47" s="1"/>
  <c r="N39" i="43"/>
  <c r="N935" i="47" s="1"/>
  <c r="M39" i="43"/>
  <c r="M935" i="47" s="1"/>
  <c r="L39" i="43"/>
  <c r="O38" i="43"/>
  <c r="O934" i="47" s="1"/>
  <c r="N38" i="43"/>
  <c r="N934" i="47" s="1"/>
  <c r="M38" i="43"/>
  <c r="M934" i="47" s="1"/>
  <c r="L38" i="43"/>
  <c r="L934" i="47" s="1"/>
  <c r="C38" i="43"/>
  <c r="O37" i="43"/>
  <c r="O933" i="47" s="1"/>
  <c r="N37" i="43"/>
  <c r="N933" i="47" s="1"/>
  <c r="M37" i="43"/>
  <c r="M933" i="47" s="1"/>
  <c r="L37" i="43"/>
  <c r="O36" i="43"/>
  <c r="O932" i="47" s="1"/>
  <c r="N36" i="43"/>
  <c r="N932" i="47" s="1"/>
  <c r="M36" i="43"/>
  <c r="M932" i="47" s="1"/>
  <c r="L36" i="43"/>
  <c r="L932" i="47" s="1"/>
  <c r="O35" i="43"/>
  <c r="O931" i="47" s="1"/>
  <c r="N35" i="43"/>
  <c r="N931" i="47" s="1"/>
  <c r="M35" i="43"/>
  <c r="M931" i="47" s="1"/>
  <c r="L35" i="43"/>
  <c r="O34" i="43"/>
  <c r="O930" i="47" s="1"/>
  <c r="N34" i="43"/>
  <c r="N930" i="47" s="1"/>
  <c r="M34" i="43"/>
  <c r="M930" i="47" s="1"/>
  <c r="L34" i="43"/>
  <c r="BJ33" i="43"/>
  <c r="X33" i="43"/>
  <c r="O33" i="43"/>
  <c r="O929" i="47" s="1"/>
  <c r="N33" i="43"/>
  <c r="N929" i="47" s="1"/>
  <c r="M33" i="43"/>
  <c r="M929" i="47" s="1"/>
  <c r="L33" i="43"/>
  <c r="L929" i="47" s="1"/>
  <c r="C33" i="43"/>
  <c r="CS32" i="43"/>
  <c r="CR32" i="43"/>
  <c r="CQ32" i="43"/>
  <c r="CN32" i="43"/>
  <c r="CM32" i="43"/>
  <c r="CL32" i="43"/>
  <c r="CI32" i="43"/>
  <c r="CH32" i="43"/>
  <c r="CG32" i="43"/>
  <c r="CD32" i="43"/>
  <c r="CC32" i="43"/>
  <c r="CB32" i="43"/>
  <c r="BY32" i="43"/>
  <c r="BX32" i="43"/>
  <c r="BW32" i="43"/>
  <c r="BT32" i="43"/>
  <c r="BS32" i="43"/>
  <c r="BR32" i="43"/>
  <c r="BN32" i="43"/>
  <c r="BM32" i="43"/>
  <c r="BL32" i="43"/>
  <c r="BG32" i="43"/>
  <c r="BF32" i="43"/>
  <c r="BE32" i="43"/>
  <c r="BB32" i="43"/>
  <c r="BA32" i="43"/>
  <c r="AZ32" i="43"/>
  <c r="AW32" i="43"/>
  <c r="AV32" i="43"/>
  <c r="AU32" i="43"/>
  <c r="AR32" i="43"/>
  <c r="AQ32" i="43"/>
  <c r="AP32" i="43"/>
  <c r="AM32" i="43"/>
  <c r="AL32" i="43"/>
  <c r="AK32" i="43"/>
  <c r="AH32" i="43"/>
  <c r="AG32" i="43"/>
  <c r="AF32" i="43"/>
  <c r="AB32" i="43"/>
  <c r="AA32" i="43"/>
  <c r="Z32" i="43"/>
  <c r="O32" i="43"/>
  <c r="O928" i="47" s="1"/>
  <c r="N32" i="43"/>
  <c r="N928" i="47" s="1"/>
  <c r="M32" i="43"/>
  <c r="M928" i="47" s="1"/>
  <c r="L32" i="43"/>
  <c r="CQ31" i="43"/>
  <c r="CL31" i="43"/>
  <c r="CG31" i="43"/>
  <c r="CB31" i="43"/>
  <c r="BW31" i="43"/>
  <c r="BR31" i="43"/>
  <c r="BL31" i="43"/>
  <c r="BE31" i="43"/>
  <c r="AZ31" i="43"/>
  <c r="AU31" i="43"/>
  <c r="AP31" i="43"/>
  <c r="AK31" i="43"/>
  <c r="AF31" i="43"/>
  <c r="Z31" i="43"/>
  <c r="O31" i="43"/>
  <c r="O927" i="47" s="1"/>
  <c r="N31" i="43"/>
  <c r="N927" i="47" s="1"/>
  <c r="M31" i="43"/>
  <c r="M927" i="47" s="1"/>
  <c r="L31" i="43"/>
  <c r="O30" i="43"/>
  <c r="O926" i="47" s="1"/>
  <c r="N30" i="43"/>
  <c r="N926" i="47" s="1"/>
  <c r="M30" i="43"/>
  <c r="M926" i="47" s="1"/>
  <c r="L30" i="43"/>
  <c r="L926" i="47" s="1"/>
  <c r="C30" i="43"/>
  <c r="BL29" i="43"/>
  <c r="O29" i="43"/>
  <c r="O925" i="47" s="1"/>
  <c r="N29" i="43"/>
  <c r="N925" i="47" s="1"/>
  <c r="M29" i="43"/>
  <c r="M925" i="47" s="1"/>
  <c r="L29" i="43"/>
  <c r="O28" i="43"/>
  <c r="N28" i="43"/>
  <c r="N924" i="47" s="1"/>
  <c r="M28" i="43"/>
  <c r="M924" i="47" s="1"/>
  <c r="L28" i="43"/>
  <c r="O27" i="43"/>
  <c r="N27" i="43"/>
  <c r="N923" i="47" s="1"/>
  <c r="M27" i="43"/>
  <c r="M923" i="47" s="1"/>
  <c r="L27" i="43"/>
  <c r="O26" i="43"/>
  <c r="O922" i="47" s="1"/>
  <c r="N26" i="43"/>
  <c r="M26" i="43"/>
  <c r="M922" i="47" s="1"/>
  <c r="L26" i="43"/>
  <c r="O25" i="43"/>
  <c r="O921" i="47" s="1"/>
  <c r="N25" i="43"/>
  <c r="M25" i="43"/>
  <c r="M921" i="47" s="1"/>
  <c r="L25" i="43"/>
  <c r="O24" i="43"/>
  <c r="O920" i="47" s="1"/>
  <c r="N24" i="43"/>
  <c r="N920" i="47" s="1"/>
  <c r="M24" i="43"/>
  <c r="M920" i="47" s="1"/>
  <c r="L24" i="43"/>
  <c r="O23" i="43"/>
  <c r="O919" i="47" s="1"/>
  <c r="N23" i="43"/>
  <c r="M23" i="43"/>
  <c r="M919" i="47" s="1"/>
  <c r="L23" i="43"/>
  <c r="O22" i="43"/>
  <c r="O918" i="47" s="1"/>
  <c r="N22" i="43"/>
  <c r="N918" i="47" s="1"/>
  <c r="M22" i="43"/>
  <c r="M918" i="47" s="1"/>
  <c r="L22" i="43"/>
  <c r="O21" i="43"/>
  <c r="O917" i="47" s="1"/>
  <c r="N21" i="43"/>
  <c r="N917" i="47" s="1"/>
  <c r="M21" i="43"/>
  <c r="M917" i="47" s="1"/>
  <c r="L21" i="43"/>
  <c r="O20" i="43"/>
  <c r="O916" i="47" s="1"/>
  <c r="N20" i="43"/>
  <c r="N916" i="47" s="1"/>
  <c r="M20" i="43"/>
  <c r="M916" i="47" s="1"/>
  <c r="L20" i="43"/>
  <c r="O19" i="43"/>
  <c r="O915" i="47" s="1"/>
  <c r="N19" i="43"/>
  <c r="N915" i="47" s="1"/>
  <c r="M19" i="43"/>
  <c r="M915" i="47" s="1"/>
  <c r="L19" i="43"/>
  <c r="C19" i="43"/>
  <c r="X18" i="43"/>
  <c r="W18" i="43"/>
  <c r="O18" i="43"/>
  <c r="O914" i="47" s="1"/>
  <c r="N18" i="43"/>
  <c r="N914" i="47" s="1"/>
  <c r="M18" i="43"/>
  <c r="M914" i="47" s="1"/>
  <c r="L18" i="43"/>
  <c r="A18" i="43"/>
  <c r="X17" i="43"/>
  <c r="W17" i="43"/>
  <c r="O17" i="43"/>
  <c r="O913" i="47" s="1"/>
  <c r="N17" i="43"/>
  <c r="N913" i="47" s="1"/>
  <c r="M17" i="43"/>
  <c r="M913" i="47" s="1"/>
  <c r="L17" i="43"/>
  <c r="A17" i="43"/>
  <c r="AM16" i="43"/>
  <c r="AK20" i="43" s="1"/>
  <c r="AL23" i="43" s="1"/>
  <c r="X16" i="43"/>
  <c r="W16" i="43"/>
  <c r="O16" i="43"/>
  <c r="O912" i="47" s="1"/>
  <c r="N16" i="43"/>
  <c r="N912" i="47" s="1"/>
  <c r="M16" i="43"/>
  <c r="M912" i="47" s="1"/>
  <c r="L16" i="43"/>
  <c r="A16" i="43"/>
  <c r="X15" i="43"/>
  <c r="W15" i="43"/>
  <c r="O15" i="43"/>
  <c r="O911" i="47" s="1"/>
  <c r="N15" i="43"/>
  <c r="N911" i="47" s="1"/>
  <c r="M15" i="43"/>
  <c r="M911" i="47" s="1"/>
  <c r="L15" i="43"/>
  <c r="L911" i="47" s="1"/>
  <c r="C15" i="43"/>
  <c r="A15" i="43"/>
  <c r="X14" i="43"/>
  <c r="W14" i="43"/>
  <c r="O14" i="43"/>
  <c r="O910" i="47" s="1"/>
  <c r="N14" i="43"/>
  <c r="N910" i="47" s="1"/>
  <c r="M14" i="43"/>
  <c r="M910" i="47" s="1"/>
  <c r="L14" i="43"/>
  <c r="A14" i="43"/>
  <c r="X13" i="43"/>
  <c r="W13" i="43"/>
  <c r="O13" i="43"/>
  <c r="O909" i="47" s="1"/>
  <c r="N13" i="43"/>
  <c r="N909" i="47" s="1"/>
  <c r="M13" i="43"/>
  <c r="M909" i="47" s="1"/>
  <c r="L13" i="43"/>
  <c r="C13" i="43"/>
  <c r="A13" i="43"/>
  <c r="X12" i="43"/>
  <c r="W12" i="43"/>
  <c r="O12" i="43"/>
  <c r="O908" i="47" s="1"/>
  <c r="N12" i="43"/>
  <c r="N908" i="47" s="1"/>
  <c r="M12" i="43"/>
  <c r="M908" i="47" s="1"/>
  <c r="L12" i="43"/>
  <c r="A12" i="43"/>
  <c r="X11" i="43"/>
  <c r="W11" i="43"/>
  <c r="O11" i="43"/>
  <c r="N11" i="43"/>
  <c r="N907" i="47" s="1"/>
  <c r="M11" i="43"/>
  <c r="M907" i="47" s="1"/>
  <c r="L11" i="43"/>
  <c r="X10" i="43"/>
  <c r="W10" i="43"/>
  <c r="O10" i="43"/>
  <c r="O906" i="47" s="1"/>
  <c r="N10" i="43"/>
  <c r="M10" i="43"/>
  <c r="M906" i="47" s="1"/>
  <c r="L10" i="43"/>
  <c r="L906" i="47" s="1"/>
  <c r="X9" i="43"/>
  <c r="W9" i="43"/>
  <c r="O9" i="43"/>
  <c r="O905" i="47" s="1"/>
  <c r="N9" i="43"/>
  <c r="M9" i="43"/>
  <c r="M905" i="47" s="1"/>
  <c r="L9" i="43"/>
  <c r="AM8" i="43"/>
  <c r="AK12" i="43" s="1"/>
  <c r="AL15" i="43" s="1"/>
  <c r="AK18" i="43" s="1"/>
  <c r="AM22" i="43" s="1"/>
  <c r="X8" i="43"/>
  <c r="W8" i="43"/>
  <c r="O8" i="43"/>
  <c r="O904" i="47" s="1"/>
  <c r="N8" i="43"/>
  <c r="N904" i="47" s="1"/>
  <c r="M8" i="43"/>
  <c r="M904" i="47" s="1"/>
  <c r="L8" i="43"/>
  <c r="L904" i="47" s="1"/>
  <c r="X7" i="43"/>
  <c r="W7" i="43"/>
  <c r="O7" i="43"/>
  <c r="O903" i="47" s="1"/>
  <c r="N7" i="43"/>
  <c r="N903" i="47" s="1"/>
  <c r="M7" i="43"/>
  <c r="M903" i="47" s="1"/>
  <c r="L7" i="43"/>
  <c r="AM6" i="43"/>
  <c r="AM11" i="43" s="1"/>
  <c r="X6" i="43"/>
  <c r="W6" i="43"/>
  <c r="O6" i="43"/>
  <c r="O902" i="47" s="1"/>
  <c r="N6" i="43"/>
  <c r="N902" i="47" s="1"/>
  <c r="M6" i="43"/>
  <c r="L6" i="43"/>
  <c r="L902" i="47" s="1"/>
  <c r="X5" i="43"/>
  <c r="W5" i="43"/>
  <c r="P5" i="43"/>
  <c r="O5" i="43"/>
  <c r="N5" i="43"/>
  <c r="N901" i="47" s="1"/>
  <c r="M5" i="43"/>
  <c r="M901" i="47" s="1"/>
  <c r="L5" i="43"/>
  <c r="L901" i="47" s="1"/>
  <c r="C5" i="43"/>
  <c r="A5" i="43"/>
  <c r="AM4" i="43"/>
  <c r="AK8" i="43" s="1"/>
  <c r="AL11" i="43" s="1"/>
  <c r="AK14" i="43" s="1"/>
  <c r="AM18" i="43" s="1"/>
  <c r="AM23" i="43" s="1"/>
  <c r="AK4" i="43"/>
  <c r="AL7" i="43" s="1"/>
  <c r="AK10" i="43" s="1"/>
  <c r="AM14" i="43" s="1"/>
  <c r="AM19" i="43" s="1"/>
  <c r="AM24" i="43" s="1"/>
  <c r="X4" i="43"/>
  <c r="W4" i="43"/>
  <c r="S4" i="43"/>
  <c r="A4" i="43"/>
  <c r="AM3" i="43"/>
  <c r="AL3" i="43"/>
  <c r="AK6" i="43" s="1"/>
  <c r="AM10" i="43" s="1"/>
  <c r="AM15" i="43" s="1"/>
  <c r="AM20" i="43" s="1"/>
  <c r="AK24" i="43" s="1"/>
  <c r="AM2" i="43"/>
  <c r="AM7" i="43" s="1"/>
  <c r="AM12" i="43" s="1"/>
  <c r="AK16" i="43" s="1"/>
  <c r="AL19" i="43" s="1"/>
  <c r="AK22" i="43" s="1"/>
  <c r="AK2" i="43"/>
  <c r="G2" i="43"/>
  <c r="N24" i="42"/>
  <c r="A24" i="42"/>
  <c r="AL23" i="42"/>
  <c r="N23" i="42"/>
  <c r="A23" i="42"/>
  <c r="AL22" i="42"/>
  <c r="AG22" i="42"/>
  <c r="N22" i="42"/>
  <c r="A22" i="42"/>
  <c r="BE21" i="42"/>
  <c r="AG21" i="42"/>
  <c r="N21" i="42"/>
  <c r="A21" i="42"/>
  <c r="BE23" i="42" s="1"/>
  <c r="AL20" i="42"/>
  <c r="AG20" i="42"/>
  <c r="N20" i="42"/>
  <c r="A20" i="42"/>
  <c r="BE22" i="42" s="1"/>
  <c r="AG19" i="42"/>
  <c r="N19" i="42"/>
  <c r="A19" i="42"/>
  <c r="AL21" i="42" s="1"/>
  <c r="AG18" i="42"/>
  <c r="A18" i="42"/>
  <c r="BE20" i="42" s="1"/>
  <c r="AL17" i="42"/>
  <c r="AG17" i="42"/>
  <c r="A17" i="42"/>
  <c r="AL19" i="42" s="1"/>
  <c r="A16" i="42"/>
  <c r="AG15" i="42" s="1"/>
  <c r="AL15" i="42"/>
  <c r="A15" i="42"/>
  <c r="BE17" i="42" s="1"/>
  <c r="AG14" i="42"/>
  <c r="A14" i="42"/>
  <c r="BE16" i="42" s="1"/>
  <c r="AG13" i="42"/>
  <c r="A13" i="42"/>
  <c r="BE15" i="42" s="1"/>
  <c r="AG12" i="42"/>
  <c r="A12" i="42"/>
  <c r="A11" i="42"/>
  <c r="BE13" i="42" s="1"/>
  <c r="AG10" i="42"/>
  <c r="A10" i="42"/>
  <c r="AL12" i="42" s="1"/>
  <c r="AG9" i="42"/>
  <c r="A9" i="42"/>
  <c r="BE11" i="42" s="1"/>
  <c r="AG8" i="42"/>
  <c r="A8" i="42"/>
  <c r="AL10" i="42" s="1"/>
  <c r="AL7" i="42"/>
  <c r="AG7" i="42"/>
  <c r="A7" i="42"/>
  <c r="BE9" i="42" s="1"/>
  <c r="AG6" i="42"/>
  <c r="A6" i="42"/>
  <c r="A5" i="42"/>
  <c r="BE7" i="42" s="1"/>
  <c r="AG4" i="42"/>
  <c r="A4" i="42"/>
  <c r="O300" i="41"/>
  <c r="N300" i="41"/>
  <c r="M300" i="41"/>
  <c r="L300" i="41"/>
  <c r="C300" i="41" s="1"/>
  <c r="O299" i="41"/>
  <c r="N299" i="41"/>
  <c r="M299" i="41"/>
  <c r="L299" i="41"/>
  <c r="C299" i="41" s="1"/>
  <c r="O298" i="41"/>
  <c r="N298" i="41"/>
  <c r="M298" i="41"/>
  <c r="L298" i="41"/>
  <c r="C298" i="41" s="1"/>
  <c r="O297" i="41"/>
  <c r="N297" i="41"/>
  <c r="M297" i="41"/>
  <c r="L297" i="41"/>
  <c r="C297" i="41"/>
  <c r="O296" i="41"/>
  <c r="N296" i="41"/>
  <c r="M296" i="41"/>
  <c r="L296" i="41"/>
  <c r="C296" i="41" s="1"/>
  <c r="O295" i="41"/>
  <c r="N295" i="41"/>
  <c r="M295" i="41"/>
  <c r="L295" i="41"/>
  <c r="C295" i="41" s="1"/>
  <c r="O294" i="41"/>
  <c r="N294" i="41"/>
  <c r="M294" i="41"/>
  <c r="L294" i="41"/>
  <c r="C294" i="41"/>
  <c r="O293" i="41"/>
  <c r="N293" i="41"/>
  <c r="M293" i="41"/>
  <c r="L293" i="41"/>
  <c r="C293" i="41"/>
  <c r="O292" i="41"/>
  <c r="N292" i="41"/>
  <c r="M292" i="41"/>
  <c r="L292" i="41"/>
  <c r="C292" i="41" s="1"/>
  <c r="O291" i="41"/>
  <c r="N291" i="41"/>
  <c r="M291" i="41"/>
  <c r="L291" i="41"/>
  <c r="C291" i="41" s="1"/>
  <c r="O290" i="41"/>
  <c r="N290" i="41"/>
  <c r="M290" i="41"/>
  <c r="L290" i="41"/>
  <c r="C290" i="41" s="1"/>
  <c r="O289" i="41"/>
  <c r="N289" i="41"/>
  <c r="M289" i="41"/>
  <c r="L289" i="41"/>
  <c r="C289" i="41"/>
  <c r="O288" i="41"/>
  <c r="N288" i="41"/>
  <c r="M288" i="41"/>
  <c r="L288" i="41"/>
  <c r="C288" i="41" s="1"/>
  <c r="O287" i="41"/>
  <c r="N287" i="41"/>
  <c r="M287" i="41"/>
  <c r="L287" i="41"/>
  <c r="C287" i="41" s="1"/>
  <c r="O286" i="41"/>
  <c r="N286" i="41"/>
  <c r="M286" i="41"/>
  <c r="L286" i="41"/>
  <c r="C286" i="41"/>
  <c r="O285" i="41"/>
  <c r="N285" i="41"/>
  <c r="M285" i="41"/>
  <c r="L285" i="41"/>
  <c r="C285" i="41"/>
  <c r="O284" i="41"/>
  <c r="N284" i="41"/>
  <c r="M284" i="41"/>
  <c r="L284" i="41"/>
  <c r="C284" i="41" s="1"/>
  <c r="O283" i="41"/>
  <c r="N283" i="41"/>
  <c r="M283" i="41"/>
  <c r="L283" i="41"/>
  <c r="C283" i="41" s="1"/>
  <c r="O282" i="41"/>
  <c r="N282" i="41"/>
  <c r="M282" i="41"/>
  <c r="L282" i="41"/>
  <c r="C282" i="41"/>
  <c r="O281" i="41"/>
  <c r="N281" i="41"/>
  <c r="M281" i="41"/>
  <c r="L281" i="41"/>
  <c r="C281" i="41"/>
  <c r="O280" i="41"/>
  <c r="N280" i="41"/>
  <c r="M280" i="41"/>
  <c r="L280" i="41"/>
  <c r="C280" i="41" s="1"/>
  <c r="O279" i="41"/>
  <c r="N279" i="41"/>
  <c r="M279" i="41"/>
  <c r="L279" i="41"/>
  <c r="C279" i="41" s="1"/>
  <c r="O278" i="41"/>
  <c r="N278" i="41"/>
  <c r="M278" i="41"/>
  <c r="L278" i="41"/>
  <c r="C278" i="41"/>
  <c r="O277" i="41"/>
  <c r="N277" i="41"/>
  <c r="M277" i="41"/>
  <c r="L277" i="41"/>
  <c r="C277" i="41"/>
  <c r="O276" i="41"/>
  <c r="N276" i="41"/>
  <c r="M276" i="41"/>
  <c r="L276" i="41"/>
  <c r="C276" i="41" s="1"/>
  <c r="O275" i="41"/>
  <c r="N275" i="41"/>
  <c r="M275" i="41"/>
  <c r="L275" i="41"/>
  <c r="C275" i="41" s="1"/>
  <c r="O274" i="41"/>
  <c r="N274" i="41"/>
  <c r="M274" i="41"/>
  <c r="L274" i="41"/>
  <c r="C274" i="41"/>
  <c r="O273" i="41"/>
  <c r="N273" i="41"/>
  <c r="M273" i="41"/>
  <c r="L273" i="41"/>
  <c r="C273" i="41"/>
  <c r="O272" i="41"/>
  <c r="N272" i="41"/>
  <c r="M272" i="41"/>
  <c r="L272" i="41"/>
  <c r="C272" i="41" s="1"/>
  <c r="O271" i="41"/>
  <c r="N271" i="41"/>
  <c r="M271" i="41"/>
  <c r="L271" i="41"/>
  <c r="C271" i="41" s="1"/>
  <c r="O270" i="41"/>
  <c r="N270" i="41"/>
  <c r="M270" i="41"/>
  <c r="L270" i="41"/>
  <c r="C270" i="41"/>
  <c r="O269" i="41"/>
  <c r="N269" i="41"/>
  <c r="M269" i="41"/>
  <c r="L269" i="41"/>
  <c r="C269" i="41"/>
  <c r="O268" i="41"/>
  <c r="N268" i="41"/>
  <c r="M268" i="41"/>
  <c r="L268" i="41"/>
  <c r="C268" i="41" s="1"/>
  <c r="O267" i="41"/>
  <c r="N267" i="41"/>
  <c r="M267" i="41"/>
  <c r="L267" i="41"/>
  <c r="C267" i="41" s="1"/>
  <c r="O266" i="41"/>
  <c r="N266" i="41"/>
  <c r="M266" i="41"/>
  <c r="L266" i="41"/>
  <c r="C266" i="41"/>
  <c r="O265" i="41"/>
  <c r="O861" i="47" s="1"/>
  <c r="N265" i="41"/>
  <c r="M265" i="41"/>
  <c r="M861" i="47" s="1"/>
  <c r="L265" i="41"/>
  <c r="C265" i="41"/>
  <c r="O264" i="41"/>
  <c r="N264" i="41"/>
  <c r="N860" i="47" s="1"/>
  <c r="M264" i="41"/>
  <c r="L264" i="41"/>
  <c r="O263" i="41"/>
  <c r="O859" i="47" s="1"/>
  <c r="N263" i="41"/>
  <c r="N859" i="47" s="1"/>
  <c r="M263" i="41"/>
  <c r="L263" i="41"/>
  <c r="O262" i="41"/>
  <c r="N262" i="41"/>
  <c r="N858" i="47" s="1"/>
  <c r="M262" i="41"/>
  <c r="L262" i="41"/>
  <c r="O261" i="41"/>
  <c r="O857" i="47" s="1"/>
  <c r="N261" i="41"/>
  <c r="M261" i="41"/>
  <c r="M857" i="47" s="1"/>
  <c r="L261" i="41"/>
  <c r="C261" i="41"/>
  <c r="O260" i="41"/>
  <c r="N260" i="41"/>
  <c r="N856" i="47" s="1"/>
  <c r="M260" i="41"/>
  <c r="L260" i="41"/>
  <c r="O259" i="41"/>
  <c r="O855" i="47" s="1"/>
  <c r="N259" i="41"/>
  <c r="N855" i="47" s="1"/>
  <c r="M259" i="41"/>
  <c r="M855" i="47" s="1"/>
  <c r="L259" i="41"/>
  <c r="O258" i="41"/>
  <c r="N258" i="41"/>
  <c r="N854" i="47" s="1"/>
  <c r="M258" i="41"/>
  <c r="L258" i="41"/>
  <c r="O257" i="41"/>
  <c r="O853" i="47" s="1"/>
  <c r="N257" i="41"/>
  <c r="M257" i="41"/>
  <c r="M853" i="47" s="1"/>
  <c r="L257" i="41"/>
  <c r="C257" i="41"/>
  <c r="O256" i="41"/>
  <c r="N256" i="41"/>
  <c r="N852" i="47" s="1"/>
  <c r="M256" i="41"/>
  <c r="L256" i="41"/>
  <c r="O255" i="41"/>
  <c r="O851" i="47" s="1"/>
  <c r="N255" i="41"/>
  <c r="N851" i="47" s="1"/>
  <c r="M255" i="41"/>
  <c r="L255" i="41"/>
  <c r="C255" i="41" s="1"/>
  <c r="O254" i="41"/>
  <c r="N254" i="41"/>
  <c r="N850" i="47" s="1"/>
  <c r="M254" i="41"/>
  <c r="L254" i="41"/>
  <c r="O253" i="41"/>
  <c r="O849" i="47" s="1"/>
  <c r="N253" i="41"/>
  <c r="M253" i="41"/>
  <c r="M849" i="47" s="1"/>
  <c r="L253" i="41"/>
  <c r="C253" i="41"/>
  <c r="O252" i="41"/>
  <c r="N252" i="41"/>
  <c r="N848" i="47" s="1"/>
  <c r="M252" i="41"/>
  <c r="L252" i="41"/>
  <c r="O251" i="41"/>
  <c r="O847" i="47" s="1"/>
  <c r="N251" i="41"/>
  <c r="N847" i="47" s="1"/>
  <c r="M251" i="41"/>
  <c r="M847" i="47" s="1"/>
  <c r="L251" i="41"/>
  <c r="C251" i="41" s="1"/>
  <c r="O250" i="41"/>
  <c r="N250" i="41"/>
  <c r="N846" i="47" s="1"/>
  <c r="M250" i="41"/>
  <c r="L250" i="41"/>
  <c r="O249" i="41"/>
  <c r="O845" i="47" s="1"/>
  <c r="N249" i="41"/>
  <c r="M249" i="41"/>
  <c r="M845" i="47" s="1"/>
  <c r="L249" i="41"/>
  <c r="C249" i="41"/>
  <c r="O248" i="41"/>
  <c r="N248" i="41"/>
  <c r="N844" i="47" s="1"/>
  <c r="M248" i="41"/>
  <c r="L248" i="41"/>
  <c r="O247" i="41"/>
  <c r="O843" i="47" s="1"/>
  <c r="N247" i="41"/>
  <c r="N843" i="47" s="1"/>
  <c r="M247" i="41"/>
  <c r="L247" i="41"/>
  <c r="O246" i="41"/>
  <c r="N246" i="41"/>
  <c r="N842" i="47" s="1"/>
  <c r="M246" i="41"/>
  <c r="L246" i="41"/>
  <c r="O245" i="41"/>
  <c r="O841" i="47" s="1"/>
  <c r="N245" i="41"/>
  <c r="M245" i="41"/>
  <c r="M841" i="47" s="1"/>
  <c r="L245" i="41"/>
  <c r="C245" i="41"/>
  <c r="O244" i="41"/>
  <c r="N244" i="41"/>
  <c r="N840" i="47" s="1"/>
  <c r="M244" i="41"/>
  <c r="L244" i="41"/>
  <c r="O243" i="41"/>
  <c r="O839" i="47" s="1"/>
  <c r="N243" i="41"/>
  <c r="N839" i="47" s="1"/>
  <c r="M243" i="41"/>
  <c r="M839" i="47" s="1"/>
  <c r="L243" i="41"/>
  <c r="O242" i="41"/>
  <c r="N242" i="41"/>
  <c r="N838" i="47" s="1"/>
  <c r="M242" i="41"/>
  <c r="L242" i="41"/>
  <c r="O241" i="41"/>
  <c r="O837" i="47" s="1"/>
  <c r="N241" i="41"/>
  <c r="M241" i="41"/>
  <c r="M837" i="47" s="1"/>
  <c r="L241" i="41"/>
  <c r="C241" i="41"/>
  <c r="O240" i="41"/>
  <c r="N240" i="41"/>
  <c r="N836" i="47" s="1"/>
  <c r="M240" i="41"/>
  <c r="L240" i="41"/>
  <c r="O239" i="41"/>
  <c r="O835" i="47" s="1"/>
  <c r="N239" i="41"/>
  <c r="M239" i="41"/>
  <c r="L239" i="41"/>
  <c r="O238" i="41"/>
  <c r="N238" i="41"/>
  <c r="N834" i="47" s="1"/>
  <c r="M238" i="41"/>
  <c r="L238" i="41"/>
  <c r="O237" i="41"/>
  <c r="O833" i="47" s="1"/>
  <c r="N237" i="41"/>
  <c r="M237" i="41"/>
  <c r="M833" i="47" s="1"/>
  <c r="L237" i="41"/>
  <c r="C237" i="41"/>
  <c r="O236" i="41"/>
  <c r="N236" i="41"/>
  <c r="N832" i="47" s="1"/>
  <c r="M236" i="41"/>
  <c r="L236" i="41"/>
  <c r="O235" i="41"/>
  <c r="O831" i="47" s="1"/>
  <c r="N235" i="41"/>
  <c r="N831" i="47" s="1"/>
  <c r="M235" i="41"/>
  <c r="M831" i="47" s="1"/>
  <c r="L235" i="41"/>
  <c r="O234" i="41"/>
  <c r="N234" i="41"/>
  <c r="N830" i="47" s="1"/>
  <c r="M234" i="41"/>
  <c r="L234" i="41"/>
  <c r="O233" i="41"/>
  <c r="O829" i="47" s="1"/>
  <c r="N233" i="41"/>
  <c r="M233" i="41"/>
  <c r="M829" i="47" s="1"/>
  <c r="L233" i="41"/>
  <c r="C233" i="41"/>
  <c r="O232" i="41"/>
  <c r="N232" i="41"/>
  <c r="N828" i="47" s="1"/>
  <c r="M232" i="41"/>
  <c r="L232" i="41"/>
  <c r="O231" i="41"/>
  <c r="O827" i="47" s="1"/>
  <c r="N231" i="41"/>
  <c r="N827" i="47" s="1"/>
  <c r="M231" i="41"/>
  <c r="L231" i="41"/>
  <c r="O230" i="41"/>
  <c r="N230" i="41"/>
  <c r="N826" i="47" s="1"/>
  <c r="M230" i="41"/>
  <c r="L230" i="41"/>
  <c r="O229" i="41"/>
  <c r="O825" i="47" s="1"/>
  <c r="N229" i="41"/>
  <c r="M229" i="41"/>
  <c r="M825" i="47" s="1"/>
  <c r="L229" i="41"/>
  <c r="C229" i="41"/>
  <c r="O228" i="41"/>
  <c r="N228" i="41"/>
  <c r="N824" i="47" s="1"/>
  <c r="M228" i="41"/>
  <c r="L228" i="41"/>
  <c r="O227" i="41"/>
  <c r="O823" i="47" s="1"/>
  <c r="N227" i="41"/>
  <c r="N823" i="47" s="1"/>
  <c r="M227" i="41"/>
  <c r="M823" i="47" s="1"/>
  <c r="L227" i="41"/>
  <c r="O226" i="41"/>
  <c r="N226" i="41"/>
  <c r="N822" i="47" s="1"/>
  <c r="M226" i="41"/>
  <c r="L226" i="41"/>
  <c r="O225" i="41"/>
  <c r="O821" i="47" s="1"/>
  <c r="N225" i="41"/>
  <c r="M225" i="41"/>
  <c r="M821" i="47" s="1"/>
  <c r="L225" i="41"/>
  <c r="C225" i="41"/>
  <c r="O224" i="41"/>
  <c r="N224" i="41"/>
  <c r="N820" i="47" s="1"/>
  <c r="M224" i="41"/>
  <c r="L224" i="41"/>
  <c r="O223" i="41"/>
  <c r="O819" i="47" s="1"/>
  <c r="N223" i="41"/>
  <c r="N819" i="47" s="1"/>
  <c r="M223" i="41"/>
  <c r="L223" i="41"/>
  <c r="C223" i="41" s="1"/>
  <c r="O222" i="41"/>
  <c r="N222" i="41"/>
  <c r="N818" i="47" s="1"/>
  <c r="M222" i="41"/>
  <c r="L222" i="41"/>
  <c r="O221" i="41"/>
  <c r="O817" i="47" s="1"/>
  <c r="N221" i="41"/>
  <c r="M221" i="41"/>
  <c r="M817" i="47" s="1"/>
  <c r="L221" i="41"/>
  <c r="C221" i="41"/>
  <c r="O220" i="41"/>
  <c r="N220" i="41"/>
  <c r="N816" i="47" s="1"/>
  <c r="M220" i="41"/>
  <c r="L220" i="41"/>
  <c r="O219" i="41"/>
  <c r="O815" i="47" s="1"/>
  <c r="N219" i="41"/>
  <c r="N815" i="47" s="1"/>
  <c r="M219" i="41"/>
  <c r="M815" i="47" s="1"/>
  <c r="L219" i="41"/>
  <c r="C219" i="41" s="1"/>
  <c r="O218" i="41"/>
  <c r="N218" i="41"/>
  <c r="N814" i="47" s="1"/>
  <c r="M218" i="41"/>
  <c r="L218" i="41"/>
  <c r="O217" i="41"/>
  <c r="O813" i="47" s="1"/>
  <c r="N217" i="41"/>
  <c r="M217" i="41"/>
  <c r="M813" i="47" s="1"/>
  <c r="L217" i="41"/>
  <c r="C217" i="41"/>
  <c r="O216" i="41"/>
  <c r="N216" i="41"/>
  <c r="N812" i="47" s="1"/>
  <c r="M216" i="41"/>
  <c r="L216" i="41"/>
  <c r="O215" i="41"/>
  <c r="O811" i="47" s="1"/>
  <c r="N215" i="41"/>
  <c r="N811" i="47" s="1"/>
  <c r="M215" i="41"/>
  <c r="L215" i="41"/>
  <c r="O214" i="41"/>
  <c r="N214" i="41"/>
  <c r="N810" i="47" s="1"/>
  <c r="M214" i="41"/>
  <c r="L214" i="41"/>
  <c r="O213" i="41"/>
  <c r="O809" i="47" s="1"/>
  <c r="N213" i="41"/>
  <c r="M213" i="41"/>
  <c r="M809" i="47" s="1"/>
  <c r="L213" i="41"/>
  <c r="C213" i="41"/>
  <c r="O212" i="41"/>
  <c r="N212" i="41"/>
  <c r="N808" i="47" s="1"/>
  <c r="M212" i="41"/>
  <c r="L212" i="41"/>
  <c r="O211" i="41"/>
  <c r="O807" i="47" s="1"/>
  <c r="N211" i="41"/>
  <c r="N807" i="47" s="1"/>
  <c r="M211" i="41"/>
  <c r="M807" i="47" s="1"/>
  <c r="L211" i="41"/>
  <c r="O210" i="41"/>
  <c r="N210" i="41"/>
  <c r="N806" i="47" s="1"/>
  <c r="M210" i="41"/>
  <c r="L210" i="41"/>
  <c r="O209" i="41"/>
  <c r="O805" i="47" s="1"/>
  <c r="N209" i="41"/>
  <c r="M209" i="41"/>
  <c r="M805" i="47" s="1"/>
  <c r="L209" i="41"/>
  <c r="C209" i="41"/>
  <c r="O208" i="41"/>
  <c r="N208" i="41"/>
  <c r="N804" i="47" s="1"/>
  <c r="M208" i="41"/>
  <c r="L208" i="41"/>
  <c r="O207" i="41"/>
  <c r="O803" i="47" s="1"/>
  <c r="N207" i="41"/>
  <c r="M207" i="41"/>
  <c r="L207" i="41"/>
  <c r="O206" i="41"/>
  <c r="N206" i="41"/>
  <c r="N802" i="47" s="1"/>
  <c r="M206" i="41"/>
  <c r="L206" i="41"/>
  <c r="O205" i="41"/>
  <c r="O801" i="47" s="1"/>
  <c r="N205" i="41"/>
  <c r="M205" i="41"/>
  <c r="M801" i="47" s="1"/>
  <c r="L205" i="41"/>
  <c r="C205" i="41"/>
  <c r="O204" i="41"/>
  <c r="N204" i="41"/>
  <c r="N800" i="47" s="1"/>
  <c r="M204" i="41"/>
  <c r="L204" i="41"/>
  <c r="O203" i="41"/>
  <c r="O799" i="47" s="1"/>
  <c r="N203" i="41"/>
  <c r="N799" i="47" s="1"/>
  <c r="M203" i="41"/>
  <c r="M799" i="47" s="1"/>
  <c r="L203" i="41"/>
  <c r="O202" i="41"/>
  <c r="N202" i="41"/>
  <c r="N798" i="47" s="1"/>
  <c r="M202" i="41"/>
  <c r="L202" i="41"/>
  <c r="O201" i="41"/>
  <c r="O797" i="47" s="1"/>
  <c r="N201" i="41"/>
  <c r="M201" i="41"/>
  <c r="M797" i="47" s="1"/>
  <c r="L201" i="41"/>
  <c r="C201" i="41"/>
  <c r="O200" i="41"/>
  <c r="N200" i="41"/>
  <c r="N796" i="47" s="1"/>
  <c r="M200" i="41"/>
  <c r="L200" i="41"/>
  <c r="O199" i="41"/>
  <c r="O795" i="47" s="1"/>
  <c r="N199" i="41"/>
  <c r="N795" i="47" s="1"/>
  <c r="M199" i="41"/>
  <c r="L199" i="41"/>
  <c r="O198" i="41"/>
  <c r="N198" i="41"/>
  <c r="N794" i="47" s="1"/>
  <c r="M198" i="41"/>
  <c r="L198" i="41"/>
  <c r="O197" i="41"/>
  <c r="O793" i="47" s="1"/>
  <c r="N197" i="41"/>
  <c r="N793" i="47" s="1"/>
  <c r="M197" i="41"/>
  <c r="M793" i="47" s="1"/>
  <c r="L197" i="41"/>
  <c r="O196" i="41"/>
  <c r="N196" i="41"/>
  <c r="N792" i="47" s="1"/>
  <c r="M196" i="41"/>
  <c r="L196" i="41"/>
  <c r="O195" i="41"/>
  <c r="O791" i="47" s="1"/>
  <c r="N195" i="41"/>
  <c r="N791" i="47" s="1"/>
  <c r="M195" i="41"/>
  <c r="L195" i="41"/>
  <c r="C195" i="41" s="1"/>
  <c r="O194" i="41"/>
  <c r="N194" i="41"/>
  <c r="N790" i="47" s="1"/>
  <c r="M194" i="41"/>
  <c r="L194" i="41"/>
  <c r="O193" i="41"/>
  <c r="O789" i="47" s="1"/>
  <c r="N193" i="41"/>
  <c r="N789" i="47" s="1"/>
  <c r="M193" i="41"/>
  <c r="M789" i="47" s="1"/>
  <c r="L193" i="41"/>
  <c r="C193" i="41" s="1"/>
  <c r="O192" i="41"/>
  <c r="N192" i="41"/>
  <c r="N788" i="47" s="1"/>
  <c r="M192" i="41"/>
  <c r="L192" i="41"/>
  <c r="O191" i="41"/>
  <c r="O787" i="47" s="1"/>
  <c r="N191" i="41"/>
  <c r="N787" i="47" s="1"/>
  <c r="M191" i="41"/>
  <c r="L191" i="41"/>
  <c r="O190" i="41"/>
  <c r="N190" i="41"/>
  <c r="N786" i="47" s="1"/>
  <c r="M190" i="41"/>
  <c r="L190" i="41"/>
  <c r="O189" i="41"/>
  <c r="O785" i="47" s="1"/>
  <c r="N189" i="41"/>
  <c r="N785" i="47" s="1"/>
  <c r="M189" i="41"/>
  <c r="M785" i="47" s="1"/>
  <c r="L189" i="41"/>
  <c r="O188" i="41"/>
  <c r="N188" i="41"/>
  <c r="N784" i="47" s="1"/>
  <c r="M188" i="41"/>
  <c r="L188" i="41"/>
  <c r="O187" i="41"/>
  <c r="O783" i="47" s="1"/>
  <c r="N187" i="41"/>
  <c r="M187" i="41"/>
  <c r="L187" i="41"/>
  <c r="O186" i="41"/>
  <c r="N186" i="41"/>
  <c r="N782" i="47" s="1"/>
  <c r="M186" i="41"/>
  <c r="L186" i="41"/>
  <c r="O185" i="41"/>
  <c r="O781" i="47" s="1"/>
  <c r="N185" i="41"/>
  <c r="N781" i="47" s="1"/>
  <c r="M185" i="41"/>
  <c r="M781" i="47" s="1"/>
  <c r="L185" i="41"/>
  <c r="O184" i="41"/>
  <c r="N184" i="41"/>
  <c r="N780" i="47" s="1"/>
  <c r="M184" i="41"/>
  <c r="L184" i="41"/>
  <c r="O183" i="41"/>
  <c r="O779" i="47" s="1"/>
  <c r="N183" i="41"/>
  <c r="N779" i="47" s="1"/>
  <c r="M183" i="41"/>
  <c r="L183" i="41"/>
  <c r="O182" i="41"/>
  <c r="N182" i="41"/>
  <c r="N778" i="47" s="1"/>
  <c r="M182" i="41"/>
  <c r="L182" i="41"/>
  <c r="O181" i="41"/>
  <c r="O777" i="47" s="1"/>
  <c r="N181" i="41"/>
  <c r="N777" i="47" s="1"/>
  <c r="M181" i="41"/>
  <c r="M777" i="47" s="1"/>
  <c r="L181" i="41"/>
  <c r="O180" i="41"/>
  <c r="N180" i="41"/>
  <c r="N776" i="47" s="1"/>
  <c r="M180" i="41"/>
  <c r="L180" i="41"/>
  <c r="O179" i="41"/>
  <c r="O775" i="47" s="1"/>
  <c r="N179" i="41"/>
  <c r="N775" i="47" s="1"/>
  <c r="M179" i="41"/>
  <c r="L179" i="41"/>
  <c r="C179" i="41" s="1"/>
  <c r="O178" i="41"/>
  <c r="N178" i="41"/>
  <c r="N774" i="47" s="1"/>
  <c r="M178" i="41"/>
  <c r="L178" i="41"/>
  <c r="O177" i="41"/>
  <c r="O773" i="47" s="1"/>
  <c r="N177" i="41"/>
  <c r="N773" i="47" s="1"/>
  <c r="M177" i="41"/>
  <c r="M773" i="47" s="1"/>
  <c r="L177" i="41"/>
  <c r="C177" i="41" s="1"/>
  <c r="O176" i="41"/>
  <c r="O772" i="47" s="1"/>
  <c r="N176" i="41"/>
  <c r="M176" i="41"/>
  <c r="M772" i="47" s="1"/>
  <c r="L176" i="41"/>
  <c r="C176" i="41" s="1"/>
  <c r="O175" i="41"/>
  <c r="O771" i="47" s="1"/>
  <c r="N175" i="41"/>
  <c r="M175" i="41"/>
  <c r="M771" i="47" s="1"/>
  <c r="L175" i="41"/>
  <c r="C175" i="41"/>
  <c r="O174" i="41"/>
  <c r="N174" i="41"/>
  <c r="N770" i="47" s="1"/>
  <c r="M174" i="41"/>
  <c r="L174" i="41"/>
  <c r="O173" i="41"/>
  <c r="N173" i="41"/>
  <c r="N769" i="47" s="1"/>
  <c r="M173" i="41"/>
  <c r="M769" i="47" s="1"/>
  <c r="L173" i="41"/>
  <c r="O172" i="41"/>
  <c r="O768" i="47" s="1"/>
  <c r="N172" i="41"/>
  <c r="N768" i="47" s="1"/>
  <c r="M172" i="41"/>
  <c r="M768" i="47" s="1"/>
  <c r="L172" i="41"/>
  <c r="C172" i="41" s="1"/>
  <c r="O171" i="41"/>
  <c r="O767" i="47" s="1"/>
  <c r="N171" i="41"/>
  <c r="M171" i="41"/>
  <c r="M767" i="47" s="1"/>
  <c r="L171" i="41"/>
  <c r="C171" i="41"/>
  <c r="CS170" i="41"/>
  <c r="CR170" i="41"/>
  <c r="CQ170" i="41"/>
  <c r="CN170" i="41"/>
  <c r="CM170" i="41"/>
  <c r="CL170" i="41"/>
  <c r="CI170" i="41"/>
  <c r="CH170" i="41"/>
  <c r="CG170" i="41"/>
  <c r="CD170" i="41"/>
  <c r="CC170" i="41"/>
  <c r="CB170" i="41"/>
  <c r="BY170" i="41"/>
  <c r="BX170" i="41"/>
  <c r="BW170" i="41"/>
  <c r="BT170" i="41"/>
  <c r="BS170" i="41"/>
  <c r="BR170" i="41"/>
  <c r="BN170" i="41"/>
  <c r="BM170" i="41"/>
  <c r="BL170" i="41"/>
  <c r="BG170" i="41"/>
  <c r="BF170" i="41"/>
  <c r="BE170" i="41"/>
  <c r="BB170" i="41"/>
  <c r="BA170" i="41"/>
  <c r="AZ170" i="41"/>
  <c r="AW170" i="41"/>
  <c r="AV170" i="41"/>
  <c r="AU170" i="41"/>
  <c r="AR170" i="41"/>
  <c r="AQ170" i="41"/>
  <c r="AP170" i="41"/>
  <c r="AM170" i="41"/>
  <c r="AL170" i="41"/>
  <c r="AK170" i="41"/>
  <c r="AH170" i="41"/>
  <c r="AG170" i="41"/>
  <c r="AF170" i="41"/>
  <c r="AB170" i="41"/>
  <c r="AA170" i="41"/>
  <c r="Z170" i="41"/>
  <c r="O170" i="41"/>
  <c r="N170" i="41"/>
  <c r="N766" i="47" s="1"/>
  <c r="M170" i="41"/>
  <c r="L170" i="41"/>
  <c r="CQ169" i="41"/>
  <c r="CL169" i="41"/>
  <c r="CG169" i="41"/>
  <c r="CB169" i="41"/>
  <c r="BW169" i="41"/>
  <c r="BR169" i="41"/>
  <c r="BL169" i="41"/>
  <c r="BE169" i="41"/>
  <c r="AZ169" i="41"/>
  <c r="AU169" i="41"/>
  <c r="AP169" i="41"/>
  <c r="AK169" i="41"/>
  <c r="AF169" i="41"/>
  <c r="Z169" i="41"/>
  <c r="O169" i="41"/>
  <c r="O765" i="47" s="1"/>
  <c r="N169" i="41"/>
  <c r="N765" i="47" s="1"/>
  <c r="M169" i="41"/>
  <c r="M765" i="47" s="1"/>
  <c r="L169" i="41"/>
  <c r="O168" i="41"/>
  <c r="O764" i="47" s="1"/>
  <c r="N168" i="41"/>
  <c r="M168" i="41"/>
  <c r="M764" i="47" s="1"/>
  <c r="L168" i="41"/>
  <c r="L764" i="47" s="1"/>
  <c r="C168" i="41"/>
  <c r="O167" i="41"/>
  <c r="O763" i="47" s="1"/>
  <c r="N167" i="41"/>
  <c r="N763" i="47" s="1"/>
  <c r="M167" i="41"/>
  <c r="M763" i="47" s="1"/>
  <c r="L167" i="41"/>
  <c r="O166" i="41"/>
  <c r="O762" i="47" s="1"/>
  <c r="N166" i="41"/>
  <c r="N762" i="47" s="1"/>
  <c r="M166" i="41"/>
  <c r="M762" i="47" s="1"/>
  <c r="L166" i="41"/>
  <c r="C166" i="41"/>
  <c r="O165" i="41"/>
  <c r="O761" i="47" s="1"/>
  <c r="N165" i="41"/>
  <c r="N761" i="47" s="1"/>
  <c r="M165" i="41"/>
  <c r="M761" i="47" s="1"/>
  <c r="L165" i="41"/>
  <c r="C165" i="41" s="1"/>
  <c r="O164" i="41"/>
  <c r="N164" i="41"/>
  <c r="N760" i="47" s="1"/>
  <c r="M164" i="41"/>
  <c r="L164" i="41"/>
  <c r="O163" i="41"/>
  <c r="O759" i="47" s="1"/>
  <c r="N163" i="41"/>
  <c r="N759" i="47" s="1"/>
  <c r="M163" i="41"/>
  <c r="M759" i="47" s="1"/>
  <c r="L163" i="41"/>
  <c r="O162" i="41"/>
  <c r="O758" i="47" s="1"/>
  <c r="N162" i="41"/>
  <c r="M162" i="41"/>
  <c r="M758" i="47" s="1"/>
  <c r="L162" i="41"/>
  <c r="C162" i="41"/>
  <c r="O161" i="41"/>
  <c r="N161" i="41"/>
  <c r="N757" i="47" s="1"/>
  <c r="M161" i="41"/>
  <c r="M757" i="47" s="1"/>
  <c r="L161" i="41"/>
  <c r="O160" i="41"/>
  <c r="O756" i="47" s="1"/>
  <c r="N160" i="41"/>
  <c r="N756" i="47" s="1"/>
  <c r="M160" i="41"/>
  <c r="M756" i="47" s="1"/>
  <c r="L160" i="41"/>
  <c r="BJ159" i="41"/>
  <c r="X159" i="41"/>
  <c r="O159" i="41"/>
  <c r="O755" i="47" s="1"/>
  <c r="N159" i="41"/>
  <c r="M159" i="41"/>
  <c r="M755" i="47" s="1"/>
  <c r="L159" i="41"/>
  <c r="CS158" i="41"/>
  <c r="CR158" i="41"/>
  <c r="CQ158" i="41"/>
  <c r="CN158" i="41"/>
  <c r="CM158" i="41"/>
  <c r="CL158" i="41"/>
  <c r="CI158" i="41"/>
  <c r="CH158" i="41"/>
  <c r="CG158" i="41"/>
  <c r="CD158" i="41"/>
  <c r="CC158" i="41"/>
  <c r="CB158" i="41"/>
  <c r="BY158" i="41"/>
  <c r="BX158" i="41"/>
  <c r="BW158" i="41"/>
  <c r="BT158" i="41"/>
  <c r="BS158" i="41"/>
  <c r="BR158" i="41"/>
  <c r="BN158" i="41"/>
  <c r="BM158" i="41"/>
  <c r="BL158" i="41"/>
  <c r="BG158" i="41"/>
  <c r="BF158" i="41"/>
  <c r="BE158" i="41"/>
  <c r="BB158" i="41"/>
  <c r="BA158" i="41"/>
  <c r="AZ158" i="41"/>
  <c r="AW158" i="41"/>
  <c r="AV158" i="41"/>
  <c r="AU158" i="41"/>
  <c r="AR158" i="41"/>
  <c r="AQ158" i="41"/>
  <c r="AP158" i="41"/>
  <c r="AM158" i="41"/>
  <c r="AL158" i="41"/>
  <c r="AK158" i="41"/>
  <c r="AH158" i="41"/>
  <c r="AG158" i="41"/>
  <c r="AF158" i="41"/>
  <c r="AB158" i="41"/>
  <c r="AA158" i="41"/>
  <c r="Z158" i="41"/>
  <c r="O158" i="41"/>
  <c r="O754" i="47" s="1"/>
  <c r="N158" i="41"/>
  <c r="M158" i="41"/>
  <c r="M754" i="47" s="1"/>
  <c r="L158" i="41"/>
  <c r="C158" i="41"/>
  <c r="CQ157" i="41"/>
  <c r="CL157" i="41"/>
  <c r="CG157" i="41"/>
  <c r="CB157" i="41"/>
  <c r="BW157" i="41"/>
  <c r="BR157" i="41"/>
  <c r="BL157" i="41"/>
  <c r="BE157" i="41"/>
  <c r="AZ157" i="41"/>
  <c r="AU157" i="41"/>
  <c r="AP157" i="41"/>
  <c r="AK157" i="41"/>
  <c r="AF157" i="41"/>
  <c r="Z157" i="41"/>
  <c r="O157" i="41"/>
  <c r="N157" i="41"/>
  <c r="N753" i="47" s="1"/>
  <c r="M157" i="41"/>
  <c r="M753" i="47" s="1"/>
  <c r="L157" i="41"/>
  <c r="O156" i="41"/>
  <c r="O752" i="47" s="1"/>
  <c r="N156" i="41"/>
  <c r="M156" i="41"/>
  <c r="M752" i="47" s="1"/>
  <c r="L156" i="41"/>
  <c r="L752" i="47" s="1"/>
  <c r="C156" i="41"/>
  <c r="O155" i="41"/>
  <c r="N155" i="41"/>
  <c r="N751" i="47" s="1"/>
  <c r="M155" i="41"/>
  <c r="L155" i="41"/>
  <c r="O154" i="41"/>
  <c r="O750" i="47" s="1"/>
  <c r="N154" i="41"/>
  <c r="N750" i="47" s="1"/>
  <c r="M154" i="41"/>
  <c r="L154" i="41"/>
  <c r="O153" i="41"/>
  <c r="N153" i="41"/>
  <c r="N749" i="47" s="1"/>
  <c r="M153" i="41"/>
  <c r="M749" i="47" s="1"/>
  <c r="L153" i="41"/>
  <c r="O152" i="41"/>
  <c r="O748" i="47" s="1"/>
  <c r="N152" i="41"/>
  <c r="M152" i="41"/>
  <c r="M748" i="47" s="1"/>
  <c r="L152" i="41"/>
  <c r="C152" i="41" s="1"/>
  <c r="O151" i="41"/>
  <c r="O747" i="47" s="1"/>
  <c r="N151" i="41"/>
  <c r="M151" i="41"/>
  <c r="M747" i="47" s="1"/>
  <c r="L151" i="41"/>
  <c r="L747" i="47" s="1"/>
  <c r="C151" i="41"/>
  <c r="BJ150" i="41"/>
  <c r="X150" i="41"/>
  <c r="O150" i="41"/>
  <c r="O746" i="47" s="1"/>
  <c r="N150" i="41"/>
  <c r="N746" i="47" s="1"/>
  <c r="M150" i="41"/>
  <c r="M746" i="47" s="1"/>
  <c r="L150" i="41"/>
  <c r="C150" i="41" s="1"/>
  <c r="CS149" i="41"/>
  <c r="CR149" i="41"/>
  <c r="CQ149" i="41"/>
  <c r="CN149" i="41"/>
  <c r="CM149" i="41"/>
  <c r="CL149" i="41"/>
  <c r="CI149" i="41"/>
  <c r="CH149" i="41"/>
  <c r="CG149" i="41"/>
  <c r="CD149" i="41"/>
  <c r="CC149" i="41"/>
  <c r="CB149" i="41"/>
  <c r="BY149" i="41"/>
  <c r="BX149" i="41"/>
  <c r="BW149" i="41"/>
  <c r="BT149" i="41"/>
  <c r="BS149" i="41"/>
  <c r="BR149" i="41"/>
  <c r="BN149" i="41"/>
  <c r="BM149" i="41"/>
  <c r="BL149" i="41"/>
  <c r="BG149" i="41"/>
  <c r="BF149" i="41"/>
  <c r="BE149" i="41"/>
  <c r="BB149" i="41"/>
  <c r="BA149" i="41"/>
  <c r="AZ149" i="41"/>
  <c r="AW149" i="41"/>
  <c r="AV149" i="41"/>
  <c r="AU149" i="41"/>
  <c r="AR149" i="41"/>
  <c r="AQ149" i="41"/>
  <c r="AP149" i="41"/>
  <c r="AM149" i="41"/>
  <c r="AL149" i="41"/>
  <c r="AK149" i="41"/>
  <c r="AH149" i="41"/>
  <c r="AG149" i="41"/>
  <c r="AF149" i="41"/>
  <c r="AB149" i="41"/>
  <c r="AA149" i="41"/>
  <c r="Z149" i="41"/>
  <c r="O149" i="41"/>
  <c r="O745" i="47" s="1"/>
  <c r="N149" i="41"/>
  <c r="N745" i="47" s="1"/>
  <c r="M149" i="41"/>
  <c r="M745" i="47" s="1"/>
  <c r="L149" i="41"/>
  <c r="C149" i="41" s="1"/>
  <c r="CQ148" i="41"/>
  <c r="CL148" i="41"/>
  <c r="CG148" i="41"/>
  <c r="CB148" i="41"/>
  <c r="BW148" i="41"/>
  <c r="BR148" i="41"/>
  <c r="BL148" i="41"/>
  <c r="BE148" i="41"/>
  <c r="AZ148" i="41"/>
  <c r="AU148" i="41"/>
  <c r="AP148" i="41"/>
  <c r="AK148" i="41"/>
  <c r="AF148" i="41"/>
  <c r="Z148" i="41"/>
  <c r="O148" i="41"/>
  <c r="O744" i="47" s="1"/>
  <c r="N148" i="41"/>
  <c r="M148" i="41"/>
  <c r="M744" i="47" s="1"/>
  <c r="L148" i="41"/>
  <c r="L744" i="47" s="1"/>
  <c r="C148" i="41"/>
  <c r="O147" i="41"/>
  <c r="N147" i="41"/>
  <c r="N743" i="47" s="1"/>
  <c r="M147" i="41"/>
  <c r="L147" i="41"/>
  <c r="O146" i="41"/>
  <c r="O742" i="47" s="1"/>
  <c r="N146" i="41"/>
  <c r="N742" i="47" s="1"/>
  <c r="M146" i="41"/>
  <c r="M742" i="47" s="1"/>
  <c r="L146" i="41"/>
  <c r="O145" i="41"/>
  <c r="O741" i="47" s="1"/>
  <c r="N145" i="41"/>
  <c r="N741" i="47" s="1"/>
  <c r="M145" i="41"/>
  <c r="M741" i="47" s="1"/>
  <c r="L145" i="41"/>
  <c r="C145" i="41" s="1"/>
  <c r="O144" i="41"/>
  <c r="O740" i="47" s="1"/>
  <c r="N144" i="41"/>
  <c r="M144" i="41"/>
  <c r="M740" i="47" s="1"/>
  <c r="L144" i="41"/>
  <c r="C144" i="41"/>
  <c r="O143" i="41"/>
  <c r="N143" i="41"/>
  <c r="N739" i="47" s="1"/>
  <c r="M143" i="41"/>
  <c r="L143" i="41"/>
  <c r="O142" i="41"/>
  <c r="O738" i="47" s="1"/>
  <c r="N142" i="41"/>
  <c r="N738" i="47" s="1"/>
  <c r="M142" i="41"/>
  <c r="M738" i="47" s="1"/>
  <c r="L142" i="41"/>
  <c r="BJ141" i="41"/>
  <c r="X141" i="41"/>
  <c r="O141" i="41"/>
  <c r="O737" i="47" s="1"/>
  <c r="N141" i="41"/>
  <c r="N737" i="47" s="1"/>
  <c r="M141" i="41"/>
  <c r="M737" i="47" s="1"/>
  <c r="L141" i="41"/>
  <c r="C141" i="41"/>
  <c r="CS140" i="41"/>
  <c r="CR140" i="41"/>
  <c r="CQ140" i="41"/>
  <c r="CN140" i="41"/>
  <c r="CM140" i="41"/>
  <c r="CL140" i="41"/>
  <c r="CI140" i="41"/>
  <c r="CH140" i="41"/>
  <c r="CG140" i="41"/>
  <c r="CD140" i="41"/>
  <c r="CC140" i="41"/>
  <c r="CB140" i="41"/>
  <c r="BY140" i="41"/>
  <c r="BX140" i="41"/>
  <c r="BW140" i="41"/>
  <c r="BT140" i="41"/>
  <c r="BS140" i="41"/>
  <c r="BR140" i="41"/>
  <c r="BN140" i="41"/>
  <c r="BM140" i="41"/>
  <c r="BL140" i="41"/>
  <c r="BG140" i="41"/>
  <c r="BF140" i="41"/>
  <c r="BE140" i="41"/>
  <c r="BB140" i="41"/>
  <c r="BA140" i="41"/>
  <c r="AZ140" i="41"/>
  <c r="AW140" i="41"/>
  <c r="AV140" i="41"/>
  <c r="AU140" i="41"/>
  <c r="AR140" i="41"/>
  <c r="AQ140" i="41"/>
  <c r="AP140" i="41"/>
  <c r="AM140" i="41"/>
  <c r="AL140" i="41"/>
  <c r="AK140" i="41"/>
  <c r="AH140" i="41"/>
  <c r="AG140" i="41"/>
  <c r="AF140" i="41"/>
  <c r="AB140" i="41"/>
  <c r="AA140" i="41"/>
  <c r="Z140" i="41"/>
  <c r="O140" i="41"/>
  <c r="N140" i="41"/>
  <c r="N736" i="47" s="1"/>
  <c r="M140" i="41"/>
  <c r="M736" i="47" s="1"/>
  <c r="L140" i="41"/>
  <c r="CQ139" i="41"/>
  <c r="CL139" i="41"/>
  <c r="CG139" i="41"/>
  <c r="CB139" i="41"/>
  <c r="BW139" i="41"/>
  <c r="BR139" i="41"/>
  <c r="BL139" i="41"/>
  <c r="BE139" i="41"/>
  <c r="AZ139" i="41"/>
  <c r="AU139" i="41"/>
  <c r="AP139" i="41"/>
  <c r="AK139" i="41"/>
  <c r="AF139" i="41"/>
  <c r="Z139" i="41"/>
  <c r="O139" i="41"/>
  <c r="N139" i="41"/>
  <c r="N735" i="47" s="1"/>
  <c r="M139" i="41"/>
  <c r="L139" i="41"/>
  <c r="O138" i="41"/>
  <c r="O734" i="47" s="1"/>
  <c r="N138" i="41"/>
  <c r="M138" i="41"/>
  <c r="M734" i="47" s="1"/>
  <c r="L138" i="41"/>
  <c r="C138" i="41" s="1"/>
  <c r="O137" i="41"/>
  <c r="O733" i="47" s="1"/>
  <c r="N137" i="41"/>
  <c r="N733" i="47" s="1"/>
  <c r="M137" i="41"/>
  <c r="M733" i="47" s="1"/>
  <c r="L137" i="41"/>
  <c r="C137" i="41"/>
  <c r="O136" i="41"/>
  <c r="O732" i="47" s="1"/>
  <c r="N136" i="41"/>
  <c r="N732" i="47" s="1"/>
  <c r="M136" i="41"/>
  <c r="M732" i="47" s="1"/>
  <c r="L136" i="41"/>
  <c r="O135" i="41"/>
  <c r="N135" i="41"/>
  <c r="N731" i="47" s="1"/>
  <c r="M135" i="41"/>
  <c r="L135" i="41"/>
  <c r="O134" i="41"/>
  <c r="O730" i="47" s="1"/>
  <c r="N134" i="41"/>
  <c r="M134" i="41"/>
  <c r="M730" i="47" s="1"/>
  <c r="L134" i="41"/>
  <c r="C134" i="41" s="1"/>
  <c r="O133" i="41"/>
  <c r="O729" i="47" s="1"/>
  <c r="N133" i="41"/>
  <c r="N729" i="47" s="1"/>
  <c r="M133" i="41"/>
  <c r="M729" i="47" s="1"/>
  <c r="L133" i="41"/>
  <c r="C133" i="41"/>
  <c r="BJ132" i="41"/>
  <c r="X132" i="41"/>
  <c r="O132" i="41"/>
  <c r="N132" i="41"/>
  <c r="N728" i="47" s="1"/>
  <c r="M132" i="41"/>
  <c r="M728" i="47" s="1"/>
  <c r="L132" i="41"/>
  <c r="CS131" i="41"/>
  <c r="CR131" i="41"/>
  <c r="CQ131" i="41"/>
  <c r="CN131" i="41"/>
  <c r="CM131" i="41"/>
  <c r="CL131" i="41"/>
  <c r="CI131" i="41"/>
  <c r="CH131" i="41"/>
  <c r="CG131" i="41"/>
  <c r="CD131" i="41"/>
  <c r="CC131" i="41"/>
  <c r="CB131" i="41"/>
  <c r="BY131" i="41"/>
  <c r="BX131" i="41"/>
  <c r="BW131" i="41"/>
  <c r="BT131" i="41"/>
  <c r="BS131" i="41"/>
  <c r="BR131" i="41"/>
  <c r="BN131" i="41"/>
  <c r="BM131" i="41"/>
  <c r="BL131" i="41"/>
  <c r="BG131" i="41"/>
  <c r="BF131" i="41"/>
  <c r="BE131" i="41"/>
  <c r="BB131" i="41"/>
  <c r="BA131" i="41"/>
  <c r="AZ131" i="41"/>
  <c r="AW131" i="41"/>
  <c r="AV131" i="41"/>
  <c r="AU131" i="41"/>
  <c r="AR131" i="41"/>
  <c r="AQ131" i="41"/>
  <c r="AP131" i="41"/>
  <c r="AM131" i="41"/>
  <c r="AL131" i="41"/>
  <c r="AK131" i="41"/>
  <c r="AH131" i="41"/>
  <c r="AG131" i="41"/>
  <c r="AF131" i="41"/>
  <c r="AB131" i="41"/>
  <c r="AA131" i="41"/>
  <c r="Z131" i="41"/>
  <c r="O131" i="41"/>
  <c r="N131" i="41"/>
  <c r="N727" i="47" s="1"/>
  <c r="M131" i="41"/>
  <c r="L131" i="41"/>
  <c r="CQ130" i="41"/>
  <c r="CL130" i="41"/>
  <c r="CG130" i="41"/>
  <c r="CB130" i="41"/>
  <c r="BW130" i="41"/>
  <c r="BR130" i="41"/>
  <c r="BL130" i="41"/>
  <c r="BE130" i="41"/>
  <c r="AZ130" i="41"/>
  <c r="AU130" i="41"/>
  <c r="AP130" i="41"/>
  <c r="AK130" i="41"/>
  <c r="AF130" i="41"/>
  <c r="Z130" i="41"/>
  <c r="O130" i="41"/>
  <c r="O726" i="47" s="1"/>
  <c r="N130" i="41"/>
  <c r="M130" i="41"/>
  <c r="M726" i="47" s="1"/>
  <c r="L130" i="41"/>
  <c r="C130" i="41" s="1"/>
  <c r="O129" i="41"/>
  <c r="N129" i="41"/>
  <c r="N725" i="47" s="1"/>
  <c r="M129" i="41"/>
  <c r="M725" i="47" s="1"/>
  <c r="L129" i="41"/>
  <c r="C129" i="41"/>
  <c r="O128" i="41"/>
  <c r="O724" i="47" s="1"/>
  <c r="N128" i="41"/>
  <c r="N724" i="47" s="1"/>
  <c r="M128" i="41"/>
  <c r="M724" i="47" s="1"/>
  <c r="L128" i="41"/>
  <c r="O127" i="41"/>
  <c r="O723" i="47" s="1"/>
  <c r="N127" i="41"/>
  <c r="N723" i="47" s="1"/>
  <c r="M127" i="41"/>
  <c r="L127" i="41"/>
  <c r="C127" i="41" s="1"/>
  <c r="O126" i="41"/>
  <c r="O722" i="47" s="1"/>
  <c r="N126" i="41"/>
  <c r="N722" i="47" s="1"/>
  <c r="M126" i="41"/>
  <c r="M722" i="47" s="1"/>
  <c r="L126" i="41"/>
  <c r="C126" i="41" s="1"/>
  <c r="O125" i="41"/>
  <c r="O721" i="47" s="1"/>
  <c r="N125" i="41"/>
  <c r="M125" i="41"/>
  <c r="M721" i="47" s="1"/>
  <c r="L125" i="41"/>
  <c r="L721" i="47" s="1"/>
  <c r="C125" i="41"/>
  <c r="O124" i="41"/>
  <c r="N124" i="41"/>
  <c r="M124" i="41"/>
  <c r="M720" i="47" s="1"/>
  <c r="L124" i="41"/>
  <c r="BJ123" i="41"/>
  <c r="X123" i="41"/>
  <c r="O123" i="41"/>
  <c r="O719" i="47" s="1"/>
  <c r="N123" i="41"/>
  <c r="N719" i="47" s="1"/>
  <c r="M123" i="41"/>
  <c r="M719" i="47" s="1"/>
  <c r="L123" i="41"/>
  <c r="CS122" i="41"/>
  <c r="CR122" i="41"/>
  <c r="CQ122" i="41"/>
  <c r="CN122" i="41"/>
  <c r="CM122" i="41"/>
  <c r="CL122" i="41"/>
  <c r="CI122" i="41"/>
  <c r="CH122" i="41"/>
  <c r="CG122" i="41"/>
  <c r="CD122" i="41"/>
  <c r="CC122" i="41"/>
  <c r="CB122" i="41"/>
  <c r="BY122" i="41"/>
  <c r="BX122" i="41"/>
  <c r="BW122" i="41"/>
  <c r="BT122" i="41"/>
  <c r="BS122" i="41"/>
  <c r="BR122" i="41"/>
  <c r="BN122" i="41"/>
  <c r="BM122" i="41"/>
  <c r="BL122" i="41"/>
  <c r="BG122" i="41"/>
  <c r="BF122" i="41"/>
  <c r="BE122" i="41"/>
  <c r="BB122" i="41"/>
  <c r="BA122" i="41"/>
  <c r="AZ122" i="41"/>
  <c r="AW122" i="41"/>
  <c r="AV122" i="41"/>
  <c r="AU122" i="41"/>
  <c r="AR122" i="41"/>
  <c r="AQ122" i="41"/>
  <c r="AP122" i="41"/>
  <c r="AM122" i="41"/>
  <c r="AL122" i="41"/>
  <c r="AK122" i="41"/>
  <c r="AH122" i="41"/>
  <c r="AG122" i="41"/>
  <c r="AF122" i="41"/>
  <c r="AB122" i="41"/>
  <c r="AA122" i="41"/>
  <c r="Z122" i="41"/>
  <c r="O122" i="41"/>
  <c r="O718" i="47" s="1"/>
  <c r="N122" i="41"/>
  <c r="N718" i="47" s="1"/>
  <c r="M122" i="41"/>
  <c r="L122" i="41"/>
  <c r="CQ121" i="41"/>
  <c r="CL121" i="41"/>
  <c r="CG121" i="41"/>
  <c r="CB121" i="41"/>
  <c r="BW121" i="41"/>
  <c r="BR121" i="41"/>
  <c r="BL121" i="41"/>
  <c r="BE121" i="41"/>
  <c r="AZ121" i="41"/>
  <c r="AU121" i="41"/>
  <c r="AP121" i="41"/>
  <c r="AK121" i="41"/>
  <c r="AF121" i="41"/>
  <c r="Z121" i="41"/>
  <c r="O121" i="41"/>
  <c r="O717" i="47" s="1"/>
  <c r="N121" i="41"/>
  <c r="M121" i="41"/>
  <c r="M717" i="47" s="1"/>
  <c r="L121" i="41"/>
  <c r="O120" i="41"/>
  <c r="O716" i="47" s="1"/>
  <c r="N120" i="41"/>
  <c r="N716" i="47" s="1"/>
  <c r="M120" i="41"/>
  <c r="M716" i="47" s="1"/>
  <c r="L120" i="41"/>
  <c r="L716" i="47" s="1"/>
  <c r="C120" i="41"/>
  <c r="O119" i="41"/>
  <c r="O715" i="47" s="1"/>
  <c r="N119" i="41"/>
  <c r="N715" i="47" s="1"/>
  <c r="M119" i="41"/>
  <c r="M715" i="47" s="1"/>
  <c r="L119" i="41"/>
  <c r="O118" i="41"/>
  <c r="N118" i="41"/>
  <c r="N714" i="47" s="1"/>
  <c r="M118" i="41"/>
  <c r="M714" i="47" s="1"/>
  <c r="L118" i="41"/>
  <c r="O117" i="41"/>
  <c r="O713" i="47" s="1"/>
  <c r="N117" i="41"/>
  <c r="M117" i="41"/>
  <c r="M713" i="47" s="1"/>
  <c r="L117" i="41"/>
  <c r="C117" i="41" s="1"/>
  <c r="O116" i="41"/>
  <c r="O712" i="47" s="1"/>
  <c r="N116" i="41"/>
  <c r="M116" i="41"/>
  <c r="M712" i="47" s="1"/>
  <c r="L116" i="41"/>
  <c r="L712" i="47" s="1"/>
  <c r="C116" i="41"/>
  <c r="O115" i="41"/>
  <c r="O711" i="47" s="1"/>
  <c r="N115" i="41"/>
  <c r="N711" i="47" s="1"/>
  <c r="M115" i="41"/>
  <c r="M711" i="47" s="1"/>
  <c r="L115" i="41"/>
  <c r="C115" i="41" s="1"/>
  <c r="BJ114" i="41"/>
  <c r="X114" i="41"/>
  <c r="O114" i="41"/>
  <c r="O710" i="47" s="1"/>
  <c r="N114" i="41"/>
  <c r="N710" i="47" s="1"/>
  <c r="M114" i="41"/>
  <c r="L114" i="41"/>
  <c r="CS113" i="41"/>
  <c r="CR113" i="41"/>
  <c r="CQ113" i="41"/>
  <c r="CN113" i="41"/>
  <c r="CM113" i="41"/>
  <c r="CL113" i="41"/>
  <c r="CI113" i="41"/>
  <c r="CH113" i="41"/>
  <c r="CG113" i="41"/>
  <c r="CD113" i="41"/>
  <c r="CC113" i="41"/>
  <c r="CB113" i="41"/>
  <c r="BY113" i="41"/>
  <c r="BX113" i="41"/>
  <c r="BW113" i="41"/>
  <c r="BT113" i="41"/>
  <c r="BS113" i="41"/>
  <c r="BR113" i="41"/>
  <c r="BN113" i="41"/>
  <c r="BM113" i="41"/>
  <c r="BL113" i="41"/>
  <c r="BG113" i="41"/>
  <c r="BF113" i="41"/>
  <c r="BE113" i="41"/>
  <c r="BB113" i="41"/>
  <c r="BA113" i="41"/>
  <c r="AZ113" i="41"/>
  <c r="AW113" i="41"/>
  <c r="AV113" i="41"/>
  <c r="AU113" i="41"/>
  <c r="AR113" i="41"/>
  <c r="AQ113" i="41"/>
  <c r="AP113" i="41"/>
  <c r="AM113" i="41"/>
  <c r="AL113" i="41"/>
  <c r="AK113" i="41"/>
  <c r="AH113" i="41"/>
  <c r="AG113" i="41"/>
  <c r="AF113" i="41"/>
  <c r="AB113" i="41"/>
  <c r="AA113" i="41"/>
  <c r="Z113" i="41"/>
  <c r="O113" i="41"/>
  <c r="N113" i="41"/>
  <c r="N709" i="47" s="1"/>
  <c r="M113" i="41"/>
  <c r="M709" i="47" s="1"/>
  <c r="L113" i="41"/>
  <c r="CQ112" i="41"/>
  <c r="CL112" i="41"/>
  <c r="CG112" i="41"/>
  <c r="CB112" i="41"/>
  <c r="BW112" i="41"/>
  <c r="BR112" i="41"/>
  <c r="BL112" i="41"/>
  <c r="BE112" i="41"/>
  <c r="AZ112" i="41"/>
  <c r="AU112" i="41"/>
  <c r="AP112" i="41"/>
  <c r="AK112" i="41"/>
  <c r="AF112" i="41"/>
  <c r="Z112" i="41"/>
  <c r="O112" i="41"/>
  <c r="O708" i="47" s="1"/>
  <c r="N112" i="41"/>
  <c r="N708" i="47" s="1"/>
  <c r="M112" i="41"/>
  <c r="M708" i="47" s="1"/>
  <c r="L112" i="41"/>
  <c r="O111" i="41"/>
  <c r="O707" i="47" s="1"/>
  <c r="N111" i="41"/>
  <c r="M111" i="41"/>
  <c r="M707" i="47" s="1"/>
  <c r="L111" i="41"/>
  <c r="C111" i="41"/>
  <c r="O110" i="41"/>
  <c r="N110" i="41"/>
  <c r="N706" i="47" s="1"/>
  <c r="M110" i="41"/>
  <c r="M706" i="47" s="1"/>
  <c r="L110" i="41"/>
  <c r="O109" i="41"/>
  <c r="O705" i="47" s="1"/>
  <c r="N109" i="41"/>
  <c r="N705" i="47" s="1"/>
  <c r="M109" i="41"/>
  <c r="M705" i="47" s="1"/>
  <c r="L109" i="41"/>
  <c r="O108" i="41"/>
  <c r="O704" i="47" s="1"/>
  <c r="N108" i="41"/>
  <c r="M108" i="41"/>
  <c r="M704" i="47" s="1"/>
  <c r="L108" i="41"/>
  <c r="O107" i="41"/>
  <c r="O703" i="47" s="1"/>
  <c r="N107" i="41"/>
  <c r="N703" i="47" s="1"/>
  <c r="M107" i="41"/>
  <c r="M703" i="47" s="1"/>
  <c r="L107" i="41"/>
  <c r="C107" i="41"/>
  <c r="O106" i="41"/>
  <c r="O702" i="47" s="1"/>
  <c r="N106" i="41"/>
  <c r="N702" i="47" s="1"/>
  <c r="M106" i="41"/>
  <c r="L106" i="41"/>
  <c r="BJ105" i="41"/>
  <c r="X105" i="41"/>
  <c r="O105" i="41"/>
  <c r="N105" i="41"/>
  <c r="N701" i="47" s="1"/>
  <c r="M105" i="41"/>
  <c r="M701" i="47" s="1"/>
  <c r="L105" i="41"/>
  <c r="CS104" i="41"/>
  <c r="CR104" i="41"/>
  <c r="CQ104" i="41"/>
  <c r="CN104" i="41"/>
  <c r="CM104" i="41"/>
  <c r="CL104" i="41"/>
  <c r="CI104" i="41"/>
  <c r="CH104" i="41"/>
  <c r="CG104" i="41"/>
  <c r="CD104" i="41"/>
  <c r="CC104" i="41"/>
  <c r="CB104" i="41"/>
  <c r="BY104" i="41"/>
  <c r="BX104" i="41"/>
  <c r="BW104" i="41"/>
  <c r="BT104" i="41"/>
  <c r="BS104" i="41"/>
  <c r="BR104" i="41"/>
  <c r="BN104" i="41"/>
  <c r="BM104" i="41"/>
  <c r="BL104" i="41"/>
  <c r="BG104" i="41"/>
  <c r="BF104" i="41"/>
  <c r="BE104" i="41"/>
  <c r="BB104" i="41"/>
  <c r="BA104" i="41"/>
  <c r="AZ104" i="41"/>
  <c r="AW104" i="41"/>
  <c r="AV104" i="41"/>
  <c r="AU104" i="41"/>
  <c r="AR104" i="41"/>
  <c r="AQ104" i="41"/>
  <c r="AP104" i="41"/>
  <c r="AM104" i="41"/>
  <c r="AL104" i="41"/>
  <c r="AK104" i="41"/>
  <c r="AH104" i="41"/>
  <c r="AG104" i="41"/>
  <c r="AF104" i="41"/>
  <c r="AB104" i="41"/>
  <c r="AA104" i="41"/>
  <c r="Z104" i="41"/>
  <c r="O104" i="41"/>
  <c r="N104" i="41"/>
  <c r="N700" i="47" s="1"/>
  <c r="M104" i="41"/>
  <c r="M700" i="47" s="1"/>
  <c r="L104" i="41"/>
  <c r="CQ103" i="41"/>
  <c r="CL103" i="41"/>
  <c r="CG103" i="41"/>
  <c r="CB103" i="41"/>
  <c r="BW103" i="41"/>
  <c r="BR103" i="41"/>
  <c r="BL103" i="41"/>
  <c r="BE103" i="41"/>
  <c r="AZ103" i="41"/>
  <c r="AU103" i="41"/>
  <c r="AP103" i="41"/>
  <c r="AK103" i="41"/>
  <c r="AF103" i="41"/>
  <c r="Z103" i="41"/>
  <c r="O103" i="41"/>
  <c r="O699" i="47" s="1"/>
  <c r="N103" i="41"/>
  <c r="M103" i="41"/>
  <c r="M699" i="47" s="1"/>
  <c r="L103" i="41"/>
  <c r="C103" i="41" s="1"/>
  <c r="O102" i="41"/>
  <c r="O698" i="47" s="1"/>
  <c r="N102" i="41"/>
  <c r="N698" i="47" s="1"/>
  <c r="M102" i="41"/>
  <c r="M698" i="47" s="1"/>
  <c r="L102" i="41"/>
  <c r="L698" i="47" s="1"/>
  <c r="C102" i="41"/>
  <c r="O101" i="41"/>
  <c r="O697" i="47" s="1"/>
  <c r="N101" i="41"/>
  <c r="N697" i="47" s="1"/>
  <c r="M101" i="41"/>
  <c r="M697" i="47" s="1"/>
  <c r="L101" i="41"/>
  <c r="O100" i="41"/>
  <c r="O696" i="47" s="1"/>
  <c r="N100" i="41"/>
  <c r="N696" i="47" s="1"/>
  <c r="M100" i="41"/>
  <c r="M696" i="47" s="1"/>
  <c r="L100" i="41"/>
  <c r="O99" i="41"/>
  <c r="O695" i="47" s="1"/>
  <c r="N99" i="41"/>
  <c r="N695" i="47" s="1"/>
  <c r="M99" i="41"/>
  <c r="M695" i="47" s="1"/>
  <c r="L99" i="41"/>
  <c r="C99" i="41" s="1"/>
  <c r="O98" i="41"/>
  <c r="O694" i="47" s="1"/>
  <c r="N98" i="41"/>
  <c r="N694" i="47" s="1"/>
  <c r="M98" i="41"/>
  <c r="M694" i="47" s="1"/>
  <c r="L98" i="41"/>
  <c r="L694" i="47" s="1"/>
  <c r="C98" i="41"/>
  <c r="O97" i="41"/>
  <c r="O693" i="47" s="1"/>
  <c r="N97" i="41"/>
  <c r="N693" i="47" s="1"/>
  <c r="M97" i="41"/>
  <c r="M693" i="47" s="1"/>
  <c r="L97" i="41"/>
  <c r="BJ96" i="41"/>
  <c r="X96" i="41"/>
  <c r="O96" i="41"/>
  <c r="O692" i="47" s="1"/>
  <c r="N96" i="41"/>
  <c r="N692" i="47" s="1"/>
  <c r="M96" i="41"/>
  <c r="M692" i="47" s="1"/>
  <c r="L96" i="41"/>
  <c r="CS95" i="41"/>
  <c r="CR95" i="41"/>
  <c r="CQ95" i="41"/>
  <c r="CN95" i="41"/>
  <c r="CM95" i="41"/>
  <c r="CL95" i="41"/>
  <c r="CI95" i="41"/>
  <c r="CH95" i="41"/>
  <c r="CG95" i="41"/>
  <c r="CD95" i="41"/>
  <c r="CC95" i="41"/>
  <c r="CB95" i="41"/>
  <c r="BY95" i="41"/>
  <c r="BX95" i="41"/>
  <c r="BW95" i="41"/>
  <c r="BT95" i="41"/>
  <c r="BS95" i="41"/>
  <c r="BR95" i="41"/>
  <c r="BN95" i="41"/>
  <c r="BM95" i="41"/>
  <c r="BL95" i="41"/>
  <c r="BG95" i="41"/>
  <c r="BF95" i="41"/>
  <c r="BE95" i="41"/>
  <c r="BB95" i="41"/>
  <c r="BA95" i="41"/>
  <c r="AZ95" i="41"/>
  <c r="AW95" i="41"/>
  <c r="AV95" i="41"/>
  <c r="AU95" i="41"/>
  <c r="AR95" i="41"/>
  <c r="AQ95" i="41"/>
  <c r="AP95" i="41"/>
  <c r="AM95" i="41"/>
  <c r="AL95" i="41"/>
  <c r="AK95" i="41"/>
  <c r="AH95" i="41"/>
  <c r="AG95" i="41"/>
  <c r="AF95" i="41"/>
  <c r="AB95" i="41"/>
  <c r="AA95" i="41"/>
  <c r="Z95" i="41"/>
  <c r="O95" i="41"/>
  <c r="N95" i="41"/>
  <c r="N691" i="47" s="1"/>
  <c r="M95" i="41"/>
  <c r="L95" i="41"/>
  <c r="CQ94" i="41"/>
  <c r="CL94" i="41"/>
  <c r="CG94" i="41"/>
  <c r="CB94" i="41"/>
  <c r="BW94" i="41"/>
  <c r="BR94" i="41"/>
  <c r="BL94" i="41"/>
  <c r="BE94" i="41"/>
  <c r="AZ94" i="41"/>
  <c r="AU94" i="41"/>
  <c r="AP94" i="41"/>
  <c r="AK94" i="41"/>
  <c r="AF94" i="41"/>
  <c r="Z94" i="41"/>
  <c r="O94" i="41"/>
  <c r="O690" i="47" s="1"/>
  <c r="N94" i="41"/>
  <c r="N690" i="47" s="1"/>
  <c r="M94" i="41"/>
  <c r="M690" i="47" s="1"/>
  <c r="L94" i="41"/>
  <c r="C94" i="41" s="1"/>
  <c r="O93" i="41"/>
  <c r="O689" i="47" s="1"/>
  <c r="N93" i="41"/>
  <c r="M93" i="41"/>
  <c r="M689" i="47" s="1"/>
  <c r="L93" i="41"/>
  <c r="O92" i="41"/>
  <c r="O688" i="47" s="1"/>
  <c r="N92" i="41"/>
  <c r="N688" i="47" s="1"/>
  <c r="M92" i="41"/>
  <c r="M688" i="47" s="1"/>
  <c r="L92" i="41"/>
  <c r="L688" i="47" s="1"/>
  <c r="C92" i="41"/>
  <c r="O91" i="41"/>
  <c r="O687" i="47" s="1"/>
  <c r="N91" i="41"/>
  <c r="N687" i="47" s="1"/>
  <c r="M91" i="41"/>
  <c r="M687" i="47" s="1"/>
  <c r="L91" i="41"/>
  <c r="O90" i="41"/>
  <c r="N90" i="41"/>
  <c r="N686" i="47" s="1"/>
  <c r="M90" i="41"/>
  <c r="M686" i="47" s="1"/>
  <c r="L90" i="41"/>
  <c r="O89" i="41"/>
  <c r="O685" i="47" s="1"/>
  <c r="N89" i="41"/>
  <c r="M89" i="41"/>
  <c r="M685" i="47" s="1"/>
  <c r="L89" i="41"/>
  <c r="O88" i="41"/>
  <c r="O684" i="47" s="1"/>
  <c r="N88" i="41"/>
  <c r="N684" i="47" s="1"/>
  <c r="M88" i="41"/>
  <c r="M684" i="47" s="1"/>
  <c r="L88" i="41"/>
  <c r="L684" i="47" s="1"/>
  <c r="C88" i="41"/>
  <c r="BJ87" i="41"/>
  <c r="X87" i="41"/>
  <c r="O87" i="41"/>
  <c r="O683" i="47" s="1"/>
  <c r="N87" i="41"/>
  <c r="N683" i="47" s="1"/>
  <c r="M87" i="41"/>
  <c r="M683" i="47" s="1"/>
  <c r="L87" i="41"/>
  <c r="CS86" i="41"/>
  <c r="CR86" i="41"/>
  <c r="CQ86" i="41"/>
  <c r="CN86" i="41"/>
  <c r="CM86" i="41"/>
  <c r="CL86" i="41"/>
  <c r="CI86" i="41"/>
  <c r="CH86" i="41"/>
  <c r="CG86" i="41"/>
  <c r="CD86" i="41"/>
  <c r="CC86" i="41"/>
  <c r="CB86" i="41"/>
  <c r="BY86" i="41"/>
  <c r="BX86" i="41"/>
  <c r="BW86" i="41"/>
  <c r="BT86" i="41"/>
  <c r="BS86" i="41"/>
  <c r="BR86" i="41"/>
  <c r="BN86" i="41"/>
  <c r="BM86" i="41"/>
  <c r="BL86" i="41"/>
  <c r="BG86" i="41"/>
  <c r="BF86" i="41"/>
  <c r="BE86" i="41"/>
  <c r="BB86" i="41"/>
  <c r="BA86" i="41"/>
  <c r="AZ86" i="41"/>
  <c r="AW86" i="41"/>
  <c r="AV86" i="41"/>
  <c r="AU86" i="41"/>
  <c r="AR86" i="41"/>
  <c r="AQ86" i="41"/>
  <c r="AP86" i="41"/>
  <c r="AM86" i="41"/>
  <c r="AL86" i="41"/>
  <c r="AK86" i="41"/>
  <c r="AH86" i="41"/>
  <c r="AG86" i="41"/>
  <c r="AF86" i="41"/>
  <c r="AB86" i="41"/>
  <c r="AA86" i="41"/>
  <c r="Z86" i="41"/>
  <c r="O86" i="41"/>
  <c r="N86" i="41"/>
  <c r="N682" i="47" s="1"/>
  <c r="M86" i="41"/>
  <c r="M682" i="47" s="1"/>
  <c r="L86" i="41"/>
  <c r="CQ85" i="41"/>
  <c r="CL85" i="41"/>
  <c r="CG85" i="41"/>
  <c r="CB85" i="41"/>
  <c r="BW85" i="41"/>
  <c r="BR85" i="41"/>
  <c r="BL85" i="41"/>
  <c r="BE85" i="41"/>
  <c r="AZ85" i="41"/>
  <c r="AU85" i="41"/>
  <c r="AP85" i="41"/>
  <c r="AK85" i="41"/>
  <c r="AF85" i="41"/>
  <c r="Z85" i="41"/>
  <c r="O85" i="41"/>
  <c r="O681" i="47" s="1"/>
  <c r="N85" i="41"/>
  <c r="N681" i="47" s="1"/>
  <c r="M85" i="41"/>
  <c r="M681" i="47" s="1"/>
  <c r="L85" i="41"/>
  <c r="L681" i="47" s="1"/>
  <c r="C85" i="41"/>
  <c r="O84" i="41"/>
  <c r="O680" i="47" s="1"/>
  <c r="N84" i="41"/>
  <c r="N680" i="47" s="1"/>
  <c r="M84" i="41"/>
  <c r="M680" i="47" s="1"/>
  <c r="L84" i="41"/>
  <c r="O83" i="41"/>
  <c r="O679" i="47" s="1"/>
  <c r="N83" i="41"/>
  <c r="N679" i="47" s="1"/>
  <c r="M83" i="41"/>
  <c r="M679" i="47" s="1"/>
  <c r="L83" i="41"/>
  <c r="O82" i="41"/>
  <c r="O678" i="47" s="1"/>
  <c r="N82" i="41"/>
  <c r="N678" i="47" s="1"/>
  <c r="M82" i="41"/>
  <c r="M678" i="47" s="1"/>
  <c r="L82" i="41"/>
  <c r="C82" i="41" s="1"/>
  <c r="O81" i="41"/>
  <c r="O677" i="47" s="1"/>
  <c r="N81" i="41"/>
  <c r="M81" i="41"/>
  <c r="M677" i="47" s="1"/>
  <c r="L81" i="41"/>
  <c r="L677" i="47" s="1"/>
  <c r="C81" i="41"/>
  <c r="O80" i="41"/>
  <c r="O676" i="47" s="1"/>
  <c r="N80" i="41"/>
  <c r="N676" i="47" s="1"/>
  <c r="M80" i="41"/>
  <c r="M676" i="47" s="1"/>
  <c r="L80" i="41"/>
  <c r="O79" i="41"/>
  <c r="N79" i="41"/>
  <c r="N675" i="47" s="1"/>
  <c r="M79" i="41"/>
  <c r="M675" i="47" s="1"/>
  <c r="L79" i="41"/>
  <c r="BJ78" i="41"/>
  <c r="X78" i="41"/>
  <c r="O78" i="41"/>
  <c r="O674" i="47" s="1"/>
  <c r="N78" i="41"/>
  <c r="N674" i="47" s="1"/>
  <c r="M78" i="41"/>
  <c r="M674" i="47" s="1"/>
  <c r="L78" i="41"/>
  <c r="C78" i="41"/>
  <c r="CS77" i="41"/>
  <c r="CR77" i="41"/>
  <c r="CQ77" i="41"/>
  <c r="CN77" i="41"/>
  <c r="CM77" i="41"/>
  <c r="CL77" i="41"/>
  <c r="CI77" i="41"/>
  <c r="CH77" i="41"/>
  <c r="CG77" i="41"/>
  <c r="CD77" i="41"/>
  <c r="CC77" i="41"/>
  <c r="CB77" i="41"/>
  <c r="BY77" i="41"/>
  <c r="BX77" i="41"/>
  <c r="BW77" i="41"/>
  <c r="BT77" i="41"/>
  <c r="BS77" i="41"/>
  <c r="BR77" i="41"/>
  <c r="BN77" i="41"/>
  <c r="BM77" i="41"/>
  <c r="BL77" i="41"/>
  <c r="BG77" i="41"/>
  <c r="BF77" i="41"/>
  <c r="BE77" i="41"/>
  <c r="BB77" i="41"/>
  <c r="BA77" i="41"/>
  <c r="AZ77" i="41"/>
  <c r="AW77" i="41"/>
  <c r="AV77" i="41"/>
  <c r="AU77" i="41"/>
  <c r="AR77" i="41"/>
  <c r="AQ77" i="41"/>
  <c r="AP77" i="41"/>
  <c r="AM77" i="41"/>
  <c r="AL77" i="41"/>
  <c r="AK77" i="41"/>
  <c r="AH77" i="41"/>
  <c r="AG77" i="41"/>
  <c r="AF77" i="41"/>
  <c r="AB77" i="41"/>
  <c r="AA77" i="41"/>
  <c r="Z77" i="41"/>
  <c r="O77" i="41"/>
  <c r="O673" i="47" s="1"/>
  <c r="N77" i="41"/>
  <c r="N673" i="47" s="1"/>
  <c r="M77" i="41"/>
  <c r="M673" i="47" s="1"/>
  <c r="L77" i="41"/>
  <c r="CQ76" i="41"/>
  <c r="CL76" i="41"/>
  <c r="CG76" i="41"/>
  <c r="CB76" i="41"/>
  <c r="BW76" i="41"/>
  <c r="BR76" i="41"/>
  <c r="BL76" i="41"/>
  <c r="BE76" i="41"/>
  <c r="AZ76" i="41"/>
  <c r="AU76" i="41"/>
  <c r="AP76" i="41"/>
  <c r="AK76" i="41"/>
  <c r="AF76" i="41"/>
  <c r="Z76" i="41"/>
  <c r="O76" i="41"/>
  <c r="O672" i="47" s="1"/>
  <c r="N76" i="41"/>
  <c r="N672" i="47" s="1"/>
  <c r="M76" i="41"/>
  <c r="L76" i="41"/>
  <c r="O75" i="41"/>
  <c r="O671" i="47" s="1"/>
  <c r="N75" i="41"/>
  <c r="N671" i="47" s="1"/>
  <c r="M75" i="41"/>
  <c r="M671" i="47" s="1"/>
  <c r="L75" i="41"/>
  <c r="C75" i="41" s="1"/>
  <c r="O74" i="41"/>
  <c r="O670" i="47" s="1"/>
  <c r="N74" i="41"/>
  <c r="N670" i="47" s="1"/>
  <c r="M74" i="41"/>
  <c r="M670" i="47" s="1"/>
  <c r="L74" i="41"/>
  <c r="C74" i="41"/>
  <c r="O73" i="41"/>
  <c r="O669" i="47" s="1"/>
  <c r="N73" i="41"/>
  <c r="N669" i="47" s="1"/>
  <c r="M73" i="41"/>
  <c r="M669" i="47" s="1"/>
  <c r="L73" i="41"/>
  <c r="O72" i="41"/>
  <c r="O668" i="47" s="1"/>
  <c r="N72" i="41"/>
  <c r="N668" i="47" s="1"/>
  <c r="M72" i="41"/>
  <c r="L72" i="41"/>
  <c r="O71" i="41"/>
  <c r="O667" i="47" s="1"/>
  <c r="N71" i="41"/>
  <c r="N667" i="47" s="1"/>
  <c r="M71" i="41"/>
  <c r="M667" i="47" s="1"/>
  <c r="L71" i="41"/>
  <c r="O70" i="41"/>
  <c r="O666" i="47" s="1"/>
  <c r="N70" i="41"/>
  <c r="N666" i="47" s="1"/>
  <c r="M70" i="41"/>
  <c r="M666" i="47" s="1"/>
  <c r="L70" i="41"/>
  <c r="L666" i="47" s="1"/>
  <c r="C70" i="41"/>
  <c r="BJ69" i="41"/>
  <c r="X69" i="41"/>
  <c r="O69" i="41"/>
  <c r="O665" i="47" s="1"/>
  <c r="N69" i="41"/>
  <c r="N665" i="47" s="1"/>
  <c r="M69" i="41"/>
  <c r="M665" i="47" s="1"/>
  <c r="L69" i="41"/>
  <c r="CS68" i="41"/>
  <c r="CR68" i="41"/>
  <c r="CQ68" i="41"/>
  <c r="CN68" i="41"/>
  <c r="CM68" i="41"/>
  <c r="CL68" i="41"/>
  <c r="CI68" i="41"/>
  <c r="CH68" i="41"/>
  <c r="CG68" i="41"/>
  <c r="CD68" i="41"/>
  <c r="CC68" i="41"/>
  <c r="CB68" i="41"/>
  <c r="BY68" i="41"/>
  <c r="BX68" i="41"/>
  <c r="BW68" i="41"/>
  <c r="BT68" i="41"/>
  <c r="BS68" i="41"/>
  <c r="BR68" i="41"/>
  <c r="BN68" i="41"/>
  <c r="BM68" i="41"/>
  <c r="BL68" i="41"/>
  <c r="BG68" i="41"/>
  <c r="BF68" i="41"/>
  <c r="BE68" i="41"/>
  <c r="BB68" i="41"/>
  <c r="BA68" i="41"/>
  <c r="AZ68" i="41"/>
  <c r="AW68" i="41"/>
  <c r="AV68" i="41"/>
  <c r="AU68" i="41"/>
  <c r="AR68" i="41"/>
  <c r="AQ68" i="41"/>
  <c r="AP68" i="41"/>
  <c r="AM68" i="41"/>
  <c r="AL68" i="41"/>
  <c r="AK68" i="41"/>
  <c r="AH68" i="41"/>
  <c r="AG68" i="41"/>
  <c r="AF68" i="41"/>
  <c r="AB68" i="41"/>
  <c r="AA68" i="41"/>
  <c r="Z68" i="41"/>
  <c r="O68" i="41"/>
  <c r="O664" i="47" s="1"/>
  <c r="N68" i="41"/>
  <c r="M68" i="41"/>
  <c r="M664" i="47" s="1"/>
  <c r="L68" i="41"/>
  <c r="CQ67" i="41"/>
  <c r="CL67" i="41"/>
  <c r="CG67" i="41"/>
  <c r="CB67" i="41"/>
  <c r="BW67" i="41"/>
  <c r="BR67" i="41"/>
  <c r="BL67" i="41"/>
  <c r="BE67" i="41"/>
  <c r="AZ67" i="41"/>
  <c r="AU67" i="41"/>
  <c r="AP67" i="41"/>
  <c r="AK67" i="41"/>
  <c r="AF67" i="41"/>
  <c r="Z67" i="41"/>
  <c r="O67" i="41"/>
  <c r="O663" i="47" s="1"/>
  <c r="N67" i="41"/>
  <c r="N663" i="47" s="1"/>
  <c r="M67" i="41"/>
  <c r="M663" i="47" s="1"/>
  <c r="L67" i="41"/>
  <c r="C67" i="41"/>
  <c r="O66" i="41"/>
  <c r="N66" i="41"/>
  <c r="N662" i="47" s="1"/>
  <c r="M66" i="41"/>
  <c r="M662" i="47" s="1"/>
  <c r="L66" i="41"/>
  <c r="O65" i="41"/>
  <c r="O661" i="47" s="1"/>
  <c r="N65" i="41"/>
  <c r="N661" i="47" s="1"/>
  <c r="M65" i="41"/>
  <c r="M661" i="47" s="1"/>
  <c r="L65" i="41"/>
  <c r="O64" i="41"/>
  <c r="O660" i="47" s="1"/>
  <c r="N64" i="41"/>
  <c r="N660" i="47" s="1"/>
  <c r="M64" i="41"/>
  <c r="M660" i="47" s="1"/>
  <c r="L64" i="41"/>
  <c r="C64" i="41" s="1"/>
  <c r="O63" i="41"/>
  <c r="O659" i="47" s="1"/>
  <c r="N63" i="41"/>
  <c r="N659" i="47" s="1"/>
  <c r="M63" i="41"/>
  <c r="M659" i="47" s="1"/>
  <c r="L63" i="41"/>
  <c r="L659" i="47" s="1"/>
  <c r="C63" i="41"/>
  <c r="O62" i="41"/>
  <c r="O658" i="47" s="1"/>
  <c r="N62" i="41"/>
  <c r="N658" i="47" s="1"/>
  <c r="M62" i="41"/>
  <c r="M658" i="47" s="1"/>
  <c r="L62" i="41"/>
  <c r="C62" i="41" s="1"/>
  <c r="O61" i="41"/>
  <c r="O657" i="47" s="1"/>
  <c r="N61" i="41"/>
  <c r="N657" i="47" s="1"/>
  <c r="M61" i="41"/>
  <c r="M657" i="47" s="1"/>
  <c r="L61" i="41"/>
  <c r="BJ60" i="41"/>
  <c r="X60" i="41"/>
  <c r="O60" i="41"/>
  <c r="O656" i="47" s="1"/>
  <c r="N60" i="41"/>
  <c r="N656" i="47" s="1"/>
  <c r="M60" i="41"/>
  <c r="M656" i="47" s="1"/>
  <c r="L60" i="41"/>
  <c r="CS59" i="41"/>
  <c r="CR59" i="41"/>
  <c r="CQ59" i="41"/>
  <c r="CN59" i="41"/>
  <c r="CM59" i="41"/>
  <c r="CL59" i="41"/>
  <c r="CI59" i="41"/>
  <c r="CH59" i="41"/>
  <c r="CG59" i="41"/>
  <c r="CD59" i="41"/>
  <c r="CC59" i="41"/>
  <c r="CB59" i="41"/>
  <c r="BY59" i="41"/>
  <c r="BX59" i="41"/>
  <c r="BW59" i="41"/>
  <c r="BT59" i="41"/>
  <c r="BS59" i="41"/>
  <c r="BR59" i="41"/>
  <c r="BN59" i="41"/>
  <c r="BM59" i="41"/>
  <c r="BL59" i="41"/>
  <c r="BG59" i="41"/>
  <c r="BF59" i="41"/>
  <c r="BE59" i="41"/>
  <c r="BB59" i="41"/>
  <c r="BA59" i="41"/>
  <c r="AZ59" i="41"/>
  <c r="AW59" i="41"/>
  <c r="AV59" i="41"/>
  <c r="AU59" i="41"/>
  <c r="AR59" i="41"/>
  <c r="AQ59" i="41"/>
  <c r="AP59" i="41"/>
  <c r="AM59" i="41"/>
  <c r="AL59" i="41"/>
  <c r="AK59" i="41"/>
  <c r="AH59" i="41"/>
  <c r="AG59" i="41"/>
  <c r="AF59" i="41"/>
  <c r="AB59" i="41"/>
  <c r="AA59" i="41"/>
  <c r="Z59" i="41"/>
  <c r="O59" i="41"/>
  <c r="O655" i="47" s="1"/>
  <c r="N59" i="41"/>
  <c r="N655" i="47" s="1"/>
  <c r="M59" i="41"/>
  <c r="M655" i="47" s="1"/>
  <c r="L59" i="41"/>
  <c r="C59" i="41"/>
  <c r="CQ58" i="41"/>
  <c r="CL58" i="41"/>
  <c r="CG58" i="41"/>
  <c r="CB58" i="41"/>
  <c r="BW58" i="41"/>
  <c r="BR58" i="41"/>
  <c r="BL58" i="41"/>
  <c r="BE58" i="41"/>
  <c r="AZ58" i="41"/>
  <c r="AU58" i="41"/>
  <c r="AP58" i="41"/>
  <c r="AK58" i="41"/>
  <c r="AF58" i="41"/>
  <c r="Z58" i="41"/>
  <c r="O58" i="41"/>
  <c r="N58" i="41"/>
  <c r="N654" i="47" s="1"/>
  <c r="M58" i="41"/>
  <c r="M654" i="47" s="1"/>
  <c r="L58" i="41"/>
  <c r="O57" i="41"/>
  <c r="O653" i="47" s="1"/>
  <c r="N57" i="41"/>
  <c r="N653" i="47" s="1"/>
  <c r="M57" i="41"/>
  <c r="M653" i="47" s="1"/>
  <c r="L57" i="41"/>
  <c r="O56" i="41"/>
  <c r="O652" i="47" s="1"/>
  <c r="N56" i="41"/>
  <c r="N652" i="47" s="1"/>
  <c r="M56" i="41"/>
  <c r="M652" i="47" s="1"/>
  <c r="L56" i="41"/>
  <c r="O55" i="41"/>
  <c r="O651" i="47" s="1"/>
  <c r="N55" i="41"/>
  <c r="N651" i="47" s="1"/>
  <c r="M55" i="41"/>
  <c r="M651" i="47" s="1"/>
  <c r="L55" i="41"/>
  <c r="L651" i="47" s="1"/>
  <c r="C55" i="41"/>
  <c r="O54" i="41"/>
  <c r="N54" i="41"/>
  <c r="N650" i="47" s="1"/>
  <c r="M54" i="41"/>
  <c r="M650" i="47" s="1"/>
  <c r="L54" i="41"/>
  <c r="O53" i="41"/>
  <c r="O649" i="47" s="1"/>
  <c r="N53" i="41"/>
  <c r="N649" i="47" s="1"/>
  <c r="M53" i="41"/>
  <c r="M649" i="47" s="1"/>
  <c r="L53" i="41"/>
  <c r="O52" i="41"/>
  <c r="O648" i="47" s="1"/>
  <c r="N52" i="41"/>
  <c r="M52" i="41"/>
  <c r="M648" i="47" s="1"/>
  <c r="L52" i="41"/>
  <c r="BJ51" i="41"/>
  <c r="X51" i="41"/>
  <c r="O51" i="41"/>
  <c r="O647" i="47" s="1"/>
  <c r="N51" i="41"/>
  <c r="N647" i="47" s="1"/>
  <c r="M51" i="41"/>
  <c r="M647" i="47" s="1"/>
  <c r="L51" i="41"/>
  <c r="C51" i="41"/>
  <c r="CS50" i="41"/>
  <c r="CR50" i="41"/>
  <c r="CQ50" i="41"/>
  <c r="CN50" i="41"/>
  <c r="CM50" i="41"/>
  <c r="CL50" i="41"/>
  <c r="CI50" i="41"/>
  <c r="CH50" i="41"/>
  <c r="CG50" i="41"/>
  <c r="CD50" i="41"/>
  <c r="CC50" i="41"/>
  <c r="CB50" i="41"/>
  <c r="BY50" i="41"/>
  <c r="BX50" i="41"/>
  <c r="BW50" i="41"/>
  <c r="BT50" i="41"/>
  <c r="BS50" i="41"/>
  <c r="BR50" i="41"/>
  <c r="BN50" i="41"/>
  <c r="BM50" i="41"/>
  <c r="BL50" i="41"/>
  <c r="BG50" i="41"/>
  <c r="BF50" i="41"/>
  <c r="BE50" i="41"/>
  <c r="BB50" i="41"/>
  <c r="BA50" i="41"/>
  <c r="AZ50" i="41"/>
  <c r="AW50" i="41"/>
  <c r="AV50" i="41"/>
  <c r="AU50" i="41"/>
  <c r="AR50" i="41"/>
  <c r="AQ50" i="41"/>
  <c r="AP50" i="41"/>
  <c r="AM50" i="41"/>
  <c r="AL50" i="41"/>
  <c r="AK50" i="41"/>
  <c r="AH50" i="41"/>
  <c r="AG50" i="41"/>
  <c r="AF50" i="41"/>
  <c r="AB50" i="41"/>
  <c r="AA50" i="41"/>
  <c r="Z50" i="41"/>
  <c r="O50" i="41"/>
  <c r="N50" i="41"/>
  <c r="N646" i="47" s="1"/>
  <c r="M50" i="41"/>
  <c r="M646" i="47" s="1"/>
  <c r="L50" i="41"/>
  <c r="CQ49" i="41"/>
  <c r="CL49" i="41"/>
  <c r="CG49" i="41"/>
  <c r="CB49" i="41"/>
  <c r="BW49" i="41"/>
  <c r="BR49" i="41"/>
  <c r="BL49" i="41"/>
  <c r="BE49" i="41"/>
  <c r="AZ49" i="41"/>
  <c r="AU49" i="41"/>
  <c r="AP49" i="41"/>
  <c r="AK49" i="41"/>
  <c r="AF49" i="41"/>
  <c r="Z49" i="41"/>
  <c r="O49" i="41"/>
  <c r="O645" i="47" s="1"/>
  <c r="N49" i="41"/>
  <c r="N645" i="47" s="1"/>
  <c r="M49" i="41"/>
  <c r="M645" i="47" s="1"/>
  <c r="L49" i="41"/>
  <c r="O48" i="41"/>
  <c r="O644" i="47" s="1"/>
  <c r="N48" i="41"/>
  <c r="N644" i="47" s="1"/>
  <c r="M48" i="41"/>
  <c r="M644" i="47" s="1"/>
  <c r="L48" i="41"/>
  <c r="C48" i="41" s="1"/>
  <c r="O47" i="41"/>
  <c r="O643" i="47" s="1"/>
  <c r="N47" i="41"/>
  <c r="N643" i="47" s="1"/>
  <c r="M47" i="41"/>
  <c r="M643" i="47" s="1"/>
  <c r="L47" i="41"/>
  <c r="O46" i="41"/>
  <c r="O642" i="47" s="1"/>
  <c r="N46" i="41"/>
  <c r="N642" i="47" s="1"/>
  <c r="M46" i="41"/>
  <c r="M642" i="47" s="1"/>
  <c r="L46" i="41"/>
  <c r="C46" i="41"/>
  <c r="O45" i="41"/>
  <c r="O641" i="47" s="1"/>
  <c r="N45" i="41"/>
  <c r="N641" i="47" s="1"/>
  <c r="M45" i="41"/>
  <c r="M641" i="47" s="1"/>
  <c r="L45" i="41"/>
  <c r="O44" i="41"/>
  <c r="O640" i="47" s="1"/>
  <c r="N44" i="41"/>
  <c r="N640" i="47" s="1"/>
  <c r="M44" i="41"/>
  <c r="L44" i="41"/>
  <c r="O43" i="41"/>
  <c r="O639" i="47" s="1"/>
  <c r="N43" i="41"/>
  <c r="N639" i="47" s="1"/>
  <c r="M43" i="41"/>
  <c r="M639" i="47" s="1"/>
  <c r="L43" i="41"/>
  <c r="C43" i="41" s="1"/>
  <c r="BJ42" i="41"/>
  <c r="X42" i="41"/>
  <c r="O42" i="41"/>
  <c r="O638" i="47" s="1"/>
  <c r="N42" i="41"/>
  <c r="N638" i="47" s="1"/>
  <c r="M42" i="41"/>
  <c r="M638" i="47" s="1"/>
  <c r="L42" i="41"/>
  <c r="C42" i="41"/>
  <c r="CS41" i="41"/>
  <c r="CR41" i="41"/>
  <c r="CQ41" i="41"/>
  <c r="CN41" i="41"/>
  <c r="CM41" i="41"/>
  <c r="CL41" i="41"/>
  <c r="CI41" i="41"/>
  <c r="CH41" i="41"/>
  <c r="CG41" i="41"/>
  <c r="CD41" i="41"/>
  <c r="CC41" i="41"/>
  <c r="CB41" i="41"/>
  <c r="BY41" i="41"/>
  <c r="BX41" i="41"/>
  <c r="BW41" i="41"/>
  <c r="BT41" i="41"/>
  <c r="BS41" i="41"/>
  <c r="BR41" i="41"/>
  <c r="BN41" i="41"/>
  <c r="BM41" i="41"/>
  <c r="BL41" i="41"/>
  <c r="BG41" i="41"/>
  <c r="BF41" i="41"/>
  <c r="BE41" i="41"/>
  <c r="BB41" i="41"/>
  <c r="BA41" i="41"/>
  <c r="AZ41" i="41"/>
  <c r="AW41" i="41"/>
  <c r="AV41" i="41"/>
  <c r="AU41" i="41"/>
  <c r="AR41" i="41"/>
  <c r="AQ41" i="41"/>
  <c r="AP41" i="41"/>
  <c r="AM41" i="41"/>
  <c r="AL41" i="41"/>
  <c r="AK41" i="41"/>
  <c r="AH41" i="41"/>
  <c r="AG41" i="41"/>
  <c r="AF41" i="41"/>
  <c r="AB41" i="41"/>
  <c r="AA41" i="41"/>
  <c r="Z41" i="41"/>
  <c r="O41" i="41"/>
  <c r="O637" i="47" s="1"/>
  <c r="N41" i="41"/>
  <c r="N637" i="47" s="1"/>
  <c r="M41" i="41"/>
  <c r="M637" i="47" s="1"/>
  <c r="L41" i="41"/>
  <c r="CQ40" i="41"/>
  <c r="CL40" i="41"/>
  <c r="CG40" i="41"/>
  <c r="CB40" i="41"/>
  <c r="BW40" i="41"/>
  <c r="BR40" i="41"/>
  <c r="BL40" i="41"/>
  <c r="BE40" i="41"/>
  <c r="AZ40" i="41"/>
  <c r="AU40" i="41"/>
  <c r="AP40" i="41"/>
  <c r="AK40" i="41"/>
  <c r="AF40" i="41"/>
  <c r="Z40" i="41"/>
  <c r="O40" i="41"/>
  <c r="O636" i="47" s="1"/>
  <c r="N40" i="41"/>
  <c r="N636" i="47" s="1"/>
  <c r="M40" i="41"/>
  <c r="L40" i="41"/>
  <c r="O39" i="41"/>
  <c r="O635" i="47" s="1"/>
  <c r="N39" i="41"/>
  <c r="N635" i="47" s="1"/>
  <c r="M39" i="41"/>
  <c r="M635" i="47" s="1"/>
  <c r="L39" i="41"/>
  <c r="O38" i="41"/>
  <c r="O634" i="47" s="1"/>
  <c r="N38" i="41"/>
  <c r="N634" i="47" s="1"/>
  <c r="M38" i="41"/>
  <c r="M634" i="47" s="1"/>
  <c r="L38" i="41"/>
  <c r="O37" i="41"/>
  <c r="O633" i="47" s="1"/>
  <c r="N37" i="41"/>
  <c r="N633" i="47" s="1"/>
  <c r="M37" i="41"/>
  <c r="M633" i="47" s="1"/>
  <c r="L37" i="41"/>
  <c r="O36" i="41"/>
  <c r="O632" i="47" s="1"/>
  <c r="N36" i="41"/>
  <c r="M36" i="41"/>
  <c r="M632" i="47" s="1"/>
  <c r="L36" i="41"/>
  <c r="L632" i="47" s="1"/>
  <c r="C36" i="41"/>
  <c r="O35" i="41"/>
  <c r="O631" i="47" s="1"/>
  <c r="N35" i="41"/>
  <c r="N631" i="47" s="1"/>
  <c r="M35" i="41"/>
  <c r="M631" i="47" s="1"/>
  <c r="L35" i="41"/>
  <c r="C35" i="41" s="1"/>
  <c r="O34" i="41"/>
  <c r="N34" i="41"/>
  <c r="N630" i="47" s="1"/>
  <c r="M34" i="41"/>
  <c r="M630" i="47" s="1"/>
  <c r="L34" i="41"/>
  <c r="BJ33" i="41"/>
  <c r="X33" i="41"/>
  <c r="O33" i="41"/>
  <c r="O629" i="47" s="1"/>
  <c r="N33" i="41"/>
  <c r="M33" i="41"/>
  <c r="M629" i="47" s="1"/>
  <c r="L33" i="41"/>
  <c r="L629" i="47" s="1"/>
  <c r="C33" i="41"/>
  <c r="CS32" i="41"/>
  <c r="CR32" i="41"/>
  <c r="CQ32" i="41"/>
  <c r="CN32" i="41"/>
  <c r="CM32" i="41"/>
  <c r="CL32" i="41"/>
  <c r="CI32" i="41"/>
  <c r="CH32" i="41"/>
  <c r="CG32" i="41"/>
  <c r="CD32" i="41"/>
  <c r="CC32" i="41"/>
  <c r="CB32" i="41"/>
  <c r="BY32" i="41"/>
  <c r="BX32" i="41"/>
  <c r="BW32" i="41"/>
  <c r="BT32" i="41"/>
  <c r="BS32" i="41"/>
  <c r="BR32" i="41"/>
  <c r="BN32" i="41"/>
  <c r="BM32" i="41"/>
  <c r="BL32" i="41"/>
  <c r="BG32" i="41"/>
  <c r="BF32" i="41"/>
  <c r="BE32" i="41"/>
  <c r="BB32" i="41"/>
  <c r="BA32" i="41"/>
  <c r="AZ32" i="41"/>
  <c r="AW32" i="41"/>
  <c r="AV32" i="41"/>
  <c r="AU32" i="41"/>
  <c r="AR32" i="41"/>
  <c r="AQ32" i="41"/>
  <c r="AP32" i="41"/>
  <c r="AM32" i="41"/>
  <c r="AL32" i="41"/>
  <c r="AK32" i="41"/>
  <c r="AH32" i="41"/>
  <c r="AG32" i="41"/>
  <c r="AF32" i="41"/>
  <c r="AB32" i="41"/>
  <c r="AA32" i="41"/>
  <c r="Z32" i="41"/>
  <c r="O32" i="41"/>
  <c r="O628" i="47" s="1"/>
  <c r="N32" i="41"/>
  <c r="N628" i="47" s="1"/>
  <c r="M32" i="41"/>
  <c r="M628" i="47" s="1"/>
  <c r="L32" i="41"/>
  <c r="CQ31" i="41"/>
  <c r="CL31" i="41"/>
  <c r="CG31" i="41"/>
  <c r="CB31" i="41"/>
  <c r="BW31" i="41"/>
  <c r="BR31" i="41"/>
  <c r="BL31" i="41"/>
  <c r="BE31" i="41"/>
  <c r="AZ31" i="41"/>
  <c r="AU31" i="41"/>
  <c r="AP31" i="41"/>
  <c r="AK31" i="41"/>
  <c r="AF31" i="41"/>
  <c r="Z31" i="41"/>
  <c r="O31" i="41"/>
  <c r="N31" i="41"/>
  <c r="N627" i="47" s="1"/>
  <c r="M31" i="41"/>
  <c r="M627" i="47" s="1"/>
  <c r="L31" i="41"/>
  <c r="O30" i="41"/>
  <c r="O626" i="47" s="1"/>
  <c r="N30" i="41"/>
  <c r="N626" i="47" s="1"/>
  <c r="M30" i="41"/>
  <c r="M626" i="47" s="1"/>
  <c r="L30" i="41"/>
  <c r="C30" i="41"/>
  <c r="BL29" i="41"/>
  <c r="O29" i="41"/>
  <c r="O625" i="47" s="1"/>
  <c r="N29" i="41"/>
  <c r="M29" i="41"/>
  <c r="M625" i="47" s="1"/>
  <c r="L29" i="41"/>
  <c r="O28" i="41"/>
  <c r="O624" i="47" s="1"/>
  <c r="N28" i="41"/>
  <c r="N624" i="47" s="1"/>
  <c r="M28" i="41"/>
  <c r="M624" i="47" s="1"/>
  <c r="L28" i="41"/>
  <c r="O27" i="41"/>
  <c r="O623" i="47" s="1"/>
  <c r="N27" i="41"/>
  <c r="N623" i="47" s="1"/>
  <c r="M27" i="41"/>
  <c r="M623" i="47" s="1"/>
  <c r="L27" i="41"/>
  <c r="C27" i="41" s="1"/>
  <c r="O26" i="41"/>
  <c r="O622" i="47" s="1"/>
  <c r="N26" i="41"/>
  <c r="N622" i="47" s="1"/>
  <c r="M26" i="41"/>
  <c r="M622" i="47" s="1"/>
  <c r="L26" i="41"/>
  <c r="C26" i="41" s="1"/>
  <c r="O25" i="41"/>
  <c r="O621" i="47" s="1"/>
  <c r="N25" i="41"/>
  <c r="M25" i="41"/>
  <c r="M621" i="47" s="1"/>
  <c r="L25" i="41"/>
  <c r="O24" i="41"/>
  <c r="O620" i="47" s="1"/>
  <c r="N24" i="41"/>
  <c r="N620" i="47" s="1"/>
  <c r="M24" i="41"/>
  <c r="M620" i="47" s="1"/>
  <c r="L24" i="41"/>
  <c r="O23" i="41"/>
  <c r="O619" i="47" s="1"/>
  <c r="N23" i="41"/>
  <c r="N619" i="47" s="1"/>
  <c r="M23" i="41"/>
  <c r="M619" i="47" s="1"/>
  <c r="L23" i="41"/>
  <c r="O22" i="41"/>
  <c r="N22" i="41"/>
  <c r="N618" i="47" s="1"/>
  <c r="M22" i="41"/>
  <c r="M618" i="47" s="1"/>
  <c r="L22" i="41"/>
  <c r="O21" i="41"/>
  <c r="O617" i="47" s="1"/>
  <c r="N21" i="41"/>
  <c r="N617" i="47" s="1"/>
  <c r="M21" i="41"/>
  <c r="M617" i="47" s="1"/>
  <c r="L21" i="41"/>
  <c r="L617" i="47" s="1"/>
  <c r="C21" i="41"/>
  <c r="AM20" i="41"/>
  <c r="AK24" i="41" s="1"/>
  <c r="O20" i="41"/>
  <c r="O616" i="47" s="1"/>
  <c r="N20" i="41"/>
  <c r="M20" i="41"/>
  <c r="M616" i="47" s="1"/>
  <c r="L20" i="41"/>
  <c r="L616" i="47" s="1"/>
  <c r="C20" i="41"/>
  <c r="O19" i="41"/>
  <c r="O615" i="47" s="1"/>
  <c r="N19" i="41"/>
  <c r="N615" i="47" s="1"/>
  <c r="M19" i="41"/>
  <c r="M615" i="47" s="1"/>
  <c r="L19" i="41"/>
  <c r="X18" i="41"/>
  <c r="W18" i="41"/>
  <c r="O18" i="41"/>
  <c r="O614" i="47" s="1"/>
  <c r="N18" i="41"/>
  <c r="N614" i="47" s="1"/>
  <c r="M18" i="41"/>
  <c r="M614" i="47" s="1"/>
  <c r="L18" i="41"/>
  <c r="C18" i="41" s="1"/>
  <c r="A18" i="41"/>
  <c r="X17" i="41"/>
  <c r="W17" i="41"/>
  <c r="O17" i="41"/>
  <c r="O613" i="47" s="1"/>
  <c r="N17" i="41"/>
  <c r="N613" i="47" s="1"/>
  <c r="M17" i="41"/>
  <c r="M613" i="47" s="1"/>
  <c r="L17" i="41"/>
  <c r="A17" i="41"/>
  <c r="X16" i="41"/>
  <c r="W16" i="41"/>
  <c r="O16" i="41"/>
  <c r="O612" i="47" s="1"/>
  <c r="N16" i="41"/>
  <c r="N612" i="47" s="1"/>
  <c r="M16" i="41"/>
  <c r="M612" i="47" s="1"/>
  <c r="L16" i="41"/>
  <c r="C16" i="41" s="1"/>
  <c r="A16" i="41"/>
  <c r="X15" i="41"/>
  <c r="W15" i="41"/>
  <c r="O15" i="41"/>
  <c r="N15" i="41"/>
  <c r="N611" i="47" s="1"/>
  <c r="M15" i="41"/>
  <c r="M611" i="47" s="1"/>
  <c r="L15" i="41"/>
  <c r="A15" i="41"/>
  <c r="X14" i="41"/>
  <c r="W14" i="41"/>
  <c r="O14" i="41"/>
  <c r="O610" i="47" s="1"/>
  <c r="N14" i="41"/>
  <c r="N610" i="47" s="1"/>
  <c r="M14" i="41"/>
  <c r="M610" i="47" s="1"/>
  <c r="L14" i="41"/>
  <c r="A14" i="41"/>
  <c r="X13" i="41"/>
  <c r="W13" i="41"/>
  <c r="O13" i="41"/>
  <c r="O609" i="47" s="1"/>
  <c r="N13" i="41"/>
  <c r="M13" i="41"/>
  <c r="M609" i="47" s="1"/>
  <c r="L13" i="41"/>
  <c r="L609" i="47" s="1"/>
  <c r="C13" i="41"/>
  <c r="A13" i="41"/>
  <c r="X12" i="41"/>
  <c r="W12" i="41"/>
  <c r="O12" i="41"/>
  <c r="O608" i="47" s="1"/>
  <c r="N12" i="41"/>
  <c r="N608" i="47" s="1"/>
  <c r="M12" i="41"/>
  <c r="M608" i="47" s="1"/>
  <c r="L12" i="41"/>
  <c r="A12" i="41"/>
  <c r="X11" i="41"/>
  <c r="W11" i="41"/>
  <c r="O11" i="41"/>
  <c r="O607" i="47" s="1"/>
  <c r="N11" i="41"/>
  <c r="N607" i="47" s="1"/>
  <c r="M11" i="41"/>
  <c r="M607" i="47" s="1"/>
  <c r="L11" i="41"/>
  <c r="C11" i="41" s="1"/>
  <c r="AM10" i="41"/>
  <c r="AM15" i="41" s="1"/>
  <c r="X10" i="41"/>
  <c r="W10" i="41"/>
  <c r="O10" i="41"/>
  <c r="N10" i="41"/>
  <c r="N606" i="47" s="1"/>
  <c r="M10" i="41"/>
  <c r="M606" i="47" s="1"/>
  <c r="L10" i="41"/>
  <c r="X9" i="41"/>
  <c r="W9" i="41"/>
  <c r="O9" i="41"/>
  <c r="O605" i="47" s="1"/>
  <c r="N9" i="41"/>
  <c r="N605" i="47" s="1"/>
  <c r="M9" i="41"/>
  <c r="M605" i="47" s="1"/>
  <c r="L9" i="41"/>
  <c r="L605" i="47" s="1"/>
  <c r="AM8" i="41"/>
  <c r="AK12" i="41" s="1"/>
  <c r="AL15" i="41" s="1"/>
  <c r="AK18" i="41" s="1"/>
  <c r="AM22" i="41" s="1"/>
  <c r="X8" i="41"/>
  <c r="W8" i="41"/>
  <c r="O8" i="41"/>
  <c r="O604" i="47" s="1"/>
  <c r="N8" i="41"/>
  <c r="N604" i="47" s="1"/>
  <c r="M8" i="41"/>
  <c r="L8" i="41"/>
  <c r="X7" i="41"/>
  <c r="W7" i="41"/>
  <c r="O7" i="41"/>
  <c r="O603" i="47" s="1"/>
  <c r="N7" i="41"/>
  <c r="N603" i="47" s="1"/>
  <c r="M7" i="41"/>
  <c r="M603" i="47" s="1"/>
  <c r="L7" i="41"/>
  <c r="L603" i="47" s="1"/>
  <c r="C7" i="41"/>
  <c r="X6" i="41"/>
  <c r="W6" i="41"/>
  <c r="U6" i="41"/>
  <c r="O6" i="41"/>
  <c r="O602" i="47" s="1"/>
  <c r="N6" i="41"/>
  <c r="N602" i="47" s="1"/>
  <c r="M6" i="41"/>
  <c r="M602" i="47" s="1"/>
  <c r="L6" i="41"/>
  <c r="X5" i="41"/>
  <c r="W5" i="41"/>
  <c r="S5" i="41"/>
  <c r="P5" i="41"/>
  <c r="O5" i="41"/>
  <c r="O601" i="47" s="1"/>
  <c r="N5" i="41"/>
  <c r="N601" i="47" s="1"/>
  <c r="M5" i="41"/>
  <c r="L5" i="41"/>
  <c r="L601" i="47" s="1"/>
  <c r="C5" i="41"/>
  <c r="A5" i="41"/>
  <c r="AM4" i="41"/>
  <c r="AK8" i="41" s="1"/>
  <c r="AL11" i="41" s="1"/>
  <c r="AK14" i="41" s="1"/>
  <c r="AM18" i="41" s="1"/>
  <c r="AM23" i="41" s="1"/>
  <c r="AK4" i="41"/>
  <c r="AL7" i="41" s="1"/>
  <c r="AK10" i="41" s="1"/>
  <c r="AM14" i="41" s="1"/>
  <c r="AM19" i="41" s="1"/>
  <c r="AM24" i="41" s="1"/>
  <c r="X4" i="41"/>
  <c r="W4" i="41"/>
  <c r="A4" i="41"/>
  <c r="AM3" i="41"/>
  <c r="AL3" i="41"/>
  <c r="AK6" i="41" s="1"/>
  <c r="AM2" i="41"/>
  <c r="AM7" i="41" s="1"/>
  <c r="AM12" i="41" s="1"/>
  <c r="AK16" i="41" s="1"/>
  <c r="AL19" i="41" s="1"/>
  <c r="AK22" i="41" s="1"/>
  <c r="AK2" i="41"/>
  <c r="AM6" i="41" s="1"/>
  <c r="AM11" i="41" s="1"/>
  <c r="AM16" i="41" s="1"/>
  <c r="AK20" i="41" s="1"/>
  <c r="AL23" i="41" s="1"/>
  <c r="G2" i="41"/>
  <c r="BE25" i="40"/>
  <c r="N24" i="40"/>
  <c r="A24" i="40"/>
  <c r="AL23" i="40"/>
  <c r="N23" i="40"/>
  <c r="A23" i="40"/>
  <c r="AL25" i="40" s="1"/>
  <c r="BE22" i="40"/>
  <c r="AG22" i="40"/>
  <c r="N22" i="40"/>
  <c r="A22" i="40"/>
  <c r="BE24" i="40" s="1"/>
  <c r="BE21" i="40"/>
  <c r="AG21" i="40"/>
  <c r="N21" i="40"/>
  <c r="A21" i="40"/>
  <c r="BE23" i="40" s="1"/>
  <c r="AL20" i="40"/>
  <c r="AG20" i="40"/>
  <c r="N20" i="40"/>
  <c r="A20" i="40"/>
  <c r="AL22" i="40" s="1"/>
  <c r="BE19" i="40"/>
  <c r="AL19" i="40"/>
  <c r="AG19" i="40"/>
  <c r="N19" i="40"/>
  <c r="A19" i="40"/>
  <c r="AL21" i="40" s="1"/>
  <c r="AL18" i="40"/>
  <c r="AG18" i="40"/>
  <c r="A18" i="40"/>
  <c r="BE20" i="40" s="1"/>
  <c r="AG17" i="40"/>
  <c r="A17" i="40"/>
  <c r="AG16" i="40"/>
  <c r="A16" i="40"/>
  <c r="A15" i="40"/>
  <c r="A14" i="40"/>
  <c r="A13" i="40"/>
  <c r="A12" i="40"/>
  <c r="BE14" i="40" s="1"/>
  <c r="A11" i="40"/>
  <c r="BE13" i="40" s="1"/>
  <c r="A10" i="40"/>
  <c r="AG9" i="40" s="1"/>
  <c r="A9" i="40"/>
  <c r="BE11" i="40" s="1"/>
  <c r="A8" i="40"/>
  <c r="AL10" i="40" s="1"/>
  <c r="AG7" i="40"/>
  <c r="A7" i="40"/>
  <c r="A6" i="40"/>
  <c r="A5" i="40"/>
  <c r="BE7" i="40" s="1"/>
  <c r="A4" i="40"/>
  <c r="AL6" i="40" s="1"/>
  <c r="O300" i="39"/>
  <c r="N300" i="39"/>
  <c r="M300" i="39"/>
  <c r="L300" i="39"/>
  <c r="C300" i="39" s="1"/>
  <c r="O299" i="39"/>
  <c r="N299" i="39"/>
  <c r="M299" i="39"/>
  <c r="L299" i="39"/>
  <c r="C299" i="39" s="1"/>
  <c r="O298" i="39"/>
  <c r="N298" i="39"/>
  <c r="M298" i="39"/>
  <c r="L298" i="39"/>
  <c r="C298" i="39"/>
  <c r="O297" i="39"/>
  <c r="N297" i="39"/>
  <c r="M297" i="39"/>
  <c r="L297" i="39"/>
  <c r="C297" i="39"/>
  <c r="O296" i="39"/>
  <c r="N296" i="39"/>
  <c r="M296" i="39"/>
  <c r="L296" i="39"/>
  <c r="C296" i="39"/>
  <c r="O295" i="39"/>
  <c r="N295" i="39"/>
  <c r="M295" i="39"/>
  <c r="L295" i="39"/>
  <c r="C295" i="39" s="1"/>
  <c r="O294" i="39"/>
  <c r="N294" i="39"/>
  <c r="M294" i="39"/>
  <c r="L294" i="39"/>
  <c r="C294" i="39"/>
  <c r="O293" i="39"/>
  <c r="N293" i="39"/>
  <c r="M293" i="39"/>
  <c r="L293" i="39"/>
  <c r="C293" i="39"/>
  <c r="O292" i="39"/>
  <c r="N292" i="39"/>
  <c r="M292" i="39"/>
  <c r="L292" i="39"/>
  <c r="C292" i="39"/>
  <c r="O291" i="39"/>
  <c r="N291" i="39"/>
  <c r="M291" i="39"/>
  <c r="L291" i="39"/>
  <c r="C291" i="39" s="1"/>
  <c r="O290" i="39"/>
  <c r="N290" i="39"/>
  <c r="M290" i="39"/>
  <c r="L290" i="39"/>
  <c r="C290" i="39"/>
  <c r="O289" i="39"/>
  <c r="N289" i="39"/>
  <c r="M289" i="39"/>
  <c r="L289" i="39"/>
  <c r="C289" i="39"/>
  <c r="O288" i="39"/>
  <c r="N288" i="39"/>
  <c r="M288" i="39"/>
  <c r="L288" i="39"/>
  <c r="C288" i="39" s="1"/>
  <c r="O287" i="39"/>
  <c r="N287" i="39"/>
  <c r="M287" i="39"/>
  <c r="L287" i="39"/>
  <c r="C287" i="39" s="1"/>
  <c r="O286" i="39"/>
  <c r="N286" i="39"/>
  <c r="M286" i="39"/>
  <c r="L286" i="39"/>
  <c r="C286" i="39" s="1"/>
  <c r="O285" i="39"/>
  <c r="N285" i="39"/>
  <c r="M285" i="39"/>
  <c r="L285" i="39"/>
  <c r="C285" i="39"/>
  <c r="O284" i="39"/>
  <c r="N284" i="39"/>
  <c r="M284" i="39"/>
  <c r="L284" i="39"/>
  <c r="C284" i="39" s="1"/>
  <c r="O283" i="39"/>
  <c r="N283" i="39"/>
  <c r="M283" i="39"/>
  <c r="L283" i="39"/>
  <c r="C283" i="39" s="1"/>
  <c r="O282" i="39"/>
  <c r="N282" i="39"/>
  <c r="M282" i="39"/>
  <c r="L282" i="39"/>
  <c r="C282" i="39"/>
  <c r="O281" i="39"/>
  <c r="N281" i="39"/>
  <c r="M281" i="39"/>
  <c r="L281" i="39"/>
  <c r="C281" i="39"/>
  <c r="O280" i="39"/>
  <c r="N280" i="39"/>
  <c r="M280" i="39"/>
  <c r="L280" i="39"/>
  <c r="C280" i="39"/>
  <c r="O279" i="39"/>
  <c r="N279" i="39"/>
  <c r="M279" i="39"/>
  <c r="L279" i="39"/>
  <c r="C279" i="39" s="1"/>
  <c r="O278" i="39"/>
  <c r="N278" i="39"/>
  <c r="M278" i="39"/>
  <c r="L278" i="39"/>
  <c r="C278" i="39"/>
  <c r="O277" i="39"/>
  <c r="N277" i="39"/>
  <c r="M277" i="39"/>
  <c r="L277" i="39"/>
  <c r="C277" i="39"/>
  <c r="O276" i="39"/>
  <c r="N276" i="39"/>
  <c r="M276" i="39"/>
  <c r="L276" i="39"/>
  <c r="C276" i="39"/>
  <c r="O275" i="39"/>
  <c r="N275" i="39"/>
  <c r="M275" i="39"/>
  <c r="L275" i="39"/>
  <c r="C275" i="39" s="1"/>
  <c r="O274" i="39"/>
  <c r="N274" i="39"/>
  <c r="M274" i="39"/>
  <c r="L274" i="39"/>
  <c r="C274" i="39"/>
  <c r="O273" i="39"/>
  <c r="N273" i="39"/>
  <c r="M273" i="39"/>
  <c r="L273" i="39"/>
  <c r="C273" i="39"/>
  <c r="O272" i="39"/>
  <c r="N272" i="39"/>
  <c r="M272" i="39"/>
  <c r="L272" i="39"/>
  <c r="C272" i="39" s="1"/>
  <c r="O271" i="39"/>
  <c r="N271" i="39"/>
  <c r="M271" i="39"/>
  <c r="L271" i="39"/>
  <c r="C271" i="39" s="1"/>
  <c r="O270" i="39"/>
  <c r="O566" i="47" s="1"/>
  <c r="N270" i="39"/>
  <c r="N566" i="47" s="1"/>
  <c r="M270" i="39"/>
  <c r="M566" i="47" s="1"/>
  <c r="L270" i="39"/>
  <c r="C270" i="39" s="1"/>
  <c r="O269" i="39"/>
  <c r="O565" i="47" s="1"/>
  <c r="N269" i="39"/>
  <c r="N565" i="47" s="1"/>
  <c r="M269" i="39"/>
  <c r="M565" i="47" s="1"/>
  <c r="L269" i="39"/>
  <c r="L565" i="47" s="1"/>
  <c r="O268" i="39"/>
  <c r="O564" i="47" s="1"/>
  <c r="N268" i="39"/>
  <c r="N564" i="47" s="1"/>
  <c r="M268" i="39"/>
  <c r="M564" i="47" s="1"/>
  <c r="L268" i="39"/>
  <c r="C268" i="39" s="1"/>
  <c r="O267" i="39"/>
  <c r="O563" i="47" s="1"/>
  <c r="N267" i="39"/>
  <c r="N563" i="47" s="1"/>
  <c r="M267" i="39"/>
  <c r="M563" i="47" s="1"/>
  <c r="L267" i="39"/>
  <c r="C267" i="39" s="1"/>
  <c r="O266" i="39"/>
  <c r="O562" i="47" s="1"/>
  <c r="N266" i="39"/>
  <c r="N562" i="47" s="1"/>
  <c r="M266" i="39"/>
  <c r="M562" i="47" s="1"/>
  <c r="L266" i="39"/>
  <c r="L562" i="47" s="1"/>
  <c r="O265" i="39"/>
  <c r="O561" i="47" s="1"/>
  <c r="N265" i="39"/>
  <c r="N561" i="47" s="1"/>
  <c r="M265" i="39"/>
  <c r="M561" i="47" s="1"/>
  <c r="L265" i="39"/>
  <c r="L561" i="47" s="1"/>
  <c r="O264" i="39"/>
  <c r="O560" i="47" s="1"/>
  <c r="N264" i="39"/>
  <c r="N560" i="47" s="1"/>
  <c r="M264" i="39"/>
  <c r="M560" i="47" s="1"/>
  <c r="L264" i="39"/>
  <c r="L560" i="47" s="1"/>
  <c r="C264" i="39"/>
  <c r="O263" i="39"/>
  <c r="O559" i="47" s="1"/>
  <c r="N263" i="39"/>
  <c r="N559" i="47" s="1"/>
  <c r="M263" i="39"/>
  <c r="M559" i="47" s="1"/>
  <c r="L263" i="39"/>
  <c r="C263" i="39" s="1"/>
  <c r="O262" i="39"/>
  <c r="O558" i="47" s="1"/>
  <c r="N262" i="39"/>
  <c r="N558" i="47" s="1"/>
  <c r="M262" i="39"/>
  <c r="M558" i="47" s="1"/>
  <c r="L262" i="39"/>
  <c r="L558" i="47" s="1"/>
  <c r="C262" i="39"/>
  <c r="O261" i="39"/>
  <c r="O557" i="47" s="1"/>
  <c r="N261" i="39"/>
  <c r="N557" i="47" s="1"/>
  <c r="M261" i="39"/>
  <c r="M557" i="47" s="1"/>
  <c r="L261" i="39"/>
  <c r="L557" i="47" s="1"/>
  <c r="O260" i="39"/>
  <c r="O556" i="47" s="1"/>
  <c r="N260" i="39"/>
  <c r="N556" i="47" s="1"/>
  <c r="M260" i="39"/>
  <c r="M556" i="47" s="1"/>
  <c r="L260" i="39"/>
  <c r="L556" i="47" s="1"/>
  <c r="C260" i="39"/>
  <c r="O259" i="39"/>
  <c r="O555" i="47" s="1"/>
  <c r="N259" i="39"/>
  <c r="N555" i="47" s="1"/>
  <c r="M259" i="39"/>
  <c r="M555" i="47" s="1"/>
  <c r="L259" i="39"/>
  <c r="C259" i="39" s="1"/>
  <c r="O258" i="39"/>
  <c r="O554" i="47" s="1"/>
  <c r="N258" i="39"/>
  <c r="N554" i="47" s="1"/>
  <c r="M258" i="39"/>
  <c r="M554" i="47" s="1"/>
  <c r="L258" i="39"/>
  <c r="L554" i="47" s="1"/>
  <c r="C258" i="39"/>
  <c r="O257" i="39"/>
  <c r="O553" i="47" s="1"/>
  <c r="N257" i="39"/>
  <c r="N553" i="47" s="1"/>
  <c r="M257" i="39"/>
  <c r="M553" i="47" s="1"/>
  <c r="L257" i="39"/>
  <c r="L553" i="47" s="1"/>
  <c r="C257" i="39"/>
  <c r="O256" i="39"/>
  <c r="O552" i="47" s="1"/>
  <c r="N256" i="39"/>
  <c r="N552" i="47" s="1"/>
  <c r="M256" i="39"/>
  <c r="M552" i="47" s="1"/>
  <c r="L256" i="39"/>
  <c r="C256" i="39" s="1"/>
  <c r="O255" i="39"/>
  <c r="O551" i="47" s="1"/>
  <c r="N255" i="39"/>
  <c r="N551" i="47" s="1"/>
  <c r="M255" i="39"/>
  <c r="M551" i="47" s="1"/>
  <c r="L255" i="39"/>
  <c r="C255" i="39" s="1"/>
  <c r="O254" i="39"/>
  <c r="O550" i="47" s="1"/>
  <c r="N254" i="39"/>
  <c r="N550" i="47" s="1"/>
  <c r="M254" i="39"/>
  <c r="M550" i="47" s="1"/>
  <c r="L254" i="39"/>
  <c r="C254" i="39" s="1"/>
  <c r="O253" i="39"/>
  <c r="O549" i="47" s="1"/>
  <c r="N253" i="39"/>
  <c r="N549" i="47" s="1"/>
  <c r="M253" i="39"/>
  <c r="M549" i="47" s="1"/>
  <c r="L253" i="39"/>
  <c r="L549" i="47" s="1"/>
  <c r="O252" i="39"/>
  <c r="O548" i="47" s="1"/>
  <c r="N252" i="39"/>
  <c r="N548" i="47" s="1"/>
  <c r="M252" i="39"/>
  <c r="M548" i="47" s="1"/>
  <c r="L252" i="39"/>
  <c r="C252" i="39" s="1"/>
  <c r="O251" i="39"/>
  <c r="O547" i="47" s="1"/>
  <c r="N251" i="39"/>
  <c r="N547" i="47" s="1"/>
  <c r="M251" i="39"/>
  <c r="M547" i="47" s="1"/>
  <c r="L251" i="39"/>
  <c r="C251" i="39" s="1"/>
  <c r="O250" i="39"/>
  <c r="O546" i="47" s="1"/>
  <c r="N250" i="39"/>
  <c r="N546" i="47" s="1"/>
  <c r="M250" i="39"/>
  <c r="M546" i="47" s="1"/>
  <c r="L250" i="39"/>
  <c r="L546" i="47" s="1"/>
  <c r="C250" i="39"/>
  <c r="O249" i="39"/>
  <c r="O545" i="47" s="1"/>
  <c r="N249" i="39"/>
  <c r="N545" i="47" s="1"/>
  <c r="M249" i="39"/>
  <c r="M545" i="47" s="1"/>
  <c r="L249" i="39"/>
  <c r="L545" i="47" s="1"/>
  <c r="C249" i="39"/>
  <c r="O248" i="39"/>
  <c r="O544" i="47" s="1"/>
  <c r="N248" i="39"/>
  <c r="N544" i="47" s="1"/>
  <c r="M248" i="39"/>
  <c r="M544" i="47" s="1"/>
  <c r="L248" i="39"/>
  <c r="L544" i="47" s="1"/>
  <c r="C248" i="39"/>
  <c r="O247" i="39"/>
  <c r="O543" i="47" s="1"/>
  <c r="N247" i="39"/>
  <c r="N543" i="47" s="1"/>
  <c r="M247" i="39"/>
  <c r="M543" i="47" s="1"/>
  <c r="L247" i="39"/>
  <c r="C247" i="39" s="1"/>
  <c r="O246" i="39"/>
  <c r="O542" i="47" s="1"/>
  <c r="N246" i="39"/>
  <c r="N542" i="47" s="1"/>
  <c r="M246" i="39"/>
  <c r="M542" i="47" s="1"/>
  <c r="L246" i="39"/>
  <c r="L542" i="47" s="1"/>
  <c r="O245" i="39"/>
  <c r="O541" i="47" s="1"/>
  <c r="N245" i="39"/>
  <c r="N541" i="47" s="1"/>
  <c r="M245" i="39"/>
  <c r="M541" i="47" s="1"/>
  <c r="L245" i="39"/>
  <c r="L541" i="47" s="1"/>
  <c r="C245" i="39"/>
  <c r="O244" i="39"/>
  <c r="O540" i="47" s="1"/>
  <c r="N244" i="39"/>
  <c r="N540" i="47" s="1"/>
  <c r="M244" i="39"/>
  <c r="M540" i="47" s="1"/>
  <c r="L244" i="39"/>
  <c r="L540" i="47" s="1"/>
  <c r="C244" i="39"/>
  <c r="O243" i="39"/>
  <c r="O539" i="47" s="1"/>
  <c r="N243" i="39"/>
  <c r="N539" i="47" s="1"/>
  <c r="M243" i="39"/>
  <c r="M539" i="47" s="1"/>
  <c r="L243" i="39"/>
  <c r="C243" i="39" s="1"/>
  <c r="O242" i="39"/>
  <c r="O538" i="47" s="1"/>
  <c r="N242" i="39"/>
  <c r="N538" i="47" s="1"/>
  <c r="M242" i="39"/>
  <c r="M538" i="47" s="1"/>
  <c r="L242" i="39"/>
  <c r="L538" i="47" s="1"/>
  <c r="C242" i="39"/>
  <c r="O241" i="39"/>
  <c r="O537" i="47" s="1"/>
  <c r="N241" i="39"/>
  <c r="N537" i="47" s="1"/>
  <c r="M241" i="39"/>
  <c r="M537" i="47" s="1"/>
  <c r="L241" i="39"/>
  <c r="L537" i="47" s="1"/>
  <c r="O240" i="39"/>
  <c r="O536" i="47" s="1"/>
  <c r="N240" i="39"/>
  <c r="N536" i="47" s="1"/>
  <c r="M240" i="39"/>
  <c r="M536" i="47" s="1"/>
  <c r="L240" i="39"/>
  <c r="L536" i="47" s="1"/>
  <c r="C240" i="39"/>
  <c r="O239" i="39"/>
  <c r="O535" i="47" s="1"/>
  <c r="N239" i="39"/>
  <c r="N535" i="47" s="1"/>
  <c r="M239" i="39"/>
  <c r="M535" i="47" s="1"/>
  <c r="L239" i="39"/>
  <c r="L535" i="47" s="1"/>
  <c r="C239" i="39"/>
  <c r="O238" i="39"/>
  <c r="O534" i="47" s="1"/>
  <c r="N238" i="39"/>
  <c r="N534" i="47" s="1"/>
  <c r="M238" i="39"/>
  <c r="M534" i="47" s="1"/>
  <c r="L238" i="39"/>
  <c r="L534" i="47" s="1"/>
  <c r="C238" i="39"/>
  <c r="O237" i="39"/>
  <c r="O533" i="47" s="1"/>
  <c r="N237" i="39"/>
  <c r="N533" i="47" s="1"/>
  <c r="M237" i="39"/>
  <c r="M533" i="47" s="1"/>
  <c r="L237" i="39"/>
  <c r="L533" i="47" s="1"/>
  <c r="O236" i="39"/>
  <c r="O532" i="47" s="1"/>
  <c r="N236" i="39"/>
  <c r="N532" i="47" s="1"/>
  <c r="M236" i="39"/>
  <c r="M532" i="47" s="1"/>
  <c r="L236" i="39"/>
  <c r="L532" i="47" s="1"/>
  <c r="C236" i="39"/>
  <c r="O235" i="39"/>
  <c r="O531" i="47" s="1"/>
  <c r="N235" i="39"/>
  <c r="N531" i="47" s="1"/>
  <c r="M235" i="39"/>
  <c r="M531" i="47" s="1"/>
  <c r="L235" i="39"/>
  <c r="C235" i="39" s="1"/>
  <c r="O234" i="39"/>
  <c r="O530" i="47" s="1"/>
  <c r="N234" i="39"/>
  <c r="N530" i="47" s="1"/>
  <c r="M234" i="39"/>
  <c r="M530" i="47" s="1"/>
  <c r="L234" i="39"/>
  <c r="L530" i="47" s="1"/>
  <c r="C234" i="39"/>
  <c r="O233" i="39"/>
  <c r="O529" i="47" s="1"/>
  <c r="N233" i="39"/>
  <c r="N529" i="47" s="1"/>
  <c r="M233" i="39"/>
  <c r="M529" i="47" s="1"/>
  <c r="L233" i="39"/>
  <c r="L529" i="47" s="1"/>
  <c r="O232" i="39"/>
  <c r="O528" i="47" s="1"/>
  <c r="N232" i="39"/>
  <c r="N528" i="47" s="1"/>
  <c r="M232" i="39"/>
  <c r="M528" i="47" s="1"/>
  <c r="L232" i="39"/>
  <c r="L528" i="47" s="1"/>
  <c r="C232" i="39"/>
  <c r="O231" i="39"/>
  <c r="O527" i="47" s="1"/>
  <c r="N231" i="39"/>
  <c r="N527" i="47" s="1"/>
  <c r="M231" i="39"/>
  <c r="M527" i="47" s="1"/>
  <c r="L231" i="39"/>
  <c r="C231" i="39" s="1"/>
  <c r="O230" i="39"/>
  <c r="O526" i="47" s="1"/>
  <c r="N230" i="39"/>
  <c r="N526" i="47" s="1"/>
  <c r="M230" i="39"/>
  <c r="M526" i="47" s="1"/>
  <c r="L230" i="39"/>
  <c r="L526" i="47" s="1"/>
  <c r="C230" i="39"/>
  <c r="O229" i="39"/>
  <c r="O525" i="47" s="1"/>
  <c r="N229" i="39"/>
  <c r="N525" i="47" s="1"/>
  <c r="M229" i="39"/>
  <c r="M525" i="47" s="1"/>
  <c r="L229" i="39"/>
  <c r="L525" i="47" s="1"/>
  <c r="O228" i="39"/>
  <c r="O524" i="47" s="1"/>
  <c r="N228" i="39"/>
  <c r="N524" i="47" s="1"/>
  <c r="M228" i="39"/>
  <c r="M524" i="47" s="1"/>
  <c r="L228" i="39"/>
  <c r="L524" i="47" s="1"/>
  <c r="C228" i="39"/>
  <c r="O227" i="39"/>
  <c r="O523" i="47" s="1"/>
  <c r="N227" i="39"/>
  <c r="N523" i="47" s="1"/>
  <c r="M227" i="39"/>
  <c r="M523" i="47" s="1"/>
  <c r="L227" i="39"/>
  <c r="C227" i="39" s="1"/>
  <c r="O226" i="39"/>
  <c r="O522" i="47" s="1"/>
  <c r="N226" i="39"/>
  <c r="N522" i="47" s="1"/>
  <c r="M226" i="39"/>
  <c r="M522" i="47" s="1"/>
  <c r="L226" i="39"/>
  <c r="L522" i="47" s="1"/>
  <c r="C226" i="39"/>
  <c r="O225" i="39"/>
  <c r="O521" i="47" s="1"/>
  <c r="N225" i="39"/>
  <c r="N521" i="47" s="1"/>
  <c r="M225" i="39"/>
  <c r="M521" i="47" s="1"/>
  <c r="L225" i="39"/>
  <c r="L521" i="47" s="1"/>
  <c r="O224" i="39"/>
  <c r="O520" i="47" s="1"/>
  <c r="N224" i="39"/>
  <c r="N520" i="47" s="1"/>
  <c r="M224" i="39"/>
  <c r="M520" i="47" s="1"/>
  <c r="L224" i="39"/>
  <c r="L520" i="47" s="1"/>
  <c r="C224" i="39"/>
  <c r="O223" i="39"/>
  <c r="O519" i="47" s="1"/>
  <c r="N223" i="39"/>
  <c r="N519" i="47" s="1"/>
  <c r="M223" i="39"/>
  <c r="M519" i="47" s="1"/>
  <c r="L223" i="39"/>
  <c r="L519" i="47" s="1"/>
  <c r="O222" i="39"/>
  <c r="O518" i="47" s="1"/>
  <c r="N222" i="39"/>
  <c r="N518" i="47" s="1"/>
  <c r="M222" i="39"/>
  <c r="M518" i="47" s="1"/>
  <c r="L222" i="39"/>
  <c r="L518" i="47" s="1"/>
  <c r="C222" i="39"/>
  <c r="O221" i="39"/>
  <c r="O517" i="47" s="1"/>
  <c r="N221" i="39"/>
  <c r="N517" i="47" s="1"/>
  <c r="M221" i="39"/>
  <c r="M517" i="47" s="1"/>
  <c r="L221" i="39"/>
  <c r="L517" i="47" s="1"/>
  <c r="O220" i="39"/>
  <c r="O516" i="47" s="1"/>
  <c r="N220" i="39"/>
  <c r="N516" i="47" s="1"/>
  <c r="M220" i="39"/>
  <c r="M516" i="47" s="1"/>
  <c r="L220" i="39"/>
  <c r="L516" i="47" s="1"/>
  <c r="C220" i="39"/>
  <c r="O219" i="39"/>
  <c r="O515" i="47" s="1"/>
  <c r="N219" i="39"/>
  <c r="N515" i="47" s="1"/>
  <c r="M219" i="39"/>
  <c r="M515" i="47" s="1"/>
  <c r="L219" i="39"/>
  <c r="L515" i="47" s="1"/>
  <c r="O218" i="39"/>
  <c r="O514" i="47" s="1"/>
  <c r="N218" i="39"/>
  <c r="N514" i="47" s="1"/>
  <c r="M218" i="39"/>
  <c r="M514" i="47" s="1"/>
  <c r="L218" i="39"/>
  <c r="L514" i="47" s="1"/>
  <c r="C218" i="39"/>
  <c r="O217" i="39"/>
  <c r="O513" i="47" s="1"/>
  <c r="N217" i="39"/>
  <c r="N513" i="47" s="1"/>
  <c r="M217" i="39"/>
  <c r="M513" i="47" s="1"/>
  <c r="L217" i="39"/>
  <c r="L513" i="47" s="1"/>
  <c r="O216" i="39"/>
  <c r="O512" i="47" s="1"/>
  <c r="N216" i="39"/>
  <c r="N512" i="47" s="1"/>
  <c r="M216" i="39"/>
  <c r="M512" i="47" s="1"/>
  <c r="L216" i="39"/>
  <c r="L512" i="47" s="1"/>
  <c r="C216" i="39"/>
  <c r="O215" i="39"/>
  <c r="O511" i="47" s="1"/>
  <c r="N215" i="39"/>
  <c r="N511" i="47" s="1"/>
  <c r="M215" i="39"/>
  <c r="M511" i="47" s="1"/>
  <c r="L215" i="39"/>
  <c r="L511" i="47" s="1"/>
  <c r="O214" i="39"/>
  <c r="O510" i="47" s="1"/>
  <c r="N214" i="39"/>
  <c r="N510" i="47" s="1"/>
  <c r="M214" i="39"/>
  <c r="M510" i="47" s="1"/>
  <c r="L214" i="39"/>
  <c r="L510" i="47" s="1"/>
  <c r="C214" i="39"/>
  <c r="O213" i="39"/>
  <c r="O509" i="47" s="1"/>
  <c r="N213" i="39"/>
  <c r="N509" i="47" s="1"/>
  <c r="M213" i="39"/>
  <c r="M509" i="47" s="1"/>
  <c r="L213" i="39"/>
  <c r="L509" i="47" s="1"/>
  <c r="O212" i="39"/>
  <c r="O508" i="47" s="1"/>
  <c r="N212" i="39"/>
  <c r="N508" i="47" s="1"/>
  <c r="M212" i="39"/>
  <c r="M508" i="47" s="1"/>
  <c r="L212" i="39"/>
  <c r="L508" i="47" s="1"/>
  <c r="C212" i="39"/>
  <c r="O211" i="39"/>
  <c r="O507" i="47" s="1"/>
  <c r="N211" i="39"/>
  <c r="N507" i="47" s="1"/>
  <c r="M211" i="39"/>
  <c r="M507" i="47" s="1"/>
  <c r="L211" i="39"/>
  <c r="L507" i="47" s="1"/>
  <c r="O210" i="39"/>
  <c r="O506" i="47" s="1"/>
  <c r="N210" i="39"/>
  <c r="N506" i="47" s="1"/>
  <c r="M210" i="39"/>
  <c r="M506" i="47" s="1"/>
  <c r="L210" i="39"/>
  <c r="L506" i="47" s="1"/>
  <c r="C210" i="39"/>
  <c r="O209" i="39"/>
  <c r="O505" i="47" s="1"/>
  <c r="N209" i="39"/>
  <c r="N505" i="47" s="1"/>
  <c r="M209" i="39"/>
  <c r="M505" i="47" s="1"/>
  <c r="L209" i="39"/>
  <c r="L505" i="47" s="1"/>
  <c r="O208" i="39"/>
  <c r="O504" i="47" s="1"/>
  <c r="N208" i="39"/>
  <c r="N504" i="47" s="1"/>
  <c r="M208" i="39"/>
  <c r="M504" i="47" s="1"/>
  <c r="L208" i="39"/>
  <c r="L504" i="47" s="1"/>
  <c r="C208" i="39"/>
  <c r="O207" i="39"/>
  <c r="O503" i="47" s="1"/>
  <c r="N207" i="39"/>
  <c r="N503" i="47" s="1"/>
  <c r="M207" i="39"/>
  <c r="M503" i="47" s="1"/>
  <c r="L207" i="39"/>
  <c r="L503" i="47" s="1"/>
  <c r="O206" i="39"/>
  <c r="O502" i="47" s="1"/>
  <c r="N206" i="39"/>
  <c r="N502" i="47" s="1"/>
  <c r="M206" i="39"/>
  <c r="M502" i="47" s="1"/>
  <c r="L206" i="39"/>
  <c r="L502" i="47" s="1"/>
  <c r="C206" i="39"/>
  <c r="O205" i="39"/>
  <c r="O501" i="47" s="1"/>
  <c r="N205" i="39"/>
  <c r="N501" i="47" s="1"/>
  <c r="M205" i="39"/>
  <c r="M501" i="47" s="1"/>
  <c r="L205" i="39"/>
  <c r="L501" i="47" s="1"/>
  <c r="O204" i="39"/>
  <c r="O500" i="47" s="1"/>
  <c r="N204" i="39"/>
  <c r="N500" i="47" s="1"/>
  <c r="M204" i="39"/>
  <c r="M500" i="47" s="1"/>
  <c r="L204" i="39"/>
  <c r="L500" i="47" s="1"/>
  <c r="C204" i="39"/>
  <c r="O203" i="39"/>
  <c r="O499" i="47" s="1"/>
  <c r="N203" i="39"/>
  <c r="N499" i="47" s="1"/>
  <c r="M203" i="39"/>
  <c r="M499" i="47" s="1"/>
  <c r="L203" i="39"/>
  <c r="L499" i="47" s="1"/>
  <c r="O202" i="39"/>
  <c r="O498" i="47" s="1"/>
  <c r="N202" i="39"/>
  <c r="N498" i="47" s="1"/>
  <c r="M202" i="39"/>
  <c r="M498" i="47" s="1"/>
  <c r="L202" i="39"/>
  <c r="L498" i="47" s="1"/>
  <c r="C202" i="39"/>
  <c r="O201" i="39"/>
  <c r="O497" i="47" s="1"/>
  <c r="N201" i="39"/>
  <c r="N497" i="47" s="1"/>
  <c r="M201" i="39"/>
  <c r="M497" i="47" s="1"/>
  <c r="L201" i="39"/>
  <c r="L497" i="47" s="1"/>
  <c r="O200" i="39"/>
  <c r="O496" i="47" s="1"/>
  <c r="N200" i="39"/>
  <c r="N496" i="47" s="1"/>
  <c r="M200" i="39"/>
  <c r="M496" i="47" s="1"/>
  <c r="L200" i="39"/>
  <c r="L496" i="47" s="1"/>
  <c r="C200" i="39"/>
  <c r="O199" i="39"/>
  <c r="O495" i="47" s="1"/>
  <c r="N199" i="39"/>
  <c r="N495" i="47" s="1"/>
  <c r="M199" i="39"/>
  <c r="M495" i="47" s="1"/>
  <c r="L199" i="39"/>
  <c r="L495" i="47" s="1"/>
  <c r="O198" i="39"/>
  <c r="O494" i="47" s="1"/>
  <c r="N198" i="39"/>
  <c r="N494" i="47" s="1"/>
  <c r="M198" i="39"/>
  <c r="M494" i="47" s="1"/>
  <c r="L198" i="39"/>
  <c r="L494" i="47" s="1"/>
  <c r="C198" i="39"/>
  <c r="O197" i="39"/>
  <c r="O493" i="47" s="1"/>
  <c r="N197" i="39"/>
  <c r="N493" i="47" s="1"/>
  <c r="M197" i="39"/>
  <c r="M493" i="47" s="1"/>
  <c r="L197" i="39"/>
  <c r="L493" i="47" s="1"/>
  <c r="O196" i="39"/>
  <c r="O492" i="47" s="1"/>
  <c r="N196" i="39"/>
  <c r="N492" i="47" s="1"/>
  <c r="M196" i="39"/>
  <c r="M492" i="47" s="1"/>
  <c r="L196" i="39"/>
  <c r="L492" i="47" s="1"/>
  <c r="C196" i="39"/>
  <c r="O195" i="39"/>
  <c r="O491" i="47" s="1"/>
  <c r="N195" i="39"/>
  <c r="N491" i="47" s="1"/>
  <c r="M195" i="39"/>
  <c r="M491" i="47" s="1"/>
  <c r="L195" i="39"/>
  <c r="L491" i="47" s="1"/>
  <c r="O194" i="39"/>
  <c r="O490" i="47" s="1"/>
  <c r="N194" i="39"/>
  <c r="N490" i="47" s="1"/>
  <c r="M194" i="39"/>
  <c r="M490" i="47" s="1"/>
  <c r="L194" i="39"/>
  <c r="L490" i="47" s="1"/>
  <c r="C194" i="39"/>
  <c r="O193" i="39"/>
  <c r="O489" i="47" s="1"/>
  <c r="N193" i="39"/>
  <c r="N489" i="47" s="1"/>
  <c r="M193" i="39"/>
  <c r="M489" i="47" s="1"/>
  <c r="L193" i="39"/>
  <c r="L489" i="47" s="1"/>
  <c r="O192" i="39"/>
  <c r="O488" i="47" s="1"/>
  <c r="N192" i="39"/>
  <c r="N488" i="47" s="1"/>
  <c r="M192" i="39"/>
  <c r="M488" i="47" s="1"/>
  <c r="L192" i="39"/>
  <c r="L488" i="47" s="1"/>
  <c r="C192" i="39"/>
  <c r="O191" i="39"/>
  <c r="O487" i="47" s="1"/>
  <c r="N191" i="39"/>
  <c r="N487" i="47" s="1"/>
  <c r="M191" i="39"/>
  <c r="M487" i="47" s="1"/>
  <c r="L191" i="39"/>
  <c r="L487" i="47" s="1"/>
  <c r="O190" i="39"/>
  <c r="O486" i="47" s="1"/>
  <c r="N190" i="39"/>
  <c r="N486" i="47" s="1"/>
  <c r="M190" i="39"/>
  <c r="M486" i="47" s="1"/>
  <c r="L190" i="39"/>
  <c r="L486" i="47" s="1"/>
  <c r="C190" i="39"/>
  <c r="O189" i="39"/>
  <c r="O485" i="47" s="1"/>
  <c r="N189" i="39"/>
  <c r="N485" i="47" s="1"/>
  <c r="M189" i="39"/>
  <c r="M485" i="47" s="1"/>
  <c r="L189" i="39"/>
  <c r="L485" i="47" s="1"/>
  <c r="O188" i="39"/>
  <c r="O484" i="47" s="1"/>
  <c r="N188" i="39"/>
  <c r="N484" i="47" s="1"/>
  <c r="M188" i="39"/>
  <c r="M484" i="47" s="1"/>
  <c r="L188" i="39"/>
  <c r="L484" i="47" s="1"/>
  <c r="C188" i="39"/>
  <c r="O187" i="39"/>
  <c r="O483" i="47" s="1"/>
  <c r="N187" i="39"/>
  <c r="N483" i="47" s="1"/>
  <c r="M187" i="39"/>
  <c r="M483" i="47" s="1"/>
  <c r="L187" i="39"/>
  <c r="L483" i="47" s="1"/>
  <c r="O186" i="39"/>
  <c r="O482" i="47" s="1"/>
  <c r="N186" i="39"/>
  <c r="N482" i="47" s="1"/>
  <c r="M186" i="39"/>
  <c r="M482" i="47" s="1"/>
  <c r="L186" i="39"/>
  <c r="L482" i="47" s="1"/>
  <c r="C186" i="39"/>
  <c r="O185" i="39"/>
  <c r="O481" i="47" s="1"/>
  <c r="N185" i="39"/>
  <c r="N481" i="47" s="1"/>
  <c r="M185" i="39"/>
  <c r="M481" i="47" s="1"/>
  <c r="L185" i="39"/>
  <c r="L481" i="47" s="1"/>
  <c r="O184" i="39"/>
  <c r="O480" i="47" s="1"/>
  <c r="N184" i="39"/>
  <c r="N480" i="47" s="1"/>
  <c r="M184" i="39"/>
  <c r="M480" i="47" s="1"/>
  <c r="L184" i="39"/>
  <c r="L480" i="47" s="1"/>
  <c r="C184" i="39"/>
  <c r="O183" i="39"/>
  <c r="O479" i="47" s="1"/>
  <c r="N183" i="39"/>
  <c r="N479" i="47" s="1"/>
  <c r="M183" i="39"/>
  <c r="M479" i="47" s="1"/>
  <c r="L183" i="39"/>
  <c r="L479" i="47" s="1"/>
  <c r="O182" i="39"/>
  <c r="O478" i="47" s="1"/>
  <c r="N182" i="39"/>
  <c r="N478" i="47" s="1"/>
  <c r="M182" i="39"/>
  <c r="M478" i="47" s="1"/>
  <c r="L182" i="39"/>
  <c r="L478" i="47" s="1"/>
  <c r="C182" i="39"/>
  <c r="O181" i="39"/>
  <c r="O477" i="47" s="1"/>
  <c r="N181" i="39"/>
  <c r="N477" i="47" s="1"/>
  <c r="M181" i="39"/>
  <c r="M477" i="47" s="1"/>
  <c r="L181" i="39"/>
  <c r="L477" i="47" s="1"/>
  <c r="O180" i="39"/>
  <c r="O476" i="47" s="1"/>
  <c r="N180" i="39"/>
  <c r="N476" i="47" s="1"/>
  <c r="M180" i="39"/>
  <c r="M476" i="47" s="1"/>
  <c r="L180" i="39"/>
  <c r="L476" i="47" s="1"/>
  <c r="C180" i="39"/>
  <c r="O179" i="39"/>
  <c r="O475" i="47" s="1"/>
  <c r="N179" i="39"/>
  <c r="N475" i="47" s="1"/>
  <c r="M179" i="39"/>
  <c r="M475" i="47" s="1"/>
  <c r="L179" i="39"/>
  <c r="L475" i="47" s="1"/>
  <c r="O178" i="39"/>
  <c r="O474" i="47" s="1"/>
  <c r="N178" i="39"/>
  <c r="N474" i="47" s="1"/>
  <c r="M178" i="39"/>
  <c r="M474" i="47" s="1"/>
  <c r="L178" i="39"/>
  <c r="L474" i="47" s="1"/>
  <c r="C178" i="39"/>
  <c r="O177" i="39"/>
  <c r="O473" i="47" s="1"/>
  <c r="N177" i="39"/>
  <c r="N473" i="47" s="1"/>
  <c r="M177" i="39"/>
  <c r="M473" i="47" s="1"/>
  <c r="L177" i="39"/>
  <c r="O176" i="39"/>
  <c r="O472" i="47" s="1"/>
  <c r="N176" i="39"/>
  <c r="N472" i="47" s="1"/>
  <c r="M176" i="39"/>
  <c r="M472" i="47" s="1"/>
  <c r="L176" i="39"/>
  <c r="L472" i="47" s="1"/>
  <c r="O175" i="39"/>
  <c r="O471" i="47" s="1"/>
  <c r="N175" i="39"/>
  <c r="N471" i="47" s="1"/>
  <c r="M175" i="39"/>
  <c r="M471" i="47" s="1"/>
  <c r="L175" i="39"/>
  <c r="O174" i="39"/>
  <c r="O470" i="47" s="1"/>
  <c r="N174" i="39"/>
  <c r="N470" i="47" s="1"/>
  <c r="M174" i="39"/>
  <c r="M470" i="47" s="1"/>
  <c r="L174" i="39"/>
  <c r="L470" i="47" s="1"/>
  <c r="C174" i="39"/>
  <c r="O173" i="39"/>
  <c r="O469" i="47" s="1"/>
  <c r="N173" i="39"/>
  <c r="N469" i="47" s="1"/>
  <c r="M173" i="39"/>
  <c r="M469" i="47" s="1"/>
  <c r="L173" i="39"/>
  <c r="O172" i="39"/>
  <c r="O468" i="47" s="1"/>
  <c r="N172" i="39"/>
  <c r="N468" i="47" s="1"/>
  <c r="M172" i="39"/>
  <c r="M468" i="47" s="1"/>
  <c r="L172" i="39"/>
  <c r="L468" i="47" s="1"/>
  <c r="O171" i="39"/>
  <c r="O467" i="47" s="1"/>
  <c r="N171" i="39"/>
  <c r="N467" i="47" s="1"/>
  <c r="M171" i="39"/>
  <c r="M467" i="47" s="1"/>
  <c r="L171" i="39"/>
  <c r="CS170" i="39"/>
  <c r="CR170" i="39"/>
  <c r="CQ170" i="39"/>
  <c r="CN170" i="39"/>
  <c r="CM170" i="39"/>
  <c r="CL170" i="39"/>
  <c r="CI170" i="39"/>
  <c r="CH170" i="39"/>
  <c r="CG170" i="39"/>
  <c r="CD170" i="39"/>
  <c r="CC170" i="39"/>
  <c r="CB170" i="39"/>
  <c r="BY170" i="39"/>
  <c r="BX170" i="39"/>
  <c r="BW170" i="39"/>
  <c r="BT170" i="39"/>
  <c r="BS170" i="39"/>
  <c r="BR170" i="39"/>
  <c r="BN170" i="39"/>
  <c r="BM170" i="39"/>
  <c r="BL170" i="39"/>
  <c r="BG170" i="39"/>
  <c r="BF170" i="39"/>
  <c r="BE170" i="39"/>
  <c r="BB170" i="39"/>
  <c r="BA170" i="39"/>
  <c r="AZ170" i="39"/>
  <c r="AW170" i="39"/>
  <c r="AV170" i="39"/>
  <c r="AU170" i="39"/>
  <c r="AR170" i="39"/>
  <c r="AQ170" i="39"/>
  <c r="AP170" i="39"/>
  <c r="AM170" i="39"/>
  <c r="AL170" i="39"/>
  <c r="AK170" i="39"/>
  <c r="AH170" i="39"/>
  <c r="AG170" i="39"/>
  <c r="AF170" i="39"/>
  <c r="AB170" i="39"/>
  <c r="AA170" i="39"/>
  <c r="Z170" i="39"/>
  <c r="O170" i="39"/>
  <c r="O466" i="47" s="1"/>
  <c r="N170" i="39"/>
  <c r="N466" i="47" s="1"/>
  <c r="M170" i="39"/>
  <c r="M466" i="47" s="1"/>
  <c r="L170" i="39"/>
  <c r="L466" i="47" s="1"/>
  <c r="C170" i="39"/>
  <c r="CQ169" i="39"/>
  <c r="CL169" i="39"/>
  <c r="CG169" i="39"/>
  <c r="CB169" i="39"/>
  <c r="BW169" i="39"/>
  <c r="BR169" i="39"/>
  <c r="BL169" i="39"/>
  <c r="BE169" i="39"/>
  <c r="AZ169" i="39"/>
  <c r="AU169" i="39"/>
  <c r="AP169" i="39"/>
  <c r="AK169" i="39"/>
  <c r="AF169" i="39"/>
  <c r="Z169" i="39"/>
  <c r="O169" i="39"/>
  <c r="O465" i="47" s="1"/>
  <c r="N169" i="39"/>
  <c r="N465" i="47" s="1"/>
  <c r="M169" i="39"/>
  <c r="M465" i="47" s="1"/>
  <c r="L169" i="39"/>
  <c r="O168" i="39"/>
  <c r="O464" i="47" s="1"/>
  <c r="N168" i="39"/>
  <c r="N464" i="47" s="1"/>
  <c r="M168" i="39"/>
  <c r="M464" i="47" s="1"/>
  <c r="L168" i="39"/>
  <c r="O167" i="39"/>
  <c r="O463" i="47" s="1"/>
  <c r="N167" i="39"/>
  <c r="N463" i="47" s="1"/>
  <c r="M167" i="39"/>
  <c r="M463" i="47" s="1"/>
  <c r="L167" i="39"/>
  <c r="O166" i="39"/>
  <c r="O462" i="47" s="1"/>
  <c r="N166" i="39"/>
  <c r="N462" i="47" s="1"/>
  <c r="M166" i="39"/>
  <c r="M462" i="47" s="1"/>
  <c r="L166" i="39"/>
  <c r="O165" i="39"/>
  <c r="O461" i="47" s="1"/>
  <c r="N165" i="39"/>
  <c r="N461" i="47" s="1"/>
  <c r="M165" i="39"/>
  <c r="M461" i="47" s="1"/>
  <c r="L165" i="39"/>
  <c r="L461" i="47" s="1"/>
  <c r="O164" i="39"/>
  <c r="O460" i="47" s="1"/>
  <c r="N164" i="39"/>
  <c r="N460" i="47" s="1"/>
  <c r="M164" i="39"/>
  <c r="M460" i="47" s="1"/>
  <c r="L164" i="39"/>
  <c r="O163" i="39"/>
  <c r="O459" i="47" s="1"/>
  <c r="N163" i="39"/>
  <c r="N459" i="47" s="1"/>
  <c r="M163" i="39"/>
  <c r="M459" i="47" s="1"/>
  <c r="L163" i="39"/>
  <c r="L459" i="47" s="1"/>
  <c r="C163" i="39"/>
  <c r="O162" i="39"/>
  <c r="O458" i="47" s="1"/>
  <c r="N162" i="39"/>
  <c r="N458" i="47" s="1"/>
  <c r="M162" i="39"/>
  <c r="M458" i="47" s="1"/>
  <c r="L162" i="39"/>
  <c r="O161" i="39"/>
  <c r="O457" i="47" s="1"/>
  <c r="N161" i="39"/>
  <c r="N457" i="47" s="1"/>
  <c r="M161" i="39"/>
  <c r="M457" i="47" s="1"/>
  <c r="L161" i="39"/>
  <c r="L457" i="47" s="1"/>
  <c r="O160" i="39"/>
  <c r="O456" i="47" s="1"/>
  <c r="N160" i="39"/>
  <c r="N456" i="47" s="1"/>
  <c r="M160" i="39"/>
  <c r="M456" i="47" s="1"/>
  <c r="L160" i="39"/>
  <c r="BJ159" i="39"/>
  <c r="X159" i="39"/>
  <c r="O159" i="39"/>
  <c r="O455" i="47" s="1"/>
  <c r="N159" i="39"/>
  <c r="N455" i="47" s="1"/>
  <c r="M159" i="39"/>
  <c r="M455" i="47" s="1"/>
  <c r="L159" i="39"/>
  <c r="CS158" i="39"/>
  <c r="CR158" i="39"/>
  <c r="CQ158" i="39"/>
  <c r="CN158" i="39"/>
  <c r="CM158" i="39"/>
  <c r="CL158" i="39"/>
  <c r="CI158" i="39"/>
  <c r="CH158" i="39"/>
  <c r="CG158" i="39"/>
  <c r="CD158" i="39"/>
  <c r="CC158" i="39"/>
  <c r="CB158" i="39"/>
  <c r="BY158" i="39"/>
  <c r="BX158" i="39"/>
  <c r="BW158" i="39"/>
  <c r="BT158" i="39"/>
  <c r="BS158" i="39"/>
  <c r="BR158" i="39"/>
  <c r="BN158" i="39"/>
  <c r="BM158" i="39"/>
  <c r="BL158" i="39"/>
  <c r="BG158" i="39"/>
  <c r="BF158" i="39"/>
  <c r="BE158" i="39"/>
  <c r="BB158" i="39"/>
  <c r="BA158" i="39"/>
  <c r="AZ158" i="39"/>
  <c r="AW158" i="39"/>
  <c r="AV158" i="39"/>
  <c r="AU158" i="39"/>
  <c r="AR158" i="39"/>
  <c r="AQ158" i="39"/>
  <c r="AP158" i="39"/>
  <c r="AM158" i="39"/>
  <c r="AL158" i="39"/>
  <c r="AK158" i="39"/>
  <c r="AH158" i="39"/>
  <c r="AG158" i="39"/>
  <c r="AF158" i="39"/>
  <c r="AB158" i="39"/>
  <c r="AA158" i="39"/>
  <c r="Z158" i="39"/>
  <c r="O158" i="39"/>
  <c r="O454" i="47" s="1"/>
  <c r="N158" i="39"/>
  <c r="N454" i="47" s="1"/>
  <c r="M158" i="39"/>
  <c r="M454" i="47" s="1"/>
  <c r="L158" i="39"/>
  <c r="L454" i="47" s="1"/>
  <c r="C158" i="39"/>
  <c r="CQ157" i="39"/>
  <c r="CL157" i="39"/>
  <c r="CG157" i="39"/>
  <c r="CB157" i="39"/>
  <c r="BW157" i="39"/>
  <c r="BR157" i="39"/>
  <c r="BL157" i="39"/>
  <c r="BE157" i="39"/>
  <c r="AZ157" i="39"/>
  <c r="AU157" i="39"/>
  <c r="AP157" i="39"/>
  <c r="AK157" i="39"/>
  <c r="AF157" i="39"/>
  <c r="Z157" i="39"/>
  <c r="O157" i="39"/>
  <c r="O453" i="47" s="1"/>
  <c r="N157" i="39"/>
  <c r="N453" i="47" s="1"/>
  <c r="M157" i="39"/>
  <c r="M453" i="47" s="1"/>
  <c r="L157" i="39"/>
  <c r="O156" i="39"/>
  <c r="O452" i="47" s="1"/>
  <c r="N156" i="39"/>
  <c r="N452" i="47" s="1"/>
  <c r="M156" i="39"/>
  <c r="M452" i="47" s="1"/>
  <c r="L156" i="39"/>
  <c r="L452" i="47" s="1"/>
  <c r="O155" i="39"/>
  <c r="O451" i="47" s="1"/>
  <c r="N155" i="39"/>
  <c r="N451" i="47" s="1"/>
  <c r="M155" i="39"/>
  <c r="M451" i="47" s="1"/>
  <c r="L155" i="39"/>
  <c r="O154" i="39"/>
  <c r="O450" i="47" s="1"/>
  <c r="N154" i="39"/>
  <c r="N450" i="47" s="1"/>
  <c r="M154" i="39"/>
  <c r="M450" i="47" s="1"/>
  <c r="L154" i="39"/>
  <c r="L450" i="47" s="1"/>
  <c r="C154" i="39"/>
  <c r="O153" i="39"/>
  <c r="O449" i="47" s="1"/>
  <c r="N153" i="39"/>
  <c r="N449" i="47" s="1"/>
  <c r="M153" i="39"/>
  <c r="M449" i="47" s="1"/>
  <c r="L153" i="39"/>
  <c r="O152" i="39"/>
  <c r="O448" i="47" s="1"/>
  <c r="N152" i="39"/>
  <c r="N448" i="47" s="1"/>
  <c r="M152" i="39"/>
  <c r="M448" i="47" s="1"/>
  <c r="L152" i="39"/>
  <c r="L448" i="47" s="1"/>
  <c r="O151" i="39"/>
  <c r="O447" i="47" s="1"/>
  <c r="N151" i="39"/>
  <c r="N447" i="47" s="1"/>
  <c r="M151" i="39"/>
  <c r="M447" i="47" s="1"/>
  <c r="L151" i="39"/>
  <c r="BJ150" i="39"/>
  <c r="X150" i="39"/>
  <c r="O150" i="39"/>
  <c r="O446" i="47" s="1"/>
  <c r="N150" i="39"/>
  <c r="N446" i="47" s="1"/>
  <c r="M150" i="39"/>
  <c r="M446" i="47" s="1"/>
  <c r="L150" i="39"/>
  <c r="CS149" i="39"/>
  <c r="CR149" i="39"/>
  <c r="CQ149" i="39"/>
  <c r="CN149" i="39"/>
  <c r="CM149" i="39"/>
  <c r="CL149" i="39"/>
  <c r="CI149" i="39"/>
  <c r="CH149" i="39"/>
  <c r="CG149" i="39"/>
  <c r="CD149" i="39"/>
  <c r="CC149" i="39"/>
  <c r="CB149" i="39"/>
  <c r="BY149" i="39"/>
  <c r="BX149" i="39"/>
  <c r="BW149" i="39"/>
  <c r="BT149" i="39"/>
  <c r="BS149" i="39"/>
  <c r="BR149" i="39"/>
  <c r="BN149" i="39"/>
  <c r="BM149" i="39"/>
  <c r="BL149" i="39"/>
  <c r="BG149" i="39"/>
  <c r="BF149" i="39"/>
  <c r="BE149" i="39"/>
  <c r="BB149" i="39"/>
  <c r="BA149" i="39"/>
  <c r="AZ149" i="39"/>
  <c r="AW149" i="39"/>
  <c r="AV149" i="39"/>
  <c r="AU149" i="39"/>
  <c r="AR149" i="39"/>
  <c r="AQ149" i="39"/>
  <c r="AP149" i="39"/>
  <c r="AM149" i="39"/>
  <c r="AL149" i="39"/>
  <c r="AK149" i="39"/>
  <c r="AH149" i="39"/>
  <c r="AG149" i="39"/>
  <c r="AF149" i="39"/>
  <c r="AB149" i="39"/>
  <c r="AA149" i="39"/>
  <c r="Z149" i="39"/>
  <c r="O149" i="39"/>
  <c r="O445" i="47" s="1"/>
  <c r="N149" i="39"/>
  <c r="N445" i="47" s="1"/>
  <c r="M149" i="39"/>
  <c r="M445" i="47" s="1"/>
  <c r="L149" i="39"/>
  <c r="L445" i="47" s="1"/>
  <c r="C149" i="39"/>
  <c r="CQ148" i="39"/>
  <c r="CL148" i="39"/>
  <c r="CG148" i="39"/>
  <c r="CB148" i="39"/>
  <c r="BW148" i="39"/>
  <c r="BR148" i="39"/>
  <c r="BL148" i="39"/>
  <c r="BE148" i="39"/>
  <c r="AZ148" i="39"/>
  <c r="AU148" i="39"/>
  <c r="AP148" i="39"/>
  <c r="AK148" i="39"/>
  <c r="AF148" i="39"/>
  <c r="Z148" i="39"/>
  <c r="O148" i="39"/>
  <c r="O444" i="47" s="1"/>
  <c r="N148" i="39"/>
  <c r="N444" i="47" s="1"/>
  <c r="M148" i="39"/>
  <c r="M444" i="47" s="1"/>
  <c r="L148" i="39"/>
  <c r="O147" i="39"/>
  <c r="O443" i="47" s="1"/>
  <c r="N147" i="39"/>
  <c r="N443" i="47" s="1"/>
  <c r="M147" i="39"/>
  <c r="M443" i="47" s="1"/>
  <c r="L147" i="39"/>
  <c r="L443" i="47" s="1"/>
  <c r="O146" i="39"/>
  <c r="O442" i="47" s="1"/>
  <c r="N146" i="39"/>
  <c r="N442" i="47" s="1"/>
  <c r="M146" i="39"/>
  <c r="M442" i="47" s="1"/>
  <c r="L146" i="39"/>
  <c r="O145" i="39"/>
  <c r="O441" i="47" s="1"/>
  <c r="N145" i="39"/>
  <c r="N441" i="47" s="1"/>
  <c r="M145" i="39"/>
  <c r="M441" i="47" s="1"/>
  <c r="L145" i="39"/>
  <c r="L441" i="47" s="1"/>
  <c r="C145" i="39"/>
  <c r="O144" i="39"/>
  <c r="O440" i="47" s="1"/>
  <c r="N144" i="39"/>
  <c r="N440" i="47" s="1"/>
  <c r="M144" i="39"/>
  <c r="M440" i="47" s="1"/>
  <c r="L144" i="39"/>
  <c r="O143" i="39"/>
  <c r="O439" i="47" s="1"/>
  <c r="N143" i="39"/>
  <c r="N439" i="47" s="1"/>
  <c r="M143" i="39"/>
  <c r="M439" i="47" s="1"/>
  <c r="L143" i="39"/>
  <c r="L439" i="47" s="1"/>
  <c r="O142" i="39"/>
  <c r="O438" i="47" s="1"/>
  <c r="N142" i="39"/>
  <c r="N438" i="47" s="1"/>
  <c r="M142" i="39"/>
  <c r="M438" i="47" s="1"/>
  <c r="L142" i="39"/>
  <c r="BJ141" i="39"/>
  <c r="X141" i="39"/>
  <c r="O141" i="39"/>
  <c r="O437" i="47" s="1"/>
  <c r="N141" i="39"/>
  <c r="N437" i="47" s="1"/>
  <c r="M141" i="39"/>
  <c r="M437" i="47" s="1"/>
  <c r="L141" i="39"/>
  <c r="CS140" i="39"/>
  <c r="CR140" i="39"/>
  <c r="CQ140" i="39"/>
  <c r="CN140" i="39"/>
  <c r="CM140" i="39"/>
  <c r="CL140" i="39"/>
  <c r="CI140" i="39"/>
  <c r="CH140" i="39"/>
  <c r="CG140" i="39"/>
  <c r="CD140" i="39"/>
  <c r="CC140" i="39"/>
  <c r="CB140" i="39"/>
  <c r="BY140" i="39"/>
  <c r="BX140" i="39"/>
  <c r="BW140" i="39"/>
  <c r="BT140" i="39"/>
  <c r="BS140" i="39"/>
  <c r="BR140" i="39"/>
  <c r="BN140" i="39"/>
  <c r="BM140" i="39"/>
  <c r="BL140" i="39"/>
  <c r="BG140" i="39"/>
  <c r="BF140" i="39"/>
  <c r="BE140" i="39"/>
  <c r="BB140" i="39"/>
  <c r="BA140" i="39"/>
  <c r="AZ140" i="39"/>
  <c r="AW140" i="39"/>
  <c r="AV140" i="39"/>
  <c r="AU140" i="39"/>
  <c r="AR140" i="39"/>
  <c r="AQ140" i="39"/>
  <c r="AP140" i="39"/>
  <c r="AM140" i="39"/>
  <c r="AL140" i="39"/>
  <c r="AK140" i="39"/>
  <c r="AH140" i="39"/>
  <c r="AG140" i="39"/>
  <c r="AF140" i="39"/>
  <c r="AB140" i="39"/>
  <c r="AA140" i="39"/>
  <c r="Z140" i="39"/>
  <c r="O140" i="39"/>
  <c r="O436" i="47" s="1"/>
  <c r="N140" i="39"/>
  <c r="N436" i="47" s="1"/>
  <c r="M140" i="39"/>
  <c r="M436" i="47" s="1"/>
  <c r="L140" i="39"/>
  <c r="L436" i="47" s="1"/>
  <c r="C140" i="39"/>
  <c r="CQ139" i="39"/>
  <c r="CL139" i="39"/>
  <c r="CG139" i="39"/>
  <c r="CB139" i="39"/>
  <c r="BW139" i="39"/>
  <c r="BR139" i="39"/>
  <c r="BL139" i="39"/>
  <c r="BE139" i="39"/>
  <c r="AZ139" i="39"/>
  <c r="AU139" i="39"/>
  <c r="AP139" i="39"/>
  <c r="AK139" i="39"/>
  <c r="AF139" i="39"/>
  <c r="Z139" i="39"/>
  <c r="O139" i="39"/>
  <c r="O435" i="47" s="1"/>
  <c r="N139" i="39"/>
  <c r="N435" i="47" s="1"/>
  <c r="M139" i="39"/>
  <c r="M435" i="47" s="1"/>
  <c r="L139" i="39"/>
  <c r="O138" i="39"/>
  <c r="O434" i="47" s="1"/>
  <c r="N138" i="39"/>
  <c r="N434" i="47" s="1"/>
  <c r="M138" i="39"/>
  <c r="M434" i="47" s="1"/>
  <c r="L138" i="39"/>
  <c r="L434" i="47" s="1"/>
  <c r="O137" i="39"/>
  <c r="O433" i="47" s="1"/>
  <c r="N137" i="39"/>
  <c r="N433" i="47" s="1"/>
  <c r="M137" i="39"/>
  <c r="M433" i="47" s="1"/>
  <c r="L137" i="39"/>
  <c r="O136" i="39"/>
  <c r="O432" i="47" s="1"/>
  <c r="N136" i="39"/>
  <c r="N432" i="47" s="1"/>
  <c r="M136" i="39"/>
  <c r="M432" i="47" s="1"/>
  <c r="L136" i="39"/>
  <c r="L432" i="47" s="1"/>
  <c r="C136" i="39"/>
  <c r="O135" i="39"/>
  <c r="O431" i="47" s="1"/>
  <c r="N135" i="39"/>
  <c r="N431" i="47" s="1"/>
  <c r="M135" i="39"/>
  <c r="M431" i="47" s="1"/>
  <c r="L135" i="39"/>
  <c r="O134" i="39"/>
  <c r="O430" i="47" s="1"/>
  <c r="N134" i="39"/>
  <c r="N430" i="47" s="1"/>
  <c r="M134" i="39"/>
  <c r="M430" i="47" s="1"/>
  <c r="L134" i="39"/>
  <c r="L430" i="47" s="1"/>
  <c r="O133" i="39"/>
  <c r="O429" i="47" s="1"/>
  <c r="N133" i="39"/>
  <c r="N429" i="47" s="1"/>
  <c r="M133" i="39"/>
  <c r="M429" i="47" s="1"/>
  <c r="L133" i="39"/>
  <c r="BJ132" i="39"/>
  <c r="X132" i="39"/>
  <c r="O132" i="39"/>
  <c r="O428" i="47" s="1"/>
  <c r="N132" i="39"/>
  <c r="N428" i="47" s="1"/>
  <c r="M132" i="39"/>
  <c r="M428" i="47" s="1"/>
  <c r="L132" i="39"/>
  <c r="CS131" i="39"/>
  <c r="CR131" i="39"/>
  <c r="CQ131" i="39"/>
  <c r="CN131" i="39"/>
  <c r="CM131" i="39"/>
  <c r="CL131" i="39"/>
  <c r="CI131" i="39"/>
  <c r="CH131" i="39"/>
  <c r="CG131" i="39"/>
  <c r="CD131" i="39"/>
  <c r="CC131" i="39"/>
  <c r="CB131" i="39"/>
  <c r="BY131" i="39"/>
  <c r="BX131" i="39"/>
  <c r="BW131" i="39"/>
  <c r="BT131" i="39"/>
  <c r="BS131" i="39"/>
  <c r="BR131" i="39"/>
  <c r="BN131" i="39"/>
  <c r="BM131" i="39"/>
  <c r="BL131" i="39"/>
  <c r="BG131" i="39"/>
  <c r="BF131" i="39"/>
  <c r="BE131" i="39"/>
  <c r="BB131" i="39"/>
  <c r="BA131" i="39"/>
  <c r="AZ131" i="39"/>
  <c r="AW131" i="39"/>
  <c r="AV131" i="39"/>
  <c r="AU131" i="39"/>
  <c r="AR131" i="39"/>
  <c r="AQ131" i="39"/>
  <c r="AP131" i="39"/>
  <c r="AM131" i="39"/>
  <c r="AL131" i="39"/>
  <c r="AK131" i="39"/>
  <c r="AH131" i="39"/>
  <c r="AG131" i="39"/>
  <c r="AF131" i="39"/>
  <c r="AB131" i="39"/>
  <c r="AA131" i="39"/>
  <c r="Z131" i="39"/>
  <c r="O131" i="39"/>
  <c r="O427" i="47" s="1"/>
  <c r="N131" i="39"/>
  <c r="N427" i="47" s="1"/>
  <c r="M131" i="39"/>
  <c r="M427" i="47" s="1"/>
  <c r="L131" i="39"/>
  <c r="L427" i="47" s="1"/>
  <c r="C131" i="39"/>
  <c r="CQ130" i="39"/>
  <c r="CL130" i="39"/>
  <c r="CG130" i="39"/>
  <c r="CB130" i="39"/>
  <c r="BW130" i="39"/>
  <c r="BR130" i="39"/>
  <c r="BL130" i="39"/>
  <c r="BE130" i="39"/>
  <c r="AZ130" i="39"/>
  <c r="AU130" i="39"/>
  <c r="AP130" i="39"/>
  <c r="AK130" i="39"/>
  <c r="AF130" i="39"/>
  <c r="Z130" i="39"/>
  <c r="O130" i="39"/>
  <c r="O426" i="47" s="1"/>
  <c r="N130" i="39"/>
  <c r="N426" i="47" s="1"/>
  <c r="M130" i="39"/>
  <c r="M426" i="47" s="1"/>
  <c r="L130" i="39"/>
  <c r="O129" i="39"/>
  <c r="O425" i="47" s="1"/>
  <c r="N129" i="39"/>
  <c r="N425" i="47" s="1"/>
  <c r="M129" i="39"/>
  <c r="M425" i="47" s="1"/>
  <c r="L129" i="39"/>
  <c r="L425" i="47" s="1"/>
  <c r="O128" i="39"/>
  <c r="O424" i="47" s="1"/>
  <c r="N128" i="39"/>
  <c r="N424" i="47" s="1"/>
  <c r="M128" i="39"/>
  <c r="M424" i="47" s="1"/>
  <c r="L128" i="39"/>
  <c r="O127" i="39"/>
  <c r="O423" i="47" s="1"/>
  <c r="N127" i="39"/>
  <c r="N423" i="47" s="1"/>
  <c r="M127" i="39"/>
  <c r="M423" i="47" s="1"/>
  <c r="L127" i="39"/>
  <c r="L423" i="47" s="1"/>
  <c r="C127" i="39"/>
  <c r="O126" i="39"/>
  <c r="O422" i="47" s="1"/>
  <c r="N126" i="39"/>
  <c r="N422" i="47" s="1"/>
  <c r="M126" i="39"/>
  <c r="M422" i="47" s="1"/>
  <c r="L126" i="39"/>
  <c r="O125" i="39"/>
  <c r="O421" i="47" s="1"/>
  <c r="N125" i="39"/>
  <c r="N421" i="47" s="1"/>
  <c r="M125" i="39"/>
  <c r="M421" i="47" s="1"/>
  <c r="L125" i="39"/>
  <c r="L421" i="47" s="1"/>
  <c r="O124" i="39"/>
  <c r="O420" i="47" s="1"/>
  <c r="N124" i="39"/>
  <c r="N420" i="47" s="1"/>
  <c r="M124" i="39"/>
  <c r="M420" i="47" s="1"/>
  <c r="L124" i="39"/>
  <c r="BJ123" i="39"/>
  <c r="X123" i="39"/>
  <c r="O123" i="39"/>
  <c r="O419" i="47" s="1"/>
  <c r="N123" i="39"/>
  <c r="N419" i="47" s="1"/>
  <c r="M123" i="39"/>
  <c r="M419" i="47" s="1"/>
  <c r="L123" i="39"/>
  <c r="CS122" i="39"/>
  <c r="CR122" i="39"/>
  <c r="CQ122" i="39"/>
  <c r="CN122" i="39"/>
  <c r="CM122" i="39"/>
  <c r="CL122" i="39"/>
  <c r="CI122" i="39"/>
  <c r="CH122" i="39"/>
  <c r="CG122" i="39"/>
  <c r="CD122" i="39"/>
  <c r="CC122" i="39"/>
  <c r="CB122" i="39"/>
  <c r="BY122" i="39"/>
  <c r="BX122" i="39"/>
  <c r="BW122" i="39"/>
  <c r="BT122" i="39"/>
  <c r="BS122" i="39"/>
  <c r="BR122" i="39"/>
  <c r="BN122" i="39"/>
  <c r="BM122" i="39"/>
  <c r="BL122" i="39"/>
  <c r="BG122" i="39"/>
  <c r="BF122" i="39"/>
  <c r="BE122" i="39"/>
  <c r="BB122" i="39"/>
  <c r="BA122" i="39"/>
  <c r="AZ122" i="39"/>
  <c r="AW122" i="39"/>
  <c r="AV122" i="39"/>
  <c r="AU122" i="39"/>
  <c r="AR122" i="39"/>
  <c r="AQ122" i="39"/>
  <c r="AP122" i="39"/>
  <c r="AM122" i="39"/>
  <c r="AL122" i="39"/>
  <c r="AK122" i="39"/>
  <c r="AH122" i="39"/>
  <c r="AG122" i="39"/>
  <c r="AF122" i="39"/>
  <c r="AB122" i="39"/>
  <c r="AA122" i="39"/>
  <c r="Z122" i="39"/>
  <c r="O122" i="39"/>
  <c r="O418" i="47" s="1"/>
  <c r="N122" i="39"/>
  <c r="N418" i="47" s="1"/>
  <c r="M122" i="39"/>
  <c r="M418" i="47" s="1"/>
  <c r="L122" i="39"/>
  <c r="L418" i="47" s="1"/>
  <c r="C122" i="39"/>
  <c r="CQ121" i="39"/>
  <c r="CL121" i="39"/>
  <c r="CG121" i="39"/>
  <c r="CB121" i="39"/>
  <c r="BW121" i="39"/>
  <c r="BR121" i="39"/>
  <c r="BL121" i="39"/>
  <c r="BE121" i="39"/>
  <c r="AZ121" i="39"/>
  <c r="AU121" i="39"/>
  <c r="AP121" i="39"/>
  <c r="AK121" i="39"/>
  <c r="AF121" i="39"/>
  <c r="Z121" i="39"/>
  <c r="O121" i="39"/>
  <c r="O417" i="47" s="1"/>
  <c r="N121" i="39"/>
  <c r="N417" i="47" s="1"/>
  <c r="M121" i="39"/>
  <c r="M417" i="47" s="1"/>
  <c r="L121" i="39"/>
  <c r="O120" i="39"/>
  <c r="O416" i="47" s="1"/>
  <c r="N120" i="39"/>
  <c r="N416" i="47" s="1"/>
  <c r="M120" i="39"/>
  <c r="M416" i="47" s="1"/>
  <c r="L120" i="39"/>
  <c r="L416" i="47" s="1"/>
  <c r="O119" i="39"/>
  <c r="O415" i="47" s="1"/>
  <c r="N119" i="39"/>
  <c r="N415" i="47" s="1"/>
  <c r="M119" i="39"/>
  <c r="M415" i="47" s="1"/>
  <c r="L119" i="39"/>
  <c r="O118" i="39"/>
  <c r="O414" i="47" s="1"/>
  <c r="N118" i="39"/>
  <c r="N414" i="47" s="1"/>
  <c r="M118" i="39"/>
  <c r="M414" i="47" s="1"/>
  <c r="L118" i="39"/>
  <c r="L414" i="47" s="1"/>
  <c r="C118" i="39"/>
  <c r="O117" i="39"/>
  <c r="O413" i="47" s="1"/>
  <c r="N117" i="39"/>
  <c r="N413" i="47" s="1"/>
  <c r="M117" i="39"/>
  <c r="M413" i="47" s="1"/>
  <c r="L117" i="39"/>
  <c r="O116" i="39"/>
  <c r="O412" i="47" s="1"/>
  <c r="N116" i="39"/>
  <c r="N412" i="47" s="1"/>
  <c r="M116" i="39"/>
  <c r="M412" i="47" s="1"/>
  <c r="L116" i="39"/>
  <c r="L412" i="47" s="1"/>
  <c r="O115" i="39"/>
  <c r="O411" i="47" s="1"/>
  <c r="N115" i="39"/>
  <c r="N411" i="47" s="1"/>
  <c r="M115" i="39"/>
  <c r="M411" i="47" s="1"/>
  <c r="L115" i="39"/>
  <c r="BJ114" i="39"/>
  <c r="X114" i="39"/>
  <c r="O114" i="39"/>
  <c r="O410" i="47" s="1"/>
  <c r="N114" i="39"/>
  <c r="N410" i="47" s="1"/>
  <c r="M114" i="39"/>
  <c r="M410" i="47" s="1"/>
  <c r="L114" i="39"/>
  <c r="CS113" i="39"/>
  <c r="CR113" i="39"/>
  <c r="CQ113" i="39"/>
  <c r="CN113" i="39"/>
  <c r="CM113" i="39"/>
  <c r="CL113" i="39"/>
  <c r="CI113" i="39"/>
  <c r="CH113" i="39"/>
  <c r="CG113" i="39"/>
  <c r="CD113" i="39"/>
  <c r="CC113" i="39"/>
  <c r="CB113" i="39"/>
  <c r="BY113" i="39"/>
  <c r="BX113" i="39"/>
  <c r="BW113" i="39"/>
  <c r="BT113" i="39"/>
  <c r="BS113" i="39"/>
  <c r="BR113" i="39"/>
  <c r="BN113" i="39"/>
  <c r="BM113" i="39"/>
  <c r="BL113" i="39"/>
  <c r="BG113" i="39"/>
  <c r="BF113" i="39"/>
  <c r="BE113" i="39"/>
  <c r="BB113" i="39"/>
  <c r="BA113" i="39"/>
  <c r="AZ113" i="39"/>
  <c r="AW113" i="39"/>
  <c r="AV113" i="39"/>
  <c r="AU113" i="39"/>
  <c r="AR113" i="39"/>
  <c r="AQ113" i="39"/>
  <c r="AP113" i="39"/>
  <c r="AM113" i="39"/>
  <c r="AL113" i="39"/>
  <c r="AK113" i="39"/>
  <c r="AH113" i="39"/>
  <c r="AG113" i="39"/>
  <c r="AF113" i="39"/>
  <c r="AB113" i="39"/>
  <c r="AA113" i="39"/>
  <c r="Z113" i="39"/>
  <c r="O113" i="39"/>
  <c r="O409" i="47" s="1"/>
  <c r="N113" i="39"/>
  <c r="N409" i="47" s="1"/>
  <c r="M113" i="39"/>
  <c r="M409" i="47" s="1"/>
  <c r="L113" i="39"/>
  <c r="L409" i="47" s="1"/>
  <c r="C113" i="39"/>
  <c r="CQ112" i="39"/>
  <c r="CL112" i="39"/>
  <c r="CG112" i="39"/>
  <c r="CB112" i="39"/>
  <c r="BW112" i="39"/>
  <c r="BR112" i="39"/>
  <c r="BL112" i="39"/>
  <c r="BE112" i="39"/>
  <c r="AZ112" i="39"/>
  <c r="AU112" i="39"/>
  <c r="AP112" i="39"/>
  <c r="AK112" i="39"/>
  <c r="AF112" i="39"/>
  <c r="Z112" i="39"/>
  <c r="O112" i="39"/>
  <c r="O408" i="47" s="1"/>
  <c r="N112" i="39"/>
  <c r="N408" i="47" s="1"/>
  <c r="M112" i="39"/>
  <c r="M408" i="47" s="1"/>
  <c r="L112" i="39"/>
  <c r="O111" i="39"/>
  <c r="O407" i="47" s="1"/>
  <c r="N111" i="39"/>
  <c r="N407" i="47" s="1"/>
  <c r="M111" i="39"/>
  <c r="M407" i="47" s="1"/>
  <c r="L111" i="39"/>
  <c r="L407" i="47" s="1"/>
  <c r="O110" i="39"/>
  <c r="O406" i="47" s="1"/>
  <c r="N110" i="39"/>
  <c r="N406" i="47" s="1"/>
  <c r="M110" i="39"/>
  <c r="M406" i="47" s="1"/>
  <c r="L110" i="39"/>
  <c r="O109" i="39"/>
  <c r="O405" i="47" s="1"/>
  <c r="N109" i="39"/>
  <c r="N405" i="47" s="1"/>
  <c r="M109" i="39"/>
  <c r="M405" i="47" s="1"/>
  <c r="L109" i="39"/>
  <c r="L405" i="47" s="1"/>
  <c r="C109" i="39"/>
  <c r="O108" i="39"/>
  <c r="O404" i="47" s="1"/>
  <c r="N108" i="39"/>
  <c r="N404" i="47" s="1"/>
  <c r="M108" i="39"/>
  <c r="M404" i="47" s="1"/>
  <c r="L108" i="39"/>
  <c r="O107" i="39"/>
  <c r="O403" i="47" s="1"/>
  <c r="N107" i="39"/>
  <c r="N403" i="47" s="1"/>
  <c r="M107" i="39"/>
  <c r="M403" i="47" s="1"/>
  <c r="L107" i="39"/>
  <c r="L403" i="47" s="1"/>
  <c r="O106" i="39"/>
  <c r="O402" i="47" s="1"/>
  <c r="N106" i="39"/>
  <c r="N402" i="47" s="1"/>
  <c r="M106" i="39"/>
  <c r="M402" i="47" s="1"/>
  <c r="L106" i="39"/>
  <c r="BJ105" i="39"/>
  <c r="X105" i="39"/>
  <c r="O105" i="39"/>
  <c r="O401" i="47" s="1"/>
  <c r="N105" i="39"/>
  <c r="N401" i="47" s="1"/>
  <c r="M105" i="39"/>
  <c r="M401" i="47" s="1"/>
  <c r="L105" i="39"/>
  <c r="CS104" i="39"/>
  <c r="CR104" i="39"/>
  <c r="CQ104" i="39"/>
  <c r="CN104" i="39"/>
  <c r="CM104" i="39"/>
  <c r="CL104" i="39"/>
  <c r="CI104" i="39"/>
  <c r="CH104" i="39"/>
  <c r="CG104" i="39"/>
  <c r="CD104" i="39"/>
  <c r="CC104" i="39"/>
  <c r="CB104" i="39"/>
  <c r="BY104" i="39"/>
  <c r="BX104" i="39"/>
  <c r="BW104" i="39"/>
  <c r="BT104" i="39"/>
  <c r="BS104" i="39"/>
  <c r="BR104" i="39"/>
  <c r="BN104" i="39"/>
  <c r="BM104" i="39"/>
  <c r="BL104" i="39"/>
  <c r="BG104" i="39"/>
  <c r="BF104" i="39"/>
  <c r="BE104" i="39"/>
  <c r="BB104" i="39"/>
  <c r="BA104" i="39"/>
  <c r="AZ104" i="39"/>
  <c r="AW104" i="39"/>
  <c r="AV104" i="39"/>
  <c r="AU104" i="39"/>
  <c r="AR104" i="39"/>
  <c r="AQ104" i="39"/>
  <c r="AP104" i="39"/>
  <c r="AM104" i="39"/>
  <c r="AL104" i="39"/>
  <c r="AK104" i="39"/>
  <c r="AH104" i="39"/>
  <c r="AG104" i="39"/>
  <c r="AF104" i="39"/>
  <c r="AB104" i="39"/>
  <c r="AA104" i="39"/>
  <c r="Z104" i="39"/>
  <c r="O104" i="39"/>
  <c r="O400" i="47" s="1"/>
  <c r="N104" i="39"/>
  <c r="N400" i="47" s="1"/>
  <c r="M104" i="39"/>
  <c r="M400" i="47" s="1"/>
  <c r="L104" i="39"/>
  <c r="L400" i="47" s="1"/>
  <c r="C104" i="39"/>
  <c r="CQ103" i="39"/>
  <c r="CL103" i="39"/>
  <c r="CG103" i="39"/>
  <c r="CB103" i="39"/>
  <c r="BW103" i="39"/>
  <c r="BR103" i="39"/>
  <c r="BL103" i="39"/>
  <c r="BE103" i="39"/>
  <c r="AZ103" i="39"/>
  <c r="AU103" i="39"/>
  <c r="AP103" i="39"/>
  <c r="AK103" i="39"/>
  <c r="AF103" i="39"/>
  <c r="Z103" i="39"/>
  <c r="O103" i="39"/>
  <c r="O399" i="47" s="1"/>
  <c r="N103" i="39"/>
  <c r="N399" i="47" s="1"/>
  <c r="M103" i="39"/>
  <c r="M399" i="47" s="1"/>
  <c r="L103" i="39"/>
  <c r="O102" i="39"/>
  <c r="O398" i="47" s="1"/>
  <c r="N102" i="39"/>
  <c r="N398" i="47" s="1"/>
  <c r="M102" i="39"/>
  <c r="M398" i="47" s="1"/>
  <c r="L102" i="39"/>
  <c r="L398" i="47" s="1"/>
  <c r="O101" i="39"/>
  <c r="O397" i="47" s="1"/>
  <c r="N101" i="39"/>
  <c r="N397" i="47" s="1"/>
  <c r="M101" i="39"/>
  <c r="M397" i="47" s="1"/>
  <c r="L101" i="39"/>
  <c r="O100" i="39"/>
  <c r="O396" i="47" s="1"/>
  <c r="N100" i="39"/>
  <c r="N396" i="47" s="1"/>
  <c r="M100" i="39"/>
  <c r="M396" i="47" s="1"/>
  <c r="L100" i="39"/>
  <c r="L396" i="47" s="1"/>
  <c r="O99" i="39"/>
  <c r="O395" i="47" s="1"/>
  <c r="N99" i="39"/>
  <c r="N395" i="47" s="1"/>
  <c r="M99" i="39"/>
  <c r="M395" i="47" s="1"/>
  <c r="L99" i="39"/>
  <c r="O98" i="39"/>
  <c r="O394" i="47" s="1"/>
  <c r="N98" i="39"/>
  <c r="N394" i="47" s="1"/>
  <c r="M98" i="39"/>
  <c r="M394" i="47" s="1"/>
  <c r="L98" i="39"/>
  <c r="L394" i="47" s="1"/>
  <c r="O97" i="39"/>
  <c r="O393" i="47" s="1"/>
  <c r="N97" i="39"/>
  <c r="N393" i="47" s="1"/>
  <c r="M97" i="39"/>
  <c r="M393" i="47" s="1"/>
  <c r="L97" i="39"/>
  <c r="BJ96" i="39"/>
  <c r="X96" i="39"/>
  <c r="O96" i="39"/>
  <c r="O392" i="47" s="1"/>
  <c r="N96" i="39"/>
  <c r="N392" i="47" s="1"/>
  <c r="M96" i="39"/>
  <c r="M392" i="47" s="1"/>
  <c r="L96" i="39"/>
  <c r="CS95" i="39"/>
  <c r="CR95" i="39"/>
  <c r="CQ95" i="39"/>
  <c r="CN95" i="39"/>
  <c r="CM95" i="39"/>
  <c r="CL95" i="39"/>
  <c r="CI95" i="39"/>
  <c r="CH95" i="39"/>
  <c r="CG95" i="39"/>
  <c r="CD95" i="39"/>
  <c r="CC95" i="39"/>
  <c r="CB95" i="39"/>
  <c r="BY95" i="39"/>
  <c r="BX95" i="39"/>
  <c r="BW95" i="39"/>
  <c r="BT95" i="39"/>
  <c r="BS95" i="39"/>
  <c r="BR95" i="39"/>
  <c r="BN95" i="39"/>
  <c r="BM95" i="39"/>
  <c r="BL95" i="39"/>
  <c r="BG95" i="39"/>
  <c r="BF95" i="39"/>
  <c r="BE95" i="39"/>
  <c r="BB95" i="39"/>
  <c r="BA95" i="39"/>
  <c r="AZ95" i="39"/>
  <c r="AW95" i="39"/>
  <c r="AV95" i="39"/>
  <c r="AU95" i="39"/>
  <c r="AR95" i="39"/>
  <c r="AQ95" i="39"/>
  <c r="AP95" i="39"/>
  <c r="AM95" i="39"/>
  <c r="AL95" i="39"/>
  <c r="AK95" i="39"/>
  <c r="AH95" i="39"/>
  <c r="AG95" i="39"/>
  <c r="AF95" i="39"/>
  <c r="AB95" i="39"/>
  <c r="AA95" i="39"/>
  <c r="Z95" i="39"/>
  <c r="O95" i="39"/>
  <c r="O391" i="47" s="1"/>
  <c r="N95" i="39"/>
  <c r="N391" i="47" s="1"/>
  <c r="M95" i="39"/>
  <c r="M391" i="47" s="1"/>
  <c r="L95" i="39"/>
  <c r="L391" i="47" s="1"/>
  <c r="CQ94" i="39"/>
  <c r="CL94" i="39"/>
  <c r="CG94" i="39"/>
  <c r="CB94" i="39"/>
  <c r="BW94" i="39"/>
  <c r="BR94" i="39"/>
  <c r="BL94" i="39"/>
  <c r="BE94" i="39"/>
  <c r="AZ94" i="39"/>
  <c r="AU94" i="39"/>
  <c r="AP94" i="39"/>
  <c r="AK94" i="39"/>
  <c r="AF94" i="39"/>
  <c r="Z94" i="39"/>
  <c r="O94" i="39"/>
  <c r="O390" i="47" s="1"/>
  <c r="N94" i="39"/>
  <c r="N390" i="47" s="1"/>
  <c r="M94" i="39"/>
  <c r="M390" i="47" s="1"/>
  <c r="L94" i="39"/>
  <c r="O93" i="39"/>
  <c r="O389" i="47" s="1"/>
  <c r="N93" i="39"/>
  <c r="N389" i="47" s="1"/>
  <c r="M93" i="39"/>
  <c r="M389" i="47" s="1"/>
  <c r="L93" i="39"/>
  <c r="L389" i="47" s="1"/>
  <c r="O92" i="39"/>
  <c r="O388" i="47" s="1"/>
  <c r="N92" i="39"/>
  <c r="N388" i="47" s="1"/>
  <c r="M92" i="39"/>
  <c r="M388" i="47" s="1"/>
  <c r="L92" i="39"/>
  <c r="O91" i="39"/>
  <c r="O387" i="47" s="1"/>
  <c r="N91" i="39"/>
  <c r="N387" i="47" s="1"/>
  <c r="M91" i="39"/>
  <c r="M387" i="47" s="1"/>
  <c r="L91" i="39"/>
  <c r="O90" i="39"/>
  <c r="O386" i="47" s="1"/>
  <c r="N90" i="39"/>
  <c r="N386" i="47" s="1"/>
  <c r="M90" i="39"/>
  <c r="M386" i="47" s="1"/>
  <c r="L90" i="39"/>
  <c r="L386" i="47" s="1"/>
  <c r="O89" i="39"/>
  <c r="O385" i="47" s="1"/>
  <c r="N89" i="39"/>
  <c r="N385" i="47" s="1"/>
  <c r="M89" i="39"/>
  <c r="M385" i="47" s="1"/>
  <c r="L89" i="39"/>
  <c r="O88" i="39"/>
  <c r="O384" i="47" s="1"/>
  <c r="N88" i="39"/>
  <c r="N384" i="47" s="1"/>
  <c r="M88" i="39"/>
  <c r="M384" i="47" s="1"/>
  <c r="L88" i="39"/>
  <c r="L384" i="47" s="1"/>
  <c r="BJ87" i="39"/>
  <c r="X87" i="39"/>
  <c r="O87" i="39"/>
  <c r="O383" i="47" s="1"/>
  <c r="N87" i="39"/>
  <c r="N383" i="47" s="1"/>
  <c r="M87" i="39"/>
  <c r="M383" i="47" s="1"/>
  <c r="L87" i="39"/>
  <c r="L383" i="47" s="1"/>
  <c r="CS86" i="39"/>
  <c r="CR86" i="39"/>
  <c r="CQ86" i="39"/>
  <c r="CN86" i="39"/>
  <c r="CM86" i="39"/>
  <c r="CL86" i="39"/>
  <c r="CI86" i="39"/>
  <c r="CH86" i="39"/>
  <c r="CG86" i="39"/>
  <c r="CD86" i="39"/>
  <c r="CC86" i="39"/>
  <c r="CB86" i="39"/>
  <c r="BY86" i="39"/>
  <c r="BX86" i="39"/>
  <c r="BW86" i="39"/>
  <c r="BT86" i="39"/>
  <c r="BS86" i="39"/>
  <c r="BR86" i="39"/>
  <c r="BN86" i="39"/>
  <c r="BM86" i="39"/>
  <c r="BL86" i="39"/>
  <c r="BG86" i="39"/>
  <c r="BF86" i="39"/>
  <c r="BE86" i="39"/>
  <c r="BB86" i="39"/>
  <c r="BA86" i="39"/>
  <c r="AZ86" i="39"/>
  <c r="AW86" i="39"/>
  <c r="AV86" i="39"/>
  <c r="AU86" i="39"/>
  <c r="AR86" i="39"/>
  <c r="AQ86" i="39"/>
  <c r="AP86" i="39"/>
  <c r="AM86" i="39"/>
  <c r="AL86" i="39"/>
  <c r="AK86" i="39"/>
  <c r="AH86" i="39"/>
  <c r="AG86" i="39"/>
  <c r="AF86" i="39"/>
  <c r="AB86" i="39"/>
  <c r="AA86" i="39"/>
  <c r="Z86" i="39"/>
  <c r="O86" i="39"/>
  <c r="O382" i="47" s="1"/>
  <c r="N86" i="39"/>
  <c r="N382" i="47" s="1"/>
  <c r="M86" i="39"/>
  <c r="M382" i="47" s="1"/>
  <c r="L86" i="39"/>
  <c r="CQ85" i="39"/>
  <c r="CL85" i="39"/>
  <c r="CG85" i="39"/>
  <c r="CB85" i="39"/>
  <c r="BW85" i="39"/>
  <c r="BR85" i="39"/>
  <c r="BL85" i="39"/>
  <c r="BE85" i="39"/>
  <c r="AZ85" i="39"/>
  <c r="AU85" i="39"/>
  <c r="AP85" i="39"/>
  <c r="AK85" i="39"/>
  <c r="AF85" i="39"/>
  <c r="Z85" i="39"/>
  <c r="O85" i="39"/>
  <c r="O381" i="47" s="1"/>
  <c r="N85" i="39"/>
  <c r="N381" i="47" s="1"/>
  <c r="M85" i="39"/>
  <c r="M381" i="47" s="1"/>
  <c r="L85" i="39"/>
  <c r="L381" i="47" s="1"/>
  <c r="O84" i="39"/>
  <c r="O380" i="47" s="1"/>
  <c r="N84" i="39"/>
  <c r="N380" i="47" s="1"/>
  <c r="M84" i="39"/>
  <c r="M380" i="47" s="1"/>
  <c r="L84" i="39"/>
  <c r="O83" i="39"/>
  <c r="O379" i="47" s="1"/>
  <c r="N83" i="39"/>
  <c r="N379" i="47" s="1"/>
  <c r="M83" i="39"/>
  <c r="M379" i="47" s="1"/>
  <c r="L83" i="39"/>
  <c r="L379" i="47" s="1"/>
  <c r="O82" i="39"/>
  <c r="O378" i="47" s="1"/>
  <c r="N82" i="39"/>
  <c r="N378" i="47" s="1"/>
  <c r="M82" i="39"/>
  <c r="M378" i="47" s="1"/>
  <c r="L82" i="39"/>
  <c r="O81" i="39"/>
  <c r="O377" i="47" s="1"/>
  <c r="N81" i="39"/>
  <c r="N377" i="47" s="1"/>
  <c r="M81" i="39"/>
  <c r="M377" i="47" s="1"/>
  <c r="L81" i="39"/>
  <c r="L377" i="47" s="1"/>
  <c r="O80" i="39"/>
  <c r="O376" i="47" s="1"/>
  <c r="N80" i="39"/>
  <c r="N376" i="47" s="1"/>
  <c r="M80" i="39"/>
  <c r="M376" i="47" s="1"/>
  <c r="L80" i="39"/>
  <c r="O79" i="39"/>
  <c r="O375" i="47" s="1"/>
  <c r="N79" i="39"/>
  <c r="N375" i="47" s="1"/>
  <c r="M79" i="39"/>
  <c r="M375" i="47" s="1"/>
  <c r="L79" i="39"/>
  <c r="L375" i="47" s="1"/>
  <c r="BJ78" i="39"/>
  <c r="X78" i="39"/>
  <c r="O78" i="39"/>
  <c r="O374" i="47" s="1"/>
  <c r="N78" i="39"/>
  <c r="N374" i="47" s="1"/>
  <c r="M78" i="39"/>
  <c r="M374" i="47" s="1"/>
  <c r="L78" i="39"/>
  <c r="L374" i="47" s="1"/>
  <c r="CS77" i="39"/>
  <c r="CR77" i="39"/>
  <c r="CQ77" i="39"/>
  <c r="CN77" i="39"/>
  <c r="CM77" i="39"/>
  <c r="CL77" i="39"/>
  <c r="CI77" i="39"/>
  <c r="CH77" i="39"/>
  <c r="CG77" i="39"/>
  <c r="CD77" i="39"/>
  <c r="CC77" i="39"/>
  <c r="CB77" i="39"/>
  <c r="BY77" i="39"/>
  <c r="BX77" i="39"/>
  <c r="BW77" i="39"/>
  <c r="BT77" i="39"/>
  <c r="BS77" i="39"/>
  <c r="BR77" i="39"/>
  <c r="BN77" i="39"/>
  <c r="BM77" i="39"/>
  <c r="BL77" i="39"/>
  <c r="BG77" i="39"/>
  <c r="BF77" i="39"/>
  <c r="BE77" i="39"/>
  <c r="BB77" i="39"/>
  <c r="BA77" i="39"/>
  <c r="AZ77" i="39"/>
  <c r="AW77" i="39"/>
  <c r="AV77" i="39"/>
  <c r="AU77" i="39"/>
  <c r="AR77" i="39"/>
  <c r="AQ77" i="39"/>
  <c r="AP77" i="39"/>
  <c r="AM77" i="39"/>
  <c r="AL77" i="39"/>
  <c r="AK77" i="39"/>
  <c r="AH77" i="39"/>
  <c r="AG77" i="39"/>
  <c r="AF77" i="39"/>
  <c r="AB77" i="39"/>
  <c r="AA77" i="39"/>
  <c r="Z77" i="39"/>
  <c r="O77" i="39"/>
  <c r="O373" i="47" s="1"/>
  <c r="N77" i="39"/>
  <c r="N373" i="47" s="1"/>
  <c r="M77" i="39"/>
  <c r="M373" i="47" s="1"/>
  <c r="L77" i="39"/>
  <c r="CQ76" i="39"/>
  <c r="CL76" i="39"/>
  <c r="CG76" i="39"/>
  <c r="CB76" i="39"/>
  <c r="BW76" i="39"/>
  <c r="BR76" i="39"/>
  <c r="BL76" i="39"/>
  <c r="BE76" i="39"/>
  <c r="AZ76" i="39"/>
  <c r="AU76" i="39"/>
  <c r="AP76" i="39"/>
  <c r="AK76" i="39"/>
  <c r="AF76" i="39"/>
  <c r="Z76" i="39"/>
  <c r="O76" i="39"/>
  <c r="O372" i="47" s="1"/>
  <c r="N76" i="39"/>
  <c r="N372" i="47" s="1"/>
  <c r="M76" i="39"/>
  <c r="M372" i="47" s="1"/>
  <c r="L76" i="39"/>
  <c r="L372" i="47" s="1"/>
  <c r="O75" i="39"/>
  <c r="O371" i="47" s="1"/>
  <c r="N75" i="39"/>
  <c r="N371" i="47" s="1"/>
  <c r="M75" i="39"/>
  <c r="M371" i="47" s="1"/>
  <c r="L75" i="39"/>
  <c r="O74" i="39"/>
  <c r="O370" i="47" s="1"/>
  <c r="N74" i="39"/>
  <c r="N370" i="47" s="1"/>
  <c r="M74" i="39"/>
  <c r="M370" i="47" s="1"/>
  <c r="L74" i="39"/>
  <c r="L370" i="47" s="1"/>
  <c r="O73" i="39"/>
  <c r="O369" i="47" s="1"/>
  <c r="N73" i="39"/>
  <c r="N369" i="47" s="1"/>
  <c r="M73" i="39"/>
  <c r="M369" i="47" s="1"/>
  <c r="L73" i="39"/>
  <c r="O72" i="39"/>
  <c r="O368" i="47" s="1"/>
  <c r="N72" i="39"/>
  <c r="N368" i="47" s="1"/>
  <c r="M72" i="39"/>
  <c r="M368" i="47" s="1"/>
  <c r="L72" i="39"/>
  <c r="L368" i="47" s="1"/>
  <c r="O71" i="39"/>
  <c r="O367" i="47" s="1"/>
  <c r="N71" i="39"/>
  <c r="N367" i="47" s="1"/>
  <c r="M71" i="39"/>
  <c r="M367" i="47" s="1"/>
  <c r="L71" i="39"/>
  <c r="O70" i="39"/>
  <c r="O366" i="47" s="1"/>
  <c r="N70" i="39"/>
  <c r="N366" i="47" s="1"/>
  <c r="M70" i="39"/>
  <c r="M366" i="47" s="1"/>
  <c r="L70" i="39"/>
  <c r="L366" i="47" s="1"/>
  <c r="BJ69" i="39"/>
  <c r="X69" i="39"/>
  <c r="O69" i="39"/>
  <c r="O365" i="47" s="1"/>
  <c r="N69" i="39"/>
  <c r="N365" i="47" s="1"/>
  <c r="M69" i="39"/>
  <c r="M365" i="47" s="1"/>
  <c r="L69" i="39"/>
  <c r="L365" i="47" s="1"/>
  <c r="CS68" i="39"/>
  <c r="CR68" i="39"/>
  <c r="CQ68" i="39"/>
  <c r="CN68" i="39"/>
  <c r="CM68" i="39"/>
  <c r="CL68" i="39"/>
  <c r="CI68" i="39"/>
  <c r="CH68" i="39"/>
  <c r="CG68" i="39"/>
  <c r="CD68" i="39"/>
  <c r="CC68" i="39"/>
  <c r="CB68" i="39"/>
  <c r="BY68" i="39"/>
  <c r="BX68" i="39"/>
  <c r="BW68" i="39"/>
  <c r="BT68" i="39"/>
  <c r="BS68" i="39"/>
  <c r="BR68" i="39"/>
  <c r="BN68" i="39"/>
  <c r="BM68" i="39"/>
  <c r="BL68" i="39"/>
  <c r="BG68" i="39"/>
  <c r="BF68" i="39"/>
  <c r="BE68" i="39"/>
  <c r="BB68" i="39"/>
  <c r="BA68" i="39"/>
  <c r="AZ68" i="39"/>
  <c r="AW68" i="39"/>
  <c r="AV68" i="39"/>
  <c r="AU68" i="39"/>
  <c r="AR68" i="39"/>
  <c r="AQ68" i="39"/>
  <c r="AP68" i="39"/>
  <c r="AM68" i="39"/>
  <c r="AL68" i="39"/>
  <c r="AK68" i="39"/>
  <c r="AH68" i="39"/>
  <c r="AG68" i="39"/>
  <c r="AF68" i="39"/>
  <c r="AB68" i="39"/>
  <c r="AA68" i="39"/>
  <c r="Z68" i="39"/>
  <c r="O68" i="39"/>
  <c r="O364" i="47" s="1"/>
  <c r="N68" i="39"/>
  <c r="N364" i="47" s="1"/>
  <c r="M68" i="39"/>
  <c r="M364" i="47" s="1"/>
  <c r="L68" i="39"/>
  <c r="CQ67" i="39"/>
  <c r="CL67" i="39"/>
  <c r="CG67" i="39"/>
  <c r="CB67" i="39"/>
  <c r="BW67" i="39"/>
  <c r="BR67" i="39"/>
  <c r="BL67" i="39"/>
  <c r="BE67" i="39"/>
  <c r="AZ67" i="39"/>
  <c r="AU67" i="39"/>
  <c r="AP67" i="39"/>
  <c r="AK67" i="39"/>
  <c r="AF67" i="39"/>
  <c r="Z67" i="39"/>
  <c r="O67" i="39"/>
  <c r="O363" i="47" s="1"/>
  <c r="N67" i="39"/>
  <c r="N363" i="47" s="1"/>
  <c r="M67" i="39"/>
  <c r="M363" i="47" s="1"/>
  <c r="L67" i="39"/>
  <c r="L363" i="47" s="1"/>
  <c r="O66" i="39"/>
  <c r="O362" i="47" s="1"/>
  <c r="N66" i="39"/>
  <c r="N362" i="47" s="1"/>
  <c r="M66" i="39"/>
  <c r="M362" i="47" s="1"/>
  <c r="L66" i="39"/>
  <c r="O65" i="39"/>
  <c r="O361" i="47" s="1"/>
  <c r="N65" i="39"/>
  <c r="N361" i="47" s="1"/>
  <c r="M65" i="39"/>
  <c r="M361" i="47" s="1"/>
  <c r="L65" i="39"/>
  <c r="L361" i="47" s="1"/>
  <c r="O64" i="39"/>
  <c r="O360" i="47" s="1"/>
  <c r="N64" i="39"/>
  <c r="N360" i="47" s="1"/>
  <c r="M64" i="39"/>
  <c r="M360" i="47" s="1"/>
  <c r="L64" i="39"/>
  <c r="O63" i="39"/>
  <c r="O359" i="47" s="1"/>
  <c r="N63" i="39"/>
  <c r="N359" i="47" s="1"/>
  <c r="M63" i="39"/>
  <c r="M359" i="47" s="1"/>
  <c r="L63" i="39"/>
  <c r="L359" i="47" s="1"/>
  <c r="O62" i="39"/>
  <c r="O358" i="47" s="1"/>
  <c r="N62" i="39"/>
  <c r="N358" i="47" s="1"/>
  <c r="M62" i="39"/>
  <c r="M358" i="47" s="1"/>
  <c r="L62" i="39"/>
  <c r="O61" i="39"/>
  <c r="O357" i="47" s="1"/>
  <c r="N61" i="39"/>
  <c r="N357" i="47" s="1"/>
  <c r="M61" i="39"/>
  <c r="M357" i="47" s="1"/>
  <c r="L61" i="39"/>
  <c r="L357" i="47" s="1"/>
  <c r="BJ60" i="39"/>
  <c r="X60" i="39"/>
  <c r="O60" i="39"/>
  <c r="O356" i="47" s="1"/>
  <c r="N60" i="39"/>
  <c r="N356" i="47" s="1"/>
  <c r="M60" i="39"/>
  <c r="M356" i="47" s="1"/>
  <c r="L60" i="39"/>
  <c r="L356" i="47" s="1"/>
  <c r="CS59" i="39"/>
  <c r="CR59" i="39"/>
  <c r="CQ59" i="39"/>
  <c r="CN59" i="39"/>
  <c r="CM59" i="39"/>
  <c r="CL59" i="39"/>
  <c r="CI59" i="39"/>
  <c r="CH59" i="39"/>
  <c r="CG59" i="39"/>
  <c r="CD59" i="39"/>
  <c r="CC59" i="39"/>
  <c r="CB59" i="39"/>
  <c r="BY59" i="39"/>
  <c r="BX59" i="39"/>
  <c r="BW59" i="39"/>
  <c r="BT59" i="39"/>
  <c r="BS59" i="39"/>
  <c r="BR59" i="39"/>
  <c r="BN59" i="39"/>
  <c r="BM59" i="39"/>
  <c r="BL59" i="39"/>
  <c r="BG59" i="39"/>
  <c r="BF59" i="39"/>
  <c r="BE59" i="39"/>
  <c r="BB59" i="39"/>
  <c r="BA59" i="39"/>
  <c r="AZ59" i="39"/>
  <c r="AW59" i="39"/>
  <c r="AV59" i="39"/>
  <c r="AU59" i="39"/>
  <c r="AR59" i="39"/>
  <c r="AQ59" i="39"/>
  <c r="AP59" i="39"/>
  <c r="AM59" i="39"/>
  <c r="AL59" i="39"/>
  <c r="AK59" i="39"/>
  <c r="AH59" i="39"/>
  <c r="AG59" i="39"/>
  <c r="AF59" i="39"/>
  <c r="AB59" i="39"/>
  <c r="AA59" i="39"/>
  <c r="Z59" i="39"/>
  <c r="O59" i="39"/>
  <c r="O355" i="47" s="1"/>
  <c r="N59" i="39"/>
  <c r="N355" i="47" s="1"/>
  <c r="M59" i="39"/>
  <c r="M355" i="47" s="1"/>
  <c r="L59" i="39"/>
  <c r="CQ58" i="39"/>
  <c r="CL58" i="39"/>
  <c r="CG58" i="39"/>
  <c r="CB58" i="39"/>
  <c r="BW58" i="39"/>
  <c r="BR58" i="39"/>
  <c r="BL58" i="39"/>
  <c r="BE58" i="39"/>
  <c r="AZ58" i="39"/>
  <c r="AU58" i="39"/>
  <c r="AP58" i="39"/>
  <c r="AK58" i="39"/>
  <c r="AF58" i="39"/>
  <c r="Z58" i="39"/>
  <c r="O58" i="39"/>
  <c r="O354" i="47" s="1"/>
  <c r="N58" i="39"/>
  <c r="N354" i="47" s="1"/>
  <c r="M58" i="39"/>
  <c r="M354" i="47" s="1"/>
  <c r="L58" i="39"/>
  <c r="L354" i="47" s="1"/>
  <c r="O57" i="39"/>
  <c r="O353" i="47" s="1"/>
  <c r="N57" i="39"/>
  <c r="N353" i="47" s="1"/>
  <c r="M57" i="39"/>
  <c r="M353" i="47" s="1"/>
  <c r="L57" i="39"/>
  <c r="O56" i="39"/>
  <c r="O352" i="47" s="1"/>
  <c r="N56" i="39"/>
  <c r="N352" i="47" s="1"/>
  <c r="M56" i="39"/>
  <c r="M352" i="47" s="1"/>
  <c r="L56" i="39"/>
  <c r="L352" i="47" s="1"/>
  <c r="O55" i="39"/>
  <c r="O351" i="47" s="1"/>
  <c r="N55" i="39"/>
  <c r="N351" i="47" s="1"/>
  <c r="M55" i="39"/>
  <c r="M351" i="47" s="1"/>
  <c r="L55" i="39"/>
  <c r="O54" i="39"/>
  <c r="O350" i="47" s="1"/>
  <c r="N54" i="39"/>
  <c r="N350" i="47" s="1"/>
  <c r="M54" i="39"/>
  <c r="M350" i="47" s="1"/>
  <c r="L54" i="39"/>
  <c r="L350" i="47" s="1"/>
  <c r="O53" i="39"/>
  <c r="O349" i="47" s="1"/>
  <c r="N53" i="39"/>
  <c r="N349" i="47" s="1"/>
  <c r="M53" i="39"/>
  <c r="M349" i="47" s="1"/>
  <c r="L53" i="39"/>
  <c r="O52" i="39"/>
  <c r="O348" i="47" s="1"/>
  <c r="N52" i="39"/>
  <c r="N348" i="47" s="1"/>
  <c r="M52" i="39"/>
  <c r="M348" i="47" s="1"/>
  <c r="L52" i="39"/>
  <c r="L348" i="47" s="1"/>
  <c r="BJ51" i="39"/>
  <c r="X51" i="39"/>
  <c r="O51" i="39"/>
  <c r="O347" i="47" s="1"/>
  <c r="N51" i="39"/>
  <c r="N347" i="47" s="1"/>
  <c r="M51" i="39"/>
  <c r="M347" i="47" s="1"/>
  <c r="L51" i="39"/>
  <c r="L347" i="47" s="1"/>
  <c r="CS50" i="39"/>
  <c r="CR50" i="39"/>
  <c r="CQ50" i="39"/>
  <c r="CN50" i="39"/>
  <c r="CM50" i="39"/>
  <c r="CL50" i="39"/>
  <c r="CI50" i="39"/>
  <c r="CH50" i="39"/>
  <c r="CG50" i="39"/>
  <c r="CD50" i="39"/>
  <c r="CC50" i="39"/>
  <c r="CB50" i="39"/>
  <c r="BY50" i="39"/>
  <c r="BX50" i="39"/>
  <c r="BW50" i="39"/>
  <c r="BT50" i="39"/>
  <c r="BS50" i="39"/>
  <c r="BR50" i="39"/>
  <c r="BN50" i="39"/>
  <c r="BM50" i="39"/>
  <c r="BL50" i="39"/>
  <c r="BG50" i="39"/>
  <c r="BF50" i="39"/>
  <c r="BE50" i="39"/>
  <c r="BB50" i="39"/>
  <c r="BA50" i="39"/>
  <c r="AZ50" i="39"/>
  <c r="AW50" i="39"/>
  <c r="AV50" i="39"/>
  <c r="AU50" i="39"/>
  <c r="AR50" i="39"/>
  <c r="AQ50" i="39"/>
  <c r="AP50" i="39"/>
  <c r="AM50" i="39"/>
  <c r="AL50" i="39"/>
  <c r="AK50" i="39"/>
  <c r="AH50" i="39"/>
  <c r="AG50" i="39"/>
  <c r="AF50" i="39"/>
  <c r="AB50" i="39"/>
  <c r="AA50" i="39"/>
  <c r="Z50" i="39"/>
  <c r="O50" i="39"/>
  <c r="O346" i="47" s="1"/>
  <c r="N50" i="39"/>
  <c r="N346" i="47" s="1"/>
  <c r="M50" i="39"/>
  <c r="M346" i="47" s="1"/>
  <c r="L50" i="39"/>
  <c r="CQ49" i="39"/>
  <c r="CL49" i="39"/>
  <c r="CG49" i="39"/>
  <c r="CB49" i="39"/>
  <c r="BW49" i="39"/>
  <c r="BR49" i="39"/>
  <c r="BL49" i="39"/>
  <c r="BE49" i="39"/>
  <c r="AZ49" i="39"/>
  <c r="AU49" i="39"/>
  <c r="AP49" i="39"/>
  <c r="AK49" i="39"/>
  <c r="AF49" i="39"/>
  <c r="Z49" i="39"/>
  <c r="O49" i="39"/>
  <c r="O345" i="47" s="1"/>
  <c r="N49" i="39"/>
  <c r="N345" i="47" s="1"/>
  <c r="M49" i="39"/>
  <c r="M345" i="47" s="1"/>
  <c r="L49" i="39"/>
  <c r="L345" i="47" s="1"/>
  <c r="O48" i="39"/>
  <c r="O344" i="47" s="1"/>
  <c r="N48" i="39"/>
  <c r="N344" i="47" s="1"/>
  <c r="M48" i="39"/>
  <c r="M344" i="47" s="1"/>
  <c r="L48" i="39"/>
  <c r="O47" i="39"/>
  <c r="O343" i="47" s="1"/>
  <c r="N47" i="39"/>
  <c r="N343" i="47" s="1"/>
  <c r="M47" i="39"/>
  <c r="M343" i="47" s="1"/>
  <c r="L47" i="39"/>
  <c r="L343" i="47" s="1"/>
  <c r="O46" i="39"/>
  <c r="O342" i="47" s="1"/>
  <c r="N46" i="39"/>
  <c r="N342" i="47" s="1"/>
  <c r="M46" i="39"/>
  <c r="M342" i="47" s="1"/>
  <c r="L46" i="39"/>
  <c r="O45" i="39"/>
  <c r="O341" i="47" s="1"/>
  <c r="N45" i="39"/>
  <c r="N341" i="47" s="1"/>
  <c r="M45" i="39"/>
  <c r="M341" i="47" s="1"/>
  <c r="L45" i="39"/>
  <c r="L341" i="47" s="1"/>
  <c r="O44" i="39"/>
  <c r="O340" i="47" s="1"/>
  <c r="N44" i="39"/>
  <c r="N340" i="47" s="1"/>
  <c r="M44" i="39"/>
  <c r="M340" i="47" s="1"/>
  <c r="L44" i="39"/>
  <c r="O43" i="39"/>
  <c r="O339" i="47" s="1"/>
  <c r="N43" i="39"/>
  <c r="N339" i="47" s="1"/>
  <c r="M43" i="39"/>
  <c r="M339" i="47" s="1"/>
  <c r="L43" i="39"/>
  <c r="L339" i="47" s="1"/>
  <c r="BJ42" i="39"/>
  <c r="X42" i="39"/>
  <c r="O42" i="39"/>
  <c r="O338" i="47" s="1"/>
  <c r="N42" i="39"/>
  <c r="N338" i="47" s="1"/>
  <c r="M42" i="39"/>
  <c r="M338" i="47" s="1"/>
  <c r="L42" i="39"/>
  <c r="L338" i="47" s="1"/>
  <c r="CS41" i="39"/>
  <c r="CR41" i="39"/>
  <c r="CQ41" i="39"/>
  <c r="CN41" i="39"/>
  <c r="CM41" i="39"/>
  <c r="CL41" i="39"/>
  <c r="CI41" i="39"/>
  <c r="CH41" i="39"/>
  <c r="CG41" i="39"/>
  <c r="CD41" i="39"/>
  <c r="CC41" i="39"/>
  <c r="CB41" i="39"/>
  <c r="BY41" i="39"/>
  <c r="BX41" i="39"/>
  <c r="BW41" i="39"/>
  <c r="BT41" i="39"/>
  <c r="BS41" i="39"/>
  <c r="BR41" i="39"/>
  <c r="BN41" i="39"/>
  <c r="BM41" i="39"/>
  <c r="BL41" i="39"/>
  <c r="BG41" i="39"/>
  <c r="BF41" i="39"/>
  <c r="BE41" i="39"/>
  <c r="BB41" i="39"/>
  <c r="BA41" i="39"/>
  <c r="AZ41" i="39"/>
  <c r="AW41" i="39"/>
  <c r="AV41" i="39"/>
  <c r="AU41" i="39"/>
  <c r="AR41" i="39"/>
  <c r="AQ41" i="39"/>
  <c r="AP41" i="39"/>
  <c r="AM41" i="39"/>
  <c r="AL41" i="39"/>
  <c r="AK41" i="39"/>
  <c r="AH41" i="39"/>
  <c r="AG41" i="39"/>
  <c r="AF41" i="39"/>
  <c r="AB41" i="39"/>
  <c r="AA41" i="39"/>
  <c r="Z41" i="39"/>
  <c r="O41" i="39"/>
  <c r="O337" i="47" s="1"/>
  <c r="N41" i="39"/>
  <c r="N337" i="47" s="1"/>
  <c r="M41" i="39"/>
  <c r="M337" i="47" s="1"/>
  <c r="L41" i="39"/>
  <c r="CQ40" i="39"/>
  <c r="CL40" i="39"/>
  <c r="CG40" i="39"/>
  <c r="CB40" i="39"/>
  <c r="BW40" i="39"/>
  <c r="BR40" i="39"/>
  <c r="BL40" i="39"/>
  <c r="BE40" i="39"/>
  <c r="AZ40" i="39"/>
  <c r="AU40" i="39"/>
  <c r="AP40" i="39"/>
  <c r="AK40" i="39"/>
  <c r="AF40" i="39"/>
  <c r="Z40" i="39"/>
  <c r="O40" i="39"/>
  <c r="O336" i="47" s="1"/>
  <c r="N40" i="39"/>
  <c r="N336" i="47" s="1"/>
  <c r="M40" i="39"/>
  <c r="M336" i="47" s="1"/>
  <c r="L40" i="39"/>
  <c r="L336" i="47" s="1"/>
  <c r="O39" i="39"/>
  <c r="O335" i="47" s="1"/>
  <c r="N39" i="39"/>
  <c r="N335" i="47" s="1"/>
  <c r="M39" i="39"/>
  <c r="M335" i="47" s="1"/>
  <c r="L39" i="39"/>
  <c r="O38" i="39"/>
  <c r="O334" i="47" s="1"/>
  <c r="N38" i="39"/>
  <c r="N334" i="47" s="1"/>
  <c r="M38" i="39"/>
  <c r="M334" i="47" s="1"/>
  <c r="L38" i="39"/>
  <c r="L334" i="47" s="1"/>
  <c r="O37" i="39"/>
  <c r="O333" i="47" s="1"/>
  <c r="N37" i="39"/>
  <c r="N333" i="47" s="1"/>
  <c r="M37" i="39"/>
  <c r="M333" i="47" s="1"/>
  <c r="L37" i="39"/>
  <c r="O36" i="39"/>
  <c r="O332" i="47" s="1"/>
  <c r="N36" i="39"/>
  <c r="N332" i="47" s="1"/>
  <c r="M36" i="39"/>
  <c r="M332" i="47" s="1"/>
  <c r="L36" i="39"/>
  <c r="L332" i="47" s="1"/>
  <c r="O35" i="39"/>
  <c r="O331" i="47" s="1"/>
  <c r="N35" i="39"/>
  <c r="N331" i="47" s="1"/>
  <c r="M35" i="39"/>
  <c r="M331" i="47" s="1"/>
  <c r="L35" i="39"/>
  <c r="L331" i="47" s="1"/>
  <c r="O34" i="39"/>
  <c r="O330" i="47" s="1"/>
  <c r="N34" i="39"/>
  <c r="N330" i="47" s="1"/>
  <c r="M34" i="39"/>
  <c r="M330" i="47" s="1"/>
  <c r="L34" i="39"/>
  <c r="BJ33" i="39"/>
  <c r="X33" i="39"/>
  <c r="O33" i="39"/>
  <c r="O329" i="47" s="1"/>
  <c r="N33" i="39"/>
  <c r="N329" i="47" s="1"/>
  <c r="M33" i="39"/>
  <c r="M329" i="47" s="1"/>
  <c r="L33" i="39"/>
  <c r="L329" i="47" s="1"/>
  <c r="CS32" i="39"/>
  <c r="CR32" i="39"/>
  <c r="CQ32" i="39"/>
  <c r="CN32" i="39"/>
  <c r="CM32" i="39"/>
  <c r="CL32" i="39"/>
  <c r="CI32" i="39"/>
  <c r="CH32" i="39"/>
  <c r="CG32" i="39"/>
  <c r="CD32" i="39"/>
  <c r="CC32" i="39"/>
  <c r="CB32" i="39"/>
  <c r="BY32" i="39"/>
  <c r="BX32" i="39"/>
  <c r="BW32" i="39"/>
  <c r="BT32" i="39"/>
  <c r="BS32" i="39"/>
  <c r="BR32" i="39"/>
  <c r="BN32" i="39"/>
  <c r="BM32" i="39"/>
  <c r="BL32" i="39"/>
  <c r="BG32" i="39"/>
  <c r="BF32" i="39"/>
  <c r="BE32" i="39"/>
  <c r="BB32" i="39"/>
  <c r="BA32" i="39"/>
  <c r="AZ32" i="39"/>
  <c r="AW32" i="39"/>
  <c r="AV32" i="39"/>
  <c r="AU32" i="39"/>
  <c r="AR32" i="39"/>
  <c r="AQ32" i="39"/>
  <c r="AP32" i="39"/>
  <c r="AM32" i="39"/>
  <c r="AL32" i="39"/>
  <c r="AK32" i="39"/>
  <c r="AH32" i="39"/>
  <c r="AG32" i="39"/>
  <c r="AF32" i="39"/>
  <c r="AB32" i="39"/>
  <c r="AA32" i="39"/>
  <c r="Z32" i="39"/>
  <c r="O32" i="39"/>
  <c r="O328" i="47" s="1"/>
  <c r="N32" i="39"/>
  <c r="N328" i="47" s="1"/>
  <c r="M32" i="39"/>
  <c r="M328" i="47" s="1"/>
  <c r="L32" i="39"/>
  <c r="L328" i="47" s="1"/>
  <c r="CQ31" i="39"/>
  <c r="CL31" i="39"/>
  <c r="CG31" i="39"/>
  <c r="CB31" i="39"/>
  <c r="BW31" i="39"/>
  <c r="BR31" i="39"/>
  <c r="BL31" i="39"/>
  <c r="BE31" i="39"/>
  <c r="AZ31" i="39"/>
  <c r="AU31" i="39"/>
  <c r="AP31" i="39"/>
  <c r="AK31" i="39"/>
  <c r="AF31" i="39"/>
  <c r="Z31" i="39"/>
  <c r="O31" i="39"/>
  <c r="O327" i="47" s="1"/>
  <c r="N31" i="39"/>
  <c r="N327" i="47" s="1"/>
  <c r="M31" i="39"/>
  <c r="M327" i="47" s="1"/>
  <c r="L31" i="39"/>
  <c r="O30" i="39"/>
  <c r="O326" i="47" s="1"/>
  <c r="N30" i="39"/>
  <c r="N326" i="47" s="1"/>
  <c r="M30" i="39"/>
  <c r="M326" i="47" s="1"/>
  <c r="L30" i="39"/>
  <c r="L326" i="47" s="1"/>
  <c r="BL29" i="39"/>
  <c r="O29" i="39"/>
  <c r="O325" i="47" s="1"/>
  <c r="N29" i="39"/>
  <c r="N325" i="47" s="1"/>
  <c r="M29" i="39"/>
  <c r="M325" i="47" s="1"/>
  <c r="L29" i="39"/>
  <c r="O28" i="39"/>
  <c r="O324" i="47" s="1"/>
  <c r="N28" i="39"/>
  <c r="N324" i="47" s="1"/>
  <c r="M28" i="39"/>
  <c r="M324" i="47" s="1"/>
  <c r="L28" i="39"/>
  <c r="O27" i="39"/>
  <c r="O323" i="47" s="1"/>
  <c r="N27" i="39"/>
  <c r="N323" i="47" s="1"/>
  <c r="M27" i="39"/>
  <c r="M323" i="47" s="1"/>
  <c r="L27" i="39"/>
  <c r="O26" i="39"/>
  <c r="O322" i="47" s="1"/>
  <c r="N26" i="39"/>
  <c r="N322" i="47" s="1"/>
  <c r="M26" i="39"/>
  <c r="M322" i="47" s="1"/>
  <c r="L26" i="39"/>
  <c r="O25" i="39"/>
  <c r="O321" i="47" s="1"/>
  <c r="N25" i="39"/>
  <c r="N321" i="47" s="1"/>
  <c r="M25" i="39"/>
  <c r="M321" i="47" s="1"/>
  <c r="L25" i="39"/>
  <c r="O24" i="39"/>
  <c r="O320" i="47" s="1"/>
  <c r="N24" i="39"/>
  <c r="N320" i="47" s="1"/>
  <c r="M24" i="39"/>
  <c r="M320" i="47" s="1"/>
  <c r="L24" i="39"/>
  <c r="O23" i="39"/>
  <c r="O319" i="47" s="1"/>
  <c r="N23" i="39"/>
  <c r="N319" i="47" s="1"/>
  <c r="M23" i="39"/>
  <c r="M319" i="47" s="1"/>
  <c r="L23" i="39"/>
  <c r="O22" i="39"/>
  <c r="O318" i="47" s="1"/>
  <c r="N22" i="39"/>
  <c r="N318" i="47" s="1"/>
  <c r="M22" i="39"/>
  <c r="M318" i="47" s="1"/>
  <c r="L22" i="39"/>
  <c r="L318" i="47" s="1"/>
  <c r="O21" i="39"/>
  <c r="O317" i="47" s="1"/>
  <c r="N21" i="39"/>
  <c r="N317" i="47" s="1"/>
  <c r="M21" i="39"/>
  <c r="M317" i="47" s="1"/>
  <c r="L21" i="39"/>
  <c r="O20" i="39"/>
  <c r="O316" i="47" s="1"/>
  <c r="N20" i="39"/>
  <c r="N316" i="47" s="1"/>
  <c r="M20" i="39"/>
  <c r="M316" i="47" s="1"/>
  <c r="L20" i="39"/>
  <c r="O19" i="39"/>
  <c r="O315" i="47" s="1"/>
  <c r="N19" i="39"/>
  <c r="N315" i="47" s="1"/>
  <c r="M19" i="39"/>
  <c r="M315" i="47" s="1"/>
  <c r="L19" i="39"/>
  <c r="X18" i="39"/>
  <c r="W18" i="39"/>
  <c r="O18" i="39"/>
  <c r="O314" i="47" s="1"/>
  <c r="N18" i="39"/>
  <c r="N314" i="47" s="1"/>
  <c r="M18" i="39"/>
  <c r="M314" i="47" s="1"/>
  <c r="L18" i="39"/>
  <c r="L314" i="47" s="1"/>
  <c r="A18" i="39"/>
  <c r="X17" i="39"/>
  <c r="W17" i="39"/>
  <c r="O17" i="39"/>
  <c r="O313" i="47" s="1"/>
  <c r="N17" i="39"/>
  <c r="N313" i="47" s="1"/>
  <c r="M17" i="39"/>
  <c r="M313" i="47" s="1"/>
  <c r="L17" i="39"/>
  <c r="L313" i="47" s="1"/>
  <c r="A17" i="39"/>
  <c r="X16" i="39"/>
  <c r="W16" i="39"/>
  <c r="O16" i="39"/>
  <c r="O312" i="47" s="1"/>
  <c r="N16" i="39"/>
  <c r="N312" i="47" s="1"/>
  <c r="M16" i="39"/>
  <c r="M312" i="47" s="1"/>
  <c r="L16" i="39"/>
  <c r="L312" i="47" s="1"/>
  <c r="A16" i="39"/>
  <c r="X15" i="39"/>
  <c r="W15" i="39"/>
  <c r="O15" i="39"/>
  <c r="O311" i="47" s="1"/>
  <c r="N15" i="39"/>
  <c r="N311" i="47" s="1"/>
  <c r="M15" i="39"/>
  <c r="M311" i="47" s="1"/>
  <c r="L15" i="39"/>
  <c r="A15" i="39"/>
  <c r="X14" i="39"/>
  <c r="W14" i="39"/>
  <c r="O14" i="39"/>
  <c r="O310" i="47" s="1"/>
  <c r="N14" i="39"/>
  <c r="N310" i="47" s="1"/>
  <c r="M14" i="39"/>
  <c r="M310" i="47" s="1"/>
  <c r="L14" i="39"/>
  <c r="L310" i="47" s="1"/>
  <c r="A14" i="39"/>
  <c r="X13" i="39"/>
  <c r="W13" i="39"/>
  <c r="O13" i="39"/>
  <c r="O309" i="47" s="1"/>
  <c r="N13" i="39"/>
  <c r="N309" i="47" s="1"/>
  <c r="M13" i="39"/>
  <c r="M309" i="47" s="1"/>
  <c r="L13" i="39"/>
  <c r="A13" i="39"/>
  <c r="X12" i="39"/>
  <c r="W12" i="39"/>
  <c r="O12" i="39"/>
  <c r="O308" i="47" s="1"/>
  <c r="N12" i="39"/>
  <c r="N308" i="47" s="1"/>
  <c r="M12" i="39"/>
  <c r="L12" i="39"/>
  <c r="L308" i="47" s="1"/>
  <c r="X11" i="39"/>
  <c r="W11" i="39"/>
  <c r="O11" i="39"/>
  <c r="O307" i="47" s="1"/>
  <c r="N11" i="39"/>
  <c r="N307" i="47" s="1"/>
  <c r="M11" i="39"/>
  <c r="M307" i="47" s="1"/>
  <c r="L11" i="39"/>
  <c r="L307" i="47" s="1"/>
  <c r="X10" i="39"/>
  <c r="W10" i="39"/>
  <c r="O10" i="39"/>
  <c r="O306" i="47" s="1"/>
  <c r="N10" i="39"/>
  <c r="N306" i="47" s="1"/>
  <c r="M10" i="39"/>
  <c r="M306" i="47" s="1"/>
  <c r="L10" i="39"/>
  <c r="X9" i="39"/>
  <c r="W9" i="39"/>
  <c r="O9" i="39"/>
  <c r="O305" i="47" s="1"/>
  <c r="N9" i="39"/>
  <c r="N305" i="47" s="1"/>
  <c r="M9" i="39"/>
  <c r="M305" i="47" s="1"/>
  <c r="L9" i="39"/>
  <c r="L305" i="47" s="1"/>
  <c r="X8" i="39"/>
  <c r="W8" i="39"/>
  <c r="O8" i="39"/>
  <c r="O304" i="47" s="1"/>
  <c r="N8" i="39"/>
  <c r="N304" i="47" s="1"/>
  <c r="M8" i="39"/>
  <c r="M304" i="47" s="1"/>
  <c r="L8" i="39"/>
  <c r="X7" i="39"/>
  <c r="W7" i="39"/>
  <c r="O7" i="39"/>
  <c r="O303" i="47" s="1"/>
  <c r="N7" i="39"/>
  <c r="N303" i="47" s="1"/>
  <c r="M7" i="39"/>
  <c r="M303" i="47" s="1"/>
  <c r="L7" i="39"/>
  <c r="X6" i="39"/>
  <c r="W6" i="39"/>
  <c r="O6" i="39"/>
  <c r="O302" i="47" s="1"/>
  <c r="N6" i="39"/>
  <c r="N302" i="47" s="1"/>
  <c r="M6" i="39"/>
  <c r="L6" i="39"/>
  <c r="L302" i="47" s="1"/>
  <c r="X5" i="39"/>
  <c r="W5" i="39"/>
  <c r="P5" i="39"/>
  <c r="O5" i="39"/>
  <c r="O301" i="47" s="1"/>
  <c r="N5" i="39"/>
  <c r="N301" i="47" s="1"/>
  <c r="M5" i="39"/>
  <c r="M301" i="47" s="1"/>
  <c r="L5" i="39"/>
  <c r="L301" i="47" s="1"/>
  <c r="A5" i="39"/>
  <c r="AM4" i="39"/>
  <c r="AK8" i="39" s="1"/>
  <c r="AL11" i="39" s="1"/>
  <c r="AK14" i="39" s="1"/>
  <c r="AM18" i="39" s="1"/>
  <c r="AM23" i="39" s="1"/>
  <c r="AK4" i="39"/>
  <c r="AL7" i="39" s="1"/>
  <c r="AK10" i="39" s="1"/>
  <c r="AM14" i="39" s="1"/>
  <c r="AM19" i="39" s="1"/>
  <c r="AM24" i="39" s="1"/>
  <c r="X4" i="39"/>
  <c r="W4" i="39"/>
  <c r="A4" i="39"/>
  <c r="AM3" i="39"/>
  <c r="AM8" i="39" s="1"/>
  <c r="AK12" i="39" s="1"/>
  <c r="AL15" i="39" s="1"/>
  <c r="AK18" i="39" s="1"/>
  <c r="AM22" i="39" s="1"/>
  <c r="AL3" i="39"/>
  <c r="AK6" i="39" s="1"/>
  <c r="AM10" i="39" s="1"/>
  <c r="AM15" i="39" s="1"/>
  <c r="AM20" i="39" s="1"/>
  <c r="AK24" i="39" s="1"/>
  <c r="AM2" i="39"/>
  <c r="AM7" i="39" s="1"/>
  <c r="AM12" i="39" s="1"/>
  <c r="AK16" i="39" s="1"/>
  <c r="AL19" i="39" s="1"/>
  <c r="AK22" i="39" s="1"/>
  <c r="AK2" i="39"/>
  <c r="AM6" i="39" s="1"/>
  <c r="AM11" i="39" s="1"/>
  <c r="AM16" i="39" s="1"/>
  <c r="AK20" i="39" s="1"/>
  <c r="AL23" i="39" s="1"/>
  <c r="G2" i="39"/>
  <c r="A5" i="25"/>
  <c r="A13" i="25"/>
  <c r="A14" i="25"/>
  <c r="A15" i="25"/>
  <c r="A16" i="25"/>
  <c r="A17" i="25"/>
  <c r="A18" i="25"/>
  <c r="A4" i="25"/>
  <c r="O280" i="25"/>
  <c r="N280" i="25"/>
  <c r="M280" i="25"/>
  <c r="L280" i="25"/>
  <c r="C280" i="25" s="1"/>
  <c r="A12" i="45"/>
  <c r="A8" i="41"/>
  <c r="C22" i="39"/>
  <c r="A10" i="25"/>
  <c r="C58" i="39"/>
  <c r="A11" i="45"/>
  <c r="A7" i="41"/>
  <c r="C6" i="39"/>
  <c r="A11" i="25"/>
  <c r="C40" i="39"/>
  <c r="A11" i="43"/>
  <c r="C69" i="39"/>
  <c r="A7" i="39"/>
  <c r="C90" i="39"/>
  <c r="A6" i="45"/>
  <c r="C79" i="39"/>
  <c r="A8" i="39"/>
  <c r="C54" i="39"/>
  <c r="C65" i="39"/>
  <c r="A8" i="43"/>
  <c r="A9" i="43"/>
  <c r="C61" i="39"/>
  <c r="A10" i="41"/>
  <c r="A9" i="41"/>
  <c r="A9" i="25"/>
  <c r="A6" i="43"/>
  <c r="C51" i="39"/>
  <c r="A6" i="25"/>
  <c r="A6" i="41"/>
  <c r="A12" i="25"/>
  <c r="A11" i="41"/>
  <c r="C47" i="39"/>
  <c r="A7" i="25"/>
  <c r="C72" i="39"/>
  <c r="A9" i="45"/>
  <c r="C100" i="39"/>
  <c r="A11" i="39"/>
  <c r="A8" i="45"/>
  <c r="A10" i="39"/>
  <c r="A12" i="39"/>
  <c r="A7" i="45"/>
  <c r="A9" i="39"/>
  <c r="A10" i="45"/>
  <c r="A7" i="43"/>
  <c r="A6" i="47"/>
  <c r="A10" i="43"/>
  <c r="A6" i="39"/>
  <c r="A12" i="47"/>
  <c r="A8" i="47"/>
  <c r="A8" i="25"/>
  <c r="C33" i="39"/>
  <c r="AL13" i="46" l="1"/>
  <c r="BE14" i="46"/>
  <c r="AL8" i="44"/>
  <c r="BE12" i="44"/>
  <c r="I16" i="41"/>
  <c r="I18" i="41"/>
  <c r="I27" i="41"/>
  <c r="AL9" i="42"/>
  <c r="BE10" i="42"/>
  <c r="AL11" i="42"/>
  <c r="AL13" i="42"/>
  <c r="P6" i="39"/>
  <c r="P302" i="47" s="1"/>
  <c r="A12" i="30"/>
  <c r="AG11" i="40"/>
  <c r="AL14" i="40"/>
  <c r="AG3" i="40"/>
  <c r="AL7" i="40"/>
  <c r="I47" i="39"/>
  <c r="BE6" i="40"/>
  <c r="AL11" i="40"/>
  <c r="AG4" i="40"/>
  <c r="AG8" i="40"/>
  <c r="BE10" i="40"/>
  <c r="A8" i="30"/>
  <c r="A11" i="30"/>
  <c r="A7" i="30"/>
  <c r="BE9" i="30" s="1"/>
  <c r="A10" i="30"/>
  <c r="AG9" i="30" s="1"/>
  <c r="A6" i="30"/>
  <c r="AL8" i="30" s="1"/>
  <c r="A4" i="30"/>
  <c r="A9" i="30"/>
  <c r="AL11" i="30" s="1"/>
  <c r="A5" i="30"/>
  <c r="L311" i="47"/>
  <c r="L335" i="47"/>
  <c r="L349" i="47"/>
  <c r="L360" i="47"/>
  <c r="L364" i="47"/>
  <c r="L371" i="47"/>
  <c r="L385" i="47"/>
  <c r="C103" i="39"/>
  <c r="L399" i="47"/>
  <c r="C108" i="39"/>
  <c r="L404" i="47"/>
  <c r="C121" i="39"/>
  <c r="L417" i="47"/>
  <c r="C126" i="39"/>
  <c r="L422" i="47"/>
  <c r="C139" i="39"/>
  <c r="L435" i="47"/>
  <c r="C144" i="39"/>
  <c r="L440" i="47"/>
  <c r="C157" i="39"/>
  <c r="L453" i="47"/>
  <c r="C162" i="39"/>
  <c r="L458" i="47"/>
  <c r="C173" i="39"/>
  <c r="L469" i="47"/>
  <c r="C265" i="39"/>
  <c r="L563" i="47"/>
  <c r="L559" i="47"/>
  <c r="L555" i="47"/>
  <c r="L551" i="47"/>
  <c r="L547" i="47"/>
  <c r="L543" i="47"/>
  <c r="L539" i="47"/>
  <c r="L531" i="47"/>
  <c r="Q6" i="39"/>
  <c r="Q302" i="47" s="1"/>
  <c r="L306" i="47"/>
  <c r="L309" i="47"/>
  <c r="L327" i="47"/>
  <c r="L330" i="47"/>
  <c r="L340" i="47"/>
  <c r="L351" i="47"/>
  <c r="L355" i="47"/>
  <c r="L362" i="47"/>
  <c r="L376" i="47"/>
  <c r="L387" i="47"/>
  <c r="L388" i="47"/>
  <c r="L393" i="47"/>
  <c r="C105" i="39"/>
  <c r="L401" i="47"/>
  <c r="C110" i="39"/>
  <c r="L406" i="47"/>
  <c r="C111" i="39"/>
  <c r="C115" i="39"/>
  <c r="L411" i="47"/>
  <c r="C116" i="39"/>
  <c r="C123" i="39"/>
  <c r="L419" i="47"/>
  <c r="C128" i="39"/>
  <c r="L424" i="47"/>
  <c r="C129" i="39"/>
  <c r="C133" i="39"/>
  <c r="L429" i="47"/>
  <c r="C134" i="39"/>
  <c r="C141" i="39"/>
  <c r="L437" i="47"/>
  <c r="C146" i="39"/>
  <c r="L442" i="47"/>
  <c r="C147" i="39"/>
  <c r="C151" i="39"/>
  <c r="L447" i="47"/>
  <c r="C152" i="39"/>
  <c r="C159" i="39"/>
  <c r="L455" i="47"/>
  <c r="C164" i="39"/>
  <c r="L460" i="47"/>
  <c r="C165" i="39"/>
  <c r="C175" i="39"/>
  <c r="L471" i="47"/>
  <c r="C176" i="39"/>
  <c r="C181" i="39"/>
  <c r="C185" i="39"/>
  <c r="C189" i="39"/>
  <c r="C193" i="39"/>
  <c r="C197" i="39"/>
  <c r="C201" i="39"/>
  <c r="C205" i="39"/>
  <c r="C209" i="39"/>
  <c r="C213" i="39"/>
  <c r="C217" i="39"/>
  <c r="C221" i="39"/>
  <c r="C225" i="39"/>
  <c r="C229" i="39"/>
  <c r="C233" i="39"/>
  <c r="C237" i="39"/>
  <c r="C241" i="39"/>
  <c r="C246" i="39"/>
  <c r="C253" i="39"/>
  <c r="C261" i="39"/>
  <c r="C266" i="39"/>
  <c r="L564" i="47"/>
  <c r="L552" i="47"/>
  <c r="L548" i="47"/>
  <c r="L523" i="47"/>
  <c r="Z52" i="39"/>
  <c r="M302" i="47"/>
  <c r="L304" i="47"/>
  <c r="L315" i="47"/>
  <c r="L317" i="47"/>
  <c r="L342" i="47"/>
  <c r="L346" i="47"/>
  <c r="L353" i="47"/>
  <c r="L367" i="47"/>
  <c r="L378" i="47"/>
  <c r="L382" i="47"/>
  <c r="L390" i="47"/>
  <c r="L395" i="47"/>
  <c r="C112" i="39"/>
  <c r="L408" i="47"/>
  <c r="C117" i="39"/>
  <c r="L413" i="47"/>
  <c r="C130" i="39"/>
  <c r="L426" i="47"/>
  <c r="C135" i="39"/>
  <c r="L431" i="47"/>
  <c r="C148" i="39"/>
  <c r="L444" i="47"/>
  <c r="C153" i="39"/>
  <c r="L449" i="47"/>
  <c r="C166" i="39"/>
  <c r="L462" i="47"/>
  <c r="C167" i="39"/>
  <c r="L463" i="47"/>
  <c r="C168" i="39"/>
  <c r="L464" i="47"/>
  <c r="C169" i="39"/>
  <c r="L465" i="47"/>
  <c r="C177" i="39"/>
  <c r="L473" i="47"/>
  <c r="C269" i="39"/>
  <c r="L527" i="47"/>
  <c r="CB70" i="39"/>
  <c r="L303" i="47"/>
  <c r="AA45" i="39"/>
  <c r="M308" i="47"/>
  <c r="L316" i="47"/>
  <c r="L319" i="47"/>
  <c r="L320" i="47"/>
  <c r="L321" i="47"/>
  <c r="L322" i="47"/>
  <c r="L323" i="47"/>
  <c r="L324" i="47"/>
  <c r="L325" i="47"/>
  <c r="L333" i="47"/>
  <c r="L337" i="47"/>
  <c r="L344" i="47"/>
  <c r="L358" i="47"/>
  <c r="L369" i="47"/>
  <c r="L373" i="47"/>
  <c r="L380" i="47"/>
  <c r="L392" i="47"/>
  <c r="L397" i="47"/>
  <c r="C106" i="39"/>
  <c r="L402" i="47"/>
  <c r="C107" i="39"/>
  <c r="C114" i="39"/>
  <c r="L410" i="47"/>
  <c r="C119" i="39"/>
  <c r="L415" i="47"/>
  <c r="C120" i="39"/>
  <c r="C124" i="39"/>
  <c r="L420" i="47"/>
  <c r="C125" i="39"/>
  <c r="C132" i="39"/>
  <c r="L428" i="47"/>
  <c r="C137" i="39"/>
  <c r="L433" i="47"/>
  <c r="C138" i="39"/>
  <c r="C142" i="39"/>
  <c r="L438" i="47"/>
  <c r="C143" i="39"/>
  <c r="C150" i="39"/>
  <c r="L446" i="47"/>
  <c r="C155" i="39"/>
  <c r="L451" i="47"/>
  <c r="C156" i="39"/>
  <c r="C160" i="39"/>
  <c r="L456" i="47"/>
  <c r="C161" i="39"/>
  <c r="C171" i="39"/>
  <c r="L467" i="47"/>
  <c r="C172" i="39"/>
  <c r="C179" i="39"/>
  <c r="C183" i="39"/>
  <c r="C187" i="39"/>
  <c r="C191" i="39"/>
  <c r="C195" i="39"/>
  <c r="C199" i="39"/>
  <c r="C203" i="39"/>
  <c r="C207" i="39"/>
  <c r="C211" i="39"/>
  <c r="C215" i="39"/>
  <c r="C219" i="39"/>
  <c r="C223" i="39"/>
  <c r="L566" i="47"/>
  <c r="L550" i="47"/>
  <c r="U5" i="45"/>
  <c r="L1203" i="47"/>
  <c r="C15" i="45"/>
  <c r="L1211" i="47"/>
  <c r="L1235" i="47"/>
  <c r="C39" i="45"/>
  <c r="C47" i="45"/>
  <c r="L1243" i="47"/>
  <c r="C76" i="45"/>
  <c r="L1272" i="47"/>
  <c r="C90" i="45"/>
  <c r="L1286" i="47"/>
  <c r="C92" i="45"/>
  <c r="L1288" i="47"/>
  <c r="L1316" i="47"/>
  <c r="C120" i="45"/>
  <c r="L1351" i="47"/>
  <c r="C155" i="45"/>
  <c r="C173" i="45"/>
  <c r="L1369" i="47"/>
  <c r="C194" i="45"/>
  <c r="L1390" i="47"/>
  <c r="L1216" i="47"/>
  <c r="C20" i="45"/>
  <c r="C42" i="45"/>
  <c r="L1238" i="47"/>
  <c r="C49" i="45"/>
  <c r="L1245" i="47"/>
  <c r="C54" i="45"/>
  <c r="L1250" i="47"/>
  <c r="L1258" i="47"/>
  <c r="C62" i="45"/>
  <c r="C63" i="45"/>
  <c r="L1259" i="47"/>
  <c r="C78" i="45"/>
  <c r="L1274" i="47"/>
  <c r="C87" i="45"/>
  <c r="L1283" i="47"/>
  <c r="C94" i="45"/>
  <c r="L1290" i="47"/>
  <c r="C99" i="45"/>
  <c r="L1295" i="47"/>
  <c r="L1303" i="47"/>
  <c r="C107" i="45"/>
  <c r="C108" i="45"/>
  <c r="L1304" i="47"/>
  <c r="C123" i="45"/>
  <c r="L1319" i="47"/>
  <c r="C130" i="45"/>
  <c r="L1326" i="47"/>
  <c r="C135" i="45"/>
  <c r="L1331" i="47"/>
  <c r="L1340" i="47"/>
  <c r="C144" i="45"/>
  <c r="C145" i="45"/>
  <c r="L1341" i="47"/>
  <c r="C149" i="45"/>
  <c r="L1345" i="47"/>
  <c r="C157" i="45"/>
  <c r="L1353" i="47"/>
  <c r="C159" i="45"/>
  <c r="L1355" i="47"/>
  <c r="C164" i="45"/>
  <c r="L1360" i="47"/>
  <c r="C175" i="45"/>
  <c r="L1371" i="47"/>
  <c r="L1381" i="47"/>
  <c r="C185" i="45"/>
  <c r="C186" i="45"/>
  <c r="L1382" i="47"/>
  <c r="C18" i="45"/>
  <c r="L1214" i="47"/>
  <c r="C22" i="45"/>
  <c r="L1218" i="47"/>
  <c r="C24" i="45"/>
  <c r="L1220" i="47"/>
  <c r="C26" i="45"/>
  <c r="L1222" i="47"/>
  <c r="C28" i="45"/>
  <c r="L1224" i="47"/>
  <c r="Z37" i="45"/>
  <c r="C58" i="45"/>
  <c r="L1254" i="47"/>
  <c r="C102" i="45"/>
  <c r="L1298" i="47"/>
  <c r="C103" i="45"/>
  <c r="L1299" i="47"/>
  <c r="C139" i="45"/>
  <c r="L1335" i="47"/>
  <c r="L1373" i="47"/>
  <c r="C177" i="45"/>
  <c r="C178" i="45"/>
  <c r="L1374" i="47"/>
  <c r="C188" i="45"/>
  <c r="L1384" i="47"/>
  <c r="C198" i="45"/>
  <c r="L1394" i="47"/>
  <c r="C199" i="45"/>
  <c r="L1395" i="47"/>
  <c r="C200" i="45"/>
  <c r="L1396" i="47"/>
  <c r="C201" i="45"/>
  <c r="L1397" i="47"/>
  <c r="C202" i="45"/>
  <c r="L1398" i="47"/>
  <c r="C203" i="45"/>
  <c r="L1399" i="47"/>
  <c r="C205" i="45"/>
  <c r="L1401" i="47"/>
  <c r="C207" i="45"/>
  <c r="L1403" i="47"/>
  <c r="C208" i="45"/>
  <c r="L1404" i="47"/>
  <c r="C209" i="45"/>
  <c r="L1405" i="47"/>
  <c r="C210" i="45"/>
  <c r="L1406" i="47"/>
  <c r="C211" i="45"/>
  <c r="L1407" i="47"/>
  <c r="C212" i="45"/>
  <c r="L1408" i="47"/>
  <c r="C213" i="45"/>
  <c r="L1409" i="47"/>
  <c r="C216" i="45"/>
  <c r="L1412" i="47"/>
  <c r="C217" i="45"/>
  <c r="L1413" i="47"/>
  <c r="C220" i="45"/>
  <c r="L1416" i="47"/>
  <c r="C221" i="45"/>
  <c r="L1417" i="47"/>
  <c r="C224" i="45"/>
  <c r="L1420" i="47"/>
  <c r="C225" i="45"/>
  <c r="L1421" i="47"/>
  <c r="C228" i="45"/>
  <c r="L1424" i="47"/>
  <c r="C229" i="45"/>
  <c r="L1425" i="47"/>
  <c r="C232" i="45"/>
  <c r="L1428" i="47"/>
  <c r="C233" i="45"/>
  <c r="L1429" i="47"/>
  <c r="C236" i="45"/>
  <c r="L1432" i="47"/>
  <c r="C237" i="45"/>
  <c r="L1433" i="47"/>
  <c r="C240" i="45"/>
  <c r="L1436" i="47"/>
  <c r="C241" i="45"/>
  <c r="L1437" i="47"/>
  <c r="C244" i="45"/>
  <c r="L1440" i="47"/>
  <c r="C245" i="45"/>
  <c r="L1441" i="47"/>
  <c r="C248" i="45"/>
  <c r="L1444" i="47"/>
  <c r="C249" i="45"/>
  <c r="L1445" i="47"/>
  <c r="C252" i="45"/>
  <c r="L1448" i="47"/>
  <c r="C253" i="45"/>
  <c r="L1449" i="47"/>
  <c r="C256" i="45"/>
  <c r="L1452" i="47"/>
  <c r="C257" i="45"/>
  <c r="L1453" i="47"/>
  <c r="C260" i="45"/>
  <c r="L1456" i="47"/>
  <c r="C261" i="45"/>
  <c r="L1457" i="47"/>
  <c r="L1400" i="47"/>
  <c r="L1329" i="47"/>
  <c r="S10" i="45"/>
  <c r="L1202" i="47"/>
  <c r="C40" i="45"/>
  <c r="L1236" i="47"/>
  <c r="C52" i="45"/>
  <c r="L1248" i="47"/>
  <c r="L1271" i="47"/>
  <c r="C75" i="45"/>
  <c r="C89" i="45"/>
  <c r="L1285" i="47"/>
  <c r="C91" i="45"/>
  <c r="L1287" i="47"/>
  <c r="C97" i="45"/>
  <c r="L1293" i="47"/>
  <c r="C121" i="45"/>
  <c r="L1317" i="47"/>
  <c r="C128" i="45"/>
  <c r="L1324" i="47"/>
  <c r="C162" i="45"/>
  <c r="L1358" i="47"/>
  <c r="C182" i="45"/>
  <c r="L1378" i="47"/>
  <c r="C193" i="45"/>
  <c r="L1389" i="47"/>
  <c r="C5" i="45"/>
  <c r="I5" i="45" s="1"/>
  <c r="C13" i="45"/>
  <c r="L1209" i="47"/>
  <c r="C23" i="45"/>
  <c r="L1219" i="47"/>
  <c r="C25" i="45"/>
  <c r="L1221" i="47"/>
  <c r="C27" i="45"/>
  <c r="L1223" i="47"/>
  <c r="C29" i="45"/>
  <c r="L1225" i="47"/>
  <c r="AU35" i="45"/>
  <c r="C34" i="45"/>
  <c r="L1230" i="47"/>
  <c r="L1253" i="47"/>
  <c r="C57" i="45"/>
  <c r="C65" i="45"/>
  <c r="L1261" i="47"/>
  <c r="C70" i="45"/>
  <c r="L1266" i="47"/>
  <c r="C110" i="45"/>
  <c r="L1306" i="47"/>
  <c r="C115" i="45"/>
  <c r="L1311" i="47"/>
  <c r="L1334" i="47"/>
  <c r="C138" i="45"/>
  <c r="C147" i="45"/>
  <c r="L1343" i="47"/>
  <c r="C206" i="45"/>
  <c r="L1402" i="47"/>
  <c r="I42" i="45"/>
  <c r="C8" i="45"/>
  <c r="C9" i="45"/>
  <c r="C10" i="45"/>
  <c r="C11" i="45"/>
  <c r="C12" i="45"/>
  <c r="L1208" i="47"/>
  <c r="C16" i="45"/>
  <c r="L1212" i="47"/>
  <c r="C30" i="45"/>
  <c r="L1226" i="47"/>
  <c r="C31" i="45"/>
  <c r="L1227" i="47"/>
  <c r="AA96" i="45"/>
  <c r="CI109" i="45"/>
  <c r="BM35" i="45"/>
  <c r="AH35" i="45"/>
  <c r="AP70" i="45"/>
  <c r="AV47" i="45"/>
  <c r="BB37" i="45"/>
  <c r="BS45" i="45"/>
  <c r="CG33" i="45"/>
  <c r="CM36" i="45"/>
  <c r="C36" i="45"/>
  <c r="L1232" i="47"/>
  <c r="L1240" i="47"/>
  <c r="C44" i="45"/>
  <c r="C45" i="45"/>
  <c r="L1241" i="47"/>
  <c r="C46" i="45"/>
  <c r="C50" i="45"/>
  <c r="C60" i="45"/>
  <c r="L1256" i="47"/>
  <c r="C67" i="45"/>
  <c r="L1263" i="47"/>
  <c r="C72" i="45"/>
  <c r="L1268" i="47"/>
  <c r="L1276" i="47"/>
  <c r="C80" i="45"/>
  <c r="C81" i="45"/>
  <c r="L1277" i="47"/>
  <c r="C82" i="45"/>
  <c r="L1278" i="47"/>
  <c r="C83" i="45"/>
  <c r="L1279" i="47"/>
  <c r="C84" i="45"/>
  <c r="C86" i="45"/>
  <c r="L1282" i="47"/>
  <c r="C88" i="45"/>
  <c r="C95" i="45"/>
  <c r="C105" i="45"/>
  <c r="L1301" i="47"/>
  <c r="C112" i="45"/>
  <c r="L1308" i="47"/>
  <c r="C126" i="45"/>
  <c r="L1322" i="47"/>
  <c r="C127" i="45"/>
  <c r="C131" i="45"/>
  <c r="C141" i="45"/>
  <c r="L1337" i="47"/>
  <c r="C152" i="45"/>
  <c r="L1348" i="47"/>
  <c r="L1354" i="47"/>
  <c r="C158" i="45"/>
  <c r="C160" i="45"/>
  <c r="L1356" i="47"/>
  <c r="C161" i="45"/>
  <c r="C171" i="45"/>
  <c r="L1367" i="47"/>
  <c r="C172" i="45"/>
  <c r="C180" i="45"/>
  <c r="L1376" i="47"/>
  <c r="C181" i="45"/>
  <c r="C190" i="45"/>
  <c r="L1386" i="47"/>
  <c r="L1392" i="47"/>
  <c r="AF54" i="45"/>
  <c r="M1202" i="47"/>
  <c r="C14" i="45"/>
  <c r="L1210" i="47"/>
  <c r="BR118" i="45"/>
  <c r="BA82" i="45"/>
  <c r="C33" i="45"/>
  <c r="L1229" i="47"/>
  <c r="C38" i="45"/>
  <c r="L1234" i="47"/>
  <c r="C43" i="45"/>
  <c r="L1239" i="47"/>
  <c r="C51" i="45"/>
  <c r="L1247" i="47"/>
  <c r="C61" i="45"/>
  <c r="L1257" i="47"/>
  <c r="C79" i="45"/>
  <c r="L1275" i="47"/>
  <c r="C96" i="45"/>
  <c r="L1292" i="47"/>
  <c r="C119" i="45"/>
  <c r="L1315" i="47"/>
  <c r="C124" i="45"/>
  <c r="L1320" i="47"/>
  <c r="C132" i="45"/>
  <c r="L1328" i="47"/>
  <c r="C143" i="45"/>
  <c r="L1339" i="47"/>
  <c r="C167" i="45"/>
  <c r="L1363" i="47"/>
  <c r="C168" i="45"/>
  <c r="L1364" i="47"/>
  <c r="C184" i="45"/>
  <c r="L1380" i="47"/>
  <c r="L1388" i="47"/>
  <c r="L1333" i="47"/>
  <c r="L1365" i="47"/>
  <c r="L1362" i="47"/>
  <c r="L1350" i="47"/>
  <c r="L1338" i="47"/>
  <c r="L1310" i="47"/>
  <c r="L1302" i="47"/>
  <c r="L1270" i="47"/>
  <c r="AZ56" i="43"/>
  <c r="M902" i="47"/>
  <c r="BB33" i="43"/>
  <c r="L905" i="47"/>
  <c r="C16" i="43"/>
  <c r="I16" i="43" s="1"/>
  <c r="L912" i="47"/>
  <c r="C37" i="43"/>
  <c r="L933" i="47"/>
  <c r="L979" i="47"/>
  <c r="C83" i="43"/>
  <c r="C248" i="43"/>
  <c r="L1144" i="47"/>
  <c r="L1153" i="47"/>
  <c r="L1137" i="47"/>
  <c r="L1121" i="47"/>
  <c r="L1036" i="47"/>
  <c r="L947" i="47"/>
  <c r="C31" i="43"/>
  <c r="L927" i="47"/>
  <c r="L949" i="47"/>
  <c r="C53" i="43"/>
  <c r="C116" i="43"/>
  <c r="L1012" i="47"/>
  <c r="C125" i="43"/>
  <c r="L1021" i="47"/>
  <c r="L1043" i="47"/>
  <c r="C147" i="43"/>
  <c r="L1078" i="47"/>
  <c r="C182" i="43"/>
  <c r="C188" i="43"/>
  <c r="L1084" i="47"/>
  <c r="L943" i="47"/>
  <c r="C47" i="43"/>
  <c r="C61" i="43"/>
  <c r="L957" i="47"/>
  <c r="C89" i="43"/>
  <c r="L985" i="47"/>
  <c r="C95" i="43"/>
  <c r="L991" i="47"/>
  <c r="C98" i="43"/>
  <c r="L994" i="47"/>
  <c r="C129" i="43"/>
  <c r="L1025" i="47"/>
  <c r="L1031" i="47"/>
  <c r="C135" i="43"/>
  <c r="C136" i="43"/>
  <c r="L1032" i="47"/>
  <c r="C228" i="43"/>
  <c r="L1124" i="47"/>
  <c r="L917" i="47"/>
  <c r="C21" i="43"/>
  <c r="C22" i="43"/>
  <c r="L918" i="47"/>
  <c r="C23" i="43"/>
  <c r="L919" i="47"/>
  <c r="C24" i="43"/>
  <c r="L920" i="47"/>
  <c r="C25" i="43"/>
  <c r="L921" i="47"/>
  <c r="C26" i="43"/>
  <c r="L922" i="47"/>
  <c r="C27" i="43"/>
  <c r="I27" i="43" s="1"/>
  <c r="L923" i="47"/>
  <c r="C28" i="43"/>
  <c r="L924" i="47"/>
  <c r="C29" i="43"/>
  <c r="L925" i="47"/>
  <c r="C32" i="43"/>
  <c r="L928" i="47"/>
  <c r="AG65" i="43"/>
  <c r="BA63" i="43"/>
  <c r="BT33" i="43"/>
  <c r="L938" i="47"/>
  <c r="C42" i="43"/>
  <c r="L960" i="47"/>
  <c r="C64" i="43"/>
  <c r="C65" i="43"/>
  <c r="L961" i="47"/>
  <c r="C72" i="43"/>
  <c r="L968" i="47"/>
  <c r="C91" i="43"/>
  <c r="L987" i="47"/>
  <c r="L997" i="47"/>
  <c r="C101" i="43"/>
  <c r="L1004" i="47"/>
  <c r="C108" i="43"/>
  <c r="C109" i="43"/>
  <c r="L1005" i="47"/>
  <c r="C113" i="43"/>
  <c r="L1009" i="47"/>
  <c r="C123" i="43"/>
  <c r="L1019" i="47"/>
  <c r="C132" i="43"/>
  <c r="L1028" i="47"/>
  <c r="C138" i="43"/>
  <c r="L1034" i="47"/>
  <c r="L1045" i="47"/>
  <c r="C149" i="43"/>
  <c r="C151" i="43"/>
  <c r="L1047" i="47"/>
  <c r="C158" i="43"/>
  <c r="L1054" i="47"/>
  <c r="C168" i="43"/>
  <c r="L1064" i="47"/>
  <c r="L1094" i="47"/>
  <c r="C198" i="43"/>
  <c r="C204" i="43"/>
  <c r="L1100" i="47"/>
  <c r="L1126" i="47"/>
  <c r="C230" i="43"/>
  <c r="C237" i="43"/>
  <c r="L1158" i="47"/>
  <c r="C262" i="43"/>
  <c r="L1072" i="47"/>
  <c r="L1057" i="47"/>
  <c r="C17" i="43"/>
  <c r="L913" i="47"/>
  <c r="C41" i="43"/>
  <c r="L937" i="47"/>
  <c r="C54" i="43"/>
  <c r="L950" i="47"/>
  <c r="C84" i="43"/>
  <c r="L980" i="47"/>
  <c r="L1020" i="47"/>
  <c r="C124" i="43"/>
  <c r="C150" i="43"/>
  <c r="L1046" i="47"/>
  <c r="C159" i="43"/>
  <c r="L1055" i="47"/>
  <c r="C165" i="43"/>
  <c r="L1061" i="47"/>
  <c r="L1110" i="47"/>
  <c r="C214" i="43"/>
  <c r="L1142" i="47"/>
  <c r="C246" i="43"/>
  <c r="L1044" i="47"/>
  <c r="C14" i="43"/>
  <c r="L910" i="47"/>
  <c r="C48" i="43"/>
  <c r="L944" i="47"/>
  <c r="C56" i="43"/>
  <c r="L952" i="47"/>
  <c r="C68" i="43"/>
  <c r="L964" i="47"/>
  <c r="C78" i="43"/>
  <c r="L974" i="47"/>
  <c r="L993" i="47"/>
  <c r="C97" i="43"/>
  <c r="L1024" i="47"/>
  <c r="C128" i="43"/>
  <c r="C184" i="43"/>
  <c r="L1080" i="47"/>
  <c r="C196" i="43"/>
  <c r="L1092" i="47"/>
  <c r="C216" i="43"/>
  <c r="L1112" i="47"/>
  <c r="U5" i="43"/>
  <c r="L903" i="47"/>
  <c r="C7" i="43"/>
  <c r="S7" i="43"/>
  <c r="C8" i="43"/>
  <c r="C10" i="43"/>
  <c r="C11" i="43"/>
  <c r="L907" i="47"/>
  <c r="C18" i="43"/>
  <c r="L914" i="47"/>
  <c r="L930" i="47"/>
  <c r="C34" i="43"/>
  <c r="C35" i="43"/>
  <c r="L931" i="47"/>
  <c r="C36" i="43"/>
  <c r="L992" i="47"/>
  <c r="C96" i="43"/>
  <c r="L1001" i="47"/>
  <c r="C105" i="43"/>
  <c r="C111" i="43"/>
  <c r="L1007" i="47"/>
  <c r="C112" i="43"/>
  <c r="C115" i="43"/>
  <c r="L1050" i="47"/>
  <c r="C154" i="43"/>
  <c r="C155" i="43"/>
  <c r="L1051" i="47"/>
  <c r="C162" i="43"/>
  <c r="L1058" i="47"/>
  <c r="C163" i="43"/>
  <c r="L1059" i="47"/>
  <c r="C164" i="43"/>
  <c r="C171" i="43"/>
  <c r="C180" i="43"/>
  <c r="L1076" i="47"/>
  <c r="C194" i="43"/>
  <c r="C200" i="43"/>
  <c r="L1096" i="47"/>
  <c r="C201" i="43"/>
  <c r="C206" i="43"/>
  <c r="C212" i="43"/>
  <c r="L1108" i="47"/>
  <c r="C226" i="43"/>
  <c r="C232" i="43"/>
  <c r="L1128" i="47"/>
  <c r="C258" i="43"/>
  <c r="C264" i="43"/>
  <c r="L1160" i="47"/>
  <c r="L1148" i="47"/>
  <c r="L1132" i="47"/>
  <c r="L1116" i="47"/>
  <c r="L1073" i="47"/>
  <c r="L1041" i="47"/>
  <c r="L916" i="47"/>
  <c r="C20" i="43"/>
  <c r="C39" i="43"/>
  <c r="L935" i="47"/>
  <c r="C46" i="43"/>
  <c r="L942" i="47"/>
  <c r="C50" i="43"/>
  <c r="L946" i="47"/>
  <c r="C52" i="43"/>
  <c r="L948" i="47"/>
  <c r="C60" i="43"/>
  <c r="L956" i="47"/>
  <c r="C67" i="43"/>
  <c r="L963" i="47"/>
  <c r="C69" i="43"/>
  <c r="L965" i="47"/>
  <c r="C74" i="43"/>
  <c r="L970" i="47"/>
  <c r="C79" i="43"/>
  <c r="L975" i="47"/>
  <c r="C94" i="43"/>
  <c r="L990" i="47"/>
  <c r="C104" i="43"/>
  <c r="L1000" i="47"/>
  <c r="L1016" i="47"/>
  <c r="C120" i="43"/>
  <c r="C121" i="43"/>
  <c r="L1017" i="47"/>
  <c r="C127" i="43"/>
  <c r="L1023" i="47"/>
  <c r="C131" i="43"/>
  <c r="L1027" i="47"/>
  <c r="C146" i="43"/>
  <c r="L1042" i="47"/>
  <c r="C175" i="43"/>
  <c r="L1071" i="47"/>
  <c r="L1156" i="47"/>
  <c r="L1140" i="47"/>
  <c r="C12" i="43"/>
  <c r="L908" i="47"/>
  <c r="C44" i="43"/>
  <c r="L940" i="47"/>
  <c r="C58" i="43"/>
  <c r="L954" i="47"/>
  <c r="C81" i="43"/>
  <c r="L977" i="47"/>
  <c r="C93" i="43"/>
  <c r="L989" i="47"/>
  <c r="C107" i="43"/>
  <c r="L1003" i="47"/>
  <c r="L1069" i="47"/>
  <c r="L1066" i="47"/>
  <c r="L1053" i="47"/>
  <c r="L972" i="47"/>
  <c r="AL46" i="41"/>
  <c r="M601" i="47"/>
  <c r="C6" i="41"/>
  <c r="I6" i="41" s="1"/>
  <c r="L602" i="47"/>
  <c r="S7" i="41"/>
  <c r="L611" i="47"/>
  <c r="C15" i="41"/>
  <c r="L627" i="47"/>
  <c r="C31" i="41"/>
  <c r="L645" i="47"/>
  <c r="C49" i="41"/>
  <c r="L653" i="47"/>
  <c r="C57" i="41"/>
  <c r="L661" i="47"/>
  <c r="C65" i="41"/>
  <c r="L668" i="47"/>
  <c r="C72" i="41"/>
  <c r="C80" i="41"/>
  <c r="L676" i="47"/>
  <c r="C97" i="41"/>
  <c r="L693" i="47"/>
  <c r="L700" i="47"/>
  <c r="C104" i="41"/>
  <c r="L709" i="47"/>
  <c r="C113" i="41"/>
  <c r="C167" i="41"/>
  <c r="L763" i="47"/>
  <c r="C204" i="41"/>
  <c r="L800" i="47"/>
  <c r="C234" i="41"/>
  <c r="L830" i="47"/>
  <c r="C236" i="41"/>
  <c r="L832" i="47"/>
  <c r="C250" i="41"/>
  <c r="L846" i="47"/>
  <c r="C252" i="41"/>
  <c r="L848" i="47"/>
  <c r="C83" i="41"/>
  <c r="L679" i="47"/>
  <c r="C91" i="41"/>
  <c r="L687" i="47"/>
  <c r="L696" i="47"/>
  <c r="C100" i="41"/>
  <c r="C119" i="41"/>
  <c r="L715" i="47"/>
  <c r="C128" i="41"/>
  <c r="L724" i="47"/>
  <c r="C136" i="41"/>
  <c r="L732" i="47"/>
  <c r="L789" i="47"/>
  <c r="L773" i="47"/>
  <c r="L711" i="47"/>
  <c r="L631" i="47"/>
  <c r="AK42" i="41"/>
  <c r="L636" i="47"/>
  <c r="C40" i="41"/>
  <c r="C58" i="41"/>
  <c r="L654" i="47"/>
  <c r="C122" i="41"/>
  <c r="L718" i="47"/>
  <c r="C124" i="41"/>
  <c r="L720" i="47"/>
  <c r="C202" i="41"/>
  <c r="L798" i="47"/>
  <c r="C218" i="41"/>
  <c r="L814" i="47"/>
  <c r="L665" i="47"/>
  <c r="C69" i="41"/>
  <c r="C90" i="41"/>
  <c r="L686" i="47"/>
  <c r="C101" i="41"/>
  <c r="L697" i="47"/>
  <c r="C110" i="41"/>
  <c r="L706" i="47"/>
  <c r="L714" i="47"/>
  <c r="C118" i="41"/>
  <c r="C142" i="41"/>
  <c r="L738" i="47"/>
  <c r="L802" i="47"/>
  <c r="C206" i="41"/>
  <c r="C208" i="41"/>
  <c r="L804" i="47"/>
  <c r="C239" i="41"/>
  <c r="L835" i="47"/>
  <c r="C17" i="41"/>
  <c r="L613" i="47"/>
  <c r="C32" i="41"/>
  <c r="L628" i="47"/>
  <c r="BN53" i="41"/>
  <c r="C41" i="41"/>
  <c r="L637" i="47"/>
  <c r="C50" i="41"/>
  <c r="L646" i="47"/>
  <c r="L683" i="47"/>
  <c r="C87" i="41"/>
  <c r="C96" i="41"/>
  <c r="L692" i="47"/>
  <c r="C105" i="41"/>
  <c r="L701" i="47"/>
  <c r="C114" i="41"/>
  <c r="L710" i="47"/>
  <c r="C123" i="41"/>
  <c r="L719" i="47"/>
  <c r="C132" i="41"/>
  <c r="L728" i="47"/>
  <c r="L735" i="47"/>
  <c r="C139" i="41"/>
  <c r="C146" i="41"/>
  <c r="L742" i="47"/>
  <c r="C147" i="41"/>
  <c r="L743" i="47"/>
  <c r="C153" i="41"/>
  <c r="L749" i="47"/>
  <c r="C154" i="41"/>
  <c r="L750" i="47"/>
  <c r="C155" i="41"/>
  <c r="L751" i="47"/>
  <c r="C160" i="41"/>
  <c r="L756" i="47"/>
  <c r="C161" i="41"/>
  <c r="L757" i="47"/>
  <c r="C173" i="41"/>
  <c r="L769" i="47"/>
  <c r="C174" i="41"/>
  <c r="L770" i="47"/>
  <c r="C210" i="41"/>
  <c r="L806" i="47"/>
  <c r="C211" i="41"/>
  <c r="L807" i="47"/>
  <c r="C212" i="41"/>
  <c r="L808" i="47"/>
  <c r="C226" i="41"/>
  <c r="L822" i="47"/>
  <c r="C227" i="41"/>
  <c r="L823" i="47"/>
  <c r="C228" i="41"/>
  <c r="L824" i="47"/>
  <c r="C242" i="41"/>
  <c r="L838" i="47"/>
  <c r="C243" i="41"/>
  <c r="L839" i="47"/>
  <c r="C244" i="41"/>
  <c r="L840" i="47"/>
  <c r="C258" i="41"/>
  <c r="L854" i="47"/>
  <c r="C259" i="41"/>
  <c r="L855" i="47"/>
  <c r="C260" i="41"/>
  <c r="L856" i="47"/>
  <c r="L723" i="47"/>
  <c r="L658" i="47"/>
  <c r="L604" i="47"/>
  <c r="C8" i="41"/>
  <c r="BE51" i="41"/>
  <c r="C66" i="41"/>
  <c r="L662" i="47"/>
  <c r="C73" i="41"/>
  <c r="L669" i="47"/>
  <c r="L675" i="47"/>
  <c r="C79" i="41"/>
  <c r="L691" i="47"/>
  <c r="C95" i="41"/>
  <c r="C106" i="41"/>
  <c r="L702" i="47"/>
  <c r="L727" i="47"/>
  <c r="C131" i="41"/>
  <c r="C140" i="41"/>
  <c r="L736" i="47"/>
  <c r="C203" i="41"/>
  <c r="L799" i="47"/>
  <c r="C220" i="41"/>
  <c r="L816" i="47"/>
  <c r="C235" i="41"/>
  <c r="L831" i="47"/>
  <c r="C14" i="41"/>
  <c r="L610" i="47"/>
  <c r="L672" i="47"/>
  <c r="C76" i="41"/>
  <c r="C84" i="41"/>
  <c r="L680" i="47"/>
  <c r="L705" i="47"/>
  <c r="C109" i="41"/>
  <c r="L731" i="47"/>
  <c r="C135" i="41"/>
  <c r="C143" i="41"/>
  <c r="L739" i="47"/>
  <c r="C169" i="41"/>
  <c r="L765" i="47"/>
  <c r="C207" i="41"/>
  <c r="L803" i="47"/>
  <c r="L818" i="47"/>
  <c r="C222" i="41"/>
  <c r="C224" i="41"/>
  <c r="L820" i="47"/>
  <c r="L834" i="47"/>
  <c r="C238" i="41"/>
  <c r="C240" i="41"/>
  <c r="L836" i="47"/>
  <c r="L850" i="47"/>
  <c r="C254" i="41"/>
  <c r="C256" i="41"/>
  <c r="L852" i="47"/>
  <c r="C10" i="41"/>
  <c r="L606" i="47"/>
  <c r="C19" i="41"/>
  <c r="L615" i="47"/>
  <c r="L630" i="47"/>
  <c r="C34" i="41"/>
  <c r="L640" i="47"/>
  <c r="C44" i="41"/>
  <c r="C45" i="41"/>
  <c r="L641" i="47"/>
  <c r="L649" i="47"/>
  <c r="C53" i="41"/>
  <c r="C54" i="41"/>
  <c r="L650" i="47"/>
  <c r="L657" i="47"/>
  <c r="C61" i="41"/>
  <c r="C77" i="41"/>
  <c r="I77" i="41" s="1"/>
  <c r="L673" i="47"/>
  <c r="C157" i="41"/>
  <c r="L753" i="47"/>
  <c r="L760" i="47"/>
  <c r="C164" i="41"/>
  <c r="C170" i="41"/>
  <c r="L766" i="47"/>
  <c r="C178" i="41"/>
  <c r="L774" i="47"/>
  <c r="C180" i="41"/>
  <c r="L776" i="47"/>
  <c r="C181" i="41"/>
  <c r="L777" i="47"/>
  <c r="C182" i="41"/>
  <c r="L778" i="47"/>
  <c r="C183" i="41"/>
  <c r="L779" i="47"/>
  <c r="C184" i="41"/>
  <c r="L780" i="47"/>
  <c r="C185" i="41"/>
  <c r="L781" i="47"/>
  <c r="C186" i="41"/>
  <c r="L782" i="47"/>
  <c r="C187" i="41"/>
  <c r="L783" i="47"/>
  <c r="C188" i="41"/>
  <c r="L784" i="47"/>
  <c r="C189" i="41"/>
  <c r="L785" i="47"/>
  <c r="C190" i="41"/>
  <c r="L786" i="47"/>
  <c r="C191" i="41"/>
  <c r="L787" i="47"/>
  <c r="C192" i="41"/>
  <c r="L788" i="47"/>
  <c r="C194" i="41"/>
  <c r="L790" i="47"/>
  <c r="C196" i="41"/>
  <c r="L792" i="47"/>
  <c r="C197" i="41"/>
  <c r="L793" i="47"/>
  <c r="C198" i="41"/>
  <c r="L794" i="47"/>
  <c r="C199" i="41"/>
  <c r="L795" i="47"/>
  <c r="C200" i="41"/>
  <c r="L796" i="47"/>
  <c r="L810" i="47"/>
  <c r="C214" i="41"/>
  <c r="C215" i="41"/>
  <c r="L811" i="47"/>
  <c r="C216" i="41"/>
  <c r="L812" i="47"/>
  <c r="L826" i="47"/>
  <c r="C230" i="41"/>
  <c r="C231" i="41"/>
  <c r="L827" i="47"/>
  <c r="C232" i="41"/>
  <c r="L828" i="47"/>
  <c r="L842" i="47"/>
  <c r="C246" i="41"/>
  <c r="C247" i="41"/>
  <c r="L843" i="47"/>
  <c r="C248" i="41"/>
  <c r="L844" i="47"/>
  <c r="L858" i="47"/>
  <c r="C262" i="41"/>
  <c r="C263" i="41"/>
  <c r="L859" i="47"/>
  <c r="C264" i="41"/>
  <c r="L860" i="47"/>
  <c r="L847" i="47"/>
  <c r="L815" i="47"/>
  <c r="L761" i="47"/>
  <c r="C12" i="41"/>
  <c r="L608" i="47"/>
  <c r="AR56" i="41"/>
  <c r="C47" i="41"/>
  <c r="L643" i="47"/>
  <c r="C52" i="41"/>
  <c r="L648" i="47"/>
  <c r="C60" i="41"/>
  <c r="L656" i="47"/>
  <c r="C68" i="41"/>
  <c r="L664" i="47"/>
  <c r="C89" i="41"/>
  <c r="L685" i="47"/>
  <c r="C108" i="41"/>
  <c r="L704" i="47"/>
  <c r="C121" i="41"/>
  <c r="L717" i="47"/>
  <c r="C159" i="41"/>
  <c r="L755" i="47"/>
  <c r="C163" i="41"/>
  <c r="L759" i="47"/>
  <c r="L748" i="47"/>
  <c r="L678" i="47"/>
  <c r="L614" i="47"/>
  <c r="AF53" i="41"/>
  <c r="C22" i="41"/>
  <c r="I22" i="41" s="1"/>
  <c r="L618" i="47"/>
  <c r="C23" i="41"/>
  <c r="I23" i="41" s="1"/>
  <c r="L619" i="47"/>
  <c r="C24" i="41"/>
  <c r="I24" i="41" s="1"/>
  <c r="L620" i="47"/>
  <c r="C25" i="41"/>
  <c r="I25" i="41" s="1"/>
  <c r="L621" i="47"/>
  <c r="C28" i="41"/>
  <c r="I28" i="41" s="1"/>
  <c r="L624" i="47"/>
  <c r="C29" i="41"/>
  <c r="I29" i="41" s="1"/>
  <c r="L625" i="47"/>
  <c r="C37" i="41"/>
  <c r="L633" i="47"/>
  <c r="C38" i="41"/>
  <c r="L634" i="47"/>
  <c r="C39" i="41"/>
  <c r="L635" i="47"/>
  <c r="C56" i="41"/>
  <c r="L652" i="47"/>
  <c r="C71" i="41"/>
  <c r="L667" i="47"/>
  <c r="C86" i="41"/>
  <c r="L682" i="47"/>
  <c r="C93" i="41"/>
  <c r="L689" i="47"/>
  <c r="C112" i="41"/>
  <c r="L708" i="47"/>
  <c r="L772" i="47"/>
  <c r="L768" i="47"/>
  <c r="L722" i="47"/>
  <c r="L713" i="47"/>
  <c r="AG15" i="30"/>
  <c r="AG11" i="30"/>
  <c r="AL10" i="30"/>
  <c r="AG14" i="30"/>
  <c r="AL22" i="30"/>
  <c r="BE18" i="30"/>
  <c r="AG6" i="30"/>
  <c r="AL9" i="30"/>
  <c r="BE26" i="30"/>
  <c r="AL26" i="30"/>
  <c r="AG7" i="30"/>
  <c r="AG4" i="30"/>
  <c r="AG5" i="30"/>
  <c r="BE8" i="30"/>
  <c r="BE14" i="30"/>
  <c r="AL14" i="30"/>
  <c r="BE10" i="30"/>
  <c r="AG8" i="30"/>
  <c r="BE11" i="30"/>
  <c r="AL12" i="30"/>
  <c r="BE12" i="30"/>
  <c r="AL16" i="30"/>
  <c r="AL18" i="30"/>
  <c r="AL20" i="30"/>
  <c r="BE20" i="30"/>
  <c r="AL19" i="30"/>
  <c r="BE22" i="30"/>
  <c r="X6" i="47"/>
  <c r="A16" i="47"/>
  <c r="Y60" i="47"/>
  <c r="Y87" i="47"/>
  <c r="Y105" i="47"/>
  <c r="Y141" i="47"/>
  <c r="X8" i="47"/>
  <c r="A17" i="47"/>
  <c r="X18" i="47"/>
  <c r="X11" i="47"/>
  <c r="A15" i="47"/>
  <c r="X17" i="47"/>
  <c r="Y42" i="47"/>
  <c r="X5" i="47"/>
  <c r="I13" i="45"/>
  <c r="I15" i="45"/>
  <c r="U8" i="45"/>
  <c r="U10" i="45"/>
  <c r="I21" i="45"/>
  <c r="AM159" i="45"/>
  <c r="AL162" i="45"/>
  <c r="AK162" i="45"/>
  <c r="AM161" i="45"/>
  <c r="AK159" i="45"/>
  <c r="AL164" i="45"/>
  <c r="AL160" i="45"/>
  <c r="AM163" i="45"/>
  <c r="AK160" i="45"/>
  <c r="AL155" i="45"/>
  <c r="AL151" i="45"/>
  <c r="AK150" i="45"/>
  <c r="AK164" i="45"/>
  <c r="AK143" i="45"/>
  <c r="AM142" i="45"/>
  <c r="AK141" i="45"/>
  <c r="AL153" i="45"/>
  <c r="AK132" i="45"/>
  <c r="AL125" i="45"/>
  <c r="AM123" i="45"/>
  <c r="AK145" i="45"/>
  <c r="AL134" i="45"/>
  <c r="AK126" i="45"/>
  <c r="AM125" i="45"/>
  <c r="AK123" i="45"/>
  <c r="AL142" i="45"/>
  <c r="AK137" i="45"/>
  <c r="AL133" i="45"/>
  <c r="AL128" i="45"/>
  <c r="AL124" i="45"/>
  <c r="AK133" i="45"/>
  <c r="AM132" i="45"/>
  <c r="AK124" i="45"/>
  <c r="AL119" i="45"/>
  <c r="AK115" i="45"/>
  <c r="AK108" i="45"/>
  <c r="AM107" i="45"/>
  <c r="AK105" i="45"/>
  <c r="AK101" i="45"/>
  <c r="AM100" i="45"/>
  <c r="AK97" i="45"/>
  <c r="AM89" i="45"/>
  <c r="AL88" i="45"/>
  <c r="AL87" i="45"/>
  <c r="AL80" i="45"/>
  <c r="AM78" i="45"/>
  <c r="AL71" i="45"/>
  <c r="AM69" i="45"/>
  <c r="AM144" i="45"/>
  <c r="AM141" i="45"/>
  <c r="AK128" i="45"/>
  <c r="AL110" i="45"/>
  <c r="AL106" i="45"/>
  <c r="AL99" i="45"/>
  <c r="AM136" i="45"/>
  <c r="AL126" i="45"/>
  <c r="AK117" i="45"/>
  <c r="AK114" i="45"/>
  <c r="AK110" i="45"/>
  <c r="AM109" i="45"/>
  <c r="AK106" i="45"/>
  <c r="AK99" i="45"/>
  <c r="AM98" i="45"/>
  <c r="AK96" i="45"/>
  <c r="AL92" i="45"/>
  <c r="AK91" i="45"/>
  <c r="AK90" i="45"/>
  <c r="AL101" i="45"/>
  <c r="AK79" i="45"/>
  <c r="AK72" i="45"/>
  <c r="AM71" i="45"/>
  <c r="AK69" i="45"/>
  <c r="AM88" i="45"/>
  <c r="AL83" i="45"/>
  <c r="AK82" i="45"/>
  <c r="AK81" i="45"/>
  <c r="AL74" i="45"/>
  <c r="AL70" i="45"/>
  <c r="AL61" i="45"/>
  <c r="AK60" i="45"/>
  <c r="AL52" i="45"/>
  <c r="AK51" i="45"/>
  <c r="AL43" i="45"/>
  <c r="AK42" i="45"/>
  <c r="BY34" i="45"/>
  <c r="AL34" i="45"/>
  <c r="AM127" i="45"/>
  <c r="AK92" i="45"/>
  <c r="AK83" i="45"/>
  <c r="AM80" i="45"/>
  <c r="AK78" i="45"/>
  <c r="AK74" i="45"/>
  <c r="AM73" i="45"/>
  <c r="AK70" i="45"/>
  <c r="AK61" i="45"/>
  <c r="AK54" i="45"/>
  <c r="AM53" i="45"/>
  <c r="AK52" i="45"/>
  <c r="AM46" i="45"/>
  <c r="BG159" i="45"/>
  <c r="BF164" i="45"/>
  <c r="BF160" i="45"/>
  <c r="BG163" i="45"/>
  <c r="BE160" i="45"/>
  <c r="BE164" i="45"/>
  <c r="BF162" i="45"/>
  <c r="BG161" i="45"/>
  <c r="BF155" i="45"/>
  <c r="BF151" i="45"/>
  <c r="BE159" i="45"/>
  <c r="BE150" i="45"/>
  <c r="BF153" i="45"/>
  <c r="BE162" i="45"/>
  <c r="BE141" i="45"/>
  <c r="BF134" i="45"/>
  <c r="BG132" i="45"/>
  <c r="BF125" i="45"/>
  <c r="BG123" i="45"/>
  <c r="BF146" i="45"/>
  <c r="BG142" i="45"/>
  <c r="BG141" i="45"/>
  <c r="BE128" i="45"/>
  <c r="BG127" i="45"/>
  <c r="BE124" i="45"/>
  <c r="BE135" i="45"/>
  <c r="BF126" i="45"/>
  <c r="BF128" i="45"/>
  <c r="BE114" i="45"/>
  <c r="BE110" i="45"/>
  <c r="BG109" i="45"/>
  <c r="BE106" i="45"/>
  <c r="BE99" i="45"/>
  <c r="BG98" i="45"/>
  <c r="BE96" i="45"/>
  <c r="BG88" i="45"/>
  <c r="BF80" i="45"/>
  <c r="BG78" i="45"/>
  <c r="BF71" i="45"/>
  <c r="BG69" i="45"/>
  <c r="BF142" i="45"/>
  <c r="BE126" i="45"/>
  <c r="BG118" i="45"/>
  <c r="BF108" i="45"/>
  <c r="BF101" i="45"/>
  <c r="BF97" i="45"/>
  <c r="BG134" i="45"/>
  <c r="BE123" i="45"/>
  <c r="BF117" i="45"/>
  <c r="BF116" i="45"/>
  <c r="BE108" i="45"/>
  <c r="BG107" i="45"/>
  <c r="BE105" i="45"/>
  <c r="BE101" i="45"/>
  <c r="BG100" i="45"/>
  <c r="BE97" i="45"/>
  <c r="BG92" i="45"/>
  <c r="BG91" i="45"/>
  <c r="BF90" i="45"/>
  <c r="BE89" i="45"/>
  <c r="BE88" i="45"/>
  <c r="BE87" i="45"/>
  <c r="BF124" i="45"/>
  <c r="BF106" i="45"/>
  <c r="BE91" i="45"/>
  <c r="BG80" i="45"/>
  <c r="BE78" i="45"/>
  <c r="BE74" i="45"/>
  <c r="BG73" i="45"/>
  <c r="BE70" i="45"/>
  <c r="BE115" i="45"/>
  <c r="BF110" i="45"/>
  <c r="BF99" i="45"/>
  <c r="BG83" i="45"/>
  <c r="BG82" i="45"/>
  <c r="BF81" i="45"/>
  <c r="BF79" i="45"/>
  <c r="BF72" i="45"/>
  <c r="BE63" i="45"/>
  <c r="BE60" i="45"/>
  <c r="BF52" i="45"/>
  <c r="BE51" i="45"/>
  <c r="BF43" i="45"/>
  <c r="BE42" i="45"/>
  <c r="CS34" i="45"/>
  <c r="BF34" i="45"/>
  <c r="CQ33" i="45"/>
  <c r="BG125" i="45"/>
  <c r="BE117" i="45"/>
  <c r="BF92" i="45"/>
  <c r="BE90" i="45"/>
  <c r="BF83" i="45"/>
  <c r="BE82" i="45"/>
  <c r="BE81" i="45"/>
  <c r="BE79" i="45"/>
  <c r="BE72" i="45"/>
  <c r="BG71" i="45"/>
  <c r="BE69" i="45"/>
  <c r="BE54" i="45"/>
  <c r="BG53" i="45"/>
  <c r="BE52" i="45"/>
  <c r="BG46" i="45"/>
  <c r="BM120" i="45"/>
  <c r="AZ33" i="45"/>
  <c r="BE33" i="45"/>
  <c r="CL33" i="45"/>
  <c r="AA34" i="45"/>
  <c r="AZ34" i="45"/>
  <c r="BS34" i="45"/>
  <c r="AP35" i="45"/>
  <c r="BY35" i="45"/>
  <c r="CG35" i="45"/>
  <c r="I36" i="45"/>
  <c r="AF36" i="45"/>
  <c r="AV36" i="45"/>
  <c r="BW36" i="45"/>
  <c r="AL37" i="45"/>
  <c r="BL37" i="45"/>
  <c r="AA38" i="45"/>
  <c r="AR38" i="45"/>
  <c r="BS38" i="45"/>
  <c r="CI38" i="45"/>
  <c r="CQ38" i="45"/>
  <c r="I40" i="45"/>
  <c r="AZ42" i="45"/>
  <c r="BY42" i="45"/>
  <c r="CG42" i="45"/>
  <c r="I43" i="45"/>
  <c r="BN43" i="45"/>
  <c r="BW43" i="45"/>
  <c r="CM43" i="45"/>
  <c r="AL44" i="45"/>
  <c r="BB44" i="45"/>
  <c r="CC44" i="45"/>
  <c r="CS44" i="45"/>
  <c r="AA45" i="45"/>
  <c r="AR45" i="45"/>
  <c r="CI45" i="45"/>
  <c r="CQ45" i="45"/>
  <c r="AP46" i="45"/>
  <c r="BF46" i="45"/>
  <c r="BY46" i="45"/>
  <c r="AF47" i="45"/>
  <c r="BN47" i="45"/>
  <c r="I49" i="45"/>
  <c r="BG56" i="45"/>
  <c r="AM51" i="45"/>
  <c r="CG51" i="45"/>
  <c r="I52" i="45"/>
  <c r="BW52" i="45"/>
  <c r="CM52" i="45"/>
  <c r="AP53" i="45"/>
  <c r="BF53" i="45"/>
  <c r="BY53" i="45"/>
  <c r="AV54" i="45"/>
  <c r="BN54" i="45"/>
  <c r="AH55" i="45"/>
  <c r="CG55" i="45"/>
  <c r="I56" i="45"/>
  <c r="BW56" i="45"/>
  <c r="CM56" i="45"/>
  <c r="AU60" i="45"/>
  <c r="BY60" i="45"/>
  <c r="AF61" i="45"/>
  <c r="AV61" i="45"/>
  <c r="BT61" i="45"/>
  <c r="AF62" i="45"/>
  <c r="BB62" i="45"/>
  <c r="AR63" i="45"/>
  <c r="AH64" i="45"/>
  <c r="I65" i="45"/>
  <c r="BB65" i="45"/>
  <c r="I68" i="45"/>
  <c r="CI69" i="45"/>
  <c r="BY70" i="45"/>
  <c r="I71" i="45"/>
  <c r="CM71" i="45"/>
  <c r="CC72" i="45"/>
  <c r="AA73" i="45"/>
  <c r="CQ73" i="45"/>
  <c r="CG74" i="45"/>
  <c r="CM78" i="45"/>
  <c r="CC79" i="45"/>
  <c r="AA80" i="45"/>
  <c r="BM81" i="45"/>
  <c r="AF82" i="45"/>
  <c r="AQ83" i="45"/>
  <c r="CH89" i="45"/>
  <c r="CS90" i="45"/>
  <c r="I93" i="45"/>
  <c r="AZ98" i="45"/>
  <c r="AH106" i="45"/>
  <c r="AZ109" i="45"/>
  <c r="CN117" i="45"/>
  <c r="BY124" i="45"/>
  <c r="BW133" i="45"/>
  <c r="BF136" i="45"/>
  <c r="CQ150" i="45"/>
  <c r="I300" i="45"/>
  <c r="I299" i="45"/>
  <c r="I298" i="45"/>
  <c r="I297" i="45"/>
  <c r="I296" i="45"/>
  <c r="I295" i="45"/>
  <c r="I294" i="45"/>
  <c r="I293" i="45"/>
  <c r="I292" i="45"/>
  <c r="I291" i="45"/>
  <c r="I290" i="45"/>
  <c r="I289" i="45"/>
  <c r="I288" i="45"/>
  <c r="I287" i="45"/>
  <c r="I286" i="45"/>
  <c r="I285" i="45"/>
  <c r="I284" i="45"/>
  <c r="I283" i="45"/>
  <c r="I282" i="45"/>
  <c r="I281" i="45"/>
  <c r="I280" i="45"/>
  <c r="I279" i="45"/>
  <c r="I278" i="45"/>
  <c r="I277" i="45"/>
  <c r="I276" i="45"/>
  <c r="I275" i="45"/>
  <c r="I274" i="45"/>
  <c r="I273" i="45"/>
  <c r="I272" i="45"/>
  <c r="I271" i="45"/>
  <c r="I270" i="45"/>
  <c r="I269" i="45"/>
  <c r="I268" i="45"/>
  <c r="I267" i="45"/>
  <c r="I266" i="45"/>
  <c r="I265" i="45"/>
  <c r="I264" i="45"/>
  <c r="I263" i="45"/>
  <c r="I262" i="45"/>
  <c r="I261" i="45"/>
  <c r="I260" i="45"/>
  <c r="I259" i="45"/>
  <c r="I258" i="45"/>
  <c r="I257" i="45"/>
  <c r="I256" i="45"/>
  <c r="I255" i="45"/>
  <c r="I254" i="45"/>
  <c r="I253" i="45"/>
  <c r="I252" i="45"/>
  <c r="I251" i="45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33" i="45"/>
  <c r="I232" i="45"/>
  <c r="I231" i="45"/>
  <c r="I230" i="45"/>
  <c r="I229" i="45"/>
  <c r="I228" i="45"/>
  <c r="I227" i="45"/>
  <c r="I226" i="45"/>
  <c r="I225" i="45"/>
  <c r="I224" i="45"/>
  <c r="I223" i="45"/>
  <c r="I222" i="45"/>
  <c r="I221" i="45"/>
  <c r="I220" i="45"/>
  <c r="I219" i="45"/>
  <c r="I218" i="45"/>
  <c r="I217" i="45"/>
  <c r="I216" i="45"/>
  <c r="I215" i="45"/>
  <c r="I214" i="45"/>
  <c r="I213" i="45"/>
  <c r="I212" i="45"/>
  <c r="I211" i="45"/>
  <c r="I210" i="45"/>
  <c r="I209" i="45"/>
  <c r="I208" i="45"/>
  <c r="I207" i="45"/>
  <c r="I206" i="45"/>
  <c r="I205" i="45"/>
  <c r="I204" i="45"/>
  <c r="I203" i="45"/>
  <c r="I202" i="45"/>
  <c r="I201" i="45"/>
  <c r="I200" i="45"/>
  <c r="I199" i="45"/>
  <c r="I198" i="45"/>
  <c r="I197" i="45"/>
  <c r="I196" i="45"/>
  <c r="I195" i="45"/>
  <c r="I194" i="45"/>
  <c r="I193" i="45"/>
  <c r="I192" i="45"/>
  <c r="I191" i="45"/>
  <c r="I190" i="45"/>
  <c r="I189" i="45"/>
  <c r="I188" i="45"/>
  <c r="I187" i="45"/>
  <c r="I186" i="45"/>
  <c r="I185" i="45"/>
  <c r="I184" i="45"/>
  <c r="I183" i="45"/>
  <c r="I182" i="45"/>
  <c r="I181" i="45"/>
  <c r="I180" i="45"/>
  <c r="I179" i="45"/>
  <c r="I178" i="45"/>
  <c r="I177" i="45"/>
  <c r="I175" i="45"/>
  <c r="I173" i="45"/>
  <c r="I171" i="45"/>
  <c r="I169" i="45"/>
  <c r="I168" i="45"/>
  <c r="I167" i="45"/>
  <c r="I166" i="45"/>
  <c r="I164" i="45"/>
  <c r="I162" i="45"/>
  <c r="I160" i="45"/>
  <c r="I159" i="45"/>
  <c r="I157" i="45"/>
  <c r="I176" i="45"/>
  <c r="I174" i="45"/>
  <c r="I172" i="45"/>
  <c r="I170" i="45"/>
  <c r="I165" i="45"/>
  <c r="I161" i="45"/>
  <c r="I158" i="45"/>
  <c r="I155" i="45"/>
  <c r="I153" i="45"/>
  <c r="I151" i="45"/>
  <c r="I150" i="45"/>
  <c r="I148" i="45"/>
  <c r="I146" i="45"/>
  <c r="I144" i="45"/>
  <c r="I163" i="45"/>
  <c r="I156" i="45"/>
  <c r="I154" i="45"/>
  <c r="I147" i="45"/>
  <c r="I152" i="45"/>
  <c r="I149" i="45"/>
  <c r="I143" i="45"/>
  <c r="I140" i="45"/>
  <c r="I138" i="45"/>
  <c r="I136" i="45"/>
  <c r="I134" i="45"/>
  <c r="I142" i="45"/>
  <c r="I141" i="45"/>
  <c r="I139" i="45"/>
  <c r="I135" i="45"/>
  <c r="I132" i="45"/>
  <c r="I130" i="45"/>
  <c r="I128" i="45"/>
  <c r="I126" i="45"/>
  <c r="I124" i="45"/>
  <c r="I123" i="45"/>
  <c r="I121" i="45"/>
  <c r="I119" i="45"/>
  <c r="I133" i="45"/>
  <c r="I137" i="45"/>
  <c r="I118" i="45"/>
  <c r="I117" i="45"/>
  <c r="I115" i="45"/>
  <c r="I114" i="45"/>
  <c r="I112" i="45"/>
  <c r="I110" i="45"/>
  <c r="I108" i="45"/>
  <c r="I106" i="45"/>
  <c r="I105" i="45"/>
  <c r="I103" i="45"/>
  <c r="I101" i="45"/>
  <c r="I99" i="45"/>
  <c r="I97" i="45"/>
  <c r="I96" i="45"/>
  <c r="I94" i="45"/>
  <c r="I92" i="45"/>
  <c r="I90" i="45"/>
  <c r="I88" i="45"/>
  <c r="I87" i="45"/>
  <c r="I85" i="45"/>
  <c r="I83" i="45"/>
  <c r="I81" i="45"/>
  <c r="I131" i="45"/>
  <c r="I127" i="45"/>
  <c r="I120" i="45"/>
  <c r="I125" i="45"/>
  <c r="I91" i="45"/>
  <c r="I86" i="45"/>
  <c r="I82" i="45"/>
  <c r="I79" i="45"/>
  <c r="I78" i="45"/>
  <c r="I76" i="45"/>
  <c r="I74" i="45"/>
  <c r="I72" i="45"/>
  <c r="I70" i="45"/>
  <c r="I69" i="45"/>
  <c r="I67" i="45"/>
  <c r="I129" i="45"/>
  <c r="I113" i="45"/>
  <c r="I109" i="45"/>
  <c r="I102" i="45"/>
  <c r="I98" i="45"/>
  <c r="I95" i="45"/>
  <c r="I84" i="45"/>
  <c r="I145" i="45"/>
  <c r="I122" i="45"/>
  <c r="I116" i="45"/>
  <c r="I80" i="45"/>
  <c r="I77" i="45"/>
  <c r="I73" i="45"/>
  <c r="I66" i="45"/>
  <c r="I62" i="45"/>
  <c r="I59" i="45"/>
  <c r="I57" i="45"/>
  <c r="I55" i="45"/>
  <c r="I53" i="45"/>
  <c r="I50" i="45"/>
  <c r="I48" i="45"/>
  <c r="I46" i="45"/>
  <c r="I44" i="45"/>
  <c r="I41" i="45"/>
  <c r="I39" i="45"/>
  <c r="I37" i="45"/>
  <c r="I35" i="45"/>
  <c r="I107" i="45"/>
  <c r="I104" i="45"/>
  <c r="I89" i="45"/>
  <c r="I64" i="45"/>
  <c r="I63" i="45"/>
  <c r="AM25" i="46"/>
  <c r="BF24" i="46"/>
  <c r="AW20" i="46"/>
  <c r="BN25" i="46"/>
  <c r="BH21" i="46"/>
  <c r="BN20" i="46"/>
  <c r="BA16" i="46"/>
  <c r="AM16" i="46"/>
  <c r="BL25" i="46"/>
  <c r="BC20" i="46"/>
  <c r="AW17" i="46"/>
  <c r="AS14" i="46"/>
  <c r="BV11" i="46"/>
  <c r="BF11" i="46"/>
  <c r="BP24" i="46"/>
  <c r="BT21" i="46"/>
  <c r="AO17" i="46"/>
  <c r="BH13" i="46"/>
  <c r="BV17" i="46"/>
  <c r="BT13" i="46"/>
  <c r="BN11" i="46"/>
  <c r="BA8" i="46"/>
  <c r="AS8" i="46"/>
  <c r="BF17" i="46"/>
  <c r="AQ16" i="46"/>
  <c r="BR7" i="46"/>
  <c r="AW25" i="46"/>
  <c r="BN14" i="46"/>
  <c r="BJ7" i="46"/>
  <c r="AW14" i="46"/>
  <c r="C6" i="45"/>
  <c r="S6" i="45"/>
  <c r="I9" i="45"/>
  <c r="U9" i="45"/>
  <c r="I11" i="45"/>
  <c r="U11" i="45"/>
  <c r="S12" i="45"/>
  <c r="S14" i="45"/>
  <c r="I17" i="45"/>
  <c r="AR160" i="45"/>
  <c r="AQ159" i="45"/>
  <c r="AP164" i="45"/>
  <c r="AR163" i="45"/>
  <c r="AP160" i="45"/>
  <c r="AQ163" i="45"/>
  <c r="AP162" i="45"/>
  <c r="AR161" i="45"/>
  <c r="AR159" i="45"/>
  <c r="AP155" i="45"/>
  <c r="AP151" i="45"/>
  <c r="AR152" i="45"/>
  <c r="AQ161" i="45"/>
  <c r="AP153" i="45"/>
  <c r="AR141" i="45"/>
  <c r="AP134" i="45"/>
  <c r="AQ132" i="45"/>
  <c r="AP125" i="45"/>
  <c r="AR124" i="45"/>
  <c r="AQ123" i="45"/>
  <c r="AR154" i="45"/>
  <c r="AP143" i="45"/>
  <c r="AR142" i="45"/>
  <c r="AQ141" i="45"/>
  <c r="AQ142" i="45"/>
  <c r="AR135" i="45"/>
  <c r="AP133" i="45"/>
  <c r="AQ127" i="45"/>
  <c r="AR132" i="45"/>
  <c r="AP126" i="45"/>
  <c r="AR125" i="45"/>
  <c r="AR123" i="45"/>
  <c r="AP146" i="45"/>
  <c r="AP144" i="45"/>
  <c r="AQ134" i="45"/>
  <c r="AP128" i="45"/>
  <c r="AP117" i="45"/>
  <c r="AP116" i="45"/>
  <c r="AQ109" i="45"/>
  <c r="AQ98" i="45"/>
  <c r="AR89" i="45"/>
  <c r="AQ88" i="45"/>
  <c r="AR87" i="45"/>
  <c r="AP80" i="45"/>
  <c r="AR79" i="45"/>
  <c r="AQ78" i="45"/>
  <c r="AP71" i="45"/>
  <c r="AR70" i="45"/>
  <c r="AQ69" i="45"/>
  <c r="AP136" i="45"/>
  <c r="AQ118" i="45"/>
  <c r="AP115" i="45"/>
  <c r="AP108" i="45"/>
  <c r="AR107" i="45"/>
  <c r="AR105" i="45"/>
  <c r="AP101" i="45"/>
  <c r="AR100" i="45"/>
  <c r="AP97" i="45"/>
  <c r="AR127" i="45"/>
  <c r="AQ107" i="45"/>
  <c r="AQ100" i="45"/>
  <c r="AQ92" i="45"/>
  <c r="AQ91" i="45"/>
  <c r="AP90" i="45"/>
  <c r="AR133" i="45"/>
  <c r="AR109" i="45"/>
  <c r="AR98" i="45"/>
  <c r="AP83" i="45"/>
  <c r="AQ80" i="45"/>
  <c r="AQ73" i="45"/>
  <c r="AP124" i="45"/>
  <c r="AR114" i="45"/>
  <c r="AR96" i="45"/>
  <c r="AP92" i="45"/>
  <c r="AP79" i="45"/>
  <c r="AP72" i="45"/>
  <c r="AR71" i="45"/>
  <c r="AR69" i="45"/>
  <c r="AP61" i="45"/>
  <c r="AR53" i="45"/>
  <c r="AP52" i="45"/>
  <c r="AR44" i="45"/>
  <c r="AP43" i="45"/>
  <c r="CC34" i="45"/>
  <c r="AP34" i="45"/>
  <c r="AP106" i="45"/>
  <c r="AQ71" i="45"/>
  <c r="AR60" i="45"/>
  <c r="AQ53" i="45"/>
  <c r="AR51" i="45"/>
  <c r="AQ46" i="45"/>
  <c r="I32" i="45"/>
  <c r="I33" i="45"/>
  <c r="Z33" i="45"/>
  <c r="AF33" i="45"/>
  <c r="AK33" i="45"/>
  <c r="AQ33" i="45"/>
  <c r="AV33" i="45"/>
  <c r="BA33" i="45"/>
  <c r="BG33" i="45"/>
  <c r="BL33" i="45"/>
  <c r="BR33" i="45"/>
  <c r="BW33" i="45"/>
  <c r="CC33" i="45"/>
  <c r="CH33" i="45"/>
  <c r="CM33" i="45"/>
  <c r="AB34" i="45"/>
  <c r="AK34" i="45"/>
  <c r="BA34" i="45"/>
  <c r="BT34" i="45"/>
  <c r="CB34" i="45"/>
  <c r="CR34" i="45"/>
  <c r="Z35" i="45"/>
  <c r="AQ35" i="45"/>
  <c r="BG35" i="45"/>
  <c r="BR35" i="45"/>
  <c r="CH35" i="45"/>
  <c r="AG36" i="45"/>
  <c r="AW36" i="45"/>
  <c r="BE36" i="45"/>
  <c r="BX36" i="45"/>
  <c r="CN36" i="45"/>
  <c r="AM37" i="45"/>
  <c r="AU37" i="45"/>
  <c r="BM37" i="45"/>
  <c r="CD37" i="45"/>
  <c r="CL37" i="45"/>
  <c r="AB38" i="45"/>
  <c r="AK38" i="45"/>
  <c r="BA38" i="45"/>
  <c r="BT38" i="45"/>
  <c r="CB38" i="45"/>
  <c r="CR38" i="45"/>
  <c r="AM42" i="45"/>
  <c r="AU42" i="45"/>
  <c r="BR42" i="45"/>
  <c r="CH42" i="45"/>
  <c r="AG43" i="45"/>
  <c r="AW43" i="45"/>
  <c r="BE43" i="45"/>
  <c r="BX43" i="45"/>
  <c r="CN43" i="45"/>
  <c r="AM44" i="45"/>
  <c r="AU44" i="45"/>
  <c r="BM44" i="45"/>
  <c r="CD44" i="45"/>
  <c r="CL44" i="45"/>
  <c r="AB45" i="45"/>
  <c r="AK45" i="45"/>
  <c r="BA45" i="45"/>
  <c r="BT45" i="45"/>
  <c r="CB45" i="45"/>
  <c r="CR45" i="45"/>
  <c r="BL46" i="45"/>
  <c r="CC46" i="45"/>
  <c r="CS46" i="45"/>
  <c r="AZ47" i="45"/>
  <c r="BS47" i="45"/>
  <c r="CI47" i="45"/>
  <c r="Z51" i="45"/>
  <c r="AQ51" i="45"/>
  <c r="BG51" i="45"/>
  <c r="AA52" i="45"/>
  <c r="AR52" i="45"/>
  <c r="CQ52" i="45"/>
  <c r="BL53" i="45"/>
  <c r="CC53" i="45"/>
  <c r="CS53" i="45"/>
  <c r="AZ54" i="45"/>
  <c r="BS54" i="45"/>
  <c r="CI54" i="45"/>
  <c r="AL55" i="45"/>
  <c r="BB55" i="45"/>
  <c r="AA56" i="45"/>
  <c r="AR56" i="45"/>
  <c r="CQ56" i="45"/>
  <c r="I60" i="45"/>
  <c r="BL60" i="45"/>
  <c r="CC60" i="45"/>
  <c r="CS60" i="45"/>
  <c r="BA61" i="45"/>
  <c r="BY61" i="45"/>
  <c r="AL62" i="45"/>
  <c r="BG62" i="45"/>
  <c r="AA63" i="45"/>
  <c r="AW63" i="45"/>
  <c r="CQ63" i="45"/>
  <c r="AM64" i="45"/>
  <c r="CG64" i="45"/>
  <c r="BL65" i="45"/>
  <c r="CS65" i="45"/>
  <c r="AF69" i="45"/>
  <c r="CQ69" i="45"/>
  <c r="CG70" i="45"/>
  <c r="AF71" i="45"/>
  <c r="BN71" i="45"/>
  <c r="BB72" i="45"/>
  <c r="BS73" i="45"/>
  <c r="BF74" i="45"/>
  <c r="AR78" i="45"/>
  <c r="BN78" i="45"/>
  <c r="BB79" i="45"/>
  <c r="BS80" i="45"/>
  <c r="BY81" i="45"/>
  <c r="AQ82" i="45"/>
  <c r="BB83" i="45"/>
  <c r="CR88" i="45"/>
  <c r="BA92" i="45"/>
  <c r="AL97" i="45"/>
  <c r="CI98" i="45"/>
  <c r="I100" i="45"/>
  <c r="CC101" i="45"/>
  <c r="AV105" i="45"/>
  <c r="AL108" i="45"/>
  <c r="I111" i="45"/>
  <c r="CL127" i="45"/>
  <c r="AI22" i="46"/>
  <c r="AI21" i="46"/>
  <c r="AI16" i="46"/>
  <c r="AI17" i="46"/>
  <c r="AH16" i="46"/>
  <c r="AI14" i="46"/>
  <c r="AH8" i="46"/>
  <c r="AH23" i="46"/>
  <c r="AH4" i="46"/>
  <c r="AH5" i="46"/>
  <c r="AH13" i="46"/>
  <c r="AI8" i="46"/>
  <c r="AI4" i="46"/>
  <c r="AI5" i="46"/>
  <c r="I8" i="45"/>
  <c r="S9" i="45"/>
  <c r="I10" i="45"/>
  <c r="S11" i="45"/>
  <c r="I19" i="45"/>
  <c r="I20" i="45"/>
  <c r="AU33" i="45"/>
  <c r="CN119" i="45"/>
  <c r="CS33" i="45"/>
  <c r="AR34" i="45"/>
  <c r="CI34" i="45"/>
  <c r="CQ34" i="45"/>
  <c r="BF35" i="45"/>
  <c r="BN36" i="45"/>
  <c r="CC37" i="45"/>
  <c r="CS37" i="45"/>
  <c r="AZ38" i="45"/>
  <c r="AA42" i="45"/>
  <c r="AR42" i="45"/>
  <c r="AF43" i="45"/>
  <c r="AV43" i="45"/>
  <c r="BL44" i="45"/>
  <c r="AZ45" i="45"/>
  <c r="S4" i="45"/>
  <c r="S5" i="45"/>
  <c r="I6" i="45"/>
  <c r="U6" i="45"/>
  <c r="C7" i="45"/>
  <c r="S7" i="45"/>
  <c r="I12" i="45"/>
  <c r="U12" i="45"/>
  <c r="I14" i="45"/>
  <c r="U14" i="45"/>
  <c r="I16" i="45"/>
  <c r="I18" i="45"/>
  <c r="I22" i="45"/>
  <c r="I23" i="45"/>
  <c r="I24" i="45"/>
  <c r="I25" i="45"/>
  <c r="I26" i="45"/>
  <c r="I27" i="45"/>
  <c r="I28" i="45"/>
  <c r="I29" i="45"/>
  <c r="AA160" i="45"/>
  <c r="Z159" i="45"/>
  <c r="AA163" i="45"/>
  <c r="Z163" i="45"/>
  <c r="AB162" i="45"/>
  <c r="AB159" i="45"/>
  <c r="AA161" i="45"/>
  <c r="AA159" i="45"/>
  <c r="AB164" i="45"/>
  <c r="Z161" i="45"/>
  <c r="AB150" i="45"/>
  <c r="AA152" i="45"/>
  <c r="AB160" i="45"/>
  <c r="AB143" i="45"/>
  <c r="Z142" i="45"/>
  <c r="AB141" i="45"/>
  <c r="AA141" i="45"/>
  <c r="Z132" i="45"/>
  <c r="AA124" i="45"/>
  <c r="Z123" i="45"/>
  <c r="Z144" i="45"/>
  <c r="AA143" i="45"/>
  <c r="Z141" i="45"/>
  <c r="AA154" i="45"/>
  <c r="AA135" i="45"/>
  <c r="Z127" i="45"/>
  <c r="AB126" i="45"/>
  <c r="AB123" i="45"/>
  <c r="AA133" i="45"/>
  <c r="AA125" i="45"/>
  <c r="AA123" i="45"/>
  <c r="AB115" i="45"/>
  <c r="Z109" i="45"/>
  <c r="AB108" i="45"/>
  <c r="AB105" i="45"/>
  <c r="AB101" i="45"/>
  <c r="Z98" i="45"/>
  <c r="AB97" i="45"/>
  <c r="AA89" i="45"/>
  <c r="Z88" i="45"/>
  <c r="AA87" i="45"/>
  <c r="AA79" i="45"/>
  <c r="Z78" i="45"/>
  <c r="AA72" i="45"/>
  <c r="AA70" i="45"/>
  <c r="Z69" i="45"/>
  <c r="AB132" i="45"/>
  <c r="Z118" i="45"/>
  <c r="AA107" i="45"/>
  <c r="AA105" i="45"/>
  <c r="AA100" i="45"/>
  <c r="AB137" i="45"/>
  <c r="Z134" i="45"/>
  <c r="AA132" i="45"/>
  <c r="AA127" i="45"/>
  <c r="AB124" i="45"/>
  <c r="AB114" i="45"/>
  <c r="AB110" i="45"/>
  <c r="Z107" i="45"/>
  <c r="AB106" i="45"/>
  <c r="Z100" i="45"/>
  <c r="AB99" i="45"/>
  <c r="AB96" i="45"/>
  <c r="Z92" i="45"/>
  <c r="Z91" i="45"/>
  <c r="Z125" i="45"/>
  <c r="Z80" i="45"/>
  <c r="AB79" i="45"/>
  <c r="Z73" i="45"/>
  <c r="AB72" i="45"/>
  <c r="AB69" i="45"/>
  <c r="AB142" i="45"/>
  <c r="AB89" i="45"/>
  <c r="Z83" i="45"/>
  <c r="Z82" i="45"/>
  <c r="AA71" i="45"/>
  <c r="AA69" i="45"/>
  <c r="AB60" i="45"/>
  <c r="AA53" i="45"/>
  <c r="AB51" i="45"/>
  <c r="AA44" i="45"/>
  <c r="AB42" i="45"/>
  <c r="BL34" i="45"/>
  <c r="AB128" i="45"/>
  <c r="AA109" i="45"/>
  <c r="AA98" i="45"/>
  <c r="AB87" i="45"/>
  <c r="AB78" i="45"/>
  <c r="AB74" i="45"/>
  <c r="Z71" i="45"/>
  <c r="AB70" i="45"/>
  <c r="AB61" i="45"/>
  <c r="AA60" i="45"/>
  <c r="AB54" i="45"/>
  <c r="Z53" i="45"/>
  <c r="AB52" i="45"/>
  <c r="AA51" i="45"/>
  <c r="Z46" i="45"/>
  <c r="AU159" i="45"/>
  <c r="AV161" i="45"/>
  <c r="AV159" i="45"/>
  <c r="AW164" i="45"/>
  <c r="AU161" i="45"/>
  <c r="AW160" i="45"/>
  <c r="AV163" i="45"/>
  <c r="AW162" i="45"/>
  <c r="AV152" i="45"/>
  <c r="AW159" i="45"/>
  <c r="AV154" i="45"/>
  <c r="AU142" i="45"/>
  <c r="AW141" i="45"/>
  <c r="AW143" i="45"/>
  <c r="AV132" i="45"/>
  <c r="AV124" i="45"/>
  <c r="AU123" i="45"/>
  <c r="AW150" i="45"/>
  <c r="AV141" i="45"/>
  <c r="AW128" i="45"/>
  <c r="AU125" i="45"/>
  <c r="AW124" i="45"/>
  <c r="AU141" i="45"/>
  <c r="AU136" i="45"/>
  <c r="AW133" i="45"/>
  <c r="AV127" i="45"/>
  <c r="AW123" i="45"/>
  <c r="AV118" i="45"/>
  <c r="AW114" i="45"/>
  <c r="AW110" i="45"/>
  <c r="AU107" i="45"/>
  <c r="AW106" i="45"/>
  <c r="AU100" i="45"/>
  <c r="AW99" i="45"/>
  <c r="AW96" i="45"/>
  <c r="AW89" i="45"/>
  <c r="AW88" i="45"/>
  <c r="AW87" i="45"/>
  <c r="AV79" i="45"/>
  <c r="AU78" i="45"/>
  <c r="AV70" i="45"/>
  <c r="AU69" i="45"/>
  <c r="AU127" i="45"/>
  <c r="AV123" i="45"/>
  <c r="AW119" i="45"/>
  <c r="AV114" i="45"/>
  <c r="AV109" i="45"/>
  <c r="AV98" i="45"/>
  <c r="AV96" i="45"/>
  <c r="AU163" i="45"/>
  <c r="AW135" i="45"/>
  <c r="AV133" i="45"/>
  <c r="AW132" i="45"/>
  <c r="AV125" i="45"/>
  <c r="AV117" i="45"/>
  <c r="AU116" i="45"/>
  <c r="AU109" i="45"/>
  <c r="AW108" i="45"/>
  <c r="AW105" i="45"/>
  <c r="AW101" i="45"/>
  <c r="AU98" i="45"/>
  <c r="AW97" i="45"/>
  <c r="AW92" i="45"/>
  <c r="AV91" i="45"/>
  <c r="AU90" i="45"/>
  <c r="AU89" i="45"/>
  <c r="AV100" i="45"/>
  <c r="AU92" i="45"/>
  <c r="AW78" i="45"/>
  <c r="AW74" i="45"/>
  <c r="AU71" i="45"/>
  <c r="AW70" i="45"/>
  <c r="AV137" i="45"/>
  <c r="AW83" i="45"/>
  <c r="AV82" i="45"/>
  <c r="AU81" i="45"/>
  <c r="AV80" i="45"/>
  <c r="AV78" i="45"/>
  <c r="AV73" i="45"/>
  <c r="AW60" i="45"/>
  <c r="AV53" i="45"/>
  <c r="AW51" i="45"/>
  <c r="AV44" i="45"/>
  <c r="AW42" i="45"/>
  <c r="CG34" i="45"/>
  <c r="AW126" i="45"/>
  <c r="AU91" i="45"/>
  <c r="AU83" i="45"/>
  <c r="AU82" i="45"/>
  <c r="AU80" i="45"/>
  <c r="AW79" i="45"/>
  <c r="AU73" i="45"/>
  <c r="AW72" i="45"/>
  <c r="AW69" i="45"/>
  <c r="AW61" i="45"/>
  <c r="AV60" i="45"/>
  <c r="AW54" i="45"/>
  <c r="AU53" i="45"/>
  <c r="AW52" i="45"/>
  <c r="AV51" i="45"/>
  <c r="AU46" i="45"/>
  <c r="AA33" i="45"/>
  <c r="AG33" i="45"/>
  <c r="AM33" i="45"/>
  <c r="AR33" i="45"/>
  <c r="AW33" i="45"/>
  <c r="BM33" i="45"/>
  <c r="BS33" i="45"/>
  <c r="BY33" i="45"/>
  <c r="CD33" i="45"/>
  <c r="CI33" i="45"/>
  <c r="I34" i="45"/>
  <c r="AF34" i="45"/>
  <c r="AV34" i="45"/>
  <c r="BN34" i="45"/>
  <c r="BW34" i="45"/>
  <c r="CM34" i="45"/>
  <c r="AL35" i="45"/>
  <c r="BB35" i="45"/>
  <c r="BL35" i="45"/>
  <c r="CC35" i="45"/>
  <c r="CS35" i="45"/>
  <c r="AA36" i="45"/>
  <c r="AR36" i="45"/>
  <c r="AZ36" i="45"/>
  <c r="BS36" i="45"/>
  <c r="CI36" i="45"/>
  <c r="CQ36" i="45"/>
  <c r="AH37" i="45"/>
  <c r="AP37" i="45"/>
  <c r="BF37" i="45"/>
  <c r="BY37" i="45"/>
  <c r="CG37" i="45"/>
  <c r="I38" i="45"/>
  <c r="AF38" i="45"/>
  <c r="AV38" i="45"/>
  <c r="BN38" i="45"/>
  <c r="BW38" i="45"/>
  <c r="CM38" i="45"/>
  <c r="BG47" i="45"/>
  <c r="AF42" i="45"/>
  <c r="AV42" i="45"/>
  <c r="BL42" i="45"/>
  <c r="CC42" i="45"/>
  <c r="CS42" i="45"/>
  <c r="AA43" i="45"/>
  <c r="AR43" i="45"/>
  <c r="AZ43" i="45"/>
  <c r="BS43" i="45"/>
  <c r="CI43" i="45"/>
  <c r="CQ43" i="45"/>
  <c r="AH44" i="45"/>
  <c r="AP44" i="45"/>
  <c r="BF44" i="45"/>
  <c r="BY44" i="45"/>
  <c r="CG44" i="45"/>
  <c r="CJ44" i="45" s="1"/>
  <c r="CK44" i="45" s="1"/>
  <c r="I45" i="45"/>
  <c r="AF45" i="45"/>
  <c r="AV45" i="45"/>
  <c r="BN45" i="45"/>
  <c r="BW45" i="45"/>
  <c r="CM45" i="45"/>
  <c r="AH46" i="45"/>
  <c r="CG46" i="45"/>
  <c r="I47" i="45"/>
  <c r="BW47" i="45"/>
  <c r="CM47" i="45"/>
  <c r="AU51" i="45"/>
  <c r="BY51" i="45"/>
  <c r="AF52" i="45"/>
  <c r="AV52" i="45"/>
  <c r="BN52" i="45"/>
  <c r="AH53" i="45"/>
  <c r="CG53" i="45"/>
  <c r="I54" i="45"/>
  <c r="BW54" i="45"/>
  <c r="CM54" i="45"/>
  <c r="AP55" i="45"/>
  <c r="BF55" i="45"/>
  <c r="BY55" i="45"/>
  <c r="AF56" i="45"/>
  <c r="AV56" i="45"/>
  <c r="BN56" i="45"/>
  <c r="I58" i="45"/>
  <c r="BF65" i="45"/>
  <c r="AM60" i="45"/>
  <c r="CG60" i="45"/>
  <c r="I61" i="45"/>
  <c r="BF61" i="45"/>
  <c r="AQ62" i="45"/>
  <c r="BN62" i="45"/>
  <c r="AG63" i="45"/>
  <c r="BB63" i="45"/>
  <c r="AR64" i="45"/>
  <c r="CL64" i="45"/>
  <c r="AL65" i="45"/>
  <c r="BS69" i="45"/>
  <c r="BF70" i="45"/>
  <c r="BW71" i="45"/>
  <c r="BL72" i="45"/>
  <c r="CS72" i="45"/>
  <c r="AR73" i="45"/>
  <c r="AH74" i="45"/>
  <c r="AZ78" i="45"/>
  <c r="BW78" i="45"/>
  <c r="BL79" i="45"/>
  <c r="CS79" i="45"/>
  <c r="AR80" i="45"/>
  <c r="AP81" i="45"/>
  <c r="AB88" i="45"/>
  <c r="BM91" i="45"/>
  <c r="BY92" i="45"/>
  <c r="AP99" i="45"/>
  <c r="AP110" i="45"/>
  <c r="AA114" i="45"/>
  <c r="AL115" i="45"/>
  <c r="CC116" i="45"/>
  <c r="AQ125" i="45"/>
  <c r="CB128" i="45"/>
  <c r="U4" i="45"/>
  <c r="AZ172" i="45"/>
  <c r="CN171" i="45"/>
  <c r="CN175" i="45"/>
  <c r="BA175" i="45"/>
  <c r="CN173" i="45"/>
  <c r="CL176" i="45"/>
  <c r="CD174" i="45"/>
  <c r="U7" i="45"/>
  <c r="S8" i="45"/>
  <c r="I30" i="45"/>
  <c r="I31" i="45"/>
  <c r="AF160" i="45"/>
  <c r="AH164" i="45"/>
  <c r="AF161" i="45"/>
  <c r="AH160" i="45"/>
  <c r="AF159" i="45"/>
  <c r="AG164" i="45"/>
  <c r="AG160" i="45"/>
  <c r="AF163" i="45"/>
  <c r="AH162" i="45"/>
  <c r="AG159" i="45"/>
  <c r="AH153" i="45"/>
  <c r="AF152" i="45"/>
  <c r="AG162" i="45"/>
  <c r="AH155" i="45"/>
  <c r="AF154" i="45"/>
  <c r="AH151" i="45"/>
  <c r="AF142" i="45"/>
  <c r="AG141" i="45"/>
  <c r="AG143" i="45"/>
  <c r="AH134" i="45"/>
  <c r="AF132" i="45"/>
  <c r="AH125" i="45"/>
  <c r="AF124" i="45"/>
  <c r="AG150" i="45"/>
  <c r="AF141" i="45"/>
  <c r="AH136" i="45"/>
  <c r="AF133" i="45"/>
  <c r="AG128" i="45"/>
  <c r="AG124" i="45"/>
  <c r="AG132" i="45"/>
  <c r="AF127" i="45"/>
  <c r="AH126" i="45"/>
  <c r="AG135" i="45"/>
  <c r="AG123" i="45"/>
  <c r="AF118" i="45"/>
  <c r="AF117" i="45"/>
  <c r="AG114" i="45"/>
  <c r="AG110" i="45"/>
  <c r="AG106" i="45"/>
  <c r="AG99" i="45"/>
  <c r="AG96" i="45"/>
  <c r="AG89" i="45"/>
  <c r="AG88" i="45"/>
  <c r="AG87" i="45"/>
  <c r="AH80" i="45"/>
  <c r="AF79" i="45"/>
  <c r="AF72" i="45"/>
  <c r="AH71" i="45"/>
  <c r="AF70" i="45"/>
  <c r="AF137" i="45"/>
  <c r="AG133" i="45"/>
  <c r="AH124" i="45"/>
  <c r="AF123" i="45"/>
  <c r="AG119" i="45"/>
  <c r="AH115" i="45"/>
  <c r="AF114" i="45"/>
  <c r="AF109" i="45"/>
  <c r="AH108" i="45"/>
  <c r="AH101" i="45"/>
  <c r="AF98" i="45"/>
  <c r="AH97" i="45"/>
  <c r="AF96" i="45"/>
  <c r="AH143" i="45"/>
  <c r="AH128" i="45"/>
  <c r="AF125" i="45"/>
  <c r="AG115" i="45"/>
  <c r="AG108" i="45"/>
  <c r="AG105" i="45"/>
  <c r="AG101" i="45"/>
  <c r="AG97" i="45"/>
  <c r="AG92" i="45"/>
  <c r="AF91" i="45"/>
  <c r="AH110" i="45"/>
  <c r="AH99" i="45"/>
  <c r="AG78" i="45"/>
  <c r="AG74" i="45"/>
  <c r="AG70" i="45"/>
  <c r="AF107" i="45"/>
  <c r="AF105" i="45"/>
  <c r="AH87" i="45"/>
  <c r="AF80" i="45"/>
  <c r="AH79" i="45"/>
  <c r="AF78" i="45"/>
  <c r="AF73" i="45"/>
  <c r="AH72" i="45"/>
  <c r="AH61" i="45"/>
  <c r="AG60" i="45"/>
  <c r="AF53" i="45"/>
  <c r="AH52" i="45"/>
  <c r="AG51" i="45"/>
  <c r="AF44" i="45"/>
  <c r="AH43" i="45"/>
  <c r="AG42" i="45"/>
  <c r="AH34" i="45"/>
  <c r="AF100" i="45"/>
  <c r="AH88" i="45"/>
  <c r="AG79" i="45"/>
  <c r="AG72" i="45"/>
  <c r="AG69" i="45"/>
  <c r="AG61" i="45"/>
  <c r="AF60" i="45"/>
  <c r="AG54" i="45"/>
  <c r="AG52" i="45"/>
  <c r="AF51" i="45"/>
  <c r="BB164" i="45"/>
  <c r="AZ163" i="45"/>
  <c r="BB162" i="45"/>
  <c r="BA162" i="45"/>
  <c r="BA159" i="45"/>
  <c r="AZ161" i="45"/>
  <c r="BB160" i="45"/>
  <c r="AZ159" i="45"/>
  <c r="BA164" i="45"/>
  <c r="BB155" i="45"/>
  <c r="AZ154" i="45"/>
  <c r="BB151" i="45"/>
  <c r="BA150" i="45"/>
  <c r="BB142" i="45"/>
  <c r="BA141" i="45"/>
  <c r="AZ141" i="45"/>
  <c r="AZ133" i="45"/>
  <c r="BA132" i="45"/>
  <c r="BB125" i="45"/>
  <c r="AZ124" i="45"/>
  <c r="BA160" i="45"/>
  <c r="AZ152" i="45"/>
  <c r="BB134" i="45"/>
  <c r="BA133" i="45"/>
  <c r="BA126" i="45"/>
  <c r="BA123" i="45"/>
  <c r="BB153" i="45"/>
  <c r="AZ143" i="45"/>
  <c r="BA137" i="45"/>
  <c r="BB128" i="45"/>
  <c r="AZ125" i="45"/>
  <c r="BB124" i="45"/>
  <c r="AZ123" i="45"/>
  <c r="AZ127" i="45"/>
  <c r="BA124" i="45"/>
  <c r="BB119" i="45"/>
  <c r="BA117" i="45"/>
  <c r="AZ116" i="45"/>
  <c r="BA108" i="45"/>
  <c r="BA105" i="45"/>
  <c r="BA101" i="45"/>
  <c r="BA97" i="45"/>
  <c r="BB88" i="45"/>
  <c r="BB87" i="45"/>
  <c r="BB80" i="45"/>
  <c r="AZ79" i="45"/>
  <c r="BB71" i="45"/>
  <c r="AZ70" i="45"/>
  <c r="AZ135" i="45"/>
  <c r="BA128" i="45"/>
  <c r="AZ117" i="45"/>
  <c r="AZ115" i="45"/>
  <c r="BB110" i="45"/>
  <c r="AZ107" i="45"/>
  <c r="BB106" i="45"/>
  <c r="AZ105" i="45"/>
  <c r="AZ100" i="45"/>
  <c r="BB99" i="45"/>
  <c r="AZ142" i="45"/>
  <c r="BB126" i="45"/>
  <c r="BA114" i="45"/>
  <c r="BA110" i="45"/>
  <c r="BA106" i="45"/>
  <c r="BA99" i="45"/>
  <c r="BA96" i="45"/>
  <c r="BB92" i="45"/>
  <c r="BA91" i="45"/>
  <c r="BA90" i="45"/>
  <c r="AZ89" i="45"/>
  <c r="AZ87" i="45"/>
  <c r="AZ114" i="45"/>
  <c r="AZ96" i="45"/>
  <c r="BA83" i="45"/>
  <c r="AZ82" i="45"/>
  <c r="BA79" i="45"/>
  <c r="BA72" i="45"/>
  <c r="BA69" i="45"/>
  <c r="BB108" i="45"/>
  <c r="BB97" i="45"/>
  <c r="AZ91" i="45"/>
  <c r="BB74" i="45"/>
  <c r="AZ71" i="45"/>
  <c r="BB70" i="45"/>
  <c r="AZ69" i="45"/>
  <c r="AZ63" i="45"/>
  <c r="BA60" i="45"/>
  <c r="AZ53" i="45"/>
  <c r="BB52" i="45"/>
  <c r="BA51" i="45"/>
  <c r="AZ44" i="45"/>
  <c r="BB43" i="45"/>
  <c r="BA42" i="45"/>
  <c r="BB34" i="45"/>
  <c r="BB101" i="45"/>
  <c r="BA78" i="45"/>
  <c r="BA74" i="45"/>
  <c r="BA70" i="45"/>
  <c r="BB61" i="45"/>
  <c r="AZ60" i="45"/>
  <c r="BA54" i="45"/>
  <c r="BA52" i="45"/>
  <c r="AZ51" i="45"/>
  <c r="AB33" i="45"/>
  <c r="BN33" i="45"/>
  <c r="AG34" i="45"/>
  <c r="AW34" i="45"/>
  <c r="BE34" i="45"/>
  <c r="BX34" i="45"/>
  <c r="CN34" i="45"/>
  <c r="AM35" i="45"/>
  <c r="CD35" i="45"/>
  <c r="CL35" i="45"/>
  <c r="AB36" i="45"/>
  <c r="AK36" i="45"/>
  <c r="BA36" i="45"/>
  <c r="BT36" i="45"/>
  <c r="CB36" i="45"/>
  <c r="CR36" i="45"/>
  <c r="AQ37" i="45"/>
  <c r="BG37" i="45"/>
  <c r="BR37" i="45"/>
  <c r="CH37" i="45"/>
  <c r="AG38" i="45"/>
  <c r="AW38" i="45"/>
  <c r="BE38" i="45"/>
  <c r="BX38" i="45"/>
  <c r="CN38" i="45"/>
  <c r="BM39" i="45"/>
  <c r="Z42" i="45"/>
  <c r="AQ42" i="45"/>
  <c r="BG42" i="45"/>
  <c r="BM42" i="45"/>
  <c r="CD42" i="45"/>
  <c r="CL42" i="45"/>
  <c r="AB43" i="45"/>
  <c r="AK43" i="45"/>
  <c r="BA43" i="45"/>
  <c r="BT43" i="45"/>
  <c r="CB43" i="45"/>
  <c r="CR43" i="45"/>
  <c r="Z44" i="45"/>
  <c r="AQ44" i="45"/>
  <c r="BG44" i="45"/>
  <c r="BR44" i="45"/>
  <c r="CH44" i="45"/>
  <c r="AG45" i="45"/>
  <c r="AW45" i="45"/>
  <c r="BE45" i="45"/>
  <c r="BX45" i="45"/>
  <c r="CN45" i="45"/>
  <c r="AL46" i="45"/>
  <c r="BB46" i="45"/>
  <c r="AA47" i="45"/>
  <c r="AR47" i="45"/>
  <c r="CQ47" i="45"/>
  <c r="I51" i="45"/>
  <c r="BL51" i="45"/>
  <c r="CC51" i="45"/>
  <c r="CS51" i="45"/>
  <c r="AZ52" i="45"/>
  <c r="BC52" i="45" s="1"/>
  <c r="BD52" i="45" s="1"/>
  <c r="BS52" i="45"/>
  <c r="CI52" i="45"/>
  <c r="AL53" i="45"/>
  <c r="BB53" i="45"/>
  <c r="AA54" i="45"/>
  <c r="AR54" i="45"/>
  <c r="CQ54" i="45"/>
  <c r="BL55" i="45"/>
  <c r="CC55" i="45"/>
  <c r="CS55" i="45"/>
  <c r="AZ56" i="45"/>
  <c r="BS56" i="45"/>
  <c r="CI56" i="45"/>
  <c r="Z60" i="45"/>
  <c r="AQ60" i="45"/>
  <c r="BG60" i="45"/>
  <c r="AA61" i="45"/>
  <c r="AR61" i="45"/>
  <c r="BN61" i="45"/>
  <c r="Z62" i="45"/>
  <c r="AV62" i="45"/>
  <c r="AL63" i="45"/>
  <c r="AA64" i="45"/>
  <c r="CQ64" i="45"/>
  <c r="CC65" i="45"/>
  <c r="AV69" i="45"/>
  <c r="AH70" i="45"/>
  <c r="AV71" i="45"/>
  <c r="AL72" i="45"/>
  <c r="AZ73" i="45"/>
  <c r="CI73" i="45"/>
  <c r="AP74" i="45"/>
  <c r="BY74" i="45"/>
  <c r="I75" i="45"/>
  <c r="AA78" i="45"/>
  <c r="AL79" i="45"/>
  <c r="AZ80" i="45"/>
  <c r="CI80" i="45"/>
  <c r="BA81" i="45"/>
  <c r="BN82" i="45"/>
  <c r="AG83" i="45"/>
  <c r="BX90" i="45"/>
  <c r="CI91" i="45"/>
  <c r="BY99" i="45"/>
  <c r="CM100" i="45"/>
  <c r="AV107" i="45"/>
  <c r="BY110" i="45"/>
  <c r="CC115" i="45"/>
  <c r="BE119" i="45"/>
  <c r="CI123" i="45"/>
  <c r="AG126" i="45"/>
  <c r="BM46" i="45"/>
  <c r="BR46" i="45"/>
  <c r="CD46" i="45"/>
  <c r="CH46" i="45"/>
  <c r="CL46" i="45"/>
  <c r="AB47" i="45"/>
  <c r="AG47" i="45"/>
  <c r="AK47" i="45"/>
  <c r="AW47" i="45"/>
  <c r="BA47" i="45"/>
  <c r="BE47" i="45"/>
  <c r="BT47" i="45"/>
  <c r="BX47" i="45"/>
  <c r="CB47" i="45"/>
  <c r="CN47" i="45"/>
  <c r="CR47" i="45"/>
  <c r="BM48" i="45"/>
  <c r="BM51" i="45"/>
  <c r="BR51" i="45"/>
  <c r="CD51" i="45"/>
  <c r="CH51" i="45"/>
  <c r="CL51" i="45"/>
  <c r="BT52" i="45"/>
  <c r="BX52" i="45"/>
  <c r="CB52" i="45"/>
  <c r="CN52" i="45"/>
  <c r="CR52" i="45"/>
  <c r="BM53" i="45"/>
  <c r="BR53" i="45"/>
  <c r="CD53" i="45"/>
  <c r="CH53" i="45"/>
  <c r="CL53" i="45"/>
  <c r="BT54" i="45"/>
  <c r="BX54" i="45"/>
  <c r="CB54" i="45"/>
  <c r="CN54" i="45"/>
  <c r="CR54" i="45"/>
  <c r="Z55" i="45"/>
  <c r="AM55" i="45"/>
  <c r="AQ55" i="45"/>
  <c r="AU55" i="45"/>
  <c r="BG55" i="45"/>
  <c r="BM55" i="45"/>
  <c r="BR55" i="45"/>
  <c r="CD55" i="45"/>
  <c r="CH55" i="45"/>
  <c r="CL55" i="45"/>
  <c r="AB56" i="45"/>
  <c r="AG56" i="45"/>
  <c r="AK56" i="45"/>
  <c r="AW56" i="45"/>
  <c r="BA56" i="45"/>
  <c r="BE56" i="45"/>
  <c r="BT56" i="45"/>
  <c r="BX56" i="45"/>
  <c r="CB56" i="45"/>
  <c r="CN56" i="45"/>
  <c r="CR56" i="45"/>
  <c r="BM57" i="45"/>
  <c r="BM60" i="45"/>
  <c r="BR60" i="45"/>
  <c r="CD60" i="45"/>
  <c r="CH60" i="45"/>
  <c r="CL60" i="45"/>
  <c r="CQ61" i="45"/>
  <c r="AA62" i="45"/>
  <c r="AH62" i="45"/>
  <c r="AM62" i="45"/>
  <c r="AR62" i="45"/>
  <c r="CG62" i="45"/>
  <c r="CL62" i="45"/>
  <c r="CQ62" i="45"/>
  <c r="AB63" i="45"/>
  <c r="AH63" i="45"/>
  <c r="BW63" i="45"/>
  <c r="CB63" i="45"/>
  <c r="CG63" i="45"/>
  <c r="CM63" i="45"/>
  <c r="CR63" i="45"/>
  <c r="BL64" i="45"/>
  <c r="BR64" i="45"/>
  <c r="BW64" i="45"/>
  <c r="CC64" i="45"/>
  <c r="CH64" i="45"/>
  <c r="CM64" i="45"/>
  <c r="CS64" i="45"/>
  <c r="AG65" i="45"/>
  <c r="AW65" i="45"/>
  <c r="BE65" i="45"/>
  <c r="BX65" i="45"/>
  <c r="CN65" i="45"/>
  <c r="BM66" i="45"/>
  <c r="AZ74" i="45"/>
  <c r="BM69" i="45"/>
  <c r="CD69" i="45"/>
  <c r="CL69" i="45"/>
  <c r="BT70" i="45"/>
  <c r="CB70" i="45"/>
  <c r="CR70" i="45"/>
  <c r="BR71" i="45"/>
  <c r="CH71" i="45"/>
  <c r="BX72" i="45"/>
  <c r="CN72" i="45"/>
  <c r="BM73" i="45"/>
  <c r="CD73" i="45"/>
  <c r="CL73" i="45"/>
  <c r="BT74" i="45"/>
  <c r="CB74" i="45"/>
  <c r="CR74" i="45"/>
  <c r="BR78" i="45"/>
  <c r="CH78" i="45"/>
  <c r="BX79" i="45"/>
  <c r="CN79" i="45"/>
  <c r="BM80" i="45"/>
  <c r="CD80" i="45"/>
  <c r="CM80" i="45"/>
  <c r="BR81" i="45"/>
  <c r="CC81" i="45"/>
  <c r="CN81" i="45"/>
  <c r="BS82" i="45"/>
  <c r="CD82" i="45"/>
  <c r="CN82" i="45"/>
  <c r="BT83" i="45"/>
  <c r="CD83" i="45"/>
  <c r="CL87" i="45"/>
  <c r="CB88" i="45"/>
  <c r="BR89" i="45"/>
  <c r="CM89" i="45"/>
  <c r="CC90" i="45"/>
  <c r="BS91" i="45"/>
  <c r="CN91" i="45"/>
  <c r="CG92" i="45"/>
  <c r="CM96" i="45"/>
  <c r="CC97" i="45"/>
  <c r="CQ98" i="45"/>
  <c r="CG99" i="45"/>
  <c r="BN100" i="45"/>
  <c r="CI105" i="45"/>
  <c r="BY106" i="45"/>
  <c r="CM107" i="45"/>
  <c r="CC108" i="45"/>
  <c r="CQ109" i="45"/>
  <c r="CG110" i="45"/>
  <c r="CM114" i="45"/>
  <c r="CN115" i="45"/>
  <c r="CM116" i="45"/>
  <c r="CH118" i="45"/>
  <c r="BX119" i="45"/>
  <c r="CR128" i="45"/>
  <c r="BS135" i="45"/>
  <c r="AA35" i="45"/>
  <c r="AF35" i="45"/>
  <c r="AR35" i="45"/>
  <c r="AV35" i="45"/>
  <c r="AX35" i="45" s="1"/>
  <c r="AZ35" i="45"/>
  <c r="BN35" i="45"/>
  <c r="BS35" i="45"/>
  <c r="BW35" i="45"/>
  <c r="CI35" i="45"/>
  <c r="CM35" i="45"/>
  <c r="CQ35" i="45"/>
  <c r="AH36" i="45"/>
  <c r="AL36" i="45"/>
  <c r="AP36" i="45"/>
  <c r="BB36" i="45"/>
  <c r="BF36" i="45"/>
  <c r="BL36" i="45"/>
  <c r="BY36" i="45"/>
  <c r="CC36" i="45"/>
  <c r="CG36" i="45"/>
  <c r="CS36" i="45"/>
  <c r="AA37" i="45"/>
  <c r="AF37" i="45"/>
  <c r="AR37" i="45"/>
  <c r="AV37" i="45"/>
  <c r="AZ37" i="45"/>
  <c r="BN37" i="45"/>
  <c r="BS37" i="45"/>
  <c r="BW37" i="45"/>
  <c r="CI37" i="45"/>
  <c r="CM37" i="45"/>
  <c r="CQ37" i="45"/>
  <c r="AH38" i="45"/>
  <c r="AL38" i="45"/>
  <c r="AP38" i="45"/>
  <c r="BB38" i="45"/>
  <c r="BF38" i="45"/>
  <c r="BL38" i="45"/>
  <c r="BY38" i="45"/>
  <c r="CC38" i="45"/>
  <c r="CG38" i="45"/>
  <c r="CS38" i="45"/>
  <c r="BN42" i="45"/>
  <c r="BS42" i="45"/>
  <c r="BW42" i="45"/>
  <c r="CI42" i="45"/>
  <c r="CM42" i="45"/>
  <c r="CQ42" i="45"/>
  <c r="BL43" i="45"/>
  <c r="BY43" i="45"/>
  <c r="CC43" i="45"/>
  <c r="CG43" i="45"/>
  <c r="CS43" i="45"/>
  <c r="BN44" i="45"/>
  <c r="BS44" i="45"/>
  <c r="BW44" i="45"/>
  <c r="CI44" i="45"/>
  <c r="CM44" i="45"/>
  <c r="CQ44" i="45"/>
  <c r="AH45" i="45"/>
  <c r="AL45" i="45"/>
  <c r="AP45" i="45"/>
  <c r="BB45" i="45"/>
  <c r="BF45" i="45"/>
  <c r="BL45" i="45"/>
  <c r="BY45" i="45"/>
  <c r="CC45" i="45"/>
  <c r="CG45" i="45"/>
  <c r="CS45" i="45"/>
  <c r="AA46" i="45"/>
  <c r="AF46" i="45"/>
  <c r="AR46" i="45"/>
  <c r="AV46" i="45"/>
  <c r="AZ46" i="45"/>
  <c r="BN46" i="45"/>
  <c r="BS46" i="45"/>
  <c r="BW46" i="45"/>
  <c r="CI46" i="45"/>
  <c r="CM46" i="45"/>
  <c r="CQ46" i="45"/>
  <c r="AH47" i="45"/>
  <c r="AL47" i="45"/>
  <c r="AP47" i="45"/>
  <c r="BB47" i="45"/>
  <c r="BF47" i="45"/>
  <c r="BL47" i="45"/>
  <c r="BY47" i="45"/>
  <c r="CC47" i="45"/>
  <c r="CG47" i="45"/>
  <c r="CS47" i="45"/>
  <c r="BN51" i="45"/>
  <c r="BS51" i="45"/>
  <c r="BW51" i="45"/>
  <c r="CI51" i="45"/>
  <c r="CM51" i="45"/>
  <c r="CQ51" i="45"/>
  <c r="BL52" i="45"/>
  <c r="BY52" i="45"/>
  <c r="CC52" i="45"/>
  <c r="CG52" i="45"/>
  <c r="CS52" i="45"/>
  <c r="BN53" i="45"/>
  <c r="BS53" i="45"/>
  <c r="BW53" i="45"/>
  <c r="CI53" i="45"/>
  <c r="CM53" i="45"/>
  <c r="CQ53" i="45"/>
  <c r="AH54" i="45"/>
  <c r="AL54" i="45"/>
  <c r="AP54" i="45"/>
  <c r="BB54" i="45"/>
  <c r="BF54" i="45"/>
  <c r="BL54" i="45"/>
  <c r="BY54" i="45"/>
  <c r="CC54" i="45"/>
  <c r="CG54" i="45"/>
  <c r="CS54" i="45"/>
  <c r="AA55" i="45"/>
  <c r="AF55" i="45"/>
  <c r="AR55" i="45"/>
  <c r="AV55" i="45"/>
  <c r="AZ55" i="45"/>
  <c r="BN55" i="45"/>
  <c r="BS55" i="45"/>
  <c r="BW55" i="45"/>
  <c r="CI55" i="45"/>
  <c r="CM55" i="45"/>
  <c r="CQ55" i="45"/>
  <c r="AH56" i="45"/>
  <c r="AL56" i="45"/>
  <c r="AP56" i="45"/>
  <c r="BB56" i="45"/>
  <c r="BF56" i="45"/>
  <c r="BL56" i="45"/>
  <c r="BY56" i="45"/>
  <c r="CC56" i="45"/>
  <c r="CG56" i="45"/>
  <c r="CS56" i="45"/>
  <c r="BN60" i="45"/>
  <c r="BS60" i="45"/>
  <c r="BW60" i="45"/>
  <c r="CI60" i="45"/>
  <c r="CM60" i="45"/>
  <c r="CQ60" i="45"/>
  <c r="BW61" i="45"/>
  <c r="CB61" i="45"/>
  <c r="CG61" i="45"/>
  <c r="CM61" i="45"/>
  <c r="CR61" i="45"/>
  <c r="BL62" i="45"/>
  <c r="BR62" i="45"/>
  <c r="BW62" i="45"/>
  <c r="CC62" i="45"/>
  <c r="CH62" i="45"/>
  <c r="CM62" i="45"/>
  <c r="CS62" i="45"/>
  <c r="BL63" i="45"/>
  <c r="BS63" i="45"/>
  <c r="BX63" i="45"/>
  <c r="CC63" i="45"/>
  <c r="CI63" i="45"/>
  <c r="CN63" i="45"/>
  <c r="CS63" i="45"/>
  <c r="AP64" i="45"/>
  <c r="AU64" i="45"/>
  <c r="AZ64" i="45"/>
  <c r="BF64" i="45"/>
  <c r="BM64" i="45"/>
  <c r="BS64" i="45"/>
  <c r="BY64" i="45"/>
  <c r="CD64" i="45"/>
  <c r="CI64" i="45"/>
  <c r="AH65" i="45"/>
  <c r="AP65" i="45"/>
  <c r="BY65" i="45"/>
  <c r="CG65" i="45"/>
  <c r="BN69" i="45"/>
  <c r="BW69" i="45"/>
  <c r="CM69" i="45"/>
  <c r="BL70" i="45"/>
  <c r="CC70" i="45"/>
  <c r="CS70" i="45"/>
  <c r="BS71" i="45"/>
  <c r="CI71" i="45"/>
  <c r="CQ71" i="45"/>
  <c r="BY72" i="45"/>
  <c r="CG72" i="45"/>
  <c r="BN73" i="45"/>
  <c r="BW73" i="45"/>
  <c r="CM73" i="45"/>
  <c r="BL74" i="45"/>
  <c r="CC74" i="45"/>
  <c r="CS74" i="45"/>
  <c r="BS78" i="45"/>
  <c r="CI78" i="45"/>
  <c r="CQ78" i="45"/>
  <c r="BY79" i="45"/>
  <c r="CG79" i="45"/>
  <c r="BN80" i="45"/>
  <c r="BW80" i="45"/>
  <c r="CN80" i="45"/>
  <c r="BT81" i="45"/>
  <c r="CD81" i="45"/>
  <c r="BT82" i="45"/>
  <c r="CQ87" i="45"/>
  <c r="CG88" i="45"/>
  <c r="BW89" i="45"/>
  <c r="CR89" i="45"/>
  <c r="BL90" i="45"/>
  <c r="CH90" i="45"/>
  <c r="BX91" i="45"/>
  <c r="BM92" i="45"/>
  <c r="BN96" i="45"/>
  <c r="BS98" i="45"/>
  <c r="BW100" i="45"/>
  <c r="BL101" i="45"/>
  <c r="CS101" i="45"/>
  <c r="CQ105" i="45"/>
  <c r="CG106" i="45"/>
  <c r="BN107" i="45"/>
  <c r="BS109" i="45"/>
  <c r="BN114" i="45"/>
  <c r="BS117" i="45"/>
  <c r="BM147" i="45"/>
  <c r="BM156" i="45"/>
  <c r="BM165" i="45"/>
  <c r="BM138" i="45"/>
  <c r="BM129" i="45"/>
  <c r="BM111" i="45"/>
  <c r="BM93" i="45"/>
  <c r="BM84" i="45"/>
  <c r="BM102" i="45"/>
  <c r="AH33" i="45"/>
  <c r="AL33" i="45"/>
  <c r="AP33" i="45"/>
  <c r="BB33" i="45"/>
  <c r="BF33" i="45"/>
  <c r="CQ164" i="45"/>
  <c r="CM164" i="45"/>
  <c r="CI164" i="45"/>
  <c r="BW164" i="45"/>
  <c r="BS164" i="45"/>
  <c r="BN164" i="45"/>
  <c r="CS163" i="45"/>
  <c r="CG163" i="45"/>
  <c r="CC163" i="45"/>
  <c r="BY163" i="45"/>
  <c r="BL163" i="45"/>
  <c r="CQ162" i="45"/>
  <c r="CM162" i="45"/>
  <c r="CI162" i="45"/>
  <c r="BW162" i="45"/>
  <c r="BZ162" i="45" s="1"/>
  <c r="CA162" i="45" s="1"/>
  <c r="BS162" i="45"/>
  <c r="BN162" i="45"/>
  <c r="CS161" i="45"/>
  <c r="CG161" i="45"/>
  <c r="CC161" i="45"/>
  <c r="BY161" i="45"/>
  <c r="BL161" i="45"/>
  <c r="CQ160" i="45"/>
  <c r="CT160" i="45" s="1"/>
  <c r="CU160" i="45" s="1"/>
  <c r="CM160" i="45"/>
  <c r="CI160" i="45"/>
  <c r="BW160" i="45"/>
  <c r="BS160" i="45"/>
  <c r="BN160" i="45"/>
  <c r="CS159" i="45"/>
  <c r="CG159" i="45"/>
  <c r="CC159" i="45"/>
  <c r="BY159" i="45"/>
  <c r="BL159" i="45"/>
  <c r="CL164" i="45"/>
  <c r="CH164" i="45"/>
  <c r="CD164" i="45"/>
  <c r="BR164" i="45"/>
  <c r="BM164" i="45"/>
  <c r="CR163" i="45"/>
  <c r="CN163" i="45"/>
  <c r="CB163" i="45"/>
  <c r="BX163" i="45"/>
  <c r="BT163" i="45"/>
  <c r="CL162" i="45"/>
  <c r="CH162" i="45"/>
  <c r="CD162" i="45"/>
  <c r="BR162" i="45"/>
  <c r="BM162" i="45"/>
  <c r="CR161" i="45"/>
  <c r="CN161" i="45"/>
  <c r="CB161" i="45"/>
  <c r="BX161" i="45"/>
  <c r="BT161" i="45"/>
  <c r="CL160" i="45"/>
  <c r="CH160" i="45"/>
  <c r="CD160" i="45"/>
  <c r="BR160" i="45"/>
  <c r="BM160" i="45"/>
  <c r="CR159" i="45"/>
  <c r="CN159" i="45"/>
  <c r="CB159" i="45"/>
  <c r="BX159" i="45"/>
  <c r="BT159" i="45"/>
  <c r="CL155" i="45"/>
  <c r="CS164" i="45"/>
  <c r="CG164" i="45"/>
  <c r="CC164" i="45"/>
  <c r="BY164" i="45"/>
  <c r="BL164" i="45"/>
  <c r="CQ163" i="45"/>
  <c r="CI163" i="45"/>
  <c r="BS163" i="45"/>
  <c r="CS162" i="45"/>
  <c r="CC162" i="45"/>
  <c r="BL162" i="45"/>
  <c r="CM161" i="45"/>
  <c r="BW161" i="45"/>
  <c r="BN161" i="45"/>
  <c r="CG160" i="45"/>
  <c r="BY160" i="45"/>
  <c r="CQ159" i="45"/>
  <c r="CI159" i="45"/>
  <c r="BS159" i="45"/>
  <c r="CB155" i="45"/>
  <c r="BX155" i="45"/>
  <c r="BT155" i="45"/>
  <c r="CL154" i="45"/>
  <c r="CH154" i="45"/>
  <c r="CD154" i="45"/>
  <c r="BR154" i="45"/>
  <c r="BM154" i="45"/>
  <c r="CR153" i="45"/>
  <c r="CN153" i="45"/>
  <c r="CB153" i="45"/>
  <c r="BX153" i="45"/>
  <c r="BT153" i="45"/>
  <c r="CL152" i="45"/>
  <c r="CH152" i="45"/>
  <c r="CD152" i="45"/>
  <c r="BR152" i="45"/>
  <c r="BM152" i="45"/>
  <c r="CR151" i="45"/>
  <c r="CN151" i="45"/>
  <c r="CB151" i="45"/>
  <c r="BX151" i="45"/>
  <c r="BT151" i="45"/>
  <c r="CL150" i="45"/>
  <c r="CH150" i="45"/>
  <c r="CD150" i="45"/>
  <c r="BR150" i="45"/>
  <c r="BM150" i="45"/>
  <c r="CR146" i="45"/>
  <c r="CN146" i="45"/>
  <c r="CB146" i="45"/>
  <c r="BX146" i="45"/>
  <c r="BT146" i="45"/>
  <c r="CL145" i="45"/>
  <c r="CH145" i="45"/>
  <c r="CD145" i="45"/>
  <c r="BR145" i="45"/>
  <c r="BM145" i="45"/>
  <c r="CR144" i="45"/>
  <c r="CN144" i="45"/>
  <c r="CB144" i="45"/>
  <c r="BX144" i="45"/>
  <c r="BT144" i="45"/>
  <c r="CL143" i="45"/>
  <c r="CH143" i="45"/>
  <c r="CD143" i="45"/>
  <c r="BR143" i="45"/>
  <c r="BM143" i="45"/>
  <c r="CR142" i="45"/>
  <c r="CN142" i="45"/>
  <c r="CB142" i="45"/>
  <c r="BX142" i="45"/>
  <c r="BT142" i="45"/>
  <c r="CR164" i="45"/>
  <c r="CB164" i="45"/>
  <c r="CH163" i="45"/>
  <c r="BR163" i="45"/>
  <c r="CR162" i="45"/>
  <c r="CB162" i="45"/>
  <c r="CE162" i="45" s="1"/>
  <c r="CF162" i="45" s="1"/>
  <c r="BT162" i="45"/>
  <c r="CL161" i="45"/>
  <c r="CD161" i="45"/>
  <c r="BM161" i="45"/>
  <c r="CN160" i="45"/>
  <c r="BX160" i="45"/>
  <c r="CH159" i="45"/>
  <c r="BR159" i="45"/>
  <c r="CS155" i="45"/>
  <c r="CN155" i="45"/>
  <c r="CI155" i="45"/>
  <c r="BW155" i="45"/>
  <c r="BS155" i="45"/>
  <c r="BN155" i="45"/>
  <c r="CS154" i="45"/>
  <c r="CG154" i="45"/>
  <c r="CC154" i="45"/>
  <c r="BY154" i="45"/>
  <c r="BL154" i="45"/>
  <c r="CQ153" i="45"/>
  <c r="CM153" i="45"/>
  <c r="CI153" i="45"/>
  <c r="BW153" i="45"/>
  <c r="BS153" i="45"/>
  <c r="BN153" i="45"/>
  <c r="CS152" i="45"/>
  <c r="CG152" i="45"/>
  <c r="CC152" i="45"/>
  <c r="BY152" i="45"/>
  <c r="BL152" i="45"/>
  <c r="CQ151" i="45"/>
  <c r="CM151" i="45"/>
  <c r="CI151" i="45"/>
  <c r="BW151" i="45"/>
  <c r="BS151" i="45"/>
  <c r="BN151" i="45"/>
  <c r="CS150" i="45"/>
  <c r="CG150" i="45"/>
  <c r="CC150" i="45"/>
  <c r="BY150" i="45"/>
  <c r="BL150" i="45"/>
  <c r="CQ146" i="45"/>
  <c r="CM146" i="45"/>
  <c r="CI146" i="45"/>
  <c r="BW146" i="45"/>
  <c r="BS146" i="45"/>
  <c r="BN146" i="45"/>
  <c r="CS145" i="45"/>
  <c r="CG145" i="45"/>
  <c r="CJ145" i="45" s="1"/>
  <c r="CK145" i="45" s="1"/>
  <c r="CC145" i="45"/>
  <c r="BY145" i="45"/>
  <c r="BL145" i="45"/>
  <c r="CQ144" i="45"/>
  <c r="CT144" i="45" s="1"/>
  <c r="CU144" i="45" s="1"/>
  <c r="CM144" i="45"/>
  <c r="CI144" i="45"/>
  <c r="BW144" i="45"/>
  <c r="BS144" i="45"/>
  <c r="BN144" i="45"/>
  <c r="CS143" i="45"/>
  <c r="CG143" i="45"/>
  <c r="CC143" i="45"/>
  <c r="BY143" i="45"/>
  <c r="BL143" i="45"/>
  <c r="CN164" i="45"/>
  <c r="BX164" i="45"/>
  <c r="CM163" i="45"/>
  <c r="BW163" i="45"/>
  <c r="BN163" i="45"/>
  <c r="CG162" i="45"/>
  <c r="BY162" i="45"/>
  <c r="CQ161" i="45"/>
  <c r="CI161" i="45"/>
  <c r="BS161" i="45"/>
  <c r="CS160" i="45"/>
  <c r="CC160" i="45"/>
  <c r="BL160" i="45"/>
  <c r="CM159" i="45"/>
  <c r="BW159" i="45"/>
  <c r="BN159" i="45"/>
  <c r="CR155" i="45"/>
  <c r="CM155" i="45"/>
  <c r="CH155" i="45"/>
  <c r="CD155" i="45"/>
  <c r="BR155" i="45"/>
  <c r="BM155" i="45"/>
  <c r="CR154" i="45"/>
  <c r="CN154" i="45"/>
  <c r="CB154" i="45"/>
  <c r="BX154" i="45"/>
  <c r="BT154" i="45"/>
  <c r="CL153" i="45"/>
  <c r="CH153" i="45"/>
  <c r="CD153" i="45"/>
  <c r="BR153" i="45"/>
  <c r="BM153" i="45"/>
  <c r="CR152" i="45"/>
  <c r="CN152" i="45"/>
  <c r="CB152" i="45"/>
  <c r="BX152" i="45"/>
  <c r="BT152" i="45"/>
  <c r="CL151" i="45"/>
  <c r="CO151" i="45" s="1"/>
  <c r="CP151" i="45" s="1"/>
  <c r="CH151" i="45"/>
  <c r="CD151" i="45"/>
  <c r="BR151" i="45"/>
  <c r="BM151" i="45"/>
  <c r="CR150" i="45"/>
  <c r="CN150" i="45"/>
  <c r="CB150" i="45"/>
  <c r="BX150" i="45"/>
  <c r="BT150" i="45"/>
  <c r="CL146" i="45"/>
  <c r="CO146" i="45" s="1"/>
  <c r="CP146" i="45" s="1"/>
  <c r="CH146" i="45"/>
  <c r="CD146" i="45"/>
  <c r="BR146" i="45"/>
  <c r="BU146" i="45" s="1"/>
  <c r="BV146" i="45" s="1"/>
  <c r="BM146" i="45"/>
  <c r="BT164" i="45"/>
  <c r="CB160" i="45"/>
  <c r="CL159" i="45"/>
  <c r="CQ155" i="45"/>
  <c r="BY155" i="45"/>
  <c r="CM154" i="45"/>
  <c r="BW154" i="45"/>
  <c r="CG153" i="45"/>
  <c r="BN152" i="45"/>
  <c r="BY151" i="45"/>
  <c r="CM150" i="45"/>
  <c r="BW150" i="45"/>
  <c r="CR145" i="45"/>
  <c r="CB145" i="45"/>
  <c r="CE145" i="45" s="1"/>
  <c r="CF145" i="45" s="1"/>
  <c r="BT145" i="45"/>
  <c r="BM163" i="45"/>
  <c r="BX162" i="45"/>
  <c r="CH161" i="45"/>
  <c r="BT160" i="45"/>
  <c r="CD159" i="45"/>
  <c r="CI154" i="45"/>
  <c r="BS154" i="45"/>
  <c r="CS153" i="45"/>
  <c r="CC153" i="45"/>
  <c r="BL153" i="45"/>
  <c r="CQ152" i="45"/>
  <c r="CT152" i="45" s="1"/>
  <c r="CU152" i="45" s="1"/>
  <c r="CI150" i="45"/>
  <c r="BS150" i="45"/>
  <c r="CG146" i="45"/>
  <c r="CJ146" i="45" s="1"/>
  <c r="CK146" i="45" s="1"/>
  <c r="CQ145" i="45"/>
  <c r="CT145" i="45" s="1"/>
  <c r="CU145" i="45" s="1"/>
  <c r="CI145" i="45"/>
  <c r="BS145" i="45"/>
  <c r="CS144" i="45"/>
  <c r="CC144" i="45"/>
  <c r="BL144" i="45"/>
  <c r="CM143" i="45"/>
  <c r="BW143" i="45"/>
  <c r="BN143" i="45"/>
  <c r="CS142" i="45"/>
  <c r="CM142" i="45"/>
  <c r="CH142" i="45"/>
  <c r="CC142" i="45"/>
  <c r="BW142" i="45"/>
  <c r="BR142" i="45"/>
  <c r="BL142" i="45"/>
  <c r="CL163" i="45"/>
  <c r="CO163" i="45" s="1"/>
  <c r="CP163" i="45" s="1"/>
  <c r="CR160" i="45"/>
  <c r="CG155" i="45"/>
  <c r="BN154" i="45"/>
  <c r="BY153" i="45"/>
  <c r="CM152" i="45"/>
  <c r="BW152" i="45"/>
  <c r="CG151" i="45"/>
  <c r="BN150" i="45"/>
  <c r="BN156" i="45" s="1"/>
  <c r="CS146" i="45"/>
  <c r="CC146" i="45"/>
  <c r="BL146" i="45"/>
  <c r="CN145" i="45"/>
  <c r="BX145" i="45"/>
  <c r="CH144" i="45"/>
  <c r="BR144" i="45"/>
  <c r="CN162" i="45"/>
  <c r="BY144" i="45"/>
  <c r="CN143" i="45"/>
  <c r="CB143" i="45"/>
  <c r="BS143" i="45"/>
  <c r="CI142" i="45"/>
  <c r="BM142" i="45"/>
  <c r="CR141" i="45"/>
  <c r="CN141" i="45"/>
  <c r="CN147" i="45" s="1"/>
  <c r="CB141" i="45"/>
  <c r="BX141" i="45"/>
  <c r="BT141" i="45"/>
  <c r="CL137" i="45"/>
  <c r="CO137" i="45" s="1"/>
  <c r="CP137" i="45" s="1"/>
  <c r="CH137" i="45"/>
  <c r="CD137" i="45"/>
  <c r="BR137" i="45"/>
  <c r="BM137" i="45"/>
  <c r="CR136" i="45"/>
  <c r="CN136" i="45"/>
  <c r="CB136" i="45"/>
  <c r="BX136" i="45"/>
  <c r="BT136" i="45"/>
  <c r="CL135" i="45"/>
  <c r="CH135" i="45"/>
  <c r="CD135" i="45"/>
  <c r="BR135" i="45"/>
  <c r="BM135" i="45"/>
  <c r="CR134" i="45"/>
  <c r="CN134" i="45"/>
  <c r="CB134" i="45"/>
  <c r="BX134" i="45"/>
  <c r="BT134" i="45"/>
  <c r="CL133" i="45"/>
  <c r="CH133" i="45"/>
  <c r="CD133" i="45"/>
  <c r="BR133" i="45"/>
  <c r="BM133" i="45"/>
  <c r="CR132" i="45"/>
  <c r="CN132" i="45"/>
  <c r="CB132" i="45"/>
  <c r="BX132" i="45"/>
  <c r="BT132" i="45"/>
  <c r="CD163" i="45"/>
  <c r="BM159" i="45"/>
  <c r="CI152" i="45"/>
  <c r="CS151" i="45"/>
  <c r="BY146" i="45"/>
  <c r="BW145" i="45"/>
  <c r="CL144" i="45"/>
  <c r="CO144" i="45" s="1"/>
  <c r="CP144" i="45" s="1"/>
  <c r="CG142" i="45"/>
  <c r="BS142" i="45"/>
  <c r="CQ141" i="45"/>
  <c r="CM141" i="45"/>
  <c r="CM147" i="45" s="1"/>
  <c r="CI141" i="45"/>
  <c r="BW141" i="45"/>
  <c r="BS141" i="45"/>
  <c r="BN141" i="45"/>
  <c r="BN147" i="45" s="1"/>
  <c r="CS137" i="45"/>
  <c r="CG137" i="45"/>
  <c r="CC137" i="45"/>
  <c r="BY137" i="45"/>
  <c r="BL137" i="45"/>
  <c r="CQ136" i="45"/>
  <c r="CM136" i="45"/>
  <c r="CI136" i="45"/>
  <c r="BW136" i="45"/>
  <c r="BS136" i="45"/>
  <c r="BN136" i="45"/>
  <c r="CS135" i="45"/>
  <c r="CG135" i="45"/>
  <c r="CC135" i="45"/>
  <c r="BY135" i="45"/>
  <c r="BL135" i="45"/>
  <c r="CQ134" i="45"/>
  <c r="CM134" i="45"/>
  <c r="CI134" i="45"/>
  <c r="BW134" i="45"/>
  <c r="BS134" i="45"/>
  <c r="BN134" i="45"/>
  <c r="CS133" i="45"/>
  <c r="CG133" i="45"/>
  <c r="CC133" i="45"/>
  <c r="BY133" i="45"/>
  <c r="BL133" i="45"/>
  <c r="CQ154" i="45"/>
  <c r="CT154" i="45" s="1"/>
  <c r="CU154" i="45" s="1"/>
  <c r="CC151" i="45"/>
  <c r="CG144" i="45"/>
  <c r="CJ144" i="45" s="1"/>
  <c r="CK144" i="45" s="1"/>
  <c r="CQ143" i="45"/>
  <c r="BT143" i="45"/>
  <c r="CQ142" i="45"/>
  <c r="CT142" i="45" s="1"/>
  <c r="CU142" i="45" s="1"/>
  <c r="CD142" i="45"/>
  <c r="BN142" i="45"/>
  <c r="CG141" i="45"/>
  <c r="BY141" i="45"/>
  <c r="CQ137" i="45"/>
  <c r="CI137" i="45"/>
  <c r="BS137" i="45"/>
  <c r="CS136" i="45"/>
  <c r="CC136" i="45"/>
  <c r="BL136" i="45"/>
  <c r="CM135" i="45"/>
  <c r="BW135" i="45"/>
  <c r="BN135" i="45"/>
  <c r="CG134" i="45"/>
  <c r="BY134" i="45"/>
  <c r="CQ133" i="45"/>
  <c r="CI133" i="45"/>
  <c r="BS133" i="45"/>
  <c r="CS132" i="45"/>
  <c r="CM132" i="45"/>
  <c r="CH132" i="45"/>
  <c r="CC132" i="45"/>
  <c r="BW132" i="45"/>
  <c r="BR132" i="45"/>
  <c r="BL132" i="45"/>
  <c r="CQ128" i="45"/>
  <c r="CM128" i="45"/>
  <c r="CI128" i="45"/>
  <c r="BW128" i="45"/>
  <c r="BS128" i="45"/>
  <c r="BN128" i="45"/>
  <c r="CS127" i="45"/>
  <c r="CG127" i="45"/>
  <c r="CC127" i="45"/>
  <c r="BY127" i="45"/>
  <c r="BL127" i="45"/>
  <c r="CQ126" i="45"/>
  <c r="CM126" i="45"/>
  <c r="CI126" i="45"/>
  <c r="BW126" i="45"/>
  <c r="BS126" i="45"/>
  <c r="BN126" i="45"/>
  <c r="CS125" i="45"/>
  <c r="CG125" i="45"/>
  <c r="CC125" i="45"/>
  <c r="BY125" i="45"/>
  <c r="BL125" i="45"/>
  <c r="CQ124" i="45"/>
  <c r="CM124" i="45"/>
  <c r="CI124" i="45"/>
  <c r="BW124" i="45"/>
  <c r="BS124" i="45"/>
  <c r="BN124" i="45"/>
  <c r="CS123" i="45"/>
  <c r="CG123" i="45"/>
  <c r="CC123" i="45"/>
  <c r="BY123" i="45"/>
  <c r="BL123" i="45"/>
  <c r="CQ119" i="45"/>
  <c r="CT119" i="45" s="1"/>
  <c r="CU119" i="45" s="1"/>
  <c r="CM119" i="45"/>
  <c r="CI119" i="45"/>
  <c r="BW119" i="45"/>
  <c r="BS119" i="45"/>
  <c r="BN119" i="45"/>
  <c r="CS118" i="45"/>
  <c r="CG118" i="45"/>
  <c r="CC118" i="45"/>
  <c r="BY118" i="45"/>
  <c r="BL118" i="45"/>
  <c r="CC155" i="45"/>
  <c r="BL151" i="45"/>
  <c r="BP151" i="45" s="1"/>
  <c r="BQ151" i="45" s="1"/>
  <c r="CM145" i="45"/>
  <c r="CD144" i="45"/>
  <c r="CI143" i="45"/>
  <c r="CL142" i="45"/>
  <c r="CO142" i="45" s="1"/>
  <c r="CP142" i="45" s="1"/>
  <c r="BY142" i="45"/>
  <c r="CL141" i="45"/>
  <c r="CD141" i="45"/>
  <c r="BM141" i="45"/>
  <c r="CN137" i="45"/>
  <c r="BX137" i="45"/>
  <c r="CH136" i="45"/>
  <c r="BR136" i="45"/>
  <c r="CR135" i="45"/>
  <c r="CB135" i="45"/>
  <c r="BT135" i="45"/>
  <c r="CL134" i="45"/>
  <c r="CD134" i="45"/>
  <c r="BM134" i="45"/>
  <c r="CN133" i="45"/>
  <c r="BX133" i="45"/>
  <c r="CQ132" i="45"/>
  <c r="CL132" i="45"/>
  <c r="CG132" i="45"/>
  <c r="CL128" i="45"/>
  <c r="CO128" i="45" s="1"/>
  <c r="CP128" i="45" s="1"/>
  <c r="CH128" i="45"/>
  <c r="CD128" i="45"/>
  <c r="BR128" i="45"/>
  <c r="BM128" i="45"/>
  <c r="CR127" i="45"/>
  <c r="CN127" i="45"/>
  <c r="CB127" i="45"/>
  <c r="BX127" i="45"/>
  <c r="BT127" i="45"/>
  <c r="CL126" i="45"/>
  <c r="CH126" i="45"/>
  <c r="CD126" i="45"/>
  <c r="BR126" i="45"/>
  <c r="BM126" i="45"/>
  <c r="CR125" i="45"/>
  <c r="CN125" i="45"/>
  <c r="CB125" i="45"/>
  <c r="BX125" i="45"/>
  <c r="BT125" i="45"/>
  <c r="CL124" i="45"/>
  <c r="CH124" i="45"/>
  <c r="CD124" i="45"/>
  <c r="BR124" i="45"/>
  <c r="BM124" i="45"/>
  <c r="CR123" i="45"/>
  <c r="CN123" i="45"/>
  <c r="CB123" i="45"/>
  <c r="BX123" i="45"/>
  <c r="BT123" i="45"/>
  <c r="CL119" i="45"/>
  <c r="CH119" i="45"/>
  <c r="CD119" i="45"/>
  <c r="BR119" i="45"/>
  <c r="BM119" i="45"/>
  <c r="CR118" i="45"/>
  <c r="CN118" i="45"/>
  <c r="CB118" i="45"/>
  <c r="BX118" i="45"/>
  <c r="BT118" i="45"/>
  <c r="CL117" i="45"/>
  <c r="CH117" i="45"/>
  <c r="CD117" i="45"/>
  <c r="BR117" i="45"/>
  <c r="BM117" i="45"/>
  <c r="CR116" i="45"/>
  <c r="CN116" i="45"/>
  <c r="CB116" i="45"/>
  <c r="BX116" i="45"/>
  <c r="BT116" i="45"/>
  <c r="CL115" i="45"/>
  <c r="CH115" i="45"/>
  <c r="CD115" i="45"/>
  <c r="BR115" i="45"/>
  <c r="BM115" i="45"/>
  <c r="BR161" i="45"/>
  <c r="BL155" i="45"/>
  <c r="BP155" i="45" s="1"/>
  <c r="BQ155" i="45" s="1"/>
  <c r="BN145" i="45"/>
  <c r="CS141" i="45"/>
  <c r="CC141" i="45"/>
  <c r="BL141" i="45"/>
  <c r="CM137" i="45"/>
  <c r="BW137" i="45"/>
  <c r="CG136" i="45"/>
  <c r="CQ135" i="45"/>
  <c r="CT135" i="45" s="1"/>
  <c r="CU135" i="45" s="1"/>
  <c r="BT133" i="45"/>
  <c r="CI132" i="45"/>
  <c r="BY132" i="45"/>
  <c r="BM132" i="45"/>
  <c r="CN128" i="45"/>
  <c r="BX128" i="45"/>
  <c r="CH127" i="45"/>
  <c r="BR127" i="45"/>
  <c r="BU127" i="45" s="1"/>
  <c r="BV127" i="45" s="1"/>
  <c r="CR126" i="45"/>
  <c r="CB126" i="45"/>
  <c r="BT126" i="45"/>
  <c r="CL125" i="45"/>
  <c r="CO125" i="45" s="1"/>
  <c r="CP125" i="45" s="1"/>
  <c r="CD125" i="45"/>
  <c r="BM125" i="45"/>
  <c r="CN124" i="45"/>
  <c r="BX124" i="45"/>
  <c r="CH123" i="45"/>
  <c r="BR123" i="45"/>
  <c r="CR119" i="45"/>
  <c r="CB119" i="45"/>
  <c r="BT119" i="45"/>
  <c r="CL118" i="45"/>
  <c r="CD118" i="45"/>
  <c r="BM118" i="45"/>
  <c r="CR117" i="45"/>
  <c r="CM117" i="45"/>
  <c r="CG117" i="45"/>
  <c r="CB117" i="45"/>
  <c r="BW117" i="45"/>
  <c r="CQ116" i="45"/>
  <c r="CL116" i="45"/>
  <c r="CG116" i="45"/>
  <c r="CQ115" i="45"/>
  <c r="CS114" i="45"/>
  <c r="CG114" i="45"/>
  <c r="CC114" i="45"/>
  <c r="BY114" i="45"/>
  <c r="BL114" i="45"/>
  <c r="CQ110" i="45"/>
  <c r="CM110" i="45"/>
  <c r="CI110" i="45"/>
  <c r="BW110" i="45"/>
  <c r="BS110" i="45"/>
  <c r="BN110" i="45"/>
  <c r="CS109" i="45"/>
  <c r="CG109" i="45"/>
  <c r="CC109" i="45"/>
  <c r="BY109" i="45"/>
  <c r="BL109" i="45"/>
  <c r="CQ108" i="45"/>
  <c r="CM108" i="45"/>
  <c r="CI108" i="45"/>
  <c r="BW108" i="45"/>
  <c r="BS108" i="45"/>
  <c r="BN108" i="45"/>
  <c r="CS107" i="45"/>
  <c r="CG107" i="45"/>
  <c r="CC107" i="45"/>
  <c r="BY107" i="45"/>
  <c r="BL107" i="45"/>
  <c r="CQ106" i="45"/>
  <c r="CM106" i="45"/>
  <c r="CI106" i="45"/>
  <c r="BW106" i="45"/>
  <c r="BS106" i="45"/>
  <c r="BN106" i="45"/>
  <c r="CS105" i="45"/>
  <c r="CG105" i="45"/>
  <c r="CC105" i="45"/>
  <c r="BY105" i="45"/>
  <c r="BL105" i="45"/>
  <c r="CQ101" i="45"/>
  <c r="CT101" i="45" s="1"/>
  <c r="CU101" i="45" s="1"/>
  <c r="CM101" i="45"/>
  <c r="CI101" i="45"/>
  <c r="BW101" i="45"/>
  <c r="BS101" i="45"/>
  <c r="BN101" i="45"/>
  <c r="CS100" i="45"/>
  <c r="CG100" i="45"/>
  <c r="CC100" i="45"/>
  <c r="BY100" i="45"/>
  <c r="BL100" i="45"/>
  <c r="CQ99" i="45"/>
  <c r="CM99" i="45"/>
  <c r="CI99" i="45"/>
  <c r="BW99" i="45"/>
  <c r="BS99" i="45"/>
  <c r="BN99" i="45"/>
  <c r="CS98" i="45"/>
  <c r="CG98" i="45"/>
  <c r="CC98" i="45"/>
  <c r="BY98" i="45"/>
  <c r="BL98" i="45"/>
  <c r="CQ97" i="45"/>
  <c r="CM97" i="45"/>
  <c r="CI97" i="45"/>
  <c r="BW97" i="45"/>
  <c r="BS97" i="45"/>
  <c r="BN97" i="45"/>
  <c r="CS96" i="45"/>
  <c r="CG96" i="45"/>
  <c r="CC96" i="45"/>
  <c r="BY96" i="45"/>
  <c r="BL96" i="45"/>
  <c r="CQ92" i="45"/>
  <c r="CM92" i="45"/>
  <c r="CI92" i="45"/>
  <c r="BW92" i="45"/>
  <c r="BS92" i="45"/>
  <c r="BN92" i="45"/>
  <c r="CS91" i="45"/>
  <c r="CG91" i="45"/>
  <c r="CJ91" i="45" s="1"/>
  <c r="CK91" i="45" s="1"/>
  <c r="CC91" i="45"/>
  <c r="BY91" i="45"/>
  <c r="BL91" i="45"/>
  <c r="CQ90" i="45"/>
  <c r="CT90" i="45" s="1"/>
  <c r="CU90" i="45" s="1"/>
  <c r="CM90" i="45"/>
  <c r="CI90" i="45"/>
  <c r="BW90" i="45"/>
  <c r="BS90" i="45"/>
  <c r="BN90" i="45"/>
  <c r="CS89" i="45"/>
  <c r="CG89" i="45"/>
  <c r="CC89" i="45"/>
  <c r="BY89" i="45"/>
  <c r="BL89" i="45"/>
  <c r="CQ88" i="45"/>
  <c r="CM88" i="45"/>
  <c r="CI88" i="45"/>
  <c r="BW88" i="45"/>
  <c r="BS88" i="45"/>
  <c r="BN88" i="45"/>
  <c r="CS87" i="45"/>
  <c r="CG87" i="45"/>
  <c r="CC87" i="45"/>
  <c r="BY87" i="45"/>
  <c r="BL87" i="45"/>
  <c r="CQ83" i="45"/>
  <c r="CM83" i="45"/>
  <c r="CI83" i="45"/>
  <c r="BW83" i="45"/>
  <c r="BS83" i="45"/>
  <c r="BN83" i="45"/>
  <c r="CS82" i="45"/>
  <c r="CG82" i="45"/>
  <c r="CC82" i="45"/>
  <c r="BY82" i="45"/>
  <c r="BL82" i="45"/>
  <c r="CQ81" i="45"/>
  <c r="CM81" i="45"/>
  <c r="CI81" i="45"/>
  <c r="BW81" i="45"/>
  <c r="BS81" i="45"/>
  <c r="BN81" i="45"/>
  <c r="CS80" i="45"/>
  <c r="BM144" i="45"/>
  <c r="CR143" i="45"/>
  <c r="BT137" i="45"/>
  <c r="CD136" i="45"/>
  <c r="BM136" i="45"/>
  <c r="CN135" i="45"/>
  <c r="BX135" i="45"/>
  <c r="CH134" i="45"/>
  <c r="BR134" i="45"/>
  <c r="BU134" i="45" s="1"/>
  <c r="BV134" i="45" s="1"/>
  <c r="BN133" i="45"/>
  <c r="CS128" i="45"/>
  <c r="CC128" i="45"/>
  <c r="BL128" i="45"/>
  <c r="BP128" i="45" s="1"/>
  <c r="BQ128" i="45" s="1"/>
  <c r="CM127" i="45"/>
  <c r="BW127" i="45"/>
  <c r="BN127" i="45"/>
  <c r="CG126" i="45"/>
  <c r="CJ126" i="45" s="1"/>
  <c r="CK126" i="45" s="1"/>
  <c r="BY126" i="45"/>
  <c r="CQ125" i="45"/>
  <c r="CI125" i="45"/>
  <c r="BS125" i="45"/>
  <c r="CS124" i="45"/>
  <c r="CC124" i="45"/>
  <c r="BL124" i="45"/>
  <c r="CM123" i="45"/>
  <c r="CM129" i="45" s="1"/>
  <c r="BW123" i="45"/>
  <c r="BN123" i="45"/>
  <c r="CG119" i="45"/>
  <c r="BY119" i="45"/>
  <c r="CQ118" i="45"/>
  <c r="CI118" i="45"/>
  <c r="BS118" i="45"/>
  <c r="BU118" i="45" s="1"/>
  <c r="BV118" i="45" s="1"/>
  <c r="CQ117" i="45"/>
  <c r="CT117" i="45" s="1"/>
  <c r="CU117" i="45" s="1"/>
  <c r="BN116" i="45"/>
  <c r="BY115" i="45"/>
  <c r="BT115" i="45"/>
  <c r="BN115" i="45"/>
  <c r="CR114" i="45"/>
  <c r="CN114" i="45"/>
  <c r="CB114" i="45"/>
  <c r="BX114" i="45"/>
  <c r="BT114" i="45"/>
  <c r="CL110" i="45"/>
  <c r="CH110" i="45"/>
  <c r="CD110" i="45"/>
  <c r="BR110" i="45"/>
  <c r="BM110" i="45"/>
  <c r="CR109" i="45"/>
  <c r="CN109" i="45"/>
  <c r="CB109" i="45"/>
  <c r="BX109" i="45"/>
  <c r="BT109" i="45"/>
  <c r="CL108" i="45"/>
  <c r="CH108" i="45"/>
  <c r="CD108" i="45"/>
  <c r="BR108" i="45"/>
  <c r="BM108" i="45"/>
  <c r="CR107" i="45"/>
  <c r="CN107" i="45"/>
  <c r="CB107" i="45"/>
  <c r="BX107" i="45"/>
  <c r="BT107" i="45"/>
  <c r="CL106" i="45"/>
  <c r="CH106" i="45"/>
  <c r="CD106" i="45"/>
  <c r="BR106" i="45"/>
  <c r="BM106" i="45"/>
  <c r="CR105" i="45"/>
  <c r="CN105" i="45"/>
  <c r="CB105" i="45"/>
  <c r="BX105" i="45"/>
  <c r="BT105" i="45"/>
  <c r="CL101" i="45"/>
  <c r="CH101" i="45"/>
  <c r="CD101" i="45"/>
  <c r="BR101" i="45"/>
  <c r="BM101" i="45"/>
  <c r="CR100" i="45"/>
  <c r="CN100" i="45"/>
  <c r="CB100" i="45"/>
  <c r="BX100" i="45"/>
  <c r="BT100" i="45"/>
  <c r="CL99" i="45"/>
  <c r="CH99" i="45"/>
  <c r="CD99" i="45"/>
  <c r="BR99" i="45"/>
  <c r="BM99" i="45"/>
  <c r="CR98" i="45"/>
  <c r="CN98" i="45"/>
  <c r="CB98" i="45"/>
  <c r="BX98" i="45"/>
  <c r="BT98" i="45"/>
  <c r="CL97" i="45"/>
  <c r="CH97" i="45"/>
  <c r="CD97" i="45"/>
  <c r="BR97" i="45"/>
  <c r="BM97" i="45"/>
  <c r="CR96" i="45"/>
  <c r="CN96" i="45"/>
  <c r="CB96" i="45"/>
  <c r="BX96" i="45"/>
  <c r="BT96" i="45"/>
  <c r="CL92" i="45"/>
  <c r="CH92" i="45"/>
  <c r="CD92" i="45"/>
  <c r="BX143" i="45"/>
  <c r="BR141" i="45"/>
  <c r="CB137" i="45"/>
  <c r="CL136" i="45"/>
  <c r="CO136" i="45" s="1"/>
  <c r="CP136" i="45" s="1"/>
  <c r="CR133" i="45"/>
  <c r="BS132" i="45"/>
  <c r="BY128" i="45"/>
  <c r="CI127" i="45"/>
  <c r="BS127" i="45"/>
  <c r="CS126" i="45"/>
  <c r="CC126" i="45"/>
  <c r="BL126" i="45"/>
  <c r="BP126" i="45" s="1"/>
  <c r="BQ126" i="45" s="1"/>
  <c r="CM125" i="45"/>
  <c r="BW125" i="45"/>
  <c r="BT124" i="45"/>
  <c r="CD123" i="45"/>
  <c r="CD129" i="45" s="1"/>
  <c r="BM123" i="45"/>
  <c r="BN118" i="45"/>
  <c r="BY117" i="45"/>
  <c r="BN117" i="45"/>
  <c r="CI116" i="45"/>
  <c r="BY116" i="45"/>
  <c r="BM116" i="45"/>
  <c r="CM115" i="45"/>
  <c r="CB115" i="45"/>
  <c r="CL114" i="45"/>
  <c r="CD114" i="45"/>
  <c r="BM114" i="45"/>
  <c r="CN110" i="45"/>
  <c r="BX110" i="45"/>
  <c r="CH109" i="45"/>
  <c r="BR109" i="45"/>
  <c r="BU109" i="45" s="1"/>
  <c r="BV109" i="45" s="1"/>
  <c r="CR108" i="45"/>
  <c r="CB108" i="45"/>
  <c r="CE108" i="45" s="1"/>
  <c r="CF108" i="45" s="1"/>
  <c r="BT108" i="45"/>
  <c r="CL107" i="45"/>
  <c r="CD107" i="45"/>
  <c r="BM107" i="45"/>
  <c r="CN106" i="45"/>
  <c r="BX106" i="45"/>
  <c r="CH105" i="45"/>
  <c r="BR105" i="45"/>
  <c r="CR101" i="45"/>
  <c r="CB101" i="45"/>
  <c r="BT101" i="45"/>
  <c r="CL100" i="45"/>
  <c r="CD100" i="45"/>
  <c r="BM100" i="45"/>
  <c r="CN99" i="45"/>
  <c r="BX99" i="45"/>
  <c r="CH98" i="45"/>
  <c r="BR98" i="45"/>
  <c r="BU98" i="45" s="1"/>
  <c r="BV98" i="45" s="1"/>
  <c r="CR97" i="45"/>
  <c r="CB97" i="45"/>
  <c r="BT97" i="45"/>
  <c r="CL96" i="45"/>
  <c r="CD96" i="45"/>
  <c r="BM96" i="45"/>
  <c r="CN92" i="45"/>
  <c r="BX92" i="45"/>
  <c r="BR92" i="45"/>
  <c r="BL92" i="45"/>
  <c r="CR91" i="45"/>
  <c r="CM91" i="45"/>
  <c r="CH91" i="45"/>
  <c r="CB91" i="45"/>
  <c r="BW91" i="45"/>
  <c r="BR91" i="45"/>
  <c r="CR90" i="45"/>
  <c r="CL90" i="45"/>
  <c r="CG90" i="45"/>
  <c r="CB90" i="45"/>
  <c r="CQ89" i="45"/>
  <c r="CL89" i="45"/>
  <c r="BT87" i="45"/>
  <c r="BN87" i="45"/>
  <c r="CS83" i="45"/>
  <c r="CN83" i="45"/>
  <c r="CH83" i="45"/>
  <c r="CC83" i="45"/>
  <c r="BX83" i="45"/>
  <c r="BR83" i="45"/>
  <c r="BL83" i="45"/>
  <c r="CR82" i="45"/>
  <c r="CM82" i="45"/>
  <c r="CH82" i="45"/>
  <c r="CB82" i="45"/>
  <c r="BW82" i="45"/>
  <c r="BR82" i="45"/>
  <c r="CR81" i="45"/>
  <c r="CL81" i="45"/>
  <c r="CG81" i="45"/>
  <c r="CB81" i="45"/>
  <c r="CE81" i="45" s="1"/>
  <c r="CF81" i="45" s="1"/>
  <c r="CQ80" i="45"/>
  <c r="CL80" i="45"/>
  <c r="CO80" i="45" s="1"/>
  <c r="CP80" i="45" s="1"/>
  <c r="CG80" i="45"/>
  <c r="CC80" i="45"/>
  <c r="BY80" i="45"/>
  <c r="BL80" i="45"/>
  <c r="BP80" i="45" s="1"/>
  <c r="BQ80" i="45" s="1"/>
  <c r="CQ79" i="45"/>
  <c r="CM79" i="45"/>
  <c r="CI79" i="45"/>
  <c r="BW79" i="45"/>
  <c r="BZ79" i="45" s="1"/>
  <c r="CA79" i="45" s="1"/>
  <c r="BS79" i="45"/>
  <c r="BN79" i="45"/>
  <c r="CS78" i="45"/>
  <c r="CG78" i="45"/>
  <c r="CC78" i="45"/>
  <c r="CC84" i="45" s="1"/>
  <c r="BY78" i="45"/>
  <c r="BL78" i="45"/>
  <c r="CQ74" i="45"/>
  <c r="CT74" i="45" s="1"/>
  <c r="CU74" i="45" s="1"/>
  <c r="CM74" i="45"/>
  <c r="CI74" i="45"/>
  <c r="BW74" i="45"/>
  <c r="BS74" i="45"/>
  <c r="BN74" i="45"/>
  <c r="CS73" i="45"/>
  <c r="CG73" i="45"/>
  <c r="CC73" i="45"/>
  <c r="BY73" i="45"/>
  <c r="BL73" i="45"/>
  <c r="CQ72" i="45"/>
  <c r="CM72" i="45"/>
  <c r="CI72" i="45"/>
  <c r="BW72" i="45"/>
  <c r="BZ72" i="45" s="1"/>
  <c r="CA72" i="45" s="1"/>
  <c r="BS72" i="45"/>
  <c r="BN72" i="45"/>
  <c r="CS71" i="45"/>
  <c r="CG71" i="45"/>
  <c r="CC71" i="45"/>
  <c r="BY71" i="45"/>
  <c r="BL71" i="45"/>
  <c r="CQ70" i="45"/>
  <c r="CT70" i="45" s="1"/>
  <c r="CU70" i="45" s="1"/>
  <c r="CM70" i="45"/>
  <c r="CI70" i="45"/>
  <c r="BW70" i="45"/>
  <c r="BS70" i="45"/>
  <c r="BN70" i="45"/>
  <c r="CS69" i="45"/>
  <c r="CG69" i="45"/>
  <c r="CC69" i="45"/>
  <c r="BY69" i="45"/>
  <c r="BL69" i="45"/>
  <c r="CQ65" i="45"/>
  <c r="CT65" i="45" s="1"/>
  <c r="CU65" i="45" s="1"/>
  <c r="CM65" i="45"/>
  <c r="CI65" i="45"/>
  <c r="BW65" i="45"/>
  <c r="BZ65" i="45" s="1"/>
  <c r="CA65" i="45" s="1"/>
  <c r="BS65" i="45"/>
  <c r="BN65" i="45"/>
  <c r="BS152" i="45"/>
  <c r="BN137" i="45"/>
  <c r="BY136" i="45"/>
  <c r="CI135" i="45"/>
  <c r="CS134" i="45"/>
  <c r="BL134" i="45"/>
  <c r="CM133" i="45"/>
  <c r="BN132" i="45"/>
  <c r="BT128" i="45"/>
  <c r="CD127" i="45"/>
  <c r="BM127" i="45"/>
  <c r="CN126" i="45"/>
  <c r="BX126" i="45"/>
  <c r="CH125" i="45"/>
  <c r="BR125" i="45"/>
  <c r="BU125" i="45" s="1"/>
  <c r="BV125" i="45" s="1"/>
  <c r="CG124" i="45"/>
  <c r="CJ124" i="45" s="1"/>
  <c r="CK124" i="45" s="1"/>
  <c r="CQ123" i="45"/>
  <c r="CS117" i="45"/>
  <c r="CI117" i="45"/>
  <c r="BX117" i="45"/>
  <c r="BL117" i="45"/>
  <c r="CS116" i="45"/>
  <c r="CH116" i="45"/>
  <c r="BW116" i="45"/>
  <c r="BL116" i="45"/>
  <c r="CS115" i="45"/>
  <c r="CI115" i="45"/>
  <c r="BX115" i="45"/>
  <c r="BL115" i="45"/>
  <c r="CQ114" i="45"/>
  <c r="CI114" i="45"/>
  <c r="CI120" i="45" s="1"/>
  <c r="BS114" i="45"/>
  <c r="CS110" i="45"/>
  <c r="CC110" i="45"/>
  <c r="BL110" i="45"/>
  <c r="BP110" i="45" s="1"/>
  <c r="BQ110" i="45" s="1"/>
  <c r="CM109" i="45"/>
  <c r="BW109" i="45"/>
  <c r="BN109" i="45"/>
  <c r="CG108" i="45"/>
  <c r="CJ108" i="45" s="1"/>
  <c r="CK108" i="45" s="1"/>
  <c r="BY108" i="45"/>
  <c r="CQ107" i="45"/>
  <c r="CI107" i="45"/>
  <c r="BS107" i="45"/>
  <c r="CS106" i="45"/>
  <c r="CC106" i="45"/>
  <c r="BL106" i="45"/>
  <c r="CM105" i="45"/>
  <c r="CM111" i="45" s="1"/>
  <c r="BW105" i="45"/>
  <c r="BN105" i="45"/>
  <c r="CG101" i="45"/>
  <c r="BY101" i="45"/>
  <c r="CQ100" i="45"/>
  <c r="CI100" i="45"/>
  <c r="BS100" i="45"/>
  <c r="CS99" i="45"/>
  <c r="CC99" i="45"/>
  <c r="BL99" i="45"/>
  <c r="CM98" i="45"/>
  <c r="BW98" i="45"/>
  <c r="BN98" i="45"/>
  <c r="CG97" i="45"/>
  <c r="BY97" i="45"/>
  <c r="CQ96" i="45"/>
  <c r="CI96" i="45"/>
  <c r="BS96" i="45"/>
  <c r="CS92" i="45"/>
  <c r="CC92" i="45"/>
  <c r="CQ91" i="45"/>
  <c r="CT91" i="45" s="1"/>
  <c r="CU91" i="45" s="1"/>
  <c r="CL91" i="45"/>
  <c r="BT89" i="45"/>
  <c r="BN89" i="45"/>
  <c r="CD88" i="45"/>
  <c r="BY88" i="45"/>
  <c r="BT88" i="45"/>
  <c r="BM88" i="45"/>
  <c r="CN87" i="45"/>
  <c r="CI87" i="45"/>
  <c r="CD87" i="45"/>
  <c r="BX87" i="45"/>
  <c r="BS87" i="45"/>
  <c r="BM87" i="45"/>
  <c r="CR83" i="45"/>
  <c r="CL83" i="45"/>
  <c r="CG83" i="45"/>
  <c r="CB83" i="45"/>
  <c r="CQ82" i="45"/>
  <c r="CL82" i="45"/>
  <c r="CO82" i="45" s="1"/>
  <c r="CP82" i="45" s="1"/>
  <c r="CB80" i="45"/>
  <c r="BX80" i="45"/>
  <c r="BT80" i="45"/>
  <c r="CL79" i="45"/>
  <c r="CO79" i="45" s="1"/>
  <c r="CP79" i="45" s="1"/>
  <c r="CH79" i="45"/>
  <c r="CD79" i="45"/>
  <c r="BR79" i="45"/>
  <c r="BM79" i="45"/>
  <c r="CR78" i="45"/>
  <c r="CN78" i="45"/>
  <c r="CB78" i="45"/>
  <c r="BX78" i="45"/>
  <c r="BT78" i="45"/>
  <c r="CL74" i="45"/>
  <c r="CH74" i="45"/>
  <c r="CD74" i="45"/>
  <c r="BR74" i="45"/>
  <c r="BM74" i="45"/>
  <c r="CR73" i="45"/>
  <c r="CN73" i="45"/>
  <c r="CB73" i="45"/>
  <c r="CE73" i="45" s="1"/>
  <c r="CF73" i="45" s="1"/>
  <c r="BX73" i="45"/>
  <c r="BT73" i="45"/>
  <c r="CL72" i="45"/>
  <c r="CO72" i="45" s="1"/>
  <c r="CP72" i="45" s="1"/>
  <c r="CH72" i="45"/>
  <c r="CD72" i="45"/>
  <c r="BR72" i="45"/>
  <c r="BM72" i="45"/>
  <c r="CR71" i="45"/>
  <c r="CN71" i="45"/>
  <c r="CB71" i="45"/>
  <c r="BX71" i="45"/>
  <c r="BT71" i="45"/>
  <c r="CL70" i="45"/>
  <c r="CH70" i="45"/>
  <c r="CD70" i="45"/>
  <c r="BR70" i="45"/>
  <c r="BU70" i="45" s="1"/>
  <c r="BV70" i="45" s="1"/>
  <c r="BM70" i="45"/>
  <c r="CR69" i="45"/>
  <c r="CN69" i="45"/>
  <c r="CB69" i="45"/>
  <c r="BX69" i="45"/>
  <c r="BT69" i="45"/>
  <c r="CL65" i="45"/>
  <c r="CO65" i="45" s="1"/>
  <c r="CP65" i="45" s="1"/>
  <c r="CH65" i="45"/>
  <c r="CD65" i="45"/>
  <c r="BR65" i="45"/>
  <c r="BM65" i="45"/>
  <c r="CR64" i="45"/>
  <c r="CN64" i="45"/>
  <c r="CB64" i="45"/>
  <c r="CE64" i="45" s="1"/>
  <c r="CF64" i="45" s="1"/>
  <c r="BX64" i="45"/>
  <c r="BT64" i="45"/>
  <c r="CL63" i="45"/>
  <c r="CH63" i="45"/>
  <c r="CD63" i="45"/>
  <c r="BR63" i="45"/>
  <c r="BM63" i="45"/>
  <c r="CR62" i="45"/>
  <c r="CN62" i="45"/>
  <c r="CB62" i="45"/>
  <c r="BX62" i="45"/>
  <c r="BT62" i="45"/>
  <c r="CL61" i="45"/>
  <c r="CO61" i="45" s="1"/>
  <c r="CP61" i="45" s="1"/>
  <c r="CH61" i="45"/>
  <c r="CD61" i="45"/>
  <c r="BR61" i="45"/>
  <c r="BM61" i="45"/>
  <c r="CH141" i="45"/>
  <c r="CH147" i="45" s="1"/>
  <c r="CR137" i="45"/>
  <c r="CB133" i="45"/>
  <c r="CD132" i="45"/>
  <c r="CD138" i="45" s="1"/>
  <c r="CG128" i="45"/>
  <c r="CJ128" i="45" s="1"/>
  <c r="CK128" i="45" s="1"/>
  <c r="CQ127" i="45"/>
  <c r="BN125" i="45"/>
  <c r="CR124" i="45"/>
  <c r="CB124" i="45"/>
  <c r="CL123" i="45"/>
  <c r="CS119" i="45"/>
  <c r="CC119" i="45"/>
  <c r="BL119" i="45"/>
  <c r="CM118" i="45"/>
  <c r="BW118" i="45"/>
  <c r="BT117" i="45"/>
  <c r="CD116" i="45"/>
  <c r="BS116" i="45"/>
  <c r="CR115" i="45"/>
  <c r="CG115" i="45"/>
  <c r="CJ115" i="45" s="1"/>
  <c r="CK115" i="45" s="1"/>
  <c r="BW115" i="45"/>
  <c r="CH114" i="45"/>
  <c r="BR114" i="45"/>
  <c r="CR110" i="45"/>
  <c r="CB110" i="45"/>
  <c r="BT110" i="45"/>
  <c r="CL109" i="45"/>
  <c r="CD109" i="45"/>
  <c r="BM109" i="45"/>
  <c r="CN108" i="45"/>
  <c r="BX108" i="45"/>
  <c r="CH107" i="45"/>
  <c r="BR107" i="45"/>
  <c r="CR106" i="45"/>
  <c r="CB106" i="45"/>
  <c r="BT106" i="45"/>
  <c r="CL105" i="45"/>
  <c r="CD105" i="45"/>
  <c r="BM105" i="45"/>
  <c r="CN101" i="45"/>
  <c r="BX101" i="45"/>
  <c r="CH100" i="45"/>
  <c r="BR100" i="45"/>
  <c r="BU100" i="45" s="1"/>
  <c r="BV100" i="45" s="1"/>
  <c r="CR99" i="45"/>
  <c r="CB99" i="45"/>
  <c r="BT99" i="45"/>
  <c r="CL98" i="45"/>
  <c r="CD98" i="45"/>
  <c r="BM98" i="45"/>
  <c r="CN97" i="45"/>
  <c r="BX97" i="45"/>
  <c r="CH96" i="45"/>
  <c r="BR96" i="45"/>
  <c r="CR92" i="45"/>
  <c r="CB92" i="45"/>
  <c r="BT91" i="45"/>
  <c r="BN91" i="45"/>
  <c r="CD90" i="45"/>
  <c r="BY90" i="45"/>
  <c r="BT90" i="45"/>
  <c r="BM90" i="45"/>
  <c r="CN89" i="45"/>
  <c r="CI89" i="45"/>
  <c r="CD89" i="45"/>
  <c r="BX89" i="45"/>
  <c r="BS89" i="45"/>
  <c r="BM89" i="45"/>
  <c r="CS88" i="45"/>
  <c r="CN88" i="45"/>
  <c r="CH88" i="45"/>
  <c r="CC88" i="45"/>
  <c r="BX88" i="45"/>
  <c r="BR88" i="45"/>
  <c r="BU88" i="45" s="1"/>
  <c r="BV88" i="45" s="1"/>
  <c r="BL88" i="45"/>
  <c r="CR87" i="45"/>
  <c r="CM87" i="45"/>
  <c r="CM93" i="45" s="1"/>
  <c r="CH87" i="45"/>
  <c r="CB87" i="45"/>
  <c r="BW87" i="45"/>
  <c r="BR87" i="45"/>
  <c r="BT33" i="45"/>
  <c r="BX33" i="45"/>
  <c r="CB33" i="45"/>
  <c r="CN33" i="45"/>
  <c r="CR33" i="45"/>
  <c r="Z34" i="45"/>
  <c r="AM34" i="45"/>
  <c r="AQ34" i="45"/>
  <c r="AU34" i="45"/>
  <c r="BG34" i="45"/>
  <c r="BM34" i="45"/>
  <c r="BR34" i="45"/>
  <c r="BU34" i="45" s="1"/>
  <c r="BV34" i="45" s="1"/>
  <c r="CD34" i="45"/>
  <c r="CH34" i="45"/>
  <c r="CL34" i="45"/>
  <c r="AB35" i="45"/>
  <c r="AG35" i="45"/>
  <c r="AK35" i="45"/>
  <c r="AW35" i="45"/>
  <c r="BA35" i="45"/>
  <c r="BE35" i="45"/>
  <c r="BH35" i="45" s="1"/>
  <c r="BT35" i="45"/>
  <c r="BX35" i="45"/>
  <c r="CB35" i="45"/>
  <c r="CE35" i="45" s="1"/>
  <c r="CF35" i="45" s="1"/>
  <c r="CN35" i="45"/>
  <c r="CR35" i="45"/>
  <c r="Z36" i="45"/>
  <c r="AD36" i="45" s="1"/>
  <c r="AM36" i="45"/>
  <c r="AQ36" i="45"/>
  <c r="AU36" i="45"/>
  <c r="BG36" i="45"/>
  <c r="BM36" i="45"/>
  <c r="BR36" i="45"/>
  <c r="BU36" i="45" s="1"/>
  <c r="BV36" i="45" s="1"/>
  <c r="CD36" i="45"/>
  <c r="CH36" i="45"/>
  <c r="CL36" i="45"/>
  <c r="CO36" i="45" s="1"/>
  <c r="CP36" i="45" s="1"/>
  <c r="AB37" i="45"/>
  <c r="AG37" i="45"/>
  <c r="AK37" i="45"/>
  <c r="AN37" i="45" s="1"/>
  <c r="AW37" i="45"/>
  <c r="BA37" i="45"/>
  <c r="BE37" i="45"/>
  <c r="BH37" i="45" s="1"/>
  <c r="BT37" i="45"/>
  <c r="BX37" i="45"/>
  <c r="CB37" i="45"/>
  <c r="CE37" i="45" s="1"/>
  <c r="CF37" i="45" s="1"/>
  <c r="CN37" i="45"/>
  <c r="CR37" i="45"/>
  <c r="Z38" i="45"/>
  <c r="AD38" i="45" s="1"/>
  <c r="AM38" i="45"/>
  <c r="AQ38" i="45"/>
  <c r="AU38" i="45"/>
  <c r="AX38" i="45" s="1"/>
  <c r="BG38" i="45"/>
  <c r="BM38" i="45"/>
  <c r="BR38" i="45"/>
  <c r="BU38" i="45" s="1"/>
  <c r="BV38" i="45" s="1"/>
  <c r="CD38" i="45"/>
  <c r="CH38" i="45"/>
  <c r="CL38" i="45"/>
  <c r="CO38" i="45" s="1"/>
  <c r="CP38" i="45" s="1"/>
  <c r="AH42" i="45"/>
  <c r="AL42" i="45"/>
  <c r="AL48" i="45" s="1"/>
  <c r="AP42" i="45"/>
  <c r="BB42" i="45"/>
  <c r="BF42" i="45"/>
  <c r="BT42" i="45"/>
  <c r="BX42" i="45"/>
  <c r="CB42" i="45"/>
  <c r="CN42" i="45"/>
  <c r="CR42" i="45"/>
  <c r="Z43" i="45"/>
  <c r="AD43" i="45" s="1"/>
  <c r="AE43" i="45" s="1"/>
  <c r="AM43" i="45"/>
  <c r="AQ43" i="45"/>
  <c r="AU43" i="45"/>
  <c r="AX43" i="45" s="1"/>
  <c r="AY43" i="45" s="1"/>
  <c r="BG43" i="45"/>
  <c r="BM43" i="45"/>
  <c r="BR43" i="45"/>
  <c r="CD43" i="45"/>
  <c r="CH43" i="45"/>
  <c r="CL43" i="45"/>
  <c r="CO43" i="45" s="1"/>
  <c r="CP43" i="45" s="1"/>
  <c r="AB44" i="45"/>
  <c r="AG44" i="45"/>
  <c r="AK44" i="45"/>
  <c r="AN44" i="45" s="1"/>
  <c r="AO44" i="45" s="1"/>
  <c r="AW44" i="45"/>
  <c r="BA44" i="45"/>
  <c r="BE44" i="45"/>
  <c r="BH44" i="45" s="1"/>
  <c r="BI44" i="45" s="1"/>
  <c r="BT44" i="45"/>
  <c r="BX44" i="45"/>
  <c r="CB44" i="45"/>
  <c r="CN44" i="45"/>
  <c r="CR44" i="45"/>
  <c r="Z45" i="45"/>
  <c r="AD45" i="45" s="1"/>
  <c r="AE45" i="45" s="1"/>
  <c r="AM45" i="45"/>
  <c r="AQ45" i="45"/>
  <c r="AU45" i="45"/>
  <c r="AX45" i="45" s="1"/>
  <c r="AY45" i="45" s="1"/>
  <c r="BG45" i="45"/>
  <c r="BM45" i="45"/>
  <c r="BR45" i="45"/>
  <c r="BU45" i="45" s="1"/>
  <c r="BV45" i="45" s="1"/>
  <c r="CD45" i="45"/>
  <c r="CH45" i="45"/>
  <c r="CL45" i="45"/>
  <c r="AB46" i="45"/>
  <c r="AG46" i="45"/>
  <c r="AK46" i="45"/>
  <c r="AN46" i="45" s="1"/>
  <c r="AO46" i="45" s="1"/>
  <c r="AW46" i="45"/>
  <c r="BA46" i="45"/>
  <c r="BE46" i="45"/>
  <c r="BH46" i="45" s="1"/>
  <c r="BI46" i="45" s="1"/>
  <c r="BT46" i="45"/>
  <c r="BX46" i="45"/>
  <c r="CB46" i="45"/>
  <c r="CE46" i="45" s="1"/>
  <c r="CF46" i="45" s="1"/>
  <c r="CN46" i="45"/>
  <c r="CR46" i="45"/>
  <c r="Z47" i="45"/>
  <c r="AM47" i="45"/>
  <c r="AQ47" i="45"/>
  <c r="AU47" i="45"/>
  <c r="BM47" i="45"/>
  <c r="BR47" i="45"/>
  <c r="BU47" i="45" s="1"/>
  <c r="BV47" i="45" s="1"/>
  <c r="CD47" i="45"/>
  <c r="CH47" i="45"/>
  <c r="CL47" i="45"/>
  <c r="CO47" i="45" s="1"/>
  <c r="CP47" i="45" s="1"/>
  <c r="AH51" i="45"/>
  <c r="AL51" i="45"/>
  <c r="AL57" i="45" s="1"/>
  <c r="AP51" i="45"/>
  <c r="BB51" i="45"/>
  <c r="BF51" i="45"/>
  <c r="BT51" i="45"/>
  <c r="BX51" i="45"/>
  <c r="CB51" i="45"/>
  <c r="CN51" i="45"/>
  <c r="CR51" i="45"/>
  <c r="Z52" i="45"/>
  <c r="AD52" i="45" s="1"/>
  <c r="AE52" i="45" s="1"/>
  <c r="AM52" i="45"/>
  <c r="AQ52" i="45"/>
  <c r="AU52" i="45"/>
  <c r="AX52" i="45" s="1"/>
  <c r="AY52" i="45" s="1"/>
  <c r="BG52" i="45"/>
  <c r="BM52" i="45"/>
  <c r="BR52" i="45"/>
  <c r="BU52" i="45" s="1"/>
  <c r="BV52" i="45" s="1"/>
  <c r="CD52" i="45"/>
  <c r="CH52" i="45"/>
  <c r="CL52" i="45"/>
  <c r="AB53" i="45"/>
  <c r="AG53" i="45"/>
  <c r="AK53" i="45"/>
  <c r="AN53" i="45" s="1"/>
  <c r="AO53" i="45" s="1"/>
  <c r="AW53" i="45"/>
  <c r="BA53" i="45"/>
  <c r="BE53" i="45"/>
  <c r="BH53" i="45" s="1"/>
  <c r="BI53" i="45" s="1"/>
  <c r="BT53" i="45"/>
  <c r="BX53" i="45"/>
  <c r="CB53" i="45"/>
  <c r="CE53" i="45" s="1"/>
  <c r="CF53" i="45" s="1"/>
  <c r="CN53" i="45"/>
  <c r="CR53" i="45"/>
  <c r="Z54" i="45"/>
  <c r="AM54" i="45"/>
  <c r="AQ54" i="45"/>
  <c r="AU54" i="45"/>
  <c r="BG54" i="45"/>
  <c r="BM54" i="45"/>
  <c r="BR54" i="45"/>
  <c r="BU54" i="45" s="1"/>
  <c r="BV54" i="45" s="1"/>
  <c r="CD54" i="45"/>
  <c r="CH54" i="45"/>
  <c r="CL54" i="45"/>
  <c r="AB55" i="45"/>
  <c r="AG55" i="45"/>
  <c r="AK55" i="45"/>
  <c r="AW55" i="45"/>
  <c r="BA55" i="45"/>
  <c r="BE55" i="45"/>
  <c r="BH55" i="45" s="1"/>
  <c r="BI55" i="45" s="1"/>
  <c r="BT55" i="45"/>
  <c r="BX55" i="45"/>
  <c r="CB55" i="45"/>
  <c r="CE55" i="45" s="1"/>
  <c r="CF55" i="45" s="1"/>
  <c r="CN55" i="45"/>
  <c r="CR55" i="45"/>
  <c r="Z56" i="45"/>
  <c r="AD56" i="45" s="1"/>
  <c r="AE56" i="45" s="1"/>
  <c r="AM56" i="45"/>
  <c r="AQ56" i="45"/>
  <c r="AU56" i="45"/>
  <c r="BM56" i="45"/>
  <c r="BR56" i="45"/>
  <c r="BU56" i="45" s="1"/>
  <c r="BV56" i="45" s="1"/>
  <c r="CD56" i="45"/>
  <c r="CH56" i="45"/>
  <c r="CL56" i="45"/>
  <c r="AZ65" i="45"/>
  <c r="AV65" i="45"/>
  <c r="AR65" i="45"/>
  <c r="AF65" i="45"/>
  <c r="AI65" i="45" s="1"/>
  <c r="AJ65" i="45" s="1"/>
  <c r="AA65" i="45"/>
  <c r="BG65" i="45"/>
  <c r="AU65" i="45"/>
  <c r="AQ65" i="45"/>
  <c r="AM65" i="45"/>
  <c r="Z65" i="45"/>
  <c r="BE64" i="45"/>
  <c r="BA64" i="45"/>
  <c r="AW64" i="45"/>
  <c r="AK64" i="45"/>
  <c r="AG64" i="45"/>
  <c r="AB64" i="45"/>
  <c r="BG63" i="45"/>
  <c r="AU63" i="45"/>
  <c r="AQ63" i="45"/>
  <c r="AM63" i="45"/>
  <c r="Z63" i="45"/>
  <c r="AD63" i="45" s="1"/>
  <c r="AE63" i="45" s="1"/>
  <c r="BE62" i="45"/>
  <c r="BA62" i="45"/>
  <c r="AW62" i="45"/>
  <c r="AK62" i="45"/>
  <c r="AN62" i="45" s="1"/>
  <c r="AO62" i="45" s="1"/>
  <c r="AG62" i="45"/>
  <c r="AB62" i="45"/>
  <c r="BG61" i="45"/>
  <c r="AH60" i="45"/>
  <c r="AH66" i="45" s="1"/>
  <c r="AL60" i="45"/>
  <c r="AP60" i="45"/>
  <c r="BB60" i="45"/>
  <c r="BF60" i="45"/>
  <c r="BT60" i="45"/>
  <c r="BX60" i="45"/>
  <c r="CB60" i="45"/>
  <c r="CN60" i="45"/>
  <c r="CN66" i="45" s="1"/>
  <c r="CR60" i="45"/>
  <c r="Z61" i="45"/>
  <c r="AM61" i="45"/>
  <c r="AQ61" i="45"/>
  <c r="AU61" i="45"/>
  <c r="AX61" i="45" s="1"/>
  <c r="AY61" i="45" s="1"/>
  <c r="AZ61" i="45"/>
  <c r="BE61" i="45"/>
  <c r="BL61" i="45"/>
  <c r="BP61" i="45" s="1"/>
  <c r="BQ61" i="45" s="1"/>
  <c r="BS61" i="45"/>
  <c r="BX61" i="45"/>
  <c r="CC61" i="45"/>
  <c r="CI61" i="45"/>
  <c r="CN61" i="45"/>
  <c r="CS61" i="45"/>
  <c r="AP62" i="45"/>
  <c r="AU62" i="45"/>
  <c r="AX62" i="45" s="1"/>
  <c r="AY62" i="45" s="1"/>
  <c r="AZ62" i="45"/>
  <c r="BC62" i="45" s="1"/>
  <c r="BD62" i="45" s="1"/>
  <c r="BF62" i="45"/>
  <c r="BM62" i="45"/>
  <c r="BS62" i="45"/>
  <c r="BY62" i="45"/>
  <c r="CD62" i="45"/>
  <c r="CI62" i="45"/>
  <c r="AF63" i="45"/>
  <c r="AI63" i="45" s="1"/>
  <c r="AJ63" i="45" s="1"/>
  <c r="AK63" i="45"/>
  <c r="AN63" i="45" s="1"/>
  <c r="AO63" i="45" s="1"/>
  <c r="AP63" i="45"/>
  <c r="AV63" i="45"/>
  <c r="BA63" i="45"/>
  <c r="BF63" i="45"/>
  <c r="BN63" i="45"/>
  <c r="BT63" i="45"/>
  <c r="BY63" i="45"/>
  <c r="Z64" i="45"/>
  <c r="AD64" i="45" s="1"/>
  <c r="AE64" i="45" s="1"/>
  <c r="AF64" i="45"/>
  <c r="AL64" i="45"/>
  <c r="AQ64" i="45"/>
  <c r="AV64" i="45"/>
  <c r="BB64" i="45"/>
  <c r="BG64" i="45"/>
  <c r="BN64" i="45"/>
  <c r="AB65" i="45"/>
  <c r="AK65" i="45"/>
  <c r="BA65" i="45"/>
  <c r="BT65" i="45"/>
  <c r="CB65" i="45"/>
  <c r="CE65" i="45" s="1"/>
  <c r="CF65" i="45" s="1"/>
  <c r="CR65" i="45"/>
  <c r="BR69" i="45"/>
  <c r="CH69" i="45"/>
  <c r="BX70" i="45"/>
  <c r="CN70" i="45"/>
  <c r="BM71" i="45"/>
  <c r="CD71" i="45"/>
  <c r="CL71" i="45"/>
  <c r="CO71" i="45" s="1"/>
  <c r="CP71" i="45" s="1"/>
  <c r="BT72" i="45"/>
  <c r="CB72" i="45"/>
  <c r="CE72" i="45" s="1"/>
  <c r="CF72" i="45" s="1"/>
  <c r="CR72" i="45"/>
  <c r="BR73" i="45"/>
  <c r="BU73" i="45" s="1"/>
  <c r="BV73" i="45" s="1"/>
  <c r="CH73" i="45"/>
  <c r="BX74" i="45"/>
  <c r="CN74" i="45"/>
  <c r="BM75" i="45"/>
  <c r="BM78" i="45"/>
  <c r="CD78" i="45"/>
  <c r="CL78" i="45"/>
  <c r="BT79" i="45"/>
  <c r="CB79" i="45"/>
  <c r="CR79" i="45"/>
  <c r="BR80" i="45"/>
  <c r="BU80" i="45" s="1"/>
  <c r="BV80" i="45" s="1"/>
  <c r="CH80" i="45"/>
  <c r="CR80" i="45"/>
  <c r="BL81" i="45"/>
  <c r="BP81" i="45" s="1"/>
  <c r="BQ81" i="45" s="1"/>
  <c r="BX81" i="45"/>
  <c r="CH81" i="45"/>
  <c r="CS81" i="45"/>
  <c r="BM82" i="45"/>
  <c r="BX82" i="45"/>
  <c r="CI82" i="45"/>
  <c r="BM83" i="45"/>
  <c r="BY83" i="45"/>
  <c r="CL88" i="45"/>
  <c r="CB89" i="45"/>
  <c r="BR90" i="45"/>
  <c r="CN90" i="45"/>
  <c r="CD91" i="45"/>
  <c r="BT92" i="45"/>
  <c r="BW96" i="45"/>
  <c r="BL97" i="45"/>
  <c r="CS97" i="45"/>
  <c r="BS105" i="45"/>
  <c r="BW107" i="45"/>
  <c r="BZ107" i="45" s="1"/>
  <c r="CA107" i="45" s="1"/>
  <c r="BL108" i="45"/>
  <c r="CS108" i="45"/>
  <c r="BW114" i="45"/>
  <c r="BS115" i="45"/>
  <c r="BR116" i="45"/>
  <c r="BU116" i="45" s="1"/>
  <c r="BV116" i="45" s="1"/>
  <c r="CC117" i="45"/>
  <c r="BS123" i="45"/>
  <c r="CC134" i="45"/>
  <c r="AZ110" i="45"/>
  <c r="AZ128" i="45"/>
  <c r="AB145" i="45"/>
  <c r="AH69" i="45"/>
  <c r="AL69" i="45"/>
  <c r="AP69" i="45"/>
  <c r="BB69" i="45"/>
  <c r="BF69" i="45"/>
  <c r="Z70" i="45"/>
  <c r="AM70" i="45"/>
  <c r="AQ70" i="45"/>
  <c r="AS70" i="45" s="1"/>
  <c r="AT70" i="45" s="1"/>
  <c r="AU70" i="45"/>
  <c r="BG70" i="45"/>
  <c r="AB71" i="45"/>
  <c r="AG71" i="45"/>
  <c r="AK71" i="45"/>
  <c r="AN71" i="45" s="1"/>
  <c r="AO71" i="45" s="1"/>
  <c r="AW71" i="45"/>
  <c r="BA71" i="45"/>
  <c r="BE71" i="45"/>
  <c r="BH71" i="45" s="1"/>
  <c r="BI71" i="45" s="1"/>
  <c r="Z72" i="45"/>
  <c r="AD72" i="45" s="1"/>
  <c r="AE72" i="45" s="1"/>
  <c r="AM72" i="45"/>
  <c r="AQ72" i="45"/>
  <c r="AU72" i="45"/>
  <c r="BG72" i="45"/>
  <c r="AB73" i="45"/>
  <c r="AG73" i="45"/>
  <c r="AK73" i="45"/>
  <c r="AW73" i="45"/>
  <c r="BA73" i="45"/>
  <c r="BE73" i="45"/>
  <c r="Z74" i="45"/>
  <c r="AM74" i="45"/>
  <c r="AQ74" i="45"/>
  <c r="AU74" i="45"/>
  <c r="BG74" i="45"/>
  <c r="AZ83" i="45"/>
  <c r="BC83" i="45" s="1"/>
  <c r="BD83" i="45" s="1"/>
  <c r="AV83" i="45"/>
  <c r="AR83" i="45"/>
  <c r="AF83" i="45"/>
  <c r="AA83" i="45"/>
  <c r="BF82" i="45"/>
  <c r="BB82" i="45"/>
  <c r="AP82" i="45"/>
  <c r="AL82" i="45"/>
  <c r="AH82" i="45"/>
  <c r="AZ81" i="45"/>
  <c r="AV81" i="45"/>
  <c r="AR81" i="45"/>
  <c r="AF81" i="45"/>
  <c r="AA81" i="45"/>
  <c r="AH78" i="45"/>
  <c r="AL78" i="45"/>
  <c r="AP78" i="45"/>
  <c r="BB78" i="45"/>
  <c r="BF78" i="45"/>
  <c r="BF84" i="45" s="1"/>
  <c r="Z79" i="45"/>
  <c r="AD79" i="45" s="1"/>
  <c r="AE79" i="45" s="1"/>
  <c r="AM79" i="45"/>
  <c r="AQ79" i="45"/>
  <c r="AU79" i="45"/>
  <c r="AX79" i="45" s="1"/>
  <c r="AY79" i="45" s="1"/>
  <c r="BG79" i="45"/>
  <c r="AB80" i="45"/>
  <c r="AG80" i="45"/>
  <c r="AK80" i="45"/>
  <c r="AN80" i="45" s="1"/>
  <c r="AO80" i="45" s="1"/>
  <c r="AW80" i="45"/>
  <c r="BA80" i="45"/>
  <c r="BE80" i="45"/>
  <c r="BH80" i="45" s="1"/>
  <c r="BI80" i="45" s="1"/>
  <c r="Z81" i="45"/>
  <c r="AG81" i="45"/>
  <c r="AL81" i="45"/>
  <c r="AQ81" i="45"/>
  <c r="AW81" i="45"/>
  <c r="BB81" i="45"/>
  <c r="BG81" i="45"/>
  <c r="AA82" i="45"/>
  <c r="AG82" i="45"/>
  <c r="AM82" i="45"/>
  <c r="AR82" i="45"/>
  <c r="AW82" i="45"/>
  <c r="AB83" i="45"/>
  <c r="AH83" i="45"/>
  <c r="AM83" i="45"/>
  <c r="AZ92" i="45"/>
  <c r="AV92" i="45"/>
  <c r="AR92" i="45"/>
  <c r="AF92" i="45"/>
  <c r="AA92" i="45"/>
  <c r="BF91" i="45"/>
  <c r="BB91" i="45"/>
  <c r="AP91" i="45"/>
  <c r="AL91" i="45"/>
  <c r="AH91" i="45"/>
  <c r="AZ90" i="45"/>
  <c r="AV90" i="45"/>
  <c r="AR90" i="45"/>
  <c r="AF90" i="45"/>
  <c r="AA90" i="45"/>
  <c r="BF89" i="45"/>
  <c r="BB89" i="45"/>
  <c r="AP89" i="45"/>
  <c r="AL89" i="45"/>
  <c r="AH89" i="45"/>
  <c r="AZ88" i="45"/>
  <c r="AV88" i="45"/>
  <c r="AR88" i="45"/>
  <c r="AF88" i="45"/>
  <c r="AA88" i="45"/>
  <c r="BG87" i="45"/>
  <c r="AU87" i="45"/>
  <c r="AQ87" i="45"/>
  <c r="AM87" i="45"/>
  <c r="Z87" i="45"/>
  <c r="AF87" i="45"/>
  <c r="AK87" i="45"/>
  <c r="AP87" i="45"/>
  <c r="AV87" i="45"/>
  <c r="BA87" i="45"/>
  <c r="BF87" i="45"/>
  <c r="AK88" i="45"/>
  <c r="AN88" i="45" s="1"/>
  <c r="AO88" i="45" s="1"/>
  <c r="AP88" i="45"/>
  <c r="AS88" i="45" s="1"/>
  <c r="AT88" i="45" s="1"/>
  <c r="AU88" i="45"/>
  <c r="BA88" i="45"/>
  <c r="BF88" i="45"/>
  <c r="Z89" i="45"/>
  <c r="AD89" i="45" s="1"/>
  <c r="AE89" i="45" s="1"/>
  <c r="AF89" i="45"/>
  <c r="AK89" i="45"/>
  <c r="AQ89" i="45"/>
  <c r="AV89" i="45"/>
  <c r="BA89" i="45"/>
  <c r="BG89" i="45"/>
  <c r="Z90" i="45"/>
  <c r="AG90" i="45"/>
  <c r="AL90" i="45"/>
  <c r="AQ90" i="45"/>
  <c r="AW90" i="45"/>
  <c r="BB90" i="45"/>
  <c r="BG90" i="45"/>
  <c r="AA91" i="45"/>
  <c r="AG91" i="45"/>
  <c r="AM91" i="45"/>
  <c r="AR91" i="45"/>
  <c r="AW91" i="45"/>
  <c r="AB92" i="45"/>
  <c r="AH92" i="45"/>
  <c r="AM92" i="45"/>
  <c r="AR72" i="45"/>
  <c r="AV72" i="45"/>
  <c r="AZ72" i="45"/>
  <c r="BC72" i="45" s="1"/>
  <c r="BD72" i="45" s="1"/>
  <c r="AH73" i="45"/>
  <c r="AL73" i="45"/>
  <c r="AP73" i="45"/>
  <c r="AS73" i="45" s="1"/>
  <c r="AT73" i="45" s="1"/>
  <c r="BB73" i="45"/>
  <c r="BF73" i="45"/>
  <c r="AA74" i="45"/>
  <c r="AF74" i="45"/>
  <c r="AI74" i="45" s="1"/>
  <c r="AJ74" i="45" s="1"/>
  <c r="AR74" i="45"/>
  <c r="AV74" i="45"/>
  <c r="AB81" i="45"/>
  <c r="AH81" i="45"/>
  <c r="AM81" i="45"/>
  <c r="AB82" i="45"/>
  <c r="BE83" i="45"/>
  <c r="AB90" i="45"/>
  <c r="AH90" i="45"/>
  <c r="AM90" i="45"/>
  <c r="AB91" i="45"/>
  <c r="BE92" i="45"/>
  <c r="BH92" i="45" s="1"/>
  <c r="BI92" i="45" s="1"/>
  <c r="AZ101" i="45"/>
  <c r="BC101" i="45" s="1"/>
  <c r="BD101" i="45" s="1"/>
  <c r="AH96" i="45"/>
  <c r="AL96" i="45"/>
  <c r="AP96" i="45"/>
  <c r="BB96" i="45"/>
  <c r="BF96" i="45"/>
  <c r="Z97" i="45"/>
  <c r="AM97" i="45"/>
  <c r="AQ97" i="45"/>
  <c r="AU97" i="45"/>
  <c r="BG97" i="45"/>
  <c r="AB98" i="45"/>
  <c r="AG98" i="45"/>
  <c r="AK98" i="45"/>
  <c r="AW98" i="45"/>
  <c r="BA98" i="45"/>
  <c r="BE98" i="45"/>
  <c r="Z99" i="45"/>
  <c r="AM99" i="45"/>
  <c r="AQ99" i="45"/>
  <c r="AU99" i="45"/>
  <c r="BG99" i="45"/>
  <c r="AB100" i="45"/>
  <c r="AG100" i="45"/>
  <c r="AK100" i="45"/>
  <c r="AW100" i="45"/>
  <c r="BA100" i="45"/>
  <c r="BE100" i="45"/>
  <c r="Z101" i="45"/>
  <c r="AM101" i="45"/>
  <c r="AQ101" i="45"/>
  <c r="AU101" i="45"/>
  <c r="BG101" i="45"/>
  <c r="AH105" i="45"/>
  <c r="AL105" i="45"/>
  <c r="AP105" i="45"/>
  <c r="BB105" i="45"/>
  <c r="BF105" i="45"/>
  <c r="Z106" i="45"/>
  <c r="AM106" i="45"/>
  <c r="AQ106" i="45"/>
  <c r="AU106" i="45"/>
  <c r="BG106" i="45"/>
  <c r="AB107" i="45"/>
  <c r="AG107" i="45"/>
  <c r="AK107" i="45"/>
  <c r="AW107" i="45"/>
  <c r="BA107" i="45"/>
  <c r="BE107" i="45"/>
  <c r="Z108" i="45"/>
  <c r="AM108" i="45"/>
  <c r="AQ108" i="45"/>
  <c r="AU108" i="45"/>
  <c r="BG108" i="45"/>
  <c r="AB109" i="45"/>
  <c r="AG109" i="45"/>
  <c r="AK109" i="45"/>
  <c r="AW109" i="45"/>
  <c r="BA109" i="45"/>
  <c r="BE109" i="45"/>
  <c r="Z110" i="45"/>
  <c r="AM110" i="45"/>
  <c r="AQ110" i="45"/>
  <c r="AU110" i="45"/>
  <c r="BG110" i="45"/>
  <c r="AZ119" i="45"/>
  <c r="BC119" i="45" s="1"/>
  <c r="BD119" i="45" s="1"/>
  <c r="AV119" i="45"/>
  <c r="AR119" i="45"/>
  <c r="AF119" i="45"/>
  <c r="AA119" i="45"/>
  <c r="BF118" i="45"/>
  <c r="BB118" i="45"/>
  <c r="AP118" i="45"/>
  <c r="AL118" i="45"/>
  <c r="AH118" i="45"/>
  <c r="BG119" i="45"/>
  <c r="AU119" i="45"/>
  <c r="AQ119" i="45"/>
  <c r="AM119" i="45"/>
  <c r="Z119" i="45"/>
  <c r="BE118" i="45"/>
  <c r="BA118" i="45"/>
  <c r="AW118" i="45"/>
  <c r="AK118" i="45"/>
  <c r="AN118" i="45" s="1"/>
  <c r="AO118" i="45" s="1"/>
  <c r="AG118" i="45"/>
  <c r="AB118" i="45"/>
  <c r="BG117" i="45"/>
  <c r="AU117" i="45"/>
  <c r="AX117" i="45" s="1"/>
  <c r="AY117" i="45" s="1"/>
  <c r="AQ117" i="45"/>
  <c r="AM117" i="45"/>
  <c r="Z117" i="45"/>
  <c r="BE116" i="45"/>
  <c r="BH116" i="45" s="1"/>
  <c r="BI116" i="45" s="1"/>
  <c r="BA116" i="45"/>
  <c r="AW116" i="45"/>
  <c r="AK116" i="45"/>
  <c r="AG116" i="45"/>
  <c r="AB116" i="45"/>
  <c r="BG115" i="45"/>
  <c r="AU115" i="45"/>
  <c r="AH114" i="45"/>
  <c r="AL114" i="45"/>
  <c r="AP114" i="45"/>
  <c r="BB114" i="45"/>
  <c r="BF114" i="45"/>
  <c r="Z115" i="45"/>
  <c r="AM115" i="45"/>
  <c r="AQ115" i="45"/>
  <c r="AV115" i="45"/>
  <c r="BA115" i="45"/>
  <c r="BF115" i="45"/>
  <c r="Z116" i="45"/>
  <c r="AF116" i="45"/>
  <c r="AL116" i="45"/>
  <c r="AQ116" i="45"/>
  <c r="AV116" i="45"/>
  <c r="BB116" i="45"/>
  <c r="BG116" i="45"/>
  <c r="AA117" i="45"/>
  <c r="AG117" i="45"/>
  <c r="AL117" i="45"/>
  <c r="AR117" i="45"/>
  <c r="AW117" i="45"/>
  <c r="BB117" i="45"/>
  <c r="AA118" i="45"/>
  <c r="AR118" i="45"/>
  <c r="AZ118" i="45"/>
  <c r="AH119" i="45"/>
  <c r="AP119" i="45"/>
  <c r="BF119" i="45"/>
  <c r="Z96" i="45"/>
  <c r="AM96" i="45"/>
  <c r="AQ96" i="45"/>
  <c r="AU96" i="45"/>
  <c r="BG96" i="45"/>
  <c r="AA97" i="45"/>
  <c r="AF97" i="45"/>
  <c r="AR97" i="45"/>
  <c r="AV97" i="45"/>
  <c r="AZ97" i="45"/>
  <c r="BC97" i="45" s="1"/>
  <c r="BD97" i="45" s="1"/>
  <c r="AH98" i="45"/>
  <c r="AL98" i="45"/>
  <c r="AP98" i="45"/>
  <c r="AS98" i="45" s="1"/>
  <c r="AT98" i="45" s="1"/>
  <c r="BB98" i="45"/>
  <c r="BF98" i="45"/>
  <c r="AA99" i="45"/>
  <c r="AF99" i="45"/>
  <c r="AR99" i="45"/>
  <c r="AV99" i="45"/>
  <c r="AZ99" i="45"/>
  <c r="AH100" i="45"/>
  <c r="AL100" i="45"/>
  <c r="AP100" i="45"/>
  <c r="AS100" i="45" s="1"/>
  <c r="AT100" i="45" s="1"/>
  <c r="BB100" i="45"/>
  <c r="BF100" i="45"/>
  <c r="AA101" i="45"/>
  <c r="AF101" i="45"/>
  <c r="AI101" i="45" s="1"/>
  <c r="AJ101" i="45" s="1"/>
  <c r="AR101" i="45"/>
  <c r="AV101" i="45"/>
  <c r="Z105" i="45"/>
  <c r="AM105" i="45"/>
  <c r="AQ105" i="45"/>
  <c r="AU105" i="45"/>
  <c r="BG105" i="45"/>
  <c r="AA106" i="45"/>
  <c r="AF106" i="45"/>
  <c r="AR106" i="45"/>
  <c r="AV106" i="45"/>
  <c r="AZ106" i="45"/>
  <c r="BC106" i="45" s="1"/>
  <c r="BD106" i="45" s="1"/>
  <c r="AH107" i="45"/>
  <c r="AL107" i="45"/>
  <c r="AP107" i="45"/>
  <c r="AS107" i="45" s="1"/>
  <c r="AT107" i="45" s="1"/>
  <c r="BB107" i="45"/>
  <c r="BF107" i="45"/>
  <c r="AA108" i="45"/>
  <c r="AF108" i="45"/>
  <c r="AI108" i="45" s="1"/>
  <c r="AJ108" i="45" s="1"/>
  <c r="AR108" i="45"/>
  <c r="AV108" i="45"/>
  <c r="AZ108" i="45"/>
  <c r="AH109" i="45"/>
  <c r="AL109" i="45"/>
  <c r="AP109" i="45"/>
  <c r="BB109" i="45"/>
  <c r="BF109" i="45"/>
  <c r="AA110" i="45"/>
  <c r="AF110" i="45"/>
  <c r="AR110" i="45"/>
  <c r="AV110" i="45"/>
  <c r="Z114" i="45"/>
  <c r="AM114" i="45"/>
  <c r="AQ114" i="45"/>
  <c r="AU114" i="45"/>
  <c r="BG114" i="45"/>
  <c r="AA115" i="45"/>
  <c r="AF115" i="45"/>
  <c r="AR115" i="45"/>
  <c r="AW115" i="45"/>
  <c r="BB115" i="45"/>
  <c r="AA116" i="45"/>
  <c r="AH116" i="45"/>
  <c r="AM116" i="45"/>
  <c r="AR116" i="45"/>
  <c r="AB117" i="45"/>
  <c r="AH117" i="45"/>
  <c r="AM118" i="45"/>
  <c r="AU118" i="45"/>
  <c r="AB119" i="45"/>
  <c r="AK119" i="45"/>
  <c r="BA119" i="45"/>
  <c r="AH123" i="45"/>
  <c r="AL123" i="45"/>
  <c r="AP123" i="45"/>
  <c r="BB123" i="45"/>
  <c r="BF123" i="45"/>
  <c r="Z124" i="45"/>
  <c r="AM124" i="45"/>
  <c r="AQ124" i="45"/>
  <c r="AU124" i="45"/>
  <c r="BG124" i="45"/>
  <c r="AB125" i="45"/>
  <c r="AG125" i="45"/>
  <c r="AK125" i="45"/>
  <c r="AW125" i="45"/>
  <c r="BA125" i="45"/>
  <c r="BE125" i="45"/>
  <c r="BH125" i="45" s="1"/>
  <c r="BI125" i="45" s="1"/>
  <c r="Z126" i="45"/>
  <c r="AM126" i="45"/>
  <c r="AQ126" i="45"/>
  <c r="AU126" i="45"/>
  <c r="BG126" i="45"/>
  <c r="AB127" i="45"/>
  <c r="AG127" i="45"/>
  <c r="AK127" i="45"/>
  <c r="AW127" i="45"/>
  <c r="BA127" i="45"/>
  <c r="BE127" i="45"/>
  <c r="Z128" i="45"/>
  <c r="AM128" i="45"/>
  <c r="AQ128" i="45"/>
  <c r="AU128" i="45"/>
  <c r="BG128" i="45"/>
  <c r="BG137" i="45"/>
  <c r="AU137" i="45"/>
  <c r="AQ137" i="45"/>
  <c r="AM137" i="45"/>
  <c r="Z137" i="45"/>
  <c r="BE136" i="45"/>
  <c r="BA136" i="45"/>
  <c r="AW136" i="45"/>
  <c r="AK136" i="45"/>
  <c r="AG136" i="45"/>
  <c r="AB136" i="45"/>
  <c r="BG135" i="45"/>
  <c r="AU135" i="45"/>
  <c r="AQ135" i="45"/>
  <c r="AM135" i="45"/>
  <c r="Z135" i="45"/>
  <c r="BE134" i="45"/>
  <c r="BA134" i="45"/>
  <c r="AW134" i="45"/>
  <c r="AK134" i="45"/>
  <c r="AG134" i="45"/>
  <c r="AB134" i="45"/>
  <c r="BG133" i="45"/>
  <c r="AU133" i="45"/>
  <c r="AQ133" i="45"/>
  <c r="AM133" i="45"/>
  <c r="Z133" i="45"/>
  <c r="AD133" i="45" s="1"/>
  <c r="AE133" i="45" s="1"/>
  <c r="BF132" i="45"/>
  <c r="BB132" i="45"/>
  <c r="AP132" i="45"/>
  <c r="AL132" i="45"/>
  <c r="AL138" i="45" s="1"/>
  <c r="AH132" i="45"/>
  <c r="BF137" i="45"/>
  <c r="BB137" i="45"/>
  <c r="AP137" i="45"/>
  <c r="AS137" i="45" s="1"/>
  <c r="AT137" i="45" s="1"/>
  <c r="AL137" i="45"/>
  <c r="AH137" i="45"/>
  <c r="AZ136" i="45"/>
  <c r="AV136" i="45"/>
  <c r="AR136" i="45"/>
  <c r="AF136" i="45"/>
  <c r="AA136" i="45"/>
  <c r="BF135" i="45"/>
  <c r="BB135" i="45"/>
  <c r="AP135" i="45"/>
  <c r="AL135" i="45"/>
  <c r="AH135" i="45"/>
  <c r="AZ134" i="45"/>
  <c r="BC134" i="45" s="1"/>
  <c r="BD134" i="45" s="1"/>
  <c r="AV134" i="45"/>
  <c r="AR134" i="45"/>
  <c r="AF134" i="45"/>
  <c r="AI134" i="45" s="1"/>
  <c r="AJ134" i="45" s="1"/>
  <c r="AA134" i="45"/>
  <c r="BF133" i="45"/>
  <c r="BB133" i="45"/>
  <c r="AU132" i="45"/>
  <c r="AZ132" i="45"/>
  <c r="BE132" i="45"/>
  <c r="AB133" i="45"/>
  <c r="AH133" i="45"/>
  <c r="BE133" i="45"/>
  <c r="AM134" i="45"/>
  <c r="AU134" i="45"/>
  <c r="AB135" i="45"/>
  <c r="AK135" i="45"/>
  <c r="BA135" i="45"/>
  <c r="Z136" i="45"/>
  <c r="AQ136" i="45"/>
  <c r="BG136" i="45"/>
  <c r="AG137" i="45"/>
  <c r="AW137" i="45"/>
  <c r="BE137" i="45"/>
  <c r="AA126" i="45"/>
  <c r="AF126" i="45"/>
  <c r="AI126" i="45" s="1"/>
  <c r="AJ126" i="45" s="1"/>
  <c r="AR126" i="45"/>
  <c r="AV126" i="45"/>
  <c r="AZ126" i="45"/>
  <c r="AH127" i="45"/>
  <c r="AL127" i="45"/>
  <c r="AP127" i="45"/>
  <c r="AS127" i="45" s="1"/>
  <c r="AT127" i="45" s="1"/>
  <c r="BB127" i="45"/>
  <c r="BF127" i="45"/>
  <c r="AA128" i="45"/>
  <c r="AF128" i="45"/>
  <c r="AI128" i="45" s="1"/>
  <c r="AJ128" i="45" s="1"/>
  <c r="AR128" i="45"/>
  <c r="AV128" i="45"/>
  <c r="AF135" i="45"/>
  <c r="AV135" i="45"/>
  <c r="AL136" i="45"/>
  <c r="BB136" i="45"/>
  <c r="AA137" i="45"/>
  <c r="AR137" i="45"/>
  <c r="AZ137" i="45"/>
  <c r="AR143" i="45"/>
  <c r="BA143" i="45"/>
  <c r="AH144" i="45"/>
  <c r="AQ144" i="45"/>
  <c r="BE146" i="45"/>
  <c r="BA146" i="45"/>
  <c r="AW146" i="45"/>
  <c r="AK146" i="45"/>
  <c r="AG146" i="45"/>
  <c r="AB146" i="45"/>
  <c r="BG145" i="45"/>
  <c r="AU145" i="45"/>
  <c r="AQ145" i="45"/>
  <c r="AM145" i="45"/>
  <c r="Z145" i="45"/>
  <c r="BE144" i="45"/>
  <c r="BA144" i="45"/>
  <c r="AW144" i="45"/>
  <c r="AK144" i="45"/>
  <c r="AG144" i="45"/>
  <c r="AB144" i="45"/>
  <c r="BG143" i="45"/>
  <c r="AU143" i="45"/>
  <c r="AQ143" i="45"/>
  <c r="AM143" i="45"/>
  <c r="Z143" i="45"/>
  <c r="AD143" i="45" s="1"/>
  <c r="AE143" i="45" s="1"/>
  <c r="BE142" i="45"/>
  <c r="BH142" i="45" s="1"/>
  <c r="BI142" i="45" s="1"/>
  <c r="BA142" i="45"/>
  <c r="AW142" i="45"/>
  <c r="AK142" i="45"/>
  <c r="AN142" i="45" s="1"/>
  <c r="AO142" i="45" s="1"/>
  <c r="AG142" i="45"/>
  <c r="AZ146" i="45"/>
  <c r="AV146" i="45"/>
  <c r="AR146" i="45"/>
  <c r="AF146" i="45"/>
  <c r="AA146" i="45"/>
  <c r="BF145" i="45"/>
  <c r="BB145" i="45"/>
  <c r="AP145" i="45"/>
  <c r="AL145" i="45"/>
  <c r="AH145" i="45"/>
  <c r="AZ144" i="45"/>
  <c r="AV144" i="45"/>
  <c r="AR144" i="45"/>
  <c r="AF144" i="45"/>
  <c r="AI144" i="45" s="1"/>
  <c r="AJ144" i="45" s="1"/>
  <c r="AA144" i="45"/>
  <c r="BF143" i="45"/>
  <c r="BB143" i="45"/>
  <c r="BG146" i="45"/>
  <c r="AU146" i="45"/>
  <c r="AQ146" i="45"/>
  <c r="AM146" i="45"/>
  <c r="BB146" i="45"/>
  <c r="AL146" i="45"/>
  <c r="Z146" i="45"/>
  <c r="BA145" i="45"/>
  <c r="AH146" i="45"/>
  <c r="AZ145" i="45"/>
  <c r="AR145" i="45"/>
  <c r="AA145" i="45"/>
  <c r="BB144" i="45"/>
  <c r="AL144" i="45"/>
  <c r="AV143" i="45"/>
  <c r="BE145" i="45"/>
  <c r="AW145" i="45"/>
  <c r="AG145" i="45"/>
  <c r="BG144" i="45"/>
  <c r="AH141" i="45"/>
  <c r="AL141" i="45"/>
  <c r="AL147" i="45" s="1"/>
  <c r="AP141" i="45"/>
  <c r="BB141" i="45"/>
  <c r="BF141" i="45"/>
  <c r="AA142" i="45"/>
  <c r="AH142" i="45"/>
  <c r="AP142" i="45"/>
  <c r="AV142" i="45"/>
  <c r="AF143" i="45"/>
  <c r="AI143" i="45" s="1"/>
  <c r="AJ143" i="45" s="1"/>
  <c r="AL143" i="45"/>
  <c r="BE143" i="45"/>
  <c r="AU144" i="45"/>
  <c r="BF144" i="45"/>
  <c r="AF145" i="45"/>
  <c r="AV145" i="45"/>
  <c r="BE155" i="45"/>
  <c r="AZ164" i="45"/>
  <c r="BC164" i="45" s="1"/>
  <c r="BD164" i="45" s="1"/>
  <c r="CD175" i="45"/>
  <c r="CD173" i="45"/>
  <c r="CD171" i="45"/>
  <c r="CD176" i="45"/>
  <c r="CD172" i="45"/>
  <c r="BA173" i="45"/>
  <c r="CL174" i="45"/>
  <c r="AH150" i="45"/>
  <c r="AL150" i="45"/>
  <c r="AP150" i="45"/>
  <c r="BB150" i="45"/>
  <c r="BF150" i="45"/>
  <c r="Z151" i="45"/>
  <c r="AM151" i="45"/>
  <c r="AQ151" i="45"/>
  <c r="AU151" i="45"/>
  <c r="BG151" i="45"/>
  <c r="AB152" i="45"/>
  <c r="AG152" i="45"/>
  <c r="AK152" i="45"/>
  <c r="AW152" i="45"/>
  <c r="BA152" i="45"/>
  <c r="BE152" i="45"/>
  <c r="Z153" i="45"/>
  <c r="AM153" i="45"/>
  <c r="AQ153" i="45"/>
  <c r="AU153" i="45"/>
  <c r="BG153" i="45"/>
  <c r="AB154" i="45"/>
  <c r="AG154" i="45"/>
  <c r="AK154" i="45"/>
  <c r="AW154" i="45"/>
  <c r="BA154" i="45"/>
  <c r="BE154" i="45"/>
  <c r="Z155" i="45"/>
  <c r="AM155" i="45"/>
  <c r="AQ155" i="45"/>
  <c r="AU155" i="45"/>
  <c r="BG155" i="45"/>
  <c r="CL172" i="45"/>
  <c r="BJ19" i="46"/>
  <c r="BF19" i="46"/>
  <c r="BV19" i="46"/>
  <c r="BP19" i="46"/>
  <c r="BT19" i="46"/>
  <c r="BH19" i="46"/>
  <c r="BI19" i="46" s="1"/>
  <c r="BR19" i="46"/>
  <c r="BS19" i="46" s="1"/>
  <c r="BN19" i="46"/>
  <c r="BO19" i="46" s="1"/>
  <c r="BL19" i="46"/>
  <c r="Z150" i="45"/>
  <c r="AM150" i="45"/>
  <c r="AQ150" i="45"/>
  <c r="AU150" i="45"/>
  <c r="BG150" i="45"/>
  <c r="AA151" i="45"/>
  <c r="AF151" i="45"/>
  <c r="AR151" i="45"/>
  <c r="AV151" i="45"/>
  <c r="AZ151" i="45"/>
  <c r="AH152" i="45"/>
  <c r="AL152" i="45"/>
  <c r="AP152" i="45"/>
  <c r="AS152" i="45" s="1"/>
  <c r="AT152" i="45" s="1"/>
  <c r="BB152" i="45"/>
  <c r="BF152" i="45"/>
  <c r="AA153" i="45"/>
  <c r="AF153" i="45"/>
  <c r="AI153" i="45" s="1"/>
  <c r="AJ153" i="45" s="1"/>
  <c r="AR153" i="45"/>
  <c r="AV153" i="45"/>
  <c r="AZ153" i="45"/>
  <c r="AH154" i="45"/>
  <c r="AL154" i="45"/>
  <c r="AP154" i="45"/>
  <c r="BB154" i="45"/>
  <c r="BF154" i="45"/>
  <c r="AA155" i="45"/>
  <c r="AF155" i="45"/>
  <c r="AR155" i="45"/>
  <c r="AV155" i="45"/>
  <c r="AZ155" i="45"/>
  <c r="CN176" i="45"/>
  <c r="BB171" i="45"/>
  <c r="CM171" i="45"/>
  <c r="BA171" i="45"/>
  <c r="AA150" i="45"/>
  <c r="AF150" i="45"/>
  <c r="AR150" i="45"/>
  <c r="AV150" i="45"/>
  <c r="AZ150" i="45"/>
  <c r="AB151" i="45"/>
  <c r="AG151" i="45"/>
  <c r="AK151" i="45"/>
  <c r="AW151" i="45"/>
  <c r="BA151" i="45"/>
  <c r="BE151" i="45"/>
  <c r="Z152" i="45"/>
  <c r="AM152" i="45"/>
  <c r="AQ152" i="45"/>
  <c r="AU152" i="45"/>
  <c r="BG152" i="45"/>
  <c r="AB153" i="45"/>
  <c r="AG153" i="45"/>
  <c r="AK153" i="45"/>
  <c r="AW153" i="45"/>
  <c r="BA153" i="45"/>
  <c r="BE153" i="45"/>
  <c r="Z154" i="45"/>
  <c r="AM154" i="45"/>
  <c r="AQ154" i="45"/>
  <c r="AU154" i="45"/>
  <c r="BG154" i="45"/>
  <c r="AB155" i="45"/>
  <c r="AG155" i="45"/>
  <c r="AK155" i="45"/>
  <c r="AW155" i="45"/>
  <c r="BA155" i="45"/>
  <c r="BB176" i="45"/>
  <c r="AR172" i="45"/>
  <c r="CX8" i="46" s="1"/>
  <c r="CM172" i="45"/>
  <c r="BB173" i="45"/>
  <c r="AR174" i="45"/>
  <c r="CX10" i="46" s="1"/>
  <c r="AZ174" i="45"/>
  <c r="CM174" i="45"/>
  <c r="BB175" i="45"/>
  <c r="AR176" i="45"/>
  <c r="CX12" i="46" s="1"/>
  <c r="AZ176" i="45"/>
  <c r="AH159" i="45"/>
  <c r="AL159" i="45"/>
  <c r="AP159" i="45"/>
  <c r="BB159" i="45"/>
  <c r="BF159" i="45"/>
  <c r="Z160" i="45"/>
  <c r="AD160" i="45" s="1"/>
  <c r="AE160" i="45" s="1"/>
  <c r="AM160" i="45"/>
  <c r="AQ160" i="45"/>
  <c r="AU160" i="45"/>
  <c r="BG160" i="45"/>
  <c r="AB161" i="45"/>
  <c r="AG161" i="45"/>
  <c r="AK161" i="45"/>
  <c r="AW161" i="45"/>
  <c r="BA161" i="45"/>
  <c r="BE161" i="45"/>
  <c r="Z162" i="45"/>
  <c r="AM162" i="45"/>
  <c r="AQ162" i="45"/>
  <c r="AU162" i="45"/>
  <c r="BG162" i="45"/>
  <c r="AB163" i="45"/>
  <c r="AG163" i="45"/>
  <c r="AK163" i="45"/>
  <c r="AW163" i="45"/>
  <c r="BA163" i="45"/>
  <c r="BE163" i="45"/>
  <c r="Z164" i="45"/>
  <c r="AM164" i="45"/>
  <c r="AQ164" i="45"/>
  <c r="AU164" i="45"/>
  <c r="BG164" i="45"/>
  <c r="CM176" i="45"/>
  <c r="CL171" i="45"/>
  <c r="BA172" i="45"/>
  <c r="CN172" i="45"/>
  <c r="CL173" i="45"/>
  <c r="BA174" i="45"/>
  <c r="CN174" i="45"/>
  <c r="CL175" i="45"/>
  <c r="BA176" i="45"/>
  <c r="AO14" i="46"/>
  <c r="AV160" i="45"/>
  <c r="AZ160" i="45"/>
  <c r="BC160" i="45" s="1"/>
  <c r="BD160" i="45" s="1"/>
  <c r="AH161" i="45"/>
  <c r="AL161" i="45"/>
  <c r="AP161" i="45"/>
  <c r="BB161" i="45"/>
  <c r="BF161" i="45"/>
  <c r="AA162" i="45"/>
  <c r="AF162" i="45"/>
  <c r="AR162" i="45"/>
  <c r="AV162" i="45"/>
  <c r="AZ162" i="45"/>
  <c r="BC162" i="45" s="1"/>
  <c r="BD162" i="45" s="1"/>
  <c r="AH163" i="45"/>
  <c r="AL163" i="45"/>
  <c r="AP163" i="45"/>
  <c r="AS163" i="45" s="1"/>
  <c r="AT163" i="45" s="1"/>
  <c r="BB163" i="45"/>
  <c r="BF163" i="45"/>
  <c r="AA164" i="45"/>
  <c r="AF164" i="45"/>
  <c r="AI164" i="45" s="1"/>
  <c r="AJ164" i="45" s="1"/>
  <c r="AR164" i="45"/>
  <c r="AV164" i="45"/>
  <c r="AR171" i="45"/>
  <c r="AZ171" i="45"/>
  <c r="BB172" i="45"/>
  <c r="AR173" i="45"/>
  <c r="CX9" i="46" s="1"/>
  <c r="AZ173" i="45"/>
  <c r="CM173" i="45"/>
  <c r="BB174" i="45"/>
  <c r="AR175" i="45"/>
  <c r="CX11" i="46" s="1"/>
  <c r="AZ175" i="45"/>
  <c r="CM175" i="45"/>
  <c r="BE10" i="46"/>
  <c r="AL10" i="46"/>
  <c r="AG7" i="46"/>
  <c r="AL6" i="46"/>
  <c r="BE6" i="46"/>
  <c r="BC7" i="46"/>
  <c r="AY7" i="46"/>
  <c r="AU7" i="46"/>
  <c r="AQ7" i="46"/>
  <c r="AM7" i="46"/>
  <c r="BA7" i="46"/>
  <c r="AS7" i="46"/>
  <c r="AW7" i="46"/>
  <c r="AX7" i="46" s="1"/>
  <c r="AO7" i="46"/>
  <c r="AI3" i="46"/>
  <c r="AH3" i="46"/>
  <c r="AS21" i="46"/>
  <c r="AO21" i="46"/>
  <c r="BA21" i="46"/>
  <c r="AW21" i="46"/>
  <c r="AY21" i="46"/>
  <c r="AM21" i="46"/>
  <c r="AN21" i="46" s="1"/>
  <c r="AU21" i="46"/>
  <c r="BC21" i="46"/>
  <c r="AQ21" i="46"/>
  <c r="BT7" i="46"/>
  <c r="BU7" i="46" s="1"/>
  <c r="BP7" i="46"/>
  <c r="BL7" i="46"/>
  <c r="BH7" i="46"/>
  <c r="AI10" i="46"/>
  <c r="AH10" i="46"/>
  <c r="AI11" i="46"/>
  <c r="AH11" i="46"/>
  <c r="AS13" i="46"/>
  <c r="AO13" i="46"/>
  <c r="BA13" i="46"/>
  <c r="AW13" i="46"/>
  <c r="AY13" i="46"/>
  <c r="AM13" i="46"/>
  <c r="BC13" i="46"/>
  <c r="BE23" i="46"/>
  <c r="AL23" i="46"/>
  <c r="AG20" i="46"/>
  <c r="AH22" i="46"/>
  <c r="BF7" i="46"/>
  <c r="BG7" i="46" s="1"/>
  <c r="BN7" i="46"/>
  <c r="BV7" i="46"/>
  <c r="AL12" i="46"/>
  <c r="AG9" i="46"/>
  <c r="BE12" i="46"/>
  <c r="AQ13" i="46"/>
  <c r="AR13" i="46" s="1"/>
  <c r="BL14" i="46"/>
  <c r="BH14" i="46"/>
  <c r="BT14" i="46"/>
  <c r="BP14" i="46"/>
  <c r="BR14" i="46"/>
  <c r="BF14" i="46"/>
  <c r="BV14" i="46"/>
  <c r="BE18" i="46"/>
  <c r="AG15" i="46"/>
  <c r="BC8" i="46"/>
  <c r="AY8" i="46"/>
  <c r="AZ8" i="46" s="1"/>
  <c r="AU8" i="46"/>
  <c r="AQ8" i="46"/>
  <c r="AM8" i="46"/>
  <c r="AL9" i="46"/>
  <c r="BE9" i="46"/>
  <c r="AG6" i="46"/>
  <c r="AO8" i="46"/>
  <c r="AW8" i="46"/>
  <c r="AX8" i="46" s="1"/>
  <c r="BE8" i="46"/>
  <c r="BE15" i="46"/>
  <c r="AG12" i="46"/>
  <c r="AU13" i="46"/>
  <c r="AV13" i="46" s="1"/>
  <c r="BJ14" i="46"/>
  <c r="BK14" i="46" s="1"/>
  <c r="AL15" i="46"/>
  <c r="BL17" i="46"/>
  <c r="BH17" i="46"/>
  <c r="BI17" i="46" s="1"/>
  <c r="BT17" i="46"/>
  <c r="BP17" i="46"/>
  <c r="BJ17" i="46"/>
  <c r="BR17" i="46"/>
  <c r="BS17" i="46" s="1"/>
  <c r="BN17" i="46"/>
  <c r="AL18" i="46"/>
  <c r="AL22" i="46"/>
  <c r="AG19" i="46"/>
  <c r="BE22" i="46"/>
  <c r="BJ24" i="46"/>
  <c r="BT11" i="46"/>
  <c r="BP11" i="46"/>
  <c r="BL11" i="46"/>
  <c r="BH11" i="46"/>
  <c r="BJ13" i="46"/>
  <c r="BF13" i="46"/>
  <c r="BG13" i="46" s="1"/>
  <c r="BV13" i="46"/>
  <c r="BR13" i="46"/>
  <c r="BN13" i="46"/>
  <c r="BL13" i="46"/>
  <c r="AH14" i="46"/>
  <c r="AJ14" i="46" s="1"/>
  <c r="AL11" i="46"/>
  <c r="BJ11" i="46"/>
  <c r="BR11" i="46"/>
  <c r="BS11" i="46" s="1"/>
  <c r="AQ14" i="46"/>
  <c r="AM14" i="46"/>
  <c r="BC14" i="46"/>
  <c r="AY14" i="46"/>
  <c r="AU14" i="46"/>
  <c r="AV14" i="46" s="1"/>
  <c r="AI13" i="46"/>
  <c r="BP13" i="46"/>
  <c r="BA14" i="46"/>
  <c r="AH17" i="46"/>
  <c r="AJ17" i="46" s="1"/>
  <c r="AI23" i="46"/>
  <c r="AQ17" i="46"/>
  <c r="AM17" i="46"/>
  <c r="AN17" i="46" s="1"/>
  <c r="BC17" i="46"/>
  <c r="AY17" i="46"/>
  <c r="AU17" i="46"/>
  <c r="BA17" i="46"/>
  <c r="BL20" i="46"/>
  <c r="BH20" i="46"/>
  <c r="BR20" i="46"/>
  <c r="BF20" i="46"/>
  <c r="BV20" i="46"/>
  <c r="BP20" i="46"/>
  <c r="BJ20" i="46"/>
  <c r="AI18" i="46"/>
  <c r="AH18" i="46"/>
  <c r="BJ21" i="46"/>
  <c r="BF21" i="46"/>
  <c r="BV21" i="46"/>
  <c r="BW21" i="46" s="1"/>
  <c r="BR21" i="46"/>
  <c r="BN21" i="46"/>
  <c r="BP21" i="46"/>
  <c r="BL21" i="46"/>
  <c r="AH21" i="46"/>
  <c r="AJ21" i="46" s="1"/>
  <c r="AL26" i="46"/>
  <c r="BE26" i="46"/>
  <c r="BC16" i="46"/>
  <c r="BD16" i="46" s="1"/>
  <c r="AY16" i="46"/>
  <c r="AU16" i="46"/>
  <c r="AS16" i="46"/>
  <c r="AO16" i="46"/>
  <c r="AP16" i="46" s="1"/>
  <c r="AW16" i="46"/>
  <c r="BE16" i="46"/>
  <c r="AS17" i="46"/>
  <c r="AQ20" i="46"/>
  <c r="AM20" i="46"/>
  <c r="BA20" i="46"/>
  <c r="AU20" i="46"/>
  <c r="AO20" i="46"/>
  <c r="AP20" i="46" s="1"/>
  <c r="AY20" i="46"/>
  <c r="AS20" i="46"/>
  <c r="BT20" i="46"/>
  <c r="BT25" i="46"/>
  <c r="BP25" i="46"/>
  <c r="BQ25" i="46" s="1"/>
  <c r="BJ25" i="46"/>
  <c r="BF25" i="46"/>
  <c r="BR25" i="46"/>
  <c r="BH25" i="46"/>
  <c r="BV25" i="46"/>
  <c r="BC25" i="46"/>
  <c r="AY25" i="46"/>
  <c r="AZ25" i="46" s="1"/>
  <c r="AU25" i="46"/>
  <c r="AS25" i="46"/>
  <c r="AO25" i="46"/>
  <c r="AQ25" i="46"/>
  <c r="AR25" i="46" s="1"/>
  <c r="AL19" i="46"/>
  <c r="BV24" i="46"/>
  <c r="BR24" i="46"/>
  <c r="BN24" i="46"/>
  <c r="BO24" i="46" s="1"/>
  <c r="BL24" i="46"/>
  <c r="BH24" i="46"/>
  <c r="AL24" i="46"/>
  <c r="BT24" i="46"/>
  <c r="BA25" i="46"/>
  <c r="I120" i="43"/>
  <c r="I118" i="43"/>
  <c r="I116" i="43"/>
  <c r="I64" i="43"/>
  <c r="I20" i="43"/>
  <c r="I19" i="43"/>
  <c r="I10" i="43"/>
  <c r="I8" i="43"/>
  <c r="I5" i="43"/>
  <c r="I82" i="43"/>
  <c r="I73" i="43"/>
  <c r="I69" i="43"/>
  <c r="I63" i="43"/>
  <c r="I58" i="43"/>
  <c r="I72" i="43"/>
  <c r="I67" i="43"/>
  <c r="I60" i="43"/>
  <c r="I59" i="43"/>
  <c r="I55" i="43"/>
  <c r="I54" i="43"/>
  <c r="I21" i="43"/>
  <c r="I81" i="43"/>
  <c r="I76" i="43"/>
  <c r="I68" i="43"/>
  <c r="I51" i="43"/>
  <c r="I34" i="43"/>
  <c r="AP53" i="43"/>
  <c r="I26" i="43"/>
  <c r="AF100" i="43"/>
  <c r="BB110" i="43"/>
  <c r="AK114" i="43"/>
  <c r="AK69" i="43"/>
  <c r="AK54" i="43"/>
  <c r="AK51" i="43"/>
  <c r="AQ133" i="43"/>
  <c r="AQ55" i="43"/>
  <c r="AQ51" i="43"/>
  <c r="AQ78" i="43"/>
  <c r="AQ64" i="43"/>
  <c r="AQ60" i="43"/>
  <c r="AQ69" i="43"/>
  <c r="BE65" i="43"/>
  <c r="BE52" i="43"/>
  <c r="I33" i="43"/>
  <c r="AL33" i="43"/>
  <c r="I38" i="43"/>
  <c r="CS164" i="43"/>
  <c r="CG164" i="43"/>
  <c r="CC164" i="43"/>
  <c r="BY164" i="43"/>
  <c r="BL164" i="43"/>
  <c r="CQ163" i="43"/>
  <c r="CM163" i="43"/>
  <c r="CI163" i="43"/>
  <c r="BW163" i="43"/>
  <c r="BS163" i="43"/>
  <c r="BN163" i="43"/>
  <c r="CS162" i="43"/>
  <c r="CG162" i="43"/>
  <c r="CC162" i="43"/>
  <c r="BY162" i="43"/>
  <c r="BL162" i="43"/>
  <c r="CQ161" i="43"/>
  <c r="CM161" i="43"/>
  <c r="CI161" i="43"/>
  <c r="BW161" i="43"/>
  <c r="BS161" i="43"/>
  <c r="BN161" i="43"/>
  <c r="CS160" i="43"/>
  <c r="CG160" i="43"/>
  <c r="CC160" i="43"/>
  <c r="BY160" i="43"/>
  <c r="BL160" i="43"/>
  <c r="CQ159" i="43"/>
  <c r="CM159" i="43"/>
  <c r="CI159" i="43"/>
  <c r="BW159" i="43"/>
  <c r="BS159" i="43"/>
  <c r="BN159" i="43"/>
  <c r="CR164" i="43"/>
  <c r="CN164" i="43"/>
  <c r="CB164" i="43"/>
  <c r="CL164" i="43"/>
  <c r="CD164" i="43"/>
  <c r="BW164" i="43"/>
  <c r="BR164" i="43"/>
  <c r="CR163" i="43"/>
  <c r="CL163" i="43"/>
  <c r="CG163" i="43"/>
  <c r="CB163" i="43"/>
  <c r="CQ162" i="43"/>
  <c r="CL162" i="43"/>
  <c r="BT160" i="43"/>
  <c r="BN160" i="43"/>
  <c r="CD159" i="43"/>
  <c r="BY159" i="43"/>
  <c r="BT159" i="43"/>
  <c r="BM159" i="43"/>
  <c r="CL155" i="43"/>
  <c r="CH155" i="43"/>
  <c r="CD155" i="43"/>
  <c r="BR155" i="43"/>
  <c r="BM155" i="43"/>
  <c r="CR154" i="43"/>
  <c r="CN154" i="43"/>
  <c r="CB154" i="43"/>
  <c r="BX154" i="43"/>
  <c r="BT154" i="43"/>
  <c r="CL153" i="43"/>
  <c r="CH153" i="43"/>
  <c r="CD153" i="43"/>
  <c r="BR153" i="43"/>
  <c r="BM153" i="43"/>
  <c r="CR152" i="43"/>
  <c r="CN152" i="43"/>
  <c r="CB152" i="43"/>
  <c r="BX152" i="43"/>
  <c r="BT152" i="43"/>
  <c r="CL151" i="43"/>
  <c r="CH151" i="43"/>
  <c r="CD151" i="43"/>
  <c r="BR151" i="43"/>
  <c r="BM151" i="43"/>
  <c r="CR150" i="43"/>
  <c r="CN150" i="43"/>
  <c r="CB150" i="43"/>
  <c r="BX150" i="43"/>
  <c r="BT150" i="43"/>
  <c r="CL146" i="43"/>
  <c r="CH146" i="43"/>
  <c r="CD146" i="43"/>
  <c r="BR146" i="43"/>
  <c r="BM146" i="43"/>
  <c r="CR145" i="43"/>
  <c r="CN145" i="43"/>
  <c r="CB145" i="43"/>
  <c r="BX145" i="43"/>
  <c r="BT145" i="43"/>
  <c r="CL144" i="43"/>
  <c r="CH144" i="43"/>
  <c r="CD144" i="43"/>
  <c r="BR144" i="43"/>
  <c r="BM144" i="43"/>
  <c r="CR143" i="43"/>
  <c r="CN143" i="43"/>
  <c r="CB143" i="43"/>
  <c r="BX143" i="43"/>
  <c r="BT143" i="43"/>
  <c r="CL142" i="43"/>
  <c r="CH142" i="43"/>
  <c r="CD142" i="43"/>
  <c r="BR142" i="43"/>
  <c r="BM142" i="43"/>
  <c r="CH164" i="43"/>
  <c r="BT164" i="43"/>
  <c r="BN164" i="43"/>
  <c r="CD163" i="43"/>
  <c r="BY163" i="43"/>
  <c r="BT163" i="43"/>
  <c r="BM163" i="43"/>
  <c r="CN162" i="43"/>
  <c r="CI162" i="43"/>
  <c r="CD162" i="43"/>
  <c r="BX162" i="43"/>
  <c r="BS162" i="43"/>
  <c r="BM162" i="43"/>
  <c r="CS161" i="43"/>
  <c r="CN161" i="43"/>
  <c r="CH161" i="43"/>
  <c r="CC161" i="43"/>
  <c r="BX161" i="43"/>
  <c r="BR161" i="43"/>
  <c r="BL161" i="43"/>
  <c r="CR160" i="43"/>
  <c r="CM160" i="43"/>
  <c r="CH160" i="43"/>
  <c r="CB160" i="43"/>
  <c r="BW160" i="43"/>
  <c r="BR160" i="43"/>
  <c r="CR159" i="43"/>
  <c r="CL159" i="43"/>
  <c r="CG159" i="43"/>
  <c r="CB159" i="43"/>
  <c r="CR155" i="43"/>
  <c r="CN155" i="43"/>
  <c r="CB155" i="43"/>
  <c r="BX155" i="43"/>
  <c r="BT155" i="43"/>
  <c r="CL154" i="43"/>
  <c r="CH154" i="43"/>
  <c r="CD154" i="43"/>
  <c r="BR154" i="43"/>
  <c r="BM154" i="43"/>
  <c r="CR153" i="43"/>
  <c r="CN153" i="43"/>
  <c r="CB153" i="43"/>
  <c r="BX153" i="43"/>
  <c r="BT153" i="43"/>
  <c r="CL152" i="43"/>
  <c r="CH152" i="43"/>
  <c r="CD152" i="43"/>
  <c r="BR152" i="43"/>
  <c r="BM152" i="43"/>
  <c r="CR151" i="43"/>
  <c r="CN151" i="43"/>
  <c r="CB151" i="43"/>
  <c r="BX151" i="43"/>
  <c r="BT151" i="43"/>
  <c r="CL150" i="43"/>
  <c r="CH150" i="43"/>
  <c r="CH156" i="43" s="1"/>
  <c r="CD150" i="43"/>
  <c r="BR150" i="43"/>
  <c r="BM150" i="43"/>
  <c r="CR146" i="43"/>
  <c r="CN146" i="43"/>
  <c r="CB146" i="43"/>
  <c r="BX146" i="43"/>
  <c r="BT146" i="43"/>
  <c r="CL145" i="43"/>
  <c r="CH145" i="43"/>
  <c r="CD145" i="43"/>
  <c r="BR145" i="43"/>
  <c r="BM145" i="43"/>
  <c r="CR144" i="43"/>
  <c r="CN144" i="43"/>
  <c r="CB144" i="43"/>
  <c r="BX144" i="43"/>
  <c r="BT144" i="43"/>
  <c r="CL143" i="43"/>
  <c r="CH143" i="43"/>
  <c r="CD143" i="43"/>
  <c r="BR143" i="43"/>
  <c r="BM143" i="43"/>
  <c r="CR142" i="43"/>
  <c r="CN142" i="43"/>
  <c r="CB142" i="43"/>
  <c r="BX142" i="43"/>
  <c r="BT142" i="43"/>
  <c r="CQ164" i="43"/>
  <c r="CT164" i="43" s="1"/>
  <c r="CU164" i="43" s="1"/>
  <c r="BN162" i="43"/>
  <c r="BY161" i="43"/>
  <c r="BM161" i="43"/>
  <c r="CI160" i="43"/>
  <c r="BX160" i="43"/>
  <c r="BM160" i="43"/>
  <c r="CS159" i="43"/>
  <c r="CH159" i="43"/>
  <c r="BX159" i="43"/>
  <c r="BL159" i="43"/>
  <c r="CM155" i="43"/>
  <c r="BW155" i="43"/>
  <c r="BN155" i="43"/>
  <c r="CG154" i="43"/>
  <c r="BY154" i="43"/>
  <c r="CS153" i="43"/>
  <c r="CC153" i="43"/>
  <c r="BL153" i="43"/>
  <c r="CM152" i="43"/>
  <c r="BW152" i="43"/>
  <c r="BN152" i="43"/>
  <c r="CQ151" i="43"/>
  <c r="CI151" i="43"/>
  <c r="BS151" i="43"/>
  <c r="CS150" i="43"/>
  <c r="CC150" i="43"/>
  <c r="BL150" i="43"/>
  <c r="CQ146" i="43"/>
  <c r="CI164" i="43"/>
  <c r="BT162" i="43"/>
  <c r="CD161" i="43"/>
  <c r="BT161" i="43"/>
  <c r="CN160" i="43"/>
  <c r="CD160" i="43"/>
  <c r="BS160" i="43"/>
  <c r="CN159" i="43"/>
  <c r="CC159" i="43"/>
  <c r="BR159" i="43"/>
  <c r="CQ155" i="43"/>
  <c r="CI155" i="43"/>
  <c r="BS155" i="43"/>
  <c r="CS154" i="43"/>
  <c r="CC154" i="43"/>
  <c r="BL154" i="43"/>
  <c r="CG153" i="43"/>
  <c r="BY153" i="43"/>
  <c r="CQ152" i="43"/>
  <c r="CI152" i="43"/>
  <c r="BS152" i="43"/>
  <c r="CM151" i="43"/>
  <c r="BW151" i="43"/>
  <c r="BN151" i="43"/>
  <c r="CG150" i="43"/>
  <c r="BY150" i="43"/>
  <c r="CM146" i="43"/>
  <c r="BW146" i="43"/>
  <c r="BN146" i="43"/>
  <c r="CG145" i="43"/>
  <c r="BY145" i="43"/>
  <c r="CS144" i="43"/>
  <c r="CC144" i="43"/>
  <c r="BL144" i="43"/>
  <c r="CM143" i="43"/>
  <c r="BW143" i="43"/>
  <c r="BN143" i="43"/>
  <c r="CQ142" i="43"/>
  <c r="CI142" i="43"/>
  <c r="BS142" i="43"/>
  <c r="CL141" i="43"/>
  <c r="CH141" i="43"/>
  <c r="CD141" i="43"/>
  <c r="BR141" i="43"/>
  <c r="BM141" i="43"/>
  <c r="BS164" i="43"/>
  <c r="CN163" i="43"/>
  <c r="CC163" i="43"/>
  <c r="BR163" i="43"/>
  <c r="CM162" i="43"/>
  <c r="CB162" i="43"/>
  <c r="BR162" i="43"/>
  <c r="CL161" i="43"/>
  <c r="CO161" i="43" s="1"/>
  <c r="CP161" i="43" s="1"/>
  <c r="CB161" i="43"/>
  <c r="CL160" i="43"/>
  <c r="CG155" i="43"/>
  <c r="CJ155" i="43" s="1"/>
  <c r="CK155" i="43" s="1"/>
  <c r="BY155" i="43"/>
  <c r="CQ154" i="43"/>
  <c r="CT154" i="43" s="1"/>
  <c r="CU154" i="43" s="1"/>
  <c r="CI154" i="43"/>
  <c r="BS154" i="43"/>
  <c r="CM153" i="43"/>
  <c r="BW153" i="43"/>
  <c r="BZ153" i="43" s="1"/>
  <c r="CA153" i="43" s="1"/>
  <c r="BN153" i="43"/>
  <c r="CG152" i="43"/>
  <c r="CJ152" i="43" s="1"/>
  <c r="CK152" i="43" s="1"/>
  <c r="BY152" i="43"/>
  <c r="CS151" i="43"/>
  <c r="CC151" i="43"/>
  <c r="BL151" i="43"/>
  <c r="BP151" i="43" s="1"/>
  <c r="BQ151" i="43" s="1"/>
  <c r="CM150" i="43"/>
  <c r="BW150" i="43"/>
  <c r="BN150" i="43"/>
  <c r="CS146" i="43"/>
  <c r="CC146" i="43"/>
  <c r="BL146" i="43"/>
  <c r="BP146" i="43" s="1"/>
  <c r="BQ146" i="43" s="1"/>
  <c r="CM145" i="43"/>
  <c r="BW145" i="43"/>
  <c r="BZ145" i="43" s="1"/>
  <c r="CA145" i="43" s="1"/>
  <c r="BN145" i="43"/>
  <c r="CQ144" i="43"/>
  <c r="CI144" i="43"/>
  <c r="BS144" i="43"/>
  <c r="CS143" i="43"/>
  <c r="CC143" i="43"/>
  <c r="BL143" i="43"/>
  <c r="BP143" i="43" s="1"/>
  <c r="BQ143" i="43" s="1"/>
  <c r="CS163" i="43"/>
  <c r="CH162" i="43"/>
  <c r="CC155" i="43"/>
  <c r="CM154" i="43"/>
  <c r="CG144" i="43"/>
  <c r="CQ143" i="43"/>
  <c r="CT143" i="43" s="1"/>
  <c r="CU143" i="43" s="1"/>
  <c r="CS142" i="43"/>
  <c r="CG142" i="43"/>
  <c r="CJ142" i="43" s="1"/>
  <c r="CK142" i="43" s="1"/>
  <c r="BW142" i="43"/>
  <c r="BL142" i="43"/>
  <c r="CS141" i="43"/>
  <c r="CN141" i="43"/>
  <c r="CI141" i="43"/>
  <c r="CC141" i="43"/>
  <c r="BX141" i="43"/>
  <c r="BS141" i="43"/>
  <c r="BL141" i="43"/>
  <c r="CQ137" i="43"/>
  <c r="CM137" i="43"/>
  <c r="CI137" i="43"/>
  <c r="BW137" i="43"/>
  <c r="BS137" i="43"/>
  <c r="BN137" i="43"/>
  <c r="CS136" i="43"/>
  <c r="CG136" i="43"/>
  <c r="CC136" i="43"/>
  <c r="BY136" i="43"/>
  <c r="BL136" i="43"/>
  <c r="CQ135" i="43"/>
  <c r="CM135" i="43"/>
  <c r="CI135" i="43"/>
  <c r="BW135" i="43"/>
  <c r="BS135" i="43"/>
  <c r="BN135" i="43"/>
  <c r="CS134" i="43"/>
  <c r="CG134" i="43"/>
  <c r="CC134" i="43"/>
  <c r="BY134" i="43"/>
  <c r="BL134" i="43"/>
  <c r="CQ133" i="43"/>
  <c r="CM133" i="43"/>
  <c r="CI133" i="43"/>
  <c r="BW133" i="43"/>
  <c r="BS133" i="43"/>
  <c r="BN133" i="43"/>
  <c r="CS132" i="43"/>
  <c r="CG132" i="43"/>
  <c r="CC132" i="43"/>
  <c r="BY132" i="43"/>
  <c r="BL132" i="43"/>
  <c r="CQ128" i="43"/>
  <c r="CM128" i="43"/>
  <c r="CI128" i="43"/>
  <c r="BW128" i="43"/>
  <c r="BS128" i="43"/>
  <c r="BN128" i="43"/>
  <c r="CS127" i="43"/>
  <c r="CG127" i="43"/>
  <c r="CC127" i="43"/>
  <c r="BY127" i="43"/>
  <c r="BL127" i="43"/>
  <c r="CQ126" i="43"/>
  <c r="CM126" i="43"/>
  <c r="CI126" i="43"/>
  <c r="BW126" i="43"/>
  <c r="BS126" i="43"/>
  <c r="BN126" i="43"/>
  <c r="CS125" i="43"/>
  <c r="CG125" i="43"/>
  <c r="CC125" i="43"/>
  <c r="BY125" i="43"/>
  <c r="BL125" i="43"/>
  <c r="CQ124" i="43"/>
  <c r="CM124" i="43"/>
  <c r="CI124" i="43"/>
  <c r="BW124" i="43"/>
  <c r="BS124" i="43"/>
  <c r="BN124" i="43"/>
  <c r="CS123" i="43"/>
  <c r="CG123" i="43"/>
  <c r="CC123" i="43"/>
  <c r="BY123" i="43"/>
  <c r="BL123" i="43"/>
  <c r="BX164" i="43"/>
  <c r="BX163" i="43"/>
  <c r="CR161" i="43"/>
  <c r="CQ160" i="43"/>
  <c r="CS155" i="43"/>
  <c r="BL155" i="43"/>
  <c r="BP155" i="43" s="1"/>
  <c r="BQ155" i="43" s="1"/>
  <c r="BW154" i="43"/>
  <c r="CQ153" i="43"/>
  <c r="CG151" i="43"/>
  <c r="CJ151" i="43" s="1"/>
  <c r="CK151" i="43" s="1"/>
  <c r="CQ150" i="43"/>
  <c r="CI146" i="43"/>
  <c r="BS146" i="43"/>
  <c r="CS145" i="43"/>
  <c r="CC145" i="43"/>
  <c r="BL145" i="43"/>
  <c r="BY144" i="43"/>
  <c r="CI143" i="43"/>
  <c r="BS143" i="43"/>
  <c r="CM142" i="43"/>
  <c r="CC142" i="43"/>
  <c r="CQ141" i="43"/>
  <c r="CS137" i="43"/>
  <c r="CG137" i="43"/>
  <c r="CC137" i="43"/>
  <c r="BY137" i="43"/>
  <c r="BL137" i="43"/>
  <c r="CQ136" i="43"/>
  <c r="CM136" i="43"/>
  <c r="CI136" i="43"/>
  <c r="BW136" i="43"/>
  <c r="BS136" i="43"/>
  <c r="BN136" i="43"/>
  <c r="CS135" i="43"/>
  <c r="CG135" i="43"/>
  <c r="CC135" i="43"/>
  <c r="BY135" i="43"/>
  <c r="BL135" i="43"/>
  <c r="CQ134" i="43"/>
  <c r="CM134" i="43"/>
  <c r="CI134" i="43"/>
  <c r="BW134" i="43"/>
  <c r="BS134" i="43"/>
  <c r="BN134" i="43"/>
  <c r="CS133" i="43"/>
  <c r="CG133" i="43"/>
  <c r="CC133" i="43"/>
  <c r="BY133" i="43"/>
  <c r="BL133" i="43"/>
  <c r="CQ132" i="43"/>
  <c r="CM132" i="43"/>
  <c r="CI132" i="43"/>
  <c r="BW132" i="43"/>
  <c r="BS132" i="43"/>
  <c r="BN132" i="43"/>
  <c r="CS128" i="43"/>
  <c r="CG128" i="43"/>
  <c r="CC128" i="43"/>
  <c r="BY128" i="43"/>
  <c r="BL128" i="43"/>
  <c r="CQ127" i="43"/>
  <c r="CM127" i="43"/>
  <c r="CI127" i="43"/>
  <c r="BW127" i="43"/>
  <c r="BS127" i="43"/>
  <c r="BN127" i="43"/>
  <c r="CS126" i="43"/>
  <c r="CG126" i="43"/>
  <c r="CC126" i="43"/>
  <c r="BY126" i="43"/>
  <c r="BL126" i="43"/>
  <c r="CQ125" i="43"/>
  <c r="CM125" i="43"/>
  <c r="BM164" i="43"/>
  <c r="BL163" i="43"/>
  <c r="BP163" i="43" s="1"/>
  <c r="BQ163" i="43" s="1"/>
  <c r="CR162" i="43"/>
  <c r="CG161" i="43"/>
  <c r="CJ161" i="43" s="1"/>
  <c r="CK161" i="43" s="1"/>
  <c r="BN154" i="43"/>
  <c r="CI153" i="43"/>
  <c r="CS152" i="43"/>
  <c r="BL152" i="43"/>
  <c r="BY151" i="43"/>
  <c r="CI150" i="43"/>
  <c r="CI156" i="43" s="1"/>
  <c r="CG146" i="43"/>
  <c r="CQ145" i="43"/>
  <c r="CM144" i="43"/>
  <c r="BW144" i="43"/>
  <c r="CG143" i="43"/>
  <c r="BY142" i="43"/>
  <c r="BN142" i="43"/>
  <c r="BY141" i="43"/>
  <c r="BT141" i="43"/>
  <c r="BN141" i="43"/>
  <c r="CR137" i="43"/>
  <c r="CN137" i="43"/>
  <c r="CB137" i="43"/>
  <c r="BX137" i="43"/>
  <c r="BT137" i="43"/>
  <c r="CL136" i="43"/>
  <c r="CH136" i="43"/>
  <c r="CD136" i="43"/>
  <c r="BR136" i="43"/>
  <c r="BM136" i="43"/>
  <c r="CR135" i="43"/>
  <c r="CN135" i="43"/>
  <c r="CB135" i="43"/>
  <c r="BX135" i="43"/>
  <c r="BT135" i="43"/>
  <c r="CL134" i="43"/>
  <c r="CH134" i="43"/>
  <c r="CD134" i="43"/>
  <c r="BR134" i="43"/>
  <c r="BM134" i="43"/>
  <c r="CR133" i="43"/>
  <c r="CN133" i="43"/>
  <c r="CB133" i="43"/>
  <c r="BX133" i="43"/>
  <c r="BT133" i="43"/>
  <c r="CL132" i="43"/>
  <c r="CH132" i="43"/>
  <c r="CD132" i="43"/>
  <c r="BR132" i="43"/>
  <c r="BM132" i="43"/>
  <c r="CR128" i="43"/>
  <c r="CN128" i="43"/>
  <c r="CB128" i="43"/>
  <c r="BX128" i="43"/>
  <c r="BT128" i="43"/>
  <c r="CL127" i="43"/>
  <c r="CH127" i="43"/>
  <c r="CD127" i="43"/>
  <c r="BR127" i="43"/>
  <c r="BM127" i="43"/>
  <c r="CR126" i="43"/>
  <c r="CN126" i="43"/>
  <c r="CB126" i="43"/>
  <c r="BX126" i="43"/>
  <c r="BT126" i="43"/>
  <c r="CL125" i="43"/>
  <c r="CH125" i="43"/>
  <c r="CD125" i="43"/>
  <c r="BR125" i="43"/>
  <c r="BM125" i="43"/>
  <c r="CR124" i="43"/>
  <c r="CN124" i="43"/>
  <c r="CB124" i="43"/>
  <c r="BX124" i="43"/>
  <c r="BT124" i="43"/>
  <c r="CL123" i="43"/>
  <c r="CH123" i="43"/>
  <c r="CD123" i="43"/>
  <c r="BR123" i="43"/>
  <c r="BM123" i="43"/>
  <c r="CH163" i="43"/>
  <c r="BY146" i="43"/>
  <c r="CI145" i="43"/>
  <c r="CR141" i="43"/>
  <c r="BW141" i="43"/>
  <c r="CL137" i="43"/>
  <c r="CO137" i="43" s="1"/>
  <c r="CP137" i="43" s="1"/>
  <c r="BT134" i="43"/>
  <c r="CD133" i="43"/>
  <c r="BM133" i="43"/>
  <c r="CN132" i="43"/>
  <c r="BX132" i="43"/>
  <c r="CL128" i="43"/>
  <c r="CB125" i="43"/>
  <c r="CE125" i="43" s="1"/>
  <c r="CF125" i="43" s="1"/>
  <c r="BT125" i="43"/>
  <c r="CL124" i="43"/>
  <c r="CD124" i="43"/>
  <c r="BM124" i="43"/>
  <c r="CN123" i="43"/>
  <c r="BX123" i="43"/>
  <c r="CL119" i="43"/>
  <c r="CH119" i="43"/>
  <c r="CD119" i="43"/>
  <c r="BR119" i="43"/>
  <c r="BM119" i="43"/>
  <c r="CR118" i="43"/>
  <c r="CN118" i="43"/>
  <c r="CB118" i="43"/>
  <c r="BX118" i="43"/>
  <c r="BT118" i="43"/>
  <c r="CL117" i="43"/>
  <c r="CH117" i="43"/>
  <c r="CD117" i="43"/>
  <c r="BR117" i="43"/>
  <c r="BM117" i="43"/>
  <c r="CR116" i="43"/>
  <c r="CN116" i="43"/>
  <c r="CB116" i="43"/>
  <c r="BX116" i="43"/>
  <c r="BT116" i="43"/>
  <c r="CL115" i="43"/>
  <c r="CH115" i="43"/>
  <c r="CD115" i="43"/>
  <c r="BR115" i="43"/>
  <c r="BM115" i="43"/>
  <c r="CR114" i="43"/>
  <c r="CN114" i="43"/>
  <c r="CB114" i="43"/>
  <c r="BX114" i="43"/>
  <c r="BT114" i="43"/>
  <c r="CL110" i="43"/>
  <c r="CH110" i="43"/>
  <c r="CD110" i="43"/>
  <c r="BR110" i="43"/>
  <c r="BM110" i="43"/>
  <c r="CR109" i="43"/>
  <c r="CN109" i="43"/>
  <c r="CB109" i="43"/>
  <c r="BX109" i="43"/>
  <c r="BT109" i="43"/>
  <c r="CL108" i="43"/>
  <c r="CH108" i="43"/>
  <c r="CD108" i="43"/>
  <c r="BR108" i="43"/>
  <c r="BM108" i="43"/>
  <c r="CR107" i="43"/>
  <c r="CN107" i="43"/>
  <c r="CB107" i="43"/>
  <c r="BX107" i="43"/>
  <c r="BT107" i="43"/>
  <c r="CL106" i="43"/>
  <c r="CH106" i="43"/>
  <c r="CD106" i="43"/>
  <c r="BR106" i="43"/>
  <c r="BM106" i="43"/>
  <c r="CR105" i="43"/>
  <c r="CN105" i="43"/>
  <c r="CB105" i="43"/>
  <c r="BX105" i="43"/>
  <c r="BT105" i="43"/>
  <c r="CL101" i="43"/>
  <c r="CH101" i="43"/>
  <c r="CD101" i="43"/>
  <c r="BR101" i="43"/>
  <c r="BM101" i="43"/>
  <c r="CR100" i="43"/>
  <c r="CN100" i="43"/>
  <c r="CB100" i="43"/>
  <c r="BX100" i="43"/>
  <c r="BT100" i="43"/>
  <c r="CL99" i="43"/>
  <c r="CH99" i="43"/>
  <c r="CD99" i="43"/>
  <c r="BR99" i="43"/>
  <c r="BM99" i="43"/>
  <c r="CR98" i="43"/>
  <c r="CN98" i="43"/>
  <c r="CB98" i="43"/>
  <c r="BX98" i="43"/>
  <c r="BT98" i="43"/>
  <c r="CL97" i="43"/>
  <c r="CH97" i="43"/>
  <c r="CD97" i="43"/>
  <c r="BR97" i="43"/>
  <c r="BM97" i="43"/>
  <c r="CR96" i="43"/>
  <c r="CN96" i="43"/>
  <c r="CB96" i="43"/>
  <c r="BX96" i="43"/>
  <c r="BT96" i="43"/>
  <c r="CL92" i="43"/>
  <c r="CH92" i="43"/>
  <c r="CD92" i="43"/>
  <c r="BW162" i="43"/>
  <c r="BZ162" i="43" s="1"/>
  <c r="CA162" i="43" s="1"/>
  <c r="CG141" i="43"/>
  <c r="CD137" i="43"/>
  <c r="BM137" i="43"/>
  <c r="CN136" i="43"/>
  <c r="BX136" i="43"/>
  <c r="CH135" i="43"/>
  <c r="BR135" i="43"/>
  <c r="CR134" i="43"/>
  <c r="CB134" i="43"/>
  <c r="CE134" i="43" s="1"/>
  <c r="CF134" i="43" s="1"/>
  <c r="CL133" i="43"/>
  <c r="CD128" i="43"/>
  <c r="BM128" i="43"/>
  <c r="CN127" i="43"/>
  <c r="BX127" i="43"/>
  <c r="CH126" i="43"/>
  <c r="BR126" i="43"/>
  <c r="BU126" i="43" s="1"/>
  <c r="BV126" i="43" s="1"/>
  <c r="CR125" i="43"/>
  <c r="BX125" i="43"/>
  <c r="CH124" i="43"/>
  <c r="BR124" i="43"/>
  <c r="CR123" i="43"/>
  <c r="CB123" i="43"/>
  <c r="BT123" i="43"/>
  <c r="CR119" i="43"/>
  <c r="CN119" i="43"/>
  <c r="CB119" i="43"/>
  <c r="BX119" i="43"/>
  <c r="BT119" i="43"/>
  <c r="CL118" i="43"/>
  <c r="CH118" i="43"/>
  <c r="CD118" i="43"/>
  <c r="BR118" i="43"/>
  <c r="BM118" i="43"/>
  <c r="CR117" i="43"/>
  <c r="CN117" i="43"/>
  <c r="CB117" i="43"/>
  <c r="BX117" i="43"/>
  <c r="BT117" i="43"/>
  <c r="CL116" i="43"/>
  <c r="CH116" i="43"/>
  <c r="CD116" i="43"/>
  <c r="BR116" i="43"/>
  <c r="BM116" i="43"/>
  <c r="CR115" i="43"/>
  <c r="CN115" i="43"/>
  <c r="CB115" i="43"/>
  <c r="BX115" i="43"/>
  <c r="BT115" i="43"/>
  <c r="CL114" i="43"/>
  <c r="CH114" i="43"/>
  <c r="CD114" i="43"/>
  <c r="BR114" i="43"/>
  <c r="BM114" i="43"/>
  <c r="CR110" i="43"/>
  <c r="CN110" i="43"/>
  <c r="CB110" i="43"/>
  <c r="BX110" i="43"/>
  <c r="BT110" i="43"/>
  <c r="CL109" i="43"/>
  <c r="CH109" i="43"/>
  <c r="CD109" i="43"/>
  <c r="BR109" i="43"/>
  <c r="BM109" i="43"/>
  <c r="CR108" i="43"/>
  <c r="CN108" i="43"/>
  <c r="CB108" i="43"/>
  <c r="BX108" i="43"/>
  <c r="BT108" i="43"/>
  <c r="CL107" i="43"/>
  <c r="CH107" i="43"/>
  <c r="CD107" i="43"/>
  <c r="BR107" i="43"/>
  <c r="BM107" i="43"/>
  <c r="CR106" i="43"/>
  <c r="CN106" i="43"/>
  <c r="CB106" i="43"/>
  <c r="BX106" i="43"/>
  <c r="BT106" i="43"/>
  <c r="CL105" i="43"/>
  <c r="CH105" i="43"/>
  <c r="CH111" i="43" s="1"/>
  <c r="CD105" i="43"/>
  <c r="BR105" i="43"/>
  <c r="BM105" i="43"/>
  <c r="CR101" i="43"/>
  <c r="CN101" i="43"/>
  <c r="CB101" i="43"/>
  <c r="BX101" i="43"/>
  <c r="BT101" i="43"/>
  <c r="CL100" i="43"/>
  <c r="CH100" i="43"/>
  <c r="CD100" i="43"/>
  <c r="BR100" i="43"/>
  <c r="BM100" i="43"/>
  <c r="CR99" i="43"/>
  <c r="CN99" i="43"/>
  <c r="CB99" i="43"/>
  <c r="BX99" i="43"/>
  <c r="BT99" i="43"/>
  <c r="CL98" i="43"/>
  <c r="CH98" i="43"/>
  <c r="CD98" i="43"/>
  <c r="BR98" i="43"/>
  <c r="BM98" i="43"/>
  <c r="CR97" i="43"/>
  <c r="CN97" i="43"/>
  <c r="CB97" i="43"/>
  <c r="BX97" i="43"/>
  <c r="BT97" i="43"/>
  <c r="CL96" i="43"/>
  <c r="CH96" i="43"/>
  <c r="CD96" i="43"/>
  <c r="BR96" i="43"/>
  <c r="BM96" i="43"/>
  <c r="CR92" i="43"/>
  <c r="CN92" i="43"/>
  <c r="CB92" i="43"/>
  <c r="BX92" i="43"/>
  <c r="BT92" i="43"/>
  <c r="CL91" i="43"/>
  <c r="CH91" i="43"/>
  <c r="CD91" i="43"/>
  <c r="BR91" i="43"/>
  <c r="BM91" i="43"/>
  <c r="CR90" i="43"/>
  <c r="CN90" i="43"/>
  <c r="CB90" i="43"/>
  <c r="BX90" i="43"/>
  <c r="BT90" i="43"/>
  <c r="CL89" i="43"/>
  <c r="CH89" i="43"/>
  <c r="CD89" i="43"/>
  <c r="BR89" i="43"/>
  <c r="BM89" i="43"/>
  <c r="CR88" i="43"/>
  <c r="CN88" i="43"/>
  <c r="CB88" i="43"/>
  <c r="BX88" i="43"/>
  <c r="BT88" i="43"/>
  <c r="CL87" i="43"/>
  <c r="CH87" i="43"/>
  <c r="CD87" i="43"/>
  <c r="BR87" i="43"/>
  <c r="BM87" i="43"/>
  <c r="CR83" i="43"/>
  <c r="CN83" i="43"/>
  <c r="CB83" i="43"/>
  <c r="BX83" i="43"/>
  <c r="BT83" i="43"/>
  <c r="CL82" i="43"/>
  <c r="CH82" i="43"/>
  <c r="CD82" i="43"/>
  <c r="BR82" i="43"/>
  <c r="BM82" i="43"/>
  <c r="BS153" i="43"/>
  <c r="BS150" i="43"/>
  <c r="BN144" i="43"/>
  <c r="BY143" i="43"/>
  <c r="CB141" i="43"/>
  <c r="BT136" i="43"/>
  <c r="CD135" i="43"/>
  <c r="BM135" i="43"/>
  <c r="CN134" i="43"/>
  <c r="BX134" i="43"/>
  <c r="CH133" i="43"/>
  <c r="BR133" i="43"/>
  <c r="BU133" i="43" s="1"/>
  <c r="BV133" i="43" s="1"/>
  <c r="CR132" i="43"/>
  <c r="CB132" i="43"/>
  <c r="BT127" i="43"/>
  <c r="CD126" i="43"/>
  <c r="BM126" i="43"/>
  <c r="CN125" i="43"/>
  <c r="BW125" i="43"/>
  <c r="BZ125" i="43" s="1"/>
  <c r="CA125" i="43" s="1"/>
  <c r="BN125" i="43"/>
  <c r="CG124" i="43"/>
  <c r="BY124" i="43"/>
  <c r="CQ123" i="43"/>
  <c r="CI123" i="43"/>
  <c r="BS123" i="43"/>
  <c r="CQ119" i="43"/>
  <c r="CM119" i="43"/>
  <c r="CI119" i="43"/>
  <c r="BW119" i="43"/>
  <c r="BS119" i="43"/>
  <c r="BN119" i="43"/>
  <c r="CS118" i="43"/>
  <c r="CG118" i="43"/>
  <c r="CC118" i="43"/>
  <c r="BY118" i="43"/>
  <c r="BL118" i="43"/>
  <c r="CQ117" i="43"/>
  <c r="CM117" i="43"/>
  <c r="CI117" i="43"/>
  <c r="BW117" i="43"/>
  <c r="BS117" i="43"/>
  <c r="BN117" i="43"/>
  <c r="CS116" i="43"/>
  <c r="CG116" i="43"/>
  <c r="CC116" i="43"/>
  <c r="BY116" i="43"/>
  <c r="BL116" i="43"/>
  <c r="CQ115" i="43"/>
  <c r="CM115" i="43"/>
  <c r="CI115" i="43"/>
  <c r="BW115" i="43"/>
  <c r="BS115" i="43"/>
  <c r="BN115" i="43"/>
  <c r="CS114" i="43"/>
  <c r="CG114" i="43"/>
  <c r="CC114" i="43"/>
  <c r="BY114" i="43"/>
  <c r="BL114" i="43"/>
  <c r="CQ110" i="43"/>
  <c r="CM110" i="43"/>
  <c r="CI110" i="43"/>
  <c r="BW110" i="43"/>
  <c r="BS110" i="43"/>
  <c r="BN110" i="43"/>
  <c r="CS109" i="43"/>
  <c r="CG109" i="43"/>
  <c r="CC109" i="43"/>
  <c r="BY109" i="43"/>
  <c r="BL109" i="43"/>
  <c r="CQ108" i="43"/>
  <c r="CM108" i="43"/>
  <c r="CI108" i="43"/>
  <c r="BW108" i="43"/>
  <c r="BS108" i="43"/>
  <c r="BN108" i="43"/>
  <c r="CS107" i="43"/>
  <c r="CG107" i="43"/>
  <c r="CC107" i="43"/>
  <c r="BY107" i="43"/>
  <c r="BL107" i="43"/>
  <c r="CQ106" i="43"/>
  <c r="CM106" i="43"/>
  <c r="CI106" i="43"/>
  <c r="BW106" i="43"/>
  <c r="BS106" i="43"/>
  <c r="BN106" i="43"/>
  <c r="CS105" i="43"/>
  <c r="CG105" i="43"/>
  <c r="CC105" i="43"/>
  <c r="BY105" i="43"/>
  <c r="BL105" i="43"/>
  <c r="CQ101" i="43"/>
  <c r="CM101" i="43"/>
  <c r="CI101" i="43"/>
  <c r="BW101" i="43"/>
  <c r="BS101" i="43"/>
  <c r="BN101" i="43"/>
  <c r="CS100" i="43"/>
  <c r="CG100" i="43"/>
  <c r="CC100" i="43"/>
  <c r="BY100" i="43"/>
  <c r="BL100" i="43"/>
  <c r="CQ99" i="43"/>
  <c r="CM99" i="43"/>
  <c r="CI99" i="43"/>
  <c r="BW99" i="43"/>
  <c r="BS99" i="43"/>
  <c r="BN99" i="43"/>
  <c r="CS98" i="43"/>
  <c r="CG98" i="43"/>
  <c r="CC98" i="43"/>
  <c r="BY98" i="43"/>
  <c r="BL98" i="43"/>
  <c r="CQ97" i="43"/>
  <c r="CM97" i="43"/>
  <c r="CI97" i="43"/>
  <c r="BW97" i="43"/>
  <c r="BS97" i="43"/>
  <c r="BN97" i="43"/>
  <c r="CS96" i="43"/>
  <c r="CG96" i="43"/>
  <c r="CC96" i="43"/>
  <c r="BY96" i="43"/>
  <c r="BL96" i="43"/>
  <c r="CQ92" i="43"/>
  <c r="CM92" i="43"/>
  <c r="CI92" i="43"/>
  <c r="BW92" i="43"/>
  <c r="BS92" i="43"/>
  <c r="BN92" i="43"/>
  <c r="CS91" i="43"/>
  <c r="CG91" i="43"/>
  <c r="CC91" i="43"/>
  <c r="BY91" i="43"/>
  <c r="BL91" i="43"/>
  <c r="CQ90" i="43"/>
  <c r="CM90" i="43"/>
  <c r="CI90" i="43"/>
  <c r="BW90" i="43"/>
  <c r="BS90" i="43"/>
  <c r="BN90" i="43"/>
  <c r="CS89" i="43"/>
  <c r="CG89" i="43"/>
  <c r="CC89" i="43"/>
  <c r="BY89" i="43"/>
  <c r="BL89" i="43"/>
  <c r="CQ88" i="43"/>
  <c r="CM88" i="43"/>
  <c r="CI88" i="43"/>
  <c r="BW88" i="43"/>
  <c r="BS88" i="43"/>
  <c r="BN88" i="43"/>
  <c r="CS87" i="43"/>
  <c r="CG87" i="43"/>
  <c r="CC87" i="43"/>
  <c r="BY87" i="43"/>
  <c r="BL87" i="43"/>
  <c r="CQ83" i="43"/>
  <c r="CM83" i="43"/>
  <c r="CI83" i="43"/>
  <c r="BW83" i="43"/>
  <c r="BS83" i="43"/>
  <c r="BN83" i="43"/>
  <c r="CS82" i="43"/>
  <c r="CG82" i="43"/>
  <c r="CC82" i="43"/>
  <c r="BY82" i="43"/>
  <c r="BL82" i="43"/>
  <c r="BR128" i="43"/>
  <c r="CR127" i="43"/>
  <c r="BS125" i="43"/>
  <c r="CC124" i="43"/>
  <c r="BN123" i="43"/>
  <c r="BY119" i="43"/>
  <c r="CI118" i="43"/>
  <c r="BS118" i="43"/>
  <c r="CS117" i="43"/>
  <c r="CC117" i="43"/>
  <c r="BL117" i="43"/>
  <c r="BP117" i="43" s="1"/>
  <c r="BQ117" i="43" s="1"/>
  <c r="CQ116" i="43"/>
  <c r="CI114" i="43"/>
  <c r="BS114" i="43"/>
  <c r="CG110" i="43"/>
  <c r="CJ110" i="43" s="1"/>
  <c r="CK110" i="43" s="1"/>
  <c r="BN109" i="43"/>
  <c r="BY108" i="43"/>
  <c r="CM107" i="43"/>
  <c r="BW107" i="43"/>
  <c r="BZ107" i="43" s="1"/>
  <c r="CA107" i="43" s="1"/>
  <c r="CG106" i="43"/>
  <c r="BN105" i="43"/>
  <c r="CS101" i="43"/>
  <c r="CC101" i="43"/>
  <c r="BL101" i="43"/>
  <c r="CQ100" i="43"/>
  <c r="CI98" i="43"/>
  <c r="BS98" i="43"/>
  <c r="CS97" i="43"/>
  <c r="CC97" i="43"/>
  <c r="BL97" i="43"/>
  <c r="CQ96" i="43"/>
  <c r="BR92" i="43"/>
  <c r="CR91" i="43"/>
  <c r="CB91" i="43"/>
  <c r="BT91" i="43"/>
  <c r="CL90" i="43"/>
  <c r="CD90" i="43"/>
  <c r="BM90" i="43"/>
  <c r="CN89" i="43"/>
  <c r="BX89" i="43"/>
  <c r="CH88" i="43"/>
  <c r="BR88" i="43"/>
  <c r="CR87" i="43"/>
  <c r="CB87" i="43"/>
  <c r="BT87" i="43"/>
  <c r="CH83" i="43"/>
  <c r="BR83" i="43"/>
  <c r="BU83" i="43" s="1"/>
  <c r="BV83" i="43" s="1"/>
  <c r="CR82" i="43"/>
  <c r="CB82" i="43"/>
  <c r="BT82" i="43"/>
  <c r="CL81" i="43"/>
  <c r="CH81" i="43"/>
  <c r="CD81" i="43"/>
  <c r="BR81" i="43"/>
  <c r="BM81" i="43"/>
  <c r="CR80" i="43"/>
  <c r="CN80" i="43"/>
  <c r="CB80" i="43"/>
  <c r="BX80" i="43"/>
  <c r="BT80" i="43"/>
  <c r="CL79" i="43"/>
  <c r="CH79" i="43"/>
  <c r="CD79" i="43"/>
  <c r="BR79" i="43"/>
  <c r="BM79" i="43"/>
  <c r="CR78" i="43"/>
  <c r="CN78" i="43"/>
  <c r="CB78" i="43"/>
  <c r="BX78" i="43"/>
  <c r="BT78" i="43"/>
  <c r="CL74" i="43"/>
  <c r="CH74" i="43"/>
  <c r="CD74" i="43"/>
  <c r="BR74" i="43"/>
  <c r="BM74" i="43"/>
  <c r="CR73" i="43"/>
  <c r="CN73" i="43"/>
  <c r="CB73" i="43"/>
  <c r="BX73" i="43"/>
  <c r="BT73" i="43"/>
  <c r="CL72" i="43"/>
  <c r="CH72" i="43"/>
  <c r="CD72" i="43"/>
  <c r="BR72" i="43"/>
  <c r="BM72" i="43"/>
  <c r="CR71" i="43"/>
  <c r="CN71" i="43"/>
  <c r="CB71" i="43"/>
  <c r="BX71" i="43"/>
  <c r="BT71" i="43"/>
  <c r="CL70" i="43"/>
  <c r="CH70" i="43"/>
  <c r="CD70" i="43"/>
  <c r="BR70" i="43"/>
  <c r="BM70" i="43"/>
  <c r="CR69" i="43"/>
  <c r="CN69" i="43"/>
  <c r="CB69" i="43"/>
  <c r="BX69" i="43"/>
  <c r="BT69" i="43"/>
  <c r="CL65" i="43"/>
  <c r="CH65" i="43"/>
  <c r="CD65" i="43"/>
  <c r="BR65" i="43"/>
  <c r="BM65" i="43"/>
  <c r="CR64" i="43"/>
  <c r="CN64" i="43"/>
  <c r="CB64" i="43"/>
  <c r="BX64" i="43"/>
  <c r="BT64" i="43"/>
  <c r="CL63" i="43"/>
  <c r="CH63" i="43"/>
  <c r="CD63" i="43"/>
  <c r="BR63" i="43"/>
  <c r="BM63" i="43"/>
  <c r="CR62" i="43"/>
  <c r="CN62" i="43"/>
  <c r="CB62" i="43"/>
  <c r="BX62" i="43"/>
  <c r="BT62" i="43"/>
  <c r="CL61" i="43"/>
  <c r="CH61" i="43"/>
  <c r="CD61" i="43"/>
  <c r="BR61" i="43"/>
  <c r="BM61" i="43"/>
  <c r="CR60" i="43"/>
  <c r="CN60" i="43"/>
  <c r="CB60" i="43"/>
  <c r="BX60" i="43"/>
  <c r="BT60" i="43"/>
  <c r="CL56" i="43"/>
  <c r="CH56" i="43"/>
  <c r="CD56" i="43"/>
  <c r="BR56" i="43"/>
  <c r="BM56" i="43"/>
  <c r="CR55" i="43"/>
  <c r="CN55" i="43"/>
  <c r="CB55" i="43"/>
  <c r="BX55" i="43"/>
  <c r="BT55" i="43"/>
  <c r="CL54" i="43"/>
  <c r="CH54" i="43"/>
  <c r="CD54" i="43"/>
  <c r="BR54" i="43"/>
  <c r="BM54" i="43"/>
  <c r="CR53" i="43"/>
  <c r="CN53" i="43"/>
  <c r="CB53" i="43"/>
  <c r="BX53" i="43"/>
  <c r="BT53" i="43"/>
  <c r="CL52" i="43"/>
  <c r="CH52" i="43"/>
  <c r="CD52" i="43"/>
  <c r="BR52" i="43"/>
  <c r="BM52" i="43"/>
  <c r="CR51" i="43"/>
  <c r="CN51" i="43"/>
  <c r="CB51" i="43"/>
  <c r="BX51" i="43"/>
  <c r="BT51" i="43"/>
  <c r="CM164" i="43"/>
  <c r="BR137" i="43"/>
  <c r="CR136" i="43"/>
  <c r="CI125" i="43"/>
  <c r="CS124" i="43"/>
  <c r="BL124" i="43"/>
  <c r="CG119" i="43"/>
  <c r="CQ118" i="43"/>
  <c r="CT118" i="43" s="1"/>
  <c r="CU118" i="43" s="1"/>
  <c r="CI116" i="43"/>
  <c r="BS116" i="43"/>
  <c r="CS115" i="43"/>
  <c r="CC115" i="43"/>
  <c r="BL115" i="43"/>
  <c r="CQ114" i="43"/>
  <c r="BY110" i="43"/>
  <c r="CM109" i="43"/>
  <c r="BW109" i="43"/>
  <c r="CG108" i="43"/>
  <c r="BN107" i="43"/>
  <c r="BY106" i="43"/>
  <c r="CM105" i="43"/>
  <c r="BW105" i="43"/>
  <c r="CI100" i="43"/>
  <c r="BS100" i="43"/>
  <c r="CS99" i="43"/>
  <c r="CC99" i="43"/>
  <c r="BL99" i="43"/>
  <c r="CQ98" i="43"/>
  <c r="CI96" i="43"/>
  <c r="BS96" i="43"/>
  <c r="CG92" i="43"/>
  <c r="CJ92" i="43" s="1"/>
  <c r="CK92" i="43" s="1"/>
  <c r="BM92" i="43"/>
  <c r="CN91" i="43"/>
  <c r="BX91" i="43"/>
  <c r="CH90" i="43"/>
  <c r="BR90" i="43"/>
  <c r="BU90" i="43" s="1"/>
  <c r="BV90" i="43" s="1"/>
  <c r="CR89" i="43"/>
  <c r="CB89" i="43"/>
  <c r="BT89" i="43"/>
  <c r="CL88" i="43"/>
  <c r="CO88" i="43" s="1"/>
  <c r="CP88" i="43" s="1"/>
  <c r="CD88" i="43"/>
  <c r="BM88" i="43"/>
  <c r="CN87" i="43"/>
  <c r="CN93" i="43" s="1"/>
  <c r="BX87" i="43"/>
  <c r="CL83" i="43"/>
  <c r="CD83" i="43"/>
  <c r="BM83" i="43"/>
  <c r="CN82" i="43"/>
  <c r="BX82" i="43"/>
  <c r="CR81" i="43"/>
  <c r="CN81" i="43"/>
  <c r="CB81" i="43"/>
  <c r="BX81" i="43"/>
  <c r="BT81" i="43"/>
  <c r="CL80" i="43"/>
  <c r="CH80" i="43"/>
  <c r="CD80" i="43"/>
  <c r="BR80" i="43"/>
  <c r="BM80" i="43"/>
  <c r="CR79" i="43"/>
  <c r="CN79" i="43"/>
  <c r="CB79" i="43"/>
  <c r="BX79" i="43"/>
  <c r="BT79" i="43"/>
  <c r="CL78" i="43"/>
  <c r="CH78" i="43"/>
  <c r="CD78" i="43"/>
  <c r="CD84" i="43" s="1"/>
  <c r="BR78" i="43"/>
  <c r="BM78" i="43"/>
  <c r="CR74" i="43"/>
  <c r="CN74" i="43"/>
  <c r="CB74" i="43"/>
  <c r="BX74" i="43"/>
  <c r="BT74" i="43"/>
  <c r="CL73" i="43"/>
  <c r="CH73" i="43"/>
  <c r="CD73" i="43"/>
  <c r="BR73" i="43"/>
  <c r="BM73" i="43"/>
  <c r="CR72" i="43"/>
  <c r="CN72" i="43"/>
  <c r="CB72" i="43"/>
  <c r="BX72" i="43"/>
  <c r="BT72" i="43"/>
  <c r="CL71" i="43"/>
  <c r="CH71" i="43"/>
  <c r="CD71" i="43"/>
  <c r="BR71" i="43"/>
  <c r="BM71" i="43"/>
  <c r="CR70" i="43"/>
  <c r="CN70" i="43"/>
  <c r="CB70" i="43"/>
  <c r="BX70" i="43"/>
  <c r="BT70" i="43"/>
  <c r="CL126" i="43"/>
  <c r="CO126" i="43" s="1"/>
  <c r="CP126" i="43" s="1"/>
  <c r="CM123" i="43"/>
  <c r="CM129" i="43" s="1"/>
  <c r="BN118" i="43"/>
  <c r="BY117" i="43"/>
  <c r="BN116" i="43"/>
  <c r="BY115" i="43"/>
  <c r="BN114" i="43"/>
  <c r="CI109" i="43"/>
  <c r="CS108" i="43"/>
  <c r="BL108" i="43"/>
  <c r="BP108" i="43" s="1"/>
  <c r="BQ108" i="43" s="1"/>
  <c r="BS105" i="43"/>
  <c r="BN91" i="43"/>
  <c r="BY90" i="43"/>
  <c r="CM89" i="43"/>
  <c r="BW89" i="43"/>
  <c r="CG88" i="43"/>
  <c r="CJ88" i="43" s="1"/>
  <c r="CK88" i="43" s="1"/>
  <c r="BN87" i="43"/>
  <c r="CS83" i="43"/>
  <c r="CC83" i="43"/>
  <c r="BL83" i="43"/>
  <c r="CQ82" i="43"/>
  <c r="CG81" i="43"/>
  <c r="BY81" i="43"/>
  <c r="CQ80" i="43"/>
  <c r="CI80" i="43"/>
  <c r="BS80" i="43"/>
  <c r="CM79" i="43"/>
  <c r="BW79" i="43"/>
  <c r="BN79" i="43"/>
  <c r="CG78" i="43"/>
  <c r="BY78" i="43"/>
  <c r="CM74" i="43"/>
  <c r="BW74" i="43"/>
  <c r="BN74" i="43"/>
  <c r="CG73" i="43"/>
  <c r="BY73" i="43"/>
  <c r="CS72" i="43"/>
  <c r="CC72" i="43"/>
  <c r="BL72" i="43"/>
  <c r="CM71" i="43"/>
  <c r="BW71" i="43"/>
  <c r="BN71" i="43"/>
  <c r="CQ70" i="43"/>
  <c r="CI70" i="43"/>
  <c r="BS70" i="43"/>
  <c r="CI69" i="43"/>
  <c r="CD69" i="43"/>
  <c r="BY69" i="43"/>
  <c r="BS69" i="43"/>
  <c r="BM69" i="43"/>
  <c r="BY65" i="43"/>
  <c r="BT65" i="43"/>
  <c r="BN65" i="43"/>
  <c r="CI64" i="43"/>
  <c r="CD64" i="43"/>
  <c r="BY64" i="43"/>
  <c r="BS64" i="43"/>
  <c r="BM64" i="43"/>
  <c r="CS63" i="43"/>
  <c r="CN63" i="43"/>
  <c r="CI63" i="43"/>
  <c r="CC63" i="43"/>
  <c r="BX63" i="43"/>
  <c r="BS63" i="43"/>
  <c r="BL63" i="43"/>
  <c r="CS62" i="43"/>
  <c r="CM62" i="43"/>
  <c r="CH62" i="43"/>
  <c r="CC62" i="43"/>
  <c r="BW62" i="43"/>
  <c r="BR62" i="43"/>
  <c r="BL62" i="43"/>
  <c r="CR61" i="43"/>
  <c r="CM61" i="43"/>
  <c r="CG61" i="43"/>
  <c r="CB61" i="43"/>
  <c r="BW61" i="43"/>
  <c r="CQ60" i="43"/>
  <c r="CL60" i="43"/>
  <c r="CG60" i="43"/>
  <c r="CR56" i="43"/>
  <c r="CM56" i="43"/>
  <c r="CG56" i="43"/>
  <c r="CB56" i="43"/>
  <c r="BW56" i="43"/>
  <c r="CQ55" i="43"/>
  <c r="CL55" i="43"/>
  <c r="CG55" i="43"/>
  <c r="CQ54" i="43"/>
  <c r="BN53" i="43"/>
  <c r="BY52" i="43"/>
  <c r="BT52" i="43"/>
  <c r="BN52" i="43"/>
  <c r="CI51" i="43"/>
  <c r="CD51" i="43"/>
  <c r="BY51" i="43"/>
  <c r="BS51" i="43"/>
  <c r="BM51" i="43"/>
  <c r="CQ47" i="43"/>
  <c r="CM47" i="43"/>
  <c r="CI47" i="43"/>
  <c r="BW47" i="43"/>
  <c r="BS47" i="43"/>
  <c r="BN47" i="43"/>
  <c r="CS46" i="43"/>
  <c r="CG46" i="43"/>
  <c r="CC46" i="43"/>
  <c r="BY46" i="43"/>
  <c r="BL46" i="43"/>
  <c r="CQ45" i="43"/>
  <c r="CM45" i="43"/>
  <c r="CI45" i="43"/>
  <c r="BW45" i="43"/>
  <c r="BS45" i="43"/>
  <c r="BN45" i="43"/>
  <c r="CS44" i="43"/>
  <c r="CG44" i="43"/>
  <c r="CC44" i="43"/>
  <c r="BY44" i="43"/>
  <c r="BL44" i="43"/>
  <c r="CQ43" i="43"/>
  <c r="CM43" i="43"/>
  <c r="CI43" i="43"/>
  <c r="BW43" i="43"/>
  <c r="BS43" i="43"/>
  <c r="BN43" i="43"/>
  <c r="CS42" i="43"/>
  <c r="CG42" i="43"/>
  <c r="CC42" i="43"/>
  <c r="BY42" i="43"/>
  <c r="BL42" i="43"/>
  <c r="CQ38" i="43"/>
  <c r="CM38" i="43"/>
  <c r="CI38" i="43"/>
  <c r="BW38" i="43"/>
  <c r="BS38" i="43"/>
  <c r="BN38" i="43"/>
  <c r="CS37" i="43"/>
  <c r="CG37" i="43"/>
  <c r="CC37" i="43"/>
  <c r="BY37" i="43"/>
  <c r="BL37" i="43"/>
  <c r="CQ36" i="43"/>
  <c r="CM36" i="43"/>
  <c r="CI36" i="43"/>
  <c r="BW36" i="43"/>
  <c r="BS36" i="43"/>
  <c r="BN36" i="43"/>
  <c r="CS35" i="43"/>
  <c r="CG35" i="43"/>
  <c r="CC35" i="43"/>
  <c r="BY35" i="43"/>
  <c r="BL35" i="43"/>
  <c r="CQ34" i="43"/>
  <c r="CM34" i="43"/>
  <c r="CI34" i="43"/>
  <c r="BW34" i="43"/>
  <c r="BS34" i="43"/>
  <c r="BN34" i="43"/>
  <c r="CS33" i="43"/>
  <c r="CG33" i="43"/>
  <c r="CC33" i="43"/>
  <c r="BY33" i="43"/>
  <c r="BL33" i="43"/>
  <c r="CB136" i="43"/>
  <c r="CE136" i="43" s="1"/>
  <c r="CF136" i="43" s="1"/>
  <c r="BW123" i="43"/>
  <c r="CC119" i="43"/>
  <c r="CM118" i="43"/>
  <c r="CM116" i="43"/>
  <c r="CM114" i="43"/>
  <c r="CS110" i="43"/>
  <c r="BL110" i="43"/>
  <c r="BS107" i="43"/>
  <c r="CC106" i="43"/>
  <c r="CG101" i="43"/>
  <c r="BW100" i="43"/>
  <c r="BZ100" i="43" s="1"/>
  <c r="CA100" i="43" s="1"/>
  <c r="CG99" i="43"/>
  <c r="CJ99" i="43" s="1"/>
  <c r="CK99" i="43" s="1"/>
  <c r="BW96" i="43"/>
  <c r="CC92" i="43"/>
  <c r="CS88" i="43"/>
  <c r="CC88" i="43"/>
  <c r="BL88" i="43"/>
  <c r="BP88" i="43" s="1"/>
  <c r="BQ88" i="43" s="1"/>
  <c r="CQ87" i="43"/>
  <c r="CM82" i="43"/>
  <c r="BW82" i="43"/>
  <c r="BZ82" i="43" s="1"/>
  <c r="CA82" i="43" s="1"/>
  <c r="BN81" i="43"/>
  <c r="CG80" i="43"/>
  <c r="CS79" i="43"/>
  <c r="CC79" i="43"/>
  <c r="BL79" i="43"/>
  <c r="CM73" i="43"/>
  <c r="BN73" i="43"/>
  <c r="CH69" i="43"/>
  <c r="CH75" i="43" s="1"/>
  <c r="BW69" i="43"/>
  <c r="BL69" i="43"/>
  <c r="CR63" i="43"/>
  <c r="CM63" i="43"/>
  <c r="CB63" i="43"/>
  <c r="CE63" i="43" s="1"/>
  <c r="CF63" i="43" s="1"/>
  <c r="CQ61" i="43"/>
  <c r="BN60" i="43"/>
  <c r="CQ56" i="43"/>
  <c r="BN55" i="43"/>
  <c r="BY54" i="43"/>
  <c r="BT54" i="43"/>
  <c r="BN54" i="43"/>
  <c r="CD53" i="43"/>
  <c r="BS53" i="43"/>
  <c r="CS52" i="43"/>
  <c r="CN52" i="43"/>
  <c r="CI52" i="43"/>
  <c r="CC52" i="43"/>
  <c r="BX52" i="43"/>
  <c r="BS52" i="43"/>
  <c r="BL52" i="43"/>
  <c r="CS51" i="43"/>
  <c r="CM51" i="43"/>
  <c r="CH51" i="43"/>
  <c r="CC51" i="43"/>
  <c r="BR51" i="43"/>
  <c r="BL51" i="43"/>
  <c r="CL47" i="43"/>
  <c r="CO47" i="43" s="1"/>
  <c r="CP47" i="43" s="1"/>
  <c r="CD47" i="43"/>
  <c r="BR47" i="43"/>
  <c r="CN46" i="43"/>
  <c r="CB46" i="43"/>
  <c r="BT46" i="43"/>
  <c r="CH45" i="43"/>
  <c r="BR45" i="43"/>
  <c r="CN44" i="43"/>
  <c r="BX44" i="43"/>
  <c r="CH43" i="43"/>
  <c r="BR43" i="43"/>
  <c r="CR42" i="43"/>
  <c r="BX42" i="43"/>
  <c r="CH38" i="43"/>
  <c r="BM38" i="43"/>
  <c r="CN37" i="43"/>
  <c r="BX37" i="43"/>
  <c r="CL36" i="43"/>
  <c r="BR36" i="43"/>
  <c r="CR35" i="43"/>
  <c r="CN35" i="43"/>
  <c r="CB35" i="43"/>
  <c r="BT35" i="43"/>
  <c r="CH34" i="43"/>
  <c r="CH137" i="43"/>
  <c r="CB127" i="43"/>
  <c r="BS109" i="43"/>
  <c r="CC108" i="43"/>
  <c r="CQ107" i="43"/>
  <c r="CT107" i="43" s="1"/>
  <c r="CU107" i="43" s="1"/>
  <c r="CI105" i="43"/>
  <c r="BY101" i="43"/>
  <c r="BN100" i="43"/>
  <c r="BY99" i="43"/>
  <c r="BN98" i="43"/>
  <c r="BY97" i="43"/>
  <c r="BN96" i="43"/>
  <c r="BY92" i="43"/>
  <c r="CM91" i="43"/>
  <c r="BW91" i="43"/>
  <c r="BZ91" i="43" s="1"/>
  <c r="CA91" i="43" s="1"/>
  <c r="CG90" i="43"/>
  <c r="CJ90" i="43" s="1"/>
  <c r="CK90" i="43" s="1"/>
  <c r="BN89" i="43"/>
  <c r="BY88" i="43"/>
  <c r="CM87" i="43"/>
  <c r="BW87" i="43"/>
  <c r="CI82" i="43"/>
  <c r="BS82" i="43"/>
  <c r="CS81" i="43"/>
  <c r="CC81" i="43"/>
  <c r="BL81" i="43"/>
  <c r="BP81" i="43" s="1"/>
  <c r="BQ81" i="43" s="1"/>
  <c r="CM80" i="43"/>
  <c r="BW80" i="43"/>
  <c r="BN80" i="43"/>
  <c r="CQ79" i="43"/>
  <c r="CT79" i="43" s="1"/>
  <c r="CU79" i="43" s="1"/>
  <c r="CI79" i="43"/>
  <c r="BS79" i="43"/>
  <c r="CS78" i="43"/>
  <c r="CC78" i="43"/>
  <c r="BL78" i="43"/>
  <c r="CQ74" i="43"/>
  <c r="CI74" i="43"/>
  <c r="BS74" i="43"/>
  <c r="CS73" i="43"/>
  <c r="CC73" i="43"/>
  <c r="BL73" i="43"/>
  <c r="BP73" i="43" s="1"/>
  <c r="BQ73" i="43" s="1"/>
  <c r="CG72" i="43"/>
  <c r="BY72" i="43"/>
  <c r="CQ71" i="43"/>
  <c r="CI71" i="43"/>
  <c r="BS71" i="43"/>
  <c r="CM70" i="43"/>
  <c r="BW70" i="43"/>
  <c r="BN70" i="43"/>
  <c r="CQ69" i="43"/>
  <c r="CL69" i="43"/>
  <c r="CG69" i="43"/>
  <c r="CR65" i="43"/>
  <c r="CM65" i="43"/>
  <c r="CG65" i="43"/>
  <c r="CB65" i="43"/>
  <c r="BW65" i="43"/>
  <c r="CQ64" i="43"/>
  <c r="CL64" i="43"/>
  <c r="CG64" i="43"/>
  <c r="CQ63" i="43"/>
  <c r="CT63" i="43" s="1"/>
  <c r="CU63" i="43" s="1"/>
  <c r="BN62" i="43"/>
  <c r="BY61" i="43"/>
  <c r="BT61" i="43"/>
  <c r="BN61" i="43"/>
  <c r="CI60" i="43"/>
  <c r="CD60" i="43"/>
  <c r="BY60" i="43"/>
  <c r="BS60" i="43"/>
  <c r="BM60" i="43"/>
  <c r="BY56" i="43"/>
  <c r="BT56" i="43"/>
  <c r="BN56" i="43"/>
  <c r="CI55" i="43"/>
  <c r="CD55" i="43"/>
  <c r="BY55" i="43"/>
  <c r="BS55" i="43"/>
  <c r="BM55" i="43"/>
  <c r="CS54" i="43"/>
  <c r="CN54" i="43"/>
  <c r="CI54" i="43"/>
  <c r="CC54" i="43"/>
  <c r="BX54" i="43"/>
  <c r="BS54" i="43"/>
  <c r="BL54" i="43"/>
  <c r="BP54" i="43" s="1"/>
  <c r="BQ54" i="43" s="1"/>
  <c r="CS53" i="43"/>
  <c r="CM53" i="43"/>
  <c r="CH53" i="43"/>
  <c r="CC53" i="43"/>
  <c r="BW53" i="43"/>
  <c r="BR53" i="43"/>
  <c r="BL53" i="43"/>
  <c r="CR52" i="43"/>
  <c r="CM52" i="43"/>
  <c r="CG52" i="43"/>
  <c r="CB52" i="43"/>
  <c r="BW52" i="43"/>
  <c r="BZ52" i="43" s="1"/>
  <c r="CA52" i="43" s="1"/>
  <c r="CQ51" i="43"/>
  <c r="CL51" i="43"/>
  <c r="CG51" i="43"/>
  <c r="CS47" i="43"/>
  <c r="CG47" i="43"/>
  <c r="CC47" i="43"/>
  <c r="BY47" i="43"/>
  <c r="BL47" i="43"/>
  <c r="CQ46" i="43"/>
  <c r="CM46" i="43"/>
  <c r="CI46" i="43"/>
  <c r="BW46" i="43"/>
  <c r="BS46" i="43"/>
  <c r="BN46" i="43"/>
  <c r="CS45" i="43"/>
  <c r="CG45" i="43"/>
  <c r="CJ45" i="43" s="1"/>
  <c r="CK45" i="43" s="1"/>
  <c r="CC45" i="43"/>
  <c r="BY45" i="43"/>
  <c r="BL45" i="43"/>
  <c r="CQ44" i="43"/>
  <c r="CM44" i="43"/>
  <c r="CI44" i="43"/>
  <c r="BW44" i="43"/>
  <c r="BS44" i="43"/>
  <c r="BN44" i="43"/>
  <c r="CS43" i="43"/>
  <c r="CG43" i="43"/>
  <c r="CC43" i="43"/>
  <c r="BY43" i="43"/>
  <c r="BL43" i="43"/>
  <c r="CQ42" i="43"/>
  <c r="CM42" i="43"/>
  <c r="CI42" i="43"/>
  <c r="BW42" i="43"/>
  <c r="BS42" i="43"/>
  <c r="BN42" i="43"/>
  <c r="CS38" i="43"/>
  <c r="CG38" i="43"/>
  <c r="CC38" i="43"/>
  <c r="BY38" i="43"/>
  <c r="BL38" i="43"/>
  <c r="BP38" i="43" s="1"/>
  <c r="BQ38" i="43" s="1"/>
  <c r="CQ37" i="43"/>
  <c r="CM37" i="43"/>
  <c r="CI37" i="43"/>
  <c r="BW37" i="43"/>
  <c r="BZ37" i="43" s="1"/>
  <c r="CA37" i="43" s="1"/>
  <c r="BS37" i="43"/>
  <c r="BN37" i="43"/>
  <c r="CS36" i="43"/>
  <c r="CG36" i="43"/>
  <c r="CC36" i="43"/>
  <c r="BY36" i="43"/>
  <c r="BL36" i="43"/>
  <c r="CQ35" i="43"/>
  <c r="CT35" i="43" s="1"/>
  <c r="CU35" i="43" s="1"/>
  <c r="CM35" i="43"/>
  <c r="CI35" i="43"/>
  <c r="BW35" i="43"/>
  <c r="BS35" i="43"/>
  <c r="BN35" i="43"/>
  <c r="CS34" i="43"/>
  <c r="CG34" i="43"/>
  <c r="CJ34" i="43" s="1"/>
  <c r="CK34" i="43" s="1"/>
  <c r="CC34" i="43"/>
  <c r="BY34" i="43"/>
  <c r="BL34" i="43"/>
  <c r="CQ33" i="43"/>
  <c r="CM33" i="43"/>
  <c r="CI33" i="43"/>
  <c r="BW33" i="43"/>
  <c r="BS33" i="43"/>
  <c r="BN33" i="43"/>
  <c r="CR47" i="43"/>
  <c r="CN47" i="43"/>
  <c r="CB47" i="43"/>
  <c r="CE47" i="43" s="1"/>
  <c r="CF47" i="43" s="1"/>
  <c r="BX47" i="43"/>
  <c r="BT47" i="43"/>
  <c r="CL46" i="43"/>
  <c r="CH46" i="43"/>
  <c r="CD46" i="43"/>
  <c r="BR46" i="43"/>
  <c r="BM46" i="43"/>
  <c r="CR45" i="43"/>
  <c r="CN45" i="43"/>
  <c r="CB45" i="43"/>
  <c r="BX45" i="43"/>
  <c r="BT45" i="43"/>
  <c r="CL44" i="43"/>
  <c r="CO44" i="43" s="1"/>
  <c r="CP44" i="43" s="1"/>
  <c r="CH44" i="43"/>
  <c r="CD44" i="43"/>
  <c r="BR44" i="43"/>
  <c r="BM44" i="43"/>
  <c r="CR43" i="43"/>
  <c r="CN43" i="43"/>
  <c r="CB43" i="43"/>
  <c r="BX43" i="43"/>
  <c r="BT43" i="43"/>
  <c r="CL42" i="43"/>
  <c r="CH42" i="43"/>
  <c r="CD42" i="43"/>
  <c r="BR42" i="43"/>
  <c r="BM42" i="43"/>
  <c r="CR38" i="43"/>
  <c r="CN38" i="43"/>
  <c r="CB38" i="43"/>
  <c r="BX38" i="43"/>
  <c r="BT38" i="43"/>
  <c r="CL37" i="43"/>
  <c r="CO37" i="43" s="1"/>
  <c r="CP37" i="43" s="1"/>
  <c r="CH37" i="43"/>
  <c r="CD37" i="43"/>
  <c r="BR37" i="43"/>
  <c r="BM37" i="43"/>
  <c r="CR36" i="43"/>
  <c r="CN36" i="43"/>
  <c r="CB36" i="43"/>
  <c r="BX36" i="43"/>
  <c r="BT36" i="43"/>
  <c r="CL35" i="43"/>
  <c r="CH35" i="43"/>
  <c r="CD35" i="43"/>
  <c r="BR35" i="43"/>
  <c r="BM35" i="43"/>
  <c r="CR34" i="43"/>
  <c r="CN34" i="43"/>
  <c r="BX34" i="43"/>
  <c r="BT34" i="43"/>
  <c r="CL33" i="43"/>
  <c r="CH33" i="43"/>
  <c r="BR33" i="43"/>
  <c r="CQ105" i="43"/>
  <c r="BW98" i="43"/>
  <c r="BZ98" i="43" s="1"/>
  <c r="CA98" i="43" s="1"/>
  <c r="CG97" i="43"/>
  <c r="CJ97" i="43" s="1"/>
  <c r="CK97" i="43" s="1"/>
  <c r="BL92" i="43"/>
  <c r="CQ91" i="43"/>
  <c r="CI89" i="43"/>
  <c r="BS89" i="43"/>
  <c r="BW81" i="43"/>
  <c r="BZ81" i="43" s="1"/>
  <c r="CA81" i="43" s="1"/>
  <c r="CQ72" i="43"/>
  <c r="CI72" i="43"/>
  <c r="CG70" i="43"/>
  <c r="CJ70" i="43" s="1"/>
  <c r="CK70" i="43" s="1"/>
  <c r="CS65" i="43"/>
  <c r="CI65" i="43"/>
  <c r="BX65" i="43"/>
  <c r="CS64" i="43"/>
  <c r="CM64" i="43"/>
  <c r="CH64" i="43"/>
  <c r="CC64" i="43"/>
  <c r="BW64" i="43"/>
  <c r="BZ64" i="43" s="1"/>
  <c r="CA64" i="43" s="1"/>
  <c r="BR64" i="43"/>
  <c r="BL64" i="43"/>
  <c r="CG63" i="43"/>
  <c r="CJ63" i="43" s="1"/>
  <c r="CK63" i="43" s="1"/>
  <c r="BW63" i="43"/>
  <c r="CQ62" i="43"/>
  <c r="CL62" i="43"/>
  <c r="CO62" i="43" s="1"/>
  <c r="CP62" i="43" s="1"/>
  <c r="CG62" i="43"/>
  <c r="CH36" i="43"/>
  <c r="CL34" i="43"/>
  <c r="BM34" i="43"/>
  <c r="CB33" i="43"/>
  <c r="CC152" i="43"/>
  <c r="BS145" i="43"/>
  <c r="CM141" i="43"/>
  <c r="CL135" i="43"/>
  <c r="CO135" i="43" s="1"/>
  <c r="CP135" i="43" s="1"/>
  <c r="BT132" i="43"/>
  <c r="BT138" i="43" s="1"/>
  <c r="CH128" i="43"/>
  <c r="CS119" i="43"/>
  <c r="BL119" i="43"/>
  <c r="BP119" i="43" s="1"/>
  <c r="BQ119" i="43" s="1"/>
  <c r="BW118" i="43"/>
  <c r="BZ118" i="43" s="1"/>
  <c r="CA118" i="43" s="1"/>
  <c r="CG117" i="43"/>
  <c r="BW116" i="43"/>
  <c r="CG115" i="43"/>
  <c r="CJ115" i="43" s="1"/>
  <c r="CK115" i="43" s="1"/>
  <c r="BW114" i="43"/>
  <c r="CC110" i="43"/>
  <c r="CQ109" i="43"/>
  <c r="CT109" i="43" s="1"/>
  <c r="CU109" i="43" s="1"/>
  <c r="CI107" i="43"/>
  <c r="CS106" i="43"/>
  <c r="BL106" i="43"/>
  <c r="CM100" i="43"/>
  <c r="CM98" i="43"/>
  <c r="CM96" i="43"/>
  <c r="CS92" i="43"/>
  <c r="CI91" i="43"/>
  <c r="BS91" i="43"/>
  <c r="CS90" i="43"/>
  <c r="CC90" i="43"/>
  <c r="BL90" i="43"/>
  <c r="BP90" i="43" s="1"/>
  <c r="BQ90" i="43" s="1"/>
  <c r="CQ89" i="43"/>
  <c r="CT89" i="43" s="1"/>
  <c r="CU89" i="43" s="1"/>
  <c r="CI87" i="43"/>
  <c r="BS87" i="43"/>
  <c r="CG83" i="43"/>
  <c r="BN82" i="43"/>
  <c r="CQ81" i="43"/>
  <c r="CT81" i="43" s="1"/>
  <c r="CU81" i="43" s="1"/>
  <c r="CI81" i="43"/>
  <c r="BS81" i="43"/>
  <c r="CS80" i="43"/>
  <c r="CC80" i="43"/>
  <c r="BL80" i="43"/>
  <c r="CG79" i="43"/>
  <c r="CJ79" i="43" s="1"/>
  <c r="CK79" i="43" s="1"/>
  <c r="BY79" i="43"/>
  <c r="CQ78" i="43"/>
  <c r="CI78" i="43"/>
  <c r="BS78" i="43"/>
  <c r="CG74" i="43"/>
  <c r="CJ74" i="43" s="1"/>
  <c r="CK74" i="43" s="1"/>
  <c r="BY74" i="43"/>
  <c r="CQ73" i="43"/>
  <c r="CI73" i="43"/>
  <c r="BS73" i="43"/>
  <c r="CM72" i="43"/>
  <c r="BW72" i="43"/>
  <c r="BN72" i="43"/>
  <c r="CG71" i="43"/>
  <c r="CJ71" i="43" s="1"/>
  <c r="CK71" i="43" s="1"/>
  <c r="BY71" i="43"/>
  <c r="CS70" i="43"/>
  <c r="CC70" i="43"/>
  <c r="BL70" i="43"/>
  <c r="BP70" i="43" s="1"/>
  <c r="BQ70" i="43" s="1"/>
  <c r="BN69" i="43"/>
  <c r="CQ65" i="43"/>
  <c r="BN64" i="43"/>
  <c r="BY63" i="43"/>
  <c r="BT63" i="43"/>
  <c r="BN63" i="43"/>
  <c r="CI62" i="43"/>
  <c r="CD62" i="43"/>
  <c r="BY62" i="43"/>
  <c r="BS62" i="43"/>
  <c r="BM62" i="43"/>
  <c r="CS61" i="43"/>
  <c r="CN61" i="43"/>
  <c r="CI61" i="43"/>
  <c r="CC61" i="43"/>
  <c r="BX61" i="43"/>
  <c r="BS61" i="43"/>
  <c r="BL61" i="43"/>
  <c r="CS60" i="43"/>
  <c r="CM60" i="43"/>
  <c r="CM66" i="43" s="1"/>
  <c r="CH60" i="43"/>
  <c r="CC60" i="43"/>
  <c r="BW60" i="43"/>
  <c r="BR60" i="43"/>
  <c r="BL60" i="43"/>
  <c r="CS56" i="43"/>
  <c r="CN56" i="43"/>
  <c r="CI56" i="43"/>
  <c r="CC56" i="43"/>
  <c r="BX56" i="43"/>
  <c r="BS56" i="43"/>
  <c r="BL56" i="43"/>
  <c r="BP56" i="43" s="1"/>
  <c r="BQ56" i="43" s="1"/>
  <c r="CS55" i="43"/>
  <c r="CM55" i="43"/>
  <c r="CH55" i="43"/>
  <c r="CC55" i="43"/>
  <c r="BW55" i="43"/>
  <c r="BZ55" i="43" s="1"/>
  <c r="CA55" i="43" s="1"/>
  <c r="BR55" i="43"/>
  <c r="BL55" i="43"/>
  <c r="CR54" i="43"/>
  <c r="CM54" i="43"/>
  <c r="CG54" i="43"/>
  <c r="CB54" i="43"/>
  <c r="BW54" i="43"/>
  <c r="BZ54" i="43" s="1"/>
  <c r="CA54" i="43" s="1"/>
  <c r="CQ53" i="43"/>
  <c r="CT53" i="43" s="1"/>
  <c r="CU53" i="43" s="1"/>
  <c r="CL53" i="43"/>
  <c r="CG53" i="43"/>
  <c r="CQ52" i="43"/>
  <c r="CT52" i="43" s="1"/>
  <c r="CU52" i="43" s="1"/>
  <c r="BN51" i="43"/>
  <c r="BN57" i="43" s="1"/>
  <c r="CB34" i="43"/>
  <c r="CD33" i="43"/>
  <c r="BM33" i="43"/>
  <c r="BY83" i="43"/>
  <c r="CM81" i="43"/>
  <c r="BY80" i="43"/>
  <c r="CM78" i="43"/>
  <c r="BW78" i="43"/>
  <c r="BN78" i="43"/>
  <c r="CS74" i="43"/>
  <c r="CC74" i="43"/>
  <c r="BL74" i="43"/>
  <c r="BP74" i="43" s="1"/>
  <c r="BQ74" i="43" s="1"/>
  <c r="BW73" i="43"/>
  <c r="BS72" i="43"/>
  <c r="CS71" i="43"/>
  <c r="CC71" i="43"/>
  <c r="BL71" i="43"/>
  <c r="BY70" i="43"/>
  <c r="CS69" i="43"/>
  <c r="CM69" i="43"/>
  <c r="CM75" i="43" s="1"/>
  <c r="CC69" i="43"/>
  <c r="BR69" i="43"/>
  <c r="CN65" i="43"/>
  <c r="CC65" i="43"/>
  <c r="BS65" i="43"/>
  <c r="BL65" i="43"/>
  <c r="CI53" i="43"/>
  <c r="BY53" i="43"/>
  <c r="BM53" i="43"/>
  <c r="BW51" i="43"/>
  <c r="CH47" i="43"/>
  <c r="BM47" i="43"/>
  <c r="CR46" i="43"/>
  <c r="BX46" i="43"/>
  <c r="CL45" i="43"/>
  <c r="CD45" i="43"/>
  <c r="BM45" i="43"/>
  <c r="CR44" i="43"/>
  <c r="CB44" i="43"/>
  <c r="CE44" i="43" s="1"/>
  <c r="CF44" i="43" s="1"/>
  <c r="BT44" i="43"/>
  <c r="CL43" i="43"/>
  <c r="CD43" i="43"/>
  <c r="BM43" i="43"/>
  <c r="CN42" i="43"/>
  <c r="CN48" i="43" s="1"/>
  <c r="CB42" i="43"/>
  <c r="BT42" i="43"/>
  <c r="CL38" i="43"/>
  <c r="CD38" i="43"/>
  <c r="BR38" i="43"/>
  <c r="CR37" i="43"/>
  <c r="CB37" i="43"/>
  <c r="CE37" i="43" s="1"/>
  <c r="CF37" i="43" s="1"/>
  <c r="BT37" i="43"/>
  <c r="CD36" i="43"/>
  <c r="BM36" i="43"/>
  <c r="BX35" i="43"/>
  <c r="CD34" i="43"/>
  <c r="BR34" i="43"/>
  <c r="CR33" i="43"/>
  <c r="CN33" i="43"/>
  <c r="I42" i="43"/>
  <c r="I45" i="43"/>
  <c r="I102" i="43"/>
  <c r="S5" i="43"/>
  <c r="S10" i="43"/>
  <c r="U6" i="43"/>
  <c r="I7" i="43"/>
  <c r="AW25" i="44"/>
  <c r="BF151" i="43"/>
  <c r="BB132" i="43"/>
  <c r="AR125" i="43"/>
  <c r="BB124" i="43"/>
  <c r="AH117" i="43"/>
  <c r="AH115" i="43"/>
  <c r="AR109" i="43"/>
  <c r="BB108" i="43"/>
  <c r="AG105" i="43"/>
  <c r="BB90" i="43"/>
  <c r="AG87" i="43"/>
  <c r="BF83" i="43"/>
  <c r="AP80" i="43"/>
  <c r="BB79" i="43"/>
  <c r="AF73" i="43"/>
  <c r="AH70" i="43"/>
  <c r="BA69" i="43"/>
  <c r="AF69" i="43"/>
  <c r="AH63" i="43"/>
  <c r="AM62" i="43"/>
  <c r="AH62" i="43"/>
  <c r="AR61" i="43"/>
  <c r="AG61" i="43"/>
  <c r="BA96" i="43"/>
  <c r="AR91" i="43"/>
  <c r="AZ89" i="43"/>
  <c r="AF81" i="43"/>
  <c r="AH80" i="43"/>
  <c r="AL79" i="43"/>
  <c r="AL74" i="43"/>
  <c r="AR72" i="43"/>
  <c r="BB71" i="43"/>
  <c r="BF70" i="43"/>
  <c r="AR62" i="43"/>
  <c r="BB61" i="43"/>
  <c r="AL61" i="43"/>
  <c r="C9" i="43"/>
  <c r="I9" i="43" s="1"/>
  <c r="AL90" i="43"/>
  <c r="AP83" i="43"/>
  <c r="BF80" i="43"/>
  <c r="BG78" i="43"/>
  <c r="BB74" i="43"/>
  <c r="AZ72" i="43"/>
  <c r="AL71" i="43"/>
  <c r="AP70" i="43"/>
  <c r="BG69" i="43"/>
  <c r="AZ65" i="43"/>
  <c r="I30" i="43"/>
  <c r="BE87" i="43"/>
  <c r="AR89" i="43"/>
  <c r="BM165" i="43"/>
  <c r="BM156" i="43"/>
  <c r="BM147" i="43"/>
  <c r="BM138" i="43"/>
  <c r="BM129" i="43"/>
  <c r="BM120" i="43"/>
  <c r="BM111" i="43"/>
  <c r="BM102" i="43"/>
  <c r="BM93" i="43"/>
  <c r="BM84" i="43"/>
  <c r="BM75" i="43"/>
  <c r="AZ38" i="43"/>
  <c r="AV38" i="43"/>
  <c r="AR38" i="43"/>
  <c r="AF38" i="43"/>
  <c r="AA38" i="43"/>
  <c r="BF37" i="43"/>
  <c r="BB37" i="43"/>
  <c r="AP37" i="43"/>
  <c r="AL37" i="43"/>
  <c r="AH37" i="43"/>
  <c r="AZ36" i="43"/>
  <c r="AV36" i="43"/>
  <c r="AR36" i="43"/>
  <c r="AF36" i="43"/>
  <c r="AA36" i="43"/>
  <c r="BF35" i="43"/>
  <c r="BB35" i="43"/>
  <c r="AP35" i="43"/>
  <c r="AL35" i="43"/>
  <c r="AH35" i="43"/>
  <c r="AZ34" i="43"/>
  <c r="AV34" i="43"/>
  <c r="AR34" i="43"/>
  <c r="AF34" i="43"/>
  <c r="AA34" i="43"/>
  <c r="BG33" i="43"/>
  <c r="AU33" i="43"/>
  <c r="AQ33" i="43"/>
  <c r="AM33" i="43"/>
  <c r="Z33" i="43"/>
  <c r="BM66" i="43"/>
  <c r="AU38" i="43"/>
  <c r="AM38" i="43"/>
  <c r="Z38" i="43"/>
  <c r="BA37" i="43"/>
  <c r="AK37" i="43"/>
  <c r="AB37" i="43"/>
  <c r="BG36" i="43"/>
  <c r="AU36" i="43"/>
  <c r="BE35" i="43"/>
  <c r="AB35" i="43"/>
  <c r="BG34" i="43"/>
  <c r="AU34" i="43"/>
  <c r="BF38" i="43"/>
  <c r="BB38" i="43"/>
  <c r="AP38" i="43"/>
  <c r="AL38" i="43"/>
  <c r="AH38" i="43"/>
  <c r="AZ37" i="43"/>
  <c r="AV37" i="43"/>
  <c r="AR37" i="43"/>
  <c r="AF37" i="43"/>
  <c r="AA37" i="43"/>
  <c r="BF36" i="43"/>
  <c r="BB36" i="43"/>
  <c r="AP36" i="43"/>
  <c r="AL36" i="43"/>
  <c r="AH36" i="43"/>
  <c r="AZ35" i="43"/>
  <c r="AV35" i="43"/>
  <c r="AR35" i="43"/>
  <c r="AF35" i="43"/>
  <c r="AA35" i="43"/>
  <c r="BF34" i="43"/>
  <c r="BB34" i="43"/>
  <c r="AP34" i="43"/>
  <c r="AL34" i="43"/>
  <c r="AH34" i="43"/>
  <c r="BE33" i="43"/>
  <c r="BA33" i="43"/>
  <c r="AW33" i="43"/>
  <c r="AK33" i="43"/>
  <c r="AG33" i="43"/>
  <c r="AB33" i="43"/>
  <c r="BM48" i="43"/>
  <c r="BM39" i="43"/>
  <c r="BE38" i="43"/>
  <c r="BA38" i="43"/>
  <c r="AW38" i="43"/>
  <c r="AK38" i="43"/>
  <c r="AG38" i="43"/>
  <c r="AB38" i="43"/>
  <c r="BG37" i="43"/>
  <c r="AU37" i="43"/>
  <c r="AQ37" i="43"/>
  <c r="AM37" i="43"/>
  <c r="Z37" i="43"/>
  <c r="AD37" i="43" s="1"/>
  <c r="BE36" i="43"/>
  <c r="BA36" i="43"/>
  <c r="AW36" i="43"/>
  <c r="AK36" i="43"/>
  <c r="AG36" i="43"/>
  <c r="AB36" i="43"/>
  <c r="BG35" i="43"/>
  <c r="AU35" i="43"/>
  <c r="AQ35" i="43"/>
  <c r="AM35" i="43"/>
  <c r="Z35" i="43"/>
  <c r="BE34" i="43"/>
  <c r="BA34" i="43"/>
  <c r="AW34" i="43"/>
  <c r="AK34" i="43"/>
  <c r="AG34" i="43"/>
  <c r="AB34" i="43"/>
  <c r="AZ33" i="43"/>
  <c r="AV33" i="43"/>
  <c r="AA33" i="43"/>
  <c r="AA39" i="43" s="1"/>
  <c r="AM36" i="43"/>
  <c r="Z36" i="43"/>
  <c r="AW35" i="43"/>
  <c r="AK35" i="43"/>
  <c r="AN35" i="43" s="1"/>
  <c r="AM34" i="43"/>
  <c r="Z34" i="43"/>
  <c r="BM57" i="43"/>
  <c r="AR33" i="43"/>
  <c r="AR39" i="43" s="1"/>
  <c r="AF33" i="43"/>
  <c r="BG38" i="43"/>
  <c r="AQ38" i="43"/>
  <c r="BE37" i="43"/>
  <c r="BH37" i="43" s="1"/>
  <c r="AW37" i="43"/>
  <c r="AG37" i="43"/>
  <c r="AQ36" i="43"/>
  <c r="BA35" i="43"/>
  <c r="AG35" i="43"/>
  <c r="AQ34" i="43"/>
  <c r="AP33" i="43"/>
  <c r="BF33" i="43"/>
  <c r="BX33" i="43"/>
  <c r="I40" i="43"/>
  <c r="I43" i="43"/>
  <c r="I12" i="43"/>
  <c r="I13" i="43"/>
  <c r="I14" i="43"/>
  <c r="I15" i="43"/>
  <c r="I28" i="43"/>
  <c r="I31" i="43"/>
  <c r="BB56" i="43"/>
  <c r="AR56" i="43"/>
  <c r="AG56" i="43"/>
  <c r="BG55" i="43"/>
  <c r="AL55" i="43"/>
  <c r="BA54" i="43"/>
  <c r="AP54" i="43"/>
  <c r="BF53" i="43"/>
  <c r="AZ52" i="43"/>
  <c r="BA51" i="43"/>
  <c r="AF51" i="43"/>
  <c r="AL56" i="43"/>
  <c r="BB55" i="43"/>
  <c r="AF55" i="43"/>
  <c r="BF54" i="43"/>
  <c r="AF54" i="43"/>
  <c r="AZ53" i="43"/>
  <c r="BG51" i="43"/>
  <c r="U12" i="43"/>
  <c r="U14" i="43"/>
  <c r="I18" i="43"/>
  <c r="I22" i="43"/>
  <c r="I23" i="43"/>
  <c r="I24" i="43"/>
  <c r="I25" i="43"/>
  <c r="I29" i="43"/>
  <c r="AA151" i="43"/>
  <c r="AA155" i="43"/>
  <c r="AA152" i="43"/>
  <c r="AB150" i="43"/>
  <c r="AA154" i="43"/>
  <c r="Z150" i="43"/>
  <c r="AB161" i="43"/>
  <c r="AA160" i="43"/>
  <c r="AA153" i="43"/>
  <c r="AB134" i="43"/>
  <c r="AB162" i="43"/>
  <c r="Z133" i="43"/>
  <c r="AB127" i="43"/>
  <c r="AA116" i="43"/>
  <c r="AA100" i="43"/>
  <c r="AB136" i="43"/>
  <c r="AA118" i="43"/>
  <c r="AB105" i="43"/>
  <c r="AA98" i="43"/>
  <c r="AB81" i="43"/>
  <c r="Z80" i="43"/>
  <c r="AB79" i="43"/>
  <c r="AA78" i="43"/>
  <c r="AB74" i="43"/>
  <c r="Z73" i="43"/>
  <c r="AB72" i="43"/>
  <c r="Z71" i="43"/>
  <c r="AB70" i="43"/>
  <c r="AB96" i="43"/>
  <c r="AA82" i="43"/>
  <c r="AA80" i="43"/>
  <c r="AB78" i="43"/>
  <c r="AA70" i="43"/>
  <c r="AA69" i="43"/>
  <c r="AB61" i="43"/>
  <c r="AB56" i="43"/>
  <c r="AA55" i="43"/>
  <c r="AA54" i="43"/>
  <c r="Z53" i="43"/>
  <c r="AA51" i="43"/>
  <c r="AA91" i="43"/>
  <c r="AA72" i="43"/>
  <c r="AA56" i="43"/>
  <c r="Z55" i="43"/>
  <c r="AA125" i="43"/>
  <c r="AB114" i="43"/>
  <c r="AA107" i="43"/>
  <c r="AB87" i="43"/>
  <c r="AA79" i="43"/>
  <c r="AA74" i="43"/>
  <c r="AA71" i="43"/>
  <c r="AB65" i="43"/>
  <c r="AA64" i="43"/>
  <c r="AA63" i="43"/>
  <c r="Z62" i="43"/>
  <c r="AA60" i="43"/>
  <c r="AB52" i="43"/>
  <c r="Z78" i="43"/>
  <c r="Z69" i="43"/>
  <c r="AB63" i="43"/>
  <c r="AA62" i="43"/>
  <c r="AA61" i="43"/>
  <c r="AB60" i="43"/>
  <c r="AA109" i="43"/>
  <c r="AA89" i="43"/>
  <c r="AA81" i="43"/>
  <c r="AA73" i="43"/>
  <c r="AB69" i="43"/>
  <c r="AA65" i="43"/>
  <c r="Z64" i="43"/>
  <c r="Z60" i="43"/>
  <c r="AB54" i="43"/>
  <c r="AA53" i="43"/>
  <c r="AA52" i="43"/>
  <c r="AB51" i="43"/>
  <c r="Z51" i="43"/>
  <c r="AV155" i="43"/>
  <c r="AV152" i="43"/>
  <c r="AW150" i="43"/>
  <c r="AV151" i="43"/>
  <c r="AV153" i="43"/>
  <c r="AU150" i="43"/>
  <c r="AW160" i="43"/>
  <c r="AV144" i="43"/>
  <c r="AV109" i="43"/>
  <c r="AW96" i="43"/>
  <c r="AW134" i="43"/>
  <c r="AW114" i="43"/>
  <c r="AV107" i="43"/>
  <c r="AW81" i="43"/>
  <c r="AU80" i="43"/>
  <c r="AW79" i="43"/>
  <c r="AV78" i="43"/>
  <c r="AW74" i="43"/>
  <c r="AU73" i="43"/>
  <c r="AW72" i="43"/>
  <c r="AU71" i="43"/>
  <c r="AW70" i="43"/>
  <c r="AV100" i="43"/>
  <c r="AV98" i="43"/>
  <c r="AV91" i="43"/>
  <c r="AV79" i="43"/>
  <c r="AV74" i="43"/>
  <c r="AV71" i="43"/>
  <c r="AW69" i="43"/>
  <c r="AV65" i="43"/>
  <c r="AU64" i="43"/>
  <c r="AU60" i="43"/>
  <c r="AW54" i="43"/>
  <c r="AV53" i="43"/>
  <c r="AV52" i="43"/>
  <c r="AW51" i="43"/>
  <c r="AV154" i="43"/>
  <c r="AW87" i="43"/>
  <c r="AV81" i="43"/>
  <c r="AV73" i="43"/>
  <c r="AW61" i="43"/>
  <c r="AW56" i="43"/>
  <c r="AV55" i="43"/>
  <c r="AU53" i="43"/>
  <c r="AV51" i="43"/>
  <c r="AV118" i="43"/>
  <c r="AV116" i="43"/>
  <c r="AV89" i="43"/>
  <c r="AV80" i="43"/>
  <c r="AW78" i="43"/>
  <c r="AV70" i="43"/>
  <c r="AU69" i="43"/>
  <c r="AW63" i="43"/>
  <c r="AV62" i="43"/>
  <c r="AV61" i="43"/>
  <c r="AW60" i="43"/>
  <c r="AV56" i="43"/>
  <c r="AU55" i="43"/>
  <c r="AU51" i="43"/>
  <c r="AW123" i="43"/>
  <c r="AW105" i="43"/>
  <c r="AV82" i="43"/>
  <c r="AU78" i="43"/>
  <c r="AV72" i="43"/>
  <c r="AW65" i="43"/>
  <c r="AV64" i="43"/>
  <c r="AV63" i="43"/>
  <c r="AU62" i="43"/>
  <c r="AV60" i="43"/>
  <c r="AW52" i="43"/>
  <c r="AV69" i="43"/>
  <c r="AV54" i="43"/>
  <c r="AH33" i="43"/>
  <c r="I36" i="43"/>
  <c r="AZ47" i="43"/>
  <c r="AL42" i="43"/>
  <c r="BB42" i="43"/>
  <c r="Z43" i="43"/>
  <c r="AQ43" i="43"/>
  <c r="BG43" i="43"/>
  <c r="AB44" i="43"/>
  <c r="AK44" i="43"/>
  <c r="BA44" i="43"/>
  <c r="AM45" i="43"/>
  <c r="AU45" i="43"/>
  <c r="AB46" i="43"/>
  <c r="AK46" i="43"/>
  <c r="AW46" i="43"/>
  <c r="BE46" i="43"/>
  <c r="AQ47" i="43"/>
  <c r="U8" i="43"/>
  <c r="U10" i="43"/>
  <c r="AL153" i="43"/>
  <c r="AL154" i="43"/>
  <c r="AK150" i="43"/>
  <c r="AL151" i="43"/>
  <c r="AL152" i="43"/>
  <c r="AM161" i="43"/>
  <c r="AM160" i="43"/>
  <c r="AM133" i="43"/>
  <c r="AL123" i="43"/>
  <c r="AL155" i="43"/>
  <c r="AM126" i="43"/>
  <c r="AL115" i="43"/>
  <c r="AK105" i="43"/>
  <c r="AL99" i="43"/>
  <c r="AM135" i="43"/>
  <c r="AL132" i="43"/>
  <c r="AL117" i="43"/>
  <c r="AL101" i="43"/>
  <c r="AL97" i="43"/>
  <c r="AK81" i="43"/>
  <c r="AM80" i="43"/>
  <c r="AK79" i="43"/>
  <c r="AK74" i="43"/>
  <c r="AM73" i="43"/>
  <c r="AK72" i="43"/>
  <c r="AM71" i="43"/>
  <c r="AK70" i="43"/>
  <c r="AG52" i="43"/>
  <c r="AL52" i="43"/>
  <c r="AR52" i="43"/>
  <c r="BB52" i="43"/>
  <c r="AH53" i="43"/>
  <c r="AM53" i="43"/>
  <c r="AR53" i="43"/>
  <c r="AH54" i="43"/>
  <c r="BE56" i="43"/>
  <c r="AF60" i="43"/>
  <c r="AK60" i="43"/>
  <c r="BA60" i="43"/>
  <c r="BG60" i="43"/>
  <c r="AZ61" i="43"/>
  <c r="BE61" i="43"/>
  <c r="AP62" i="43"/>
  <c r="AZ62" i="43"/>
  <c r="BF62" i="43"/>
  <c r="AF63" i="43"/>
  <c r="AK63" i="43"/>
  <c r="AP63" i="43"/>
  <c r="BF63" i="43"/>
  <c r="AF64" i="43"/>
  <c r="AL64" i="43"/>
  <c r="BB64" i="43"/>
  <c r="BG64" i="43"/>
  <c r="AL65" i="43"/>
  <c r="AR65" i="43"/>
  <c r="BB65" i="43"/>
  <c r="AL70" i="43"/>
  <c r="BB70" i="43"/>
  <c r="AH71" i="43"/>
  <c r="AP71" i="43"/>
  <c r="BF71" i="43"/>
  <c r="AF72" i="43"/>
  <c r="AR73" i="43"/>
  <c r="AZ73" i="43"/>
  <c r="AH74" i="43"/>
  <c r="AP74" i="43"/>
  <c r="BF74" i="43"/>
  <c r="AM78" i="43"/>
  <c r="AH79" i="43"/>
  <c r="AP79" i="43"/>
  <c r="BF79" i="43"/>
  <c r="AL80" i="43"/>
  <c r="BB80" i="43"/>
  <c r="AR81" i="43"/>
  <c r="AZ81" i="43"/>
  <c r="AF82" i="43"/>
  <c r="AH83" i="43"/>
  <c r="I84" i="43"/>
  <c r="AL88" i="43"/>
  <c r="BB88" i="43"/>
  <c r="AZ91" i="43"/>
  <c r="AL92" i="43"/>
  <c r="BB92" i="43"/>
  <c r="AK96" i="43"/>
  <c r="AH97" i="43"/>
  <c r="I98" i="43"/>
  <c r="AH99" i="43"/>
  <c r="I100" i="43"/>
  <c r="AH101" i="43"/>
  <c r="AZ107" i="43"/>
  <c r="AL108" i="43"/>
  <c r="BA114" i="43"/>
  <c r="AG134" i="43"/>
  <c r="AM150" i="43"/>
  <c r="AI22" i="44"/>
  <c r="AI17" i="44"/>
  <c r="AH21" i="44"/>
  <c r="AI16" i="44"/>
  <c r="AI9" i="44"/>
  <c r="AH16" i="44"/>
  <c r="AH9" i="44"/>
  <c r="AH7" i="44"/>
  <c r="AI11" i="44"/>
  <c r="AI7" i="44"/>
  <c r="AI5" i="44"/>
  <c r="AH11" i="44"/>
  <c r="AH5" i="44"/>
  <c r="AJ5" i="44" s="1"/>
  <c r="AI4" i="44"/>
  <c r="AH8" i="44"/>
  <c r="S9" i="43"/>
  <c r="S11" i="43"/>
  <c r="BF154" i="43"/>
  <c r="BE150" i="43"/>
  <c r="BF153" i="43"/>
  <c r="BF155" i="43"/>
  <c r="BF152" i="43"/>
  <c r="BG150" i="43"/>
  <c r="BF143" i="43"/>
  <c r="BF142" i="43"/>
  <c r="BE141" i="43"/>
  <c r="BF119" i="43"/>
  <c r="BE114" i="43"/>
  <c r="BF108" i="43"/>
  <c r="BF146" i="43"/>
  <c r="BG133" i="43"/>
  <c r="BE123" i="43"/>
  <c r="BF110" i="43"/>
  <c r="BF106" i="43"/>
  <c r="BE96" i="43"/>
  <c r="BE81" i="43"/>
  <c r="BG80" i="43"/>
  <c r="BE79" i="43"/>
  <c r="BE74" i="43"/>
  <c r="BG73" i="43"/>
  <c r="BE72" i="43"/>
  <c r="BG71" i="43"/>
  <c r="BE70" i="43"/>
  <c r="AA42" i="43"/>
  <c r="AF42" i="43"/>
  <c r="AR42" i="43"/>
  <c r="AV42" i="43"/>
  <c r="AZ42" i="43"/>
  <c r="AB43" i="43"/>
  <c r="AG43" i="43"/>
  <c r="AK43" i="43"/>
  <c r="AW43" i="43"/>
  <c r="BA43" i="43"/>
  <c r="BE43" i="43"/>
  <c r="Z44" i="43"/>
  <c r="AM44" i="43"/>
  <c r="AQ44" i="43"/>
  <c r="AU44" i="43"/>
  <c r="BG44" i="43"/>
  <c r="AB45" i="43"/>
  <c r="AG45" i="43"/>
  <c r="AK45" i="43"/>
  <c r="AW45" i="43"/>
  <c r="BA45" i="43"/>
  <c r="BE45" i="43"/>
  <c r="Z46" i="43"/>
  <c r="AM46" i="43"/>
  <c r="AQ46" i="43"/>
  <c r="AU46" i="43"/>
  <c r="BG46" i="43"/>
  <c r="AB47" i="43"/>
  <c r="AG47" i="43"/>
  <c r="AK47" i="43"/>
  <c r="AW47" i="43"/>
  <c r="BA47" i="43"/>
  <c r="BE47" i="43"/>
  <c r="I300" i="43"/>
  <c r="I299" i="43"/>
  <c r="I298" i="43"/>
  <c r="I297" i="43"/>
  <c r="I296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I276" i="43"/>
  <c r="I275" i="43"/>
  <c r="I274" i="43"/>
  <c r="I273" i="43"/>
  <c r="I272" i="43"/>
  <c r="I271" i="43"/>
  <c r="I270" i="43"/>
  <c r="I269" i="43"/>
  <c r="I268" i="43"/>
  <c r="I267" i="43"/>
  <c r="I266" i="43"/>
  <c r="I265" i="43"/>
  <c r="I264" i="43"/>
  <c r="I263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I243" i="43"/>
  <c r="I242" i="43"/>
  <c r="I241" i="43"/>
  <c r="I240" i="43"/>
  <c r="I239" i="43"/>
  <c r="I238" i="43"/>
  <c r="I237" i="43"/>
  <c r="I236" i="43"/>
  <c r="I235" i="43"/>
  <c r="I234" i="43"/>
  <c r="I233" i="43"/>
  <c r="I232" i="43"/>
  <c r="I231" i="43"/>
  <c r="I230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I210" i="43"/>
  <c r="I209" i="43"/>
  <c r="I208" i="43"/>
  <c r="I207" i="43"/>
  <c r="I206" i="43"/>
  <c r="I205" i="43"/>
  <c r="I204" i="43"/>
  <c r="I203" i="43"/>
  <c r="I202" i="43"/>
  <c r="I201" i="43"/>
  <c r="I200" i="43"/>
  <c r="I199" i="43"/>
  <c r="I198" i="43"/>
  <c r="I197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I176" i="43"/>
  <c r="I172" i="43"/>
  <c r="I177" i="43"/>
  <c r="I175" i="43"/>
  <c r="I166" i="43"/>
  <c r="I165" i="43"/>
  <c r="I163" i="43"/>
  <c r="I161" i="43"/>
  <c r="I171" i="43"/>
  <c r="I167" i="43"/>
  <c r="I170" i="43"/>
  <c r="I169" i="43"/>
  <c r="I164" i="43"/>
  <c r="I173" i="43"/>
  <c r="I168" i="43"/>
  <c r="I160" i="43"/>
  <c r="I174" i="43"/>
  <c r="I159" i="43"/>
  <c r="I158" i="43"/>
  <c r="I155" i="43"/>
  <c r="I152" i="43"/>
  <c r="I147" i="43"/>
  <c r="I156" i="43"/>
  <c r="I151" i="43"/>
  <c r="I150" i="43"/>
  <c r="I149" i="43"/>
  <c r="I146" i="43"/>
  <c r="I143" i="43"/>
  <c r="I162" i="43"/>
  <c r="I153" i="43"/>
  <c r="I148" i="43"/>
  <c r="I145" i="43"/>
  <c r="I154" i="43"/>
  <c r="I140" i="43"/>
  <c r="I139" i="43"/>
  <c r="I137" i="43"/>
  <c r="I135" i="43"/>
  <c r="I133" i="43"/>
  <c r="I132" i="43"/>
  <c r="I130" i="43"/>
  <c r="I128" i="43"/>
  <c r="I126" i="43"/>
  <c r="I124" i="43"/>
  <c r="I141" i="43"/>
  <c r="I138" i="43"/>
  <c r="I136" i="43"/>
  <c r="I134" i="43"/>
  <c r="I131" i="43"/>
  <c r="I129" i="43"/>
  <c r="I127" i="43"/>
  <c r="I157" i="43"/>
  <c r="I144" i="43"/>
  <c r="I142" i="43"/>
  <c r="I125" i="43"/>
  <c r="I123" i="43"/>
  <c r="I121" i="43"/>
  <c r="I119" i="43"/>
  <c r="I117" i="43"/>
  <c r="I115" i="43"/>
  <c r="I114" i="43"/>
  <c r="I112" i="43"/>
  <c r="I110" i="43"/>
  <c r="I108" i="43"/>
  <c r="I106" i="43"/>
  <c r="I105" i="43"/>
  <c r="I103" i="43"/>
  <c r="I101" i="43"/>
  <c r="I99" i="43"/>
  <c r="I97" i="43"/>
  <c r="I96" i="43"/>
  <c r="I94" i="43"/>
  <c r="I92" i="43"/>
  <c r="I90" i="43"/>
  <c r="I88" i="43"/>
  <c r="I87" i="43"/>
  <c r="I85" i="43"/>
  <c r="I83" i="43"/>
  <c r="I111" i="43"/>
  <c r="I107" i="43"/>
  <c r="I104" i="43"/>
  <c r="I86" i="43"/>
  <c r="I122" i="43"/>
  <c r="I109" i="43"/>
  <c r="I93" i="43"/>
  <c r="AQ23" i="44"/>
  <c r="AM25" i="44"/>
  <c r="BF24" i="44"/>
  <c r="BF20" i="44"/>
  <c r="BN25" i="44"/>
  <c r="BP23" i="44"/>
  <c r="BL25" i="44"/>
  <c r="BH21" i="44"/>
  <c r="BJ18" i="44"/>
  <c r="AW14" i="44"/>
  <c r="BC15" i="44"/>
  <c r="BC14" i="44"/>
  <c r="BN13" i="44"/>
  <c r="BC9" i="44"/>
  <c r="BP24" i="44"/>
  <c r="BR20" i="44"/>
  <c r="BT18" i="44"/>
  <c r="AW16" i="44"/>
  <c r="AS15" i="44"/>
  <c r="BV10" i="44"/>
  <c r="BF10" i="44"/>
  <c r="BA9" i="44"/>
  <c r="AQ9" i="44"/>
  <c r="BC18" i="44"/>
  <c r="BN16" i="44"/>
  <c r="BN12" i="44"/>
  <c r="AS12" i="44"/>
  <c r="AM9" i="44"/>
  <c r="AY8" i="44"/>
  <c r="AQ15" i="44"/>
  <c r="AW9" i="44"/>
  <c r="AQ8" i="44"/>
  <c r="BH19" i="44"/>
  <c r="BH16" i="44"/>
  <c r="BN8" i="44"/>
  <c r="AQ16" i="44"/>
  <c r="BN10" i="44"/>
  <c r="AY23" i="44"/>
  <c r="BV8" i="44"/>
  <c r="BN14" i="44"/>
  <c r="BJ12" i="44"/>
  <c r="BF8" i="44"/>
  <c r="AW12" i="44"/>
  <c r="C6" i="43"/>
  <c r="S6" i="43"/>
  <c r="U9" i="43"/>
  <c r="I11" i="43"/>
  <c r="U11" i="43"/>
  <c r="S12" i="43"/>
  <c r="S14" i="43"/>
  <c r="I17" i="43"/>
  <c r="AR164" i="43"/>
  <c r="AQ163" i="43"/>
  <c r="AQ162" i="43"/>
  <c r="AP161" i="43"/>
  <c r="AR159" i="43"/>
  <c r="AP154" i="43"/>
  <c r="AR151" i="43"/>
  <c r="AR155" i="43"/>
  <c r="AP153" i="43"/>
  <c r="AR152" i="43"/>
  <c r="AP155" i="43"/>
  <c r="AR154" i="43"/>
  <c r="AP152" i="43"/>
  <c r="AQ150" i="43"/>
  <c r="AR153" i="43"/>
  <c r="AP159" i="43"/>
  <c r="AP151" i="43"/>
  <c r="AP146" i="43"/>
  <c r="AP119" i="43"/>
  <c r="AR116" i="43"/>
  <c r="AP108" i="43"/>
  <c r="AR100" i="43"/>
  <c r="AR118" i="43"/>
  <c r="AP110" i="43"/>
  <c r="AP106" i="43"/>
  <c r="AR98" i="43"/>
  <c r="AQ80" i="43"/>
  <c r="AR78" i="43"/>
  <c r="AQ73" i="43"/>
  <c r="AQ71" i="43"/>
  <c r="I32" i="43"/>
  <c r="I35" i="43"/>
  <c r="I37" i="43"/>
  <c r="I39" i="43"/>
  <c r="I41" i="43"/>
  <c r="AB42" i="43"/>
  <c r="AG42" i="43"/>
  <c r="AK42" i="43"/>
  <c r="AW42" i="43"/>
  <c r="BA42" i="43"/>
  <c r="BE42" i="43"/>
  <c r="AH43" i="43"/>
  <c r="AL43" i="43"/>
  <c r="AP43" i="43"/>
  <c r="BB43" i="43"/>
  <c r="BF43" i="43"/>
  <c r="I44" i="43"/>
  <c r="AA44" i="43"/>
  <c r="AF44" i="43"/>
  <c r="AI44" i="43" s="1"/>
  <c r="AJ44" i="43" s="1"/>
  <c r="AR44" i="43"/>
  <c r="AV44" i="43"/>
  <c r="AZ44" i="43"/>
  <c r="AH45" i="43"/>
  <c r="AL45" i="43"/>
  <c r="AP45" i="43"/>
  <c r="BB45" i="43"/>
  <c r="BF45" i="43"/>
  <c r="I46" i="43"/>
  <c r="AA46" i="43"/>
  <c r="AF46" i="43"/>
  <c r="AR46" i="43"/>
  <c r="AV46" i="43"/>
  <c r="AZ46" i="43"/>
  <c r="AH47" i="43"/>
  <c r="AL47" i="43"/>
  <c r="AP47" i="43"/>
  <c r="BB47" i="43"/>
  <c r="BF47" i="43"/>
  <c r="I48" i="43"/>
  <c r="I50" i="43"/>
  <c r="BG56" i="43"/>
  <c r="AZ51" i="43"/>
  <c r="BE51" i="43"/>
  <c r="I52" i="43"/>
  <c r="AH52" i="43"/>
  <c r="I53" i="43"/>
  <c r="AZ54" i="43"/>
  <c r="BE54" i="43"/>
  <c r="AP55" i="43"/>
  <c r="AZ55" i="43"/>
  <c r="BF55" i="43"/>
  <c r="AF56" i="43"/>
  <c r="AK56" i="43"/>
  <c r="AP56" i="43"/>
  <c r="BA56" i="43"/>
  <c r="BC56" i="43" s="1"/>
  <c r="BD56" i="43" s="1"/>
  <c r="BF56" i="43"/>
  <c r="AG60" i="43"/>
  <c r="AM60" i="43"/>
  <c r="AR60" i="43"/>
  <c r="AF61" i="43"/>
  <c r="AK61" i="43"/>
  <c r="AP61" i="43"/>
  <c r="BA61" i="43"/>
  <c r="BF61" i="43"/>
  <c r="AF62" i="43"/>
  <c r="AL62" i="43"/>
  <c r="AQ62" i="43"/>
  <c r="BB62" i="43"/>
  <c r="BG62" i="43"/>
  <c r="AG63" i="43"/>
  <c r="AL63" i="43"/>
  <c r="AR63" i="43"/>
  <c r="BB63" i="43"/>
  <c r="AH64" i="43"/>
  <c r="AM64" i="43"/>
  <c r="AR64" i="43"/>
  <c r="I65" i="43"/>
  <c r="AH65" i="43"/>
  <c r="I66" i="43"/>
  <c r="BG74" i="43"/>
  <c r="AZ69" i="43"/>
  <c r="BE69" i="43"/>
  <c r="I70" i="43"/>
  <c r="AF70" i="43"/>
  <c r="AR71" i="43"/>
  <c r="AZ71" i="43"/>
  <c r="AH72" i="43"/>
  <c r="AP72" i="43"/>
  <c r="BF72" i="43"/>
  <c r="AL73" i="43"/>
  <c r="BB73" i="43"/>
  <c r="AR74" i="43"/>
  <c r="AZ74" i="43"/>
  <c r="I75" i="43"/>
  <c r="AU83" i="43"/>
  <c r="AG78" i="43"/>
  <c r="BE78" i="43"/>
  <c r="AR79" i="43"/>
  <c r="AZ79" i="43"/>
  <c r="I80" i="43"/>
  <c r="AF80" i="43"/>
  <c r="AL81" i="43"/>
  <c r="BB81" i="43"/>
  <c r="AZ82" i="43"/>
  <c r="AL83" i="43"/>
  <c r="BB83" i="43"/>
  <c r="AP88" i="43"/>
  <c r="BF88" i="43"/>
  <c r="AF89" i="43"/>
  <c r="AH90" i="43"/>
  <c r="I91" i="43"/>
  <c r="AP92" i="43"/>
  <c r="BF92" i="43"/>
  <c r="I95" i="43"/>
  <c r="AP97" i="43"/>
  <c r="AF98" i="43"/>
  <c r="AP99" i="43"/>
  <c r="AP101" i="43"/>
  <c r="BG110" i="43"/>
  <c r="BE105" i="43"/>
  <c r="AL106" i="43"/>
  <c r="BF115" i="43"/>
  <c r="BF117" i="43"/>
  <c r="AL119" i="43"/>
  <c r="AL124" i="43"/>
  <c r="AU137" i="43"/>
  <c r="AH42" i="43"/>
  <c r="AP42" i="43"/>
  <c r="BF42" i="43"/>
  <c r="AM43" i="43"/>
  <c r="AU43" i="43"/>
  <c r="AG44" i="43"/>
  <c r="AW44" i="43"/>
  <c r="BE44" i="43"/>
  <c r="BH44" i="43" s="1"/>
  <c r="BI44" i="43" s="1"/>
  <c r="Z45" i="43"/>
  <c r="AQ45" i="43"/>
  <c r="BG45" i="43"/>
  <c r="AG46" i="43"/>
  <c r="BA46" i="43"/>
  <c r="Z47" i="43"/>
  <c r="AM47" i="43"/>
  <c r="AU47" i="43"/>
  <c r="BG47" i="43"/>
  <c r="AZ146" i="43"/>
  <c r="U4" i="43"/>
  <c r="CL172" i="43"/>
  <c r="CD172" i="43"/>
  <c r="U7" i="43"/>
  <c r="S8" i="43"/>
  <c r="AG164" i="43"/>
  <c r="AG163" i="43"/>
  <c r="AF162" i="43"/>
  <c r="AH159" i="43"/>
  <c r="AF155" i="43"/>
  <c r="AH154" i="43"/>
  <c r="AF152" i="43"/>
  <c r="AG150" i="43"/>
  <c r="AH153" i="43"/>
  <c r="AF151" i="43"/>
  <c r="AH155" i="43"/>
  <c r="AF153" i="43"/>
  <c r="AH152" i="43"/>
  <c r="AH151" i="43"/>
  <c r="AF154" i="43"/>
  <c r="AH132" i="43"/>
  <c r="AH110" i="43"/>
  <c r="AF109" i="43"/>
  <c r="AH106" i="43"/>
  <c r="AG96" i="43"/>
  <c r="AF144" i="43"/>
  <c r="AH119" i="43"/>
  <c r="AG114" i="43"/>
  <c r="AH108" i="43"/>
  <c r="AF107" i="43"/>
  <c r="AG81" i="43"/>
  <c r="AG79" i="43"/>
  <c r="AF78" i="43"/>
  <c r="AG74" i="43"/>
  <c r="AG72" i="43"/>
  <c r="AG70" i="43"/>
  <c r="BB163" i="43"/>
  <c r="BA162" i="43"/>
  <c r="BA161" i="43"/>
  <c r="AZ160" i="43"/>
  <c r="BB153" i="43"/>
  <c r="AZ151" i="43"/>
  <c r="AZ155" i="43"/>
  <c r="BB154" i="43"/>
  <c r="AZ152" i="43"/>
  <c r="BA150" i="43"/>
  <c r="AZ154" i="43"/>
  <c r="BB151" i="43"/>
  <c r="AZ164" i="43"/>
  <c r="BB152" i="43"/>
  <c r="AZ159" i="43"/>
  <c r="BB155" i="43"/>
  <c r="AZ153" i="43"/>
  <c r="AZ145" i="43"/>
  <c r="BB123" i="43"/>
  <c r="AZ118" i="43"/>
  <c r="BB115" i="43"/>
  <c r="BA105" i="43"/>
  <c r="BB99" i="43"/>
  <c r="AZ98" i="43"/>
  <c r="AZ142" i="43"/>
  <c r="AZ125" i="43"/>
  <c r="BB117" i="43"/>
  <c r="AZ116" i="43"/>
  <c r="BB101" i="43"/>
  <c r="AZ100" i="43"/>
  <c r="BB97" i="43"/>
  <c r="BA81" i="43"/>
  <c r="BA79" i="43"/>
  <c r="AZ78" i="43"/>
  <c r="BA74" i="43"/>
  <c r="BA72" i="43"/>
  <c r="BA70" i="43"/>
  <c r="Z42" i="43"/>
  <c r="AM42" i="43"/>
  <c r="AM48" i="43" s="1"/>
  <c r="AQ42" i="43"/>
  <c r="AU42" i="43"/>
  <c r="BG42" i="43"/>
  <c r="AA43" i="43"/>
  <c r="AF43" i="43"/>
  <c r="AR43" i="43"/>
  <c r="AV43" i="43"/>
  <c r="AZ43" i="43"/>
  <c r="BC43" i="43" s="1"/>
  <c r="BD43" i="43" s="1"/>
  <c r="AH44" i="43"/>
  <c r="AL44" i="43"/>
  <c r="AP44" i="43"/>
  <c r="AS44" i="43" s="1"/>
  <c r="AT44" i="43" s="1"/>
  <c r="BB44" i="43"/>
  <c r="BF44" i="43"/>
  <c r="AA45" i="43"/>
  <c r="AF45" i="43"/>
  <c r="AR45" i="43"/>
  <c r="AV45" i="43"/>
  <c r="AZ45" i="43"/>
  <c r="AH46" i="43"/>
  <c r="AL46" i="43"/>
  <c r="AP46" i="43"/>
  <c r="BB46" i="43"/>
  <c r="BF46" i="43"/>
  <c r="I47" i="43"/>
  <c r="AA47" i="43"/>
  <c r="AF47" i="43"/>
  <c r="AR47" i="43"/>
  <c r="AV47" i="43"/>
  <c r="I49" i="43"/>
  <c r="AG51" i="43"/>
  <c r="AM51" i="43"/>
  <c r="AR51" i="43"/>
  <c r="AF52" i="43"/>
  <c r="AK52" i="43"/>
  <c r="AP52" i="43"/>
  <c r="BA52" i="43"/>
  <c r="BF52" i="43"/>
  <c r="AF53" i="43"/>
  <c r="AL53" i="43"/>
  <c r="AQ53" i="43"/>
  <c r="BB53" i="43"/>
  <c r="BG53" i="43"/>
  <c r="AG54" i="43"/>
  <c r="AL54" i="43"/>
  <c r="AR54" i="43"/>
  <c r="BB54" i="43"/>
  <c r="AH55" i="43"/>
  <c r="AM55" i="43"/>
  <c r="AR55" i="43"/>
  <c r="I56" i="43"/>
  <c r="AH56" i="43"/>
  <c r="I57" i="43"/>
  <c r="BG65" i="43"/>
  <c r="AZ60" i="43"/>
  <c r="BE60" i="43"/>
  <c r="I61" i="43"/>
  <c r="AH61" i="43"/>
  <c r="I62" i="43"/>
  <c r="AZ63" i="43"/>
  <c r="BE63" i="43"/>
  <c r="AP64" i="43"/>
  <c r="AZ64" i="43"/>
  <c r="BF64" i="43"/>
  <c r="AF65" i="43"/>
  <c r="AI65" i="43" s="1"/>
  <c r="AJ65" i="43" s="1"/>
  <c r="AK65" i="43"/>
  <c r="AP65" i="43"/>
  <c r="BA65" i="43"/>
  <c r="BF65" i="43"/>
  <c r="AG69" i="43"/>
  <c r="AM69" i="43"/>
  <c r="AR69" i="43"/>
  <c r="AR70" i="43"/>
  <c r="AZ70" i="43"/>
  <c r="I71" i="43"/>
  <c r="AF71" i="43"/>
  <c r="AL72" i="43"/>
  <c r="BB72" i="43"/>
  <c r="AH73" i="43"/>
  <c r="AP73" i="43"/>
  <c r="BF73" i="43"/>
  <c r="I74" i="43"/>
  <c r="AF74" i="43"/>
  <c r="I77" i="43"/>
  <c r="I78" i="43"/>
  <c r="AK78" i="43"/>
  <c r="BA78" i="43"/>
  <c r="I79" i="43"/>
  <c r="AF79" i="43"/>
  <c r="AI79" i="43" s="1"/>
  <c r="AJ79" i="43" s="1"/>
  <c r="AR80" i="43"/>
  <c r="AZ80" i="43"/>
  <c r="AH81" i="43"/>
  <c r="AP81" i="43"/>
  <c r="BF81" i="43"/>
  <c r="AR82" i="43"/>
  <c r="AK87" i="43"/>
  <c r="BA87" i="43"/>
  <c r="AH88" i="43"/>
  <c r="I89" i="43"/>
  <c r="AP90" i="43"/>
  <c r="BF90" i="43"/>
  <c r="AF91" i="43"/>
  <c r="AH92" i="43"/>
  <c r="BF97" i="43"/>
  <c r="BF99" i="43"/>
  <c r="BF101" i="43"/>
  <c r="BB106" i="43"/>
  <c r="AR107" i="43"/>
  <c r="AZ109" i="43"/>
  <c r="AL110" i="43"/>
  <c r="I113" i="43"/>
  <c r="AP115" i="43"/>
  <c r="AF116" i="43"/>
  <c r="AP117" i="43"/>
  <c r="AF118" i="43"/>
  <c r="BB119" i="43"/>
  <c r="AG123" i="43"/>
  <c r="AG82" i="43"/>
  <c r="AW82" i="43"/>
  <c r="BE82" i="43"/>
  <c r="AM83" i="43"/>
  <c r="BE92" i="43"/>
  <c r="BA92" i="43"/>
  <c r="AW92" i="43"/>
  <c r="AK92" i="43"/>
  <c r="AG92" i="43"/>
  <c r="AB92" i="43"/>
  <c r="BG91" i="43"/>
  <c r="AU91" i="43"/>
  <c r="AQ91" i="43"/>
  <c r="AM91" i="43"/>
  <c r="Z91" i="43"/>
  <c r="BE90" i="43"/>
  <c r="BA90" i="43"/>
  <c r="AW90" i="43"/>
  <c r="AK90" i="43"/>
  <c r="AG90" i="43"/>
  <c r="AB90" i="43"/>
  <c r="BG89" i="43"/>
  <c r="AU89" i="43"/>
  <c r="AQ89" i="43"/>
  <c r="AM89" i="43"/>
  <c r="Z89" i="43"/>
  <c r="BE88" i="43"/>
  <c r="BA88" i="43"/>
  <c r="AW88" i="43"/>
  <c r="AK88" i="43"/>
  <c r="AG88" i="43"/>
  <c r="AB88" i="43"/>
  <c r="AZ87" i="43"/>
  <c r="AV87" i="43"/>
  <c r="AR87" i="43"/>
  <c r="AF87" i="43"/>
  <c r="AA87" i="43"/>
  <c r="AZ92" i="43"/>
  <c r="BC92" i="43" s="1"/>
  <c r="BD92" i="43" s="1"/>
  <c r="AV92" i="43"/>
  <c r="AR92" i="43"/>
  <c r="AF92" i="43"/>
  <c r="AA92" i="43"/>
  <c r="BF91" i="43"/>
  <c r="BB91" i="43"/>
  <c r="AP91" i="43"/>
  <c r="AL91" i="43"/>
  <c r="AH91" i="43"/>
  <c r="AZ90" i="43"/>
  <c r="AV90" i="43"/>
  <c r="AR90" i="43"/>
  <c r="AF90" i="43"/>
  <c r="AA90" i="43"/>
  <c r="BF89" i="43"/>
  <c r="BB89" i="43"/>
  <c r="AP89" i="43"/>
  <c r="AL89" i="43"/>
  <c r="AH89" i="43"/>
  <c r="AZ88" i="43"/>
  <c r="AV88" i="43"/>
  <c r="AR88" i="43"/>
  <c r="AF88" i="43"/>
  <c r="AA88" i="43"/>
  <c r="BG87" i="43"/>
  <c r="AU87" i="43"/>
  <c r="AQ87" i="43"/>
  <c r="AM87" i="43"/>
  <c r="Z87" i="43"/>
  <c r="AH87" i="43"/>
  <c r="AP87" i="43"/>
  <c r="BF87" i="43"/>
  <c r="AM88" i="43"/>
  <c r="AU88" i="43"/>
  <c r="AB89" i="43"/>
  <c r="AK89" i="43"/>
  <c r="BA89" i="43"/>
  <c r="Z90" i="43"/>
  <c r="AQ90" i="43"/>
  <c r="BG90" i="43"/>
  <c r="AG91" i="43"/>
  <c r="AW91" i="43"/>
  <c r="BE91" i="43"/>
  <c r="AM92" i="43"/>
  <c r="AU92" i="43"/>
  <c r="BG101" i="43"/>
  <c r="AU128" i="43"/>
  <c r="AH51" i="43"/>
  <c r="AH57" i="43" s="1"/>
  <c r="AL51" i="43"/>
  <c r="AP51" i="43"/>
  <c r="BB51" i="43"/>
  <c r="BF51" i="43"/>
  <c r="BF57" i="43" s="1"/>
  <c r="Z52" i="43"/>
  <c r="AM52" i="43"/>
  <c r="AQ52" i="43"/>
  <c r="AU52" i="43"/>
  <c r="AX52" i="43" s="1"/>
  <c r="AY52" i="43" s="1"/>
  <c r="BG52" i="43"/>
  <c r="AB53" i="43"/>
  <c r="AG53" i="43"/>
  <c r="AK53" i="43"/>
  <c r="AN53" i="43" s="1"/>
  <c r="AO53" i="43" s="1"/>
  <c r="AW53" i="43"/>
  <c r="BA53" i="43"/>
  <c r="BE53" i="43"/>
  <c r="BH53" i="43" s="1"/>
  <c r="BI53" i="43" s="1"/>
  <c r="Z54" i="43"/>
  <c r="AD54" i="43" s="1"/>
  <c r="AE54" i="43" s="1"/>
  <c r="AM54" i="43"/>
  <c r="AQ54" i="43"/>
  <c r="AU54" i="43"/>
  <c r="AX54" i="43" s="1"/>
  <c r="AY54" i="43" s="1"/>
  <c r="BG54" i="43"/>
  <c r="AB55" i="43"/>
  <c r="AG55" i="43"/>
  <c r="AK55" i="43"/>
  <c r="AW55" i="43"/>
  <c r="BA55" i="43"/>
  <c r="BE55" i="43"/>
  <c r="Z56" i="43"/>
  <c r="AD56" i="43" s="1"/>
  <c r="AE56" i="43" s="1"/>
  <c r="AM56" i="43"/>
  <c r="AQ56" i="43"/>
  <c r="AU56" i="43"/>
  <c r="AH60" i="43"/>
  <c r="AL60" i="43"/>
  <c r="AL66" i="43" s="1"/>
  <c r="AP60" i="43"/>
  <c r="BB60" i="43"/>
  <c r="BB66" i="43" s="1"/>
  <c r="BF60" i="43"/>
  <c r="Z61" i="43"/>
  <c r="AD61" i="43" s="1"/>
  <c r="AE61" i="43" s="1"/>
  <c r="AM61" i="43"/>
  <c r="AQ61" i="43"/>
  <c r="AU61" i="43"/>
  <c r="AX61" i="43" s="1"/>
  <c r="AY61" i="43" s="1"/>
  <c r="BG61" i="43"/>
  <c r="AB62" i="43"/>
  <c r="AG62" i="43"/>
  <c r="AK62" i="43"/>
  <c r="AN62" i="43" s="1"/>
  <c r="AO62" i="43" s="1"/>
  <c r="AW62" i="43"/>
  <c r="BA62" i="43"/>
  <c r="BE62" i="43"/>
  <c r="Z63" i="43"/>
  <c r="AM63" i="43"/>
  <c r="AQ63" i="43"/>
  <c r="AU63" i="43"/>
  <c r="BG63" i="43"/>
  <c r="AB64" i="43"/>
  <c r="AG64" i="43"/>
  <c r="AK64" i="43"/>
  <c r="AW64" i="43"/>
  <c r="BA64" i="43"/>
  <c r="BE64" i="43"/>
  <c r="Z65" i="43"/>
  <c r="AM65" i="43"/>
  <c r="AQ65" i="43"/>
  <c r="AU65" i="43"/>
  <c r="AH69" i="43"/>
  <c r="AL69" i="43"/>
  <c r="AP69" i="43"/>
  <c r="BB69" i="43"/>
  <c r="BF69" i="43"/>
  <c r="Z70" i="43"/>
  <c r="AD70" i="43" s="1"/>
  <c r="AE70" i="43" s="1"/>
  <c r="AM70" i="43"/>
  <c r="AQ70" i="43"/>
  <c r="AU70" i="43"/>
  <c r="BG70" i="43"/>
  <c r="AB71" i="43"/>
  <c r="AG71" i="43"/>
  <c r="AK71" i="43"/>
  <c r="AW71" i="43"/>
  <c r="BA71" i="43"/>
  <c r="BE71" i="43"/>
  <c r="Z72" i="43"/>
  <c r="AM72" i="43"/>
  <c r="AQ72" i="43"/>
  <c r="AU72" i="43"/>
  <c r="BG72" i="43"/>
  <c r="AB73" i="43"/>
  <c r="AG73" i="43"/>
  <c r="AK73" i="43"/>
  <c r="AW73" i="43"/>
  <c r="BA73" i="43"/>
  <c r="BE73" i="43"/>
  <c r="BH73" i="43" s="1"/>
  <c r="BI73" i="43" s="1"/>
  <c r="Z74" i="43"/>
  <c r="AM74" i="43"/>
  <c r="AQ74" i="43"/>
  <c r="AU74" i="43"/>
  <c r="AX74" i="43" s="1"/>
  <c r="AY74" i="43" s="1"/>
  <c r="BE83" i="43"/>
  <c r="BA83" i="43"/>
  <c r="AW83" i="43"/>
  <c r="AK83" i="43"/>
  <c r="AN83" i="43" s="1"/>
  <c r="AO83" i="43" s="1"/>
  <c r="AG83" i="43"/>
  <c r="AB83" i="43"/>
  <c r="BG82" i="43"/>
  <c r="AU82" i="43"/>
  <c r="AX82" i="43" s="1"/>
  <c r="AY82" i="43" s="1"/>
  <c r="AQ82" i="43"/>
  <c r="AM82" i="43"/>
  <c r="Z82" i="43"/>
  <c r="AZ83" i="43"/>
  <c r="AV83" i="43"/>
  <c r="AR83" i="43"/>
  <c r="AF83" i="43"/>
  <c r="AI83" i="43" s="1"/>
  <c r="AJ83" i="43" s="1"/>
  <c r="AA83" i="43"/>
  <c r="BF82" i="43"/>
  <c r="BB82" i="43"/>
  <c r="AP82" i="43"/>
  <c r="AS82" i="43" s="1"/>
  <c r="AT82" i="43" s="1"/>
  <c r="AL82" i="43"/>
  <c r="AH82" i="43"/>
  <c r="AH78" i="43"/>
  <c r="AL78" i="43"/>
  <c r="AP78" i="43"/>
  <c r="BB78" i="43"/>
  <c r="BF78" i="43"/>
  <c r="Z79" i="43"/>
  <c r="AM79" i="43"/>
  <c r="AQ79" i="43"/>
  <c r="AU79" i="43"/>
  <c r="BG79" i="43"/>
  <c r="AB80" i="43"/>
  <c r="AG80" i="43"/>
  <c r="AK80" i="43"/>
  <c r="AW80" i="43"/>
  <c r="BA80" i="43"/>
  <c r="BE80" i="43"/>
  <c r="Z81" i="43"/>
  <c r="AM81" i="43"/>
  <c r="AQ81" i="43"/>
  <c r="AU81" i="43"/>
  <c r="BG81" i="43"/>
  <c r="AB82" i="43"/>
  <c r="AK82" i="43"/>
  <c r="BA82" i="43"/>
  <c r="Z83" i="43"/>
  <c r="AQ83" i="43"/>
  <c r="BG83" i="43"/>
  <c r="AL87" i="43"/>
  <c r="BB87" i="43"/>
  <c r="Z88" i="43"/>
  <c r="AD88" i="43" s="1"/>
  <c r="AE88" i="43" s="1"/>
  <c r="AQ88" i="43"/>
  <c r="BG88" i="43"/>
  <c r="AG89" i="43"/>
  <c r="AW89" i="43"/>
  <c r="BE89" i="43"/>
  <c r="AM90" i="43"/>
  <c r="AU90" i="43"/>
  <c r="AB91" i="43"/>
  <c r="AK91" i="43"/>
  <c r="AN91" i="43" s="1"/>
  <c r="AO91" i="43" s="1"/>
  <c r="BA91" i="43"/>
  <c r="Z92" i="43"/>
  <c r="AQ92" i="43"/>
  <c r="BG92" i="43"/>
  <c r="BG119" i="43"/>
  <c r="Z96" i="43"/>
  <c r="AM96" i="43"/>
  <c r="AQ96" i="43"/>
  <c r="AU96" i="43"/>
  <c r="BG96" i="43"/>
  <c r="AA97" i="43"/>
  <c r="AF97" i="43"/>
  <c r="AR97" i="43"/>
  <c r="AV97" i="43"/>
  <c r="AZ97" i="43"/>
  <c r="AH98" i="43"/>
  <c r="AL98" i="43"/>
  <c r="AP98" i="43"/>
  <c r="BB98" i="43"/>
  <c r="BF98" i="43"/>
  <c r="AA99" i="43"/>
  <c r="AF99" i="43"/>
  <c r="AR99" i="43"/>
  <c r="AV99" i="43"/>
  <c r="AZ99" i="43"/>
  <c r="AH100" i="43"/>
  <c r="AL100" i="43"/>
  <c r="AP100" i="43"/>
  <c r="BB100" i="43"/>
  <c r="BF100" i="43"/>
  <c r="AA101" i="43"/>
  <c r="AF101" i="43"/>
  <c r="AR101" i="43"/>
  <c r="AV101" i="43"/>
  <c r="AZ101" i="43"/>
  <c r="Z105" i="43"/>
  <c r="AM105" i="43"/>
  <c r="AQ105" i="43"/>
  <c r="AU105" i="43"/>
  <c r="BG105" i="43"/>
  <c r="AA106" i="43"/>
  <c r="AF106" i="43"/>
  <c r="AI106" i="43" s="1"/>
  <c r="AJ106" i="43" s="1"/>
  <c r="AR106" i="43"/>
  <c r="AV106" i="43"/>
  <c r="AZ106" i="43"/>
  <c r="BC106" i="43" s="1"/>
  <c r="BD106" i="43" s="1"/>
  <c r="AH107" i="43"/>
  <c r="AL107" i="43"/>
  <c r="AP107" i="43"/>
  <c r="BB107" i="43"/>
  <c r="BF107" i="43"/>
  <c r="AA108" i="43"/>
  <c r="AF108" i="43"/>
  <c r="AI108" i="43" s="1"/>
  <c r="AJ108" i="43" s="1"/>
  <c r="AR108" i="43"/>
  <c r="AV108" i="43"/>
  <c r="AZ108" i="43"/>
  <c r="AH109" i="43"/>
  <c r="AL109" i="43"/>
  <c r="AP109" i="43"/>
  <c r="BB109" i="43"/>
  <c r="BF109" i="43"/>
  <c r="AA110" i="43"/>
  <c r="AF110" i="43"/>
  <c r="AR110" i="43"/>
  <c r="AV110" i="43"/>
  <c r="AZ110" i="43"/>
  <c r="Z114" i="43"/>
  <c r="AM114" i="43"/>
  <c r="AQ114" i="43"/>
  <c r="AU114" i="43"/>
  <c r="BG114" i="43"/>
  <c r="AA115" i="43"/>
  <c r="AF115" i="43"/>
  <c r="AR115" i="43"/>
  <c r="AV115" i="43"/>
  <c r="AZ115" i="43"/>
  <c r="AH116" i="43"/>
  <c r="AL116" i="43"/>
  <c r="AP116" i="43"/>
  <c r="AS116" i="43" s="1"/>
  <c r="AT116" i="43" s="1"/>
  <c r="BB116" i="43"/>
  <c r="BF116" i="43"/>
  <c r="AA117" i="43"/>
  <c r="AF117" i="43"/>
  <c r="AI117" i="43" s="1"/>
  <c r="AJ117" i="43" s="1"/>
  <c r="AR117" i="43"/>
  <c r="AV117" i="43"/>
  <c r="AZ117" i="43"/>
  <c r="AH118" i="43"/>
  <c r="AL118" i="43"/>
  <c r="AP118" i="43"/>
  <c r="AS118" i="43" s="1"/>
  <c r="AT118" i="43" s="1"/>
  <c r="BB118" i="43"/>
  <c r="BF118" i="43"/>
  <c r="AA119" i="43"/>
  <c r="AF119" i="43"/>
  <c r="AR119" i="43"/>
  <c r="AV119" i="43"/>
  <c r="AZ119" i="43"/>
  <c r="AB123" i="43"/>
  <c r="AK123" i="43"/>
  <c r="BA123" i="43"/>
  <c r="AH124" i="43"/>
  <c r="AP124" i="43"/>
  <c r="BF124" i="43"/>
  <c r="AF125" i="43"/>
  <c r="AV125" i="43"/>
  <c r="AU126" i="43"/>
  <c r="AK127" i="43"/>
  <c r="BA127" i="43"/>
  <c r="Z128" i="43"/>
  <c r="AQ128" i="43"/>
  <c r="BG128" i="43"/>
  <c r="BE134" i="43"/>
  <c r="AU135" i="43"/>
  <c r="AK136" i="43"/>
  <c r="BA136" i="43"/>
  <c r="Z137" i="43"/>
  <c r="AQ137" i="43"/>
  <c r="BG137" i="43"/>
  <c r="AA96" i="43"/>
  <c r="AF96" i="43"/>
  <c r="AR96" i="43"/>
  <c r="AV96" i="43"/>
  <c r="AZ96" i="43"/>
  <c r="AB97" i="43"/>
  <c r="AG97" i="43"/>
  <c r="AK97" i="43"/>
  <c r="AW97" i="43"/>
  <c r="BA97" i="43"/>
  <c r="BE97" i="43"/>
  <c r="Z98" i="43"/>
  <c r="AM98" i="43"/>
  <c r="AQ98" i="43"/>
  <c r="AU98" i="43"/>
  <c r="BG98" i="43"/>
  <c r="AB99" i="43"/>
  <c r="AG99" i="43"/>
  <c r="AK99" i="43"/>
  <c r="AW99" i="43"/>
  <c r="BA99" i="43"/>
  <c r="BE99" i="43"/>
  <c r="Z100" i="43"/>
  <c r="AM100" i="43"/>
  <c r="AQ100" i="43"/>
  <c r="AU100" i="43"/>
  <c r="BG100" i="43"/>
  <c r="AB101" i="43"/>
  <c r="AG101" i="43"/>
  <c r="AK101" i="43"/>
  <c r="AW101" i="43"/>
  <c r="BA101" i="43"/>
  <c r="BE101" i="43"/>
  <c r="BH101" i="43" s="1"/>
  <c r="BI101" i="43" s="1"/>
  <c r="AA105" i="43"/>
  <c r="AA111" i="43" s="1"/>
  <c r="AF105" i="43"/>
  <c r="AR105" i="43"/>
  <c r="AV105" i="43"/>
  <c r="AZ105" i="43"/>
  <c r="AB106" i="43"/>
  <c r="AG106" i="43"/>
  <c r="AK106" i="43"/>
  <c r="AW106" i="43"/>
  <c r="BA106" i="43"/>
  <c r="BE106" i="43"/>
  <c r="Z107" i="43"/>
  <c r="AM107" i="43"/>
  <c r="AQ107" i="43"/>
  <c r="AU107" i="43"/>
  <c r="BG107" i="43"/>
  <c r="AB108" i="43"/>
  <c r="AG108" i="43"/>
  <c r="AK108" i="43"/>
  <c r="AW108" i="43"/>
  <c r="BA108" i="43"/>
  <c r="BE108" i="43"/>
  <c r="Z109" i="43"/>
  <c r="AM109" i="43"/>
  <c r="AQ109" i="43"/>
  <c r="AU109" i="43"/>
  <c r="BG109" i="43"/>
  <c r="AB110" i="43"/>
  <c r="AG110" i="43"/>
  <c r="AK110" i="43"/>
  <c r="AW110" i="43"/>
  <c r="BA110" i="43"/>
  <c r="BE110" i="43"/>
  <c r="BH110" i="43" s="1"/>
  <c r="BI110" i="43" s="1"/>
  <c r="AA114" i="43"/>
  <c r="AF114" i="43"/>
  <c r="AR114" i="43"/>
  <c r="AV114" i="43"/>
  <c r="AV120" i="43" s="1"/>
  <c r="AZ114" i="43"/>
  <c r="AB115" i="43"/>
  <c r="AG115" i="43"/>
  <c r="AK115" i="43"/>
  <c r="AW115" i="43"/>
  <c r="BA115" i="43"/>
  <c r="BE115" i="43"/>
  <c r="Z116" i="43"/>
  <c r="AM116" i="43"/>
  <c r="AQ116" i="43"/>
  <c r="AU116" i="43"/>
  <c r="BG116" i="43"/>
  <c r="AB117" i="43"/>
  <c r="AG117" i="43"/>
  <c r="AK117" i="43"/>
  <c r="AW117" i="43"/>
  <c r="BA117" i="43"/>
  <c r="BE117" i="43"/>
  <c r="Z118" i="43"/>
  <c r="AM118" i="43"/>
  <c r="AQ118" i="43"/>
  <c r="AU118" i="43"/>
  <c r="BG118" i="43"/>
  <c r="AB119" i="43"/>
  <c r="AG119" i="43"/>
  <c r="AK119" i="43"/>
  <c r="AW119" i="43"/>
  <c r="BA119" i="43"/>
  <c r="BE119" i="43"/>
  <c r="Z124" i="43"/>
  <c r="AQ124" i="43"/>
  <c r="BG124" i="43"/>
  <c r="AG125" i="43"/>
  <c r="AW125" i="43"/>
  <c r="BE125" i="43"/>
  <c r="BE127" i="43"/>
  <c r="BE136" i="43"/>
  <c r="AH96" i="43"/>
  <c r="AL96" i="43"/>
  <c r="AP96" i="43"/>
  <c r="BB96" i="43"/>
  <c r="BF96" i="43"/>
  <c r="Z97" i="43"/>
  <c r="AM97" i="43"/>
  <c r="AQ97" i="43"/>
  <c r="AU97" i="43"/>
  <c r="BG97" i="43"/>
  <c r="AB98" i="43"/>
  <c r="AG98" i="43"/>
  <c r="AK98" i="43"/>
  <c r="AW98" i="43"/>
  <c r="BA98" i="43"/>
  <c r="BE98" i="43"/>
  <c r="Z99" i="43"/>
  <c r="AM99" i="43"/>
  <c r="AQ99" i="43"/>
  <c r="AU99" i="43"/>
  <c r="BG99" i="43"/>
  <c r="AB100" i="43"/>
  <c r="AG100" i="43"/>
  <c r="AK100" i="43"/>
  <c r="AW100" i="43"/>
  <c r="BA100" i="43"/>
  <c r="BE100" i="43"/>
  <c r="Z101" i="43"/>
  <c r="AM101" i="43"/>
  <c r="AQ101" i="43"/>
  <c r="AU101" i="43"/>
  <c r="AH105" i="43"/>
  <c r="AL105" i="43"/>
  <c r="AP105" i="43"/>
  <c r="BB105" i="43"/>
  <c r="BF105" i="43"/>
  <c r="Z106" i="43"/>
  <c r="AM106" i="43"/>
  <c r="AQ106" i="43"/>
  <c r="AU106" i="43"/>
  <c r="BG106" i="43"/>
  <c r="AB107" i="43"/>
  <c r="AG107" i="43"/>
  <c r="AK107" i="43"/>
  <c r="AW107" i="43"/>
  <c r="BA107" i="43"/>
  <c r="BE107" i="43"/>
  <c r="Z108" i="43"/>
  <c r="AM108" i="43"/>
  <c r="AQ108" i="43"/>
  <c r="AU108" i="43"/>
  <c r="BG108" i="43"/>
  <c r="AB109" i="43"/>
  <c r="AG109" i="43"/>
  <c r="AK109" i="43"/>
  <c r="AW109" i="43"/>
  <c r="BA109" i="43"/>
  <c r="BE109" i="43"/>
  <c r="BH109" i="43" s="1"/>
  <c r="BI109" i="43" s="1"/>
  <c r="Z110" i="43"/>
  <c r="AM110" i="43"/>
  <c r="AQ110" i="43"/>
  <c r="AU110" i="43"/>
  <c r="AX110" i="43" s="1"/>
  <c r="AY110" i="43" s="1"/>
  <c r="AH114" i="43"/>
  <c r="AL114" i="43"/>
  <c r="AP114" i="43"/>
  <c r="BB114" i="43"/>
  <c r="BF114" i="43"/>
  <c r="Z115" i="43"/>
  <c r="AM115" i="43"/>
  <c r="AQ115" i="43"/>
  <c r="AU115" i="43"/>
  <c r="BG115" i="43"/>
  <c r="AB116" i="43"/>
  <c r="AG116" i="43"/>
  <c r="AK116" i="43"/>
  <c r="AW116" i="43"/>
  <c r="BA116" i="43"/>
  <c r="BE116" i="43"/>
  <c r="Z117" i="43"/>
  <c r="AM117" i="43"/>
  <c r="AQ117" i="43"/>
  <c r="AU117" i="43"/>
  <c r="BG117" i="43"/>
  <c r="AB118" i="43"/>
  <c r="AG118" i="43"/>
  <c r="AK118" i="43"/>
  <c r="AW118" i="43"/>
  <c r="BA118" i="43"/>
  <c r="BE118" i="43"/>
  <c r="Z119" i="43"/>
  <c r="AM119" i="43"/>
  <c r="AQ119" i="43"/>
  <c r="AU119" i="43"/>
  <c r="AZ128" i="43"/>
  <c r="AV128" i="43"/>
  <c r="AR128" i="43"/>
  <c r="AF128" i="43"/>
  <c r="AA128" i="43"/>
  <c r="BF127" i="43"/>
  <c r="BB127" i="43"/>
  <c r="AP127" i="43"/>
  <c r="AL127" i="43"/>
  <c r="AH127" i="43"/>
  <c r="AZ126" i="43"/>
  <c r="AV126" i="43"/>
  <c r="AR126" i="43"/>
  <c r="AF126" i="43"/>
  <c r="AA126" i="43"/>
  <c r="BF125" i="43"/>
  <c r="BB125" i="43"/>
  <c r="AP125" i="43"/>
  <c r="AL125" i="43"/>
  <c r="AH125" i="43"/>
  <c r="AZ124" i="43"/>
  <c r="AV124" i="43"/>
  <c r="AR124" i="43"/>
  <c r="AF124" i="43"/>
  <c r="AA124" i="43"/>
  <c r="BG123" i="43"/>
  <c r="AU123" i="43"/>
  <c r="AQ123" i="43"/>
  <c r="AM123" i="43"/>
  <c r="Z123" i="43"/>
  <c r="BF128" i="43"/>
  <c r="BB128" i="43"/>
  <c r="AP128" i="43"/>
  <c r="AL128" i="43"/>
  <c r="AH128" i="43"/>
  <c r="AZ127" i="43"/>
  <c r="AV127" i="43"/>
  <c r="AR127" i="43"/>
  <c r="AF127" i="43"/>
  <c r="AA127" i="43"/>
  <c r="BF126" i="43"/>
  <c r="BB126" i="43"/>
  <c r="AP126" i="43"/>
  <c r="AL126" i="43"/>
  <c r="AH126" i="43"/>
  <c r="BE128" i="43"/>
  <c r="BA128" i="43"/>
  <c r="AW128" i="43"/>
  <c r="AK128" i="43"/>
  <c r="AG128" i="43"/>
  <c r="AB128" i="43"/>
  <c r="BG127" i="43"/>
  <c r="AU127" i="43"/>
  <c r="AQ127" i="43"/>
  <c r="AM127" i="43"/>
  <c r="Z127" i="43"/>
  <c r="BE126" i="43"/>
  <c r="BA126" i="43"/>
  <c r="AW126" i="43"/>
  <c r="AK126" i="43"/>
  <c r="AN126" i="43" s="1"/>
  <c r="AO126" i="43" s="1"/>
  <c r="AG126" i="43"/>
  <c r="AB126" i="43"/>
  <c r="BG125" i="43"/>
  <c r="AU125" i="43"/>
  <c r="AX125" i="43" s="1"/>
  <c r="AY125" i="43" s="1"/>
  <c r="AQ125" i="43"/>
  <c r="AM125" i="43"/>
  <c r="Z125" i="43"/>
  <c r="BE124" i="43"/>
  <c r="BA124" i="43"/>
  <c r="AW124" i="43"/>
  <c r="AK124" i="43"/>
  <c r="AG124" i="43"/>
  <c r="AB124" i="43"/>
  <c r="AZ123" i="43"/>
  <c r="AV123" i="43"/>
  <c r="AR123" i="43"/>
  <c r="AF123" i="43"/>
  <c r="AA123" i="43"/>
  <c r="AH123" i="43"/>
  <c r="AP123" i="43"/>
  <c r="BF123" i="43"/>
  <c r="AM124" i="43"/>
  <c r="AU124" i="43"/>
  <c r="AB125" i="43"/>
  <c r="AK125" i="43"/>
  <c r="BA125" i="43"/>
  <c r="Z126" i="43"/>
  <c r="AQ126" i="43"/>
  <c r="BG126" i="43"/>
  <c r="AG127" i="43"/>
  <c r="AW127" i="43"/>
  <c r="AM128" i="43"/>
  <c r="AZ137" i="43"/>
  <c r="AV137" i="43"/>
  <c r="AR137" i="43"/>
  <c r="AF137" i="43"/>
  <c r="AA137" i="43"/>
  <c r="BF136" i="43"/>
  <c r="BB136" i="43"/>
  <c r="AP136" i="43"/>
  <c r="AL136" i="43"/>
  <c r="AH136" i="43"/>
  <c r="AZ135" i="43"/>
  <c r="BC135" i="43" s="1"/>
  <c r="BD135" i="43" s="1"/>
  <c r="AV135" i="43"/>
  <c r="AR135" i="43"/>
  <c r="AF135" i="43"/>
  <c r="AA135" i="43"/>
  <c r="BF134" i="43"/>
  <c r="BB134" i="43"/>
  <c r="AP134" i="43"/>
  <c r="AL134" i="43"/>
  <c r="AH134" i="43"/>
  <c r="AZ133" i="43"/>
  <c r="AV133" i="43"/>
  <c r="AR133" i="43"/>
  <c r="AF133" i="43"/>
  <c r="AA133" i="43"/>
  <c r="BG132" i="43"/>
  <c r="AU132" i="43"/>
  <c r="AQ132" i="43"/>
  <c r="AM132" i="43"/>
  <c r="Z132" i="43"/>
  <c r="BF137" i="43"/>
  <c r="BB137" i="43"/>
  <c r="AP137" i="43"/>
  <c r="AL137" i="43"/>
  <c r="AH137" i="43"/>
  <c r="AZ136" i="43"/>
  <c r="AV136" i="43"/>
  <c r="AR136" i="43"/>
  <c r="AF136" i="43"/>
  <c r="AA136" i="43"/>
  <c r="BF135" i="43"/>
  <c r="BB135" i="43"/>
  <c r="AP135" i="43"/>
  <c r="AL135" i="43"/>
  <c r="AH135" i="43"/>
  <c r="AZ134" i="43"/>
  <c r="AV134" i="43"/>
  <c r="AR134" i="43"/>
  <c r="AF134" i="43"/>
  <c r="AA134" i="43"/>
  <c r="BF133" i="43"/>
  <c r="BB133" i="43"/>
  <c r="AP133" i="43"/>
  <c r="AL133" i="43"/>
  <c r="AH133" i="43"/>
  <c r="BE132" i="43"/>
  <c r="BA132" i="43"/>
  <c r="AW132" i="43"/>
  <c r="AK132" i="43"/>
  <c r="AG132" i="43"/>
  <c r="AB132" i="43"/>
  <c r="BE137" i="43"/>
  <c r="BA137" i="43"/>
  <c r="AW137" i="43"/>
  <c r="AK137" i="43"/>
  <c r="AG137" i="43"/>
  <c r="AB137" i="43"/>
  <c r="BG136" i="43"/>
  <c r="AU136" i="43"/>
  <c r="AQ136" i="43"/>
  <c r="AM136" i="43"/>
  <c r="Z136" i="43"/>
  <c r="AD136" i="43" s="1"/>
  <c r="AE136" i="43" s="1"/>
  <c r="BE135" i="43"/>
  <c r="BA135" i="43"/>
  <c r="AW135" i="43"/>
  <c r="AK135" i="43"/>
  <c r="AN135" i="43" s="1"/>
  <c r="AO135" i="43" s="1"/>
  <c r="AG135" i="43"/>
  <c r="AB135" i="43"/>
  <c r="BG134" i="43"/>
  <c r="AU134" i="43"/>
  <c r="AQ134" i="43"/>
  <c r="AM134" i="43"/>
  <c r="Z134" i="43"/>
  <c r="BE133" i="43"/>
  <c r="BA133" i="43"/>
  <c r="AW133" i="43"/>
  <c r="AK133" i="43"/>
  <c r="AN133" i="43" s="1"/>
  <c r="AO133" i="43" s="1"/>
  <c r="AG133" i="43"/>
  <c r="AB133" i="43"/>
  <c r="AZ132" i="43"/>
  <c r="AV132" i="43"/>
  <c r="AR132" i="43"/>
  <c r="AF132" i="43"/>
  <c r="AA132" i="43"/>
  <c r="AP132" i="43"/>
  <c r="BF132" i="43"/>
  <c r="AU133" i="43"/>
  <c r="AK134" i="43"/>
  <c r="BA134" i="43"/>
  <c r="Z135" i="43"/>
  <c r="AQ135" i="43"/>
  <c r="BG135" i="43"/>
  <c r="AG136" i="43"/>
  <c r="AW136" i="43"/>
  <c r="AM137" i="43"/>
  <c r="BB171" i="43"/>
  <c r="Z141" i="43"/>
  <c r="AG141" i="43"/>
  <c r="AL141" i="43"/>
  <c r="AQ141" i="43"/>
  <c r="AW141" i="43"/>
  <c r="BB141" i="43"/>
  <c r="BG141" i="43"/>
  <c r="Z142" i="43"/>
  <c r="AF142" i="43"/>
  <c r="AL142" i="43"/>
  <c r="AQ142" i="43"/>
  <c r="AV142" i="43"/>
  <c r="AP143" i="43"/>
  <c r="AZ143" i="43"/>
  <c r="AA145" i="43"/>
  <c r="AR145" i="43"/>
  <c r="AH146" i="43"/>
  <c r="AB141" i="43"/>
  <c r="AH141" i="43"/>
  <c r="AM141" i="43"/>
  <c r="AA142" i="43"/>
  <c r="AH142" i="43"/>
  <c r="AM142" i="43"/>
  <c r="AR142" i="43"/>
  <c r="BE142" i="43"/>
  <c r="AH143" i="43"/>
  <c r="AR143" i="43"/>
  <c r="BB143" i="43"/>
  <c r="AP144" i="43"/>
  <c r="AS144" i="43" s="1"/>
  <c r="AT144" i="43" s="1"/>
  <c r="BF144" i="43"/>
  <c r="BG146" i="43"/>
  <c r="AU146" i="43"/>
  <c r="AQ146" i="43"/>
  <c r="AM146" i="43"/>
  <c r="Z146" i="43"/>
  <c r="BE145" i="43"/>
  <c r="BA145" i="43"/>
  <c r="AW145" i="43"/>
  <c r="AK145" i="43"/>
  <c r="AG145" i="43"/>
  <c r="AB145" i="43"/>
  <c r="BG144" i="43"/>
  <c r="AU144" i="43"/>
  <c r="AQ144" i="43"/>
  <c r="AM144" i="43"/>
  <c r="Z144" i="43"/>
  <c r="BE143" i="43"/>
  <c r="BA143" i="43"/>
  <c r="AW143" i="43"/>
  <c r="AK143" i="43"/>
  <c r="AG143" i="43"/>
  <c r="AB143" i="43"/>
  <c r="BG142" i="43"/>
  <c r="BE146" i="43"/>
  <c r="BA146" i="43"/>
  <c r="AW146" i="43"/>
  <c r="AK146" i="43"/>
  <c r="AG146" i="43"/>
  <c r="AB146" i="43"/>
  <c r="BG145" i="43"/>
  <c r="AU145" i="43"/>
  <c r="AQ145" i="43"/>
  <c r="AM145" i="43"/>
  <c r="Z145" i="43"/>
  <c r="BE144" i="43"/>
  <c r="BA144" i="43"/>
  <c r="AW144" i="43"/>
  <c r="AK144" i="43"/>
  <c r="AG144" i="43"/>
  <c r="AB144" i="43"/>
  <c r="BG143" i="43"/>
  <c r="AU143" i="43"/>
  <c r="AQ143" i="43"/>
  <c r="AM143" i="43"/>
  <c r="Z143" i="43"/>
  <c r="AV146" i="43"/>
  <c r="AF146" i="43"/>
  <c r="BF145" i="43"/>
  <c r="AP145" i="43"/>
  <c r="AH145" i="43"/>
  <c r="BB144" i="43"/>
  <c r="AL144" i="43"/>
  <c r="AV143" i="43"/>
  <c r="AF143" i="43"/>
  <c r="BB142" i="43"/>
  <c r="AW142" i="43"/>
  <c r="AK142" i="43"/>
  <c r="AG142" i="43"/>
  <c r="AB142" i="43"/>
  <c r="AZ141" i="43"/>
  <c r="AV141" i="43"/>
  <c r="AR141" i="43"/>
  <c r="AF141" i="43"/>
  <c r="AA141" i="43"/>
  <c r="BB146" i="43"/>
  <c r="AL146" i="43"/>
  <c r="AV145" i="43"/>
  <c r="AF145" i="43"/>
  <c r="AZ144" i="43"/>
  <c r="AR144" i="43"/>
  <c r="AA144" i="43"/>
  <c r="AK141" i="43"/>
  <c r="AP141" i="43"/>
  <c r="AU141" i="43"/>
  <c r="BA141" i="43"/>
  <c r="BF141" i="43"/>
  <c r="AP142" i="43"/>
  <c r="AU142" i="43"/>
  <c r="BA142" i="43"/>
  <c r="AA143" i="43"/>
  <c r="AL143" i="43"/>
  <c r="AH144" i="43"/>
  <c r="AL145" i="43"/>
  <c r="BB145" i="43"/>
  <c r="AA146" i="43"/>
  <c r="AR146" i="43"/>
  <c r="CN171" i="43"/>
  <c r="BF164" i="43"/>
  <c r="BB164" i="43"/>
  <c r="AP164" i="43"/>
  <c r="AL164" i="43"/>
  <c r="AH164" i="43"/>
  <c r="AZ163" i="43"/>
  <c r="AV163" i="43"/>
  <c r="AR163" i="43"/>
  <c r="AF163" i="43"/>
  <c r="AA163" i="43"/>
  <c r="BF162" i="43"/>
  <c r="BB162" i="43"/>
  <c r="AP162" i="43"/>
  <c r="AL162" i="43"/>
  <c r="AH162" i="43"/>
  <c r="AZ161" i="43"/>
  <c r="AV161" i="43"/>
  <c r="AR161" i="43"/>
  <c r="AF161" i="43"/>
  <c r="AA161" i="43"/>
  <c r="BF160" i="43"/>
  <c r="BB160" i="43"/>
  <c r="AP160" i="43"/>
  <c r="AL160" i="43"/>
  <c r="AH160" i="43"/>
  <c r="BE159" i="43"/>
  <c r="BA159" i="43"/>
  <c r="AW159" i="43"/>
  <c r="AK159" i="43"/>
  <c r="AG159" i="43"/>
  <c r="AB159" i="43"/>
  <c r="AB164" i="43"/>
  <c r="AM163" i="43"/>
  <c r="AH163" i="43"/>
  <c r="AB163" i="43"/>
  <c r="AW162" i="43"/>
  <c r="AR162" i="43"/>
  <c r="AM162" i="43"/>
  <c r="AG162" i="43"/>
  <c r="AA162" i="43"/>
  <c r="BG161" i="43"/>
  <c r="BB161" i="43"/>
  <c r="AW161" i="43"/>
  <c r="AQ161" i="43"/>
  <c r="AL161" i="43"/>
  <c r="AG161" i="43"/>
  <c r="Z161" i="43"/>
  <c r="BG160" i="43"/>
  <c r="BA160" i="43"/>
  <c r="AV160" i="43"/>
  <c r="AQ160" i="43"/>
  <c r="AK160" i="43"/>
  <c r="AN160" i="43" s="1"/>
  <c r="AO160" i="43" s="1"/>
  <c r="AF160" i="43"/>
  <c r="Z160" i="43"/>
  <c r="BG159" i="43"/>
  <c r="BB159" i="43"/>
  <c r="AV159" i="43"/>
  <c r="AQ159" i="43"/>
  <c r="AL159" i="43"/>
  <c r="AF159" i="43"/>
  <c r="Z159" i="43"/>
  <c r="BG164" i="43"/>
  <c r="BA164" i="43"/>
  <c r="AV164" i="43"/>
  <c r="AQ164" i="43"/>
  <c r="AK164" i="43"/>
  <c r="AF164" i="43"/>
  <c r="Z164" i="43"/>
  <c r="BF163" i="43"/>
  <c r="BA163" i="43"/>
  <c r="AU163" i="43"/>
  <c r="AP163" i="43"/>
  <c r="AS163" i="43" s="1"/>
  <c r="AT163" i="43" s="1"/>
  <c r="AK163" i="43"/>
  <c r="BE162" i="43"/>
  <c r="AZ162" i="43"/>
  <c r="AU162" i="43"/>
  <c r="BE161" i="43"/>
  <c r="BH161" i="43" s="1"/>
  <c r="BI161" i="43" s="1"/>
  <c r="AB160" i="43"/>
  <c r="AU159" i="43"/>
  <c r="BF159" i="43"/>
  <c r="AG160" i="43"/>
  <c r="AR160" i="43"/>
  <c r="AH161" i="43"/>
  <c r="BE163" i="43"/>
  <c r="AU164" i="43"/>
  <c r="BE164" i="43"/>
  <c r="AR176" i="43"/>
  <c r="CX12" i="44" s="1"/>
  <c r="AR174" i="43"/>
  <c r="CX10" i="44" s="1"/>
  <c r="AR173" i="43"/>
  <c r="CX9" i="44" s="1"/>
  <c r="AR172" i="43"/>
  <c r="CX8" i="44" s="1"/>
  <c r="AR171" i="43"/>
  <c r="AA159" i="43"/>
  <c r="AA165" i="43" s="1"/>
  <c r="AM159" i="43"/>
  <c r="AU160" i="43"/>
  <c r="BE160" i="43"/>
  <c r="AK161" i="43"/>
  <c r="AU161" i="43"/>
  <c r="BF161" i="43"/>
  <c r="Z162" i="43"/>
  <c r="AK162" i="43"/>
  <c r="AN162" i="43" s="1"/>
  <c r="AO162" i="43" s="1"/>
  <c r="AV162" i="43"/>
  <c r="BG162" i="43"/>
  <c r="Z163" i="43"/>
  <c r="AL163" i="43"/>
  <c r="AW163" i="43"/>
  <c r="BG163" i="43"/>
  <c r="AA164" i="43"/>
  <c r="AM164" i="43"/>
  <c r="AW164" i="43"/>
  <c r="BB176" i="43"/>
  <c r="BB174" i="43"/>
  <c r="CM173" i="43"/>
  <c r="AR175" i="43"/>
  <c r="CX11" i="44" s="1"/>
  <c r="BG155" i="43"/>
  <c r="AZ175" i="43"/>
  <c r="AA150" i="43"/>
  <c r="AF150" i="43"/>
  <c r="AR150" i="43"/>
  <c r="AR156" i="43" s="1"/>
  <c r="AV150" i="43"/>
  <c r="AV156" i="43" s="1"/>
  <c r="AZ150" i="43"/>
  <c r="AB151" i="43"/>
  <c r="AG151" i="43"/>
  <c r="AK151" i="43"/>
  <c r="AW151" i="43"/>
  <c r="BA151" i="43"/>
  <c r="BE151" i="43"/>
  <c r="Z152" i="43"/>
  <c r="AM152" i="43"/>
  <c r="AQ152" i="43"/>
  <c r="AU152" i="43"/>
  <c r="BG152" i="43"/>
  <c r="AB153" i="43"/>
  <c r="AG153" i="43"/>
  <c r="AK153" i="43"/>
  <c r="AW153" i="43"/>
  <c r="BA153" i="43"/>
  <c r="BE153" i="43"/>
  <c r="Z154" i="43"/>
  <c r="AM154" i="43"/>
  <c r="AQ154" i="43"/>
  <c r="AU154" i="43"/>
  <c r="BG154" i="43"/>
  <c r="AB155" i="43"/>
  <c r="AG155" i="43"/>
  <c r="AK155" i="43"/>
  <c r="AW155" i="43"/>
  <c r="BA155" i="43"/>
  <c r="BE155" i="43"/>
  <c r="AH150" i="43"/>
  <c r="AL150" i="43"/>
  <c r="AL156" i="43" s="1"/>
  <c r="AP150" i="43"/>
  <c r="BB150" i="43"/>
  <c r="BF150" i="43"/>
  <c r="Z151" i="43"/>
  <c r="AD151" i="43" s="1"/>
  <c r="AE151" i="43" s="1"/>
  <c r="AM151" i="43"/>
  <c r="AQ151" i="43"/>
  <c r="AU151" i="43"/>
  <c r="AX151" i="43" s="1"/>
  <c r="AY151" i="43" s="1"/>
  <c r="BG151" i="43"/>
  <c r="AB152" i="43"/>
  <c r="AG152" i="43"/>
  <c r="AK152" i="43"/>
  <c r="AN152" i="43" s="1"/>
  <c r="AO152" i="43" s="1"/>
  <c r="AW152" i="43"/>
  <c r="BA152" i="43"/>
  <c r="BE152" i="43"/>
  <c r="Z153" i="43"/>
  <c r="AD153" i="43" s="1"/>
  <c r="AE153" i="43" s="1"/>
  <c r="AM153" i="43"/>
  <c r="AQ153" i="43"/>
  <c r="AU153" i="43"/>
  <c r="BG153" i="43"/>
  <c r="AB154" i="43"/>
  <c r="AG154" i="43"/>
  <c r="AK154" i="43"/>
  <c r="AW154" i="43"/>
  <c r="BA154" i="43"/>
  <c r="BE154" i="43"/>
  <c r="Z155" i="43"/>
  <c r="AM155" i="43"/>
  <c r="AQ155" i="43"/>
  <c r="AU155" i="43"/>
  <c r="BE6" i="44"/>
  <c r="AL6" i="44"/>
  <c r="AG3" i="44"/>
  <c r="CN176" i="43"/>
  <c r="CL175" i="43"/>
  <c r="CN174" i="43"/>
  <c r="CL173" i="43"/>
  <c r="CN172" i="43"/>
  <c r="CL171" i="43"/>
  <c r="CM176" i="43"/>
  <c r="CM174" i="43"/>
  <c r="CL174" i="43"/>
  <c r="CL176" i="43"/>
  <c r="CN175" i="43"/>
  <c r="CN173" i="43"/>
  <c r="CM172" i="43"/>
  <c r="CM171" i="43"/>
  <c r="AZ172" i="43"/>
  <c r="BA176" i="43"/>
  <c r="BA174" i="43"/>
  <c r="BA172" i="43"/>
  <c r="AZ176" i="43"/>
  <c r="BB175" i="43"/>
  <c r="BA175" i="43"/>
  <c r="BB173" i="43"/>
  <c r="AZ174" i="43"/>
  <c r="AZ173" i="43"/>
  <c r="BA171" i="43"/>
  <c r="AZ171" i="43"/>
  <c r="BB172" i="43"/>
  <c r="BA173" i="43"/>
  <c r="CM175" i="43"/>
  <c r="AI6" i="44"/>
  <c r="AH6" i="44"/>
  <c r="BL22" i="44"/>
  <c r="BH22" i="44"/>
  <c r="BT22" i="44"/>
  <c r="BP22" i="44"/>
  <c r="BJ22" i="44"/>
  <c r="BR22" i="44"/>
  <c r="BN22" i="44"/>
  <c r="BF22" i="44"/>
  <c r="BV22" i="44"/>
  <c r="CD175" i="43"/>
  <c r="CD173" i="43"/>
  <c r="CD171" i="43"/>
  <c r="CD174" i="43"/>
  <c r="CD176" i="43"/>
  <c r="AI10" i="44"/>
  <c r="AH10" i="44"/>
  <c r="AQ20" i="44"/>
  <c r="AM20" i="44"/>
  <c r="BC20" i="44"/>
  <c r="AY20" i="44"/>
  <c r="AU20" i="44"/>
  <c r="AW20" i="44"/>
  <c r="AO20" i="44"/>
  <c r="AS20" i="44"/>
  <c r="BA20" i="44"/>
  <c r="AH4" i="44"/>
  <c r="AJ4" i="44" s="1"/>
  <c r="AI8" i="44"/>
  <c r="AL22" i="44"/>
  <c r="AG19" i="44"/>
  <c r="BJ24" i="44"/>
  <c r="BK24" i="44" s="1"/>
  <c r="AL7" i="44"/>
  <c r="BE7" i="44"/>
  <c r="BT8" i="44"/>
  <c r="BP8" i="44"/>
  <c r="BL8" i="44"/>
  <c r="BH8" i="44"/>
  <c r="BA8" i="44"/>
  <c r="AW8" i="44"/>
  <c r="AS8" i="44"/>
  <c r="AO8" i="44"/>
  <c r="BJ8" i="44"/>
  <c r="BK8" i="44" s="1"/>
  <c r="BR8" i="44"/>
  <c r="BS8" i="44" s="1"/>
  <c r="AL11" i="44"/>
  <c r="BE11" i="44"/>
  <c r="AL17" i="44"/>
  <c r="AG14" i="44"/>
  <c r="BJ19" i="44"/>
  <c r="BF19" i="44"/>
  <c r="BV19" i="44"/>
  <c r="BP19" i="44"/>
  <c r="BR19" i="44"/>
  <c r="BN19" i="44"/>
  <c r="BT19" i="44"/>
  <c r="BL19" i="44"/>
  <c r="BE17" i="44"/>
  <c r="BA18" i="44"/>
  <c r="AW18" i="44"/>
  <c r="AQ18" i="44"/>
  <c r="AM18" i="44"/>
  <c r="AY18" i="44"/>
  <c r="AO18" i="44"/>
  <c r="AU18" i="44"/>
  <c r="AS18" i="44"/>
  <c r="AU9" i="44"/>
  <c r="AM8" i="44"/>
  <c r="AN8" i="44" s="1"/>
  <c r="AU8" i="44"/>
  <c r="AV8" i="44" s="1"/>
  <c r="BC8" i="44"/>
  <c r="BP13" i="44"/>
  <c r="BL12" i="44"/>
  <c r="BH12" i="44"/>
  <c r="BT12" i="44"/>
  <c r="BP12" i="44"/>
  <c r="BR12" i="44"/>
  <c r="BF12" i="44"/>
  <c r="BG12" i="44" s="1"/>
  <c r="BV12" i="44"/>
  <c r="AI15" i="44"/>
  <c r="AH15" i="44"/>
  <c r="AJ15" i="44" s="1"/>
  <c r="BF18" i="44"/>
  <c r="AS9" i="44"/>
  <c r="AY9" i="44"/>
  <c r="AZ9" i="44" s="1"/>
  <c r="AQ12" i="44"/>
  <c r="AM12" i="44"/>
  <c r="BC12" i="44"/>
  <c r="AY12" i="44"/>
  <c r="AU12" i="44"/>
  <c r="AV12" i="44" s="1"/>
  <c r="BL14" i="44"/>
  <c r="BH14" i="44"/>
  <c r="BR14" i="44"/>
  <c r="BF14" i="44"/>
  <c r="BV14" i="44"/>
  <c r="BW14" i="44" s="1"/>
  <c r="BP14" i="44"/>
  <c r="BJ14" i="44"/>
  <c r="AO12" i="44"/>
  <c r="AI13" i="44"/>
  <c r="AH13" i="44"/>
  <c r="BA15" i="44"/>
  <c r="AW15" i="44"/>
  <c r="AU15" i="44"/>
  <c r="AV15" i="44" s="1"/>
  <c r="AO15" i="44"/>
  <c r="AH22" i="44"/>
  <c r="BT10" i="44"/>
  <c r="BP10" i="44"/>
  <c r="BL10" i="44"/>
  <c r="BH10" i="44"/>
  <c r="AO9" i="44"/>
  <c r="AP9" i="44" s="1"/>
  <c r="BE9" i="44"/>
  <c r="AL10" i="44"/>
  <c r="BJ10" i="44"/>
  <c r="BR10" i="44"/>
  <c r="BS10" i="44" s="1"/>
  <c r="BJ13" i="44"/>
  <c r="BF13" i="44"/>
  <c r="BR13" i="44"/>
  <c r="BL13" i="44"/>
  <c r="BV13" i="44"/>
  <c r="BA12" i="44"/>
  <c r="BE15" i="44"/>
  <c r="AG12" i="44"/>
  <c r="AL13" i="44"/>
  <c r="BH13" i="44"/>
  <c r="BT13" i="44"/>
  <c r="AQ14" i="44"/>
  <c r="AM14" i="44"/>
  <c r="BA14" i="44"/>
  <c r="AU14" i="44"/>
  <c r="AO14" i="44"/>
  <c r="AY14" i="44"/>
  <c r="AS14" i="44"/>
  <c r="BT14" i="44"/>
  <c r="AM15" i="44"/>
  <c r="AY15" i="44"/>
  <c r="AZ15" i="44" s="1"/>
  <c r="BT16" i="44"/>
  <c r="BP16" i="44"/>
  <c r="BJ16" i="44"/>
  <c r="BF16" i="44"/>
  <c r="BL16" i="44"/>
  <c r="BR16" i="44"/>
  <c r="BV16" i="44"/>
  <c r="BC16" i="44"/>
  <c r="AY16" i="44"/>
  <c r="AU16" i="44"/>
  <c r="AS16" i="44"/>
  <c r="AO16" i="44"/>
  <c r="AP16" i="44" s="1"/>
  <c r="BA16" i="44"/>
  <c r="AH17" i="44"/>
  <c r="AJ17" i="44" s="1"/>
  <c r="AL26" i="44"/>
  <c r="BE26" i="44"/>
  <c r="BV18" i="44"/>
  <c r="BR18" i="44"/>
  <c r="BN18" i="44"/>
  <c r="BL18" i="44"/>
  <c r="BH18" i="44"/>
  <c r="AM16" i="44"/>
  <c r="BL20" i="44"/>
  <c r="BH20" i="44"/>
  <c r="BT20" i="44"/>
  <c r="BP20" i="44"/>
  <c r="BV20" i="44"/>
  <c r="BN20" i="44"/>
  <c r="BO20" i="44" s="1"/>
  <c r="BJ20" i="44"/>
  <c r="AI18" i="44"/>
  <c r="AH18" i="44"/>
  <c r="AJ18" i="44" s="1"/>
  <c r="BP18" i="44"/>
  <c r="BQ18" i="44" s="1"/>
  <c r="BJ21" i="44"/>
  <c r="BF21" i="44"/>
  <c r="BV21" i="44"/>
  <c r="BR21" i="44"/>
  <c r="BN21" i="44"/>
  <c r="BP21" i="44"/>
  <c r="BL21" i="44"/>
  <c r="BJ23" i="44"/>
  <c r="BF23" i="44"/>
  <c r="BV23" i="44"/>
  <c r="BR23" i="44"/>
  <c r="BS23" i="44" s="1"/>
  <c r="BN23" i="44"/>
  <c r="BL23" i="44"/>
  <c r="BT23" i="44"/>
  <c r="AL21" i="44"/>
  <c r="BT21" i="44"/>
  <c r="BU21" i="44" s="1"/>
  <c r="AG23" i="44"/>
  <c r="BH23" i="44"/>
  <c r="BT25" i="44"/>
  <c r="BP25" i="44"/>
  <c r="BQ25" i="44" s="1"/>
  <c r="BJ25" i="44"/>
  <c r="BF25" i="44"/>
  <c r="BR25" i="44"/>
  <c r="BH25" i="44"/>
  <c r="BV25" i="44"/>
  <c r="AH20" i="44"/>
  <c r="BC25" i="44"/>
  <c r="AY25" i="44"/>
  <c r="AZ25" i="44" s="1"/>
  <c r="AU25" i="44"/>
  <c r="AS25" i="44"/>
  <c r="AO25" i="44"/>
  <c r="AP25" i="44" s="1"/>
  <c r="AS23" i="44"/>
  <c r="AO23" i="44"/>
  <c r="BA23" i="44"/>
  <c r="AW23" i="44"/>
  <c r="AU23" i="44"/>
  <c r="BC23" i="44"/>
  <c r="AQ25" i="44"/>
  <c r="AL19" i="44"/>
  <c r="AI20" i="44"/>
  <c r="AI21" i="44"/>
  <c r="BV24" i="44"/>
  <c r="BR24" i="44"/>
  <c r="BN24" i="44"/>
  <c r="BL24" i="44"/>
  <c r="BH24" i="44"/>
  <c r="AM23" i="44"/>
  <c r="AL24" i="44"/>
  <c r="BT24" i="44"/>
  <c r="BA25" i="44"/>
  <c r="I31" i="41"/>
  <c r="S11" i="41"/>
  <c r="I7" i="41"/>
  <c r="AL78" i="41"/>
  <c r="BA62" i="41"/>
  <c r="BA61" i="41"/>
  <c r="C9" i="41"/>
  <c r="U5" i="41"/>
  <c r="U4" i="41"/>
  <c r="BB69" i="41"/>
  <c r="AP61" i="41"/>
  <c r="AR126" i="41"/>
  <c r="AF96" i="41"/>
  <c r="BB87" i="41"/>
  <c r="BA82" i="41"/>
  <c r="BA64" i="41"/>
  <c r="AF62" i="41"/>
  <c r="AH60" i="41"/>
  <c r="I30" i="41"/>
  <c r="AL52" i="41"/>
  <c r="AR55" i="41"/>
  <c r="BF56" i="41"/>
  <c r="BM165" i="41"/>
  <c r="BM156" i="41"/>
  <c r="BM147" i="41"/>
  <c r="BM138" i="41"/>
  <c r="BM129" i="41"/>
  <c r="BM120" i="41"/>
  <c r="BM111" i="41"/>
  <c r="BM102" i="41"/>
  <c r="BM84" i="41"/>
  <c r="BM75" i="41"/>
  <c r="BM66" i="41"/>
  <c r="BM93" i="41"/>
  <c r="BM57" i="41"/>
  <c r="BM48" i="41"/>
  <c r="BM39" i="41"/>
  <c r="BE38" i="41"/>
  <c r="BA38" i="41"/>
  <c r="AW38" i="41"/>
  <c r="AK38" i="41"/>
  <c r="AG38" i="41"/>
  <c r="AB38" i="41"/>
  <c r="BG37" i="41"/>
  <c r="AU37" i="41"/>
  <c r="AQ37" i="41"/>
  <c r="AM37" i="41"/>
  <c r="Z37" i="41"/>
  <c r="BE36" i="41"/>
  <c r="BA36" i="41"/>
  <c r="AW36" i="41"/>
  <c r="BG38" i="41"/>
  <c r="AU38" i="41"/>
  <c r="AQ38" i="41"/>
  <c r="AM38" i="41"/>
  <c r="Z38" i="41"/>
  <c r="BE37" i="41"/>
  <c r="BA37" i="41"/>
  <c r="AW37" i="41"/>
  <c r="AK37" i="41"/>
  <c r="AG37" i="41"/>
  <c r="AB37" i="41"/>
  <c r="BG36" i="41"/>
  <c r="AU36" i="41"/>
  <c r="BB38" i="41"/>
  <c r="AL38" i="41"/>
  <c r="AV37" i="41"/>
  <c r="AF37" i="41"/>
  <c r="BF36" i="41"/>
  <c r="AQ36" i="41"/>
  <c r="AL36" i="41"/>
  <c r="AH36" i="41"/>
  <c r="AZ35" i="41"/>
  <c r="AV35" i="41"/>
  <c r="AR35" i="41"/>
  <c r="AF35" i="41"/>
  <c r="AA35" i="41"/>
  <c r="BF34" i="41"/>
  <c r="BB34" i="41"/>
  <c r="AP34" i="41"/>
  <c r="AL34" i="41"/>
  <c r="AH34" i="41"/>
  <c r="BE33" i="41"/>
  <c r="BA33" i="41"/>
  <c r="AW33" i="41"/>
  <c r="AK33" i="41"/>
  <c r="AG33" i="41"/>
  <c r="AB33" i="41"/>
  <c r="AZ38" i="41"/>
  <c r="AR38" i="41"/>
  <c r="AA38" i="41"/>
  <c r="BB37" i="41"/>
  <c r="AL37" i="41"/>
  <c r="AV36" i="41"/>
  <c r="AP36" i="41"/>
  <c r="AK36" i="41"/>
  <c r="AG36" i="41"/>
  <c r="AB36" i="41"/>
  <c r="BG35" i="41"/>
  <c r="AU35" i="41"/>
  <c r="AQ35" i="41"/>
  <c r="AM35" i="41"/>
  <c r="Z35" i="41"/>
  <c r="BE34" i="41"/>
  <c r="BA34" i="41"/>
  <c r="AW34" i="41"/>
  <c r="AK34" i="41"/>
  <c r="AG34" i="41"/>
  <c r="AB34" i="41"/>
  <c r="AZ33" i="41"/>
  <c r="AV33" i="41"/>
  <c r="AR33" i="41"/>
  <c r="AF33" i="41"/>
  <c r="AA33" i="41"/>
  <c r="BF38" i="41"/>
  <c r="AP38" i="41"/>
  <c r="AH38" i="41"/>
  <c r="AZ37" i="41"/>
  <c r="AR37" i="41"/>
  <c r="AA37" i="41"/>
  <c r="BB36" i="41"/>
  <c r="AF36" i="41"/>
  <c r="AA36" i="41"/>
  <c r="BF35" i="41"/>
  <c r="BB35" i="41"/>
  <c r="AP35" i="41"/>
  <c r="AL35" i="41"/>
  <c r="AH35" i="41"/>
  <c r="AZ34" i="41"/>
  <c r="AV34" i="41"/>
  <c r="AR34" i="41"/>
  <c r="AF34" i="41"/>
  <c r="AA34" i="41"/>
  <c r="BG33" i="41"/>
  <c r="AU33" i="41"/>
  <c r="AQ33" i="41"/>
  <c r="AM33" i="41"/>
  <c r="Z33" i="41"/>
  <c r="AP33" i="41"/>
  <c r="BF33" i="41"/>
  <c r="BX33" i="41"/>
  <c r="CN33" i="41"/>
  <c r="AU34" i="41"/>
  <c r="BM34" i="41"/>
  <c r="CD34" i="41"/>
  <c r="AK35" i="41"/>
  <c r="BA35" i="41"/>
  <c r="BT35" i="41"/>
  <c r="Z36" i="41"/>
  <c r="AR36" i="41"/>
  <c r="AH37" i="41"/>
  <c r="CM38" i="41"/>
  <c r="BA42" i="41"/>
  <c r="BY42" i="41"/>
  <c r="AF43" i="41"/>
  <c r="BN43" i="41"/>
  <c r="AR44" i="41"/>
  <c r="AH45" i="41"/>
  <c r="BB46" i="41"/>
  <c r="AR47" i="41"/>
  <c r="BL51" i="41"/>
  <c r="CS51" i="41"/>
  <c r="AZ52" i="41"/>
  <c r="CI52" i="41"/>
  <c r="CS164" i="41"/>
  <c r="CG164" i="41"/>
  <c r="CC164" i="41"/>
  <c r="BY164" i="41"/>
  <c r="BL164" i="41"/>
  <c r="CQ163" i="41"/>
  <c r="CM163" i="41"/>
  <c r="CI163" i="41"/>
  <c r="BW163" i="41"/>
  <c r="BS163" i="41"/>
  <c r="BN163" i="41"/>
  <c r="CS162" i="41"/>
  <c r="CG162" i="41"/>
  <c r="CC162" i="41"/>
  <c r="BY162" i="41"/>
  <c r="BL162" i="41"/>
  <c r="CQ161" i="41"/>
  <c r="CM161" i="41"/>
  <c r="CI161" i="41"/>
  <c r="BW161" i="41"/>
  <c r="BS161" i="41"/>
  <c r="BN161" i="41"/>
  <c r="CS160" i="41"/>
  <c r="CG160" i="41"/>
  <c r="CC160" i="41"/>
  <c r="BY160" i="41"/>
  <c r="BL160" i="41"/>
  <c r="CQ159" i="41"/>
  <c r="CM159" i="41"/>
  <c r="CI159" i="41"/>
  <c r="BW159" i="41"/>
  <c r="BS159" i="41"/>
  <c r="BN159" i="41"/>
  <c r="CS155" i="41"/>
  <c r="CG155" i="41"/>
  <c r="CC155" i="41"/>
  <c r="BY155" i="41"/>
  <c r="BL155" i="41"/>
  <c r="CQ154" i="41"/>
  <c r="CM154" i="41"/>
  <c r="CI154" i="41"/>
  <c r="BW154" i="41"/>
  <c r="BS154" i="41"/>
  <c r="BN154" i="41"/>
  <c r="CR164" i="41"/>
  <c r="CN164" i="41"/>
  <c r="CB164" i="41"/>
  <c r="BX164" i="41"/>
  <c r="BT164" i="41"/>
  <c r="CL163" i="41"/>
  <c r="CH163" i="41"/>
  <c r="CD163" i="41"/>
  <c r="BR163" i="41"/>
  <c r="BM163" i="41"/>
  <c r="CR162" i="41"/>
  <c r="CN162" i="41"/>
  <c r="CB162" i="41"/>
  <c r="BX162" i="41"/>
  <c r="BT162" i="41"/>
  <c r="CL161" i="41"/>
  <c r="CH161" i="41"/>
  <c r="CD161" i="41"/>
  <c r="BR161" i="41"/>
  <c r="BM161" i="41"/>
  <c r="CR160" i="41"/>
  <c r="CN160" i="41"/>
  <c r="CB160" i="41"/>
  <c r="CE160" i="41" s="1"/>
  <c r="CF160" i="41" s="1"/>
  <c r="BX160" i="41"/>
  <c r="BT160" i="41"/>
  <c r="CQ164" i="41"/>
  <c r="CI164" i="41"/>
  <c r="BS164" i="41"/>
  <c r="CS163" i="41"/>
  <c r="CC163" i="41"/>
  <c r="BL163" i="41"/>
  <c r="BP163" i="41" s="1"/>
  <c r="BQ163" i="41" s="1"/>
  <c r="CM162" i="41"/>
  <c r="BW162" i="41"/>
  <c r="BN162" i="41"/>
  <c r="CG161" i="41"/>
  <c r="CJ161" i="41" s="1"/>
  <c r="CK161" i="41" s="1"/>
  <c r="BY161" i="41"/>
  <c r="CQ160" i="41"/>
  <c r="CI160" i="41"/>
  <c r="BS160" i="41"/>
  <c r="CH164" i="41"/>
  <c r="BR164" i="41"/>
  <c r="CR163" i="41"/>
  <c r="CB163" i="41"/>
  <c r="BT163" i="41"/>
  <c r="CL162" i="41"/>
  <c r="CD162" i="41"/>
  <c r="BM162" i="41"/>
  <c r="CN161" i="41"/>
  <c r="BX161" i="41"/>
  <c r="CH160" i="41"/>
  <c r="BR160" i="41"/>
  <c r="BU160" i="41" s="1"/>
  <c r="BV160" i="41" s="1"/>
  <c r="CD159" i="41"/>
  <c r="BY159" i="41"/>
  <c r="BT159" i="41"/>
  <c r="BM159" i="41"/>
  <c r="CR155" i="41"/>
  <c r="CM155" i="41"/>
  <c r="CH155" i="41"/>
  <c r="CB155" i="41"/>
  <c r="BW155" i="41"/>
  <c r="BR155" i="41"/>
  <c r="CR154" i="41"/>
  <c r="CL154" i="41"/>
  <c r="CG154" i="41"/>
  <c r="CB154" i="41"/>
  <c r="CR153" i="41"/>
  <c r="CN153" i="41"/>
  <c r="CB153" i="41"/>
  <c r="BX153" i="41"/>
  <c r="BT153" i="41"/>
  <c r="CM164" i="41"/>
  <c r="BW164" i="41"/>
  <c r="BZ164" i="41" s="1"/>
  <c r="CA164" i="41" s="1"/>
  <c r="BN164" i="41"/>
  <c r="CG163" i="41"/>
  <c r="BY163" i="41"/>
  <c r="CQ162" i="41"/>
  <c r="CI162" i="41"/>
  <c r="BS162" i="41"/>
  <c r="CS161" i="41"/>
  <c r="CC161" i="41"/>
  <c r="BL161" i="41"/>
  <c r="CM160" i="41"/>
  <c r="BW160" i="41"/>
  <c r="BN160" i="41"/>
  <c r="CS159" i="41"/>
  <c r="CN159" i="41"/>
  <c r="CH159" i="41"/>
  <c r="CC159" i="41"/>
  <c r="BX159" i="41"/>
  <c r="BR159" i="41"/>
  <c r="BL159" i="41"/>
  <c r="CQ155" i="41"/>
  <c r="CL155" i="41"/>
  <c r="CB161" i="41"/>
  <c r="CL160" i="41"/>
  <c r="CO160" i="41" s="1"/>
  <c r="CP160" i="41" s="1"/>
  <c r="CR159" i="41"/>
  <c r="BN155" i="41"/>
  <c r="BY154" i="41"/>
  <c r="BM154" i="41"/>
  <c r="CQ153" i="41"/>
  <c r="CL153" i="41"/>
  <c r="CG153" i="41"/>
  <c r="CQ152" i="41"/>
  <c r="CM152" i="41"/>
  <c r="CI152" i="41"/>
  <c r="BW152" i="41"/>
  <c r="BS152" i="41"/>
  <c r="BN152" i="41"/>
  <c r="CS151" i="41"/>
  <c r="CG151" i="41"/>
  <c r="CC151" i="41"/>
  <c r="BY151" i="41"/>
  <c r="BL151" i="41"/>
  <c r="CQ150" i="41"/>
  <c r="CM150" i="41"/>
  <c r="CI150" i="41"/>
  <c r="BW150" i="41"/>
  <c r="BS150" i="41"/>
  <c r="BN150" i="41"/>
  <c r="CS146" i="41"/>
  <c r="CG146" i="41"/>
  <c r="CC146" i="41"/>
  <c r="BY146" i="41"/>
  <c r="BL146" i="41"/>
  <c r="CQ145" i="41"/>
  <c r="CM145" i="41"/>
  <c r="CI145" i="41"/>
  <c r="BW145" i="41"/>
  <c r="BS145" i="41"/>
  <c r="BN145" i="41"/>
  <c r="CS144" i="41"/>
  <c r="CG144" i="41"/>
  <c r="CC144" i="41"/>
  <c r="BY144" i="41"/>
  <c r="BL144" i="41"/>
  <c r="CQ143" i="41"/>
  <c r="CM143" i="41"/>
  <c r="CI143" i="41"/>
  <c r="BW143" i="41"/>
  <c r="BS143" i="41"/>
  <c r="BN143" i="41"/>
  <c r="CS142" i="41"/>
  <c r="CG142" i="41"/>
  <c r="CC142" i="41"/>
  <c r="BY142" i="41"/>
  <c r="BL142" i="41"/>
  <c r="CQ141" i="41"/>
  <c r="CM141" i="41"/>
  <c r="CI141" i="41"/>
  <c r="BW141" i="41"/>
  <c r="BS141" i="41"/>
  <c r="BN141" i="41"/>
  <c r="BM164" i="41"/>
  <c r="BX163" i="41"/>
  <c r="CH162" i="41"/>
  <c r="BT161" i="41"/>
  <c r="CD160" i="41"/>
  <c r="CL159" i="41"/>
  <c r="CI155" i="41"/>
  <c r="BX155" i="41"/>
  <c r="BM155" i="41"/>
  <c r="CS154" i="41"/>
  <c r="CH154" i="41"/>
  <c r="BX154" i="41"/>
  <c r="BL154" i="41"/>
  <c r="BN153" i="41"/>
  <c r="CL152" i="41"/>
  <c r="CH152" i="41"/>
  <c r="CD152" i="41"/>
  <c r="BR152" i="41"/>
  <c r="BM152" i="41"/>
  <c r="CR151" i="41"/>
  <c r="CN151" i="41"/>
  <c r="CB151" i="41"/>
  <c r="BX151" i="41"/>
  <c r="BT151" i="41"/>
  <c r="CL150" i="41"/>
  <c r="CH150" i="41"/>
  <c r="CD150" i="41"/>
  <c r="BR150" i="41"/>
  <c r="BM150" i="41"/>
  <c r="CR146" i="41"/>
  <c r="CN146" i="41"/>
  <c r="CB146" i="41"/>
  <c r="BX146" i="41"/>
  <c r="BT146" i="41"/>
  <c r="CL145" i="41"/>
  <c r="CH145" i="41"/>
  <c r="CD145" i="41"/>
  <c r="BR145" i="41"/>
  <c r="BM145" i="41"/>
  <c r="CR144" i="41"/>
  <c r="CN144" i="41"/>
  <c r="CB144" i="41"/>
  <c r="BX144" i="41"/>
  <c r="BT144" i="41"/>
  <c r="CL143" i="41"/>
  <c r="CH143" i="41"/>
  <c r="CD143" i="41"/>
  <c r="BR143" i="41"/>
  <c r="BM143" i="41"/>
  <c r="CR142" i="41"/>
  <c r="CN142" i="41"/>
  <c r="CB142" i="41"/>
  <c r="BX142" i="41"/>
  <c r="BT142" i="41"/>
  <c r="CL141" i="41"/>
  <c r="CH141" i="41"/>
  <c r="CD141" i="41"/>
  <c r="BR141" i="41"/>
  <c r="BM141" i="41"/>
  <c r="CR137" i="41"/>
  <c r="CN137" i="41"/>
  <c r="CB137" i="41"/>
  <c r="BX137" i="41"/>
  <c r="BT137" i="41"/>
  <c r="CL136" i="41"/>
  <c r="CH136" i="41"/>
  <c r="CD136" i="41"/>
  <c r="BR136" i="41"/>
  <c r="BM136" i="41"/>
  <c r="CR135" i="41"/>
  <c r="CN135" i="41"/>
  <c r="CB135" i="41"/>
  <c r="BX135" i="41"/>
  <c r="BT135" i="41"/>
  <c r="CL134" i="41"/>
  <c r="CH134" i="41"/>
  <c r="CD134" i="41"/>
  <c r="BR134" i="41"/>
  <c r="BM134" i="41"/>
  <c r="CR133" i="41"/>
  <c r="CN133" i="41"/>
  <c r="CB133" i="41"/>
  <c r="BX133" i="41"/>
  <c r="BT133" i="41"/>
  <c r="CL132" i="41"/>
  <c r="CH132" i="41"/>
  <c r="CD132" i="41"/>
  <c r="BR132" i="41"/>
  <c r="BM132" i="41"/>
  <c r="CL164" i="41"/>
  <c r="CR161" i="41"/>
  <c r="CG159" i="41"/>
  <c r="BT155" i="41"/>
  <c r="CD154" i="41"/>
  <c r="BT154" i="41"/>
  <c r="CI153" i="41"/>
  <c r="CD153" i="41"/>
  <c r="BY153" i="41"/>
  <c r="BS153" i="41"/>
  <c r="BM153" i="41"/>
  <c r="CS152" i="41"/>
  <c r="CG152" i="41"/>
  <c r="CC152" i="41"/>
  <c r="BY152" i="41"/>
  <c r="BL152" i="41"/>
  <c r="CQ151" i="41"/>
  <c r="CM151" i="41"/>
  <c r="CI151" i="41"/>
  <c r="BW151" i="41"/>
  <c r="BS151" i="41"/>
  <c r="BN151" i="41"/>
  <c r="CS150" i="41"/>
  <c r="CG150" i="41"/>
  <c r="CC150" i="41"/>
  <c r="BY150" i="41"/>
  <c r="BL150" i="41"/>
  <c r="CQ146" i="41"/>
  <c r="CM146" i="41"/>
  <c r="CI146" i="41"/>
  <c r="BW146" i="41"/>
  <c r="BS146" i="41"/>
  <c r="BN146" i="41"/>
  <c r="CS145" i="41"/>
  <c r="CG145" i="41"/>
  <c r="CC145" i="41"/>
  <c r="BY145" i="41"/>
  <c r="BL145" i="41"/>
  <c r="BP145" i="41" s="1"/>
  <c r="BQ145" i="41" s="1"/>
  <c r="CQ144" i="41"/>
  <c r="CM144" i="41"/>
  <c r="CI144" i="41"/>
  <c r="BW144" i="41"/>
  <c r="BZ144" i="41" s="1"/>
  <c r="CA144" i="41" s="1"/>
  <c r="BS144" i="41"/>
  <c r="BN144" i="41"/>
  <c r="CS143" i="41"/>
  <c r="CG143" i="41"/>
  <c r="CJ143" i="41" s="1"/>
  <c r="CK143" i="41" s="1"/>
  <c r="CC143" i="41"/>
  <c r="BY143" i="41"/>
  <c r="BL143" i="41"/>
  <c r="CQ142" i="41"/>
  <c r="CT142" i="41" s="1"/>
  <c r="CU142" i="41" s="1"/>
  <c r="CM142" i="41"/>
  <c r="CI142" i="41"/>
  <c r="BW142" i="41"/>
  <c r="BS142" i="41"/>
  <c r="BN142" i="41"/>
  <c r="CS141" i="41"/>
  <c r="CG141" i="41"/>
  <c r="CC141" i="41"/>
  <c r="BY141" i="41"/>
  <c r="BL141" i="41"/>
  <c r="CQ137" i="41"/>
  <c r="CM137" i="41"/>
  <c r="CI137" i="41"/>
  <c r="BW137" i="41"/>
  <c r="BS137" i="41"/>
  <c r="BN137" i="41"/>
  <c r="CS136" i="41"/>
  <c r="CG136" i="41"/>
  <c r="CJ136" i="41" s="1"/>
  <c r="CK136" i="41" s="1"/>
  <c r="CC136" i="41"/>
  <c r="BY136" i="41"/>
  <c r="BL136" i="41"/>
  <c r="CQ135" i="41"/>
  <c r="CM135" i="41"/>
  <c r="CI135" i="41"/>
  <c r="BW135" i="41"/>
  <c r="BS135" i="41"/>
  <c r="BN135" i="41"/>
  <c r="BR162" i="41"/>
  <c r="BU162" i="41" s="1"/>
  <c r="BV162" i="41" s="1"/>
  <c r="CD155" i="41"/>
  <c r="BR154" i="41"/>
  <c r="CM153" i="41"/>
  <c r="BR153" i="41"/>
  <c r="BU153" i="41" s="1"/>
  <c r="BV153" i="41" s="1"/>
  <c r="BT152" i="41"/>
  <c r="CD151" i="41"/>
  <c r="BM151" i="41"/>
  <c r="CN150" i="41"/>
  <c r="BX150" i="41"/>
  <c r="CL146" i="41"/>
  <c r="BT143" i="41"/>
  <c r="CD142" i="41"/>
  <c r="BM142" i="41"/>
  <c r="CN141" i="41"/>
  <c r="BX141" i="41"/>
  <c r="CG137" i="41"/>
  <c r="BY137" i="41"/>
  <c r="CQ136" i="41"/>
  <c r="CI136" i="41"/>
  <c r="BS136" i="41"/>
  <c r="CS135" i="41"/>
  <c r="CC135" i="41"/>
  <c r="BL135" i="41"/>
  <c r="CQ134" i="41"/>
  <c r="BN133" i="41"/>
  <c r="BY132" i="41"/>
  <c r="BT132" i="41"/>
  <c r="BN132" i="41"/>
  <c r="CL128" i="41"/>
  <c r="CH128" i="41"/>
  <c r="CD128" i="41"/>
  <c r="BR128" i="41"/>
  <c r="BM128" i="41"/>
  <c r="CR127" i="41"/>
  <c r="CN127" i="41"/>
  <c r="CB127" i="41"/>
  <c r="BX127" i="41"/>
  <c r="BT127" i="41"/>
  <c r="CL126" i="41"/>
  <c r="CH126" i="41"/>
  <c r="CD126" i="41"/>
  <c r="BR126" i="41"/>
  <c r="BM126" i="41"/>
  <c r="CR125" i="41"/>
  <c r="CN125" i="41"/>
  <c r="CB125" i="41"/>
  <c r="BX125" i="41"/>
  <c r="BT125" i="41"/>
  <c r="CL124" i="41"/>
  <c r="CH124" i="41"/>
  <c r="CD124" i="41"/>
  <c r="BR124" i="41"/>
  <c r="BM124" i="41"/>
  <c r="CR123" i="41"/>
  <c r="CN123" i="41"/>
  <c r="CB123" i="41"/>
  <c r="BX123" i="41"/>
  <c r="BT123" i="41"/>
  <c r="CL119" i="41"/>
  <c r="CH119" i="41"/>
  <c r="CD119" i="41"/>
  <c r="BR119" i="41"/>
  <c r="BM119" i="41"/>
  <c r="CR118" i="41"/>
  <c r="CN118" i="41"/>
  <c r="CB118" i="41"/>
  <c r="BX118" i="41"/>
  <c r="BT118" i="41"/>
  <c r="CL117" i="41"/>
  <c r="CH117" i="41"/>
  <c r="CD117" i="41"/>
  <c r="BR117" i="41"/>
  <c r="BM117" i="41"/>
  <c r="CR116" i="41"/>
  <c r="CN116" i="41"/>
  <c r="CB116" i="41"/>
  <c r="BX116" i="41"/>
  <c r="BT116" i="41"/>
  <c r="CL115" i="41"/>
  <c r="CH115" i="41"/>
  <c r="CD115" i="41"/>
  <c r="BR115" i="41"/>
  <c r="BM115" i="41"/>
  <c r="CR114" i="41"/>
  <c r="CN114" i="41"/>
  <c r="CB114" i="41"/>
  <c r="BX114" i="41"/>
  <c r="BT114" i="41"/>
  <c r="CL110" i="41"/>
  <c r="CH110" i="41"/>
  <c r="CD110" i="41"/>
  <c r="BR110" i="41"/>
  <c r="BM110" i="41"/>
  <c r="CR109" i="41"/>
  <c r="CN109" i="41"/>
  <c r="CB109" i="41"/>
  <c r="BX109" i="41"/>
  <c r="BT109" i="41"/>
  <c r="CL108" i="41"/>
  <c r="CH108" i="41"/>
  <c r="CD108" i="41"/>
  <c r="BR108" i="41"/>
  <c r="BM108" i="41"/>
  <c r="CR107" i="41"/>
  <c r="CN107" i="41"/>
  <c r="CB107" i="41"/>
  <c r="BX107" i="41"/>
  <c r="BT107" i="41"/>
  <c r="CL106" i="41"/>
  <c r="CH106" i="41"/>
  <c r="CD106" i="41"/>
  <c r="BR106" i="41"/>
  <c r="BM106" i="41"/>
  <c r="CR105" i="41"/>
  <c r="CN105" i="41"/>
  <c r="CB105" i="41"/>
  <c r="BX105" i="41"/>
  <c r="BT105" i="41"/>
  <c r="CL101" i="41"/>
  <c r="CH101" i="41"/>
  <c r="CD101" i="41"/>
  <c r="BR101" i="41"/>
  <c r="BM101" i="41"/>
  <c r="CR100" i="41"/>
  <c r="CN100" i="41"/>
  <c r="CB100" i="41"/>
  <c r="BX100" i="41"/>
  <c r="BT100" i="41"/>
  <c r="CL99" i="41"/>
  <c r="CH99" i="41"/>
  <c r="CD99" i="41"/>
  <c r="BR99" i="41"/>
  <c r="BM99" i="41"/>
  <c r="CR98" i="41"/>
  <c r="CN98" i="41"/>
  <c r="CB98" i="41"/>
  <c r="BX98" i="41"/>
  <c r="BT98" i="41"/>
  <c r="CL97" i="41"/>
  <c r="CH97" i="41"/>
  <c r="CD97" i="41"/>
  <c r="BR97" i="41"/>
  <c r="BM97" i="41"/>
  <c r="CR96" i="41"/>
  <c r="CN96" i="41"/>
  <c r="CB96" i="41"/>
  <c r="BX96" i="41"/>
  <c r="BT96" i="41"/>
  <c r="CN163" i="41"/>
  <c r="CB159" i="41"/>
  <c r="BS155" i="41"/>
  <c r="CH153" i="41"/>
  <c r="BL153" i="41"/>
  <c r="BP153" i="41" s="1"/>
  <c r="BQ153" i="41" s="1"/>
  <c r="BT150" i="41"/>
  <c r="CH146" i="41"/>
  <c r="BR146" i="41"/>
  <c r="BU146" i="41" s="1"/>
  <c r="BV146" i="41" s="1"/>
  <c r="CR145" i="41"/>
  <c r="CB145" i="41"/>
  <c r="CE145" i="41" s="1"/>
  <c r="CF145" i="41" s="1"/>
  <c r="CL144" i="41"/>
  <c r="BT141" i="41"/>
  <c r="CL137" i="41"/>
  <c r="CD137" i="41"/>
  <c r="BM137" i="41"/>
  <c r="CN136" i="41"/>
  <c r="BX136" i="41"/>
  <c r="CH135" i="41"/>
  <c r="BR135" i="41"/>
  <c r="BY134" i="41"/>
  <c r="BT134" i="41"/>
  <c r="BN134" i="41"/>
  <c r="CI133" i="41"/>
  <c r="CD133" i="41"/>
  <c r="BY133" i="41"/>
  <c r="BS133" i="41"/>
  <c r="BM133" i="41"/>
  <c r="CS132" i="41"/>
  <c r="CN132" i="41"/>
  <c r="CI132" i="41"/>
  <c r="CC132" i="41"/>
  <c r="BX132" i="41"/>
  <c r="BS132" i="41"/>
  <c r="BL132" i="41"/>
  <c r="CS128" i="41"/>
  <c r="CG128" i="41"/>
  <c r="CC128" i="41"/>
  <c r="BY128" i="41"/>
  <c r="BL128" i="41"/>
  <c r="CQ127" i="41"/>
  <c r="CM127" i="41"/>
  <c r="CI127" i="41"/>
  <c r="BW127" i="41"/>
  <c r="BS127" i="41"/>
  <c r="BN127" i="41"/>
  <c r="CS126" i="41"/>
  <c r="CG126" i="41"/>
  <c r="CC126" i="41"/>
  <c r="BY126" i="41"/>
  <c r="BL126" i="41"/>
  <c r="CQ125" i="41"/>
  <c r="CM125" i="41"/>
  <c r="CI125" i="41"/>
  <c r="BW125" i="41"/>
  <c r="BS125" i="41"/>
  <c r="BN125" i="41"/>
  <c r="CS124" i="41"/>
  <c r="CG124" i="41"/>
  <c r="CC124" i="41"/>
  <c r="BY124" i="41"/>
  <c r="BL124" i="41"/>
  <c r="CQ123" i="41"/>
  <c r="CM123" i="41"/>
  <c r="CI123" i="41"/>
  <c r="BW123" i="41"/>
  <c r="BS123" i="41"/>
  <c r="BN123" i="41"/>
  <c r="CS119" i="41"/>
  <c r="CG119" i="41"/>
  <c r="CC119" i="41"/>
  <c r="BY119" i="41"/>
  <c r="BL119" i="41"/>
  <c r="CQ118" i="41"/>
  <c r="CM118" i="41"/>
  <c r="CI118" i="41"/>
  <c r="BW118" i="41"/>
  <c r="BS118" i="41"/>
  <c r="BN118" i="41"/>
  <c r="CS117" i="41"/>
  <c r="CG117" i="41"/>
  <c r="CC117" i="41"/>
  <c r="BY117" i="41"/>
  <c r="BL117" i="41"/>
  <c r="CQ116" i="41"/>
  <c r="CM116" i="41"/>
  <c r="CI116" i="41"/>
  <c r="BW116" i="41"/>
  <c r="BS116" i="41"/>
  <c r="BN116" i="41"/>
  <c r="CS115" i="41"/>
  <c r="CG115" i="41"/>
  <c r="CC115" i="41"/>
  <c r="BY115" i="41"/>
  <c r="BL115" i="41"/>
  <c r="CQ114" i="41"/>
  <c r="CM114" i="41"/>
  <c r="CI114" i="41"/>
  <c r="BW114" i="41"/>
  <c r="BS114" i="41"/>
  <c r="BN114" i="41"/>
  <c r="CS110" i="41"/>
  <c r="CG110" i="41"/>
  <c r="CC110" i="41"/>
  <c r="BY110" i="41"/>
  <c r="BL110" i="41"/>
  <c r="CQ109" i="41"/>
  <c r="CM109" i="41"/>
  <c r="CI109" i="41"/>
  <c r="BW109" i="41"/>
  <c r="BS109" i="41"/>
  <c r="BN109" i="41"/>
  <c r="CS108" i="41"/>
  <c r="CG108" i="41"/>
  <c r="CC108" i="41"/>
  <c r="BY108" i="41"/>
  <c r="BL108" i="41"/>
  <c r="CQ107" i="41"/>
  <c r="CM107" i="41"/>
  <c r="CI107" i="41"/>
  <c r="BW107" i="41"/>
  <c r="BS107" i="41"/>
  <c r="BN107" i="41"/>
  <c r="CS106" i="41"/>
  <c r="CG106" i="41"/>
  <c r="CC106" i="41"/>
  <c r="BY106" i="41"/>
  <c r="BL106" i="41"/>
  <c r="CQ105" i="41"/>
  <c r="CM105" i="41"/>
  <c r="CI105" i="41"/>
  <c r="BW105" i="41"/>
  <c r="BS105" i="41"/>
  <c r="BN105" i="41"/>
  <c r="CS101" i="41"/>
  <c r="CG101" i="41"/>
  <c r="CC101" i="41"/>
  <c r="BY101" i="41"/>
  <c r="BL101" i="41"/>
  <c r="CQ100" i="41"/>
  <c r="CM100" i="41"/>
  <c r="CI100" i="41"/>
  <c r="BW100" i="41"/>
  <c r="BS100" i="41"/>
  <c r="BN100" i="41"/>
  <c r="CS99" i="41"/>
  <c r="CG99" i="41"/>
  <c r="CC99" i="41"/>
  <c r="BY99" i="41"/>
  <c r="BL99" i="41"/>
  <c r="CQ98" i="41"/>
  <c r="CM98" i="41"/>
  <c r="CI98" i="41"/>
  <c r="BW98" i="41"/>
  <c r="BS98" i="41"/>
  <c r="BN98" i="41"/>
  <c r="CS97" i="41"/>
  <c r="CG97" i="41"/>
  <c r="CC97" i="41"/>
  <c r="BY97" i="41"/>
  <c r="BL97" i="41"/>
  <c r="CQ96" i="41"/>
  <c r="CM96" i="41"/>
  <c r="CI96" i="41"/>
  <c r="BW96" i="41"/>
  <c r="BS96" i="41"/>
  <c r="BN96" i="41"/>
  <c r="CD164" i="41"/>
  <c r="BM160" i="41"/>
  <c r="CN154" i="41"/>
  <c r="CC153" i="41"/>
  <c r="CR152" i="41"/>
  <c r="CB152" i="41"/>
  <c r="CE152" i="41" s="1"/>
  <c r="CF152" i="41" s="1"/>
  <c r="CL151" i="41"/>
  <c r="CO151" i="41" s="1"/>
  <c r="CP151" i="41" s="1"/>
  <c r="CD146" i="41"/>
  <c r="BM146" i="41"/>
  <c r="CN145" i="41"/>
  <c r="BX145" i="41"/>
  <c r="CH144" i="41"/>
  <c r="BR144" i="41"/>
  <c r="CR143" i="41"/>
  <c r="CB143" i="41"/>
  <c r="CE143" i="41" s="1"/>
  <c r="CF143" i="41" s="1"/>
  <c r="CL142" i="41"/>
  <c r="CS137" i="41"/>
  <c r="CC137" i="41"/>
  <c r="BL137" i="41"/>
  <c r="CM136" i="41"/>
  <c r="BW136" i="41"/>
  <c r="BN136" i="41"/>
  <c r="CG135" i="41"/>
  <c r="BY135" i="41"/>
  <c r="CS134" i="41"/>
  <c r="CN134" i="41"/>
  <c r="CI134" i="41"/>
  <c r="CC134" i="41"/>
  <c r="BX134" i="41"/>
  <c r="BS134" i="41"/>
  <c r="BL134" i="41"/>
  <c r="CS133" i="41"/>
  <c r="CM133" i="41"/>
  <c r="CH133" i="41"/>
  <c r="CC133" i="41"/>
  <c r="BW133" i="41"/>
  <c r="BR133" i="41"/>
  <c r="BL133" i="41"/>
  <c r="CR132" i="41"/>
  <c r="CM132" i="41"/>
  <c r="CG132" i="41"/>
  <c r="CB132" i="41"/>
  <c r="BW132" i="41"/>
  <c r="CR128" i="41"/>
  <c r="CN128" i="41"/>
  <c r="CB128" i="41"/>
  <c r="BX128" i="41"/>
  <c r="BT128" i="41"/>
  <c r="CL127" i="41"/>
  <c r="CH127" i="41"/>
  <c r="CD127" i="41"/>
  <c r="BR127" i="41"/>
  <c r="BM127" i="41"/>
  <c r="CR126" i="41"/>
  <c r="CN126" i="41"/>
  <c r="CB126" i="41"/>
  <c r="BX126" i="41"/>
  <c r="BT126" i="41"/>
  <c r="CL125" i="41"/>
  <c r="CH125" i="41"/>
  <c r="CD125" i="41"/>
  <c r="BR125" i="41"/>
  <c r="BU125" i="41" s="1"/>
  <c r="BV125" i="41" s="1"/>
  <c r="BM125" i="41"/>
  <c r="CR124" i="41"/>
  <c r="CN124" i="41"/>
  <c r="CB124" i="41"/>
  <c r="CE124" i="41" s="1"/>
  <c r="CF124" i="41" s="1"/>
  <c r="BX124" i="41"/>
  <c r="BT124" i="41"/>
  <c r="CL123" i="41"/>
  <c r="CH123" i="41"/>
  <c r="CD123" i="41"/>
  <c r="BR123" i="41"/>
  <c r="BM123" i="41"/>
  <c r="CR119" i="41"/>
  <c r="CN119" i="41"/>
  <c r="CB119" i="41"/>
  <c r="BX119" i="41"/>
  <c r="BT119" i="41"/>
  <c r="CL118" i="41"/>
  <c r="CH118" i="41"/>
  <c r="CD118" i="41"/>
  <c r="BR118" i="41"/>
  <c r="BM118" i="41"/>
  <c r="CR117" i="41"/>
  <c r="CN117" i="41"/>
  <c r="CB117" i="41"/>
  <c r="BX117" i="41"/>
  <c r="BT117" i="41"/>
  <c r="CL116" i="41"/>
  <c r="CH116" i="41"/>
  <c r="CD116" i="41"/>
  <c r="BR116" i="41"/>
  <c r="BM116" i="41"/>
  <c r="CR115" i="41"/>
  <c r="CN115" i="41"/>
  <c r="CB115" i="41"/>
  <c r="BX115" i="41"/>
  <c r="BT115" i="41"/>
  <c r="CL114" i="41"/>
  <c r="CH114" i="41"/>
  <c r="CD114" i="41"/>
  <c r="BR114" i="41"/>
  <c r="BM114" i="41"/>
  <c r="CR110" i="41"/>
  <c r="CN110" i="41"/>
  <c r="CB110" i="41"/>
  <c r="CE110" i="41" s="1"/>
  <c r="CF110" i="41" s="1"/>
  <c r="BX110" i="41"/>
  <c r="BT110" i="41"/>
  <c r="CL109" i="41"/>
  <c r="CO109" i="41" s="1"/>
  <c r="CP109" i="41" s="1"/>
  <c r="CH109" i="41"/>
  <c r="CD109" i="41"/>
  <c r="BR109" i="41"/>
  <c r="BU109" i="41" s="1"/>
  <c r="BV109" i="41" s="1"/>
  <c r="BM109" i="41"/>
  <c r="CR108" i="41"/>
  <c r="CN108" i="41"/>
  <c r="CB108" i="41"/>
  <c r="BX108" i="41"/>
  <c r="BT108" i="41"/>
  <c r="CL107" i="41"/>
  <c r="CH107" i="41"/>
  <c r="CD107" i="41"/>
  <c r="BR107" i="41"/>
  <c r="BM107" i="41"/>
  <c r="CR106" i="41"/>
  <c r="CN106" i="41"/>
  <c r="CB106" i="41"/>
  <c r="BX106" i="41"/>
  <c r="BT106" i="41"/>
  <c r="CL105" i="41"/>
  <c r="CH105" i="41"/>
  <c r="CD105" i="41"/>
  <c r="BR105" i="41"/>
  <c r="BM105" i="41"/>
  <c r="CC154" i="41"/>
  <c r="BX152" i="41"/>
  <c r="CH151" i="41"/>
  <c r="BT145" i="41"/>
  <c r="CD144" i="41"/>
  <c r="CB141" i="41"/>
  <c r="CB136" i="41"/>
  <c r="CL135" i="41"/>
  <c r="CG134" i="41"/>
  <c r="CQ133" i="41"/>
  <c r="BN128" i="41"/>
  <c r="BY127" i="41"/>
  <c r="CM126" i="41"/>
  <c r="BW126" i="41"/>
  <c r="CG125" i="41"/>
  <c r="BN124" i="41"/>
  <c r="BY123" i="41"/>
  <c r="CM119" i="41"/>
  <c r="BW119" i="41"/>
  <c r="BZ119" i="41" s="1"/>
  <c r="CA119" i="41" s="1"/>
  <c r="CG118" i="41"/>
  <c r="BN117" i="41"/>
  <c r="BY116" i="41"/>
  <c r="CM115" i="41"/>
  <c r="BW115" i="41"/>
  <c r="CG114" i="41"/>
  <c r="BN110" i="41"/>
  <c r="BY109" i="41"/>
  <c r="CM108" i="41"/>
  <c r="BW108" i="41"/>
  <c r="BZ108" i="41" s="1"/>
  <c r="CA108" i="41" s="1"/>
  <c r="CG107" i="41"/>
  <c r="BN106" i="41"/>
  <c r="BY105" i="41"/>
  <c r="CN101" i="41"/>
  <c r="BX101" i="41"/>
  <c r="CH100" i="41"/>
  <c r="BR100" i="41"/>
  <c r="CR99" i="41"/>
  <c r="CB99" i="41"/>
  <c r="CE99" i="41" s="1"/>
  <c r="CF99" i="41" s="1"/>
  <c r="BT99" i="41"/>
  <c r="CL98" i="41"/>
  <c r="CO98" i="41" s="1"/>
  <c r="CP98" i="41" s="1"/>
  <c r="CD98" i="41"/>
  <c r="BM98" i="41"/>
  <c r="CN97" i="41"/>
  <c r="BX97" i="41"/>
  <c r="CH96" i="41"/>
  <c r="BR96" i="41"/>
  <c r="CR92" i="41"/>
  <c r="CN92" i="41"/>
  <c r="CB92" i="41"/>
  <c r="BX92" i="41"/>
  <c r="BT92" i="41"/>
  <c r="CL91" i="41"/>
  <c r="CH91" i="41"/>
  <c r="CD91" i="41"/>
  <c r="BR91" i="41"/>
  <c r="BM91" i="41"/>
  <c r="CR90" i="41"/>
  <c r="CN90" i="41"/>
  <c r="CB90" i="41"/>
  <c r="BX90" i="41"/>
  <c r="BT90" i="41"/>
  <c r="CL89" i="41"/>
  <c r="CH89" i="41"/>
  <c r="CD89" i="41"/>
  <c r="BR89" i="41"/>
  <c r="BM89" i="41"/>
  <c r="CR88" i="41"/>
  <c r="CN88" i="41"/>
  <c r="CB88" i="41"/>
  <c r="BX88" i="41"/>
  <c r="BT88" i="41"/>
  <c r="CL87" i="41"/>
  <c r="CH87" i="41"/>
  <c r="CD87" i="41"/>
  <c r="BR87" i="41"/>
  <c r="BM87" i="41"/>
  <c r="CR83" i="41"/>
  <c r="CN83" i="41"/>
  <c r="CB83" i="41"/>
  <c r="BX83" i="41"/>
  <c r="BT83" i="41"/>
  <c r="CL82" i="41"/>
  <c r="CH82" i="41"/>
  <c r="CD82" i="41"/>
  <c r="BR82" i="41"/>
  <c r="BM82" i="41"/>
  <c r="CR81" i="41"/>
  <c r="CN81" i="41"/>
  <c r="CB81" i="41"/>
  <c r="BX81" i="41"/>
  <c r="BT81" i="41"/>
  <c r="CL80" i="41"/>
  <c r="CH80" i="41"/>
  <c r="CD80" i="41"/>
  <c r="BR80" i="41"/>
  <c r="BM80" i="41"/>
  <c r="CR79" i="41"/>
  <c r="CN79" i="41"/>
  <c r="CB79" i="41"/>
  <c r="BX79" i="41"/>
  <c r="BT79" i="41"/>
  <c r="CL78" i="41"/>
  <c r="CH78" i="41"/>
  <c r="CD78" i="41"/>
  <c r="BR78" i="41"/>
  <c r="BM78" i="41"/>
  <c r="CR74" i="41"/>
  <c r="CN74" i="41"/>
  <c r="CB74" i="41"/>
  <c r="BX74" i="41"/>
  <c r="BT74" i="41"/>
  <c r="CL73" i="41"/>
  <c r="CH73" i="41"/>
  <c r="CD73" i="41"/>
  <c r="BR73" i="41"/>
  <c r="BM73" i="41"/>
  <c r="CR72" i="41"/>
  <c r="CN72" i="41"/>
  <c r="CB72" i="41"/>
  <c r="BX72" i="41"/>
  <c r="BT72" i="41"/>
  <c r="CL71" i="41"/>
  <c r="CH71" i="41"/>
  <c r="CD71" i="41"/>
  <c r="BR71" i="41"/>
  <c r="BM71" i="41"/>
  <c r="CR70" i="41"/>
  <c r="CN70" i="41"/>
  <c r="CB70" i="41"/>
  <c r="BX70" i="41"/>
  <c r="BT70" i="41"/>
  <c r="CL69" i="41"/>
  <c r="CH69" i="41"/>
  <c r="CD69" i="41"/>
  <c r="BR69" i="41"/>
  <c r="BM69" i="41"/>
  <c r="CR65" i="41"/>
  <c r="CN65" i="41"/>
  <c r="CB65" i="41"/>
  <c r="BX65" i="41"/>
  <c r="BT65" i="41"/>
  <c r="CL64" i="41"/>
  <c r="CH64" i="41"/>
  <c r="CD64" i="41"/>
  <c r="BR64" i="41"/>
  <c r="BM64" i="41"/>
  <c r="CR63" i="41"/>
  <c r="CN63" i="41"/>
  <c r="CB63" i="41"/>
  <c r="BX63" i="41"/>
  <c r="BT63" i="41"/>
  <c r="CL62" i="41"/>
  <c r="CH62" i="41"/>
  <c r="CD62" i="41"/>
  <c r="BR151" i="41"/>
  <c r="CR150" i="41"/>
  <c r="BM144" i="41"/>
  <c r="CN143" i="41"/>
  <c r="CH137" i="41"/>
  <c r="BT136" i="41"/>
  <c r="CD135" i="41"/>
  <c r="CB134" i="41"/>
  <c r="CL133" i="41"/>
  <c r="CO133" i="41" s="1"/>
  <c r="CP133" i="41" s="1"/>
  <c r="CQ128" i="41"/>
  <c r="CI126" i="41"/>
  <c r="BS126" i="41"/>
  <c r="CS125" i="41"/>
  <c r="CC125" i="41"/>
  <c r="BL125" i="41"/>
  <c r="CQ124" i="41"/>
  <c r="CI119" i="41"/>
  <c r="BS119" i="41"/>
  <c r="CS118" i="41"/>
  <c r="CC118" i="41"/>
  <c r="BL118" i="41"/>
  <c r="CQ117" i="41"/>
  <c r="CI115" i="41"/>
  <c r="BS115" i="41"/>
  <c r="CS114" i="41"/>
  <c r="CC114" i="41"/>
  <c r="BL114" i="41"/>
  <c r="CQ110" i="41"/>
  <c r="CI108" i="41"/>
  <c r="BS108" i="41"/>
  <c r="CS107" i="41"/>
  <c r="CC107" i="41"/>
  <c r="BL107" i="41"/>
  <c r="CQ106" i="41"/>
  <c r="CM101" i="41"/>
  <c r="BW101" i="41"/>
  <c r="BZ101" i="41" s="1"/>
  <c r="CA101" i="41" s="1"/>
  <c r="BN101" i="41"/>
  <c r="CG100" i="41"/>
  <c r="BY100" i="41"/>
  <c r="CQ99" i="41"/>
  <c r="CI99" i="41"/>
  <c r="BS99" i="41"/>
  <c r="CS98" i="41"/>
  <c r="CC98" i="41"/>
  <c r="BL98" i="41"/>
  <c r="CM97" i="41"/>
  <c r="BW97" i="41"/>
  <c r="BZ97" i="41" s="1"/>
  <c r="CA97" i="41" s="1"/>
  <c r="BN97" i="41"/>
  <c r="CG96" i="41"/>
  <c r="BY96" i="41"/>
  <c r="CQ92" i="41"/>
  <c r="CM92" i="41"/>
  <c r="CI92" i="41"/>
  <c r="BW92" i="41"/>
  <c r="BS92" i="41"/>
  <c r="BN92" i="41"/>
  <c r="CS91" i="41"/>
  <c r="CG91" i="41"/>
  <c r="CC91" i="41"/>
  <c r="BY91" i="41"/>
  <c r="BL91" i="41"/>
  <c r="CQ90" i="41"/>
  <c r="CM90" i="41"/>
  <c r="CI90" i="41"/>
  <c r="BW90" i="41"/>
  <c r="BS90" i="41"/>
  <c r="BN90" i="41"/>
  <c r="CS89" i="41"/>
  <c r="CG89" i="41"/>
  <c r="CC89" i="41"/>
  <c r="BY89" i="41"/>
  <c r="BL89" i="41"/>
  <c r="CQ88" i="41"/>
  <c r="CM88" i="41"/>
  <c r="CI88" i="41"/>
  <c r="BW88" i="41"/>
  <c r="BS88" i="41"/>
  <c r="BN88" i="41"/>
  <c r="CS87" i="41"/>
  <c r="CG87" i="41"/>
  <c r="CC87" i="41"/>
  <c r="BY87" i="41"/>
  <c r="BL87" i="41"/>
  <c r="CQ83" i="41"/>
  <c r="CM83" i="41"/>
  <c r="CI83" i="41"/>
  <c r="BW83" i="41"/>
  <c r="BS83" i="41"/>
  <c r="BN83" i="41"/>
  <c r="CS82" i="41"/>
  <c r="CG82" i="41"/>
  <c r="CC82" i="41"/>
  <c r="BY82" i="41"/>
  <c r="BL82" i="41"/>
  <c r="CQ81" i="41"/>
  <c r="CM81" i="41"/>
  <c r="CI81" i="41"/>
  <c r="BW81" i="41"/>
  <c r="BS81" i="41"/>
  <c r="BN81" i="41"/>
  <c r="CS80" i="41"/>
  <c r="CG80" i="41"/>
  <c r="CC80" i="41"/>
  <c r="BY80" i="41"/>
  <c r="BL80" i="41"/>
  <c r="CQ79" i="41"/>
  <c r="CM79" i="41"/>
  <c r="CI79" i="41"/>
  <c r="BW79" i="41"/>
  <c r="BS79" i="41"/>
  <c r="BN79" i="41"/>
  <c r="CS78" i="41"/>
  <c r="CG78" i="41"/>
  <c r="CC78" i="41"/>
  <c r="BY78" i="41"/>
  <c r="BL78" i="41"/>
  <c r="CQ74" i="41"/>
  <c r="CM74" i="41"/>
  <c r="CI74" i="41"/>
  <c r="BW74" i="41"/>
  <c r="BS74" i="41"/>
  <c r="BN74" i="41"/>
  <c r="CS73" i="41"/>
  <c r="CG73" i="41"/>
  <c r="CC73" i="41"/>
  <c r="BY73" i="41"/>
  <c r="BL73" i="41"/>
  <c r="CQ72" i="41"/>
  <c r="CM72" i="41"/>
  <c r="CI72" i="41"/>
  <c r="BW72" i="41"/>
  <c r="BS72" i="41"/>
  <c r="BN72" i="41"/>
  <c r="CS71" i="41"/>
  <c r="CG71" i="41"/>
  <c r="CC71" i="41"/>
  <c r="BY71" i="41"/>
  <c r="BL71" i="41"/>
  <c r="CQ70" i="41"/>
  <c r="CM70" i="41"/>
  <c r="CI70" i="41"/>
  <c r="BW70" i="41"/>
  <c r="BS70" i="41"/>
  <c r="BN70" i="41"/>
  <c r="CS69" i="41"/>
  <c r="CG69" i="41"/>
  <c r="CC69" i="41"/>
  <c r="BY69" i="41"/>
  <c r="BL69" i="41"/>
  <c r="CQ65" i="41"/>
  <c r="CM65" i="41"/>
  <c r="CI65" i="41"/>
  <c r="BW65" i="41"/>
  <c r="BS65" i="41"/>
  <c r="BN65" i="41"/>
  <c r="CS64" i="41"/>
  <c r="CG64" i="41"/>
  <c r="CJ64" i="41" s="1"/>
  <c r="CK64" i="41" s="1"/>
  <c r="CC64" i="41"/>
  <c r="BY64" i="41"/>
  <c r="BL64" i="41"/>
  <c r="CQ63" i="41"/>
  <c r="CM63" i="41"/>
  <c r="CI63" i="41"/>
  <c r="BW63" i="41"/>
  <c r="BS63" i="41"/>
  <c r="BN63" i="41"/>
  <c r="CS62" i="41"/>
  <c r="CG62" i="41"/>
  <c r="CC62" i="41"/>
  <c r="BY62" i="41"/>
  <c r="BL62" i="41"/>
  <c r="CQ61" i="41"/>
  <c r="CM61" i="41"/>
  <c r="CI61" i="41"/>
  <c r="BW61" i="41"/>
  <c r="BS61" i="41"/>
  <c r="BN61" i="41"/>
  <c r="CS60" i="41"/>
  <c r="CG60" i="41"/>
  <c r="CC60" i="41"/>
  <c r="BY60" i="41"/>
  <c r="BL60" i="41"/>
  <c r="CN155" i="41"/>
  <c r="CS153" i="41"/>
  <c r="CB150" i="41"/>
  <c r="BX143" i="41"/>
  <c r="CH142" i="41"/>
  <c r="CR136" i="41"/>
  <c r="CR134" i="41"/>
  <c r="BW134" i="41"/>
  <c r="CG133" i="41"/>
  <c r="CJ133" i="41" s="1"/>
  <c r="CK133" i="41" s="1"/>
  <c r="CQ132" i="41"/>
  <c r="CM128" i="41"/>
  <c r="BW128" i="41"/>
  <c r="CG127" i="41"/>
  <c r="CJ127" i="41" s="1"/>
  <c r="CK127" i="41" s="1"/>
  <c r="BN126" i="41"/>
  <c r="BY125" i="41"/>
  <c r="CM124" i="41"/>
  <c r="BW124" i="41"/>
  <c r="CG123" i="41"/>
  <c r="BN119" i="41"/>
  <c r="BY118" i="41"/>
  <c r="CM117" i="41"/>
  <c r="BW117" i="41"/>
  <c r="BZ117" i="41" s="1"/>
  <c r="CA117" i="41" s="1"/>
  <c r="CG116" i="41"/>
  <c r="BN115" i="41"/>
  <c r="BY114" i="41"/>
  <c r="CM110" i="41"/>
  <c r="BW110" i="41"/>
  <c r="CG109" i="41"/>
  <c r="BN108" i="41"/>
  <c r="BW153" i="41"/>
  <c r="BZ153" i="41" s="1"/>
  <c r="CA153" i="41" s="1"/>
  <c r="CR141" i="41"/>
  <c r="BL127" i="41"/>
  <c r="CQ126" i="41"/>
  <c r="CT126" i="41" s="1"/>
  <c r="CU126" i="41" s="1"/>
  <c r="BL123" i="41"/>
  <c r="BS117" i="41"/>
  <c r="CC116" i="41"/>
  <c r="BS110" i="41"/>
  <c r="CC109" i="41"/>
  <c r="BS106" i="41"/>
  <c r="CC105" i="41"/>
  <c r="CR101" i="41"/>
  <c r="CB101" i="41"/>
  <c r="CE101" i="41" s="1"/>
  <c r="CF101" i="41" s="1"/>
  <c r="CL100" i="41"/>
  <c r="CQ97" i="41"/>
  <c r="CG92" i="41"/>
  <c r="BY92" i="41"/>
  <c r="CQ91" i="41"/>
  <c r="CI91" i="41"/>
  <c r="BS91" i="41"/>
  <c r="CS90" i="41"/>
  <c r="CC90" i="41"/>
  <c r="BL90" i="41"/>
  <c r="CM89" i="41"/>
  <c r="BW89" i="41"/>
  <c r="BN89" i="41"/>
  <c r="CG88" i="41"/>
  <c r="BY88" i="41"/>
  <c r="CQ87" i="41"/>
  <c r="CI87" i="41"/>
  <c r="BS87" i="41"/>
  <c r="CG83" i="41"/>
  <c r="BY83" i="41"/>
  <c r="CQ82" i="41"/>
  <c r="CI82" i="41"/>
  <c r="BS82" i="41"/>
  <c r="CS81" i="41"/>
  <c r="CC81" i="41"/>
  <c r="BL81" i="41"/>
  <c r="CM80" i="41"/>
  <c r="BW80" i="41"/>
  <c r="BN80" i="41"/>
  <c r="CG79" i="41"/>
  <c r="BY79" i="41"/>
  <c r="CQ78" i="41"/>
  <c r="CI78" i="41"/>
  <c r="BS78" i="41"/>
  <c r="CG74" i="41"/>
  <c r="BY74" i="41"/>
  <c r="CQ73" i="41"/>
  <c r="CI73" i="41"/>
  <c r="BS73" i="41"/>
  <c r="CS72" i="41"/>
  <c r="CC72" i="41"/>
  <c r="BL72" i="41"/>
  <c r="CM71" i="41"/>
  <c r="BW71" i="41"/>
  <c r="BN71" i="41"/>
  <c r="CG70" i="41"/>
  <c r="BY70" i="41"/>
  <c r="CQ69" i="41"/>
  <c r="CI69" i="41"/>
  <c r="BS69" i="41"/>
  <c r="CG65" i="41"/>
  <c r="BY65" i="41"/>
  <c r="CQ64" i="41"/>
  <c r="CI64" i="41"/>
  <c r="BS64" i="41"/>
  <c r="CS63" i="41"/>
  <c r="CC63" i="41"/>
  <c r="BL63" i="41"/>
  <c r="CM62" i="41"/>
  <c r="BX62" i="41"/>
  <c r="BS62" i="41"/>
  <c r="BM62" i="41"/>
  <c r="CS61" i="41"/>
  <c r="CN61" i="41"/>
  <c r="CH61" i="41"/>
  <c r="CC61" i="41"/>
  <c r="BX61" i="41"/>
  <c r="BR61" i="41"/>
  <c r="BL61" i="41"/>
  <c r="CR60" i="41"/>
  <c r="CM60" i="41"/>
  <c r="CH60" i="41"/>
  <c r="CB60" i="41"/>
  <c r="BW60" i="41"/>
  <c r="BR60" i="41"/>
  <c r="CR56" i="41"/>
  <c r="CN56" i="41"/>
  <c r="CB56" i="41"/>
  <c r="BX56" i="41"/>
  <c r="BT56" i="41"/>
  <c r="CL55" i="41"/>
  <c r="CH55" i="41"/>
  <c r="CD55" i="41"/>
  <c r="BR55" i="41"/>
  <c r="BM55" i="41"/>
  <c r="CR54" i="41"/>
  <c r="CN54" i="41"/>
  <c r="CB54" i="41"/>
  <c r="BX54" i="41"/>
  <c r="BT54" i="41"/>
  <c r="CL53" i="41"/>
  <c r="CH53" i="41"/>
  <c r="CD53" i="41"/>
  <c r="BR53" i="41"/>
  <c r="BM53" i="41"/>
  <c r="CR52" i="41"/>
  <c r="CN52" i="41"/>
  <c r="CB52" i="41"/>
  <c r="BX52" i="41"/>
  <c r="BT52" i="41"/>
  <c r="CL51" i="41"/>
  <c r="CH51" i="41"/>
  <c r="CD51" i="41"/>
  <c r="BR51" i="41"/>
  <c r="BM51" i="41"/>
  <c r="CR47" i="41"/>
  <c r="CN47" i="41"/>
  <c r="CB47" i="41"/>
  <c r="BX47" i="41"/>
  <c r="BT47" i="41"/>
  <c r="CL46" i="41"/>
  <c r="CH46" i="41"/>
  <c r="CD46" i="41"/>
  <c r="BR46" i="41"/>
  <c r="BM46" i="41"/>
  <c r="CR45" i="41"/>
  <c r="CN45" i="41"/>
  <c r="CB45" i="41"/>
  <c r="BX45" i="41"/>
  <c r="BT45" i="41"/>
  <c r="CL44" i="41"/>
  <c r="CH44" i="41"/>
  <c r="CD44" i="41"/>
  <c r="BR44" i="41"/>
  <c r="BM44" i="41"/>
  <c r="CR43" i="41"/>
  <c r="CN43" i="41"/>
  <c r="CB43" i="41"/>
  <c r="BX43" i="41"/>
  <c r="BT43" i="41"/>
  <c r="CL42" i="41"/>
  <c r="CH42" i="41"/>
  <c r="CD42" i="41"/>
  <c r="BR42" i="41"/>
  <c r="BM42" i="41"/>
  <c r="CR38" i="41"/>
  <c r="CN38" i="41"/>
  <c r="CB38" i="41"/>
  <c r="BX38" i="41"/>
  <c r="BT38" i="41"/>
  <c r="CL37" i="41"/>
  <c r="CH37" i="41"/>
  <c r="CD37" i="41"/>
  <c r="BR37" i="41"/>
  <c r="BM37" i="41"/>
  <c r="CR36" i="41"/>
  <c r="CN36" i="41"/>
  <c r="CB36" i="41"/>
  <c r="BX36" i="41"/>
  <c r="BT36" i="41"/>
  <c r="BR137" i="41"/>
  <c r="CQ119" i="41"/>
  <c r="CT119" i="41" s="1"/>
  <c r="CU119" i="41" s="1"/>
  <c r="BL116" i="41"/>
  <c r="CQ115" i="41"/>
  <c r="BL109" i="41"/>
  <c r="BP109" i="41" s="1"/>
  <c r="BQ109" i="41" s="1"/>
  <c r="CQ108" i="41"/>
  <c r="CT108" i="41" s="1"/>
  <c r="CU108" i="41" s="1"/>
  <c r="BY107" i="41"/>
  <c r="CM106" i="41"/>
  <c r="CQ101" i="41"/>
  <c r="CT101" i="41" s="1"/>
  <c r="CU101" i="41" s="1"/>
  <c r="BN99" i="41"/>
  <c r="BY98" i="41"/>
  <c r="BT97" i="41"/>
  <c r="CD96" i="41"/>
  <c r="BM96" i="41"/>
  <c r="CL92" i="41"/>
  <c r="CD92" i="41"/>
  <c r="BM92" i="41"/>
  <c r="CN91" i="41"/>
  <c r="BX91" i="41"/>
  <c r="CH90" i="41"/>
  <c r="BR90" i="41"/>
  <c r="BU90" i="41" s="1"/>
  <c r="BV90" i="41" s="1"/>
  <c r="CR89" i="41"/>
  <c r="CB89" i="41"/>
  <c r="CE89" i="41" s="1"/>
  <c r="CF89" i="41" s="1"/>
  <c r="BT89" i="41"/>
  <c r="CL88" i="41"/>
  <c r="CO88" i="41" s="1"/>
  <c r="CP88" i="41" s="1"/>
  <c r="CD88" i="41"/>
  <c r="BM88" i="41"/>
  <c r="CN87" i="41"/>
  <c r="BX87" i="41"/>
  <c r="CL83" i="41"/>
  <c r="CD83" i="41"/>
  <c r="BM83" i="41"/>
  <c r="CN82" i="41"/>
  <c r="BX82" i="41"/>
  <c r="CH81" i="41"/>
  <c r="BR81" i="41"/>
  <c r="CR80" i="41"/>
  <c r="CB80" i="41"/>
  <c r="CE80" i="41" s="1"/>
  <c r="CF80" i="41" s="1"/>
  <c r="BT80" i="41"/>
  <c r="CL79" i="41"/>
  <c r="CD79" i="41"/>
  <c r="BM79" i="41"/>
  <c r="CN78" i="41"/>
  <c r="BX78" i="41"/>
  <c r="CL74" i="41"/>
  <c r="CO74" i="41" s="1"/>
  <c r="CP74" i="41" s="1"/>
  <c r="CD74" i="41"/>
  <c r="BM74" i="41"/>
  <c r="CN73" i="41"/>
  <c r="BX73" i="41"/>
  <c r="CH72" i="41"/>
  <c r="BR72" i="41"/>
  <c r="CR71" i="41"/>
  <c r="CB71" i="41"/>
  <c r="BT71" i="41"/>
  <c r="CL70" i="41"/>
  <c r="CD70" i="41"/>
  <c r="BM70" i="41"/>
  <c r="CN69" i="41"/>
  <c r="BX69" i="41"/>
  <c r="CL65" i="41"/>
  <c r="CD65" i="41"/>
  <c r="BM65" i="41"/>
  <c r="CN64" i="41"/>
  <c r="BX64" i="41"/>
  <c r="CH63" i="41"/>
  <c r="BR63" i="41"/>
  <c r="CR62" i="41"/>
  <c r="CB62" i="41"/>
  <c r="BW62" i="41"/>
  <c r="BR62" i="41"/>
  <c r="CR61" i="41"/>
  <c r="CL61" i="41"/>
  <c r="CG61" i="41"/>
  <c r="CJ61" i="41" s="1"/>
  <c r="CK61" i="41" s="1"/>
  <c r="CB61" i="41"/>
  <c r="CN152" i="41"/>
  <c r="BR142" i="41"/>
  <c r="CM134" i="41"/>
  <c r="CI128" i="41"/>
  <c r="CS127" i="41"/>
  <c r="CI124" i="41"/>
  <c r="CS123" i="41"/>
  <c r="CI106" i="41"/>
  <c r="CS105" i="41"/>
  <c r="BL105" i="41"/>
  <c r="BT101" i="41"/>
  <c r="CD100" i="41"/>
  <c r="BM100" i="41"/>
  <c r="CN99" i="41"/>
  <c r="BX99" i="41"/>
  <c r="CH98" i="41"/>
  <c r="BR98" i="41"/>
  <c r="BU98" i="41" s="1"/>
  <c r="BV98" i="41" s="1"/>
  <c r="CI97" i="41"/>
  <c r="BS97" i="41"/>
  <c r="CS96" i="41"/>
  <c r="CC96" i="41"/>
  <c r="BL96" i="41"/>
  <c r="CS92" i="41"/>
  <c r="CC92" i="41"/>
  <c r="BL92" i="41"/>
  <c r="CM91" i="41"/>
  <c r="BW91" i="41"/>
  <c r="BN91" i="41"/>
  <c r="CG90" i="41"/>
  <c r="BY90" i="41"/>
  <c r="CQ89" i="41"/>
  <c r="CI89" i="41"/>
  <c r="BS89" i="41"/>
  <c r="CS88" i="41"/>
  <c r="CC88" i="41"/>
  <c r="BL88" i="41"/>
  <c r="CM87" i="41"/>
  <c r="BW87" i="41"/>
  <c r="BN87" i="41"/>
  <c r="CS83" i="41"/>
  <c r="CC83" i="41"/>
  <c r="BL83" i="41"/>
  <c r="CM82" i="41"/>
  <c r="BW82" i="41"/>
  <c r="BZ82" i="41" s="1"/>
  <c r="CA82" i="41" s="1"/>
  <c r="BN82" i="41"/>
  <c r="CG81" i="41"/>
  <c r="BY81" i="41"/>
  <c r="CQ80" i="41"/>
  <c r="CI80" i="41"/>
  <c r="BS80" i="41"/>
  <c r="CS79" i="41"/>
  <c r="CC79" i="41"/>
  <c r="BL79" i="41"/>
  <c r="CM78" i="41"/>
  <c r="BW78" i="41"/>
  <c r="BN78" i="41"/>
  <c r="CS74" i="41"/>
  <c r="CC74" i="41"/>
  <c r="BL74" i="41"/>
  <c r="BP74" i="41" s="1"/>
  <c r="BQ74" i="41" s="1"/>
  <c r="CM73" i="41"/>
  <c r="BW73" i="41"/>
  <c r="BN73" i="41"/>
  <c r="CG72" i="41"/>
  <c r="BY72" i="41"/>
  <c r="CQ71" i="41"/>
  <c r="CT71" i="41" s="1"/>
  <c r="CU71" i="41" s="1"/>
  <c r="CI71" i="41"/>
  <c r="BS71" i="41"/>
  <c r="CS70" i="41"/>
  <c r="CC70" i="41"/>
  <c r="BL70" i="41"/>
  <c r="CM69" i="41"/>
  <c r="BW69" i="41"/>
  <c r="BN69" i="41"/>
  <c r="CS65" i="41"/>
  <c r="CC65" i="41"/>
  <c r="BL65" i="41"/>
  <c r="BP65" i="41" s="1"/>
  <c r="BQ65" i="41" s="1"/>
  <c r="CM64" i="41"/>
  <c r="BW64" i="41"/>
  <c r="BN64" i="41"/>
  <c r="CG63" i="41"/>
  <c r="BY63" i="41"/>
  <c r="CQ62" i="41"/>
  <c r="CI62" i="41"/>
  <c r="BT60" i="41"/>
  <c r="BN60" i="41"/>
  <c r="CL56" i="41"/>
  <c r="CH56" i="41"/>
  <c r="CD56" i="41"/>
  <c r="BR56" i="41"/>
  <c r="BM56" i="41"/>
  <c r="CR55" i="41"/>
  <c r="CN55" i="41"/>
  <c r="CB55" i="41"/>
  <c r="BX55" i="41"/>
  <c r="BT55" i="41"/>
  <c r="CL54" i="41"/>
  <c r="CH54" i="41"/>
  <c r="CD54" i="41"/>
  <c r="BR54" i="41"/>
  <c r="BM54" i="41"/>
  <c r="CR53" i="41"/>
  <c r="CN53" i="41"/>
  <c r="CB53" i="41"/>
  <c r="CE53" i="41" s="1"/>
  <c r="CF53" i="41" s="1"/>
  <c r="BX53" i="41"/>
  <c r="BT53" i="41"/>
  <c r="CL52" i="41"/>
  <c r="CH52" i="41"/>
  <c r="CD52" i="41"/>
  <c r="BR52" i="41"/>
  <c r="BM52" i="41"/>
  <c r="CR51" i="41"/>
  <c r="CN51" i="41"/>
  <c r="CB51" i="41"/>
  <c r="BX51" i="41"/>
  <c r="BT51" i="41"/>
  <c r="CL47" i="41"/>
  <c r="CH47" i="41"/>
  <c r="CD47" i="41"/>
  <c r="BR47" i="41"/>
  <c r="BM47" i="41"/>
  <c r="CR46" i="41"/>
  <c r="CN46" i="41"/>
  <c r="CB46" i="41"/>
  <c r="CE46" i="41" s="1"/>
  <c r="CF46" i="41" s="1"/>
  <c r="BX46" i="41"/>
  <c r="BT46" i="41"/>
  <c r="CL45" i="41"/>
  <c r="CH45" i="41"/>
  <c r="CD45" i="41"/>
  <c r="BR45" i="41"/>
  <c r="BM45" i="41"/>
  <c r="CR44" i="41"/>
  <c r="CN44" i="41"/>
  <c r="CB44" i="41"/>
  <c r="BX44" i="41"/>
  <c r="BT44" i="41"/>
  <c r="CL43" i="41"/>
  <c r="CH43" i="41"/>
  <c r="CD43" i="41"/>
  <c r="BR43" i="41"/>
  <c r="BM43" i="41"/>
  <c r="CR42" i="41"/>
  <c r="CN42" i="41"/>
  <c r="CB42" i="41"/>
  <c r="BX42" i="41"/>
  <c r="BT42" i="41"/>
  <c r="CL38" i="41"/>
  <c r="CH38" i="41"/>
  <c r="CD38" i="41"/>
  <c r="BR38" i="41"/>
  <c r="BM38" i="41"/>
  <c r="CR37" i="41"/>
  <c r="CN37" i="41"/>
  <c r="CB37" i="41"/>
  <c r="BX37" i="41"/>
  <c r="BT37" i="41"/>
  <c r="CL36" i="41"/>
  <c r="CH36" i="41"/>
  <c r="CD36" i="41"/>
  <c r="BR36" i="41"/>
  <c r="BU36" i="41" s="1"/>
  <c r="BV36" i="41" s="1"/>
  <c r="BM36" i="41"/>
  <c r="BS128" i="41"/>
  <c r="BL100" i="41"/>
  <c r="CM99" i="41"/>
  <c r="CR91" i="41"/>
  <c r="CB87" i="41"/>
  <c r="CB82" i="41"/>
  <c r="CL81" i="41"/>
  <c r="CR78" i="41"/>
  <c r="CR73" i="41"/>
  <c r="CB69" i="41"/>
  <c r="CB64" i="41"/>
  <c r="CE64" i="41" s="1"/>
  <c r="CF64" i="41" s="1"/>
  <c r="CL63" i="41"/>
  <c r="CO63" i="41" s="1"/>
  <c r="CP63" i="41" s="1"/>
  <c r="BT62" i="41"/>
  <c r="CD61" i="41"/>
  <c r="CQ60" i="41"/>
  <c r="CS56" i="41"/>
  <c r="CC56" i="41"/>
  <c r="BL56" i="41"/>
  <c r="CM55" i="41"/>
  <c r="BW55" i="41"/>
  <c r="BN55" i="41"/>
  <c r="CQ54" i="41"/>
  <c r="CI54" i="41"/>
  <c r="BS54" i="41"/>
  <c r="CS53" i="41"/>
  <c r="CC53" i="41"/>
  <c r="BL53" i="41"/>
  <c r="BP53" i="41" s="1"/>
  <c r="BQ53" i="41" s="1"/>
  <c r="CG52" i="41"/>
  <c r="BY52" i="41"/>
  <c r="CQ51" i="41"/>
  <c r="CI51" i="41"/>
  <c r="BS51" i="41"/>
  <c r="CG47" i="41"/>
  <c r="BY47" i="41"/>
  <c r="CQ46" i="41"/>
  <c r="CI46" i="41"/>
  <c r="BS46" i="41"/>
  <c r="CM45" i="41"/>
  <c r="BW45" i="41"/>
  <c r="BN45" i="41"/>
  <c r="CG44" i="41"/>
  <c r="BY44" i="41"/>
  <c r="CS43" i="41"/>
  <c r="CC43" i="41"/>
  <c r="BL43" i="41"/>
  <c r="CM42" i="41"/>
  <c r="BW42" i="41"/>
  <c r="BN42" i="41"/>
  <c r="CS38" i="41"/>
  <c r="CC38" i="41"/>
  <c r="BL38" i="41"/>
  <c r="BP38" i="41" s="1"/>
  <c r="BQ38" i="41" s="1"/>
  <c r="CM37" i="41"/>
  <c r="BW37" i="41"/>
  <c r="BN37" i="41"/>
  <c r="CG36" i="41"/>
  <c r="CJ36" i="41" s="1"/>
  <c r="CK36" i="41" s="1"/>
  <c r="BY36" i="41"/>
  <c r="CQ35" i="41"/>
  <c r="CM35" i="41"/>
  <c r="CI35" i="41"/>
  <c r="BW35" i="41"/>
  <c r="BS35" i="41"/>
  <c r="BN35" i="41"/>
  <c r="CS34" i="41"/>
  <c r="CG34" i="41"/>
  <c r="CC34" i="41"/>
  <c r="BY34" i="41"/>
  <c r="BL34" i="41"/>
  <c r="CQ33" i="41"/>
  <c r="CM33" i="41"/>
  <c r="CI33" i="41"/>
  <c r="BW33" i="41"/>
  <c r="BS33" i="41"/>
  <c r="BN33" i="41"/>
  <c r="BR83" i="41"/>
  <c r="BM81" i="41"/>
  <c r="BX80" i="41"/>
  <c r="CH79" i="41"/>
  <c r="BT78" i="41"/>
  <c r="BR70" i="41"/>
  <c r="BU70" i="41" s="1"/>
  <c r="BV70" i="41" s="1"/>
  <c r="BM63" i="41"/>
  <c r="BM61" i="41"/>
  <c r="BW56" i="41"/>
  <c r="BN56" i="41"/>
  <c r="BL54" i="41"/>
  <c r="BM135" i="41"/>
  <c r="CC127" i="41"/>
  <c r="CG105" i="41"/>
  <c r="BW99" i="41"/>
  <c r="CG98" i="41"/>
  <c r="BR92" i="41"/>
  <c r="BM90" i="41"/>
  <c r="BX89" i="41"/>
  <c r="CH88" i="41"/>
  <c r="BT87" i="41"/>
  <c r="CH83" i="41"/>
  <c r="BT82" i="41"/>
  <c r="CD81" i="41"/>
  <c r="CN80" i="41"/>
  <c r="BR79" i="41"/>
  <c r="BU79" i="41" s="1"/>
  <c r="BV79" i="41" s="1"/>
  <c r="BR74" i="41"/>
  <c r="BU74" i="41" s="1"/>
  <c r="BV74" i="41" s="1"/>
  <c r="BM72" i="41"/>
  <c r="BX71" i="41"/>
  <c r="CH70" i="41"/>
  <c r="BT69" i="41"/>
  <c r="CH65" i="41"/>
  <c r="BT64" i="41"/>
  <c r="CD63" i="41"/>
  <c r="CN62" i="41"/>
  <c r="BN62" i="41"/>
  <c r="BY61" i="41"/>
  <c r="CN60" i="41"/>
  <c r="CD60" i="41"/>
  <c r="BS60" i="41"/>
  <c r="CQ56" i="41"/>
  <c r="CI56" i="41"/>
  <c r="BS56" i="41"/>
  <c r="CS55" i="41"/>
  <c r="CC55" i="41"/>
  <c r="BL55" i="41"/>
  <c r="BP55" i="41" s="1"/>
  <c r="BQ55" i="41" s="1"/>
  <c r="CG54" i="41"/>
  <c r="BY54" i="41"/>
  <c r="CQ53" i="41"/>
  <c r="CI53" i="41"/>
  <c r="BS53" i="41"/>
  <c r="CM52" i="41"/>
  <c r="BW52" i="41"/>
  <c r="BN52" i="41"/>
  <c r="CG51" i="41"/>
  <c r="BY51" i="41"/>
  <c r="CM47" i="41"/>
  <c r="BW47" i="41"/>
  <c r="BZ47" i="41" s="1"/>
  <c r="CA47" i="41" s="1"/>
  <c r="BN47" i="41"/>
  <c r="CG46" i="41"/>
  <c r="BY46" i="41"/>
  <c r="CS45" i="41"/>
  <c r="CC45" i="41"/>
  <c r="BL45" i="41"/>
  <c r="CM44" i="41"/>
  <c r="BW44" i="41"/>
  <c r="BZ44" i="41" s="1"/>
  <c r="CA44" i="41" s="1"/>
  <c r="BN44" i="41"/>
  <c r="CQ43" i="41"/>
  <c r="CI43" i="41"/>
  <c r="BS43" i="41"/>
  <c r="CS42" i="41"/>
  <c r="CC42" i="41"/>
  <c r="BL42" i="41"/>
  <c r="CQ38" i="41"/>
  <c r="CI38" i="41"/>
  <c r="BS38" i="41"/>
  <c r="CS37" i="41"/>
  <c r="CC37" i="41"/>
  <c r="BL37" i="41"/>
  <c r="BP37" i="41" s="1"/>
  <c r="BQ37" i="41" s="1"/>
  <c r="CM36" i="41"/>
  <c r="BW36" i="41"/>
  <c r="BN36" i="41"/>
  <c r="CL35" i="41"/>
  <c r="CH35" i="41"/>
  <c r="CD35" i="41"/>
  <c r="BR35" i="41"/>
  <c r="BM35" i="41"/>
  <c r="CR34" i="41"/>
  <c r="CN34" i="41"/>
  <c r="CB34" i="41"/>
  <c r="CE34" i="41" s="1"/>
  <c r="CF34" i="41" s="1"/>
  <c r="BX34" i="41"/>
  <c r="BT34" i="41"/>
  <c r="CL33" i="41"/>
  <c r="CH33" i="41"/>
  <c r="CH39" i="41" s="1"/>
  <c r="CD33" i="41"/>
  <c r="BR33" i="41"/>
  <c r="BM33" i="41"/>
  <c r="BS124" i="41"/>
  <c r="CI117" i="41"/>
  <c r="CI110" i="41"/>
  <c r="CI101" i="41"/>
  <c r="CS100" i="41"/>
  <c r="CR97" i="41"/>
  <c r="CB91" i="41"/>
  <c r="CL90" i="41"/>
  <c r="CR87" i="41"/>
  <c r="CR82" i="41"/>
  <c r="CB78" i="41"/>
  <c r="CB73" i="41"/>
  <c r="CL72" i="41"/>
  <c r="CR69" i="41"/>
  <c r="CR64" i="41"/>
  <c r="BT61" i="41"/>
  <c r="CL60" i="41"/>
  <c r="CG56" i="41"/>
  <c r="BY56" i="41"/>
  <c r="CQ55" i="41"/>
  <c r="CI55" i="41"/>
  <c r="BS55" i="41"/>
  <c r="CM54" i="41"/>
  <c r="BW54" i="41"/>
  <c r="BN54" i="41"/>
  <c r="CG53" i="41"/>
  <c r="BY53" i="41"/>
  <c r="CS52" i="41"/>
  <c r="CC52" i="41"/>
  <c r="BL52" i="41"/>
  <c r="CM51" i="41"/>
  <c r="BW51" i="41"/>
  <c r="BN51" i="41"/>
  <c r="BN57" i="41" s="1"/>
  <c r="CS47" i="41"/>
  <c r="CC47" i="41"/>
  <c r="BL47" i="41"/>
  <c r="CM46" i="41"/>
  <c r="BW46" i="41"/>
  <c r="BZ46" i="41" s="1"/>
  <c r="CA46" i="41" s="1"/>
  <c r="BN46" i="41"/>
  <c r="CQ45" i="41"/>
  <c r="CI45" i="41"/>
  <c r="BS45" i="41"/>
  <c r="CS44" i="41"/>
  <c r="CC44" i="41"/>
  <c r="BL44" i="41"/>
  <c r="CG43" i="41"/>
  <c r="BY43" i="41"/>
  <c r="CQ42" i="41"/>
  <c r="CI42" i="41"/>
  <c r="BS42" i="41"/>
  <c r="CG38" i="41"/>
  <c r="BY38" i="41"/>
  <c r="CQ37" i="41"/>
  <c r="CT37" i="41" s="1"/>
  <c r="CU37" i="41" s="1"/>
  <c r="CI37" i="41"/>
  <c r="BS37" i="41"/>
  <c r="CS36" i="41"/>
  <c r="CC36" i="41"/>
  <c r="BL36" i="41"/>
  <c r="CS35" i="41"/>
  <c r="CG35" i="41"/>
  <c r="CC35" i="41"/>
  <c r="BY35" i="41"/>
  <c r="BL35" i="41"/>
  <c r="CQ34" i="41"/>
  <c r="CM34" i="41"/>
  <c r="CI34" i="41"/>
  <c r="BW34" i="41"/>
  <c r="BS34" i="41"/>
  <c r="BN34" i="41"/>
  <c r="CS33" i="41"/>
  <c r="CG33" i="41"/>
  <c r="CC33" i="41"/>
  <c r="BY33" i="41"/>
  <c r="BL33" i="41"/>
  <c r="CS54" i="41"/>
  <c r="CC54" i="41"/>
  <c r="CC123" i="41"/>
  <c r="CS116" i="41"/>
  <c r="CS109" i="41"/>
  <c r="BW106" i="41"/>
  <c r="BS101" i="41"/>
  <c r="CC100" i="41"/>
  <c r="CB97" i="41"/>
  <c r="CL96" i="41"/>
  <c r="CH92" i="41"/>
  <c r="BT91" i="41"/>
  <c r="CD90" i="41"/>
  <c r="CN89" i="41"/>
  <c r="CH74" i="41"/>
  <c r="BT73" i="41"/>
  <c r="CD72" i="41"/>
  <c r="CN71" i="41"/>
  <c r="BR65" i="41"/>
  <c r="BU65" i="41" s="1"/>
  <c r="BV65" i="41" s="1"/>
  <c r="CI60" i="41"/>
  <c r="BX60" i="41"/>
  <c r="BM60" i="41"/>
  <c r="CM56" i="41"/>
  <c r="CG55" i="41"/>
  <c r="BY55" i="41"/>
  <c r="CB33" i="41"/>
  <c r="CR33" i="41"/>
  <c r="BR34" i="41"/>
  <c r="CH34" i="41"/>
  <c r="BE35" i="41"/>
  <c r="BX35" i="41"/>
  <c r="CN35" i="41"/>
  <c r="AZ36" i="41"/>
  <c r="BC36" i="41" s="1"/>
  <c r="BD36" i="41" s="1"/>
  <c r="CI36" i="41"/>
  <c r="AP37" i="41"/>
  <c r="AS37" i="41" s="1"/>
  <c r="BY37" i="41"/>
  <c r="AF38" i="41"/>
  <c r="AI38" i="41" s="1"/>
  <c r="BN38" i="41"/>
  <c r="AB42" i="41"/>
  <c r="CG42" i="41"/>
  <c r="BW43" i="41"/>
  <c r="BZ43" i="41" s="1"/>
  <c r="CA43" i="41" s="1"/>
  <c r="AZ44" i="41"/>
  <c r="CI44" i="41"/>
  <c r="AP45" i="41"/>
  <c r="BY45" i="41"/>
  <c r="BL46" i="41"/>
  <c r="CS46" i="41"/>
  <c r="AZ47" i="41"/>
  <c r="CI47" i="41"/>
  <c r="AW51" i="41"/>
  <c r="AA52" i="41"/>
  <c r="CQ52" i="41"/>
  <c r="CT52" i="41" s="1"/>
  <c r="CU52" i="41" s="1"/>
  <c r="BW53" i="41"/>
  <c r="AL54" i="41"/>
  <c r="BR88" i="41"/>
  <c r="BU88" i="41" s="1"/>
  <c r="BV88" i="41" s="1"/>
  <c r="Q6" i="41"/>
  <c r="P6" i="41"/>
  <c r="I13" i="41"/>
  <c r="S4" i="41"/>
  <c r="I54" i="41"/>
  <c r="I50" i="41"/>
  <c r="I49" i="41"/>
  <c r="I46" i="41"/>
  <c r="I39" i="41"/>
  <c r="I86" i="41"/>
  <c r="I68" i="41"/>
  <c r="I59" i="41"/>
  <c r="I56" i="41"/>
  <c r="AF56" i="41"/>
  <c r="AH55" i="41"/>
  <c r="AP55" i="41"/>
  <c r="BB54" i="41"/>
  <c r="BF55" i="41"/>
  <c r="U12" i="41"/>
  <c r="U14" i="41"/>
  <c r="AA160" i="41"/>
  <c r="Z162" i="41"/>
  <c r="AB160" i="41"/>
  <c r="AA159" i="41"/>
  <c r="AB161" i="41"/>
  <c r="Z142" i="41"/>
  <c r="AB152" i="41"/>
  <c r="AB143" i="41"/>
  <c r="Z127" i="41"/>
  <c r="AB126" i="41"/>
  <c r="Z125" i="41"/>
  <c r="AB124" i="41"/>
  <c r="AA123" i="41"/>
  <c r="AB119" i="41"/>
  <c r="Z118" i="41"/>
  <c r="AB117" i="41"/>
  <c r="Z116" i="41"/>
  <c r="AB115" i="41"/>
  <c r="AA114" i="41"/>
  <c r="AB110" i="41"/>
  <c r="Z109" i="41"/>
  <c r="AB108" i="41"/>
  <c r="Z107" i="41"/>
  <c r="AB106" i="41"/>
  <c r="Z137" i="41"/>
  <c r="AA133" i="41"/>
  <c r="Z105" i="41"/>
  <c r="Z100" i="41"/>
  <c r="AB99" i="41"/>
  <c r="Z146" i="41"/>
  <c r="AA128" i="41"/>
  <c r="AA124" i="41"/>
  <c r="Z123" i="41"/>
  <c r="AA117" i="41"/>
  <c r="AA110" i="41"/>
  <c r="AA106" i="41"/>
  <c r="AA99" i="41"/>
  <c r="AA96" i="41"/>
  <c r="AB136" i="41"/>
  <c r="AB134" i="41"/>
  <c r="AA126" i="41"/>
  <c r="AB101" i="41"/>
  <c r="Z98" i="41"/>
  <c r="AA97" i="41"/>
  <c r="Z96" i="41"/>
  <c r="AA119" i="41"/>
  <c r="AA115" i="41"/>
  <c r="AA105" i="41"/>
  <c r="AA101" i="41"/>
  <c r="AB132" i="41"/>
  <c r="AA108" i="41"/>
  <c r="AB91" i="41"/>
  <c r="Z88" i="41"/>
  <c r="Z83" i="41"/>
  <c r="AB73" i="41"/>
  <c r="Z70" i="41"/>
  <c r="AA54" i="41"/>
  <c r="AA46" i="41"/>
  <c r="Z42" i="41"/>
  <c r="Z114" i="41"/>
  <c r="AA56" i="41"/>
  <c r="AA53" i="41"/>
  <c r="AB51" i="41"/>
  <c r="AA43" i="41"/>
  <c r="AB97" i="41"/>
  <c r="Z92" i="41"/>
  <c r="AB82" i="41"/>
  <c r="Z79" i="41"/>
  <c r="Z74" i="41"/>
  <c r="AA55" i="41"/>
  <c r="Z51" i="41"/>
  <c r="AA45" i="41"/>
  <c r="AV162" i="41"/>
  <c r="AW160" i="41"/>
  <c r="AW163" i="41"/>
  <c r="AW143" i="41"/>
  <c r="AW154" i="41"/>
  <c r="AU146" i="41"/>
  <c r="AU127" i="41"/>
  <c r="AW126" i="41"/>
  <c r="AU125" i="41"/>
  <c r="AW124" i="41"/>
  <c r="AV123" i="41"/>
  <c r="AW119" i="41"/>
  <c r="AU118" i="41"/>
  <c r="AW117" i="41"/>
  <c r="AU116" i="41"/>
  <c r="AW115" i="41"/>
  <c r="AV114" i="41"/>
  <c r="AW110" i="41"/>
  <c r="AU109" i="41"/>
  <c r="AW108" i="41"/>
  <c r="AU107" i="41"/>
  <c r="AW106" i="41"/>
  <c r="AV105" i="41"/>
  <c r="AU164" i="41"/>
  <c r="AV128" i="41"/>
  <c r="AV124" i="41"/>
  <c r="AU123" i="41"/>
  <c r="AV117" i="41"/>
  <c r="AV110" i="41"/>
  <c r="AV106" i="41"/>
  <c r="AU105" i="41"/>
  <c r="AW101" i="41"/>
  <c r="AU98" i="41"/>
  <c r="AW97" i="41"/>
  <c r="AU96" i="41"/>
  <c r="AU135" i="41"/>
  <c r="AV101" i="41"/>
  <c r="AV97" i="41"/>
  <c r="AU144" i="41"/>
  <c r="AV126" i="41"/>
  <c r="AV119" i="41"/>
  <c r="AV115" i="41"/>
  <c r="AU114" i="41"/>
  <c r="AV108" i="41"/>
  <c r="AW99" i="41"/>
  <c r="AV99" i="41"/>
  <c r="AU100" i="41"/>
  <c r="AW89" i="41"/>
  <c r="AW71" i="41"/>
  <c r="AV55" i="41"/>
  <c r="AU51" i="41"/>
  <c r="AV45" i="41"/>
  <c r="AV56" i="41"/>
  <c r="AU81" i="41"/>
  <c r="AV52" i="41"/>
  <c r="AV47" i="41"/>
  <c r="AV44" i="41"/>
  <c r="AW42" i="41"/>
  <c r="AU155" i="41"/>
  <c r="AV96" i="41"/>
  <c r="AW80" i="41"/>
  <c r="AV54" i="41"/>
  <c r="AV46" i="41"/>
  <c r="AU42" i="41"/>
  <c r="AU72" i="41"/>
  <c r="AU90" i="41"/>
  <c r="AH33" i="41"/>
  <c r="AH39" i="41" s="1"/>
  <c r="I34" i="41"/>
  <c r="AM34" i="41"/>
  <c r="CL34" i="41"/>
  <c r="CO34" i="41" s="1"/>
  <c r="CP34" i="41" s="1"/>
  <c r="AB35" i="41"/>
  <c r="CB35" i="41"/>
  <c r="CE35" i="41" s="1"/>
  <c r="CF35" i="41" s="1"/>
  <c r="CR35" i="41"/>
  <c r="CQ36" i="41"/>
  <c r="CT36" i="41" s="1"/>
  <c r="CU36" i="41" s="1"/>
  <c r="CG37" i="41"/>
  <c r="CJ37" i="41" s="1"/>
  <c r="CK37" i="41" s="1"/>
  <c r="BW38" i="41"/>
  <c r="BZ38" i="41" s="1"/>
  <c r="CA38" i="41" s="1"/>
  <c r="AV43" i="41"/>
  <c r="AA44" i="41"/>
  <c r="CQ44" i="41"/>
  <c r="CG45" i="41"/>
  <c r="CJ45" i="41" s="1"/>
  <c r="CK45" i="41" s="1"/>
  <c r="AA47" i="41"/>
  <c r="CQ47" i="41"/>
  <c r="BE56" i="41"/>
  <c r="CC51" i="41"/>
  <c r="CC57" i="41" s="1"/>
  <c r="BS52" i="41"/>
  <c r="AV53" i="41"/>
  <c r="AP43" i="41"/>
  <c r="AM42" i="41"/>
  <c r="I12" i="41"/>
  <c r="I14" i="41"/>
  <c r="I15" i="41"/>
  <c r="I26" i="41"/>
  <c r="AK91" i="41"/>
  <c r="AK73" i="41"/>
  <c r="AQ88" i="41"/>
  <c r="AQ83" i="41"/>
  <c r="AQ70" i="41"/>
  <c r="AQ51" i="41"/>
  <c r="BE89" i="41"/>
  <c r="BE71" i="41"/>
  <c r="I33" i="41"/>
  <c r="AL33" i="41"/>
  <c r="AL39" i="41" s="1"/>
  <c r="BB33" i="41"/>
  <c r="BT33" i="41"/>
  <c r="Z34" i="41"/>
  <c r="AD34" i="41" s="1"/>
  <c r="AQ34" i="41"/>
  <c r="BG34" i="41"/>
  <c r="AG35" i="41"/>
  <c r="AW35" i="41"/>
  <c r="I36" i="41"/>
  <c r="AM36" i="41"/>
  <c r="BS36" i="41"/>
  <c r="BF37" i="41"/>
  <c r="AV38" i="41"/>
  <c r="I42" i="41"/>
  <c r="I43" i="41"/>
  <c r="CM43" i="41"/>
  <c r="BS44" i="41"/>
  <c r="BF45" i="41"/>
  <c r="CC46" i="41"/>
  <c r="BS47" i="41"/>
  <c r="AG51" i="41"/>
  <c r="AR52" i="41"/>
  <c r="I53" i="41"/>
  <c r="CM53" i="41"/>
  <c r="BB92" i="41"/>
  <c r="CD171" i="41"/>
  <c r="BA174" i="41"/>
  <c r="CD173" i="41"/>
  <c r="CL171" i="41"/>
  <c r="CD175" i="41"/>
  <c r="BA176" i="41"/>
  <c r="CL173" i="41"/>
  <c r="CL175" i="41"/>
  <c r="BB172" i="41"/>
  <c r="AR173" i="41"/>
  <c r="CX9" i="42" s="1"/>
  <c r="U7" i="41"/>
  <c r="S8" i="41"/>
  <c r="S10" i="41"/>
  <c r="AF162" i="41"/>
  <c r="AH161" i="41"/>
  <c r="AG160" i="41"/>
  <c r="AG163" i="41"/>
  <c r="AG143" i="41"/>
  <c r="AH159" i="41"/>
  <c r="AH150" i="41"/>
  <c r="AH141" i="41"/>
  <c r="AF136" i="41"/>
  <c r="AH135" i="41"/>
  <c r="AG126" i="41"/>
  <c r="AG124" i="41"/>
  <c r="AF123" i="41"/>
  <c r="AG119" i="41"/>
  <c r="AG117" i="41"/>
  <c r="AG115" i="41"/>
  <c r="AF114" i="41"/>
  <c r="AG110" i="41"/>
  <c r="AG108" i="41"/>
  <c r="AG106" i="41"/>
  <c r="AF128" i="41"/>
  <c r="AH125" i="41"/>
  <c r="AF124" i="41"/>
  <c r="AH118" i="41"/>
  <c r="AF117" i="41"/>
  <c r="AF110" i="41"/>
  <c r="AH107" i="41"/>
  <c r="AF106" i="41"/>
  <c r="AG101" i="41"/>
  <c r="AG97" i="41"/>
  <c r="AH134" i="41"/>
  <c r="AF105" i="41"/>
  <c r="AF101" i="41"/>
  <c r="AH100" i="41"/>
  <c r="AF97" i="41"/>
  <c r="AH132" i="41"/>
  <c r="AH127" i="41"/>
  <c r="AF126" i="41"/>
  <c r="AF119" i="41"/>
  <c r="AH116" i="41"/>
  <c r="AF115" i="41"/>
  <c r="AH109" i="41"/>
  <c r="AH133" i="41"/>
  <c r="AG99" i="41"/>
  <c r="AF108" i="41"/>
  <c r="AF99" i="41"/>
  <c r="BA161" i="41"/>
  <c r="BB141" i="41"/>
  <c r="AZ134" i="41"/>
  <c r="BA126" i="41"/>
  <c r="BA124" i="41"/>
  <c r="AZ123" i="41"/>
  <c r="BA119" i="41"/>
  <c r="BA117" i="41"/>
  <c r="BA115" i="41"/>
  <c r="AZ114" i="41"/>
  <c r="BA110" i="41"/>
  <c r="BA108" i="41"/>
  <c r="BA106" i="41"/>
  <c r="AZ105" i="41"/>
  <c r="BA99" i="41"/>
  <c r="BA145" i="41"/>
  <c r="BB127" i="41"/>
  <c r="AZ126" i="41"/>
  <c r="AZ119" i="41"/>
  <c r="BB116" i="41"/>
  <c r="AZ115" i="41"/>
  <c r="BB109" i="41"/>
  <c r="AZ108" i="41"/>
  <c r="AZ99" i="41"/>
  <c r="BB98" i="41"/>
  <c r="AZ96" i="41"/>
  <c r="AZ128" i="41"/>
  <c r="AZ124" i="41"/>
  <c r="BB118" i="41"/>
  <c r="BB107" i="41"/>
  <c r="BA136" i="41"/>
  <c r="AZ117" i="41"/>
  <c r="AZ110" i="41"/>
  <c r="BB100" i="41"/>
  <c r="BA97" i="41"/>
  <c r="AZ106" i="41"/>
  <c r="BA101" i="41"/>
  <c r="AZ97" i="41"/>
  <c r="AH43" i="41"/>
  <c r="BF43" i="41"/>
  <c r="AL44" i="41"/>
  <c r="BB44" i="41"/>
  <c r="AR45" i="41"/>
  <c r="AZ45" i="41"/>
  <c r="AF46" i="41"/>
  <c r="AL47" i="41"/>
  <c r="BB47" i="41"/>
  <c r="BG51" i="41"/>
  <c r="BB52" i="41"/>
  <c r="AH53" i="41"/>
  <c r="AP53" i="41"/>
  <c r="BF53" i="41"/>
  <c r="AF54" i="41"/>
  <c r="AZ55" i="41"/>
  <c r="AH56" i="41"/>
  <c r="AP56" i="41"/>
  <c r="BE65" i="41"/>
  <c r="BA65" i="41"/>
  <c r="AW65" i="41"/>
  <c r="AK65" i="41"/>
  <c r="AG65" i="41"/>
  <c r="AB65" i="41"/>
  <c r="BG64" i="41"/>
  <c r="AU64" i="41"/>
  <c r="AQ64" i="41"/>
  <c r="AM64" i="41"/>
  <c r="Z64" i="41"/>
  <c r="BE63" i="41"/>
  <c r="BA63" i="41"/>
  <c r="AW63" i="41"/>
  <c r="AK63" i="41"/>
  <c r="AG63" i="41"/>
  <c r="AB63" i="41"/>
  <c r="AZ65" i="41"/>
  <c r="AV65" i="41"/>
  <c r="AR65" i="41"/>
  <c r="AF65" i="41"/>
  <c r="AA65" i="41"/>
  <c r="BF64" i="41"/>
  <c r="BB64" i="41"/>
  <c r="AP64" i="41"/>
  <c r="AL64" i="41"/>
  <c r="AH64" i="41"/>
  <c r="AZ63" i="41"/>
  <c r="AV63" i="41"/>
  <c r="AR63" i="41"/>
  <c r="AF63" i="41"/>
  <c r="AA63" i="41"/>
  <c r="BF62" i="41"/>
  <c r="BB62" i="41"/>
  <c r="AP62" i="41"/>
  <c r="AL62" i="41"/>
  <c r="AH62" i="41"/>
  <c r="AZ61" i="41"/>
  <c r="AV61" i="41"/>
  <c r="AR61" i="41"/>
  <c r="AF61" i="41"/>
  <c r="AA61" i="41"/>
  <c r="BG60" i="41"/>
  <c r="AU60" i="41"/>
  <c r="AQ60" i="41"/>
  <c r="AM60" i="41"/>
  <c r="Z60" i="41"/>
  <c r="BF65" i="41"/>
  <c r="AP65" i="41"/>
  <c r="AH65" i="41"/>
  <c r="AZ64" i="41"/>
  <c r="AR64" i="41"/>
  <c r="AA64" i="41"/>
  <c r="BB63" i="41"/>
  <c r="AL63" i="41"/>
  <c r="BE62" i="41"/>
  <c r="AZ62" i="41"/>
  <c r="AU62" i="41"/>
  <c r="BE61" i="41"/>
  <c r="BE60" i="41"/>
  <c r="AZ60" i="41"/>
  <c r="AU65" i="41"/>
  <c r="AM65" i="41"/>
  <c r="BE64" i="41"/>
  <c r="BH64" i="41" s="1"/>
  <c r="BI64" i="41" s="1"/>
  <c r="AW64" i="41"/>
  <c r="AG64" i="41"/>
  <c r="BG63" i="41"/>
  <c r="AQ63" i="41"/>
  <c r="Z63" i="41"/>
  <c r="AB62" i="41"/>
  <c r="BB65" i="41"/>
  <c r="AL65" i="41"/>
  <c r="AV64" i="41"/>
  <c r="AF64" i="41"/>
  <c r="BF63" i="41"/>
  <c r="AP63" i="41"/>
  <c r="AS63" i="41" s="1"/>
  <c r="AT63" i="41" s="1"/>
  <c r="AH63" i="41"/>
  <c r="AW62" i="41"/>
  <c r="AR62" i="41"/>
  <c r="AM62" i="41"/>
  <c r="AG62" i="41"/>
  <c r="AA62" i="41"/>
  <c r="BG61" i="41"/>
  <c r="BB61" i="41"/>
  <c r="AW61" i="41"/>
  <c r="AQ61" i="41"/>
  <c r="AL61" i="41"/>
  <c r="AG61" i="41"/>
  <c r="Z61" i="41"/>
  <c r="BB60" i="41"/>
  <c r="AW60" i="41"/>
  <c r="AR60" i="41"/>
  <c r="AR66" i="41" s="1"/>
  <c r="AL60" i="41"/>
  <c r="AG60" i="41"/>
  <c r="AA60" i="41"/>
  <c r="AK60" i="41"/>
  <c r="AV60" i="41"/>
  <c r="BF60" i="41"/>
  <c r="AH61" i="41"/>
  <c r="AK62" i="41"/>
  <c r="BG62" i="41"/>
  <c r="AM63" i="41"/>
  <c r="AB64" i="41"/>
  <c r="AQ65" i="41"/>
  <c r="AG71" i="41"/>
  <c r="BG74" i="41"/>
  <c r="BG79" i="41"/>
  <c r="AM81" i="41"/>
  <c r="AG89" i="41"/>
  <c r="BG92" i="41"/>
  <c r="BG146" i="41"/>
  <c r="I5" i="41"/>
  <c r="AI22" i="42"/>
  <c r="AI14" i="42"/>
  <c r="AI20" i="42"/>
  <c r="AH18" i="42"/>
  <c r="AI12" i="42"/>
  <c r="AI8" i="42"/>
  <c r="AH12" i="42"/>
  <c r="AH8" i="42"/>
  <c r="AI18" i="42"/>
  <c r="AH17" i="42"/>
  <c r="AI4" i="42"/>
  <c r="AH7" i="42"/>
  <c r="AH4" i="42"/>
  <c r="I8" i="41"/>
  <c r="U8" i="41"/>
  <c r="S9" i="41"/>
  <c r="I10" i="41"/>
  <c r="U10" i="41"/>
  <c r="I19" i="41"/>
  <c r="I20" i="41"/>
  <c r="I21" i="41"/>
  <c r="AM160" i="41"/>
  <c r="AM164" i="41"/>
  <c r="AK161" i="41"/>
  <c r="AM159" i="41"/>
  <c r="AL141" i="41"/>
  <c r="AM151" i="41"/>
  <c r="AM142" i="41"/>
  <c r="AM127" i="41"/>
  <c r="AK126" i="41"/>
  <c r="AM125" i="41"/>
  <c r="AK124" i="41"/>
  <c r="AK119" i="41"/>
  <c r="AM118" i="41"/>
  <c r="AK117" i="41"/>
  <c r="AM116" i="41"/>
  <c r="AK115" i="41"/>
  <c r="AK110" i="41"/>
  <c r="AM109" i="41"/>
  <c r="AK108" i="41"/>
  <c r="AM107" i="41"/>
  <c r="AK106" i="41"/>
  <c r="AM114" i="41"/>
  <c r="AK99" i="41"/>
  <c r="AM98" i="41"/>
  <c r="AM96" i="41"/>
  <c r="AK136" i="41"/>
  <c r="AM132" i="41"/>
  <c r="AL127" i="41"/>
  <c r="AL116" i="41"/>
  <c r="AL109" i="41"/>
  <c r="AL98" i="41"/>
  <c r="AK145" i="41"/>
  <c r="AM135" i="41"/>
  <c r="AM133" i="41"/>
  <c r="AM123" i="41"/>
  <c r="AL125" i="41"/>
  <c r="AM100" i="41"/>
  <c r="AL118" i="41"/>
  <c r="AL100" i="41"/>
  <c r="AK97" i="41"/>
  <c r="AL107" i="41"/>
  <c r="AM105" i="41"/>
  <c r="AK101" i="41"/>
  <c r="BF161" i="41"/>
  <c r="BG162" i="41"/>
  <c r="BG142" i="41"/>
  <c r="BE163" i="41"/>
  <c r="BE155" i="41"/>
  <c r="BE145" i="41"/>
  <c r="BF135" i="41"/>
  <c r="BE134" i="41"/>
  <c r="BE132" i="41"/>
  <c r="BG127" i="41"/>
  <c r="BE126" i="41"/>
  <c r="BG125" i="41"/>
  <c r="BE124" i="41"/>
  <c r="BE119" i="41"/>
  <c r="BG118" i="41"/>
  <c r="BE117" i="41"/>
  <c r="BG116" i="41"/>
  <c r="BE115" i="41"/>
  <c r="BE110" i="41"/>
  <c r="BG109" i="41"/>
  <c r="BE108" i="41"/>
  <c r="BG107" i="41"/>
  <c r="BE106" i="41"/>
  <c r="BG137" i="41"/>
  <c r="BF127" i="41"/>
  <c r="BF116" i="41"/>
  <c r="BF109" i="41"/>
  <c r="BE101" i="41"/>
  <c r="BG100" i="41"/>
  <c r="BE97" i="41"/>
  <c r="BE152" i="41"/>
  <c r="BG123" i="41"/>
  <c r="BG105" i="41"/>
  <c r="BF100" i="41"/>
  <c r="BF125" i="41"/>
  <c r="BF118" i="41"/>
  <c r="BG98" i="41"/>
  <c r="BG96" i="41"/>
  <c r="BE143" i="41"/>
  <c r="BG114" i="41"/>
  <c r="BF98" i="41"/>
  <c r="BE99" i="41"/>
  <c r="BE47" i="41"/>
  <c r="AG42" i="41"/>
  <c r="BE42" i="41"/>
  <c r="AR43" i="41"/>
  <c r="AZ43" i="41"/>
  <c r="I44" i="41"/>
  <c r="AF44" i="41"/>
  <c r="AL45" i="41"/>
  <c r="BB45" i="41"/>
  <c r="AH46" i="41"/>
  <c r="AP46" i="41"/>
  <c r="BF46" i="41"/>
  <c r="I47" i="41"/>
  <c r="AF47" i="41"/>
  <c r="I51" i="41"/>
  <c r="AK51" i="41"/>
  <c r="BA51" i="41"/>
  <c r="I52" i="41"/>
  <c r="AF52" i="41"/>
  <c r="AR53" i="41"/>
  <c r="AZ53" i="41"/>
  <c r="AH54" i="41"/>
  <c r="AP54" i="41"/>
  <c r="BF54" i="41"/>
  <c r="AL55" i="41"/>
  <c r="BB55" i="41"/>
  <c r="AZ56" i="41"/>
  <c r="I57" i="41"/>
  <c r="AB60" i="41"/>
  <c r="AK61" i="41"/>
  <c r="AU61" i="41"/>
  <c r="AX61" i="41" s="1"/>
  <c r="AY61" i="41" s="1"/>
  <c r="BF61" i="41"/>
  <c r="AQ62" i="41"/>
  <c r="AU63" i="41"/>
  <c r="AK64" i="41"/>
  <c r="AN64" i="41" s="1"/>
  <c r="AO64" i="41" s="1"/>
  <c r="AL69" i="41"/>
  <c r="BA73" i="41"/>
  <c r="BB83" i="41"/>
  <c r="BB78" i="41"/>
  <c r="BE80" i="41"/>
  <c r="AK82" i="41"/>
  <c r="AL87" i="41"/>
  <c r="BA91" i="41"/>
  <c r="BB74" i="41"/>
  <c r="I300" i="41"/>
  <c r="I299" i="41"/>
  <c r="I298" i="41"/>
  <c r="I297" i="41"/>
  <c r="I296" i="41"/>
  <c r="I295" i="41"/>
  <c r="I294" i="41"/>
  <c r="I293" i="41"/>
  <c r="I292" i="41"/>
  <c r="I291" i="41"/>
  <c r="I290" i="41"/>
  <c r="I289" i="41"/>
  <c r="I288" i="41"/>
  <c r="I287" i="41"/>
  <c r="I286" i="41"/>
  <c r="I285" i="41"/>
  <c r="I284" i="41"/>
  <c r="I283" i="41"/>
  <c r="I282" i="41"/>
  <c r="I281" i="41"/>
  <c r="I280" i="41"/>
  <c r="I279" i="41"/>
  <c r="I278" i="41"/>
  <c r="I277" i="41"/>
  <c r="I276" i="41"/>
  <c r="I275" i="41"/>
  <c r="I274" i="41"/>
  <c r="I273" i="41"/>
  <c r="I272" i="41"/>
  <c r="I271" i="41"/>
  <c r="I270" i="41"/>
  <c r="I269" i="41"/>
  <c r="I268" i="41"/>
  <c r="I267" i="41"/>
  <c r="I266" i="41"/>
  <c r="I265" i="41"/>
  <c r="I264" i="41"/>
  <c r="I263" i="41"/>
  <c r="I262" i="41"/>
  <c r="I261" i="41"/>
  <c r="I260" i="41"/>
  <c r="I259" i="41"/>
  <c r="I258" i="41"/>
  <c r="I257" i="41"/>
  <c r="I256" i="41"/>
  <c r="I255" i="41"/>
  <c r="I254" i="41"/>
  <c r="I253" i="41"/>
  <c r="I252" i="41"/>
  <c r="I251" i="41"/>
  <c r="I250" i="41"/>
  <c r="I249" i="41"/>
  <c r="I248" i="41"/>
  <c r="I247" i="41"/>
  <c r="I246" i="41"/>
  <c r="I245" i="41"/>
  <c r="I244" i="41"/>
  <c r="I243" i="41"/>
  <c r="I242" i="41"/>
  <c r="I241" i="41"/>
  <c r="I240" i="41"/>
  <c r="I239" i="41"/>
  <c r="I238" i="41"/>
  <c r="I237" i="41"/>
  <c r="I236" i="41"/>
  <c r="I235" i="41"/>
  <c r="I234" i="41"/>
  <c r="I233" i="41"/>
  <c r="I232" i="41"/>
  <c r="I231" i="41"/>
  <c r="I230" i="41"/>
  <c r="I229" i="41"/>
  <c r="I228" i="41"/>
  <c r="I227" i="41"/>
  <c r="I226" i="41"/>
  <c r="I225" i="41"/>
  <c r="I224" i="41"/>
  <c r="I223" i="41"/>
  <c r="I222" i="41"/>
  <c r="I221" i="41"/>
  <c r="I220" i="41"/>
  <c r="I219" i="41"/>
  <c r="I218" i="41"/>
  <c r="I217" i="41"/>
  <c r="I216" i="41"/>
  <c r="I215" i="41"/>
  <c r="I214" i="41"/>
  <c r="I213" i="41"/>
  <c r="I212" i="41"/>
  <c r="I211" i="41"/>
  <c r="I210" i="41"/>
  <c r="I209" i="41"/>
  <c r="I208" i="41"/>
  <c r="I207" i="41"/>
  <c r="I206" i="41"/>
  <c r="I205" i="41"/>
  <c r="I204" i="41"/>
  <c r="I203" i="41"/>
  <c r="I202" i="41"/>
  <c r="I201" i="41"/>
  <c r="I200" i="41"/>
  <c r="I199" i="41"/>
  <c r="I198" i="41"/>
  <c r="I197" i="41"/>
  <c r="I196" i="41"/>
  <c r="I195" i="41"/>
  <c r="I194" i="41"/>
  <c r="I193" i="41"/>
  <c r="I192" i="41"/>
  <c r="I191" i="41"/>
  <c r="I190" i="41"/>
  <c r="I189" i="41"/>
  <c r="I188" i="41"/>
  <c r="I187" i="41"/>
  <c r="I186" i="41"/>
  <c r="I185" i="41"/>
  <c r="I184" i="41"/>
  <c r="I183" i="41"/>
  <c r="I182" i="41"/>
  <c r="I181" i="41"/>
  <c r="I180" i="41"/>
  <c r="I179" i="41"/>
  <c r="I178" i="41"/>
  <c r="I176" i="41"/>
  <c r="I177" i="41"/>
  <c r="I166" i="41"/>
  <c r="I165" i="41"/>
  <c r="I163" i="41"/>
  <c r="I161" i="41"/>
  <c r="I158" i="41"/>
  <c r="I156" i="41"/>
  <c r="I171" i="41"/>
  <c r="I167" i="41"/>
  <c r="I173" i="41"/>
  <c r="I172" i="41"/>
  <c r="I162" i="41"/>
  <c r="I174" i="41"/>
  <c r="I168" i="41"/>
  <c r="I155" i="41"/>
  <c r="I175" i="41"/>
  <c r="I164" i="41"/>
  <c r="I157" i="41"/>
  <c r="I159" i="41"/>
  <c r="I154" i="41"/>
  <c r="I152" i="41"/>
  <c r="I149" i="41"/>
  <c r="I147" i="41"/>
  <c r="I145" i="41"/>
  <c r="I143" i="41"/>
  <c r="I140" i="41"/>
  <c r="I169" i="41"/>
  <c r="I170" i="41"/>
  <c r="I160" i="41"/>
  <c r="I153" i="41"/>
  <c r="I151" i="41"/>
  <c r="I150" i="41"/>
  <c r="I148" i="41"/>
  <c r="I146" i="41"/>
  <c r="I144" i="41"/>
  <c r="I142" i="41"/>
  <c r="I141" i="41"/>
  <c r="I139" i="41"/>
  <c r="I137" i="41"/>
  <c r="I138" i="41"/>
  <c r="I131" i="41"/>
  <c r="I129" i="41"/>
  <c r="I127" i="41"/>
  <c r="I125" i="41"/>
  <c r="I122" i="41"/>
  <c r="I120" i="41"/>
  <c r="I118" i="41"/>
  <c r="I116" i="41"/>
  <c r="I113" i="41"/>
  <c r="I111" i="41"/>
  <c r="I109" i="41"/>
  <c r="I107" i="41"/>
  <c r="I104" i="41"/>
  <c r="I102" i="41"/>
  <c r="I100" i="41"/>
  <c r="I98" i="41"/>
  <c r="I95" i="41"/>
  <c r="I136" i="41"/>
  <c r="I133" i="41"/>
  <c r="I135" i="41"/>
  <c r="I130" i="41"/>
  <c r="I126" i="41"/>
  <c r="I119" i="41"/>
  <c r="I115" i="41"/>
  <c r="I112" i="41"/>
  <c r="I108" i="41"/>
  <c r="I132" i="41"/>
  <c r="I114" i="41"/>
  <c r="I101" i="41"/>
  <c r="I97" i="41"/>
  <c r="I96" i="41"/>
  <c r="I94" i="41"/>
  <c r="I92" i="41"/>
  <c r="I90" i="41"/>
  <c r="I88" i="41"/>
  <c r="I87" i="41"/>
  <c r="I85" i="41"/>
  <c r="I83" i="41"/>
  <c r="I81" i="41"/>
  <c r="I79" i="41"/>
  <c r="I78" i="41"/>
  <c r="I76" i="41"/>
  <c r="I74" i="41"/>
  <c r="I72" i="41"/>
  <c r="I70" i="41"/>
  <c r="I69" i="41"/>
  <c r="I67" i="41"/>
  <c r="I65" i="41"/>
  <c r="I63" i="41"/>
  <c r="I61" i="41"/>
  <c r="I60" i="41"/>
  <c r="I128" i="41"/>
  <c r="I124" i="41"/>
  <c r="I121" i="41"/>
  <c r="I117" i="41"/>
  <c r="I110" i="41"/>
  <c r="I105" i="41"/>
  <c r="I103" i="41"/>
  <c r="I93" i="41"/>
  <c r="I89" i="41"/>
  <c r="I84" i="41"/>
  <c r="I80" i="41"/>
  <c r="I75" i="41"/>
  <c r="I71" i="41"/>
  <c r="I66" i="41"/>
  <c r="I134" i="41"/>
  <c r="I123" i="41"/>
  <c r="I106" i="41"/>
  <c r="I62" i="41"/>
  <c r="I91" i="41"/>
  <c r="I82" i="41"/>
  <c r="I73" i="41"/>
  <c r="I64" i="41"/>
  <c r="BT22" i="42"/>
  <c r="BA20" i="42"/>
  <c r="BP16" i="42"/>
  <c r="BR22" i="42"/>
  <c r="AU20" i="42"/>
  <c r="BH17" i="42"/>
  <c r="BJ16" i="42"/>
  <c r="BA22" i="42"/>
  <c r="AW21" i="42"/>
  <c r="BR20" i="42"/>
  <c r="BT17" i="42"/>
  <c r="BR15" i="42"/>
  <c r="BV11" i="42"/>
  <c r="BP11" i="42"/>
  <c r="BF11" i="42"/>
  <c r="AU11" i="42"/>
  <c r="BT9" i="42"/>
  <c r="BJ9" i="42"/>
  <c r="BT23" i="42"/>
  <c r="BN21" i="42"/>
  <c r="AU15" i="42"/>
  <c r="AW12" i="42"/>
  <c r="BN11" i="42"/>
  <c r="BC11" i="42"/>
  <c r="BL9" i="42"/>
  <c r="BC22" i="42"/>
  <c r="AO15" i="42"/>
  <c r="BT11" i="42"/>
  <c r="BJ11" i="42"/>
  <c r="AY11" i="42"/>
  <c r="BH9" i="42"/>
  <c r="BN15" i="42"/>
  <c r="AQ12" i="42"/>
  <c r="BH11" i="42"/>
  <c r="AM11" i="42"/>
  <c r="BR9" i="42"/>
  <c r="AM12" i="42"/>
  <c r="AS10" i="42"/>
  <c r="BR7" i="42"/>
  <c r="BP21" i="42"/>
  <c r="BN10" i="42"/>
  <c r="BN9" i="42"/>
  <c r="BL7" i="42"/>
  <c r="BC17" i="42"/>
  <c r="BC9" i="42"/>
  <c r="BH7" i="42"/>
  <c r="BC10" i="42"/>
  <c r="BV7" i="42"/>
  <c r="S6" i="41"/>
  <c r="I9" i="41"/>
  <c r="U9" i="41"/>
  <c r="I11" i="41"/>
  <c r="U11" i="41"/>
  <c r="S12" i="41"/>
  <c r="S14" i="41"/>
  <c r="I17" i="41"/>
  <c r="AP161" i="41"/>
  <c r="AR160" i="41"/>
  <c r="AQ162" i="41"/>
  <c r="AR159" i="41"/>
  <c r="AQ142" i="41"/>
  <c r="AP135" i="41"/>
  <c r="AQ127" i="41"/>
  <c r="AQ125" i="41"/>
  <c r="AR123" i="41"/>
  <c r="AQ118" i="41"/>
  <c r="AQ116" i="41"/>
  <c r="AR114" i="41"/>
  <c r="AQ109" i="41"/>
  <c r="AQ107" i="41"/>
  <c r="AR105" i="41"/>
  <c r="AQ146" i="41"/>
  <c r="AP127" i="41"/>
  <c r="AP116" i="41"/>
  <c r="AP109" i="41"/>
  <c r="AQ100" i="41"/>
  <c r="AP154" i="41"/>
  <c r="AR133" i="41"/>
  <c r="AR128" i="41"/>
  <c r="AR124" i="41"/>
  <c r="AQ123" i="41"/>
  <c r="AR117" i="41"/>
  <c r="AR110" i="41"/>
  <c r="AR106" i="41"/>
  <c r="AQ105" i="41"/>
  <c r="AP100" i="41"/>
  <c r="AR99" i="41"/>
  <c r="AR96" i="41"/>
  <c r="AQ137" i="41"/>
  <c r="AP125" i="41"/>
  <c r="AP118" i="41"/>
  <c r="AR119" i="41"/>
  <c r="AR115" i="41"/>
  <c r="AR108" i="41"/>
  <c r="AQ98" i="41"/>
  <c r="AR97" i="41"/>
  <c r="AQ96" i="41"/>
  <c r="AP107" i="41"/>
  <c r="AR101" i="41"/>
  <c r="AP98" i="41"/>
  <c r="AQ114" i="41"/>
  <c r="I32" i="41"/>
  <c r="I35" i="41"/>
  <c r="I37" i="41"/>
  <c r="I40" i="41"/>
  <c r="I41" i="41"/>
  <c r="AQ42" i="41"/>
  <c r="BG42" i="41"/>
  <c r="AL43" i="41"/>
  <c r="BB43" i="41"/>
  <c r="AH44" i="41"/>
  <c r="AP44" i="41"/>
  <c r="BF44" i="41"/>
  <c r="I45" i="41"/>
  <c r="AF45" i="41"/>
  <c r="AR46" i="41"/>
  <c r="AZ46" i="41"/>
  <c r="AH47" i="41"/>
  <c r="AP47" i="41"/>
  <c r="BF47" i="41"/>
  <c r="I48" i="41"/>
  <c r="AM51" i="41"/>
  <c r="AH52" i="41"/>
  <c r="AP52" i="41"/>
  <c r="BF52" i="41"/>
  <c r="AL53" i="41"/>
  <c r="BB53" i="41"/>
  <c r="AR54" i="41"/>
  <c r="AZ54" i="41"/>
  <c r="I55" i="41"/>
  <c r="AF55" i="41"/>
  <c r="AL56" i="41"/>
  <c r="BB56" i="41"/>
  <c r="I58" i="41"/>
  <c r="AF60" i="41"/>
  <c r="AP60" i="41"/>
  <c r="BA60" i="41"/>
  <c r="AB61" i="41"/>
  <c r="AM61" i="41"/>
  <c r="Z62" i="41"/>
  <c r="AD62" i="41" s="1"/>
  <c r="AE62" i="41" s="1"/>
  <c r="AV62" i="41"/>
  <c r="Z65" i="41"/>
  <c r="AD65" i="41" s="1"/>
  <c r="AE65" i="41" s="1"/>
  <c r="BG65" i="41"/>
  <c r="BG70" i="41"/>
  <c r="AM72" i="41"/>
  <c r="AQ74" i="41"/>
  <c r="AQ79" i="41"/>
  <c r="AG80" i="41"/>
  <c r="BG83" i="41"/>
  <c r="BG88" i="41"/>
  <c r="AM90" i="41"/>
  <c r="AQ92" i="41"/>
  <c r="AH98" i="41"/>
  <c r="I99" i="41"/>
  <c r="AZ101" i="41"/>
  <c r="BF107" i="41"/>
  <c r="BB125" i="41"/>
  <c r="AH42" i="41"/>
  <c r="AH48" i="41" s="1"/>
  <c r="AL42" i="41"/>
  <c r="AP42" i="41"/>
  <c r="BB42" i="41"/>
  <c r="BF42" i="41"/>
  <c r="BF48" i="41" s="1"/>
  <c r="Z43" i="41"/>
  <c r="AM43" i="41"/>
  <c r="AQ43" i="41"/>
  <c r="AU43" i="41"/>
  <c r="BG43" i="41"/>
  <c r="AB44" i="41"/>
  <c r="AG44" i="41"/>
  <c r="AK44" i="41"/>
  <c r="AW44" i="41"/>
  <c r="BA44" i="41"/>
  <c r="BE44" i="41"/>
  <c r="Z45" i="41"/>
  <c r="AM45" i="41"/>
  <c r="AQ45" i="41"/>
  <c r="AU45" i="41"/>
  <c r="BG45" i="41"/>
  <c r="AB46" i="41"/>
  <c r="AG46" i="41"/>
  <c r="AK46" i="41"/>
  <c r="AW46" i="41"/>
  <c r="BA46" i="41"/>
  <c r="BE46" i="41"/>
  <c r="Z47" i="41"/>
  <c r="AM47" i="41"/>
  <c r="AQ47" i="41"/>
  <c r="AU47" i="41"/>
  <c r="BG47" i="41"/>
  <c r="AH51" i="41"/>
  <c r="AH57" i="41" s="1"/>
  <c r="AL51" i="41"/>
  <c r="AL57" i="41" s="1"/>
  <c r="AP51" i="41"/>
  <c r="BB51" i="41"/>
  <c r="BF51" i="41"/>
  <c r="Z52" i="41"/>
  <c r="AM52" i="41"/>
  <c r="AQ52" i="41"/>
  <c r="AU52" i="41"/>
  <c r="BG52" i="41"/>
  <c r="AB53" i="41"/>
  <c r="AG53" i="41"/>
  <c r="AI53" i="41" s="1"/>
  <c r="AJ53" i="41" s="1"/>
  <c r="AK53" i="41"/>
  <c r="AW53" i="41"/>
  <c r="BA53" i="41"/>
  <c r="BE53" i="41"/>
  <c r="Z54" i="41"/>
  <c r="AM54" i="41"/>
  <c r="AQ54" i="41"/>
  <c r="AU54" i="41"/>
  <c r="BG54" i="41"/>
  <c r="AB55" i="41"/>
  <c r="AG55" i="41"/>
  <c r="AK55" i="41"/>
  <c r="AW55" i="41"/>
  <c r="BA55" i="41"/>
  <c r="BE55" i="41"/>
  <c r="Z56" i="41"/>
  <c r="AM56" i="41"/>
  <c r="AQ56" i="41"/>
  <c r="AU56" i="41"/>
  <c r="BG56" i="41"/>
  <c r="AG69" i="41"/>
  <c r="AW69" i="41"/>
  <c r="BE69" i="41"/>
  <c r="AL70" i="41"/>
  <c r="BB70" i="41"/>
  <c r="AA71" i="41"/>
  <c r="AR71" i="41"/>
  <c r="AZ71" i="41"/>
  <c r="AH72" i="41"/>
  <c r="AP72" i="41"/>
  <c r="BF72" i="41"/>
  <c r="AF73" i="41"/>
  <c r="AV73" i="41"/>
  <c r="AL74" i="41"/>
  <c r="AG78" i="41"/>
  <c r="AW78" i="41"/>
  <c r="BE78" i="41"/>
  <c r="AL79" i="41"/>
  <c r="BB79" i="41"/>
  <c r="AA80" i="41"/>
  <c r="AR80" i="41"/>
  <c r="AZ80" i="41"/>
  <c r="AH81" i="41"/>
  <c r="AP81" i="41"/>
  <c r="BF81" i="41"/>
  <c r="AF82" i="41"/>
  <c r="AV82" i="41"/>
  <c r="AL83" i="41"/>
  <c r="AG87" i="41"/>
  <c r="AW87" i="41"/>
  <c r="BE87" i="41"/>
  <c r="AL88" i="41"/>
  <c r="BB88" i="41"/>
  <c r="AA89" i="41"/>
  <c r="AR89" i="41"/>
  <c r="AZ89" i="41"/>
  <c r="AH90" i="41"/>
  <c r="AP90" i="41"/>
  <c r="BF90" i="41"/>
  <c r="AF91" i="41"/>
  <c r="AV91" i="41"/>
  <c r="AL92" i="41"/>
  <c r="BE74" i="41"/>
  <c r="BA74" i="41"/>
  <c r="AW74" i="41"/>
  <c r="AK74" i="41"/>
  <c r="AG74" i="41"/>
  <c r="AB74" i="41"/>
  <c r="BG73" i="41"/>
  <c r="AU73" i="41"/>
  <c r="AQ73" i="41"/>
  <c r="AM73" i="41"/>
  <c r="Z73" i="41"/>
  <c r="BE72" i="41"/>
  <c r="BA72" i="41"/>
  <c r="AW72" i="41"/>
  <c r="AK72" i="41"/>
  <c r="AG72" i="41"/>
  <c r="AB72" i="41"/>
  <c r="BG71" i="41"/>
  <c r="AU71" i="41"/>
  <c r="AQ71" i="41"/>
  <c r="AM71" i="41"/>
  <c r="Z71" i="41"/>
  <c r="BE70" i="41"/>
  <c r="BA70" i="41"/>
  <c r="AW70" i="41"/>
  <c r="AK70" i="41"/>
  <c r="AG70" i="41"/>
  <c r="AB70" i="41"/>
  <c r="AZ69" i="41"/>
  <c r="AV69" i="41"/>
  <c r="AR69" i="41"/>
  <c r="AF69" i="41"/>
  <c r="AA69" i="41"/>
  <c r="AZ74" i="41"/>
  <c r="BC74" i="41" s="1"/>
  <c r="BD74" i="41" s="1"/>
  <c r="AV74" i="41"/>
  <c r="AR74" i="41"/>
  <c r="AF74" i="41"/>
  <c r="AA74" i="41"/>
  <c r="BF73" i="41"/>
  <c r="BB73" i="41"/>
  <c r="AP73" i="41"/>
  <c r="AL73" i="41"/>
  <c r="AH73" i="41"/>
  <c r="AZ72" i="41"/>
  <c r="AV72" i="41"/>
  <c r="AR72" i="41"/>
  <c r="AF72" i="41"/>
  <c r="AI72" i="41" s="1"/>
  <c r="AJ72" i="41" s="1"/>
  <c r="AA72" i="41"/>
  <c r="BF71" i="41"/>
  <c r="BB71" i="41"/>
  <c r="AP71" i="41"/>
  <c r="AL71" i="41"/>
  <c r="AH71" i="41"/>
  <c r="AZ70" i="41"/>
  <c r="BC70" i="41" s="1"/>
  <c r="BD70" i="41" s="1"/>
  <c r="AV70" i="41"/>
  <c r="AR70" i="41"/>
  <c r="AF70" i="41"/>
  <c r="AA70" i="41"/>
  <c r="BG69" i="41"/>
  <c r="AU69" i="41"/>
  <c r="AQ69" i="41"/>
  <c r="AM69" i="41"/>
  <c r="Z69" i="41"/>
  <c r="AH69" i="41"/>
  <c r="AP69" i="41"/>
  <c r="BF69" i="41"/>
  <c r="AM70" i="41"/>
  <c r="AU70" i="41"/>
  <c r="AB71" i="41"/>
  <c r="AK71" i="41"/>
  <c r="BA71" i="41"/>
  <c r="Z72" i="41"/>
  <c r="AQ72" i="41"/>
  <c r="BG72" i="41"/>
  <c r="AG73" i="41"/>
  <c r="AW73" i="41"/>
  <c r="BE73" i="41"/>
  <c r="AM74" i="41"/>
  <c r="AU74" i="41"/>
  <c r="BE83" i="41"/>
  <c r="BA83" i="41"/>
  <c r="AW83" i="41"/>
  <c r="AK83" i="41"/>
  <c r="AG83" i="41"/>
  <c r="AB83" i="41"/>
  <c r="BG82" i="41"/>
  <c r="AU82" i="41"/>
  <c r="AQ82" i="41"/>
  <c r="AM82" i="41"/>
  <c r="Z82" i="41"/>
  <c r="BE81" i="41"/>
  <c r="BA81" i="41"/>
  <c r="AW81" i="41"/>
  <c r="AK81" i="41"/>
  <c r="AG81" i="41"/>
  <c r="AB81" i="41"/>
  <c r="BG80" i="41"/>
  <c r="AU80" i="41"/>
  <c r="AQ80" i="41"/>
  <c r="AM80" i="41"/>
  <c r="Z80" i="41"/>
  <c r="BE79" i="41"/>
  <c r="BA79" i="41"/>
  <c r="AW79" i="41"/>
  <c r="AK79" i="41"/>
  <c r="AG79" i="41"/>
  <c r="AB79" i="41"/>
  <c r="AZ78" i="41"/>
  <c r="AV78" i="41"/>
  <c r="AR78" i="41"/>
  <c r="AF78" i="41"/>
  <c r="AA78" i="41"/>
  <c r="AZ83" i="41"/>
  <c r="BC83" i="41" s="1"/>
  <c r="BD83" i="41" s="1"/>
  <c r="AV83" i="41"/>
  <c r="AR83" i="41"/>
  <c r="AF83" i="41"/>
  <c r="AA83" i="41"/>
  <c r="BF82" i="41"/>
  <c r="BB82" i="41"/>
  <c r="AP82" i="41"/>
  <c r="AL82" i="41"/>
  <c r="AH82" i="41"/>
  <c r="AZ81" i="41"/>
  <c r="AV81" i="41"/>
  <c r="AR81" i="41"/>
  <c r="AF81" i="41"/>
  <c r="AA81" i="41"/>
  <c r="BF80" i="41"/>
  <c r="BB80" i="41"/>
  <c r="AP80" i="41"/>
  <c r="AL80" i="41"/>
  <c r="AH80" i="41"/>
  <c r="AZ79" i="41"/>
  <c r="AV79" i="41"/>
  <c r="AR79" i="41"/>
  <c r="AF79" i="41"/>
  <c r="AA79" i="41"/>
  <c r="BG78" i="41"/>
  <c r="AU78" i="41"/>
  <c r="AQ78" i="41"/>
  <c r="AM78" i="41"/>
  <c r="Z78" i="41"/>
  <c r="AH78" i="41"/>
  <c r="AP78" i="41"/>
  <c r="BF78" i="41"/>
  <c r="AM79" i="41"/>
  <c r="AU79" i="41"/>
  <c r="AB80" i="41"/>
  <c r="AK80" i="41"/>
  <c r="BA80" i="41"/>
  <c r="Z81" i="41"/>
  <c r="AQ81" i="41"/>
  <c r="BG81" i="41"/>
  <c r="AG82" i="41"/>
  <c r="AW82" i="41"/>
  <c r="BE82" i="41"/>
  <c r="BH82" i="41" s="1"/>
  <c r="BI82" i="41" s="1"/>
  <c r="AM83" i="41"/>
  <c r="AU83" i="41"/>
  <c r="AX83" i="41" s="1"/>
  <c r="AY83" i="41" s="1"/>
  <c r="BE92" i="41"/>
  <c r="BA92" i="41"/>
  <c r="AW92" i="41"/>
  <c r="AK92" i="41"/>
  <c r="AG92" i="41"/>
  <c r="AB92" i="41"/>
  <c r="BG91" i="41"/>
  <c r="AU91" i="41"/>
  <c r="AQ91" i="41"/>
  <c r="AM91" i="41"/>
  <c r="Z91" i="41"/>
  <c r="BE90" i="41"/>
  <c r="BA90" i="41"/>
  <c r="AW90" i="41"/>
  <c r="AK90" i="41"/>
  <c r="AG90" i="41"/>
  <c r="AB90" i="41"/>
  <c r="BG89" i="41"/>
  <c r="AU89" i="41"/>
  <c r="AQ89" i="41"/>
  <c r="AM89" i="41"/>
  <c r="Z89" i="41"/>
  <c r="BE88" i="41"/>
  <c r="BA88" i="41"/>
  <c r="AW88" i="41"/>
  <c r="AK88" i="41"/>
  <c r="AG88" i="41"/>
  <c r="AB88" i="41"/>
  <c r="AZ87" i="41"/>
  <c r="AV87" i="41"/>
  <c r="AR87" i="41"/>
  <c r="AF87" i="41"/>
  <c r="AA87" i="41"/>
  <c r="AZ92" i="41"/>
  <c r="BC92" i="41" s="1"/>
  <c r="BD92" i="41" s="1"/>
  <c r="AV92" i="41"/>
  <c r="AR92" i="41"/>
  <c r="AF92" i="41"/>
  <c r="AA92" i="41"/>
  <c r="BF91" i="41"/>
  <c r="BB91" i="41"/>
  <c r="AP91" i="41"/>
  <c r="AL91" i="41"/>
  <c r="AH91" i="41"/>
  <c r="AZ90" i="41"/>
  <c r="AV90" i="41"/>
  <c r="AR90" i="41"/>
  <c r="AF90" i="41"/>
  <c r="AI90" i="41" s="1"/>
  <c r="AJ90" i="41" s="1"/>
  <c r="AA90" i="41"/>
  <c r="BF89" i="41"/>
  <c r="BB89" i="41"/>
  <c r="AP89" i="41"/>
  <c r="AS89" i="41" s="1"/>
  <c r="AT89" i="41" s="1"/>
  <c r="AL89" i="41"/>
  <c r="AH89" i="41"/>
  <c r="AZ88" i="41"/>
  <c r="AV88" i="41"/>
  <c r="AR88" i="41"/>
  <c r="AF88" i="41"/>
  <c r="AA88" i="41"/>
  <c r="BG87" i="41"/>
  <c r="AU87" i="41"/>
  <c r="AQ87" i="41"/>
  <c r="AM87" i="41"/>
  <c r="Z87" i="41"/>
  <c r="AH87" i="41"/>
  <c r="AP87" i="41"/>
  <c r="BF87" i="41"/>
  <c r="AM88" i="41"/>
  <c r="AU88" i="41"/>
  <c r="AB89" i="41"/>
  <c r="AK89" i="41"/>
  <c r="BA89" i="41"/>
  <c r="Z90" i="41"/>
  <c r="AQ90" i="41"/>
  <c r="BG90" i="41"/>
  <c r="AG91" i="41"/>
  <c r="AW91" i="41"/>
  <c r="BE91" i="41"/>
  <c r="BH91" i="41" s="1"/>
  <c r="BI91" i="41" s="1"/>
  <c r="AM92" i="41"/>
  <c r="AU92" i="41"/>
  <c r="BG101" i="41"/>
  <c r="AA42" i="41"/>
  <c r="AF42" i="41"/>
  <c r="AR42" i="41"/>
  <c r="AR48" i="41" s="1"/>
  <c r="AV42" i="41"/>
  <c r="AZ42" i="41"/>
  <c r="AB43" i="41"/>
  <c r="AG43" i="41"/>
  <c r="AK43" i="41"/>
  <c r="AW43" i="41"/>
  <c r="BA43" i="41"/>
  <c r="BE43" i="41"/>
  <c r="BH43" i="41" s="1"/>
  <c r="BI43" i="41" s="1"/>
  <c r="Z44" i="41"/>
  <c r="AD44" i="41" s="1"/>
  <c r="AE44" i="41" s="1"/>
  <c r="AM44" i="41"/>
  <c r="AQ44" i="41"/>
  <c r="AU44" i="41"/>
  <c r="AX44" i="41" s="1"/>
  <c r="AY44" i="41" s="1"/>
  <c r="BG44" i="41"/>
  <c r="AB45" i="41"/>
  <c r="AG45" i="41"/>
  <c r="AK45" i="41"/>
  <c r="AN45" i="41" s="1"/>
  <c r="AO45" i="41" s="1"/>
  <c r="AW45" i="41"/>
  <c r="BA45" i="41"/>
  <c r="BE45" i="41"/>
  <c r="Z46" i="41"/>
  <c r="AD46" i="41" s="1"/>
  <c r="AE46" i="41" s="1"/>
  <c r="AM46" i="41"/>
  <c r="AQ46" i="41"/>
  <c r="AU46" i="41"/>
  <c r="BG46" i="41"/>
  <c r="AB47" i="41"/>
  <c r="AG47" i="41"/>
  <c r="AK47" i="41"/>
  <c r="AW47" i="41"/>
  <c r="BA47" i="41"/>
  <c r="AA51" i="41"/>
  <c r="AF51" i="41"/>
  <c r="AR51" i="41"/>
  <c r="AR57" i="41" s="1"/>
  <c r="AV51" i="41"/>
  <c r="AZ51" i="41"/>
  <c r="AB52" i="41"/>
  <c r="AG52" i="41"/>
  <c r="AK52" i="41"/>
  <c r="AN52" i="41" s="1"/>
  <c r="AO52" i="41" s="1"/>
  <c r="AW52" i="41"/>
  <c r="BA52" i="41"/>
  <c r="BE52" i="41"/>
  <c r="Z53" i="41"/>
  <c r="AD53" i="41" s="1"/>
  <c r="AE53" i="41" s="1"/>
  <c r="AM53" i="41"/>
  <c r="AQ53" i="41"/>
  <c r="AU53" i="41"/>
  <c r="AX53" i="41" s="1"/>
  <c r="AY53" i="41" s="1"/>
  <c r="BG53" i="41"/>
  <c r="AB54" i="41"/>
  <c r="AG54" i="41"/>
  <c r="AK54" i="41"/>
  <c r="AN54" i="41" s="1"/>
  <c r="AO54" i="41" s="1"/>
  <c r="AW54" i="41"/>
  <c r="BA54" i="41"/>
  <c r="BE54" i="41"/>
  <c r="Z55" i="41"/>
  <c r="AD55" i="41" s="1"/>
  <c r="AE55" i="41" s="1"/>
  <c r="AM55" i="41"/>
  <c r="AQ55" i="41"/>
  <c r="AU55" i="41"/>
  <c r="BG55" i="41"/>
  <c r="AB56" i="41"/>
  <c r="AG56" i="41"/>
  <c r="AK56" i="41"/>
  <c r="AW56" i="41"/>
  <c r="BA56" i="41"/>
  <c r="AB69" i="41"/>
  <c r="AK69" i="41"/>
  <c r="BA69" i="41"/>
  <c r="AH70" i="41"/>
  <c r="AP70" i="41"/>
  <c r="BF70" i="41"/>
  <c r="AF71" i="41"/>
  <c r="AI71" i="41" s="1"/>
  <c r="AJ71" i="41" s="1"/>
  <c r="AV71" i="41"/>
  <c r="AL72" i="41"/>
  <c r="BB72" i="41"/>
  <c r="AA73" i="41"/>
  <c r="AR73" i="41"/>
  <c r="AZ73" i="41"/>
  <c r="AH74" i="41"/>
  <c r="AP74" i="41"/>
  <c r="AS74" i="41" s="1"/>
  <c r="AT74" i="41" s="1"/>
  <c r="BF74" i="41"/>
  <c r="AB78" i="41"/>
  <c r="AK78" i="41"/>
  <c r="BA78" i="41"/>
  <c r="AH79" i="41"/>
  <c r="AP79" i="41"/>
  <c r="BF79" i="41"/>
  <c r="AF80" i="41"/>
  <c r="AI80" i="41" s="1"/>
  <c r="AJ80" i="41" s="1"/>
  <c r="AV80" i="41"/>
  <c r="AL81" i="41"/>
  <c r="BB81" i="41"/>
  <c r="AA82" i="41"/>
  <c r="AR82" i="41"/>
  <c r="AZ82" i="41"/>
  <c r="AH83" i="41"/>
  <c r="AP83" i="41"/>
  <c r="BF83" i="41"/>
  <c r="AB87" i="41"/>
  <c r="AK87" i="41"/>
  <c r="BA87" i="41"/>
  <c r="AH88" i="41"/>
  <c r="AP88" i="41"/>
  <c r="BF88" i="41"/>
  <c r="AF89" i="41"/>
  <c r="AV89" i="41"/>
  <c r="AL90" i="41"/>
  <c r="BB90" i="41"/>
  <c r="AA91" i="41"/>
  <c r="AR91" i="41"/>
  <c r="AZ91" i="41"/>
  <c r="AH92" i="41"/>
  <c r="AP92" i="41"/>
  <c r="AS92" i="41" s="1"/>
  <c r="AT92" i="41" s="1"/>
  <c r="BF92" i="41"/>
  <c r="BG128" i="41"/>
  <c r="BE154" i="41"/>
  <c r="BG110" i="41"/>
  <c r="BG119" i="41"/>
  <c r="BB137" i="41"/>
  <c r="AB145" i="41"/>
  <c r="AB128" i="41"/>
  <c r="AG128" i="41"/>
  <c r="AK128" i="41"/>
  <c r="AW128" i="41"/>
  <c r="BA128" i="41"/>
  <c r="BE128" i="41"/>
  <c r="AV136" i="41"/>
  <c r="AL137" i="41"/>
  <c r="AB96" i="41"/>
  <c r="AG96" i="41"/>
  <c r="AK96" i="41"/>
  <c r="AW96" i="41"/>
  <c r="BA96" i="41"/>
  <c r="BE96" i="41"/>
  <c r="AH97" i="41"/>
  <c r="AL97" i="41"/>
  <c r="AP97" i="41"/>
  <c r="BB97" i="41"/>
  <c r="BF97" i="41"/>
  <c r="AA98" i="41"/>
  <c r="AF98" i="41"/>
  <c r="AR98" i="41"/>
  <c r="AV98" i="41"/>
  <c r="AZ98" i="41"/>
  <c r="AH99" i="41"/>
  <c r="AL99" i="41"/>
  <c r="AP99" i="41"/>
  <c r="BB99" i="41"/>
  <c r="BF99" i="41"/>
  <c r="AA100" i="41"/>
  <c r="AF100" i="41"/>
  <c r="AR100" i="41"/>
  <c r="AV100" i="41"/>
  <c r="AZ100" i="41"/>
  <c r="AH101" i="41"/>
  <c r="AL101" i="41"/>
  <c r="AP101" i="41"/>
  <c r="BB101" i="41"/>
  <c r="BF101" i="41"/>
  <c r="AB105" i="41"/>
  <c r="AG105" i="41"/>
  <c r="AK105" i="41"/>
  <c r="AW105" i="41"/>
  <c r="BA105" i="41"/>
  <c r="BE105" i="41"/>
  <c r="AH106" i="41"/>
  <c r="AL106" i="41"/>
  <c r="AP106" i="41"/>
  <c r="BB106" i="41"/>
  <c r="BF106" i="41"/>
  <c r="AA107" i="41"/>
  <c r="AF107" i="41"/>
  <c r="AR107" i="41"/>
  <c r="AV107" i="41"/>
  <c r="AZ107" i="41"/>
  <c r="AH108" i="41"/>
  <c r="AL108" i="41"/>
  <c r="AP108" i="41"/>
  <c r="BB108" i="41"/>
  <c r="BF108" i="41"/>
  <c r="AA109" i="41"/>
  <c r="AF109" i="41"/>
  <c r="AR109" i="41"/>
  <c r="AV109" i="41"/>
  <c r="AZ109" i="41"/>
  <c r="AH110" i="41"/>
  <c r="AL110" i="41"/>
  <c r="AP110" i="41"/>
  <c r="BB110" i="41"/>
  <c r="BF110" i="41"/>
  <c r="AB114" i="41"/>
  <c r="AG114" i="41"/>
  <c r="AK114" i="41"/>
  <c r="AW114" i="41"/>
  <c r="BA114" i="41"/>
  <c r="BE114" i="41"/>
  <c r="AH115" i="41"/>
  <c r="AL115" i="41"/>
  <c r="AP115" i="41"/>
  <c r="BB115" i="41"/>
  <c r="BF115" i="41"/>
  <c r="AA116" i="41"/>
  <c r="AF116" i="41"/>
  <c r="AR116" i="41"/>
  <c r="AV116" i="41"/>
  <c r="AZ116" i="41"/>
  <c r="AH117" i="41"/>
  <c r="AL117" i="41"/>
  <c r="AP117" i="41"/>
  <c r="BB117" i="41"/>
  <c r="BF117" i="41"/>
  <c r="AA118" i="41"/>
  <c r="AF118" i="41"/>
  <c r="AR118" i="41"/>
  <c r="AV118" i="41"/>
  <c r="AZ118" i="41"/>
  <c r="BC118" i="41" s="1"/>
  <c r="BD118" i="41" s="1"/>
  <c r="AH119" i="41"/>
  <c r="AL119" i="41"/>
  <c r="AP119" i="41"/>
  <c r="AS119" i="41" s="1"/>
  <c r="AT119" i="41" s="1"/>
  <c r="BB119" i="41"/>
  <c r="BF119" i="41"/>
  <c r="AB123" i="41"/>
  <c r="AG123" i="41"/>
  <c r="AK123" i="41"/>
  <c r="AW123" i="41"/>
  <c r="BA123" i="41"/>
  <c r="BE123" i="41"/>
  <c r="AH124" i="41"/>
  <c r="AL124" i="41"/>
  <c r="AP124" i="41"/>
  <c r="BB124" i="41"/>
  <c r="BF124" i="41"/>
  <c r="AA125" i="41"/>
  <c r="AF125" i="41"/>
  <c r="AR125" i="41"/>
  <c r="AV125" i="41"/>
  <c r="AZ125" i="41"/>
  <c r="AH126" i="41"/>
  <c r="AL126" i="41"/>
  <c r="AP126" i="41"/>
  <c r="AS126" i="41" s="1"/>
  <c r="AT126" i="41" s="1"/>
  <c r="BB126" i="41"/>
  <c r="BF126" i="41"/>
  <c r="AA127" i="41"/>
  <c r="AF127" i="41"/>
  <c r="AI127" i="41" s="1"/>
  <c r="AJ127" i="41" s="1"/>
  <c r="AR127" i="41"/>
  <c r="AV127" i="41"/>
  <c r="AZ127" i="41"/>
  <c r="AH128" i="41"/>
  <c r="AL128" i="41"/>
  <c r="AP128" i="41"/>
  <c r="BB128" i="41"/>
  <c r="BF128" i="41"/>
  <c r="BE137" i="41"/>
  <c r="BA137" i="41"/>
  <c r="AW137" i="41"/>
  <c r="AK137" i="41"/>
  <c r="AG137" i="41"/>
  <c r="AB137" i="41"/>
  <c r="BG136" i="41"/>
  <c r="AU136" i="41"/>
  <c r="AQ136" i="41"/>
  <c r="AM136" i="41"/>
  <c r="Z136" i="41"/>
  <c r="BE135" i="41"/>
  <c r="BA135" i="41"/>
  <c r="AW135" i="41"/>
  <c r="AK135" i="41"/>
  <c r="AG135" i="41"/>
  <c r="AB135" i="41"/>
  <c r="BG134" i="41"/>
  <c r="AU134" i="41"/>
  <c r="AQ134" i="41"/>
  <c r="AM134" i="41"/>
  <c r="Z134" i="41"/>
  <c r="BE133" i="41"/>
  <c r="BA133" i="41"/>
  <c r="AW133" i="41"/>
  <c r="AK133" i="41"/>
  <c r="AG133" i="41"/>
  <c r="AB133" i="41"/>
  <c r="AZ132" i="41"/>
  <c r="AV132" i="41"/>
  <c r="AR132" i="41"/>
  <c r="AF132" i="41"/>
  <c r="AA132" i="41"/>
  <c r="AZ137" i="41"/>
  <c r="AV137" i="41"/>
  <c r="AR137" i="41"/>
  <c r="AF137" i="41"/>
  <c r="AA137" i="41"/>
  <c r="BF136" i="41"/>
  <c r="BB136" i="41"/>
  <c r="AP136" i="41"/>
  <c r="AL136" i="41"/>
  <c r="AH136" i="41"/>
  <c r="AZ135" i="41"/>
  <c r="AV135" i="41"/>
  <c r="AR135" i="41"/>
  <c r="AF135" i="41"/>
  <c r="AI135" i="41" s="1"/>
  <c r="AJ135" i="41" s="1"/>
  <c r="AA135" i="41"/>
  <c r="AK132" i="41"/>
  <c r="AP132" i="41"/>
  <c r="AU132" i="41"/>
  <c r="BA132" i="41"/>
  <c r="BF132" i="41"/>
  <c r="AP133" i="41"/>
  <c r="AU133" i="41"/>
  <c r="AZ133" i="41"/>
  <c r="BF133" i="41"/>
  <c r="AF134" i="41"/>
  <c r="AK134" i="41"/>
  <c r="AP134" i="41"/>
  <c r="AV134" i="41"/>
  <c r="BA134" i="41"/>
  <c r="BF134" i="41"/>
  <c r="Z135" i="41"/>
  <c r="AQ135" i="41"/>
  <c r="BG135" i="41"/>
  <c r="AG136" i="41"/>
  <c r="AW136" i="41"/>
  <c r="BE136" i="41"/>
  <c r="AM137" i="41"/>
  <c r="AU137" i="41"/>
  <c r="AM144" i="41"/>
  <c r="AL150" i="41"/>
  <c r="BB150" i="41"/>
  <c r="Z151" i="41"/>
  <c r="AQ151" i="41"/>
  <c r="BG151" i="41"/>
  <c r="AG152" i="41"/>
  <c r="AW152" i="41"/>
  <c r="AH96" i="41"/>
  <c r="AL96" i="41"/>
  <c r="AL102" i="41" s="1"/>
  <c r="AP96" i="41"/>
  <c r="BB96" i="41"/>
  <c r="BF96" i="41"/>
  <c r="Z97" i="41"/>
  <c r="AD97" i="41" s="1"/>
  <c r="AE97" i="41" s="1"/>
  <c r="AM97" i="41"/>
  <c r="AQ97" i="41"/>
  <c r="AU97" i="41"/>
  <c r="AX97" i="41" s="1"/>
  <c r="AY97" i="41" s="1"/>
  <c r="BG97" i="41"/>
  <c r="AB98" i="41"/>
  <c r="AG98" i="41"/>
  <c r="AK98" i="41"/>
  <c r="AN98" i="41" s="1"/>
  <c r="AO98" i="41" s="1"/>
  <c r="AW98" i="41"/>
  <c r="BA98" i="41"/>
  <c r="BE98" i="41"/>
  <c r="BH98" i="41" s="1"/>
  <c r="BI98" i="41" s="1"/>
  <c r="Z99" i="41"/>
  <c r="AD99" i="41" s="1"/>
  <c r="AE99" i="41" s="1"/>
  <c r="AM99" i="41"/>
  <c r="AQ99" i="41"/>
  <c r="AU99" i="41"/>
  <c r="BG99" i="41"/>
  <c r="AB100" i="41"/>
  <c r="AG100" i="41"/>
  <c r="AK100" i="41"/>
  <c r="AW100" i="41"/>
  <c r="BA100" i="41"/>
  <c r="BE100" i="41"/>
  <c r="BH100" i="41" s="1"/>
  <c r="BI100" i="41" s="1"/>
  <c r="Z101" i="41"/>
  <c r="AM101" i="41"/>
  <c r="AQ101" i="41"/>
  <c r="AU101" i="41"/>
  <c r="AX101" i="41" s="1"/>
  <c r="AY101" i="41" s="1"/>
  <c r="AH105" i="41"/>
  <c r="AL105" i="41"/>
  <c r="AP105" i="41"/>
  <c r="BB105" i="41"/>
  <c r="BB111" i="41" s="1"/>
  <c r="BF105" i="41"/>
  <c r="Z106" i="41"/>
  <c r="AD106" i="41" s="1"/>
  <c r="AE106" i="41" s="1"/>
  <c r="AM106" i="41"/>
  <c r="AQ106" i="41"/>
  <c r="AU106" i="41"/>
  <c r="BG106" i="41"/>
  <c r="AB107" i="41"/>
  <c r="AG107" i="41"/>
  <c r="AK107" i="41"/>
  <c r="AW107" i="41"/>
  <c r="BA107" i="41"/>
  <c r="BE107" i="41"/>
  <c r="BH107" i="41" s="1"/>
  <c r="BI107" i="41" s="1"/>
  <c r="Z108" i="41"/>
  <c r="AM108" i="41"/>
  <c r="AQ108" i="41"/>
  <c r="AU108" i="41"/>
  <c r="AX108" i="41" s="1"/>
  <c r="AY108" i="41" s="1"/>
  <c r="BG108" i="41"/>
  <c r="AB109" i="41"/>
  <c r="AG109" i="41"/>
  <c r="AK109" i="41"/>
  <c r="AN109" i="41" s="1"/>
  <c r="AO109" i="41" s="1"/>
  <c r="AW109" i="41"/>
  <c r="BA109" i="41"/>
  <c r="BE109" i="41"/>
  <c r="BH109" i="41" s="1"/>
  <c r="BI109" i="41" s="1"/>
  <c r="Z110" i="41"/>
  <c r="AD110" i="41" s="1"/>
  <c r="AE110" i="41" s="1"/>
  <c r="AM110" i="41"/>
  <c r="AQ110" i="41"/>
  <c r="AU110" i="41"/>
  <c r="AX110" i="41" s="1"/>
  <c r="AY110" i="41" s="1"/>
  <c r="AH114" i="41"/>
  <c r="AH120" i="41" s="1"/>
  <c r="AL114" i="41"/>
  <c r="AP114" i="41"/>
  <c r="BB114" i="41"/>
  <c r="BB120" i="41" s="1"/>
  <c r="BF114" i="41"/>
  <c r="BF120" i="41" s="1"/>
  <c r="Z115" i="41"/>
  <c r="AM115" i="41"/>
  <c r="AQ115" i="41"/>
  <c r="AU115" i="41"/>
  <c r="AX115" i="41" s="1"/>
  <c r="AY115" i="41" s="1"/>
  <c r="BG115" i="41"/>
  <c r="AB116" i="41"/>
  <c r="AG116" i="41"/>
  <c r="AK116" i="41"/>
  <c r="AN116" i="41" s="1"/>
  <c r="AO116" i="41" s="1"/>
  <c r="AW116" i="41"/>
  <c r="BA116" i="41"/>
  <c r="BE116" i="41"/>
  <c r="BH116" i="41" s="1"/>
  <c r="BI116" i="41" s="1"/>
  <c r="Z117" i="41"/>
  <c r="AD117" i="41" s="1"/>
  <c r="AE117" i="41" s="1"/>
  <c r="AM117" i="41"/>
  <c r="AQ117" i="41"/>
  <c r="AU117" i="41"/>
  <c r="AX117" i="41" s="1"/>
  <c r="AY117" i="41" s="1"/>
  <c r="BG117" i="41"/>
  <c r="AB118" i="41"/>
  <c r="AG118" i="41"/>
  <c r="AK118" i="41"/>
  <c r="AN118" i="41" s="1"/>
  <c r="AO118" i="41" s="1"/>
  <c r="AW118" i="41"/>
  <c r="BA118" i="41"/>
  <c r="BE118" i="41"/>
  <c r="Z119" i="41"/>
  <c r="AD119" i="41" s="1"/>
  <c r="AE119" i="41" s="1"/>
  <c r="AM119" i="41"/>
  <c r="AQ119" i="41"/>
  <c r="AU119" i="41"/>
  <c r="AX119" i="41" s="1"/>
  <c r="AY119" i="41" s="1"/>
  <c r="AH123" i="41"/>
  <c r="AH129" i="41" s="1"/>
  <c r="AL123" i="41"/>
  <c r="AL129" i="41" s="1"/>
  <c r="AP123" i="41"/>
  <c r="BB123" i="41"/>
  <c r="BF123" i="41"/>
  <c r="BF129" i="41" s="1"/>
  <c r="Z124" i="41"/>
  <c r="AD124" i="41" s="1"/>
  <c r="AE124" i="41" s="1"/>
  <c r="AM124" i="41"/>
  <c r="AQ124" i="41"/>
  <c r="AU124" i="41"/>
  <c r="AX124" i="41" s="1"/>
  <c r="AY124" i="41" s="1"/>
  <c r="BG124" i="41"/>
  <c r="AB125" i="41"/>
  <c r="AG125" i="41"/>
  <c r="AK125" i="41"/>
  <c r="AN125" i="41" s="1"/>
  <c r="AO125" i="41" s="1"/>
  <c r="AW125" i="41"/>
  <c r="BA125" i="41"/>
  <c r="BE125" i="41"/>
  <c r="Z126" i="41"/>
  <c r="AD126" i="41" s="1"/>
  <c r="AE126" i="41" s="1"/>
  <c r="AM126" i="41"/>
  <c r="AQ126" i="41"/>
  <c r="AU126" i="41"/>
  <c r="AX126" i="41" s="1"/>
  <c r="AY126" i="41" s="1"/>
  <c r="BG126" i="41"/>
  <c r="AB127" i="41"/>
  <c r="AG127" i="41"/>
  <c r="AK127" i="41"/>
  <c r="AN127" i="41" s="1"/>
  <c r="AO127" i="41" s="1"/>
  <c r="AW127" i="41"/>
  <c r="BA127" i="41"/>
  <c r="BE127" i="41"/>
  <c r="Z128" i="41"/>
  <c r="AM128" i="41"/>
  <c r="AQ128" i="41"/>
  <c r="AU128" i="41"/>
  <c r="Z132" i="41"/>
  <c r="AG132" i="41"/>
  <c r="AL132" i="41"/>
  <c r="AQ132" i="41"/>
  <c r="AW132" i="41"/>
  <c r="BB132" i="41"/>
  <c r="BG132" i="41"/>
  <c r="BG138" i="41" s="1"/>
  <c r="Z133" i="41"/>
  <c r="AF133" i="41"/>
  <c r="AL133" i="41"/>
  <c r="AQ133" i="41"/>
  <c r="AV133" i="41"/>
  <c r="BB133" i="41"/>
  <c r="BG133" i="41"/>
  <c r="AA134" i="41"/>
  <c r="AG134" i="41"/>
  <c r="AL134" i="41"/>
  <c r="AR134" i="41"/>
  <c r="AW134" i="41"/>
  <c r="BB134" i="41"/>
  <c r="AL135" i="41"/>
  <c r="BB135" i="41"/>
  <c r="AA136" i="41"/>
  <c r="AR136" i="41"/>
  <c r="AZ136" i="41"/>
  <c r="AH137" i="41"/>
  <c r="AP137" i="41"/>
  <c r="AS137" i="41" s="1"/>
  <c r="AT137" i="41" s="1"/>
  <c r="BF137" i="41"/>
  <c r="BF146" i="41"/>
  <c r="BB146" i="41"/>
  <c r="AP146" i="41"/>
  <c r="AL146" i="41"/>
  <c r="AH146" i="41"/>
  <c r="AZ145" i="41"/>
  <c r="AV145" i="41"/>
  <c r="AR145" i="41"/>
  <c r="AF145" i="41"/>
  <c r="AA145" i="41"/>
  <c r="BF144" i="41"/>
  <c r="BB144" i="41"/>
  <c r="AP144" i="41"/>
  <c r="AL144" i="41"/>
  <c r="AH144" i="41"/>
  <c r="AZ143" i="41"/>
  <c r="AV143" i="41"/>
  <c r="AR143" i="41"/>
  <c r="AF143" i="41"/>
  <c r="AA143" i="41"/>
  <c r="BF142" i="41"/>
  <c r="BB142" i="41"/>
  <c r="AP142" i="41"/>
  <c r="AL142" i="41"/>
  <c r="AH142" i="41"/>
  <c r="BE141" i="41"/>
  <c r="BA141" i="41"/>
  <c r="AW141" i="41"/>
  <c r="AK141" i="41"/>
  <c r="AG141" i="41"/>
  <c r="AB141" i="41"/>
  <c r="BE146" i="41"/>
  <c r="BA146" i="41"/>
  <c r="AW146" i="41"/>
  <c r="AK146" i="41"/>
  <c r="AG146" i="41"/>
  <c r="AB146" i="41"/>
  <c r="BG145" i="41"/>
  <c r="AU145" i="41"/>
  <c r="AQ145" i="41"/>
  <c r="AM145" i="41"/>
  <c r="Z145" i="41"/>
  <c r="BE144" i="41"/>
  <c r="BA144" i="41"/>
  <c r="AW144" i="41"/>
  <c r="AK144" i="41"/>
  <c r="AN144" i="41" s="1"/>
  <c r="AO144" i="41" s="1"/>
  <c r="AG144" i="41"/>
  <c r="AB144" i="41"/>
  <c r="BG143" i="41"/>
  <c r="AU143" i="41"/>
  <c r="AQ143" i="41"/>
  <c r="AM143" i="41"/>
  <c r="Z143" i="41"/>
  <c r="AD143" i="41" s="1"/>
  <c r="AE143" i="41" s="1"/>
  <c r="BE142" i="41"/>
  <c r="BA142" i="41"/>
  <c r="AW142" i="41"/>
  <c r="AK142" i="41"/>
  <c r="AN142" i="41" s="1"/>
  <c r="AO142" i="41" s="1"/>
  <c r="AG142" i="41"/>
  <c r="AB142" i="41"/>
  <c r="AZ141" i="41"/>
  <c r="AV141" i="41"/>
  <c r="AR141" i="41"/>
  <c r="AF141" i="41"/>
  <c r="AA141" i="41"/>
  <c r="AZ146" i="41"/>
  <c r="AV146" i="41"/>
  <c r="AR146" i="41"/>
  <c r="AF146" i="41"/>
  <c r="AA146" i="41"/>
  <c r="BF145" i="41"/>
  <c r="BB145" i="41"/>
  <c r="AP145" i="41"/>
  <c r="AS145" i="41" s="1"/>
  <c r="AT145" i="41" s="1"/>
  <c r="AL145" i="41"/>
  <c r="AH145" i="41"/>
  <c r="AZ144" i="41"/>
  <c r="AV144" i="41"/>
  <c r="AR144" i="41"/>
  <c r="AF144" i="41"/>
  <c r="AA144" i="41"/>
  <c r="BF143" i="41"/>
  <c r="BB143" i="41"/>
  <c r="AP143" i="41"/>
  <c r="AL143" i="41"/>
  <c r="AH143" i="41"/>
  <c r="AZ142" i="41"/>
  <c r="AV142" i="41"/>
  <c r="AR142" i="41"/>
  <c r="AF142" i="41"/>
  <c r="AA142" i="41"/>
  <c r="BG141" i="41"/>
  <c r="AU141" i="41"/>
  <c r="AQ141" i="41"/>
  <c r="AM141" i="41"/>
  <c r="Z141" i="41"/>
  <c r="AP141" i="41"/>
  <c r="BF141" i="41"/>
  <c r="AU142" i="41"/>
  <c r="AK143" i="41"/>
  <c r="BA143" i="41"/>
  <c r="Z144" i="41"/>
  <c r="AQ144" i="41"/>
  <c r="BG144" i="41"/>
  <c r="AG145" i="41"/>
  <c r="AW145" i="41"/>
  <c r="AM146" i="41"/>
  <c r="BF155" i="41"/>
  <c r="BB155" i="41"/>
  <c r="AP155" i="41"/>
  <c r="AL155" i="41"/>
  <c r="AH155" i="41"/>
  <c r="AZ154" i="41"/>
  <c r="BC154" i="41" s="1"/>
  <c r="BD154" i="41" s="1"/>
  <c r="AV154" i="41"/>
  <c r="AR154" i="41"/>
  <c r="AB155" i="41"/>
  <c r="AM154" i="41"/>
  <c r="Z154" i="41"/>
  <c r="BE153" i="41"/>
  <c r="BA153" i="41"/>
  <c r="AW153" i="41"/>
  <c r="AK153" i="41"/>
  <c r="AW155" i="41"/>
  <c r="AR155" i="41"/>
  <c r="AM155" i="41"/>
  <c r="AG155" i="41"/>
  <c r="AA155" i="41"/>
  <c r="BG154" i="41"/>
  <c r="BA155" i="41"/>
  <c r="AQ155" i="41"/>
  <c r="AF155" i="41"/>
  <c r="AI155" i="41" s="1"/>
  <c r="AJ155" i="41" s="1"/>
  <c r="BB154" i="41"/>
  <c r="AU154" i="41"/>
  <c r="AH154" i="41"/>
  <c r="AB154" i="41"/>
  <c r="AR153" i="41"/>
  <c r="AM153" i="41"/>
  <c r="AH153" i="41"/>
  <c r="AZ152" i="41"/>
  <c r="AV152" i="41"/>
  <c r="AR152" i="41"/>
  <c r="AF152" i="41"/>
  <c r="AA152" i="41"/>
  <c r="BF151" i="41"/>
  <c r="BB151" i="41"/>
  <c r="AP151" i="41"/>
  <c r="AL151" i="41"/>
  <c r="AH151" i="41"/>
  <c r="BE150" i="41"/>
  <c r="BA150" i="41"/>
  <c r="AW150" i="41"/>
  <c r="AW156" i="41" s="1"/>
  <c r="AK150" i="41"/>
  <c r="AG150" i="41"/>
  <c r="AB150" i="41"/>
  <c r="AZ155" i="41"/>
  <c r="BC155" i="41" s="1"/>
  <c r="BD155" i="41" s="1"/>
  <c r="BA154" i="41"/>
  <c r="AL154" i="41"/>
  <c r="AG154" i="41"/>
  <c r="AA154" i="41"/>
  <c r="BG153" i="41"/>
  <c r="BB153" i="41"/>
  <c r="AV153" i="41"/>
  <c r="AQ153" i="41"/>
  <c r="AL153" i="41"/>
  <c r="AG153" i="41"/>
  <c r="AB153" i="41"/>
  <c r="BG152" i="41"/>
  <c r="AU152" i="41"/>
  <c r="AX152" i="41" s="1"/>
  <c r="AY152" i="41" s="1"/>
  <c r="AQ152" i="41"/>
  <c r="AM152" i="41"/>
  <c r="Z152" i="41"/>
  <c r="AD152" i="41" s="1"/>
  <c r="AE152" i="41" s="1"/>
  <c r="BE151" i="41"/>
  <c r="BA151" i="41"/>
  <c r="AW151" i="41"/>
  <c r="AK151" i="41"/>
  <c r="AN151" i="41" s="1"/>
  <c r="AO151" i="41" s="1"/>
  <c r="AG151" i="41"/>
  <c r="AB151" i="41"/>
  <c r="AZ150" i="41"/>
  <c r="AV150" i="41"/>
  <c r="AR150" i="41"/>
  <c r="AF150" i="41"/>
  <c r="AA150" i="41"/>
  <c r="BG155" i="41"/>
  <c r="AV155" i="41"/>
  <c r="AK155" i="41"/>
  <c r="Z155" i="41"/>
  <c r="BF154" i="41"/>
  <c r="AQ154" i="41"/>
  <c r="AK154" i="41"/>
  <c r="AN154" i="41" s="1"/>
  <c r="AO154" i="41" s="1"/>
  <c r="AF154" i="41"/>
  <c r="AI154" i="41" s="1"/>
  <c r="AJ154" i="41" s="1"/>
  <c r="BF153" i="41"/>
  <c r="AZ153" i="41"/>
  <c r="AU153" i="41"/>
  <c r="AP153" i="41"/>
  <c r="AF153" i="41"/>
  <c r="AI153" i="41" s="1"/>
  <c r="AJ153" i="41" s="1"/>
  <c r="AA153" i="41"/>
  <c r="BF152" i="41"/>
  <c r="BB152" i="41"/>
  <c r="AP152" i="41"/>
  <c r="AS152" i="41" s="1"/>
  <c r="AT152" i="41" s="1"/>
  <c r="AL152" i="41"/>
  <c r="AH152" i="41"/>
  <c r="AZ151" i="41"/>
  <c r="AV151" i="41"/>
  <c r="AR151" i="41"/>
  <c r="AF151" i="41"/>
  <c r="AA151" i="41"/>
  <c r="BG150" i="41"/>
  <c r="AU150" i="41"/>
  <c r="AQ150" i="41"/>
  <c r="AM150" i="41"/>
  <c r="Z150" i="41"/>
  <c r="AP150" i="41"/>
  <c r="BF150" i="41"/>
  <c r="AU151" i="41"/>
  <c r="AK152" i="41"/>
  <c r="BA152" i="41"/>
  <c r="Z153" i="41"/>
  <c r="CD176" i="41"/>
  <c r="BB171" i="41"/>
  <c r="CM174" i="41"/>
  <c r="BF164" i="41"/>
  <c r="BB164" i="41"/>
  <c r="AP164" i="41"/>
  <c r="AL164" i="41"/>
  <c r="AH164" i="41"/>
  <c r="AZ163" i="41"/>
  <c r="AV163" i="41"/>
  <c r="AR163" i="41"/>
  <c r="AF163" i="41"/>
  <c r="AA163" i="41"/>
  <c r="BF162" i="41"/>
  <c r="BB162" i="41"/>
  <c r="AP162" i="41"/>
  <c r="AL162" i="41"/>
  <c r="AH162" i="41"/>
  <c r="AZ161" i="41"/>
  <c r="AV161" i="41"/>
  <c r="AR161" i="41"/>
  <c r="AF161" i="41"/>
  <c r="AA161" i="41"/>
  <c r="BF160" i="41"/>
  <c r="BB160" i="41"/>
  <c r="AP160" i="41"/>
  <c r="AL160" i="41"/>
  <c r="AH160" i="41"/>
  <c r="BE159" i="41"/>
  <c r="BA159" i="41"/>
  <c r="AW159" i="41"/>
  <c r="AK159" i="41"/>
  <c r="AG159" i="41"/>
  <c r="AB159" i="41"/>
  <c r="BE164" i="41"/>
  <c r="BA164" i="41"/>
  <c r="AW164" i="41"/>
  <c r="AK164" i="41"/>
  <c r="AG164" i="41"/>
  <c r="AB164" i="41"/>
  <c r="BG163" i="41"/>
  <c r="AU163" i="41"/>
  <c r="AX163" i="41" s="1"/>
  <c r="AY163" i="41" s="1"/>
  <c r="AQ163" i="41"/>
  <c r="AM163" i="41"/>
  <c r="Z163" i="41"/>
  <c r="BE162" i="41"/>
  <c r="BH162" i="41" s="1"/>
  <c r="BI162" i="41" s="1"/>
  <c r="BA162" i="41"/>
  <c r="AW162" i="41"/>
  <c r="AK162" i="41"/>
  <c r="AG162" i="41"/>
  <c r="AB162" i="41"/>
  <c r="BG161" i="41"/>
  <c r="AU161" i="41"/>
  <c r="AQ161" i="41"/>
  <c r="AM161" i="41"/>
  <c r="Z161" i="41"/>
  <c r="AD161" i="41" s="1"/>
  <c r="AE161" i="41" s="1"/>
  <c r="AP159" i="41"/>
  <c r="AU159" i="41"/>
  <c r="AZ159" i="41"/>
  <c r="BF159" i="41"/>
  <c r="AU160" i="41"/>
  <c r="AZ160" i="41"/>
  <c r="BE160" i="41"/>
  <c r="AL161" i="41"/>
  <c r="BB161" i="41"/>
  <c r="AA162" i="41"/>
  <c r="AR162" i="41"/>
  <c r="AZ162" i="41"/>
  <c r="BC162" i="41" s="1"/>
  <c r="BD162" i="41" s="1"/>
  <c r="AH163" i="41"/>
  <c r="AP163" i="41"/>
  <c r="BF163" i="41"/>
  <c r="AF164" i="41"/>
  <c r="AI164" i="41" s="1"/>
  <c r="AJ164" i="41" s="1"/>
  <c r="AV164" i="41"/>
  <c r="AR176" i="41"/>
  <c r="CX12" i="42" s="1"/>
  <c r="AR175" i="41"/>
  <c r="CX11" i="42" s="1"/>
  <c r="AR174" i="41"/>
  <c r="CX10" i="42" s="1"/>
  <c r="AR171" i="41"/>
  <c r="AZ173" i="41"/>
  <c r="Z159" i="41"/>
  <c r="AF159" i="41"/>
  <c r="AL159" i="41"/>
  <c r="AQ159" i="41"/>
  <c r="AV159" i="41"/>
  <c r="BB159" i="41"/>
  <c r="BG159" i="41"/>
  <c r="Z160" i="41"/>
  <c r="AF160" i="41"/>
  <c r="AK160" i="41"/>
  <c r="AN160" i="41" s="1"/>
  <c r="AO160" i="41" s="1"/>
  <c r="AQ160" i="41"/>
  <c r="AV160" i="41"/>
  <c r="BA160" i="41"/>
  <c r="BG160" i="41"/>
  <c r="AG161" i="41"/>
  <c r="AW161" i="41"/>
  <c r="BE161" i="41"/>
  <c r="AM162" i="41"/>
  <c r="AU162" i="41"/>
  <c r="AB163" i="41"/>
  <c r="AK163" i="41"/>
  <c r="BA163" i="41"/>
  <c r="Z164" i="41"/>
  <c r="AQ164" i="41"/>
  <c r="BG164" i="41"/>
  <c r="CM175" i="41"/>
  <c r="AR172" i="41"/>
  <c r="CX8" i="42" s="1"/>
  <c r="BE6" i="42"/>
  <c r="AG3" i="42"/>
  <c r="AL6" i="42"/>
  <c r="AL14" i="42"/>
  <c r="BE14" i="42"/>
  <c r="AG11" i="42"/>
  <c r="AL163" i="41"/>
  <c r="BB163" i="41"/>
  <c r="AA164" i="41"/>
  <c r="AR164" i="41"/>
  <c r="AZ164" i="41"/>
  <c r="BB176" i="41"/>
  <c r="BB175" i="41"/>
  <c r="CM172" i="41"/>
  <c r="BA7" i="42"/>
  <c r="AW7" i="42"/>
  <c r="AS7" i="42"/>
  <c r="AO7" i="42"/>
  <c r="BC7" i="42"/>
  <c r="AU7" i="42"/>
  <c r="AM7" i="42"/>
  <c r="AY7" i="42"/>
  <c r="AQ7" i="42"/>
  <c r="AQ19" i="42"/>
  <c r="AY19" i="42"/>
  <c r="AS19" i="42"/>
  <c r="BC19" i="42"/>
  <c r="AM19" i="42"/>
  <c r="AU19" i="42"/>
  <c r="AW19" i="42"/>
  <c r="AX19" i="42" s="1"/>
  <c r="AO19" i="42"/>
  <c r="BA19" i="42"/>
  <c r="CM173" i="41"/>
  <c r="AZ174" i="41"/>
  <c r="CN174" i="41"/>
  <c r="AZ175" i="41"/>
  <c r="BT15" i="42"/>
  <c r="CM176" i="41"/>
  <c r="CL176" i="41"/>
  <c r="CN175" i="41"/>
  <c r="CL174" i="41"/>
  <c r="CO174" i="41" s="1"/>
  <c r="CP174" i="41" s="1"/>
  <c r="CN173" i="41"/>
  <c r="CL172" i="41"/>
  <c r="CN171" i="41"/>
  <c r="CM171" i="41"/>
  <c r="CM177" i="41" s="1"/>
  <c r="AZ172" i="41"/>
  <c r="CN172" i="41"/>
  <c r="CN176" i="41"/>
  <c r="BV9" i="42"/>
  <c r="BW9" i="42" s="1"/>
  <c r="AI9" i="42"/>
  <c r="AH9" i="42"/>
  <c r="AJ9" i="42" s="1"/>
  <c r="AI10" i="42"/>
  <c r="AH10" i="42"/>
  <c r="AH14" i="42"/>
  <c r="AJ14" i="42" s="1"/>
  <c r="BE19" i="42"/>
  <c r="AG16" i="42"/>
  <c r="AZ176" i="41"/>
  <c r="BA175" i="41"/>
  <c r="BA173" i="41"/>
  <c r="BA171" i="41"/>
  <c r="AZ171" i="41"/>
  <c r="BA172" i="41"/>
  <c r="BB173" i="41"/>
  <c r="BB174" i="41"/>
  <c r="AL8" i="42"/>
  <c r="BE8" i="42"/>
  <c r="AG5" i="42"/>
  <c r="AM10" i="42"/>
  <c r="BR11" i="42"/>
  <c r="BS11" i="42" s="1"/>
  <c r="AS13" i="42"/>
  <c r="AO13" i="42"/>
  <c r="BA13" i="42"/>
  <c r="AW13" i="42"/>
  <c r="AQ13" i="42"/>
  <c r="AU13" i="42"/>
  <c r="AV13" i="42" s="1"/>
  <c r="BC13" i="42"/>
  <c r="AY13" i="42"/>
  <c r="AM13" i="42"/>
  <c r="BA9" i="42"/>
  <c r="AW9" i="42"/>
  <c r="AS9" i="42"/>
  <c r="AO9" i="42"/>
  <c r="AU9" i="42"/>
  <c r="AV9" i="42" s="1"/>
  <c r="AY9" i="42"/>
  <c r="BT10" i="42"/>
  <c r="BP10" i="42"/>
  <c r="BL10" i="42"/>
  <c r="BM10" i="42" s="1"/>
  <c r="BH10" i="42"/>
  <c r="BR10" i="42"/>
  <c r="BV10" i="42"/>
  <c r="BW10" i="42" s="1"/>
  <c r="BF10" i="42"/>
  <c r="BJ13" i="42"/>
  <c r="BF13" i="42"/>
  <c r="BV13" i="42"/>
  <c r="BR13" i="42"/>
  <c r="BN13" i="42"/>
  <c r="BH13" i="42"/>
  <c r="BP13" i="42"/>
  <c r="BL13" i="42"/>
  <c r="AH21" i="42"/>
  <c r="AI21" i="42"/>
  <c r="CD172" i="41"/>
  <c r="CD174" i="41"/>
  <c r="AM9" i="42"/>
  <c r="BT13" i="42"/>
  <c r="BP7" i="42"/>
  <c r="BQ7" i="42" s="1"/>
  <c r="BJ7" i="42"/>
  <c r="BK7" i="42" s="1"/>
  <c r="BT7" i="42"/>
  <c r="BN7" i="42"/>
  <c r="AI6" i="42"/>
  <c r="AH6" i="42"/>
  <c r="AI7" i="42"/>
  <c r="BF7" i="42"/>
  <c r="AW10" i="42"/>
  <c r="AQ10" i="42"/>
  <c r="BA10" i="42"/>
  <c r="AU10" i="42"/>
  <c r="AQ9" i="42"/>
  <c r="AR9" i="42" s="1"/>
  <c r="AO10" i="42"/>
  <c r="AY10" i="42"/>
  <c r="BJ10" i="42"/>
  <c r="BC12" i="42"/>
  <c r="AY12" i="42"/>
  <c r="AU12" i="42"/>
  <c r="AS12" i="42"/>
  <c r="BE12" i="42"/>
  <c r="AS17" i="42"/>
  <c r="AO17" i="42"/>
  <c r="BA17" i="42"/>
  <c r="AW17" i="42"/>
  <c r="AY17" i="42"/>
  <c r="AZ17" i="42" s="1"/>
  <c r="AM17" i="42"/>
  <c r="AU17" i="42"/>
  <c r="AQ17" i="42"/>
  <c r="AR17" i="42" s="1"/>
  <c r="BF9" i="42"/>
  <c r="BG9" i="42" s="1"/>
  <c r="BP9" i="42"/>
  <c r="BA11" i="42"/>
  <c r="BB11" i="42" s="1"/>
  <c r="AW11" i="42"/>
  <c r="AS11" i="42"/>
  <c r="AO11" i="42"/>
  <c r="AQ11" i="42"/>
  <c r="BL11" i="42"/>
  <c r="BM11" i="42" s="1"/>
  <c r="AO12" i="42"/>
  <c r="AP12" i="42" s="1"/>
  <c r="BA12" i="42"/>
  <c r="AI13" i="42"/>
  <c r="AH13" i="42"/>
  <c r="AJ13" i="42" s="1"/>
  <c r="BT16" i="42"/>
  <c r="BA15" i="42"/>
  <c r="AW15" i="42"/>
  <c r="AX15" i="42" s="1"/>
  <c r="AQ15" i="42"/>
  <c r="AM15" i="42"/>
  <c r="AS15" i="42"/>
  <c r="AY15" i="42"/>
  <c r="BC15" i="42"/>
  <c r="BD15" i="42" s="1"/>
  <c r="AI15" i="42"/>
  <c r="AH15" i="42"/>
  <c r="BH15" i="42"/>
  <c r="BT20" i="42"/>
  <c r="BU20" i="42" s="1"/>
  <c r="AS21" i="42"/>
  <c r="AO21" i="42"/>
  <c r="AQ21" i="42"/>
  <c r="AM21" i="42"/>
  <c r="AN21" i="42" s="1"/>
  <c r="BC21" i="42"/>
  <c r="AU21" i="42"/>
  <c r="BA21" i="42"/>
  <c r="AY21" i="42"/>
  <c r="BJ15" i="42"/>
  <c r="BK15" i="42" s="1"/>
  <c r="BF15" i="42"/>
  <c r="BV15" i="42"/>
  <c r="BP15" i="42"/>
  <c r="BL15" i="42"/>
  <c r="AL18" i="42"/>
  <c r="BE18" i="42"/>
  <c r="AQ22" i="42"/>
  <c r="AM22" i="42"/>
  <c r="AS22" i="42"/>
  <c r="AO22" i="42"/>
  <c r="AY22" i="42"/>
  <c r="AZ22" i="42" s="1"/>
  <c r="AW22" i="42"/>
  <c r="AX22" i="42" s="1"/>
  <c r="AU22" i="42"/>
  <c r="AS23" i="42"/>
  <c r="AO23" i="42"/>
  <c r="BA23" i="42"/>
  <c r="AW23" i="42"/>
  <c r="AQ23" i="42"/>
  <c r="AM23" i="42"/>
  <c r="AN23" i="42" s="1"/>
  <c r="AY23" i="42"/>
  <c r="AZ23" i="42" s="1"/>
  <c r="AU23" i="42"/>
  <c r="BC23" i="42"/>
  <c r="BJ17" i="42"/>
  <c r="BF17" i="42"/>
  <c r="BV17" i="42"/>
  <c r="BR17" i="42"/>
  <c r="BN17" i="42"/>
  <c r="AL16" i="42"/>
  <c r="BL17" i="42"/>
  <c r="AI19" i="42"/>
  <c r="AH19" i="42"/>
  <c r="AJ19" i="42" s="1"/>
  <c r="BL22" i="42"/>
  <c r="BH22" i="42"/>
  <c r="BJ22" i="42"/>
  <c r="BF22" i="42"/>
  <c r="BG22" i="42" s="1"/>
  <c r="BP22" i="42"/>
  <c r="BQ22" i="42" s="1"/>
  <c r="BV22" i="42"/>
  <c r="BN22" i="42"/>
  <c r="AQ20" i="42"/>
  <c r="AM20" i="42"/>
  <c r="AS20" i="42"/>
  <c r="AO20" i="42"/>
  <c r="AY20" i="42"/>
  <c r="AZ20" i="42" s="1"/>
  <c r="AW20" i="42"/>
  <c r="AX20" i="42" s="1"/>
  <c r="BC20" i="42"/>
  <c r="BJ21" i="42"/>
  <c r="BF21" i="42"/>
  <c r="BG21" i="42" s="1"/>
  <c r="BL21" i="42"/>
  <c r="BH21" i="42"/>
  <c r="BT21" i="42"/>
  <c r="BR21" i="42"/>
  <c r="BV21" i="42"/>
  <c r="AL26" i="42"/>
  <c r="BE26" i="42"/>
  <c r="AG23" i="42"/>
  <c r="BV16" i="42"/>
  <c r="BW16" i="42" s="1"/>
  <c r="BR16" i="42"/>
  <c r="BN16" i="42"/>
  <c r="BL16" i="42"/>
  <c r="BH16" i="42"/>
  <c r="BI16" i="42" s="1"/>
  <c r="BF16" i="42"/>
  <c r="AI17" i="42"/>
  <c r="BP17" i="42"/>
  <c r="BQ17" i="42" s="1"/>
  <c r="BL20" i="42"/>
  <c r="BH20" i="42"/>
  <c r="BJ20" i="42"/>
  <c r="BF20" i="42"/>
  <c r="BG20" i="42" s="1"/>
  <c r="BP20" i="42"/>
  <c r="BQ20" i="42" s="1"/>
  <c r="BV20" i="42"/>
  <c r="BN20" i="42"/>
  <c r="BE24" i="42"/>
  <c r="AL24" i="42"/>
  <c r="AH20" i="42"/>
  <c r="BJ23" i="42"/>
  <c r="BF23" i="42"/>
  <c r="BV23" i="42"/>
  <c r="BW23" i="42" s="1"/>
  <c r="BR23" i="42"/>
  <c r="BN23" i="42"/>
  <c r="BL23" i="42"/>
  <c r="BH23" i="42"/>
  <c r="AH22" i="42"/>
  <c r="AJ22" i="42" s="1"/>
  <c r="AL25" i="42"/>
  <c r="BE25" i="42"/>
  <c r="BP23" i="42"/>
  <c r="AZ33" i="39"/>
  <c r="CN33" i="39"/>
  <c r="CD34" i="39"/>
  <c r="AP35" i="39"/>
  <c r="AA36" i="39"/>
  <c r="CQ36" i="39"/>
  <c r="AF38" i="39"/>
  <c r="BN38" i="39"/>
  <c r="BG47" i="39"/>
  <c r="BY42" i="39"/>
  <c r="CM43" i="39"/>
  <c r="CC44" i="39"/>
  <c r="CQ45" i="39"/>
  <c r="CG46" i="39"/>
  <c r="AL51" i="39"/>
  <c r="BG52" i="39"/>
  <c r="AW53" i="39"/>
  <c r="AM54" i="39"/>
  <c r="AB55" i="39"/>
  <c r="CR55" i="39"/>
  <c r="BR56" i="39"/>
  <c r="Z61" i="39"/>
  <c r="AL69" i="39"/>
  <c r="BG70" i="39"/>
  <c r="AI8" i="40"/>
  <c r="AI11" i="40"/>
  <c r="AI22" i="40"/>
  <c r="AH18" i="40"/>
  <c r="AH8" i="40"/>
  <c r="AJ8" i="40" s="1"/>
  <c r="AI19" i="40"/>
  <c r="AH11" i="40"/>
  <c r="U8" i="39"/>
  <c r="S9" i="39"/>
  <c r="U10" i="39"/>
  <c r="S11" i="39"/>
  <c r="AM163" i="39"/>
  <c r="AL162" i="39"/>
  <c r="AL161" i="39"/>
  <c r="AK160" i="39"/>
  <c r="AM159" i="39"/>
  <c r="AL164" i="39"/>
  <c r="AL160" i="39"/>
  <c r="AL155" i="39"/>
  <c r="AL163" i="39"/>
  <c r="AK162" i="39"/>
  <c r="AK164" i="39"/>
  <c r="AK159" i="39"/>
  <c r="AM154" i="39"/>
  <c r="AK150" i="39"/>
  <c r="AM143" i="39"/>
  <c r="AL142" i="39"/>
  <c r="AL137" i="39"/>
  <c r="AL154" i="39"/>
  <c r="AL153" i="39"/>
  <c r="AM145" i="39"/>
  <c r="AL144" i="39"/>
  <c r="AL143" i="39"/>
  <c r="AK142" i="39"/>
  <c r="AM141" i="39"/>
  <c r="AK137" i="39"/>
  <c r="AM150" i="39"/>
  <c r="AL146" i="39"/>
  <c r="AL145" i="39"/>
  <c r="AM161" i="39"/>
  <c r="AK146" i="39"/>
  <c r="AK144" i="39"/>
  <c r="AL136" i="39"/>
  <c r="AK153" i="39"/>
  <c r="AM152" i="39"/>
  <c r="AL151" i="39"/>
  <c r="AK141" i="39"/>
  <c r="AL135" i="39"/>
  <c r="AK151" i="39"/>
  <c r="AL134" i="39"/>
  <c r="AK133" i="39"/>
  <c r="AM132" i="39"/>
  <c r="AK128" i="39"/>
  <c r="AM118" i="39"/>
  <c r="AL152" i="39"/>
  <c r="AM127" i="39"/>
  <c r="AL126" i="39"/>
  <c r="AL125" i="39"/>
  <c r="AK124" i="39"/>
  <c r="AM123" i="39"/>
  <c r="AK119" i="39"/>
  <c r="AM109" i="39"/>
  <c r="AL108" i="39"/>
  <c r="AL107" i="39"/>
  <c r="AL133" i="39"/>
  <c r="AK132" i="39"/>
  <c r="AL119" i="39"/>
  <c r="AL118" i="39"/>
  <c r="AK117" i="39"/>
  <c r="AM116" i="39"/>
  <c r="AM100" i="39"/>
  <c r="AL99" i="39"/>
  <c r="AL98" i="39"/>
  <c r="AK97" i="39"/>
  <c r="AM96" i="39"/>
  <c r="AM136" i="39"/>
  <c r="AK135" i="39"/>
  <c r="AL128" i="39"/>
  <c r="AL127" i="39"/>
  <c r="AM125" i="39"/>
  <c r="AL124" i="39"/>
  <c r="AL116" i="39"/>
  <c r="AL110" i="39"/>
  <c r="AL106" i="39"/>
  <c r="AL101" i="39"/>
  <c r="AL100" i="39"/>
  <c r="AK99" i="39"/>
  <c r="AK96" i="39"/>
  <c r="AL115" i="39"/>
  <c r="AK114" i="39"/>
  <c r="AK108" i="39"/>
  <c r="AK126" i="39"/>
  <c r="AK123" i="39"/>
  <c r="AK115" i="39"/>
  <c r="AK110" i="39"/>
  <c r="AM107" i="39"/>
  <c r="AK106" i="39"/>
  <c r="AL117" i="39"/>
  <c r="AL109" i="39"/>
  <c r="AM105" i="39"/>
  <c r="AK101" i="39"/>
  <c r="AM98" i="39"/>
  <c r="AL97" i="39"/>
  <c r="AM134" i="39"/>
  <c r="AK105" i="39"/>
  <c r="AM42" i="39"/>
  <c r="BW36" i="39"/>
  <c r="AM47" i="39"/>
  <c r="AK46" i="39"/>
  <c r="AM45" i="39"/>
  <c r="BX44" i="39"/>
  <c r="AL42" i="39"/>
  <c r="BY33" i="39"/>
  <c r="AM114" i="39"/>
  <c r="AK89" i="39"/>
  <c r="AM83" i="39"/>
  <c r="BG161" i="39"/>
  <c r="BF160" i="39"/>
  <c r="BE159" i="39"/>
  <c r="BF153" i="39"/>
  <c r="BF164" i="39"/>
  <c r="BF163" i="39"/>
  <c r="BE162" i="39"/>
  <c r="BE160" i="39"/>
  <c r="BG154" i="39"/>
  <c r="BF152" i="39"/>
  <c r="BE151" i="39"/>
  <c r="BG150" i="39"/>
  <c r="BE146" i="39"/>
  <c r="BG163" i="39"/>
  <c r="BF162" i="39"/>
  <c r="BF161" i="39"/>
  <c r="BG159" i="39"/>
  <c r="BE150" i="39"/>
  <c r="BG143" i="39"/>
  <c r="BF142" i="39"/>
  <c r="BF137" i="39"/>
  <c r="BF136" i="39"/>
  <c r="BE135" i="39"/>
  <c r="BG145" i="39"/>
  <c r="BE137" i="39"/>
  <c r="BE164" i="39"/>
  <c r="BE155" i="39"/>
  <c r="BG152" i="39"/>
  <c r="BF146" i="39"/>
  <c r="BF145" i="39"/>
  <c r="BF144" i="39"/>
  <c r="BF143" i="39"/>
  <c r="BG136" i="39"/>
  <c r="BE144" i="39"/>
  <c r="BE142" i="39"/>
  <c r="BG141" i="39"/>
  <c r="BF134" i="39"/>
  <c r="BF133" i="39"/>
  <c r="BF128" i="39"/>
  <c r="BF127" i="39"/>
  <c r="BE126" i="39"/>
  <c r="BE123" i="39"/>
  <c r="BF151" i="39"/>
  <c r="BE141" i="39"/>
  <c r="BE132" i="39"/>
  <c r="BG125" i="39"/>
  <c r="BF124" i="39"/>
  <c r="BF119" i="39"/>
  <c r="BF118" i="39"/>
  <c r="BE117" i="39"/>
  <c r="BE114" i="39"/>
  <c r="BG107" i="39"/>
  <c r="BG132" i="39"/>
  <c r="BG118" i="39"/>
  <c r="BF117" i="39"/>
  <c r="BE115" i="39"/>
  <c r="BF109" i="39"/>
  <c r="BF107" i="39"/>
  <c r="BE105" i="39"/>
  <c r="BG98" i="39"/>
  <c r="BF97" i="39"/>
  <c r="BG127" i="39"/>
  <c r="BE119" i="39"/>
  <c r="BG116" i="39"/>
  <c r="BG100" i="39"/>
  <c r="BF99" i="39"/>
  <c r="BF98" i="39"/>
  <c r="BE97" i="39"/>
  <c r="BG96" i="39"/>
  <c r="BE110" i="39"/>
  <c r="BG109" i="39"/>
  <c r="BG134" i="39"/>
  <c r="BE128" i="39"/>
  <c r="BF126" i="39"/>
  <c r="BE124" i="39"/>
  <c r="BG123" i="39"/>
  <c r="BF116" i="39"/>
  <c r="BF106" i="39"/>
  <c r="BF135" i="39"/>
  <c r="BG114" i="39"/>
  <c r="BF108" i="39"/>
  <c r="BE106" i="39"/>
  <c r="BF101" i="39"/>
  <c r="BF100" i="39"/>
  <c r="BE133" i="39"/>
  <c r="BF125" i="39"/>
  <c r="BE101" i="39"/>
  <c r="BE91" i="39"/>
  <c r="BF44" i="39"/>
  <c r="CQ38" i="39"/>
  <c r="CS37" i="39"/>
  <c r="CR35" i="39"/>
  <c r="CQ34" i="39"/>
  <c r="BE108" i="39"/>
  <c r="BE96" i="39"/>
  <c r="BG90" i="39"/>
  <c r="BE82" i="39"/>
  <c r="CR46" i="39"/>
  <c r="BE44" i="39"/>
  <c r="BG43" i="39"/>
  <c r="CR42" i="39"/>
  <c r="CR37" i="39"/>
  <c r="CQ116" i="39"/>
  <c r="BF115" i="39"/>
  <c r="BF110" i="39"/>
  <c r="BG105" i="39"/>
  <c r="BE99" i="39"/>
  <c r="BG81" i="39"/>
  <c r="BE73" i="39"/>
  <c r="AR119" i="39"/>
  <c r="CC37" i="39"/>
  <c r="BM156" i="39"/>
  <c r="BM165" i="39"/>
  <c r="BM147" i="39"/>
  <c r="BM138" i="39"/>
  <c r="BM129" i="39"/>
  <c r="BM93" i="39"/>
  <c r="BM84" i="39"/>
  <c r="BM75" i="39"/>
  <c r="BM111" i="39"/>
  <c r="BM102" i="39"/>
  <c r="BF38" i="39"/>
  <c r="BB38" i="39"/>
  <c r="AP38" i="39"/>
  <c r="AL38" i="39"/>
  <c r="AH38" i="39"/>
  <c r="AZ37" i="39"/>
  <c r="AV37" i="39"/>
  <c r="AR37" i="39"/>
  <c r="AF37" i="39"/>
  <c r="AA37" i="39"/>
  <c r="BF36" i="39"/>
  <c r="BB36" i="39"/>
  <c r="AP36" i="39"/>
  <c r="AL36" i="39"/>
  <c r="AH36" i="39"/>
  <c r="AZ35" i="39"/>
  <c r="AV35" i="39"/>
  <c r="AR35" i="39"/>
  <c r="AF35" i="39"/>
  <c r="AA35" i="39"/>
  <c r="BF34" i="39"/>
  <c r="BB34" i="39"/>
  <c r="AP34" i="39"/>
  <c r="AL34" i="39"/>
  <c r="AH34" i="39"/>
  <c r="BE33" i="39"/>
  <c r="BA33" i="39"/>
  <c r="AW33" i="39"/>
  <c r="AK33" i="39"/>
  <c r="AG33" i="39"/>
  <c r="AB33" i="39"/>
  <c r="BM66" i="39"/>
  <c r="BM57" i="39"/>
  <c r="BM48" i="39"/>
  <c r="BM39" i="39"/>
  <c r="BE38" i="39"/>
  <c r="BA38" i="39"/>
  <c r="AW38" i="39"/>
  <c r="AK38" i="39"/>
  <c r="AG38" i="39"/>
  <c r="AB38" i="39"/>
  <c r="BG37" i="39"/>
  <c r="AU37" i="39"/>
  <c r="AQ37" i="39"/>
  <c r="AM37" i="39"/>
  <c r="Z37" i="39"/>
  <c r="BE36" i="39"/>
  <c r="BA36" i="39"/>
  <c r="AW36" i="39"/>
  <c r="AK36" i="39"/>
  <c r="AG36" i="39"/>
  <c r="AB36" i="39"/>
  <c r="BM120" i="39"/>
  <c r="AU38" i="39"/>
  <c r="AM38" i="39"/>
  <c r="BE37" i="39"/>
  <c r="AW37" i="39"/>
  <c r="AG37" i="39"/>
  <c r="BG36" i="39"/>
  <c r="AQ36" i="39"/>
  <c r="Z36" i="39"/>
  <c r="BE35" i="39"/>
  <c r="AB34" i="39"/>
  <c r="AZ38" i="39"/>
  <c r="AR38" i="39"/>
  <c r="AA38" i="39"/>
  <c r="BB37" i="39"/>
  <c r="AL37" i="39"/>
  <c r="AV36" i="39"/>
  <c r="AF36" i="39"/>
  <c r="AM35" i="39"/>
  <c r="AH35" i="39"/>
  <c r="AB35" i="39"/>
  <c r="AW34" i="39"/>
  <c r="AR34" i="39"/>
  <c r="AM34" i="39"/>
  <c r="AG34" i="39"/>
  <c r="AA34" i="39"/>
  <c r="AR33" i="39"/>
  <c r="AM33" i="39"/>
  <c r="AH33" i="39"/>
  <c r="AA33" i="39"/>
  <c r="BG38" i="39"/>
  <c r="AQ38" i="39"/>
  <c r="Z38" i="39"/>
  <c r="BA37" i="39"/>
  <c r="AK37" i="39"/>
  <c r="AB37" i="39"/>
  <c r="AU36" i="39"/>
  <c r="AX36" i="39" s="1"/>
  <c r="AM36" i="39"/>
  <c r="BG35" i="39"/>
  <c r="BB35" i="39"/>
  <c r="AW35" i="39"/>
  <c r="AQ35" i="39"/>
  <c r="AL35" i="39"/>
  <c r="AG35" i="39"/>
  <c r="Z35" i="39"/>
  <c r="BG34" i="39"/>
  <c r="BA34" i="39"/>
  <c r="AV34" i="39"/>
  <c r="AQ34" i="39"/>
  <c r="AK34" i="39"/>
  <c r="AF34" i="39"/>
  <c r="Z34" i="39"/>
  <c r="BG33" i="39"/>
  <c r="BB33" i="39"/>
  <c r="AV33" i="39"/>
  <c r="AQ33" i="39"/>
  <c r="AL33" i="39"/>
  <c r="AF33" i="39"/>
  <c r="Z33" i="39"/>
  <c r="AU33" i="39"/>
  <c r="BL33" i="39"/>
  <c r="CH33" i="39"/>
  <c r="AZ34" i="39"/>
  <c r="BX34" i="39"/>
  <c r="AK35" i="39"/>
  <c r="BF35" i="39"/>
  <c r="CD35" i="39"/>
  <c r="AZ36" i="39"/>
  <c r="BC36" i="39" s="1"/>
  <c r="BD36" i="39" s="1"/>
  <c r="CI36" i="39"/>
  <c r="AP37" i="39"/>
  <c r="BY37" i="39"/>
  <c r="CM38" i="39"/>
  <c r="AQ42" i="39"/>
  <c r="AV43" i="39"/>
  <c r="AL44" i="39"/>
  <c r="AZ45" i="39"/>
  <c r="CI45" i="39"/>
  <c r="AP46" i="39"/>
  <c r="BY46" i="39"/>
  <c r="CH47" i="39"/>
  <c r="BT51" i="39"/>
  <c r="AQ52" i="39"/>
  <c r="AG53" i="39"/>
  <c r="CL54" i="39"/>
  <c r="CB55" i="39"/>
  <c r="BB60" i="39"/>
  <c r="CH65" i="39"/>
  <c r="BT69" i="39"/>
  <c r="AQ70" i="39"/>
  <c r="BA71" i="39"/>
  <c r="BR72" i="39"/>
  <c r="Z123" i="39"/>
  <c r="AW91" i="39"/>
  <c r="BF33" i="39"/>
  <c r="BX33" i="39"/>
  <c r="CS33" i="39"/>
  <c r="BM34" i="39"/>
  <c r="CI34" i="39"/>
  <c r="AU35" i="39"/>
  <c r="BT35" i="39"/>
  <c r="BS36" i="39"/>
  <c r="BF37" i="39"/>
  <c r="BW38" i="39"/>
  <c r="Z42" i="39"/>
  <c r="BG42" i="39"/>
  <c r="CG42" i="39"/>
  <c r="AF43" i="39"/>
  <c r="BN43" i="39"/>
  <c r="BB44" i="39"/>
  <c r="BS45" i="39"/>
  <c r="BF46" i="39"/>
  <c r="BB51" i="39"/>
  <c r="CH56" i="39"/>
  <c r="BT60" i="39"/>
  <c r="AQ61" i="39"/>
  <c r="AG62" i="39"/>
  <c r="CL63" i="39"/>
  <c r="CB64" i="39"/>
  <c r="BB69" i="39"/>
  <c r="BR33" i="39"/>
  <c r="BE34" i="39"/>
  <c r="BM35" i="39"/>
  <c r="CG37" i="39"/>
  <c r="AY21" i="40"/>
  <c r="CN128" i="39"/>
  <c r="CC127" i="39"/>
  <c r="CD125" i="39"/>
  <c r="CN124" i="39"/>
  <c r="CC123" i="39"/>
  <c r="BB118" i="39"/>
  <c r="AP108" i="39"/>
  <c r="BA106" i="39"/>
  <c r="CI105" i="39"/>
  <c r="BS101" i="39"/>
  <c r="CM98" i="39"/>
  <c r="CM97" i="39"/>
  <c r="AU96" i="39"/>
  <c r="AR92" i="39"/>
  <c r="CH90" i="39"/>
  <c r="BT89" i="39"/>
  <c r="CD88" i="39"/>
  <c r="AU88" i="39"/>
  <c r="CN87" i="39"/>
  <c r="AH87" i="39"/>
  <c r="AW82" i="39"/>
  <c r="Z81" i="39"/>
  <c r="CB80" i="39"/>
  <c r="CL79" i="39"/>
  <c r="AP78" i="39"/>
  <c r="CD74" i="39"/>
  <c r="AU74" i="39"/>
  <c r="CN73" i="39"/>
  <c r="AF106" i="39"/>
  <c r="BA89" i="39"/>
  <c r="BN34" i="39"/>
  <c r="AQ43" i="39"/>
  <c r="BM33" i="39"/>
  <c r="BT42" i="39"/>
  <c r="CB35" i="39"/>
  <c r="CH38" i="39"/>
  <c r="CN44" i="39"/>
  <c r="AP33" i="39"/>
  <c r="BL136" i="39"/>
  <c r="CC33" i="39"/>
  <c r="AU34" i="39"/>
  <c r="AX34" i="39" s="1"/>
  <c r="BS34" i="39"/>
  <c r="CN34" i="39"/>
  <c r="BA35" i="39"/>
  <c r="BY35" i="39"/>
  <c r="AR36" i="39"/>
  <c r="AH37" i="39"/>
  <c r="AV38" i="39"/>
  <c r="BW43" i="39"/>
  <c r="BL44" i="39"/>
  <c r="CS44" i="39"/>
  <c r="AR45" i="39"/>
  <c r="AH46" i="39"/>
  <c r="BR47" i="39"/>
  <c r="AL60" i="39"/>
  <c r="BG61" i="39"/>
  <c r="AW62" i="39"/>
  <c r="AM63" i="39"/>
  <c r="AB64" i="39"/>
  <c r="CR64" i="39"/>
  <c r="BR65" i="39"/>
  <c r="Z70" i="39"/>
  <c r="I300" i="39"/>
  <c r="I296" i="39"/>
  <c r="I292" i="39"/>
  <c r="I288" i="39"/>
  <c r="I284" i="39"/>
  <c r="I280" i="39"/>
  <c r="I276" i="39"/>
  <c r="I272" i="39"/>
  <c r="I268" i="39"/>
  <c r="I264" i="39"/>
  <c r="I260" i="39"/>
  <c r="I256" i="39"/>
  <c r="I252" i="39"/>
  <c r="I248" i="39"/>
  <c r="I244" i="39"/>
  <c r="I298" i="39"/>
  <c r="I291" i="39"/>
  <c r="I289" i="39"/>
  <c r="I282" i="39"/>
  <c r="I275" i="39"/>
  <c r="I273" i="39"/>
  <c r="I266" i="39"/>
  <c r="I259" i="39"/>
  <c r="I257" i="39"/>
  <c r="I250" i="39"/>
  <c r="I243" i="39"/>
  <c r="I241" i="39"/>
  <c r="I237" i="39"/>
  <c r="I233" i="39"/>
  <c r="I229" i="39"/>
  <c r="I225" i="39"/>
  <c r="I221" i="39"/>
  <c r="I217" i="39"/>
  <c r="I213" i="39"/>
  <c r="I209" i="39"/>
  <c r="I205" i="39"/>
  <c r="I201" i="39"/>
  <c r="I197" i="39"/>
  <c r="I193" i="39"/>
  <c r="I189" i="39"/>
  <c r="I185" i="39"/>
  <c r="I181" i="39"/>
  <c r="I176" i="39"/>
  <c r="I175" i="39"/>
  <c r="I169" i="39"/>
  <c r="I165" i="39"/>
  <c r="I164" i="39"/>
  <c r="I152" i="39"/>
  <c r="I297" i="39"/>
  <c r="I295" i="39"/>
  <c r="I286" i="39"/>
  <c r="I281" i="39"/>
  <c r="I279" i="39"/>
  <c r="I270" i="39"/>
  <c r="I265" i="39"/>
  <c r="I263" i="39"/>
  <c r="I254" i="39"/>
  <c r="I249" i="39"/>
  <c r="I247" i="39"/>
  <c r="I239" i="39"/>
  <c r="I234" i="39"/>
  <c r="I231" i="39"/>
  <c r="I226" i="39"/>
  <c r="I223" i="39"/>
  <c r="I218" i="39"/>
  <c r="I215" i="39"/>
  <c r="I210" i="39"/>
  <c r="I207" i="39"/>
  <c r="I202" i="39"/>
  <c r="I199" i="39"/>
  <c r="I194" i="39"/>
  <c r="I191" i="39"/>
  <c r="I186" i="39"/>
  <c r="I183" i="39"/>
  <c r="I178" i="39"/>
  <c r="I160" i="39"/>
  <c r="I159" i="39"/>
  <c r="I155" i="39"/>
  <c r="I299" i="39"/>
  <c r="I294" i="39"/>
  <c r="I290" i="39"/>
  <c r="I285" i="39"/>
  <c r="I283" i="39"/>
  <c r="I278" i="39"/>
  <c r="I274" i="39"/>
  <c r="I269" i="39"/>
  <c r="I267" i="39"/>
  <c r="I262" i="39"/>
  <c r="I258" i="39"/>
  <c r="I253" i="39"/>
  <c r="I251" i="39"/>
  <c r="I246" i="39"/>
  <c r="I242" i="39"/>
  <c r="I240" i="39"/>
  <c r="I232" i="39"/>
  <c r="I224" i="39"/>
  <c r="I216" i="39"/>
  <c r="I208" i="39"/>
  <c r="I200" i="39"/>
  <c r="I192" i="39"/>
  <c r="I184" i="39"/>
  <c r="I287" i="39"/>
  <c r="I271" i="39"/>
  <c r="I255" i="39"/>
  <c r="I293" i="39"/>
  <c r="I261" i="39"/>
  <c r="I174" i="39"/>
  <c r="I172" i="39"/>
  <c r="I171" i="39"/>
  <c r="I235" i="39"/>
  <c r="I230" i="39"/>
  <c r="I228" i="39"/>
  <c r="I219" i="39"/>
  <c r="I214" i="39"/>
  <c r="I212" i="39"/>
  <c r="I203" i="39"/>
  <c r="I198" i="39"/>
  <c r="I196" i="39"/>
  <c r="I187" i="39"/>
  <c r="I182" i="39"/>
  <c r="I180" i="39"/>
  <c r="I173" i="39"/>
  <c r="I166" i="39"/>
  <c r="I158" i="39"/>
  <c r="I156" i="39"/>
  <c r="I238" i="39"/>
  <c r="I236" i="39"/>
  <c r="I206" i="39"/>
  <c r="I204" i="39"/>
  <c r="I167" i="39"/>
  <c r="I163" i="39"/>
  <c r="I162" i="39"/>
  <c r="I150" i="39"/>
  <c r="I149" i="39"/>
  <c r="I145" i="39"/>
  <c r="I144" i="39"/>
  <c r="I139" i="39"/>
  <c r="I245" i="39"/>
  <c r="I211" i="39"/>
  <c r="I179" i="39"/>
  <c r="I170" i="39"/>
  <c r="I153" i="39"/>
  <c r="I151" i="39"/>
  <c r="I147" i="39"/>
  <c r="I146" i="39"/>
  <c r="I134" i="39"/>
  <c r="I133" i="39"/>
  <c r="I277" i="39"/>
  <c r="I222" i="39"/>
  <c r="I168" i="39"/>
  <c r="I154" i="39"/>
  <c r="I141" i="39"/>
  <c r="I138" i="39"/>
  <c r="I188" i="39"/>
  <c r="I177" i="39"/>
  <c r="I137" i="39"/>
  <c r="I227" i="39"/>
  <c r="I190" i="39"/>
  <c r="I148" i="39"/>
  <c r="I143" i="39"/>
  <c r="I135" i="39"/>
  <c r="I220" i="39"/>
  <c r="I161" i="39"/>
  <c r="I140" i="39"/>
  <c r="I125" i="39"/>
  <c r="I124" i="39"/>
  <c r="I120" i="39"/>
  <c r="I119" i="39"/>
  <c r="I195" i="39"/>
  <c r="I129" i="39"/>
  <c r="I128" i="39"/>
  <c r="I116" i="39"/>
  <c r="I115" i="39"/>
  <c r="I111" i="39"/>
  <c r="I110" i="39"/>
  <c r="I157" i="39"/>
  <c r="I107" i="39"/>
  <c r="I106" i="39"/>
  <c r="I122" i="39"/>
  <c r="I118" i="39"/>
  <c r="I114" i="39"/>
  <c r="I113" i="39"/>
  <c r="I103" i="39"/>
  <c r="I132" i="39"/>
  <c r="I130" i="39"/>
  <c r="I126" i="39"/>
  <c r="I108" i="39"/>
  <c r="I90" i="39"/>
  <c r="I72" i="39"/>
  <c r="I142" i="39"/>
  <c r="I127" i="39"/>
  <c r="I123" i="39"/>
  <c r="I136" i="39"/>
  <c r="I117" i="39"/>
  <c r="I112" i="39"/>
  <c r="I109" i="39"/>
  <c r="I105" i="39"/>
  <c r="I104" i="39"/>
  <c r="I79" i="39"/>
  <c r="I69" i="39"/>
  <c r="I65" i="39"/>
  <c r="I61" i="39"/>
  <c r="I58" i="39"/>
  <c r="I54" i="39"/>
  <c r="I51" i="39"/>
  <c r="BJ24" i="40"/>
  <c r="BF24" i="40"/>
  <c r="AW22" i="40"/>
  <c r="AO22" i="40"/>
  <c r="AQ21" i="40"/>
  <c r="AY19" i="40"/>
  <c r="BH23" i="40"/>
  <c r="AO14" i="40"/>
  <c r="AU11" i="40"/>
  <c r="AY6" i="40"/>
  <c r="AO6" i="40"/>
  <c r="BP24" i="40"/>
  <c r="BA22" i="40"/>
  <c r="BC21" i="40"/>
  <c r="AM21" i="40"/>
  <c r="BV20" i="40"/>
  <c r="BF20" i="40"/>
  <c r="AO19" i="40"/>
  <c r="AQ11" i="40"/>
  <c r="AU10" i="40"/>
  <c r="AM25" i="40"/>
  <c r="BT23" i="40"/>
  <c r="BR22" i="40"/>
  <c r="AW21" i="40"/>
  <c r="BT20" i="40"/>
  <c r="AU19" i="40"/>
  <c r="BH14" i="40"/>
  <c r="BJ13" i="40"/>
  <c r="AY10" i="40"/>
  <c r="BP23" i="40"/>
  <c r="BP19" i="40"/>
  <c r="BC14" i="40"/>
  <c r="AY11" i="40"/>
  <c r="BJ10" i="40"/>
  <c r="AQ10" i="40"/>
  <c r="AU6" i="40"/>
  <c r="AQ23" i="40"/>
  <c r="AY20" i="40"/>
  <c r="AU14" i="40"/>
  <c r="BP11" i="40"/>
  <c r="BP7" i="40"/>
  <c r="AO7" i="40"/>
  <c r="BP6" i="40"/>
  <c r="AQ6" i="40"/>
  <c r="AQ14" i="40"/>
  <c r="BN7" i="40"/>
  <c r="BL6" i="40"/>
  <c r="BJ11" i="40"/>
  <c r="BR10" i="40"/>
  <c r="BA6" i="40"/>
  <c r="S6" i="39"/>
  <c r="U9" i="39"/>
  <c r="U11" i="39"/>
  <c r="S12" i="39"/>
  <c r="S14" i="39"/>
  <c r="AP133" i="39"/>
  <c r="BT33" i="39"/>
  <c r="CD33" i="39"/>
  <c r="BT34" i="39"/>
  <c r="BM36" i="39"/>
  <c r="CD36" i="39"/>
  <c r="CL36" i="39"/>
  <c r="BT37" i="39"/>
  <c r="CB37" i="39"/>
  <c r="BR38" i="39"/>
  <c r="BB42" i="39"/>
  <c r="CB42" i="39"/>
  <c r="Z43" i="39"/>
  <c r="BR43" i="39"/>
  <c r="CH43" i="39"/>
  <c r="AG44" i="39"/>
  <c r="AW44" i="39"/>
  <c r="AU45" i="39"/>
  <c r="BM45" i="39"/>
  <c r="CD45" i="39"/>
  <c r="CL45" i="39"/>
  <c r="AB46" i="39"/>
  <c r="BA46" i="39"/>
  <c r="BT46" i="39"/>
  <c r="CB46" i="39"/>
  <c r="Z47" i="39"/>
  <c r="CL47" i="39"/>
  <c r="BF56" i="39"/>
  <c r="BB56" i="39"/>
  <c r="AP56" i="39"/>
  <c r="AL56" i="39"/>
  <c r="AH56" i="39"/>
  <c r="AZ55" i="39"/>
  <c r="AV55" i="39"/>
  <c r="AR55" i="39"/>
  <c r="AF55" i="39"/>
  <c r="AA55" i="39"/>
  <c r="BF54" i="39"/>
  <c r="BB54" i="39"/>
  <c r="AP54" i="39"/>
  <c r="AL54" i="39"/>
  <c r="AH54" i="39"/>
  <c r="AZ53" i="39"/>
  <c r="AV53" i="39"/>
  <c r="AR53" i="39"/>
  <c r="AF53" i="39"/>
  <c r="AA53" i="39"/>
  <c r="BF52" i="39"/>
  <c r="BB52" i="39"/>
  <c r="AP52" i="39"/>
  <c r="AL52" i="39"/>
  <c r="AH52" i="39"/>
  <c r="BE51" i="39"/>
  <c r="BA51" i="39"/>
  <c r="AW51" i="39"/>
  <c r="AK51" i="39"/>
  <c r="AG51" i="39"/>
  <c r="AB51" i="39"/>
  <c r="BE56" i="39"/>
  <c r="BA56" i="39"/>
  <c r="AW56" i="39"/>
  <c r="AK56" i="39"/>
  <c r="AG56" i="39"/>
  <c r="AB56" i="39"/>
  <c r="BG55" i="39"/>
  <c r="AU55" i="39"/>
  <c r="AQ55" i="39"/>
  <c r="AM55" i="39"/>
  <c r="Z55" i="39"/>
  <c r="BE54" i="39"/>
  <c r="BA54" i="39"/>
  <c r="AW54" i="39"/>
  <c r="AK54" i="39"/>
  <c r="AN54" i="39" s="1"/>
  <c r="AO54" i="39" s="1"/>
  <c r="AG54" i="39"/>
  <c r="AB54" i="39"/>
  <c r="BG53" i="39"/>
  <c r="AU53" i="39"/>
  <c r="AQ53" i="39"/>
  <c r="AM53" i="39"/>
  <c r="Z53" i="39"/>
  <c r="BE52" i="39"/>
  <c r="BA52" i="39"/>
  <c r="AW52" i="39"/>
  <c r="AK52" i="39"/>
  <c r="AG52" i="39"/>
  <c r="AB52" i="39"/>
  <c r="AZ51" i="39"/>
  <c r="AV51" i="39"/>
  <c r="AR51" i="39"/>
  <c r="AF51" i="39"/>
  <c r="AA51" i="39"/>
  <c r="AZ56" i="39"/>
  <c r="AV56" i="39"/>
  <c r="AR56" i="39"/>
  <c r="AF56" i="39"/>
  <c r="AA56" i="39"/>
  <c r="BF55" i="39"/>
  <c r="BB55" i="39"/>
  <c r="AP55" i="39"/>
  <c r="AS55" i="39" s="1"/>
  <c r="AT55" i="39" s="1"/>
  <c r="AL55" i="39"/>
  <c r="AH55" i="39"/>
  <c r="AZ54" i="39"/>
  <c r="AV54" i="39"/>
  <c r="AR54" i="39"/>
  <c r="AF54" i="39"/>
  <c r="AA54" i="39"/>
  <c r="BF53" i="39"/>
  <c r="BB53" i="39"/>
  <c r="AP53" i="39"/>
  <c r="AL53" i="39"/>
  <c r="AH53" i="39"/>
  <c r="AZ52" i="39"/>
  <c r="AV52" i="39"/>
  <c r="AR52" i="39"/>
  <c r="AF52" i="39"/>
  <c r="AA52" i="39"/>
  <c r="BG51" i="39"/>
  <c r="AU51" i="39"/>
  <c r="AQ51" i="39"/>
  <c r="AM51" i="39"/>
  <c r="Z51" i="39"/>
  <c r="AP51" i="39"/>
  <c r="BF51" i="39"/>
  <c r="BX51" i="39"/>
  <c r="CN51" i="39"/>
  <c r="AU52" i="39"/>
  <c r="BM52" i="39"/>
  <c r="CD52" i="39"/>
  <c r="AK53" i="39"/>
  <c r="BA53" i="39"/>
  <c r="BT53" i="39"/>
  <c r="Z54" i="39"/>
  <c r="AQ54" i="39"/>
  <c r="BG54" i="39"/>
  <c r="AG55" i="39"/>
  <c r="AW55" i="39"/>
  <c r="AM56" i="39"/>
  <c r="CL56" i="39"/>
  <c r="BF65" i="39"/>
  <c r="BB65" i="39"/>
  <c r="AP65" i="39"/>
  <c r="AL65" i="39"/>
  <c r="AH65" i="39"/>
  <c r="AZ64" i="39"/>
  <c r="AV64" i="39"/>
  <c r="AR64" i="39"/>
  <c r="AF64" i="39"/>
  <c r="AA64" i="39"/>
  <c r="BF63" i="39"/>
  <c r="BB63" i="39"/>
  <c r="AP63" i="39"/>
  <c r="AL63" i="39"/>
  <c r="AH63" i="39"/>
  <c r="AZ62" i="39"/>
  <c r="AV62" i="39"/>
  <c r="AR62" i="39"/>
  <c r="AF62" i="39"/>
  <c r="AA62" i="39"/>
  <c r="BF61" i="39"/>
  <c r="BB61" i="39"/>
  <c r="AP61" i="39"/>
  <c r="AL61" i="39"/>
  <c r="AH61" i="39"/>
  <c r="BE60" i="39"/>
  <c r="BA60" i="39"/>
  <c r="AW60" i="39"/>
  <c r="AK60" i="39"/>
  <c r="AG60" i="39"/>
  <c r="AB60" i="39"/>
  <c r="BE65" i="39"/>
  <c r="BA65" i="39"/>
  <c r="AW65" i="39"/>
  <c r="AK65" i="39"/>
  <c r="AG65" i="39"/>
  <c r="AB65" i="39"/>
  <c r="BG64" i="39"/>
  <c r="AU64" i="39"/>
  <c r="AQ64" i="39"/>
  <c r="AM64" i="39"/>
  <c r="Z64" i="39"/>
  <c r="AD64" i="39" s="1"/>
  <c r="AE64" i="39" s="1"/>
  <c r="BE63" i="39"/>
  <c r="BA63" i="39"/>
  <c r="AW63" i="39"/>
  <c r="AK63" i="39"/>
  <c r="AN63" i="39" s="1"/>
  <c r="AO63" i="39" s="1"/>
  <c r="AG63" i="39"/>
  <c r="AB63" i="39"/>
  <c r="BG62" i="39"/>
  <c r="AU62" i="39"/>
  <c r="AQ62" i="39"/>
  <c r="AM62" i="39"/>
  <c r="Z62" i="39"/>
  <c r="BE61" i="39"/>
  <c r="BA61" i="39"/>
  <c r="AW61" i="39"/>
  <c r="AK61" i="39"/>
  <c r="AG61" i="39"/>
  <c r="AB61" i="39"/>
  <c r="AZ60" i="39"/>
  <c r="AV60" i="39"/>
  <c r="AR60" i="39"/>
  <c r="AF60" i="39"/>
  <c r="AA60" i="39"/>
  <c r="AZ65" i="39"/>
  <c r="AV65" i="39"/>
  <c r="AR65" i="39"/>
  <c r="AF65" i="39"/>
  <c r="AA65" i="39"/>
  <c r="BF64" i="39"/>
  <c r="BB64" i="39"/>
  <c r="AP64" i="39"/>
  <c r="AS64" i="39" s="1"/>
  <c r="AT64" i="39" s="1"/>
  <c r="AL64" i="39"/>
  <c r="AH64" i="39"/>
  <c r="AZ63" i="39"/>
  <c r="AV63" i="39"/>
  <c r="AR63" i="39"/>
  <c r="AF63" i="39"/>
  <c r="AA63" i="39"/>
  <c r="BF62" i="39"/>
  <c r="BB62" i="39"/>
  <c r="AP62" i="39"/>
  <c r="AL62" i="39"/>
  <c r="AH62" i="39"/>
  <c r="AZ61" i="39"/>
  <c r="AV61" i="39"/>
  <c r="AR61" i="39"/>
  <c r="AF61" i="39"/>
  <c r="AA61" i="39"/>
  <c r="BG60" i="39"/>
  <c r="AU60" i="39"/>
  <c r="AQ60" i="39"/>
  <c r="AM60" i="39"/>
  <c r="Z60" i="39"/>
  <c r="AP60" i="39"/>
  <c r="BF60" i="39"/>
  <c r="BX60" i="39"/>
  <c r="CN60" i="39"/>
  <c r="AU61" i="39"/>
  <c r="BM61" i="39"/>
  <c r="CD61" i="39"/>
  <c r="AK62" i="39"/>
  <c r="BA62" i="39"/>
  <c r="BT62" i="39"/>
  <c r="Z63" i="39"/>
  <c r="AQ63" i="39"/>
  <c r="BG63" i="39"/>
  <c r="AG64" i="39"/>
  <c r="AW64" i="39"/>
  <c r="AM65" i="39"/>
  <c r="CL65" i="39"/>
  <c r="BF74" i="39"/>
  <c r="BB74" i="39"/>
  <c r="AP74" i="39"/>
  <c r="AL74" i="39"/>
  <c r="AH74" i="39"/>
  <c r="AZ73" i="39"/>
  <c r="AV73" i="39"/>
  <c r="AR73" i="39"/>
  <c r="AF73" i="39"/>
  <c r="AA73" i="39"/>
  <c r="BF72" i="39"/>
  <c r="BB72" i="39"/>
  <c r="AP72" i="39"/>
  <c r="AL72" i="39"/>
  <c r="AH72" i="39"/>
  <c r="AZ71" i="39"/>
  <c r="AV71" i="39"/>
  <c r="AR71" i="39"/>
  <c r="AF71" i="39"/>
  <c r="AA71" i="39"/>
  <c r="BE74" i="39"/>
  <c r="BA74" i="39"/>
  <c r="AW74" i="39"/>
  <c r="AK74" i="39"/>
  <c r="AG74" i="39"/>
  <c r="AB74" i="39"/>
  <c r="BG73" i="39"/>
  <c r="AU73" i="39"/>
  <c r="AQ73" i="39"/>
  <c r="AM73" i="39"/>
  <c r="Z73" i="39"/>
  <c r="BE72" i="39"/>
  <c r="BA72" i="39"/>
  <c r="AW72" i="39"/>
  <c r="AK72" i="39"/>
  <c r="AG72" i="39"/>
  <c r="AB72" i="39"/>
  <c r="BG71" i="39"/>
  <c r="AU71" i="39"/>
  <c r="AQ71" i="39"/>
  <c r="AM71" i="39"/>
  <c r="AZ74" i="39"/>
  <c r="BC74" i="39" s="1"/>
  <c r="BD74" i="39" s="1"/>
  <c r="AR74" i="39"/>
  <c r="AA74" i="39"/>
  <c r="BB73" i="39"/>
  <c r="AL73" i="39"/>
  <c r="AV72" i="39"/>
  <c r="AF72" i="39"/>
  <c r="BF71" i="39"/>
  <c r="AP71" i="39"/>
  <c r="AH71" i="39"/>
  <c r="AB71" i="39"/>
  <c r="BF70" i="39"/>
  <c r="BB70" i="39"/>
  <c r="AP70" i="39"/>
  <c r="AL70" i="39"/>
  <c r="AH70" i="39"/>
  <c r="BE69" i="39"/>
  <c r="BA69" i="39"/>
  <c r="AW69" i="39"/>
  <c r="AK69" i="39"/>
  <c r="AG69" i="39"/>
  <c r="AB69" i="39"/>
  <c r="BG74" i="39"/>
  <c r="AQ74" i="39"/>
  <c r="Z74" i="39"/>
  <c r="BA73" i="39"/>
  <c r="AK73" i="39"/>
  <c r="AB73" i="39"/>
  <c r="AU72" i="39"/>
  <c r="AM72" i="39"/>
  <c r="BE71" i="39"/>
  <c r="AW71" i="39"/>
  <c r="AG71" i="39"/>
  <c r="Z71" i="39"/>
  <c r="BE70" i="39"/>
  <c r="BA70" i="39"/>
  <c r="AW70" i="39"/>
  <c r="AK70" i="39"/>
  <c r="AG70" i="39"/>
  <c r="AB70" i="39"/>
  <c r="AZ69" i="39"/>
  <c r="AV69" i="39"/>
  <c r="AR69" i="39"/>
  <c r="AF69" i="39"/>
  <c r="AA69" i="39"/>
  <c r="AV74" i="39"/>
  <c r="AF74" i="39"/>
  <c r="BF73" i="39"/>
  <c r="AP73" i="39"/>
  <c r="AH73" i="39"/>
  <c r="AZ72" i="39"/>
  <c r="AR72" i="39"/>
  <c r="AA72" i="39"/>
  <c r="BB71" i="39"/>
  <c r="AL71" i="39"/>
  <c r="AZ70" i="39"/>
  <c r="AV70" i="39"/>
  <c r="AR70" i="39"/>
  <c r="AF70" i="39"/>
  <c r="AA70" i="39"/>
  <c r="BG69" i="39"/>
  <c r="AU69" i="39"/>
  <c r="AQ69" i="39"/>
  <c r="AM69" i="39"/>
  <c r="Z69" i="39"/>
  <c r="AP69" i="39"/>
  <c r="BF69" i="39"/>
  <c r="BX69" i="39"/>
  <c r="CN69" i="39"/>
  <c r="AU70" i="39"/>
  <c r="BM70" i="39"/>
  <c r="CH70" i="39"/>
  <c r="CR71" i="39"/>
  <c r="AQ72" i="39"/>
  <c r="AG73" i="39"/>
  <c r="CL74" i="39"/>
  <c r="BX78" i="39"/>
  <c r="BM79" i="39"/>
  <c r="BA80" i="39"/>
  <c r="BR81" i="39"/>
  <c r="CN82" i="39"/>
  <c r="AU83" i="39"/>
  <c r="CD83" i="39"/>
  <c r="AP87" i="39"/>
  <c r="CL88" i="39"/>
  <c r="CB89" i="39"/>
  <c r="Z90" i="39"/>
  <c r="BB92" i="39"/>
  <c r="CL96" i="39"/>
  <c r="BS99" i="39"/>
  <c r="I100" i="39"/>
  <c r="BR100" i="39"/>
  <c r="CC101" i="39"/>
  <c r="Z105" i="39"/>
  <c r="BN106" i="39"/>
  <c r="BY107" i="39"/>
  <c r="AF109" i="39"/>
  <c r="BX110" i="39"/>
  <c r="BA114" i="39"/>
  <c r="BX115" i="39"/>
  <c r="AG117" i="39"/>
  <c r="I131" i="39"/>
  <c r="CC132" i="39"/>
  <c r="S4" i="39"/>
  <c r="S5" i="39"/>
  <c r="I6" i="39"/>
  <c r="U6" i="39"/>
  <c r="S7" i="39"/>
  <c r="U12" i="39"/>
  <c r="U14" i="39"/>
  <c r="I22" i="39"/>
  <c r="AB164" i="39"/>
  <c r="AA163" i="39"/>
  <c r="AA162" i="39"/>
  <c r="Z161" i="39"/>
  <c r="AA159" i="39"/>
  <c r="Z163" i="39"/>
  <c r="AA161" i="39"/>
  <c r="AB159" i="39"/>
  <c r="Z154" i="39"/>
  <c r="AB162" i="39"/>
  <c r="AB155" i="39"/>
  <c r="AA152" i="39"/>
  <c r="Z150" i="39"/>
  <c r="AB144" i="39"/>
  <c r="AA143" i="39"/>
  <c r="AA142" i="39"/>
  <c r="AB141" i="39"/>
  <c r="AA137" i="39"/>
  <c r="AB160" i="39"/>
  <c r="AA155" i="39"/>
  <c r="AA154" i="39"/>
  <c r="Z152" i="39"/>
  <c r="AB151" i="39"/>
  <c r="AB146" i="39"/>
  <c r="AA145" i="39"/>
  <c r="AA144" i="39"/>
  <c r="Z143" i="39"/>
  <c r="AA141" i="39"/>
  <c r="AB133" i="39"/>
  <c r="Z159" i="39"/>
  <c r="AB153" i="39"/>
  <c r="AA150" i="39"/>
  <c r="AA146" i="39"/>
  <c r="Z145" i="39"/>
  <c r="AA153" i="39"/>
  <c r="AB142" i="39"/>
  <c r="AA164" i="39"/>
  <c r="AA151" i="39"/>
  <c r="Z141" i="39"/>
  <c r="AA136" i="39"/>
  <c r="Z134" i="39"/>
  <c r="AA160" i="39"/>
  <c r="Z136" i="39"/>
  <c r="AA134" i="39"/>
  <c r="AA132" i="39"/>
  <c r="AB124" i="39"/>
  <c r="AB119" i="39"/>
  <c r="AA118" i="39"/>
  <c r="AA135" i="39"/>
  <c r="AB128" i="39"/>
  <c r="AA127" i="39"/>
  <c r="AA126" i="39"/>
  <c r="Z125" i="39"/>
  <c r="AA123" i="39"/>
  <c r="AB115" i="39"/>
  <c r="AB110" i="39"/>
  <c r="AA109" i="39"/>
  <c r="AA108" i="39"/>
  <c r="AB137" i="39"/>
  <c r="Z132" i="39"/>
  <c r="AA119" i="39"/>
  <c r="Z118" i="39"/>
  <c r="AB117" i="39"/>
  <c r="AA115" i="39"/>
  <c r="AA114" i="39"/>
  <c r="AB106" i="39"/>
  <c r="AB101" i="39"/>
  <c r="AA100" i="39"/>
  <c r="AA99" i="39"/>
  <c r="Z98" i="39"/>
  <c r="AA96" i="39"/>
  <c r="AA128" i="39"/>
  <c r="Z127" i="39"/>
  <c r="AB126" i="39"/>
  <c r="AA125" i="39"/>
  <c r="AA124" i="39"/>
  <c r="AA117" i="39"/>
  <c r="Z114" i="39"/>
  <c r="Z109" i="39"/>
  <c r="AA107" i="39"/>
  <c r="AA106" i="39"/>
  <c r="AB105" i="39"/>
  <c r="AA101" i="39"/>
  <c r="Z100" i="39"/>
  <c r="Z96" i="39"/>
  <c r="AB135" i="39"/>
  <c r="AA110" i="39"/>
  <c r="Z107" i="39"/>
  <c r="AB132" i="39"/>
  <c r="AA116" i="39"/>
  <c r="AB97" i="39"/>
  <c r="AB150" i="39"/>
  <c r="AB123" i="39"/>
  <c r="Z116" i="39"/>
  <c r="AB114" i="39"/>
  <c r="AA105" i="39"/>
  <c r="AB99" i="39"/>
  <c r="AA98" i="39"/>
  <c r="AA97" i="39"/>
  <c r="AB96" i="39"/>
  <c r="AW162" i="39"/>
  <c r="AV161" i="39"/>
  <c r="AV160" i="39"/>
  <c r="AW159" i="39"/>
  <c r="AV163" i="39"/>
  <c r="AV154" i="39"/>
  <c r="AW164" i="39"/>
  <c r="AU163" i="39"/>
  <c r="AV162" i="39"/>
  <c r="AU161" i="39"/>
  <c r="AV159" i="39"/>
  <c r="AV153" i="39"/>
  <c r="AV150" i="39"/>
  <c r="AW142" i="39"/>
  <c r="AW137" i="39"/>
  <c r="AV164" i="39"/>
  <c r="AU159" i="39"/>
  <c r="AV152" i="39"/>
  <c r="AU150" i="39"/>
  <c r="AW144" i="39"/>
  <c r="AV143" i="39"/>
  <c r="AV142" i="39"/>
  <c r="AW141" i="39"/>
  <c r="AV137" i="39"/>
  <c r="AU136" i="39"/>
  <c r="AW160" i="39"/>
  <c r="AU152" i="39"/>
  <c r="AW150" i="39"/>
  <c r="AW146" i="39"/>
  <c r="AV145" i="39"/>
  <c r="AV146" i="39"/>
  <c r="AU145" i="39"/>
  <c r="AV144" i="39"/>
  <c r="AU143" i="39"/>
  <c r="AV135" i="39"/>
  <c r="AW155" i="39"/>
  <c r="AW151" i="39"/>
  <c r="AV141" i="39"/>
  <c r="AV134" i="39"/>
  <c r="AW153" i="39"/>
  <c r="AW135" i="39"/>
  <c r="AU134" i="39"/>
  <c r="AW132" i="39"/>
  <c r="AV128" i="39"/>
  <c r="AU127" i="39"/>
  <c r="AU123" i="39"/>
  <c r="AV136" i="39"/>
  <c r="AV133" i="39"/>
  <c r="AU132" i="39"/>
  <c r="AW126" i="39"/>
  <c r="AV125" i="39"/>
  <c r="AV124" i="39"/>
  <c r="AW123" i="39"/>
  <c r="AV119" i="39"/>
  <c r="AU118" i="39"/>
  <c r="AU114" i="39"/>
  <c r="AW108" i="39"/>
  <c r="AV107" i="39"/>
  <c r="AV132" i="39"/>
  <c r="AW119" i="39"/>
  <c r="AV118" i="39"/>
  <c r="AU116" i="39"/>
  <c r="AW115" i="39"/>
  <c r="AW114" i="39"/>
  <c r="AV110" i="39"/>
  <c r="AV108" i="39"/>
  <c r="AU105" i="39"/>
  <c r="AW99" i="39"/>
  <c r="AV98" i="39"/>
  <c r="AV97" i="39"/>
  <c r="AW96" i="39"/>
  <c r="AV151" i="39"/>
  <c r="AU141" i="39"/>
  <c r="AW133" i="39"/>
  <c r="AW128" i="39"/>
  <c r="AV127" i="39"/>
  <c r="AW124" i="39"/>
  <c r="AW117" i="39"/>
  <c r="AV115" i="39"/>
  <c r="AV114" i="39"/>
  <c r="AV109" i="39"/>
  <c r="AW106" i="39"/>
  <c r="AW101" i="39"/>
  <c r="AV100" i="39"/>
  <c r="AV99" i="39"/>
  <c r="AU98" i="39"/>
  <c r="AV96" i="39"/>
  <c r="AV116" i="39"/>
  <c r="AU125" i="39"/>
  <c r="AV106" i="39"/>
  <c r="AW110" i="39"/>
  <c r="AU107" i="39"/>
  <c r="AW105" i="39"/>
  <c r="AV101" i="39"/>
  <c r="AU100" i="39"/>
  <c r="AW97" i="39"/>
  <c r="I33" i="39"/>
  <c r="CL34" i="39"/>
  <c r="CG35" i="39"/>
  <c r="CL35" i="39"/>
  <c r="BN36" i="39"/>
  <c r="CM36" i="39"/>
  <c r="BL37" i="39"/>
  <c r="BS38" i="39"/>
  <c r="CI38" i="39"/>
  <c r="I40" i="39"/>
  <c r="AU42" i="39"/>
  <c r="BL42" i="39"/>
  <c r="CC42" i="39"/>
  <c r="CS42" i="39"/>
  <c r="AA43" i="39"/>
  <c r="AR43" i="39"/>
  <c r="AZ43" i="39"/>
  <c r="BS43" i="39"/>
  <c r="CI43" i="39"/>
  <c r="CQ43" i="39"/>
  <c r="AH44" i="39"/>
  <c r="AP44" i="39"/>
  <c r="BY44" i="39"/>
  <c r="CG44" i="39"/>
  <c r="AF45" i="39"/>
  <c r="AV45" i="39"/>
  <c r="BN45" i="39"/>
  <c r="BW45" i="39"/>
  <c r="CM45" i="39"/>
  <c r="AL46" i="39"/>
  <c r="BB46" i="39"/>
  <c r="BL46" i="39"/>
  <c r="CC46" i="39"/>
  <c r="CS46" i="39"/>
  <c r="AA47" i="39"/>
  <c r="AQ47" i="39"/>
  <c r="CB51" i="39"/>
  <c r="CR51" i="39"/>
  <c r="BR52" i="39"/>
  <c r="CH52" i="39"/>
  <c r="BE53" i="39"/>
  <c r="BX53" i="39"/>
  <c r="CN53" i="39"/>
  <c r="AU54" i="39"/>
  <c r="BM54" i="39"/>
  <c r="CD54" i="39"/>
  <c r="AK55" i="39"/>
  <c r="AN55" i="39" s="1"/>
  <c r="AO55" i="39" s="1"/>
  <c r="BA55" i="39"/>
  <c r="BT55" i="39"/>
  <c r="Z56" i="39"/>
  <c r="AQ56" i="39"/>
  <c r="BG56" i="39"/>
  <c r="CB60" i="39"/>
  <c r="CR60" i="39"/>
  <c r="BR61" i="39"/>
  <c r="CH61" i="39"/>
  <c r="BE62" i="39"/>
  <c r="BH62" i="39" s="1"/>
  <c r="BI62" i="39" s="1"/>
  <c r="BX62" i="39"/>
  <c r="CN62" i="39"/>
  <c r="AU63" i="39"/>
  <c r="AX63" i="39" s="1"/>
  <c r="AY63" i="39" s="1"/>
  <c r="BM63" i="39"/>
  <c r="CD63" i="39"/>
  <c r="AK64" i="39"/>
  <c r="BA64" i="39"/>
  <c r="BT64" i="39"/>
  <c r="Z65" i="39"/>
  <c r="AD65" i="39" s="1"/>
  <c r="AE65" i="39" s="1"/>
  <c r="AQ65" i="39"/>
  <c r="BG65" i="39"/>
  <c r="CB69" i="39"/>
  <c r="CR69" i="39"/>
  <c r="BR70" i="39"/>
  <c r="CM70" i="39"/>
  <c r="AK71" i="39"/>
  <c r="BT71" i="39"/>
  <c r="CH72" i="39"/>
  <c r="BX73" i="39"/>
  <c r="BM74" i="39"/>
  <c r="BF83" i="39"/>
  <c r="BB83" i="39"/>
  <c r="AP83" i="39"/>
  <c r="AL83" i="39"/>
  <c r="AH83" i="39"/>
  <c r="AZ82" i="39"/>
  <c r="AV82" i="39"/>
  <c r="AR82" i="39"/>
  <c r="AF82" i="39"/>
  <c r="AA82" i="39"/>
  <c r="BF81" i="39"/>
  <c r="BB81" i="39"/>
  <c r="AP81" i="39"/>
  <c r="AL81" i="39"/>
  <c r="AH81" i="39"/>
  <c r="AZ80" i="39"/>
  <c r="AV80" i="39"/>
  <c r="AR80" i="39"/>
  <c r="AF80" i="39"/>
  <c r="AA80" i="39"/>
  <c r="BF79" i="39"/>
  <c r="BB79" i="39"/>
  <c r="AP79" i="39"/>
  <c r="AL79" i="39"/>
  <c r="AH79" i="39"/>
  <c r="BE78" i="39"/>
  <c r="BA78" i="39"/>
  <c r="AW78" i="39"/>
  <c r="AK78" i="39"/>
  <c r="AG78" i="39"/>
  <c r="AB78" i="39"/>
  <c r="BE83" i="39"/>
  <c r="BA83" i="39"/>
  <c r="AW83" i="39"/>
  <c r="AK83" i="39"/>
  <c r="AG83" i="39"/>
  <c r="AB83" i="39"/>
  <c r="BG82" i="39"/>
  <c r="AU82" i="39"/>
  <c r="AX82" i="39" s="1"/>
  <c r="AY82" i="39" s="1"/>
  <c r="AQ82" i="39"/>
  <c r="AM82" i="39"/>
  <c r="Z82" i="39"/>
  <c r="BE81" i="39"/>
  <c r="BH81" i="39" s="1"/>
  <c r="BI81" i="39" s="1"/>
  <c r="BA81" i="39"/>
  <c r="AW81" i="39"/>
  <c r="AK81" i="39"/>
  <c r="AG81" i="39"/>
  <c r="AB81" i="39"/>
  <c r="BG80" i="39"/>
  <c r="AU80" i="39"/>
  <c r="AQ80" i="39"/>
  <c r="AM80" i="39"/>
  <c r="Z80" i="39"/>
  <c r="BE79" i="39"/>
  <c r="BA79" i="39"/>
  <c r="AW79" i="39"/>
  <c r="AK79" i="39"/>
  <c r="AG79" i="39"/>
  <c r="AB79" i="39"/>
  <c r="AZ78" i="39"/>
  <c r="AV78" i="39"/>
  <c r="AR78" i="39"/>
  <c r="AF78" i="39"/>
  <c r="AA78" i="39"/>
  <c r="AZ83" i="39"/>
  <c r="AR83" i="39"/>
  <c r="AA83" i="39"/>
  <c r="BB82" i="39"/>
  <c r="AL82" i="39"/>
  <c r="AV81" i="39"/>
  <c r="AF81" i="39"/>
  <c r="AI81" i="39" s="1"/>
  <c r="AJ81" i="39" s="1"/>
  <c r="BF80" i="39"/>
  <c r="AP80" i="39"/>
  <c r="AH80" i="39"/>
  <c r="AZ79" i="39"/>
  <c r="AR79" i="39"/>
  <c r="AA79" i="39"/>
  <c r="AU78" i="39"/>
  <c r="AM78" i="39"/>
  <c r="BG83" i="39"/>
  <c r="AQ83" i="39"/>
  <c r="Z83" i="39"/>
  <c r="BA82" i="39"/>
  <c r="AK82" i="39"/>
  <c r="AB82" i="39"/>
  <c r="AU81" i="39"/>
  <c r="AM81" i="39"/>
  <c r="BE80" i="39"/>
  <c r="AW80" i="39"/>
  <c r="AG80" i="39"/>
  <c r="BG79" i="39"/>
  <c r="AQ79" i="39"/>
  <c r="Z79" i="39"/>
  <c r="BB78" i="39"/>
  <c r="AL78" i="39"/>
  <c r="AV83" i="39"/>
  <c r="AF83" i="39"/>
  <c r="BF82" i="39"/>
  <c r="AP82" i="39"/>
  <c r="AH82" i="39"/>
  <c r="AZ81" i="39"/>
  <c r="AR81" i="39"/>
  <c r="AA81" i="39"/>
  <c r="BB80" i="39"/>
  <c r="AL80" i="39"/>
  <c r="AV79" i="39"/>
  <c r="AF79" i="39"/>
  <c r="BG78" i="39"/>
  <c r="AQ78" i="39"/>
  <c r="Z78" i="39"/>
  <c r="BF78" i="39"/>
  <c r="AM79" i="39"/>
  <c r="AB80" i="39"/>
  <c r="CR80" i="39"/>
  <c r="AQ81" i="39"/>
  <c r="AG82" i="39"/>
  <c r="CL83" i="39"/>
  <c r="BX87" i="39"/>
  <c r="BM88" i="39"/>
  <c r="BR90" i="39"/>
  <c r="BG101" i="39"/>
  <c r="BR98" i="39"/>
  <c r="CC99" i="39"/>
  <c r="CC100" i="39"/>
  <c r="CN101" i="39"/>
  <c r="BM105" i="39"/>
  <c r="BY106" i="39"/>
  <c r="CM107" i="39"/>
  <c r="BW108" i="39"/>
  <c r="AU109" i="39"/>
  <c r="BN116" i="39"/>
  <c r="AV117" i="39"/>
  <c r="I121" i="39"/>
  <c r="AV123" i="39"/>
  <c r="AV126" i="39"/>
  <c r="AA133" i="39"/>
  <c r="U4" i="39"/>
  <c r="C5" i="39"/>
  <c r="I5" i="39" s="1"/>
  <c r="CL176" i="39"/>
  <c r="CL172" i="39"/>
  <c r="CN171" i="39"/>
  <c r="CN175" i="39"/>
  <c r="BA175" i="39"/>
  <c r="AZ174" i="39"/>
  <c r="BA173" i="39"/>
  <c r="AZ172" i="39"/>
  <c r="AZ171" i="39"/>
  <c r="AZ175" i="39"/>
  <c r="CN173" i="39"/>
  <c r="AZ173" i="39"/>
  <c r="CM173" i="39"/>
  <c r="BB176" i="39"/>
  <c r="BB174" i="39"/>
  <c r="AR175" i="39"/>
  <c r="CX11" i="40" s="1"/>
  <c r="U5" i="39"/>
  <c r="U7" i="39"/>
  <c r="S8" i="39"/>
  <c r="S10" i="39"/>
  <c r="AH164" i="39"/>
  <c r="AH163" i="39"/>
  <c r="AG162" i="39"/>
  <c r="AF161" i="39"/>
  <c r="AF160" i="39"/>
  <c r="AG159" i="39"/>
  <c r="AF164" i="39"/>
  <c r="AF162" i="39"/>
  <c r="AH154" i="39"/>
  <c r="AH160" i="39"/>
  <c r="AG155" i="39"/>
  <c r="AH161" i="39"/>
  <c r="AG160" i="39"/>
  <c r="AG153" i="39"/>
  <c r="AF150" i="39"/>
  <c r="AH144" i="39"/>
  <c r="AH143" i="39"/>
  <c r="AG142" i="39"/>
  <c r="AG137" i="39"/>
  <c r="AF163" i="39"/>
  <c r="AH162" i="39"/>
  <c r="AF159" i="39"/>
  <c r="AF153" i="39"/>
  <c r="AH152" i="39"/>
  <c r="AH151" i="39"/>
  <c r="AH146" i="39"/>
  <c r="AH145" i="39"/>
  <c r="AG144" i="39"/>
  <c r="AF143" i="39"/>
  <c r="AF142" i="39"/>
  <c r="AG141" i="39"/>
  <c r="AF137" i="39"/>
  <c r="AH133" i="39"/>
  <c r="AF152" i="39"/>
  <c r="AG151" i="39"/>
  <c r="AF141" i="39"/>
  <c r="AG164" i="39"/>
  <c r="AH155" i="39"/>
  <c r="AF151" i="39"/>
  <c r="AH137" i="39"/>
  <c r="AG135" i="39"/>
  <c r="AG150" i="39"/>
  <c r="AG146" i="39"/>
  <c r="AF145" i="39"/>
  <c r="AF135" i="39"/>
  <c r="AH134" i="39"/>
  <c r="AF154" i="39"/>
  <c r="AH142" i="39"/>
  <c r="AH135" i="39"/>
  <c r="AG132" i="39"/>
  <c r="AF128" i="39"/>
  <c r="AH124" i="39"/>
  <c r="AH119" i="39"/>
  <c r="AH118" i="39"/>
  <c r="AF144" i="39"/>
  <c r="AH136" i="39"/>
  <c r="AF134" i="39"/>
  <c r="AG133" i="39"/>
  <c r="AH128" i="39"/>
  <c r="AH127" i="39"/>
  <c r="AG126" i="39"/>
  <c r="AF125" i="39"/>
  <c r="AF124" i="39"/>
  <c r="AG123" i="39"/>
  <c r="AF119" i="39"/>
  <c r="AH115" i="39"/>
  <c r="AH110" i="39"/>
  <c r="AH109" i="39"/>
  <c r="AG108" i="39"/>
  <c r="AF107" i="39"/>
  <c r="AH153" i="39"/>
  <c r="AF126" i="39"/>
  <c r="AF116" i="39"/>
  <c r="AG110" i="39"/>
  <c r="AH108" i="39"/>
  <c r="AH106" i="39"/>
  <c r="AH101" i="39"/>
  <c r="AH100" i="39"/>
  <c r="AG99" i="39"/>
  <c r="AF98" i="39"/>
  <c r="AF97" i="39"/>
  <c r="AG96" i="39"/>
  <c r="AF123" i="39"/>
  <c r="AH117" i="39"/>
  <c r="AG115" i="39"/>
  <c r="AG114" i="39"/>
  <c r="AF110" i="39"/>
  <c r="AF108" i="39"/>
  <c r="AG106" i="39"/>
  <c r="AG101" i="39"/>
  <c r="AF100" i="39"/>
  <c r="AF99" i="39"/>
  <c r="AF96" i="39"/>
  <c r="AF132" i="39"/>
  <c r="AF127" i="39"/>
  <c r="AH125" i="39"/>
  <c r="AF117" i="39"/>
  <c r="AH116" i="39"/>
  <c r="AG105" i="39"/>
  <c r="AF101" i="39"/>
  <c r="AH99" i="39"/>
  <c r="AH98" i="39"/>
  <c r="AG97" i="39"/>
  <c r="AF146" i="39"/>
  <c r="AF136" i="39"/>
  <c r="AG119" i="39"/>
  <c r="AF114" i="39"/>
  <c r="AF105" i="39"/>
  <c r="AF133" i="39"/>
  <c r="AG128" i="39"/>
  <c r="AH126" i="39"/>
  <c r="AG124" i="39"/>
  <c r="AF115" i="39"/>
  <c r="AH107" i="39"/>
  <c r="BB162" i="39"/>
  <c r="BB161" i="39"/>
  <c r="BA160" i="39"/>
  <c r="BA164" i="39"/>
  <c r="BA162" i="39"/>
  <c r="AZ160" i="39"/>
  <c r="AZ155" i="39"/>
  <c r="BB160" i="39"/>
  <c r="BA159" i="39"/>
  <c r="AZ164" i="39"/>
  <c r="AZ151" i="39"/>
  <c r="BA150" i="39"/>
  <c r="AZ146" i="39"/>
  <c r="BB142" i="39"/>
  <c r="BB137" i="39"/>
  <c r="BB155" i="39"/>
  <c r="BB153" i="39"/>
  <c r="AZ150" i="39"/>
  <c r="BB144" i="39"/>
  <c r="BB143" i="39"/>
  <c r="BA142" i="39"/>
  <c r="BA137" i="39"/>
  <c r="AZ136" i="39"/>
  <c r="AZ135" i="39"/>
  <c r="AZ159" i="39"/>
  <c r="BB151" i="39"/>
  <c r="AZ144" i="39"/>
  <c r="AZ142" i="39"/>
  <c r="BA141" i="39"/>
  <c r="BB163" i="39"/>
  <c r="BA151" i="39"/>
  <c r="AZ141" i="39"/>
  <c r="BB135" i="39"/>
  <c r="BB164" i="39"/>
  <c r="AZ163" i="39"/>
  <c r="AZ161" i="39"/>
  <c r="BB154" i="39"/>
  <c r="BA153" i="39"/>
  <c r="BB152" i="39"/>
  <c r="BB146" i="39"/>
  <c r="BB145" i="39"/>
  <c r="AZ137" i="39"/>
  <c r="BA135" i="39"/>
  <c r="AZ162" i="39"/>
  <c r="AZ145" i="39"/>
  <c r="BA144" i="39"/>
  <c r="AZ133" i="39"/>
  <c r="BA128" i="39"/>
  <c r="AZ127" i="39"/>
  <c r="AZ126" i="39"/>
  <c r="AZ123" i="39"/>
  <c r="AZ134" i="39"/>
  <c r="BB133" i="39"/>
  <c r="AZ132" i="39"/>
  <c r="BB126" i="39"/>
  <c r="BB125" i="39"/>
  <c r="BA124" i="39"/>
  <c r="BA119" i="39"/>
  <c r="AZ118" i="39"/>
  <c r="AZ117" i="39"/>
  <c r="AZ114" i="39"/>
  <c r="BB108" i="39"/>
  <c r="BB107" i="39"/>
  <c r="AZ143" i="39"/>
  <c r="BB134" i="39"/>
  <c r="BA133" i="39"/>
  <c r="AZ128" i="39"/>
  <c r="BA126" i="39"/>
  <c r="AZ125" i="39"/>
  <c r="AZ124" i="39"/>
  <c r="BB116" i="39"/>
  <c r="BB110" i="39"/>
  <c r="AZ105" i="39"/>
  <c r="BB99" i="39"/>
  <c r="BB98" i="39"/>
  <c r="BA97" i="39"/>
  <c r="BA146" i="39"/>
  <c r="BA123" i="39"/>
  <c r="AZ116" i="39"/>
  <c r="BB115" i="39"/>
  <c r="BA110" i="39"/>
  <c r="BA108" i="39"/>
  <c r="BB106" i="39"/>
  <c r="BB101" i="39"/>
  <c r="BB100" i="39"/>
  <c r="BA99" i="39"/>
  <c r="AZ98" i="39"/>
  <c r="AZ97" i="39"/>
  <c r="BA96" i="39"/>
  <c r="BB136" i="39"/>
  <c r="BA132" i="39"/>
  <c r="BB127" i="39"/>
  <c r="BA115" i="39"/>
  <c r="AZ108" i="39"/>
  <c r="BC108" i="39" s="1"/>
  <c r="BD108" i="39" s="1"/>
  <c r="AZ106" i="39"/>
  <c r="BC106" i="39" s="1"/>
  <c r="BD106" i="39" s="1"/>
  <c r="BA101" i="39"/>
  <c r="AZ100" i="39"/>
  <c r="BB97" i="39"/>
  <c r="AZ152" i="39"/>
  <c r="BB119" i="39"/>
  <c r="BB117" i="39"/>
  <c r="AZ115" i="39"/>
  <c r="AZ110" i="39"/>
  <c r="BB109" i="39"/>
  <c r="AZ107" i="39"/>
  <c r="BA105" i="39"/>
  <c r="AZ101" i="39"/>
  <c r="AZ99" i="39"/>
  <c r="AZ96" i="39"/>
  <c r="BB128" i="39"/>
  <c r="BB124" i="39"/>
  <c r="AZ119" i="39"/>
  <c r="BA117" i="39"/>
  <c r="AZ109" i="39"/>
  <c r="CL164" i="39"/>
  <c r="CH164" i="39"/>
  <c r="CD164" i="39"/>
  <c r="BR164" i="39"/>
  <c r="BM164" i="39"/>
  <c r="CR163" i="39"/>
  <c r="CN163" i="39"/>
  <c r="CB163" i="39"/>
  <c r="BX163" i="39"/>
  <c r="BT163" i="39"/>
  <c r="CL162" i="39"/>
  <c r="CH162" i="39"/>
  <c r="CD162" i="39"/>
  <c r="BR162" i="39"/>
  <c r="BM162" i="39"/>
  <c r="CR161" i="39"/>
  <c r="CN161" i="39"/>
  <c r="CB161" i="39"/>
  <c r="BX161" i="39"/>
  <c r="BT161" i="39"/>
  <c r="CL160" i="39"/>
  <c r="CH160" i="39"/>
  <c r="CD160" i="39"/>
  <c r="BR160" i="39"/>
  <c r="BM160" i="39"/>
  <c r="CR159" i="39"/>
  <c r="CN159" i="39"/>
  <c r="CB159" i="39"/>
  <c r="BX159" i="39"/>
  <c r="BT159" i="39"/>
  <c r="CL155" i="39"/>
  <c r="CH155" i="39"/>
  <c r="CD155" i="39"/>
  <c r="BR155" i="39"/>
  <c r="BM155" i="39"/>
  <c r="CR154" i="39"/>
  <c r="CN154" i="39"/>
  <c r="CB154" i="39"/>
  <c r="BX154" i="39"/>
  <c r="BT154" i="39"/>
  <c r="CL153" i="39"/>
  <c r="CH153" i="39"/>
  <c r="CD153" i="39"/>
  <c r="BR153" i="39"/>
  <c r="BM153" i="39"/>
  <c r="CR152" i="39"/>
  <c r="CN152" i="39"/>
  <c r="CB152" i="39"/>
  <c r="BX152" i="39"/>
  <c r="BT152" i="39"/>
  <c r="CL151" i="39"/>
  <c r="CH151" i="39"/>
  <c r="CD151" i="39"/>
  <c r="CR164" i="39"/>
  <c r="CM164" i="39"/>
  <c r="CG164" i="39"/>
  <c r="CB164" i="39"/>
  <c r="BW164" i="39"/>
  <c r="CQ163" i="39"/>
  <c r="CL163" i="39"/>
  <c r="CG163" i="39"/>
  <c r="CQ162" i="39"/>
  <c r="BN161" i="39"/>
  <c r="BY160" i="39"/>
  <c r="BT160" i="39"/>
  <c r="BN160" i="39"/>
  <c r="CI159" i="39"/>
  <c r="CD159" i="39"/>
  <c r="BY159" i="39"/>
  <c r="BS159" i="39"/>
  <c r="BM159" i="39"/>
  <c r="BY155" i="39"/>
  <c r="BT155" i="39"/>
  <c r="BN155" i="39"/>
  <c r="CI154" i="39"/>
  <c r="CD154" i="39"/>
  <c r="BY154" i="39"/>
  <c r="BS154" i="39"/>
  <c r="BM154" i="39"/>
  <c r="CS153" i="39"/>
  <c r="CN153" i="39"/>
  <c r="CI153" i="39"/>
  <c r="CC153" i="39"/>
  <c r="BX153" i="39"/>
  <c r="BS153" i="39"/>
  <c r="BL153" i="39"/>
  <c r="CS152" i="39"/>
  <c r="CM152" i="39"/>
  <c r="CH152" i="39"/>
  <c r="CC152" i="39"/>
  <c r="BW152" i="39"/>
  <c r="BR152" i="39"/>
  <c r="BL152" i="39"/>
  <c r="CR151" i="39"/>
  <c r="CM151" i="39"/>
  <c r="CG151" i="39"/>
  <c r="CB151" i="39"/>
  <c r="BW151" i="39"/>
  <c r="BR151" i="39"/>
  <c r="BM151" i="39"/>
  <c r="CR150" i="39"/>
  <c r="CN150" i="39"/>
  <c r="CB150" i="39"/>
  <c r="BX150" i="39"/>
  <c r="BT150" i="39"/>
  <c r="CL146" i="39"/>
  <c r="CH146" i="39"/>
  <c r="CD146" i="39"/>
  <c r="BR146" i="39"/>
  <c r="BM146" i="39"/>
  <c r="CR145" i="39"/>
  <c r="CN145" i="39"/>
  <c r="CB145" i="39"/>
  <c r="BX145" i="39"/>
  <c r="BT145" i="39"/>
  <c r="CL144" i="39"/>
  <c r="CH144" i="39"/>
  <c r="CD144" i="39"/>
  <c r="BR144" i="39"/>
  <c r="BM144" i="39"/>
  <c r="CR143" i="39"/>
  <c r="CN143" i="39"/>
  <c r="CB143" i="39"/>
  <c r="BX143" i="39"/>
  <c r="BT143" i="39"/>
  <c r="CL142" i="39"/>
  <c r="CH142" i="39"/>
  <c r="CD142" i="39"/>
  <c r="BR142" i="39"/>
  <c r="BM142" i="39"/>
  <c r="CR141" i="39"/>
  <c r="CN141" i="39"/>
  <c r="CB141" i="39"/>
  <c r="BX141" i="39"/>
  <c r="BT141" i="39"/>
  <c r="CL137" i="39"/>
  <c r="CH137" i="39"/>
  <c r="CD137" i="39"/>
  <c r="BR137" i="39"/>
  <c r="BM137" i="39"/>
  <c r="CR136" i="39"/>
  <c r="CN136" i="39"/>
  <c r="CB136" i="39"/>
  <c r="BX136" i="39"/>
  <c r="BT136" i="39"/>
  <c r="CL135" i="39"/>
  <c r="CH135" i="39"/>
  <c r="CD135" i="39"/>
  <c r="BR135" i="39"/>
  <c r="BM135" i="39"/>
  <c r="CR134" i="39"/>
  <c r="CN134" i="39"/>
  <c r="CB134" i="39"/>
  <c r="BX134" i="39"/>
  <c r="BT134" i="39"/>
  <c r="CL133" i="39"/>
  <c r="CH133" i="39"/>
  <c r="CD133" i="39"/>
  <c r="BR133" i="39"/>
  <c r="BM133" i="39"/>
  <c r="CR132" i="39"/>
  <c r="CN132" i="39"/>
  <c r="CB132" i="39"/>
  <c r="BX132" i="39"/>
  <c r="BT132" i="39"/>
  <c r="CL128" i="39"/>
  <c r="CH128" i="39"/>
  <c r="CD128" i="39"/>
  <c r="BR128" i="39"/>
  <c r="BM128" i="39"/>
  <c r="CR127" i="39"/>
  <c r="CN127" i="39"/>
  <c r="CB127" i="39"/>
  <c r="BX127" i="39"/>
  <c r="BT127" i="39"/>
  <c r="CL126" i="39"/>
  <c r="CH126" i="39"/>
  <c r="CD126" i="39"/>
  <c r="BR126" i="39"/>
  <c r="BM126" i="39"/>
  <c r="CR125" i="39"/>
  <c r="CN125" i="39"/>
  <c r="CB125" i="39"/>
  <c r="BX125" i="39"/>
  <c r="BT125" i="39"/>
  <c r="CL124" i="39"/>
  <c r="CH124" i="39"/>
  <c r="CD124" i="39"/>
  <c r="BR124" i="39"/>
  <c r="BM124" i="39"/>
  <c r="CR123" i="39"/>
  <c r="CN123" i="39"/>
  <c r="CB123" i="39"/>
  <c r="BX123" i="39"/>
  <c r="BT123" i="39"/>
  <c r="CL119" i="39"/>
  <c r="CH119" i="39"/>
  <c r="CD119" i="39"/>
  <c r="BR119" i="39"/>
  <c r="BM119" i="39"/>
  <c r="CR118" i="39"/>
  <c r="CN118" i="39"/>
  <c r="CB118" i="39"/>
  <c r="BX118" i="39"/>
  <c r="BT118" i="39"/>
  <c r="CL117" i="39"/>
  <c r="CH117" i="39"/>
  <c r="CD117" i="39"/>
  <c r="BR117" i="39"/>
  <c r="BM117" i="39"/>
  <c r="CR116" i="39"/>
  <c r="CN116" i="39"/>
  <c r="CB116" i="39"/>
  <c r="BX116" i="39"/>
  <c r="BT116" i="39"/>
  <c r="CL115" i="39"/>
  <c r="CH115" i="39"/>
  <c r="CD115" i="39"/>
  <c r="BR115" i="39"/>
  <c r="BM115" i="39"/>
  <c r="CR114" i="39"/>
  <c r="CN114" i="39"/>
  <c r="CB114" i="39"/>
  <c r="BX114" i="39"/>
  <c r="BT114" i="39"/>
  <c r="CL110" i="39"/>
  <c r="CH110" i="39"/>
  <c r="CD110" i="39"/>
  <c r="BR110" i="39"/>
  <c r="BM110" i="39"/>
  <c r="CR109" i="39"/>
  <c r="CN109" i="39"/>
  <c r="CB109" i="39"/>
  <c r="BX109" i="39"/>
  <c r="BT109" i="39"/>
  <c r="CL108" i="39"/>
  <c r="CH108" i="39"/>
  <c r="CD108" i="39"/>
  <c r="BR108" i="39"/>
  <c r="BM108" i="39"/>
  <c r="CR107" i="39"/>
  <c r="CN107" i="39"/>
  <c r="CB107" i="39"/>
  <c r="BX107" i="39"/>
  <c r="BT107" i="39"/>
  <c r="CL106" i="39"/>
  <c r="CH106" i="39"/>
  <c r="CD106" i="39"/>
  <c r="BR106" i="39"/>
  <c r="BM106" i="39"/>
  <c r="CR105" i="39"/>
  <c r="CN105" i="39"/>
  <c r="CB105" i="39"/>
  <c r="BX105" i="39"/>
  <c r="BT105" i="39"/>
  <c r="CL101" i="39"/>
  <c r="CH101" i="39"/>
  <c r="CD101" i="39"/>
  <c r="BR101" i="39"/>
  <c r="BM101" i="39"/>
  <c r="CR100" i="39"/>
  <c r="CN100" i="39"/>
  <c r="CB100" i="39"/>
  <c r="BX100" i="39"/>
  <c r="BT100" i="39"/>
  <c r="CL99" i="39"/>
  <c r="CH99" i="39"/>
  <c r="CD99" i="39"/>
  <c r="BR99" i="39"/>
  <c r="BM99" i="39"/>
  <c r="CR98" i="39"/>
  <c r="CN98" i="39"/>
  <c r="CB98" i="39"/>
  <c r="BX98" i="39"/>
  <c r="BT98" i="39"/>
  <c r="CL97" i="39"/>
  <c r="CH97" i="39"/>
  <c r="CD97" i="39"/>
  <c r="BR97" i="39"/>
  <c r="BM97" i="39"/>
  <c r="CR96" i="39"/>
  <c r="CN96" i="39"/>
  <c r="CB96" i="39"/>
  <c r="BX96" i="39"/>
  <c r="BT96" i="39"/>
  <c r="CL92" i="39"/>
  <c r="CH92" i="39"/>
  <c r="CD92" i="39"/>
  <c r="BR92" i="39"/>
  <c r="BM92" i="39"/>
  <c r="CR91" i="39"/>
  <c r="CN91" i="39"/>
  <c r="CB91" i="39"/>
  <c r="BX91" i="39"/>
  <c r="BT91" i="39"/>
  <c r="CN164" i="39"/>
  <c r="BY164" i="39"/>
  <c r="BS164" i="39"/>
  <c r="CI163" i="39"/>
  <c r="CC163" i="39"/>
  <c r="BM163" i="39"/>
  <c r="CN162" i="39"/>
  <c r="CG162" i="39"/>
  <c r="BY162" i="39"/>
  <c r="BS162" i="39"/>
  <c r="CQ161" i="39"/>
  <c r="CI161" i="39"/>
  <c r="CC161" i="39"/>
  <c r="BM161" i="39"/>
  <c r="CS160" i="39"/>
  <c r="CM160" i="39"/>
  <c r="BX160" i="39"/>
  <c r="CH159" i="39"/>
  <c r="BL159" i="39"/>
  <c r="CS155" i="39"/>
  <c r="CM155" i="39"/>
  <c r="BX155" i="39"/>
  <c r="CH154" i="39"/>
  <c r="BL154" i="39"/>
  <c r="CR153" i="39"/>
  <c r="BW153" i="39"/>
  <c r="CC164" i="39"/>
  <c r="BT164" i="39"/>
  <c r="BR163" i="39"/>
  <c r="CS162" i="39"/>
  <c r="CB162" i="39"/>
  <c r="CS161" i="39"/>
  <c r="CH161" i="39"/>
  <c r="BY161" i="39"/>
  <c r="CQ160" i="39"/>
  <c r="CG160" i="39"/>
  <c r="BW160" i="39"/>
  <c r="BZ160" i="39" s="1"/>
  <c r="CA160" i="39" s="1"/>
  <c r="BL160" i="39"/>
  <c r="CM159" i="39"/>
  <c r="CN155" i="39"/>
  <c r="CC155" i="39"/>
  <c r="CL154" i="39"/>
  <c r="CC154" i="39"/>
  <c r="BN164" i="39"/>
  <c r="CM163" i="39"/>
  <c r="BY163" i="39"/>
  <c r="BL163" i="39"/>
  <c r="CM162" i="39"/>
  <c r="BX162" i="39"/>
  <c r="BL162" i="39"/>
  <c r="CL161" i="39"/>
  <c r="BW161" i="39"/>
  <c r="CI160" i="39"/>
  <c r="CS159" i="39"/>
  <c r="CG159" i="39"/>
  <c r="BR159" i="39"/>
  <c r="CR155" i="39"/>
  <c r="CG155" i="39"/>
  <c r="BS155" i="39"/>
  <c r="CQ154" i="39"/>
  <c r="BR154" i="39"/>
  <c r="CQ152" i="39"/>
  <c r="CD152" i="39"/>
  <c r="BN152" i="39"/>
  <c r="CN151" i="39"/>
  <c r="BY151" i="39"/>
  <c r="BS151" i="39"/>
  <c r="BL151" i="39"/>
  <c r="CS150" i="39"/>
  <c r="CM150" i="39"/>
  <c r="CH150" i="39"/>
  <c r="CC150" i="39"/>
  <c r="BW150" i="39"/>
  <c r="BR150" i="39"/>
  <c r="BL150" i="39"/>
  <c r="CS146" i="39"/>
  <c r="CN146" i="39"/>
  <c r="CI146" i="39"/>
  <c r="CC146" i="39"/>
  <c r="BX146" i="39"/>
  <c r="BS146" i="39"/>
  <c r="BL146" i="39"/>
  <c r="CS145" i="39"/>
  <c r="CM145" i="39"/>
  <c r="CH145" i="39"/>
  <c r="CC145" i="39"/>
  <c r="BW145" i="39"/>
  <c r="BR145" i="39"/>
  <c r="BL145" i="39"/>
  <c r="CR144" i="39"/>
  <c r="CM144" i="39"/>
  <c r="CG144" i="39"/>
  <c r="CB144" i="39"/>
  <c r="BW144" i="39"/>
  <c r="CQ143" i="39"/>
  <c r="CL143" i="39"/>
  <c r="CG143" i="39"/>
  <c r="CQ142" i="39"/>
  <c r="BN141" i="39"/>
  <c r="CQ137" i="39"/>
  <c r="BX164" i="39"/>
  <c r="BL164" i="39"/>
  <c r="CH163" i="39"/>
  <c r="BW163" i="39"/>
  <c r="CI162" i="39"/>
  <c r="BW162" i="39"/>
  <c r="CG161" i="39"/>
  <c r="BS161" i="39"/>
  <c r="CR160" i="39"/>
  <c r="CC160" i="39"/>
  <c r="BS160" i="39"/>
  <c r="CQ159" i="39"/>
  <c r="CC159" i="39"/>
  <c r="CQ155" i="39"/>
  <c r="CB155" i="39"/>
  <c r="CM154" i="39"/>
  <c r="CQ153" i="39"/>
  <c r="CT153" i="39" s="1"/>
  <c r="CU153" i="39" s="1"/>
  <c r="CG153" i="39"/>
  <c r="BY153" i="39"/>
  <c r="BN153" i="39"/>
  <c r="CI152" i="39"/>
  <c r="BM152" i="39"/>
  <c r="CS151" i="39"/>
  <c r="BX151" i="39"/>
  <c r="CQ150" i="39"/>
  <c r="CL150" i="39"/>
  <c r="CG150" i="39"/>
  <c r="CR146" i="39"/>
  <c r="CM146" i="39"/>
  <c r="CG146" i="39"/>
  <c r="CB146" i="39"/>
  <c r="BW146" i="39"/>
  <c r="CQ145" i="39"/>
  <c r="CL145" i="39"/>
  <c r="CG145" i="39"/>
  <c r="CQ144" i="39"/>
  <c r="BN143" i="39"/>
  <c r="BY142" i="39"/>
  <c r="BT142" i="39"/>
  <c r="BN142" i="39"/>
  <c r="CI141" i="39"/>
  <c r="CD141" i="39"/>
  <c r="BY141" i="39"/>
  <c r="BS141" i="39"/>
  <c r="BM141" i="39"/>
  <c r="BY137" i="39"/>
  <c r="BT137" i="39"/>
  <c r="BN137" i="39"/>
  <c r="CI136" i="39"/>
  <c r="CD136" i="39"/>
  <c r="BY136" i="39"/>
  <c r="BS136" i="39"/>
  <c r="BM136" i="39"/>
  <c r="CS135" i="39"/>
  <c r="CN135" i="39"/>
  <c r="CI135" i="39"/>
  <c r="CC135" i="39"/>
  <c r="BX135" i="39"/>
  <c r="BS135" i="39"/>
  <c r="BL135" i="39"/>
  <c r="CS134" i="39"/>
  <c r="CM134" i="39"/>
  <c r="CH134" i="39"/>
  <c r="CC134" i="39"/>
  <c r="BW134" i="39"/>
  <c r="BR134" i="39"/>
  <c r="BL134" i="39"/>
  <c r="CR133" i="39"/>
  <c r="CM133" i="39"/>
  <c r="CG133" i="39"/>
  <c r="CB133" i="39"/>
  <c r="BW133" i="39"/>
  <c r="CQ132" i="39"/>
  <c r="CQ164" i="39"/>
  <c r="BN163" i="39"/>
  <c r="CR162" i="39"/>
  <c r="BT162" i="39"/>
  <c r="BR161" i="39"/>
  <c r="BW159" i="39"/>
  <c r="BL155" i="39"/>
  <c r="BP155" i="39" s="1"/>
  <c r="BQ155" i="39" s="1"/>
  <c r="BN154" i="39"/>
  <c r="CQ151" i="39"/>
  <c r="CC151" i="39"/>
  <c r="BN150" i="39"/>
  <c r="CQ146" i="39"/>
  <c r="CS144" i="39"/>
  <c r="CI144" i="39"/>
  <c r="BX144" i="39"/>
  <c r="BL144" i="39"/>
  <c r="CS143" i="39"/>
  <c r="CH143" i="39"/>
  <c r="BW143" i="39"/>
  <c r="BL143" i="39"/>
  <c r="CS142" i="39"/>
  <c r="CI142" i="39"/>
  <c r="BX142" i="39"/>
  <c r="BL142" i="39"/>
  <c r="CS141" i="39"/>
  <c r="CH141" i="39"/>
  <c r="BW141" i="39"/>
  <c r="BL141" i="39"/>
  <c r="CN137" i="39"/>
  <c r="CC137" i="39"/>
  <c r="BS137" i="39"/>
  <c r="CM136" i="39"/>
  <c r="CC136" i="39"/>
  <c r="BR136" i="39"/>
  <c r="CI164" i="39"/>
  <c r="BN162" i="39"/>
  <c r="CM161" i="39"/>
  <c r="BL161" i="39"/>
  <c r="CN160" i="39"/>
  <c r="CL159" i="39"/>
  <c r="BN159" i="39"/>
  <c r="CI155" i="39"/>
  <c r="CG154" i="39"/>
  <c r="CB153" i="39"/>
  <c r="CL152" i="39"/>
  <c r="BY152" i="39"/>
  <c r="BN151" i="39"/>
  <c r="CI150" i="39"/>
  <c r="BY150" i="39"/>
  <c r="BM150" i="39"/>
  <c r="BT146" i="39"/>
  <c r="CD145" i="39"/>
  <c r="BS145" i="39"/>
  <c r="BT144" i="39"/>
  <c r="CD143" i="39"/>
  <c r="BS143" i="39"/>
  <c r="CR142" i="39"/>
  <c r="CG142" i="39"/>
  <c r="BW142" i="39"/>
  <c r="CQ141" i="39"/>
  <c r="CG141" i="39"/>
  <c r="CM137" i="39"/>
  <c r="CB137" i="39"/>
  <c r="CL136" i="39"/>
  <c r="CO136" i="39" s="1"/>
  <c r="CP136" i="39" s="1"/>
  <c r="CG135" i="39"/>
  <c r="BT135" i="39"/>
  <c r="CD163" i="39"/>
  <c r="CD161" i="39"/>
  <c r="BW154" i="39"/>
  <c r="CG152" i="39"/>
  <c r="BS152" i="39"/>
  <c r="BN145" i="39"/>
  <c r="CN144" i="39"/>
  <c r="CC144" i="39"/>
  <c r="BS144" i="39"/>
  <c r="CM143" i="39"/>
  <c r="CC143" i="39"/>
  <c r="BR143" i="39"/>
  <c r="CN142" i="39"/>
  <c r="CC142" i="39"/>
  <c r="BS142" i="39"/>
  <c r="CM141" i="39"/>
  <c r="CC141" i="39"/>
  <c r="BR141" i="39"/>
  <c r="CS137" i="39"/>
  <c r="CI137" i="39"/>
  <c r="BX137" i="39"/>
  <c r="BL137" i="39"/>
  <c r="CS136" i="39"/>
  <c r="CH136" i="39"/>
  <c r="BW136" i="39"/>
  <c r="BN136" i="39"/>
  <c r="CM135" i="39"/>
  <c r="BY135" i="39"/>
  <c r="CI134" i="39"/>
  <c r="BM134" i="39"/>
  <c r="CS164" i="39"/>
  <c r="BS163" i="39"/>
  <c r="CI151" i="39"/>
  <c r="BS150" i="39"/>
  <c r="BN146" i="39"/>
  <c r="CI143" i="39"/>
  <c r="CB142" i="39"/>
  <c r="CQ136" i="39"/>
  <c r="CQ135" i="39"/>
  <c r="CB135" i="39"/>
  <c r="BN135" i="39"/>
  <c r="CS133" i="39"/>
  <c r="BX133" i="39"/>
  <c r="CI132" i="39"/>
  <c r="CD132" i="39"/>
  <c r="BY132" i="39"/>
  <c r="BS132" i="39"/>
  <c r="BM132" i="39"/>
  <c r="BY128" i="39"/>
  <c r="BT128" i="39"/>
  <c r="BN128" i="39"/>
  <c r="CI127" i="39"/>
  <c r="CD127" i="39"/>
  <c r="BY127" i="39"/>
  <c r="BS127" i="39"/>
  <c r="BM127" i="39"/>
  <c r="CS126" i="39"/>
  <c r="CN126" i="39"/>
  <c r="CI126" i="39"/>
  <c r="CC126" i="39"/>
  <c r="BX126" i="39"/>
  <c r="BS126" i="39"/>
  <c r="BL126" i="39"/>
  <c r="CS125" i="39"/>
  <c r="CM125" i="39"/>
  <c r="CH125" i="39"/>
  <c r="CC125" i="39"/>
  <c r="BW125" i="39"/>
  <c r="BR125" i="39"/>
  <c r="BL125" i="39"/>
  <c r="CR124" i="39"/>
  <c r="CM124" i="39"/>
  <c r="CG124" i="39"/>
  <c r="CB124" i="39"/>
  <c r="BW124" i="39"/>
  <c r="CQ123" i="39"/>
  <c r="CL123" i="39"/>
  <c r="CG123" i="39"/>
  <c r="CR119" i="39"/>
  <c r="CM119" i="39"/>
  <c r="CG119" i="39"/>
  <c r="CB119" i="39"/>
  <c r="BW119" i="39"/>
  <c r="CQ118" i="39"/>
  <c r="CL118" i="39"/>
  <c r="CG118" i="39"/>
  <c r="CB160" i="39"/>
  <c r="CM153" i="39"/>
  <c r="BY145" i="39"/>
  <c r="BY144" i="39"/>
  <c r="BM143" i="39"/>
  <c r="CL141" i="39"/>
  <c r="CG137" i="39"/>
  <c r="CI133" i="39"/>
  <c r="BT133" i="39"/>
  <c r="BL133" i="39"/>
  <c r="CS132" i="39"/>
  <c r="CL132" i="39"/>
  <c r="CG132" i="39"/>
  <c r="CR128" i="39"/>
  <c r="CM128" i="39"/>
  <c r="CG128" i="39"/>
  <c r="CB128" i="39"/>
  <c r="BW128" i="39"/>
  <c r="CQ127" i="39"/>
  <c r="CL127" i="39"/>
  <c r="CG127" i="39"/>
  <c r="CQ126" i="39"/>
  <c r="BN125" i="39"/>
  <c r="BY124" i="39"/>
  <c r="BT124" i="39"/>
  <c r="BN124" i="39"/>
  <c r="CI123" i="39"/>
  <c r="CD123" i="39"/>
  <c r="BY123" i="39"/>
  <c r="BS123" i="39"/>
  <c r="BM123" i="39"/>
  <c r="BY119" i="39"/>
  <c r="BT119" i="39"/>
  <c r="BN119" i="39"/>
  <c r="CI118" i="39"/>
  <c r="CD118" i="39"/>
  <c r="BY118" i="39"/>
  <c r="BS118" i="39"/>
  <c r="BM118" i="39"/>
  <c r="CS117" i="39"/>
  <c r="CN117" i="39"/>
  <c r="CI117" i="39"/>
  <c r="CC117" i="39"/>
  <c r="BX117" i="39"/>
  <c r="BS117" i="39"/>
  <c r="BL117" i="39"/>
  <c r="CS116" i="39"/>
  <c r="CM116" i="39"/>
  <c r="CH116" i="39"/>
  <c r="CC116" i="39"/>
  <c r="BW116" i="39"/>
  <c r="BR116" i="39"/>
  <c r="BL116" i="39"/>
  <c r="CR115" i="39"/>
  <c r="CM115" i="39"/>
  <c r="CG115" i="39"/>
  <c r="CB115" i="39"/>
  <c r="BW115" i="39"/>
  <c r="CQ114" i="39"/>
  <c r="CL114" i="39"/>
  <c r="CG114" i="39"/>
  <c r="CR110" i="39"/>
  <c r="CM110" i="39"/>
  <c r="CG110" i="39"/>
  <c r="CB110" i="39"/>
  <c r="BW110" i="39"/>
  <c r="CQ109" i="39"/>
  <c r="CL109" i="39"/>
  <c r="CG109" i="39"/>
  <c r="CQ108" i="39"/>
  <c r="BN107" i="39"/>
  <c r="CS154" i="39"/>
  <c r="BT151" i="39"/>
  <c r="BY146" i="39"/>
  <c r="BM145" i="39"/>
  <c r="BN144" i="39"/>
  <c r="BW135" i="39"/>
  <c r="BZ135" i="39" s="1"/>
  <c r="CA135" i="39" s="1"/>
  <c r="CQ134" i="39"/>
  <c r="BY134" i="39"/>
  <c r="BS133" i="39"/>
  <c r="BN132" i="39"/>
  <c r="CS128" i="39"/>
  <c r="CI128" i="39"/>
  <c r="BX128" i="39"/>
  <c r="BL128" i="39"/>
  <c r="BP128" i="39" s="1"/>
  <c r="BQ128" i="39" s="1"/>
  <c r="CS127" i="39"/>
  <c r="CH127" i="39"/>
  <c r="BW127" i="39"/>
  <c r="BZ127" i="39" s="1"/>
  <c r="CA127" i="39" s="1"/>
  <c r="BL127" i="39"/>
  <c r="BY126" i="39"/>
  <c r="BN126" i="39"/>
  <c r="CI125" i="39"/>
  <c r="BY125" i="39"/>
  <c r="BM125" i="39"/>
  <c r="CS124" i="39"/>
  <c r="CI124" i="39"/>
  <c r="BX124" i="39"/>
  <c r="BL124" i="39"/>
  <c r="BP124" i="39" s="1"/>
  <c r="BQ124" i="39" s="1"/>
  <c r="CS123" i="39"/>
  <c r="CH123" i="39"/>
  <c r="BW123" i="39"/>
  <c r="BL123" i="39"/>
  <c r="CQ119" i="39"/>
  <c r="CR117" i="39"/>
  <c r="BW117" i="39"/>
  <c r="CG116" i="39"/>
  <c r="BS116" i="39"/>
  <c r="CQ115" i="39"/>
  <c r="CC115" i="39"/>
  <c r="BN115" i="39"/>
  <c r="CM114" i="39"/>
  <c r="BY114" i="39"/>
  <c r="BR114" i="39"/>
  <c r="CI110" i="39"/>
  <c r="BT110" i="39"/>
  <c r="BL110" i="39"/>
  <c r="CS109" i="39"/>
  <c r="CD109" i="39"/>
  <c r="BW109" i="39"/>
  <c r="BN109" i="39"/>
  <c r="CI108" i="39"/>
  <c r="CB108" i="39"/>
  <c r="BT108" i="39"/>
  <c r="BL108" i="39"/>
  <c r="CS107" i="39"/>
  <c r="CL107" i="39"/>
  <c r="CO107" i="39" s="1"/>
  <c r="CP107" i="39" s="1"/>
  <c r="CD107" i="39"/>
  <c r="BW107" i="39"/>
  <c r="BZ107" i="39" s="1"/>
  <c r="CA107" i="39" s="1"/>
  <c r="CR106" i="39"/>
  <c r="CM106" i="39"/>
  <c r="CG106" i="39"/>
  <c r="CB106" i="39"/>
  <c r="BW106" i="39"/>
  <c r="CQ105" i="39"/>
  <c r="CL105" i="39"/>
  <c r="CG105" i="39"/>
  <c r="CR101" i="39"/>
  <c r="CM101" i="39"/>
  <c r="CG101" i="39"/>
  <c r="CB101" i="39"/>
  <c r="CE101" i="39" s="1"/>
  <c r="CF101" i="39" s="1"/>
  <c r="BW101" i="39"/>
  <c r="CQ100" i="39"/>
  <c r="CL100" i="39"/>
  <c r="CG100" i="39"/>
  <c r="CQ99" i="39"/>
  <c r="BN98" i="39"/>
  <c r="BY97" i="39"/>
  <c r="BT97" i="39"/>
  <c r="BN97" i="39"/>
  <c r="CI96" i="39"/>
  <c r="CD96" i="39"/>
  <c r="BY96" i="39"/>
  <c r="BS96" i="39"/>
  <c r="BM96" i="39"/>
  <c r="BY92" i="39"/>
  <c r="BT92" i="39"/>
  <c r="BN92" i="39"/>
  <c r="CI91" i="39"/>
  <c r="CD91" i="39"/>
  <c r="BY91" i="39"/>
  <c r="BS91" i="39"/>
  <c r="BN91" i="39"/>
  <c r="CS90" i="39"/>
  <c r="CG90" i="39"/>
  <c r="CC90" i="39"/>
  <c r="BY90" i="39"/>
  <c r="BL90" i="39"/>
  <c r="CQ89" i="39"/>
  <c r="CM89" i="39"/>
  <c r="CI89" i="39"/>
  <c r="BW89" i="39"/>
  <c r="BS89" i="39"/>
  <c r="BN89" i="39"/>
  <c r="CS88" i="39"/>
  <c r="CG88" i="39"/>
  <c r="CC88" i="39"/>
  <c r="BY88" i="39"/>
  <c r="BL88" i="39"/>
  <c r="CQ87" i="39"/>
  <c r="CM87" i="39"/>
  <c r="CI87" i="39"/>
  <c r="BW87" i="39"/>
  <c r="BS87" i="39"/>
  <c r="BN87" i="39"/>
  <c r="CS83" i="39"/>
  <c r="CG83" i="39"/>
  <c r="CC83" i="39"/>
  <c r="BY83" i="39"/>
  <c r="BL83" i="39"/>
  <c r="CQ82" i="39"/>
  <c r="CM82" i="39"/>
  <c r="CI82" i="39"/>
  <c r="BW82" i="39"/>
  <c r="BS82" i="39"/>
  <c r="BN82" i="39"/>
  <c r="CS81" i="39"/>
  <c r="CG81" i="39"/>
  <c r="CC81" i="39"/>
  <c r="BY81" i="39"/>
  <c r="BL81" i="39"/>
  <c r="CQ80" i="39"/>
  <c r="CM80" i="39"/>
  <c r="CI80" i="39"/>
  <c r="BW80" i="39"/>
  <c r="BS80" i="39"/>
  <c r="BN80" i="39"/>
  <c r="CS79" i="39"/>
  <c r="CG79" i="39"/>
  <c r="CC79" i="39"/>
  <c r="BY79" i="39"/>
  <c r="BL79" i="39"/>
  <c r="CQ78" i="39"/>
  <c r="CM78" i="39"/>
  <c r="CI78" i="39"/>
  <c r="BW78" i="39"/>
  <c r="BS78" i="39"/>
  <c r="BN78" i="39"/>
  <c r="CS74" i="39"/>
  <c r="CG74" i="39"/>
  <c r="CC74" i="39"/>
  <c r="BY74" i="39"/>
  <c r="BL74" i="39"/>
  <c r="CQ73" i="39"/>
  <c r="CM73" i="39"/>
  <c r="CI73" i="39"/>
  <c r="BW73" i="39"/>
  <c r="BS73" i="39"/>
  <c r="BN73" i="39"/>
  <c r="CS72" i="39"/>
  <c r="CG72" i="39"/>
  <c r="CC72" i="39"/>
  <c r="BY72" i="39"/>
  <c r="BL72" i="39"/>
  <c r="CQ71" i="39"/>
  <c r="CM71" i="39"/>
  <c r="CI71" i="39"/>
  <c r="BW71" i="39"/>
  <c r="BS71" i="39"/>
  <c r="BN71" i="39"/>
  <c r="CS70" i="39"/>
  <c r="CG70" i="39"/>
  <c r="CC70" i="39"/>
  <c r="BY70" i="39"/>
  <c r="CR137" i="39"/>
  <c r="CG136" i="39"/>
  <c r="CR135" i="39"/>
  <c r="CL134" i="39"/>
  <c r="BS134" i="39"/>
  <c r="CQ133" i="39"/>
  <c r="CC133" i="39"/>
  <c r="BN133" i="39"/>
  <c r="CH132" i="39"/>
  <c r="CH138" i="39" s="1"/>
  <c r="BW132" i="39"/>
  <c r="BL132" i="39"/>
  <c r="CQ128" i="39"/>
  <c r="CT128" i="39" s="1"/>
  <c r="CU128" i="39" s="1"/>
  <c r="CR126" i="39"/>
  <c r="CG126" i="39"/>
  <c r="CJ126" i="39" s="1"/>
  <c r="CK126" i="39" s="1"/>
  <c r="BW126" i="39"/>
  <c r="CQ125" i="39"/>
  <c r="CT125" i="39" s="1"/>
  <c r="CU125" i="39" s="1"/>
  <c r="CG125" i="39"/>
  <c r="CJ125" i="39" s="1"/>
  <c r="CK125" i="39" s="1"/>
  <c r="CQ124" i="39"/>
  <c r="CN119" i="39"/>
  <c r="CC119" i="39"/>
  <c r="BS119" i="39"/>
  <c r="CM118" i="39"/>
  <c r="CC118" i="39"/>
  <c r="BR118" i="39"/>
  <c r="BU118" i="39" s="1"/>
  <c r="BV118" i="39" s="1"/>
  <c r="CQ117" i="39"/>
  <c r="CT117" i="39" s="1"/>
  <c r="CU117" i="39" s="1"/>
  <c r="CB117" i="39"/>
  <c r="BN117" i="39"/>
  <c r="CL116" i="39"/>
  <c r="BY116" i="39"/>
  <c r="CI115" i="39"/>
  <c r="BT115" i="39"/>
  <c r="BL115" i="39"/>
  <c r="CS114" i="39"/>
  <c r="CD114" i="39"/>
  <c r="BW114" i="39"/>
  <c r="BN114" i="39"/>
  <c r="CN110" i="39"/>
  <c r="BY110" i="39"/>
  <c r="BS110" i="39"/>
  <c r="CI109" i="39"/>
  <c r="CC109" i="39"/>
  <c r="BM109" i="39"/>
  <c r="CN108" i="39"/>
  <c r="CG108" i="39"/>
  <c r="BY108" i="39"/>
  <c r="BS108" i="39"/>
  <c r="CQ107" i="39"/>
  <c r="CI107" i="39"/>
  <c r="CC107" i="39"/>
  <c r="BM107" i="39"/>
  <c r="CQ106" i="39"/>
  <c r="BN105" i="39"/>
  <c r="CQ101" i="39"/>
  <c r="BN100" i="39"/>
  <c r="BY99" i="39"/>
  <c r="BT99" i="39"/>
  <c r="BN99" i="39"/>
  <c r="CI98" i="39"/>
  <c r="CD98" i="39"/>
  <c r="BY98" i="39"/>
  <c r="BS98" i="39"/>
  <c r="BM98" i="39"/>
  <c r="CS97" i="39"/>
  <c r="CN97" i="39"/>
  <c r="CI97" i="39"/>
  <c r="CC97" i="39"/>
  <c r="BX97" i="39"/>
  <c r="BS97" i="39"/>
  <c r="BL97" i="39"/>
  <c r="BP97" i="39" s="1"/>
  <c r="BQ97" i="39" s="1"/>
  <c r="CS96" i="39"/>
  <c r="CM96" i="39"/>
  <c r="CH96" i="39"/>
  <c r="CC96" i="39"/>
  <c r="BW96" i="39"/>
  <c r="BR96" i="39"/>
  <c r="BL96" i="39"/>
  <c r="CS92" i="39"/>
  <c r="CN92" i="39"/>
  <c r="CI92" i="39"/>
  <c r="CC92" i="39"/>
  <c r="BX92" i="39"/>
  <c r="BS92" i="39"/>
  <c r="BL92" i="39"/>
  <c r="CS91" i="39"/>
  <c r="CM91" i="39"/>
  <c r="CH91" i="39"/>
  <c r="CC91" i="39"/>
  <c r="BW91" i="39"/>
  <c r="BR91" i="39"/>
  <c r="BU91" i="39" s="1"/>
  <c r="BV91" i="39" s="1"/>
  <c r="BM91" i="39"/>
  <c r="CR90" i="39"/>
  <c r="CN90" i="39"/>
  <c r="CB90" i="39"/>
  <c r="BX90" i="39"/>
  <c r="BT90" i="39"/>
  <c r="CL89" i="39"/>
  <c r="CH89" i="39"/>
  <c r="CD89" i="39"/>
  <c r="BR89" i="39"/>
  <c r="BM89" i="39"/>
  <c r="CR88" i="39"/>
  <c r="CN88" i="39"/>
  <c r="CB88" i="39"/>
  <c r="BX88" i="39"/>
  <c r="BT88" i="39"/>
  <c r="CL87" i="39"/>
  <c r="CH87" i="39"/>
  <c r="CD87" i="39"/>
  <c r="BR87" i="39"/>
  <c r="BM87" i="39"/>
  <c r="CR83" i="39"/>
  <c r="CN83" i="39"/>
  <c r="CB83" i="39"/>
  <c r="BX83" i="39"/>
  <c r="BT83" i="39"/>
  <c r="CL82" i="39"/>
  <c r="CO82" i="39" s="1"/>
  <c r="CP82" i="39" s="1"/>
  <c r="CH82" i="39"/>
  <c r="CD82" i="39"/>
  <c r="BR82" i="39"/>
  <c r="BM82" i="39"/>
  <c r="CR81" i="39"/>
  <c r="CN81" i="39"/>
  <c r="CB81" i="39"/>
  <c r="BX81" i="39"/>
  <c r="BT81" i="39"/>
  <c r="CL80" i="39"/>
  <c r="CH80" i="39"/>
  <c r="CD80" i="39"/>
  <c r="BR80" i="39"/>
  <c r="BM80" i="39"/>
  <c r="CR79" i="39"/>
  <c r="CN79" i="39"/>
  <c r="CB79" i="39"/>
  <c r="BX79" i="39"/>
  <c r="BT79" i="39"/>
  <c r="CL78" i="39"/>
  <c r="CH78" i="39"/>
  <c r="CD78" i="39"/>
  <c r="BR78" i="39"/>
  <c r="BM78" i="39"/>
  <c r="CR74" i="39"/>
  <c r="CN74" i="39"/>
  <c r="CB74" i="39"/>
  <c r="BX74" i="39"/>
  <c r="BT74" i="39"/>
  <c r="CL73" i="39"/>
  <c r="CH73" i="39"/>
  <c r="CD73" i="39"/>
  <c r="BR73" i="39"/>
  <c r="BM73" i="39"/>
  <c r="CR72" i="39"/>
  <c r="CN72" i="39"/>
  <c r="CB72" i="39"/>
  <c r="BX72" i="39"/>
  <c r="BT72" i="39"/>
  <c r="CL71" i="39"/>
  <c r="CH71" i="39"/>
  <c r="CD71" i="39"/>
  <c r="BR71" i="39"/>
  <c r="BU71" i="39" s="1"/>
  <c r="BV71" i="39" s="1"/>
  <c r="BM71" i="39"/>
  <c r="BT153" i="39"/>
  <c r="CD150" i="39"/>
  <c r="CD156" i="39" s="1"/>
  <c r="CM142" i="39"/>
  <c r="BN134" i="39"/>
  <c r="BY133" i="39"/>
  <c r="CM126" i="39"/>
  <c r="CI119" i="39"/>
  <c r="BL119" i="39"/>
  <c r="CS118" i="39"/>
  <c r="BW118" i="39"/>
  <c r="BZ118" i="39" s="1"/>
  <c r="CA118" i="39" s="1"/>
  <c r="CM117" i="39"/>
  <c r="BY117" i="39"/>
  <c r="BM116" i="39"/>
  <c r="BS115" i="39"/>
  <c r="CI114" i="39"/>
  <c r="CM109" i="39"/>
  <c r="BY109" i="39"/>
  <c r="CS108" i="39"/>
  <c r="CH107" i="39"/>
  <c r="BS107" i="39"/>
  <c r="CS106" i="39"/>
  <c r="CI106" i="39"/>
  <c r="BX106" i="39"/>
  <c r="BL106" i="39"/>
  <c r="BP106" i="39" s="1"/>
  <c r="BQ106" i="39" s="1"/>
  <c r="CS105" i="39"/>
  <c r="CH105" i="39"/>
  <c r="BW105" i="39"/>
  <c r="BL105" i="39"/>
  <c r="BY101" i="39"/>
  <c r="BN101" i="39"/>
  <c r="CI100" i="39"/>
  <c r="BY100" i="39"/>
  <c r="BM100" i="39"/>
  <c r="CM99" i="39"/>
  <c r="CB99" i="39"/>
  <c r="CE99" i="39" s="1"/>
  <c r="CF99" i="39" s="1"/>
  <c r="CL98" i="39"/>
  <c r="BN96" i="39"/>
  <c r="CR92" i="39"/>
  <c r="CG92" i="39"/>
  <c r="BW92" i="39"/>
  <c r="CQ91" i="39"/>
  <c r="CG91" i="39"/>
  <c r="CJ91" i="39" s="1"/>
  <c r="CK91" i="39" s="1"/>
  <c r="BL91" i="39"/>
  <c r="CM90" i="39"/>
  <c r="BW90" i="39"/>
  <c r="BZ90" i="39" s="1"/>
  <c r="CA90" i="39" s="1"/>
  <c r="BN90" i="39"/>
  <c r="CG89" i="39"/>
  <c r="BY89" i="39"/>
  <c r="CQ88" i="39"/>
  <c r="CT88" i="39" s="1"/>
  <c r="CU88" i="39" s="1"/>
  <c r="CI88" i="39"/>
  <c r="BS88" i="39"/>
  <c r="CS87" i="39"/>
  <c r="CC87" i="39"/>
  <c r="BL87" i="39"/>
  <c r="CQ83" i="39"/>
  <c r="CI83" i="39"/>
  <c r="BS83" i="39"/>
  <c r="CS82" i="39"/>
  <c r="CC82" i="39"/>
  <c r="BL82" i="39"/>
  <c r="BP82" i="39" s="1"/>
  <c r="BQ82" i="39" s="1"/>
  <c r="CM81" i="39"/>
  <c r="BW81" i="39"/>
  <c r="BN81" i="39"/>
  <c r="CG80" i="39"/>
  <c r="BY80" i="39"/>
  <c r="CQ79" i="39"/>
  <c r="CI79" i="39"/>
  <c r="BS79" i="39"/>
  <c r="CS78" i="39"/>
  <c r="CC78" i="39"/>
  <c r="BL78" i="39"/>
  <c r="CQ74" i="39"/>
  <c r="CI74" i="39"/>
  <c r="BS74" i="39"/>
  <c r="CS73" i="39"/>
  <c r="CC73" i="39"/>
  <c r="BL73" i="39"/>
  <c r="CM72" i="39"/>
  <c r="BW72" i="39"/>
  <c r="BN72" i="39"/>
  <c r="CG71" i="39"/>
  <c r="CJ71" i="39" s="1"/>
  <c r="CK71" i="39" s="1"/>
  <c r="BY71" i="39"/>
  <c r="CQ70" i="39"/>
  <c r="CL70" i="39"/>
  <c r="BL70" i="39"/>
  <c r="CQ69" i="39"/>
  <c r="CM69" i="39"/>
  <c r="CI69" i="39"/>
  <c r="BW69" i="39"/>
  <c r="BS69" i="39"/>
  <c r="BN69" i="39"/>
  <c r="CS65" i="39"/>
  <c r="CG65" i="39"/>
  <c r="CC65" i="39"/>
  <c r="BY65" i="39"/>
  <c r="BL65" i="39"/>
  <c r="CQ64" i="39"/>
  <c r="CM64" i="39"/>
  <c r="CI64" i="39"/>
  <c r="BW64" i="39"/>
  <c r="BS64" i="39"/>
  <c r="BN64" i="39"/>
  <c r="CS63" i="39"/>
  <c r="CG63" i="39"/>
  <c r="CC63" i="39"/>
  <c r="BY63" i="39"/>
  <c r="BL63" i="39"/>
  <c r="CQ62" i="39"/>
  <c r="CM62" i="39"/>
  <c r="CI62" i="39"/>
  <c r="BW62" i="39"/>
  <c r="BS62" i="39"/>
  <c r="BN62" i="39"/>
  <c r="CS61" i="39"/>
  <c r="CG61" i="39"/>
  <c r="CC61" i="39"/>
  <c r="BY61" i="39"/>
  <c r="BL61" i="39"/>
  <c r="CQ60" i="39"/>
  <c r="CM60" i="39"/>
  <c r="CI60" i="39"/>
  <c r="BW60" i="39"/>
  <c r="BS60" i="39"/>
  <c r="BN60" i="39"/>
  <c r="CS56" i="39"/>
  <c r="CG56" i="39"/>
  <c r="CC56" i="39"/>
  <c r="BY56" i="39"/>
  <c r="BL56" i="39"/>
  <c r="CQ55" i="39"/>
  <c r="CM55" i="39"/>
  <c r="CI55" i="39"/>
  <c r="BW55" i="39"/>
  <c r="BS55" i="39"/>
  <c r="BN55" i="39"/>
  <c r="CS54" i="39"/>
  <c r="CG54" i="39"/>
  <c r="CC54" i="39"/>
  <c r="BY54" i="39"/>
  <c r="BL54" i="39"/>
  <c r="CQ53" i="39"/>
  <c r="CM53" i="39"/>
  <c r="CI53" i="39"/>
  <c r="BW53" i="39"/>
  <c r="BS53" i="39"/>
  <c r="BN53" i="39"/>
  <c r="CS52" i="39"/>
  <c r="CG52" i="39"/>
  <c r="CC52" i="39"/>
  <c r="BY52" i="39"/>
  <c r="BL52" i="39"/>
  <c r="CQ51" i="39"/>
  <c r="CM51" i="39"/>
  <c r="CI51" i="39"/>
  <c r="BW51" i="39"/>
  <c r="BS51" i="39"/>
  <c r="BN51" i="39"/>
  <c r="CS47" i="39"/>
  <c r="CG47" i="39"/>
  <c r="CC47" i="39"/>
  <c r="BY47" i="39"/>
  <c r="BL47" i="39"/>
  <c r="CQ46" i="39"/>
  <c r="CT46" i="39" s="1"/>
  <c r="CU46" i="39" s="1"/>
  <c r="CM46" i="39"/>
  <c r="CI46" i="39"/>
  <c r="BW46" i="39"/>
  <c r="BS46" i="39"/>
  <c r="BN46" i="39"/>
  <c r="CS45" i="39"/>
  <c r="CG45" i="39"/>
  <c r="CC45" i="39"/>
  <c r="BY45" i="39"/>
  <c r="BL45" i="39"/>
  <c r="BP45" i="39" s="1"/>
  <c r="BQ45" i="39" s="1"/>
  <c r="CQ44" i="39"/>
  <c r="CM44" i="39"/>
  <c r="CI44" i="39"/>
  <c r="BW44" i="39"/>
  <c r="BZ44" i="39" s="1"/>
  <c r="CA44" i="39" s="1"/>
  <c r="BS44" i="39"/>
  <c r="BN44" i="39"/>
  <c r="CS43" i="39"/>
  <c r="CG43" i="39"/>
  <c r="CJ43" i="39" s="1"/>
  <c r="CK43" i="39" s="1"/>
  <c r="CC43" i="39"/>
  <c r="BY43" i="39"/>
  <c r="BL43" i="39"/>
  <c r="CQ42" i="39"/>
  <c r="CM42" i="39"/>
  <c r="CI42" i="39"/>
  <c r="BW42" i="39"/>
  <c r="BS42" i="39"/>
  <c r="BN42" i="39"/>
  <c r="CS38" i="39"/>
  <c r="CG38" i="39"/>
  <c r="CJ38" i="39" s="1"/>
  <c r="CK38" i="39" s="1"/>
  <c r="CC38" i="39"/>
  <c r="BY38" i="39"/>
  <c r="BL38" i="39"/>
  <c r="CQ37" i="39"/>
  <c r="CT37" i="39" s="1"/>
  <c r="CU37" i="39" s="1"/>
  <c r="CM37" i="39"/>
  <c r="CI37" i="39"/>
  <c r="BW37" i="39"/>
  <c r="BS37" i="39"/>
  <c r="BN37" i="39"/>
  <c r="CS36" i="39"/>
  <c r="CG36" i="39"/>
  <c r="CC36" i="39"/>
  <c r="BY36" i="39"/>
  <c r="BL36" i="39"/>
  <c r="BP36" i="39" s="1"/>
  <c r="BQ36" i="39" s="1"/>
  <c r="CQ35" i="39"/>
  <c r="CM35" i="39"/>
  <c r="CI35" i="39"/>
  <c r="BW35" i="39"/>
  <c r="BS35" i="39"/>
  <c r="BN35" i="39"/>
  <c r="CS34" i="39"/>
  <c r="CG34" i="39"/>
  <c r="CC34" i="39"/>
  <c r="BY34" i="39"/>
  <c r="BL34" i="39"/>
  <c r="BP34" i="39" s="1"/>
  <c r="BQ34" i="39" s="1"/>
  <c r="CQ33" i="39"/>
  <c r="CM33" i="39"/>
  <c r="CI33" i="39"/>
  <c r="BW33" i="39"/>
  <c r="BS33" i="39"/>
  <c r="BN33" i="39"/>
  <c r="CC162" i="39"/>
  <c r="BW137" i="39"/>
  <c r="BZ137" i="39" s="1"/>
  <c r="CA137" i="39" s="1"/>
  <c r="CM132" i="39"/>
  <c r="BR132" i="39"/>
  <c r="CC128" i="39"/>
  <c r="CM127" i="39"/>
  <c r="BR127" i="39"/>
  <c r="BU127" i="39" s="1"/>
  <c r="BV127" i="39" s="1"/>
  <c r="BS125" i="39"/>
  <c r="CC124" i="39"/>
  <c r="CM123" i="39"/>
  <c r="CM129" i="39" s="1"/>
  <c r="BR123" i="39"/>
  <c r="BN118" i="39"/>
  <c r="CG117" i="39"/>
  <c r="CJ117" i="39" s="1"/>
  <c r="CK117" i="39" s="1"/>
  <c r="BT117" i="39"/>
  <c r="CS115" i="39"/>
  <c r="CH114" i="39"/>
  <c r="BS114" i="39"/>
  <c r="CS110" i="39"/>
  <c r="CH109" i="39"/>
  <c r="BS109" i="39"/>
  <c r="CR108" i="39"/>
  <c r="CC108" i="39"/>
  <c r="BN108" i="39"/>
  <c r="CG107" i="39"/>
  <c r="BR107" i="39"/>
  <c r="BU107" i="39" s="1"/>
  <c r="BV107" i="39" s="1"/>
  <c r="BT106" i="39"/>
  <c r="CD105" i="39"/>
  <c r="BS105" i="39"/>
  <c r="CS101" i="39"/>
  <c r="CI101" i="39"/>
  <c r="BX101" i="39"/>
  <c r="BL101" i="39"/>
  <c r="CS100" i="39"/>
  <c r="CH100" i="39"/>
  <c r="BW100" i="39"/>
  <c r="BL100" i="39"/>
  <c r="CS99" i="39"/>
  <c r="CI99" i="39"/>
  <c r="BX99" i="39"/>
  <c r="BL99" i="39"/>
  <c r="CS98" i="39"/>
  <c r="CH98" i="39"/>
  <c r="BW98" i="39"/>
  <c r="BL98" i="39"/>
  <c r="CR97" i="39"/>
  <c r="CG97" i="39"/>
  <c r="CJ97" i="39" s="1"/>
  <c r="CK97" i="39" s="1"/>
  <c r="BW97" i="39"/>
  <c r="CQ96" i="39"/>
  <c r="CG96" i="39"/>
  <c r="CQ92" i="39"/>
  <c r="CT92" i="39" s="1"/>
  <c r="CU92" i="39" s="1"/>
  <c r="CL90" i="39"/>
  <c r="CD90" i="39"/>
  <c r="BM90" i="39"/>
  <c r="CN89" i="39"/>
  <c r="BX89" i="39"/>
  <c r="CH88" i="39"/>
  <c r="BR88" i="39"/>
  <c r="CR87" i="39"/>
  <c r="CB87" i="39"/>
  <c r="BT87" i="39"/>
  <c r="CH83" i="39"/>
  <c r="BR83" i="39"/>
  <c r="BU83" i="39" s="1"/>
  <c r="BV83" i="39" s="1"/>
  <c r="CR82" i="39"/>
  <c r="CB82" i="39"/>
  <c r="BT82" i="39"/>
  <c r="CL81" i="39"/>
  <c r="CO81" i="39" s="1"/>
  <c r="CP81" i="39" s="1"/>
  <c r="CD81" i="39"/>
  <c r="BM81" i="39"/>
  <c r="CN80" i="39"/>
  <c r="BX80" i="39"/>
  <c r="CH79" i="39"/>
  <c r="BR79" i="39"/>
  <c r="CR78" i="39"/>
  <c r="CB78" i="39"/>
  <c r="BT78" i="39"/>
  <c r="CH74" i="39"/>
  <c r="BR74" i="39"/>
  <c r="CR73" i="39"/>
  <c r="CB73" i="39"/>
  <c r="BT73" i="39"/>
  <c r="CL72" i="39"/>
  <c r="CD72" i="39"/>
  <c r="BM72" i="39"/>
  <c r="CN71" i="39"/>
  <c r="BX71" i="39"/>
  <c r="BT70" i="39"/>
  <c r="CL69" i="39"/>
  <c r="CH69" i="39"/>
  <c r="CD69" i="39"/>
  <c r="BR69" i="39"/>
  <c r="BM69" i="39"/>
  <c r="CR65" i="39"/>
  <c r="CN65" i="39"/>
  <c r="CB65" i="39"/>
  <c r="BX65" i="39"/>
  <c r="BT65" i="39"/>
  <c r="CL64" i="39"/>
  <c r="CH64" i="39"/>
  <c r="CD64" i="39"/>
  <c r="BR64" i="39"/>
  <c r="BM64" i="39"/>
  <c r="CR63" i="39"/>
  <c r="CN63" i="39"/>
  <c r="CB63" i="39"/>
  <c r="BX63" i="39"/>
  <c r="BT63" i="39"/>
  <c r="CL62" i="39"/>
  <c r="CH62" i="39"/>
  <c r="CD62" i="39"/>
  <c r="BR62" i="39"/>
  <c r="BM62" i="39"/>
  <c r="CR61" i="39"/>
  <c r="CN61" i="39"/>
  <c r="CB61" i="39"/>
  <c r="BX61" i="39"/>
  <c r="BT61" i="39"/>
  <c r="CL60" i="39"/>
  <c r="CH60" i="39"/>
  <c r="CD60" i="39"/>
  <c r="BR60" i="39"/>
  <c r="BM60" i="39"/>
  <c r="CR56" i="39"/>
  <c r="CN56" i="39"/>
  <c r="CB56" i="39"/>
  <c r="BX56" i="39"/>
  <c r="BT56" i="39"/>
  <c r="CL55" i="39"/>
  <c r="CH55" i="39"/>
  <c r="CD55" i="39"/>
  <c r="BR55" i="39"/>
  <c r="BU55" i="39" s="1"/>
  <c r="BV55" i="39" s="1"/>
  <c r="BM55" i="39"/>
  <c r="CR54" i="39"/>
  <c r="CN54" i="39"/>
  <c r="CB54" i="39"/>
  <c r="CE54" i="39" s="1"/>
  <c r="CF54" i="39" s="1"/>
  <c r="BX54" i="39"/>
  <c r="BT54" i="39"/>
  <c r="CL53" i="39"/>
  <c r="CH53" i="39"/>
  <c r="CD53" i="39"/>
  <c r="BR53" i="39"/>
  <c r="BM53" i="39"/>
  <c r="CR52" i="39"/>
  <c r="CN52" i="39"/>
  <c r="CB52" i="39"/>
  <c r="BX52" i="39"/>
  <c r="BT52" i="39"/>
  <c r="CL51" i="39"/>
  <c r="CH51" i="39"/>
  <c r="CD51" i="39"/>
  <c r="BR51" i="39"/>
  <c r="BM51" i="39"/>
  <c r="CR47" i="39"/>
  <c r="CN47" i="39"/>
  <c r="CB47" i="39"/>
  <c r="BX47" i="39"/>
  <c r="BT47" i="39"/>
  <c r="CL46" i="39"/>
  <c r="CH46" i="39"/>
  <c r="CD46" i="39"/>
  <c r="BR46" i="39"/>
  <c r="BU46" i="39" s="1"/>
  <c r="BV46" i="39" s="1"/>
  <c r="BM46" i="39"/>
  <c r="CR45" i="39"/>
  <c r="CN45" i="39"/>
  <c r="CB45" i="39"/>
  <c r="CE45" i="39" s="1"/>
  <c r="CF45" i="39" s="1"/>
  <c r="BX45" i="39"/>
  <c r="BT45" i="39"/>
  <c r="CL44" i="39"/>
  <c r="CO44" i="39" s="1"/>
  <c r="CP44" i="39" s="1"/>
  <c r="CH44" i="39"/>
  <c r="CD44" i="39"/>
  <c r="BR44" i="39"/>
  <c r="BM44" i="39"/>
  <c r="CR43" i="39"/>
  <c r="CN43" i="39"/>
  <c r="CB43" i="39"/>
  <c r="BX43" i="39"/>
  <c r="BT43" i="39"/>
  <c r="CL42" i="39"/>
  <c r="CH42" i="39"/>
  <c r="CD42" i="39"/>
  <c r="BR42" i="39"/>
  <c r="BM42" i="39"/>
  <c r="CR38" i="39"/>
  <c r="CN38" i="39"/>
  <c r="CB38" i="39"/>
  <c r="BX38" i="39"/>
  <c r="BT38" i="39"/>
  <c r="CL37" i="39"/>
  <c r="CH37" i="39"/>
  <c r="CD37" i="39"/>
  <c r="BR37" i="39"/>
  <c r="BM37" i="39"/>
  <c r="CR36" i="39"/>
  <c r="CN36" i="39"/>
  <c r="CB36" i="39"/>
  <c r="BX36" i="39"/>
  <c r="BT36" i="39"/>
  <c r="BW155" i="39"/>
  <c r="BZ155" i="39" s="1"/>
  <c r="CA155" i="39" s="1"/>
  <c r="CI145" i="39"/>
  <c r="BY143" i="39"/>
  <c r="CG134" i="39"/>
  <c r="CN133" i="39"/>
  <c r="BN127" i="39"/>
  <c r="CB126" i="39"/>
  <c r="CE126" i="39" s="1"/>
  <c r="CF126" i="39" s="1"/>
  <c r="CL125" i="39"/>
  <c r="BN123" i="39"/>
  <c r="CS119" i="39"/>
  <c r="BX119" i="39"/>
  <c r="CH118" i="39"/>
  <c r="BL118" i="39"/>
  <c r="CI116" i="39"/>
  <c r="CN115" i="39"/>
  <c r="BY115" i="39"/>
  <c r="CC114" i="39"/>
  <c r="CC120" i="39" s="1"/>
  <c r="BM114" i="39"/>
  <c r="CQ110" i="39"/>
  <c r="CC110" i="39"/>
  <c r="BN110" i="39"/>
  <c r="BR109" i="39"/>
  <c r="BU109" i="39" s="1"/>
  <c r="BV109" i="39" s="1"/>
  <c r="CM108" i="39"/>
  <c r="BX108" i="39"/>
  <c r="BL107" i="39"/>
  <c r="CN106" i="39"/>
  <c r="CC106" i="39"/>
  <c r="BS106" i="39"/>
  <c r="CM105" i="39"/>
  <c r="CC105" i="39"/>
  <c r="BR105" i="39"/>
  <c r="BT101" i="39"/>
  <c r="CD100" i="39"/>
  <c r="BS100" i="39"/>
  <c r="CR99" i="39"/>
  <c r="CG99" i="39"/>
  <c r="BW99" i="39"/>
  <c r="CQ98" i="39"/>
  <c r="CG98" i="39"/>
  <c r="CQ97" i="39"/>
  <c r="CM92" i="39"/>
  <c r="CB92" i="39"/>
  <c r="CL91" i="39"/>
  <c r="CQ90" i="39"/>
  <c r="CI90" i="39"/>
  <c r="BS90" i="39"/>
  <c r="CS89" i="39"/>
  <c r="CC89" i="39"/>
  <c r="BL89" i="39"/>
  <c r="BP89" i="39" s="1"/>
  <c r="BQ89" i="39" s="1"/>
  <c r="CM88" i="39"/>
  <c r="BW88" i="39"/>
  <c r="BN88" i="39"/>
  <c r="CG87" i="39"/>
  <c r="BY87" i="39"/>
  <c r="CM83" i="39"/>
  <c r="BW83" i="39"/>
  <c r="BN83" i="39"/>
  <c r="CG82" i="39"/>
  <c r="CJ82" i="39" s="1"/>
  <c r="CK82" i="39" s="1"/>
  <c r="BY82" i="39"/>
  <c r="CQ81" i="39"/>
  <c r="CI81" i="39"/>
  <c r="BS81" i="39"/>
  <c r="CS80" i="39"/>
  <c r="CC80" i="39"/>
  <c r="BL80" i="39"/>
  <c r="CM79" i="39"/>
  <c r="BW79" i="39"/>
  <c r="BZ79" i="39" s="1"/>
  <c r="CA79" i="39" s="1"/>
  <c r="BN79" i="39"/>
  <c r="CG78" i="39"/>
  <c r="BY78" i="39"/>
  <c r="CM74" i="39"/>
  <c r="BW74" i="39"/>
  <c r="BN74" i="39"/>
  <c r="CG73" i="39"/>
  <c r="CJ73" i="39" s="1"/>
  <c r="CK73" i="39" s="1"/>
  <c r="BY73" i="39"/>
  <c r="CQ72" i="39"/>
  <c r="CI72" i="39"/>
  <c r="BS72" i="39"/>
  <c r="CS71" i="39"/>
  <c r="CC71" i="39"/>
  <c r="BL71" i="39"/>
  <c r="BP71" i="39" s="1"/>
  <c r="BQ71" i="39" s="1"/>
  <c r="CN70" i="39"/>
  <c r="CI70" i="39"/>
  <c r="CD70" i="39"/>
  <c r="BX70" i="39"/>
  <c r="BS70" i="39"/>
  <c r="BN70" i="39"/>
  <c r="CS69" i="39"/>
  <c r="CG69" i="39"/>
  <c r="CC69" i="39"/>
  <c r="BY69" i="39"/>
  <c r="BL69" i="39"/>
  <c r="CQ65" i="39"/>
  <c r="CM65" i="39"/>
  <c r="CI65" i="39"/>
  <c r="BW65" i="39"/>
  <c r="BS65" i="39"/>
  <c r="BN65" i="39"/>
  <c r="CS64" i="39"/>
  <c r="CG64" i="39"/>
  <c r="CC64" i="39"/>
  <c r="BY64" i="39"/>
  <c r="BL64" i="39"/>
  <c r="CQ63" i="39"/>
  <c r="CM63" i="39"/>
  <c r="CI63" i="39"/>
  <c r="BW63" i="39"/>
  <c r="BS63" i="39"/>
  <c r="BN63" i="39"/>
  <c r="CS62" i="39"/>
  <c r="CG62" i="39"/>
  <c r="CC62" i="39"/>
  <c r="BY62" i="39"/>
  <c r="BL62" i="39"/>
  <c r="BP62" i="39" s="1"/>
  <c r="BQ62" i="39" s="1"/>
  <c r="CQ61" i="39"/>
  <c r="CM61" i="39"/>
  <c r="CI61" i="39"/>
  <c r="BW61" i="39"/>
  <c r="BZ61" i="39" s="1"/>
  <c r="CA61" i="39" s="1"/>
  <c r="BS61" i="39"/>
  <c r="BN61" i="39"/>
  <c r="CS60" i="39"/>
  <c r="CG60" i="39"/>
  <c r="CC60" i="39"/>
  <c r="BY60" i="39"/>
  <c r="BL60" i="39"/>
  <c r="CQ56" i="39"/>
  <c r="CT56" i="39" s="1"/>
  <c r="CU56" i="39" s="1"/>
  <c r="CM56" i="39"/>
  <c r="CI56" i="39"/>
  <c r="BW56" i="39"/>
  <c r="BZ56" i="39" s="1"/>
  <c r="CA56" i="39" s="1"/>
  <c r="BS56" i="39"/>
  <c r="BN56" i="39"/>
  <c r="CS55" i="39"/>
  <c r="CG55" i="39"/>
  <c r="CC55" i="39"/>
  <c r="BY55" i="39"/>
  <c r="BL55" i="39"/>
  <c r="CQ54" i="39"/>
  <c r="CM54" i="39"/>
  <c r="CI54" i="39"/>
  <c r="BW54" i="39"/>
  <c r="BS54" i="39"/>
  <c r="BN54" i="39"/>
  <c r="CS53" i="39"/>
  <c r="CG53" i="39"/>
  <c r="CC53" i="39"/>
  <c r="BY53" i="39"/>
  <c r="BL53" i="39"/>
  <c r="CQ52" i="39"/>
  <c r="CM52" i="39"/>
  <c r="CI52" i="39"/>
  <c r="BW52" i="39"/>
  <c r="BS52" i="39"/>
  <c r="BN52" i="39"/>
  <c r="CS51" i="39"/>
  <c r="CG51" i="39"/>
  <c r="CC51" i="39"/>
  <c r="BY51" i="39"/>
  <c r="BL51" i="39"/>
  <c r="CQ47" i="39"/>
  <c r="CM47" i="39"/>
  <c r="CI47" i="39"/>
  <c r="BW47" i="39"/>
  <c r="BZ47" i="39" s="1"/>
  <c r="CA47" i="39" s="1"/>
  <c r="BS47" i="39"/>
  <c r="BN47" i="39"/>
  <c r="CB33" i="39"/>
  <c r="CG33" i="39"/>
  <c r="CL33" i="39"/>
  <c r="CR33" i="39"/>
  <c r="BR34" i="39"/>
  <c r="BU34" i="39" s="1"/>
  <c r="BV34" i="39" s="1"/>
  <c r="BW34" i="39"/>
  <c r="CB34" i="39"/>
  <c r="CE34" i="39" s="1"/>
  <c r="CF34" i="39" s="1"/>
  <c r="CH34" i="39"/>
  <c r="CM34" i="39"/>
  <c r="CR34" i="39"/>
  <c r="BL35" i="39"/>
  <c r="BR35" i="39"/>
  <c r="BU35" i="39" s="1"/>
  <c r="BV35" i="39" s="1"/>
  <c r="BX35" i="39"/>
  <c r="CC35" i="39"/>
  <c r="CH35" i="39"/>
  <c r="CN35" i="39"/>
  <c r="CS35" i="39"/>
  <c r="BR36" i="39"/>
  <c r="CH36" i="39"/>
  <c r="BX37" i="39"/>
  <c r="CN37" i="39"/>
  <c r="BM38" i="39"/>
  <c r="CD38" i="39"/>
  <c r="CL38" i="39"/>
  <c r="CO38" i="39" s="1"/>
  <c r="CP38" i="39" s="1"/>
  <c r="BF47" i="39"/>
  <c r="BB47" i="39"/>
  <c r="AP47" i="39"/>
  <c r="AL47" i="39"/>
  <c r="AH47" i="39"/>
  <c r="AZ46" i="39"/>
  <c r="BC46" i="39" s="1"/>
  <c r="BD46" i="39" s="1"/>
  <c r="AV46" i="39"/>
  <c r="AR46" i="39"/>
  <c r="AF46" i="39"/>
  <c r="AA46" i="39"/>
  <c r="BF45" i="39"/>
  <c r="BB45" i="39"/>
  <c r="AP45" i="39"/>
  <c r="AL45" i="39"/>
  <c r="AH45" i="39"/>
  <c r="AZ44" i="39"/>
  <c r="AV44" i="39"/>
  <c r="AR44" i="39"/>
  <c r="AF44" i="39"/>
  <c r="AA44" i="39"/>
  <c r="BF43" i="39"/>
  <c r="BB43" i="39"/>
  <c r="AP43" i="39"/>
  <c r="AS43" i="39" s="1"/>
  <c r="AT43" i="39" s="1"/>
  <c r="AL43" i="39"/>
  <c r="AH43" i="39"/>
  <c r="BE42" i="39"/>
  <c r="BA42" i="39"/>
  <c r="AW42" i="39"/>
  <c r="AK42" i="39"/>
  <c r="AG42" i="39"/>
  <c r="AB42" i="39"/>
  <c r="BE47" i="39"/>
  <c r="BA47" i="39"/>
  <c r="AW47" i="39"/>
  <c r="AK47" i="39"/>
  <c r="AG47" i="39"/>
  <c r="AB47" i="39"/>
  <c r="BG46" i="39"/>
  <c r="AU46" i="39"/>
  <c r="AQ46" i="39"/>
  <c r="AM46" i="39"/>
  <c r="Z46" i="39"/>
  <c r="AD46" i="39" s="1"/>
  <c r="AE46" i="39" s="1"/>
  <c r="BE45" i="39"/>
  <c r="BA45" i="39"/>
  <c r="AW45" i="39"/>
  <c r="AK45" i="39"/>
  <c r="AN45" i="39" s="1"/>
  <c r="AO45" i="39" s="1"/>
  <c r="AG45" i="39"/>
  <c r="AB45" i="39"/>
  <c r="BG44" i="39"/>
  <c r="AU44" i="39"/>
  <c r="AQ44" i="39"/>
  <c r="AM44" i="39"/>
  <c r="Z44" i="39"/>
  <c r="BE43" i="39"/>
  <c r="BA43" i="39"/>
  <c r="AW43" i="39"/>
  <c r="AK43" i="39"/>
  <c r="AG43" i="39"/>
  <c r="AB43" i="39"/>
  <c r="AZ42" i="39"/>
  <c r="AV42" i="39"/>
  <c r="AR42" i="39"/>
  <c r="AF42" i="39"/>
  <c r="AA42" i="39"/>
  <c r="AA48" i="39" s="1"/>
  <c r="AZ47" i="39"/>
  <c r="BC47" i="39" s="1"/>
  <c r="BD47" i="39" s="1"/>
  <c r="AV47" i="39"/>
  <c r="AR47" i="39"/>
  <c r="AF47" i="39"/>
  <c r="AI47" i="39" s="1"/>
  <c r="AJ47" i="39" s="1"/>
  <c r="AH42" i="39"/>
  <c r="AP42" i="39"/>
  <c r="BF42" i="39"/>
  <c r="BX42" i="39"/>
  <c r="CN42" i="39"/>
  <c r="AM43" i="39"/>
  <c r="AU43" i="39"/>
  <c r="BM43" i="39"/>
  <c r="CD43" i="39"/>
  <c r="CL43" i="39"/>
  <c r="AB44" i="39"/>
  <c r="AK44" i="39"/>
  <c r="BA44" i="39"/>
  <c r="BT44" i="39"/>
  <c r="CB44" i="39"/>
  <c r="CR44" i="39"/>
  <c r="Z45" i="39"/>
  <c r="AQ45" i="39"/>
  <c r="BG45" i="39"/>
  <c r="BR45" i="39"/>
  <c r="CH45" i="39"/>
  <c r="AG46" i="39"/>
  <c r="AW46" i="39"/>
  <c r="BE46" i="39"/>
  <c r="BH46" i="39" s="1"/>
  <c r="BI46" i="39" s="1"/>
  <c r="BX46" i="39"/>
  <c r="CN46" i="39"/>
  <c r="AU47" i="39"/>
  <c r="BM47" i="39"/>
  <c r="CD47" i="39"/>
  <c r="AH51" i="39"/>
  <c r="AH57" i="39" s="1"/>
  <c r="AM52" i="39"/>
  <c r="CL52" i="39"/>
  <c r="AB53" i="39"/>
  <c r="CB53" i="39"/>
  <c r="CR53" i="39"/>
  <c r="BR54" i="39"/>
  <c r="CH54" i="39"/>
  <c r="BE55" i="39"/>
  <c r="BH55" i="39" s="1"/>
  <c r="BI55" i="39" s="1"/>
  <c r="BX55" i="39"/>
  <c r="CN55" i="39"/>
  <c r="AU56" i="39"/>
  <c r="AX56" i="39" s="1"/>
  <c r="AY56" i="39" s="1"/>
  <c r="BM56" i="39"/>
  <c r="CD56" i="39"/>
  <c r="AH60" i="39"/>
  <c r="AH66" i="39" s="1"/>
  <c r="AM61" i="39"/>
  <c r="CL61" i="39"/>
  <c r="AB62" i="39"/>
  <c r="CB62" i="39"/>
  <c r="CR62" i="39"/>
  <c r="BR63" i="39"/>
  <c r="CH63" i="39"/>
  <c r="BE64" i="39"/>
  <c r="BH64" i="39" s="1"/>
  <c r="BI64" i="39" s="1"/>
  <c r="BX64" i="39"/>
  <c r="CN64" i="39"/>
  <c r="AU65" i="39"/>
  <c r="AX65" i="39" s="1"/>
  <c r="AY65" i="39" s="1"/>
  <c r="BM65" i="39"/>
  <c r="CD65" i="39"/>
  <c r="AH69" i="39"/>
  <c r="AH75" i="39" s="1"/>
  <c r="AM70" i="39"/>
  <c r="BW70" i="39"/>
  <c r="BZ70" i="39" s="1"/>
  <c r="CA70" i="39" s="1"/>
  <c r="CR70" i="39"/>
  <c r="CB71" i="39"/>
  <c r="Z72" i="39"/>
  <c r="AD72" i="39" s="1"/>
  <c r="AE72" i="39" s="1"/>
  <c r="BG72" i="39"/>
  <c r="AW73" i="39"/>
  <c r="AM74" i="39"/>
  <c r="AH78" i="39"/>
  <c r="CN78" i="39"/>
  <c r="CN84" i="39" s="1"/>
  <c r="AU79" i="39"/>
  <c r="AX79" i="39" s="1"/>
  <c r="AY79" i="39" s="1"/>
  <c r="CD79" i="39"/>
  <c r="AK80" i="39"/>
  <c r="BT80" i="39"/>
  <c r="CH81" i="39"/>
  <c r="BX82" i="39"/>
  <c r="BM83" i="39"/>
  <c r="BG92" i="39"/>
  <c r="AU92" i="39"/>
  <c r="AQ92" i="39"/>
  <c r="AM92" i="39"/>
  <c r="Z92" i="39"/>
  <c r="BF92" i="39"/>
  <c r="BA92" i="39"/>
  <c r="AV92" i="39"/>
  <c r="AP92" i="39"/>
  <c r="AK92" i="39"/>
  <c r="AF92" i="39"/>
  <c r="AZ91" i="39"/>
  <c r="AV91" i="39"/>
  <c r="AR91" i="39"/>
  <c r="AF91" i="39"/>
  <c r="AA91" i="39"/>
  <c r="BF90" i="39"/>
  <c r="BB90" i="39"/>
  <c r="AP90" i="39"/>
  <c r="AL90" i="39"/>
  <c r="AH90" i="39"/>
  <c r="AZ89" i="39"/>
  <c r="AV89" i="39"/>
  <c r="AR89" i="39"/>
  <c r="AF89" i="39"/>
  <c r="AA89" i="39"/>
  <c r="BF88" i="39"/>
  <c r="BB88" i="39"/>
  <c r="AP88" i="39"/>
  <c r="AL88" i="39"/>
  <c r="AH88" i="39"/>
  <c r="BE87" i="39"/>
  <c r="BA87" i="39"/>
  <c r="AW87" i="39"/>
  <c r="AK87" i="39"/>
  <c r="AG87" i="39"/>
  <c r="AB87" i="39"/>
  <c r="BE92" i="39"/>
  <c r="AZ92" i="39"/>
  <c r="BC92" i="39" s="1"/>
  <c r="BD92" i="39" s="1"/>
  <c r="BG91" i="39"/>
  <c r="AU91" i="39"/>
  <c r="AX91" i="39" s="1"/>
  <c r="AY91" i="39" s="1"/>
  <c r="AQ91" i="39"/>
  <c r="AM91" i="39"/>
  <c r="Z91" i="39"/>
  <c r="BE90" i="39"/>
  <c r="BH90" i="39" s="1"/>
  <c r="BI90" i="39" s="1"/>
  <c r="BA90" i="39"/>
  <c r="AW90" i="39"/>
  <c r="AK90" i="39"/>
  <c r="AG90" i="39"/>
  <c r="AB90" i="39"/>
  <c r="BG89" i="39"/>
  <c r="AU89" i="39"/>
  <c r="AQ89" i="39"/>
  <c r="AM89" i="39"/>
  <c r="Z89" i="39"/>
  <c r="BE88" i="39"/>
  <c r="BA88" i="39"/>
  <c r="AW88" i="39"/>
  <c r="AK88" i="39"/>
  <c r="AG88" i="39"/>
  <c r="AB88" i="39"/>
  <c r="AZ87" i="39"/>
  <c r="AV87" i="39"/>
  <c r="AR87" i="39"/>
  <c r="AF87" i="39"/>
  <c r="AA87" i="39"/>
  <c r="AB92" i="39"/>
  <c r="BB91" i="39"/>
  <c r="AL91" i="39"/>
  <c r="AV90" i="39"/>
  <c r="AF90" i="39"/>
  <c r="BF89" i="39"/>
  <c r="AP89" i="39"/>
  <c r="AH89" i="39"/>
  <c r="AZ88" i="39"/>
  <c r="AR88" i="39"/>
  <c r="AA88" i="39"/>
  <c r="AU87" i="39"/>
  <c r="AM87" i="39"/>
  <c r="AW92" i="39"/>
  <c r="AL92" i="39"/>
  <c r="AA92" i="39"/>
  <c r="BA91" i="39"/>
  <c r="AK91" i="39"/>
  <c r="AB91" i="39"/>
  <c r="AU90" i="39"/>
  <c r="AM90" i="39"/>
  <c r="BE89" i="39"/>
  <c r="AW89" i="39"/>
  <c r="AG89" i="39"/>
  <c r="BG88" i="39"/>
  <c r="AQ88" i="39"/>
  <c r="Z88" i="39"/>
  <c r="AD88" i="39" s="1"/>
  <c r="AE88" i="39" s="1"/>
  <c r="BB87" i="39"/>
  <c r="AL87" i="39"/>
  <c r="AH92" i="39"/>
  <c r="BF91" i="39"/>
  <c r="AP91" i="39"/>
  <c r="AS91" i="39" s="1"/>
  <c r="AT91" i="39" s="1"/>
  <c r="AH91" i="39"/>
  <c r="AZ90" i="39"/>
  <c r="AR90" i="39"/>
  <c r="AA90" i="39"/>
  <c r="BB89" i="39"/>
  <c r="AL89" i="39"/>
  <c r="AV88" i="39"/>
  <c r="AF88" i="39"/>
  <c r="BG87" i="39"/>
  <c r="AQ87" i="39"/>
  <c r="Z87" i="39"/>
  <c r="BF87" i="39"/>
  <c r="AM88" i="39"/>
  <c r="AB89" i="39"/>
  <c r="CR89" i="39"/>
  <c r="AQ90" i="39"/>
  <c r="AG91" i="39"/>
  <c r="AG92" i="39"/>
  <c r="AH97" i="39"/>
  <c r="CB97" i="39"/>
  <c r="CE97" i="39" s="1"/>
  <c r="CF97" i="39" s="1"/>
  <c r="CC98" i="39"/>
  <c r="CN99" i="39"/>
  <c r="CM100" i="39"/>
  <c r="AV105" i="39"/>
  <c r="BY105" i="39"/>
  <c r="AP106" i="39"/>
  <c r="AB108" i="39"/>
  <c r="BL109" i="39"/>
  <c r="BP109" i="39" s="1"/>
  <c r="BQ109" i="39" s="1"/>
  <c r="AR110" i="39"/>
  <c r="BL114" i="39"/>
  <c r="AR115" i="39"/>
  <c r="CD116" i="39"/>
  <c r="AF118" i="39"/>
  <c r="BS124" i="39"/>
  <c r="BT126" i="39"/>
  <c r="BS128" i="39"/>
  <c r="CD134" i="39"/>
  <c r="CS163" i="39"/>
  <c r="AR114" i="39"/>
  <c r="AP116" i="39"/>
  <c r="AR125" i="39"/>
  <c r="AQ127" i="39"/>
  <c r="AQ132" i="39"/>
  <c r="AR134" i="39"/>
  <c r="AQ105" i="39"/>
  <c r="AQ116" i="39"/>
  <c r="AQ118" i="39"/>
  <c r="AR163" i="39"/>
  <c r="AR162" i="39"/>
  <c r="AQ161" i="39"/>
  <c r="AP160" i="39"/>
  <c r="AR159" i="39"/>
  <c r="AP163" i="39"/>
  <c r="AP161" i="39"/>
  <c r="AQ159" i="39"/>
  <c r="AR160" i="39"/>
  <c r="AR155" i="39"/>
  <c r="AQ152" i="39"/>
  <c r="AQ150" i="39"/>
  <c r="AR143" i="39"/>
  <c r="AR142" i="39"/>
  <c r="AR137" i="39"/>
  <c r="AR161" i="39"/>
  <c r="AP152" i="39"/>
  <c r="AR145" i="39"/>
  <c r="AR144" i="39"/>
  <c r="AQ143" i="39"/>
  <c r="AP142" i="39"/>
  <c r="AR141" i="39"/>
  <c r="AP137" i="39"/>
  <c r="AP136" i="39"/>
  <c r="AP164" i="39"/>
  <c r="AP162" i="39"/>
  <c r="AR154" i="39"/>
  <c r="AR153" i="39"/>
  <c r="AR151" i="39"/>
  <c r="AQ141" i="39"/>
  <c r="AQ154" i="39"/>
  <c r="AP153" i="39"/>
  <c r="AR152" i="39"/>
  <c r="AP151" i="39"/>
  <c r="AR136" i="39"/>
  <c r="AR150" i="39"/>
  <c r="AR146" i="39"/>
  <c r="AQ145" i="39"/>
  <c r="AQ136" i="39"/>
  <c r="AP134" i="39"/>
  <c r="AP143" i="39"/>
  <c r="AR133" i="39"/>
  <c r="AR132" i="39"/>
  <c r="AP128" i="39"/>
  <c r="AP127" i="39"/>
  <c r="AR118" i="39"/>
  <c r="AR164" i="39"/>
  <c r="AP146" i="39"/>
  <c r="AP135" i="39"/>
  <c r="AQ134" i="39"/>
  <c r="AR127" i="39"/>
  <c r="AR126" i="39"/>
  <c r="AQ125" i="39"/>
  <c r="AP124" i="39"/>
  <c r="AR123" i="39"/>
  <c r="AP119" i="39"/>
  <c r="AP118" i="39"/>
  <c r="AR109" i="39"/>
  <c r="AR108" i="39"/>
  <c r="AQ107" i="39"/>
  <c r="AQ163" i="39"/>
  <c r="AR135" i="39"/>
  <c r="AP126" i="39"/>
  <c r="AP125" i="39"/>
  <c r="AR117" i="39"/>
  <c r="AP115" i="39"/>
  <c r="AQ114" i="39"/>
  <c r="AQ109" i="39"/>
  <c r="AR107" i="39"/>
  <c r="AR100" i="39"/>
  <c r="AR99" i="39"/>
  <c r="AQ98" i="39"/>
  <c r="AP97" i="39"/>
  <c r="AR96" i="39"/>
  <c r="AP145" i="39"/>
  <c r="AP144" i="39"/>
  <c r="AQ123" i="39"/>
  <c r="AP117" i="39"/>
  <c r="AR116" i="39"/>
  <c r="AP109" i="39"/>
  <c r="AP107" i="39"/>
  <c r="AR106" i="39"/>
  <c r="AR101" i="39"/>
  <c r="AQ100" i="39"/>
  <c r="AP99" i="39"/>
  <c r="AP98" i="39"/>
  <c r="AQ96" i="39"/>
  <c r="AR97" i="39"/>
  <c r="AR98" i="39"/>
  <c r="AP100" i="39"/>
  <c r="AP101" i="39"/>
  <c r="AR105" i="39"/>
  <c r="AP110" i="39"/>
  <c r="AR124" i="39"/>
  <c r="AR128" i="39"/>
  <c r="BG146" i="39"/>
  <c r="BG110" i="39"/>
  <c r="BG119" i="39"/>
  <c r="BG137" i="39"/>
  <c r="BG128" i="39"/>
  <c r="BR11" i="40"/>
  <c r="AR174" i="39"/>
  <c r="CX10" i="40" s="1"/>
  <c r="AR173" i="39"/>
  <c r="CX9" i="40" s="1"/>
  <c r="AR176" i="39"/>
  <c r="CX12" i="40" s="1"/>
  <c r="AR172" i="39"/>
  <c r="CX8" i="40" s="1"/>
  <c r="AR171" i="39"/>
  <c r="AZ176" i="39"/>
  <c r="AL8" i="40"/>
  <c r="AG5" i="40"/>
  <c r="BE8" i="40"/>
  <c r="AS18" i="40"/>
  <c r="AO18" i="40"/>
  <c r="BA18" i="40"/>
  <c r="BC18" i="40"/>
  <c r="AU18" i="40"/>
  <c r="AM18" i="40"/>
  <c r="AY18" i="40"/>
  <c r="AQ18" i="40"/>
  <c r="AW18" i="40"/>
  <c r="AX18" i="40" s="1"/>
  <c r="CL174" i="39"/>
  <c r="AH16" i="40"/>
  <c r="AI16" i="40"/>
  <c r="BG164" i="39"/>
  <c r="BB175" i="39"/>
  <c r="BB171" i="39"/>
  <c r="CM176" i="39"/>
  <c r="CM175" i="39"/>
  <c r="CM171" i="39"/>
  <c r="CM172" i="39"/>
  <c r="CM174" i="39"/>
  <c r="CD175" i="39"/>
  <c r="CD173" i="39"/>
  <c r="CD171" i="39"/>
  <c r="CD174" i="39"/>
  <c r="CD172" i="39"/>
  <c r="CD176" i="39"/>
  <c r="AI4" i="40"/>
  <c r="AH4" i="40"/>
  <c r="BE15" i="40"/>
  <c r="AG12" i="40"/>
  <c r="AL15" i="40"/>
  <c r="BE18" i="40"/>
  <c r="AG15" i="40"/>
  <c r="BT25" i="40"/>
  <c r="BP25" i="40"/>
  <c r="BJ25" i="40"/>
  <c r="BF25" i="40"/>
  <c r="BR25" i="40"/>
  <c r="BN25" i="40"/>
  <c r="BL25" i="40"/>
  <c r="BV25" i="40"/>
  <c r="BH25" i="40"/>
  <c r="AI3" i="40"/>
  <c r="AI9" i="40"/>
  <c r="BE12" i="40"/>
  <c r="AL12" i="40"/>
  <c r="AH3" i="40"/>
  <c r="BV7" i="40"/>
  <c r="BL7" i="40"/>
  <c r="BM7" i="40" s="1"/>
  <c r="BF7" i="40"/>
  <c r="BT7" i="40"/>
  <c r="BJ7" i="40"/>
  <c r="BV6" i="40"/>
  <c r="BR6" i="40"/>
  <c r="BN6" i="40"/>
  <c r="BO6" i="40" s="1"/>
  <c r="BJ6" i="40"/>
  <c r="BF6" i="40"/>
  <c r="BH6" i="40"/>
  <c r="BT6" i="40"/>
  <c r="BH7" i="40"/>
  <c r="BR7" i="40"/>
  <c r="AH9" i="40"/>
  <c r="BT13" i="40"/>
  <c r="BP13" i="40"/>
  <c r="BV13" i="40"/>
  <c r="BN13" i="40"/>
  <c r="BF13" i="40"/>
  <c r="BR13" i="40"/>
  <c r="BH13" i="40"/>
  <c r="BL13" i="40"/>
  <c r="AH20" i="40"/>
  <c r="AI20" i="40"/>
  <c r="AI21" i="40"/>
  <c r="AH21" i="40"/>
  <c r="CN176" i="39"/>
  <c r="BC7" i="40"/>
  <c r="AY7" i="40"/>
  <c r="AU7" i="40"/>
  <c r="AQ7" i="40"/>
  <c r="AM7" i="40"/>
  <c r="BA7" i="40"/>
  <c r="AS7" i="40"/>
  <c r="AW7" i="40"/>
  <c r="BN11" i="40"/>
  <c r="BH11" i="40"/>
  <c r="BV11" i="40"/>
  <c r="BL11" i="40"/>
  <c r="BT11" i="40"/>
  <c r="BF11" i="40"/>
  <c r="BG11" i="40" s="1"/>
  <c r="BT10" i="40"/>
  <c r="BP10" i="40"/>
  <c r="BL10" i="40"/>
  <c r="BH10" i="40"/>
  <c r="BN10" i="40"/>
  <c r="BV10" i="40"/>
  <c r="BE17" i="40"/>
  <c r="AL17" i="40"/>
  <c r="AG14" i="40"/>
  <c r="AI17" i="40"/>
  <c r="BJ19" i="40"/>
  <c r="BF19" i="40"/>
  <c r="BR19" i="40"/>
  <c r="BL19" i="40"/>
  <c r="BT19" i="40"/>
  <c r="BV19" i="40"/>
  <c r="BN19" i="40"/>
  <c r="AQ20" i="40"/>
  <c r="AM20" i="40"/>
  <c r="AW20" i="40"/>
  <c r="BC20" i="40"/>
  <c r="AU20" i="40"/>
  <c r="AS20" i="40"/>
  <c r="BA20" i="40"/>
  <c r="AO20" i="40"/>
  <c r="AH7" i="40"/>
  <c r="AI7" i="40"/>
  <c r="BC10" i="40"/>
  <c r="AS10" i="40"/>
  <c r="AM10" i="40"/>
  <c r="BA10" i="40"/>
  <c r="AO10" i="40"/>
  <c r="AW10" i="40"/>
  <c r="AX10" i="40" s="1"/>
  <c r="BF10" i="40"/>
  <c r="AH17" i="40"/>
  <c r="BL20" i="40"/>
  <c r="BH20" i="40"/>
  <c r="BN20" i="40"/>
  <c r="BR20" i="40"/>
  <c r="BS20" i="40" s="1"/>
  <c r="BJ20" i="40"/>
  <c r="BP20" i="40"/>
  <c r="AI18" i="40"/>
  <c r="AH19" i="40"/>
  <c r="AJ19" i="40" s="1"/>
  <c r="BH19" i="40"/>
  <c r="BL22" i="40"/>
  <c r="BH22" i="40"/>
  <c r="BT22" i="40"/>
  <c r="BP22" i="40"/>
  <c r="BJ22" i="40"/>
  <c r="BV22" i="40"/>
  <c r="BN22" i="40"/>
  <c r="BF22" i="40"/>
  <c r="AH96" i="39"/>
  <c r="AL96" i="39"/>
  <c r="AL102" i="39" s="1"/>
  <c r="AP96" i="39"/>
  <c r="BB96" i="39"/>
  <c r="BB102" i="39" s="1"/>
  <c r="BF96" i="39"/>
  <c r="BF102" i="39" s="1"/>
  <c r="Z97" i="39"/>
  <c r="AD97" i="39" s="1"/>
  <c r="AE97" i="39" s="1"/>
  <c r="AM97" i="39"/>
  <c r="AQ97" i="39"/>
  <c r="AU97" i="39"/>
  <c r="AX97" i="39" s="1"/>
  <c r="AY97" i="39" s="1"/>
  <c r="BG97" i="39"/>
  <c r="AB98" i="39"/>
  <c r="AG98" i="39"/>
  <c r="AK98" i="39"/>
  <c r="AN98" i="39" s="1"/>
  <c r="AO98" i="39" s="1"/>
  <c r="AW98" i="39"/>
  <c r="BA98" i="39"/>
  <c r="BE98" i="39"/>
  <c r="BH98" i="39" s="1"/>
  <c r="BI98" i="39" s="1"/>
  <c r="Z99" i="39"/>
  <c r="AD99" i="39" s="1"/>
  <c r="AE99" i="39" s="1"/>
  <c r="AM99" i="39"/>
  <c r="AQ99" i="39"/>
  <c r="AU99" i="39"/>
  <c r="AX99" i="39" s="1"/>
  <c r="AY99" i="39" s="1"/>
  <c r="BG99" i="39"/>
  <c r="AB100" i="39"/>
  <c r="AG100" i="39"/>
  <c r="AK100" i="39"/>
  <c r="AN100" i="39" s="1"/>
  <c r="AO100" i="39" s="1"/>
  <c r="AW100" i="39"/>
  <c r="BA100" i="39"/>
  <c r="BE100" i="39"/>
  <c r="BH100" i="39" s="1"/>
  <c r="BI100" i="39" s="1"/>
  <c r="Z101" i="39"/>
  <c r="AD101" i="39" s="1"/>
  <c r="AE101" i="39" s="1"/>
  <c r="AM101" i="39"/>
  <c r="AQ101" i="39"/>
  <c r="AU101" i="39"/>
  <c r="AX101" i="39" s="1"/>
  <c r="AY101" i="39" s="1"/>
  <c r="AH105" i="39"/>
  <c r="AL105" i="39"/>
  <c r="AL111" i="39" s="1"/>
  <c r="AP105" i="39"/>
  <c r="BB105" i="39"/>
  <c r="BB111" i="39" s="1"/>
  <c r="BF105" i="39"/>
  <c r="BF111" i="39" s="1"/>
  <c r="Z106" i="39"/>
  <c r="AM106" i="39"/>
  <c r="AQ106" i="39"/>
  <c r="AU106" i="39"/>
  <c r="AX106" i="39" s="1"/>
  <c r="AY106" i="39" s="1"/>
  <c r="BG106" i="39"/>
  <c r="AB107" i="39"/>
  <c r="AG107" i="39"/>
  <c r="AK107" i="39"/>
  <c r="AN107" i="39" s="1"/>
  <c r="AO107" i="39" s="1"/>
  <c r="AW107" i="39"/>
  <c r="BA107" i="39"/>
  <c r="BE107" i="39"/>
  <c r="BH107" i="39" s="1"/>
  <c r="BI107" i="39" s="1"/>
  <c r="Z108" i="39"/>
  <c r="AM108" i="39"/>
  <c r="AQ108" i="39"/>
  <c r="AU108" i="39"/>
  <c r="AX108" i="39" s="1"/>
  <c r="AY108" i="39" s="1"/>
  <c r="BG108" i="39"/>
  <c r="AB109" i="39"/>
  <c r="AG109" i="39"/>
  <c r="AK109" i="39"/>
  <c r="AN109" i="39" s="1"/>
  <c r="AO109" i="39" s="1"/>
  <c r="AW109" i="39"/>
  <c r="BA109" i="39"/>
  <c r="BE109" i="39"/>
  <c r="BH109" i="39" s="1"/>
  <c r="BI109" i="39" s="1"/>
  <c r="Z110" i="39"/>
  <c r="AD110" i="39" s="1"/>
  <c r="AE110" i="39" s="1"/>
  <c r="AM110" i="39"/>
  <c r="AQ110" i="39"/>
  <c r="AU110" i="39"/>
  <c r="AX110" i="39" s="1"/>
  <c r="AY110" i="39" s="1"/>
  <c r="AH114" i="39"/>
  <c r="AH120" i="39" s="1"/>
  <c r="AL114" i="39"/>
  <c r="AL120" i="39" s="1"/>
  <c r="AP114" i="39"/>
  <c r="BB114" i="39"/>
  <c r="BB120" i="39" s="1"/>
  <c r="BF114" i="39"/>
  <c r="BF120" i="39" s="1"/>
  <c r="Z115" i="39"/>
  <c r="AD115" i="39" s="1"/>
  <c r="AE115" i="39" s="1"/>
  <c r="AM115" i="39"/>
  <c r="AQ115" i="39"/>
  <c r="AU115" i="39"/>
  <c r="AX115" i="39" s="1"/>
  <c r="AY115" i="39" s="1"/>
  <c r="BG115" i="39"/>
  <c r="AB116" i="39"/>
  <c r="AG116" i="39"/>
  <c r="AK116" i="39"/>
  <c r="AN116" i="39" s="1"/>
  <c r="AO116" i="39" s="1"/>
  <c r="AW116" i="39"/>
  <c r="BA116" i="39"/>
  <c r="BE116" i="39"/>
  <c r="BH116" i="39" s="1"/>
  <c r="BI116" i="39" s="1"/>
  <c r="Z117" i="39"/>
  <c r="AD117" i="39" s="1"/>
  <c r="AE117" i="39" s="1"/>
  <c r="AM117" i="39"/>
  <c r="AQ117" i="39"/>
  <c r="AU117" i="39"/>
  <c r="AX117" i="39" s="1"/>
  <c r="AY117" i="39" s="1"/>
  <c r="BG117" i="39"/>
  <c r="AB118" i="39"/>
  <c r="AG118" i="39"/>
  <c r="AK118" i="39"/>
  <c r="AN118" i="39" s="1"/>
  <c r="AO118" i="39" s="1"/>
  <c r="AW118" i="39"/>
  <c r="BA118" i="39"/>
  <c r="BE118" i="39"/>
  <c r="BH118" i="39" s="1"/>
  <c r="BI118" i="39" s="1"/>
  <c r="Z119" i="39"/>
  <c r="AD119" i="39" s="1"/>
  <c r="AE119" i="39" s="1"/>
  <c r="AM119" i="39"/>
  <c r="AQ119" i="39"/>
  <c r="AU119" i="39"/>
  <c r="AX119" i="39" s="1"/>
  <c r="AY119" i="39" s="1"/>
  <c r="AH123" i="39"/>
  <c r="AH129" i="39" s="1"/>
  <c r="AL123" i="39"/>
  <c r="AL129" i="39" s="1"/>
  <c r="AP123" i="39"/>
  <c r="BB123" i="39"/>
  <c r="BB129" i="39" s="1"/>
  <c r="BF123" i="39"/>
  <c r="BF129" i="39" s="1"/>
  <c r="Z124" i="39"/>
  <c r="AD124" i="39" s="1"/>
  <c r="AE124" i="39" s="1"/>
  <c r="AM124" i="39"/>
  <c r="AQ124" i="39"/>
  <c r="AU124" i="39"/>
  <c r="AX124" i="39" s="1"/>
  <c r="AY124" i="39" s="1"/>
  <c r="BG124" i="39"/>
  <c r="AB125" i="39"/>
  <c r="AG125" i="39"/>
  <c r="AK125" i="39"/>
  <c r="AN125" i="39" s="1"/>
  <c r="AO125" i="39" s="1"/>
  <c r="AW125" i="39"/>
  <c r="BA125" i="39"/>
  <c r="BE125" i="39"/>
  <c r="BH125" i="39" s="1"/>
  <c r="BI125" i="39" s="1"/>
  <c r="Z126" i="39"/>
  <c r="AD126" i="39" s="1"/>
  <c r="AE126" i="39" s="1"/>
  <c r="AM126" i="39"/>
  <c r="AQ126" i="39"/>
  <c r="AU126" i="39"/>
  <c r="AX126" i="39" s="1"/>
  <c r="AY126" i="39" s="1"/>
  <c r="BG126" i="39"/>
  <c r="AB127" i="39"/>
  <c r="AG127" i="39"/>
  <c r="AK127" i="39"/>
  <c r="AN127" i="39" s="1"/>
  <c r="AO127" i="39" s="1"/>
  <c r="AW127" i="39"/>
  <c r="BA127" i="39"/>
  <c r="BE127" i="39"/>
  <c r="BH127" i="39" s="1"/>
  <c r="BI127" i="39" s="1"/>
  <c r="Z128" i="39"/>
  <c r="AD128" i="39" s="1"/>
  <c r="AE128" i="39" s="1"/>
  <c r="AM128" i="39"/>
  <c r="AQ128" i="39"/>
  <c r="AU128" i="39"/>
  <c r="AX128" i="39" s="1"/>
  <c r="AY128" i="39" s="1"/>
  <c r="AH132" i="39"/>
  <c r="AH138" i="39" s="1"/>
  <c r="AL132" i="39"/>
  <c r="AL138" i="39" s="1"/>
  <c r="AP132" i="39"/>
  <c r="BB132" i="39"/>
  <c r="BB138" i="39" s="1"/>
  <c r="BF132" i="39"/>
  <c r="BF138" i="39" s="1"/>
  <c r="Z133" i="39"/>
  <c r="AD133" i="39" s="1"/>
  <c r="AE133" i="39" s="1"/>
  <c r="AM133" i="39"/>
  <c r="AQ133" i="39"/>
  <c r="AU133" i="39"/>
  <c r="AX133" i="39" s="1"/>
  <c r="AY133" i="39" s="1"/>
  <c r="BG133" i="39"/>
  <c r="AB134" i="39"/>
  <c r="AG134" i="39"/>
  <c r="AK134" i="39"/>
  <c r="AN134" i="39" s="1"/>
  <c r="AO134" i="39" s="1"/>
  <c r="AW134" i="39"/>
  <c r="BA134" i="39"/>
  <c r="BE134" i="39"/>
  <c r="BH134" i="39" s="1"/>
  <c r="BI134" i="39" s="1"/>
  <c r="Z135" i="39"/>
  <c r="AD135" i="39" s="1"/>
  <c r="AE135" i="39" s="1"/>
  <c r="AM135" i="39"/>
  <c r="AQ135" i="39"/>
  <c r="AU135" i="39"/>
  <c r="AX135" i="39" s="1"/>
  <c r="AY135" i="39" s="1"/>
  <c r="BG135" i="39"/>
  <c r="AB136" i="39"/>
  <c r="AG136" i="39"/>
  <c r="AK136" i="39"/>
  <c r="AN136" i="39" s="1"/>
  <c r="AO136" i="39" s="1"/>
  <c r="AW136" i="39"/>
  <c r="BA136" i="39"/>
  <c r="BE136" i="39"/>
  <c r="BH136" i="39" s="1"/>
  <c r="BI136" i="39" s="1"/>
  <c r="Z137" i="39"/>
  <c r="AD137" i="39" s="1"/>
  <c r="AE137" i="39" s="1"/>
  <c r="AM137" i="39"/>
  <c r="AQ137" i="39"/>
  <c r="AU137" i="39"/>
  <c r="AX137" i="39" s="1"/>
  <c r="AY137" i="39" s="1"/>
  <c r="AH141" i="39"/>
  <c r="AH147" i="39" s="1"/>
  <c r="AL141" i="39"/>
  <c r="AL147" i="39" s="1"/>
  <c r="AP141" i="39"/>
  <c r="BB141" i="39"/>
  <c r="BB147" i="39" s="1"/>
  <c r="BF141" i="39"/>
  <c r="BF147" i="39" s="1"/>
  <c r="Z142" i="39"/>
  <c r="AD142" i="39" s="1"/>
  <c r="AE142" i="39" s="1"/>
  <c r="AM142" i="39"/>
  <c r="AQ142" i="39"/>
  <c r="AU142" i="39"/>
  <c r="AX142" i="39" s="1"/>
  <c r="AY142" i="39" s="1"/>
  <c r="BG142" i="39"/>
  <c r="AB143" i="39"/>
  <c r="AG143" i="39"/>
  <c r="AK143" i="39"/>
  <c r="AN143" i="39" s="1"/>
  <c r="AO143" i="39" s="1"/>
  <c r="AW143" i="39"/>
  <c r="BA143" i="39"/>
  <c r="BE143" i="39"/>
  <c r="BH143" i="39" s="1"/>
  <c r="BI143" i="39" s="1"/>
  <c r="Z144" i="39"/>
  <c r="AD144" i="39" s="1"/>
  <c r="AE144" i="39" s="1"/>
  <c r="AM144" i="39"/>
  <c r="AQ144" i="39"/>
  <c r="AU144" i="39"/>
  <c r="AX144" i="39" s="1"/>
  <c r="AY144" i="39" s="1"/>
  <c r="BG144" i="39"/>
  <c r="AB145" i="39"/>
  <c r="AG145" i="39"/>
  <c r="AK145" i="39"/>
  <c r="AN145" i="39" s="1"/>
  <c r="AO145" i="39" s="1"/>
  <c r="AW145" i="39"/>
  <c r="BA145" i="39"/>
  <c r="BE145" i="39"/>
  <c r="BH145" i="39" s="1"/>
  <c r="BI145" i="39" s="1"/>
  <c r="Z146" i="39"/>
  <c r="AD146" i="39" s="1"/>
  <c r="AE146" i="39" s="1"/>
  <c r="AM146" i="39"/>
  <c r="AQ146" i="39"/>
  <c r="AU146" i="39"/>
  <c r="AX146" i="39" s="1"/>
  <c r="AY146" i="39" s="1"/>
  <c r="BG155" i="39"/>
  <c r="AU155" i="39"/>
  <c r="AQ155" i="39"/>
  <c r="AM155" i="39"/>
  <c r="Z155" i="39"/>
  <c r="AD155" i="39" s="1"/>
  <c r="AE155" i="39" s="1"/>
  <c r="BE154" i="39"/>
  <c r="BA154" i="39"/>
  <c r="AW154" i="39"/>
  <c r="AK154" i="39"/>
  <c r="AN154" i="39" s="1"/>
  <c r="AO154" i="39" s="1"/>
  <c r="AG154" i="39"/>
  <c r="AB154" i="39"/>
  <c r="BG153" i="39"/>
  <c r="AU153" i="39"/>
  <c r="AX153" i="39" s="1"/>
  <c r="AY153" i="39" s="1"/>
  <c r="AQ153" i="39"/>
  <c r="AM153" i="39"/>
  <c r="Z153" i="39"/>
  <c r="AD153" i="39" s="1"/>
  <c r="AE153" i="39" s="1"/>
  <c r="BE152" i="39"/>
  <c r="BH152" i="39" s="1"/>
  <c r="BI152" i="39" s="1"/>
  <c r="BA152" i="39"/>
  <c r="AW152" i="39"/>
  <c r="AK152" i="39"/>
  <c r="AN152" i="39" s="1"/>
  <c r="AO152" i="39" s="1"/>
  <c r="AG152" i="39"/>
  <c r="AB152" i="39"/>
  <c r="AH150" i="39"/>
  <c r="AH156" i="39" s="1"/>
  <c r="AL150" i="39"/>
  <c r="AL156" i="39" s="1"/>
  <c r="AP150" i="39"/>
  <c r="BB150" i="39"/>
  <c r="BB156" i="39" s="1"/>
  <c r="BF150" i="39"/>
  <c r="Z151" i="39"/>
  <c r="AD151" i="39" s="1"/>
  <c r="AE151" i="39" s="1"/>
  <c r="AM151" i="39"/>
  <c r="AQ151" i="39"/>
  <c r="AU151" i="39"/>
  <c r="AX151" i="39" s="1"/>
  <c r="AY151" i="39" s="1"/>
  <c r="BG151" i="39"/>
  <c r="AZ153" i="39"/>
  <c r="BC153" i="39" s="1"/>
  <c r="BD153" i="39" s="1"/>
  <c r="BE153" i="39"/>
  <c r="AP154" i="39"/>
  <c r="AU154" i="39"/>
  <c r="AX154" i="39" s="1"/>
  <c r="AY154" i="39" s="1"/>
  <c r="AZ154" i="39"/>
  <c r="BF154" i="39"/>
  <c r="AF155" i="39"/>
  <c r="AI155" i="39" s="1"/>
  <c r="AJ155" i="39" s="1"/>
  <c r="AK155" i="39"/>
  <c r="AN155" i="39" s="1"/>
  <c r="AO155" i="39" s="1"/>
  <c r="AP155" i="39"/>
  <c r="AV155" i="39"/>
  <c r="BA155" i="39"/>
  <c r="BF155" i="39"/>
  <c r="BA176" i="39"/>
  <c r="BA174" i="39"/>
  <c r="BA172" i="39"/>
  <c r="BA171" i="39"/>
  <c r="BB172" i="39"/>
  <c r="BB173" i="39"/>
  <c r="BC6" i="40"/>
  <c r="BD6" i="40" s="1"/>
  <c r="AW6" i="40"/>
  <c r="AM6" i="40"/>
  <c r="AN6" i="40" s="1"/>
  <c r="AS6" i="40"/>
  <c r="AL13" i="40"/>
  <c r="AG10" i="40"/>
  <c r="BA11" i="40"/>
  <c r="AW11" i="40"/>
  <c r="AS11" i="40"/>
  <c r="AO11" i="40"/>
  <c r="BC11" i="40"/>
  <c r="BD11" i="40" s="1"/>
  <c r="AM11" i="40"/>
  <c r="AG13" i="40"/>
  <c r="AL16" i="40"/>
  <c r="BA14" i="40"/>
  <c r="AW14" i="40"/>
  <c r="AY14" i="40"/>
  <c r="AS14" i="40"/>
  <c r="AM14" i="40"/>
  <c r="AN14" i="40" s="1"/>
  <c r="BE16" i="40"/>
  <c r="BJ21" i="40"/>
  <c r="BF21" i="40"/>
  <c r="BR21" i="40"/>
  <c r="BL21" i="40"/>
  <c r="BV21" i="40"/>
  <c r="BP21" i="40"/>
  <c r="BH21" i="40"/>
  <c r="BN21" i="40"/>
  <c r="BT21" i="40"/>
  <c r="AS23" i="40"/>
  <c r="AO23" i="40"/>
  <c r="BA23" i="40"/>
  <c r="AW23" i="40"/>
  <c r="AM23" i="40"/>
  <c r="AU23" i="40"/>
  <c r="AY23" i="40"/>
  <c r="BC23" i="40"/>
  <c r="AL26" i="40"/>
  <c r="BE26" i="40"/>
  <c r="AG23" i="40"/>
  <c r="AH159" i="39"/>
  <c r="AH165" i="39" s="1"/>
  <c r="AL159" i="39"/>
  <c r="AL165" i="39" s="1"/>
  <c r="AP159" i="39"/>
  <c r="BB159" i="39"/>
  <c r="BB165" i="39" s="1"/>
  <c r="BF159" i="39"/>
  <c r="BF165" i="39" s="1"/>
  <c r="Z160" i="39"/>
  <c r="AD160" i="39" s="1"/>
  <c r="AE160" i="39" s="1"/>
  <c r="AM160" i="39"/>
  <c r="AQ160" i="39"/>
  <c r="AU160" i="39"/>
  <c r="AX160" i="39" s="1"/>
  <c r="AY160" i="39" s="1"/>
  <c r="BG160" i="39"/>
  <c r="AB161" i="39"/>
  <c r="AG161" i="39"/>
  <c r="AK161" i="39"/>
  <c r="AN161" i="39" s="1"/>
  <c r="AO161" i="39" s="1"/>
  <c r="AW161" i="39"/>
  <c r="BA161" i="39"/>
  <c r="BE161" i="39"/>
  <c r="BH161" i="39" s="1"/>
  <c r="BI161" i="39" s="1"/>
  <c r="Z162" i="39"/>
  <c r="AD162" i="39" s="1"/>
  <c r="AE162" i="39" s="1"/>
  <c r="AM162" i="39"/>
  <c r="AQ162" i="39"/>
  <c r="AU162" i="39"/>
  <c r="AX162" i="39" s="1"/>
  <c r="AY162" i="39" s="1"/>
  <c r="BG162" i="39"/>
  <c r="AB163" i="39"/>
  <c r="AG163" i="39"/>
  <c r="AK163" i="39"/>
  <c r="AN163" i="39" s="1"/>
  <c r="AO163" i="39" s="1"/>
  <c r="AW163" i="39"/>
  <c r="BA163" i="39"/>
  <c r="BE163" i="39"/>
  <c r="BH163" i="39" s="1"/>
  <c r="BI163" i="39" s="1"/>
  <c r="Z164" i="39"/>
  <c r="AD164" i="39" s="1"/>
  <c r="AE164" i="39" s="1"/>
  <c r="AM164" i="39"/>
  <c r="AQ164" i="39"/>
  <c r="AU164" i="39"/>
  <c r="AX164" i="39" s="1"/>
  <c r="AY164" i="39" s="1"/>
  <c r="CL171" i="39"/>
  <c r="CN172" i="39"/>
  <c r="CL173" i="39"/>
  <c r="CO173" i="39" s="1"/>
  <c r="CP173" i="39" s="1"/>
  <c r="CN174" i="39"/>
  <c r="CL175" i="39"/>
  <c r="BE9" i="40"/>
  <c r="AG6" i="40"/>
  <c r="AL9" i="40"/>
  <c r="BV14" i="40"/>
  <c r="BR14" i="40"/>
  <c r="BN14" i="40"/>
  <c r="BP14" i="40"/>
  <c r="BJ14" i="40"/>
  <c r="BF14" i="40"/>
  <c r="BL14" i="40"/>
  <c r="BT14" i="40"/>
  <c r="AS21" i="40"/>
  <c r="AO21" i="40"/>
  <c r="AP21" i="40" s="1"/>
  <c r="BA21" i="40"/>
  <c r="BB21" i="40" s="1"/>
  <c r="BA19" i="40"/>
  <c r="AQ19" i="40"/>
  <c r="AM19" i="40"/>
  <c r="AW19" i="40"/>
  <c r="AS19" i="40"/>
  <c r="BC19" i="40"/>
  <c r="AU21" i="40"/>
  <c r="AH22" i="40"/>
  <c r="AJ22" i="40" s="1"/>
  <c r="BC25" i="40"/>
  <c r="AY25" i="40"/>
  <c r="AU25" i="40"/>
  <c r="AS25" i="40"/>
  <c r="AO25" i="40"/>
  <c r="BA25" i="40"/>
  <c r="AQ25" i="40"/>
  <c r="AW25" i="40"/>
  <c r="AQ22" i="40"/>
  <c r="AM22" i="40"/>
  <c r="BC22" i="40"/>
  <c r="AY22" i="40"/>
  <c r="AU22" i="40"/>
  <c r="BJ23" i="40"/>
  <c r="BF23" i="40"/>
  <c r="BV23" i="40"/>
  <c r="BR23" i="40"/>
  <c r="BN23" i="40"/>
  <c r="BV24" i="40"/>
  <c r="BR24" i="40"/>
  <c r="BN24" i="40"/>
  <c r="BL24" i="40"/>
  <c r="BH24" i="40"/>
  <c r="BI24" i="40" s="1"/>
  <c r="AS22" i="40"/>
  <c r="BL23" i="40"/>
  <c r="AL24" i="40"/>
  <c r="BT24" i="40"/>
  <c r="I280" i="25"/>
  <c r="C83" i="39"/>
  <c r="C89" i="39"/>
  <c r="C78" i="39"/>
  <c r="C86" i="39"/>
  <c r="C38" i="39"/>
  <c r="C102" i="39"/>
  <c r="C14" i="39"/>
  <c r="C45" i="39"/>
  <c r="C19" i="39"/>
  <c r="C25" i="39"/>
  <c r="C74" i="39"/>
  <c r="C30" i="39"/>
  <c r="C10" i="39"/>
  <c r="C81" i="39"/>
  <c r="C99" i="39"/>
  <c r="C48" i="39"/>
  <c r="A11" i="47"/>
  <c r="C75" i="39"/>
  <c r="C70" i="39"/>
  <c r="C82" i="39"/>
  <c r="C37" i="39"/>
  <c r="A10" i="47"/>
  <c r="C43" i="39"/>
  <c r="C31" i="39"/>
  <c r="C92" i="39"/>
  <c r="C16" i="39"/>
  <c r="C52" i="39"/>
  <c r="C64" i="39"/>
  <c r="C66" i="39"/>
  <c r="C57" i="39"/>
  <c r="C29" i="39"/>
  <c r="C88" i="39"/>
  <c r="C95" i="39"/>
  <c r="C35" i="39"/>
  <c r="C97" i="39"/>
  <c r="C18" i="39"/>
  <c r="C62" i="39"/>
  <c r="C36" i="39"/>
  <c r="C13" i="39"/>
  <c r="C91" i="39"/>
  <c r="C20" i="39"/>
  <c r="C49" i="39"/>
  <c r="C84" i="39"/>
  <c r="C12" i="39"/>
  <c r="C8" i="39"/>
  <c r="C73" i="39"/>
  <c r="C9" i="39"/>
  <c r="C94" i="39"/>
  <c r="C7" i="39"/>
  <c r="C55" i="39"/>
  <c r="C26" i="39"/>
  <c r="C77" i="39"/>
  <c r="C42" i="39"/>
  <c r="C23" i="39"/>
  <c r="C53" i="39"/>
  <c r="C59" i="39"/>
  <c r="C50" i="39"/>
  <c r="C28" i="39"/>
  <c r="C85" i="39"/>
  <c r="C87" i="39"/>
  <c r="C34" i="39"/>
  <c r="C93" i="39"/>
  <c r="C17" i="39"/>
  <c r="C60" i="39"/>
  <c r="A9" i="47"/>
  <c r="C68" i="39"/>
  <c r="C67" i="39"/>
  <c r="C71" i="39"/>
  <c r="C32" i="39"/>
  <c r="C96" i="39"/>
  <c r="C39" i="39"/>
  <c r="C46" i="39"/>
  <c r="C27" i="39"/>
  <c r="C101" i="39"/>
  <c r="A7" i="47"/>
  <c r="C44" i="39"/>
  <c r="C24" i="39"/>
  <c r="C76" i="39"/>
  <c r="C80" i="39"/>
  <c r="C41" i="39"/>
  <c r="C15" i="39"/>
  <c r="C21" i="39"/>
  <c r="C11" i="39"/>
  <c r="C98" i="39"/>
  <c r="C63" i="39"/>
  <c r="C56" i="39"/>
  <c r="BQ11" i="46" l="1"/>
  <c r="AD99" i="45"/>
  <c r="AE99" i="45" s="1"/>
  <c r="AN98" i="45"/>
  <c r="AO98" i="45" s="1"/>
  <c r="AS89" i="45"/>
  <c r="AT89" i="45" s="1"/>
  <c r="AS82" i="45"/>
  <c r="AT82" i="45" s="1"/>
  <c r="BH56" i="45"/>
  <c r="BI56" i="45" s="1"/>
  <c r="BC79" i="45"/>
  <c r="BD79" i="45" s="1"/>
  <c r="BW13" i="44"/>
  <c r="AI97" i="43"/>
  <c r="AJ97" i="43" s="1"/>
  <c r="BH82" i="43"/>
  <c r="BI82" i="43" s="1"/>
  <c r="AR57" i="43"/>
  <c r="AS56" i="43"/>
  <c r="AT56" i="43" s="1"/>
  <c r="AJ7" i="44"/>
  <c r="AX10" i="42"/>
  <c r="BS13" i="42"/>
  <c r="BG10" i="42"/>
  <c r="BB9" i="42"/>
  <c r="AP13" i="42"/>
  <c r="AN70" i="41"/>
  <c r="AO70" i="41" s="1"/>
  <c r="AI55" i="41"/>
  <c r="AJ55" i="41" s="1"/>
  <c r="AS52" i="41"/>
  <c r="AT52" i="41" s="1"/>
  <c r="BH62" i="41"/>
  <c r="BI62" i="41" s="1"/>
  <c r="BH63" i="41"/>
  <c r="BI63" i="41" s="1"/>
  <c r="AX64" i="41"/>
  <c r="AY64" i="41" s="1"/>
  <c r="I7" i="39"/>
  <c r="I102" i="39"/>
  <c r="I101" i="39"/>
  <c r="I96" i="39"/>
  <c r="I88" i="39"/>
  <c r="I85" i="39"/>
  <c r="I84" i="39"/>
  <c r="I77" i="39"/>
  <c r="I74" i="39"/>
  <c r="I73" i="39"/>
  <c r="I63" i="39"/>
  <c r="I62" i="39"/>
  <c r="I60" i="39"/>
  <c r="I52" i="39"/>
  <c r="I49" i="39"/>
  <c r="I48" i="39"/>
  <c r="I41" i="39"/>
  <c r="I38" i="39"/>
  <c r="I37" i="39"/>
  <c r="I32" i="39"/>
  <c r="I29" i="39"/>
  <c r="I28" i="39"/>
  <c r="I27" i="39"/>
  <c r="I26" i="39"/>
  <c r="I25" i="39"/>
  <c r="I24" i="39"/>
  <c r="I23" i="39"/>
  <c r="I18" i="39"/>
  <c r="I17" i="39"/>
  <c r="I16" i="39"/>
  <c r="I20" i="39"/>
  <c r="I99" i="39"/>
  <c r="I94" i="39"/>
  <c r="I86" i="39"/>
  <c r="I82" i="39"/>
  <c r="I71" i="39"/>
  <c r="I57" i="39"/>
  <c r="I50" i="39"/>
  <c r="I46" i="39"/>
  <c r="I21" i="39"/>
  <c r="I19" i="39"/>
  <c r="I8" i="39"/>
  <c r="I98" i="39"/>
  <c r="I97" i="39"/>
  <c r="I93" i="39"/>
  <c r="I92" i="39"/>
  <c r="I91" i="39"/>
  <c r="I81" i="39"/>
  <c r="I80" i="39"/>
  <c r="I78" i="39"/>
  <c r="I70" i="39"/>
  <c r="I67" i="39"/>
  <c r="I66" i="39"/>
  <c r="I59" i="39"/>
  <c r="I56" i="39"/>
  <c r="I55" i="39"/>
  <c r="I45" i="39"/>
  <c r="I44" i="39"/>
  <c r="I42" i="39"/>
  <c r="I35" i="39"/>
  <c r="I34" i="39"/>
  <c r="I31" i="39"/>
  <c r="I13" i="39"/>
  <c r="I10" i="39"/>
  <c r="I9" i="39"/>
  <c r="I89" i="39"/>
  <c r="I75" i="39"/>
  <c r="I68" i="39"/>
  <c r="I64" i="39"/>
  <c r="I53" i="39"/>
  <c r="I39" i="39"/>
  <c r="I15" i="39"/>
  <c r="I14" i="39"/>
  <c r="I12" i="39"/>
  <c r="I11" i="39"/>
  <c r="I95" i="39"/>
  <c r="I87" i="39"/>
  <c r="I43" i="39"/>
  <c r="I36" i="39"/>
  <c r="I30" i="39"/>
  <c r="I76" i="39"/>
  <c r="I83" i="39"/>
  <c r="I609" i="47"/>
  <c r="I414" i="47"/>
  <c r="I446" i="47"/>
  <c r="I462" i="47"/>
  <c r="I478" i="47"/>
  <c r="I494" i="47"/>
  <c r="I510" i="47"/>
  <c r="I526" i="47"/>
  <c r="I542" i="47"/>
  <c r="I558" i="47"/>
  <c r="I574" i="47"/>
  <c r="I590" i="47"/>
  <c r="I606" i="47"/>
  <c r="I622" i="47"/>
  <c r="I638" i="47"/>
  <c r="I327" i="47"/>
  <c r="I359" i="47"/>
  <c r="I391" i="47"/>
  <c r="I423" i="47"/>
  <c r="I455" i="47"/>
  <c r="I487" i="47"/>
  <c r="I519" i="47"/>
  <c r="I551" i="47"/>
  <c r="I583" i="47"/>
  <c r="I615" i="47"/>
  <c r="I643" i="47"/>
  <c r="I659" i="47"/>
  <c r="I675" i="47"/>
  <c r="I691" i="47"/>
  <c r="I707" i="47"/>
  <c r="I723" i="47"/>
  <c r="I739" i="47"/>
  <c r="I755" i="47"/>
  <c r="I771" i="47"/>
  <c r="I787" i="47"/>
  <c r="I320" i="47"/>
  <c r="I352" i="47"/>
  <c r="I384" i="47"/>
  <c r="I416" i="47"/>
  <c r="I448" i="47"/>
  <c r="I480" i="47"/>
  <c r="I512" i="47"/>
  <c r="I544" i="47"/>
  <c r="I576" i="47"/>
  <c r="I608" i="47"/>
  <c r="I640" i="47"/>
  <c r="I656" i="47"/>
  <c r="I672" i="47"/>
  <c r="I688" i="47"/>
  <c r="I704" i="47"/>
  <c r="I720" i="47"/>
  <c r="I736" i="47"/>
  <c r="I752" i="47"/>
  <c r="I768" i="47"/>
  <c r="I784" i="47"/>
  <c r="I800" i="47"/>
  <c r="I323" i="47"/>
  <c r="I387" i="47"/>
  <c r="I451" i="47"/>
  <c r="I515" i="47"/>
  <c r="I579" i="47"/>
  <c r="I641" i="47"/>
  <c r="I673" i="47"/>
  <c r="I681" i="47"/>
  <c r="I705" i="47"/>
  <c r="I713" i="47"/>
  <c r="I737" i="47"/>
  <c r="I745" i="47"/>
  <c r="I769" i="47"/>
  <c r="I777" i="47"/>
  <c r="I798" i="47"/>
  <c r="I803" i="47"/>
  <c r="I817" i="47"/>
  <c r="I821" i="47"/>
  <c r="I833" i="47"/>
  <c r="I837" i="47"/>
  <c r="I849" i="47"/>
  <c r="I853" i="47"/>
  <c r="I865" i="47"/>
  <c r="I869" i="47"/>
  <c r="I881" i="47"/>
  <c r="I885" i="47"/>
  <c r="I897" i="47"/>
  <c r="I901" i="47"/>
  <c r="I913" i="47"/>
  <c r="I917" i="47"/>
  <c r="I929" i="47"/>
  <c r="I933" i="47"/>
  <c r="I945" i="47"/>
  <c r="I949" i="47"/>
  <c r="I961" i="47"/>
  <c r="I965" i="47"/>
  <c r="I977" i="47"/>
  <c r="I981" i="47"/>
  <c r="I993" i="47"/>
  <c r="I997" i="47"/>
  <c r="I1009" i="47"/>
  <c r="I1013" i="47"/>
  <c r="I1025" i="47"/>
  <c r="I1029" i="47"/>
  <c r="I1041" i="47"/>
  <c r="I1045" i="47"/>
  <c r="I1057" i="47"/>
  <c r="I1061" i="47"/>
  <c r="I1073" i="47"/>
  <c r="I1077" i="47"/>
  <c r="I1089" i="47"/>
  <c r="I1093" i="47"/>
  <c r="I1105" i="47"/>
  <c r="I1109" i="47"/>
  <c r="I1121" i="47"/>
  <c r="I1125" i="47"/>
  <c r="I1137" i="47"/>
  <c r="I1141" i="47"/>
  <c r="I1153" i="47"/>
  <c r="I1157" i="47"/>
  <c r="I1169" i="47"/>
  <c r="I1173" i="47"/>
  <c r="I1185" i="47"/>
  <c r="I1189" i="47"/>
  <c r="I1201" i="47"/>
  <c r="I1205" i="47"/>
  <c r="I1217" i="47"/>
  <c r="I1221" i="47"/>
  <c r="I1233" i="47"/>
  <c r="I1237" i="47"/>
  <c r="I1249" i="47"/>
  <c r="I1253" i="47"/>
  <c r="I1265" i="47"/>
  <c r="I1269" i="47"/>
  <c r="I1281" i="47"/>
  <c r="I1285" i="47"/>
  <c r="I1297" i="47"/>
  <c r="I1301" i="47"/>
  <c r="I1313" i="47"/>
  <c r="I308" i="47"/>
  <c r="I356" i="47"/>
  <c r="I372" i="47"/>
  <c r="I420" i="47"/>
  <c r="I436" i="47"/>
  <c r="I484" i="47"/>
  <c r="I500" i="47"/>
  <c r="I548" i="47"/>
  <c r="I564" i="47"/>
  <c r="I612" i="47"/>
  <c r="I628" i="47"/>
  <c r="I658" i="47"/>
  <c r="I666" i="47"/>
  <c r="I690" i="47"/>
  <c r="I698" i="47"/>
  <c r="I722" i="47"/>
  <c r="I730" i="47"/>
  <c r="I754" i="47"/>
  <c r="I762" i="47"/>
  <c r="I786" i="47"/>
  <c r="I794" i="47"/>
  <c r="I805" i="47"/>
  <c r="I810" i="47"/>
  <c r="I814" i="47"/>
  <c r="I818" i="47"/>
  <c r="I822" i="47"/>
  <c r="I826" i="47"/>
  <c r="I830" i="47"/>
  <c r="I834" i="47"/>
  <c r="I838" i="47"/>
  <c r="I842" i="47"/>
  <c r="I846" i="47"/>
  <c r="I850" i="47"/>
  <c r="I854" i="47"/>
  <c r="I858" i="47"/>
  <c r="I862" i="47"/>
  <c r="I866" i="47"/>
  <c r="I870" i="47"/>
  <c r="I874" i="47"/>
  <c r="I878" i="47"/>
  <c r="I882" i="47"/>
  <c r="I886" i="47"/>
  <c r="I890" i="47"/>
  <c r="I894" i="47"/>
  <c r="I898" i="47"/>
  <c r="I902" i="47"/>
  <c r="I906" i="47"/>
  <c r="I910" i="47"/>
  <c r="I914" i="47"/>
  <c r="I918" i="47"/>
  <c r="I922" i="47"/>
  <c r="I926" i="47"/>
  <c r="I930" i="47"/>
  <c r="I934" i="47"/>
  <c r="I938" i="47"/>
  <c r="I942" i="47"/>
  <c r="I946" i="47"/>
  <c r="I950" i="47"/>
  <c r="I954" i="47"/>
  <c r="I958" i="47"/>
  <c r="I962" i="47"/>
  <c r="I966" i="47"/>
  <c r="I970" i="47"/>
  <c r="I974" i="47"/>
  <c r="I978" i="47"/>
  <c r="I982" i="47"/>
  <c r="I986" i="47"/>
  <c r="I990" i="47"/>
  <c r="I994" i="47"/>
  <c r="I998" i="47"/>
  <c r="I1002" i="47"/>
  <c r="I1006" i="47"/>
  <c r="I1010" i="47"/>
  <c r="I1014" i="47"/>
  <c r="I1018" i="47"/>
  <c r="I1022" i="47"/>
  <c r="I1026" i="47"/>
  <c r="I1030" i="47"/>
  <c r="I1034" i="47"/>
  <c r="I1038" i="47"/>
  <c r="I1042" i="47"/>
  <c r="I1046" i="47"/>
  <c r="I1050" i="47"/>
  <c r="I1054" i="47"/>
  <c r="I1058" i="47"/>
  <c r="I1062" i="47"/>
  <c r="I1066" i="47"/>
  <c r="I1070" i="47"/>
  <c r="I1074" i="47"/>
  <c r="I1078" i="47"/>
  <c r="I1082" i="47"/>
  <c r="I1086" i="47"/>
  <c r="I1090" i="47"/>
  <c r="I1094" i="47"/>
  <c r="I1098" i="47"/>
  <c r="I1102" i="47"/>
  <c r="I1106" i="47"/>
  <c r="I1110" i="47"/>
  <c r="I1114" i="47"/>
  <c r="I1118" i="47"/>
  <c r="I1122" i="47"/>
  <c r="I1126" i="47"/>
  <c r="I1130" i="47"/>
  <c r="I1134" i="47"/>
  <c r="I1138" i="47"/>
  <c r="I1142" i="47"/>
  <c r="I1146" i="47"/>
  <c r="I1150" i="47"/>
  <c r="I1154" i="47"/>
  <c r="I1158" i="47"/>
  <c r="I1162" i="47"/>
  <c r="I1166" i="47"/>
  <c r="I1170" i="47"/>
  <c r="I1174" i="47"/>
  <c r="I1178" i="47"/>
  <c r="I1182" i="47"/>
  <c r="I1186" i="47"/>
  <c r="I1190" i="47"/>
  <c r="I1194" i="47"/>
  <c r="I1198" i="47"/>
  <c r="I1202" i="47"/>
  <c r="I1206" i="47"/>
  <c r="I1210" i="47"/>
  <c r="I1214" i="47"/>
  <c r="I1218" i="47"/>
  <c r="I1222" i="47"/>
  <c r="I1226" i="47"/>
  <c r="I1230" i="47"/>
  <c r="I1234" i="47"/>
  <c r="I1238" i="47"/>
  <c r="I1242" i="47"/>
  <c r="I1246" i="47"/>
  <c r="I1250" i="47"/>
  <c r="I1254" i="47"/>
  <c r="I1258" i="47"/>
  <c r="I1262" i="47"/>
  <c r="I1266" i="47"/>
  <c r="I1270" i="47"/>
  <c r="I1274" i="47"/>
  <c r="I1278" i="47"/>
  <c r="I1282" i="47"/>
  <c r="I1286" i="47"/>
  <c r="I1290" i="47"/>
  <c r="I1294" i="47"/>
  <c r="I315" i="47"/>
  <c r="I347" i="47"/>
  <c r="I379" i="47"/>
  <c r="I411" i="47"/>
  <c r="I443" i="47"/>
  <c r="I475" i="47"/>
  <c r="I507" i="47"/>
  <c r="I539" i="47"/>
  <c r="I571" i="47"/>
  <c r="I603" i="47"/>
  <c r="I635" i="47"/>
  <c r="I653" i="47"/>
  <c r="I669" i="47"/>
  <c r="I685" i="47"/>
  <c r="I701" i="47"/>
  <c r="I717" i="47"/>
  <c r="I733" i="47"/>
  <c r="I749" i="47"/>
  <c r="I765" i="47"/>
  <c r="I781" i="47"/>
  <c r="I795" i="47"/>
  <c r="I806" i="47"/>
  <c r="I815" i="47"/>
  <c r="I823" i="47"/>
  <c r="I831" i="47"/>
  <c r="I839" i="47"/>
  <c r="I847" i="47"/>
  <c r="I855" i="47"/>
  <c r="I863" i="47"/>
  <c r="I871" i="47"/>
  <c r="I879" i="47"/>
  <c r="I887" i="47"/>
  <c r="I895" i="47"/>
  <c r="I903" i="47"/>
  <c r="I911" i="47"/>
  <c r="I919" i="47"/>
  <c r="I927" i="47"/>
  <c r="I935" i="47"/>
  <c r="I943" i="47"/>
  <c r="I951" i="47"/>
  <c r="I959" i="47"/>
  <c r="I967" i="47"/>
  <c r="I975" i="47"/>
  <c r="I983" i="47"/>
  <c r="I991" i="47"/>
  <c r="I999" i="47"/>
  <c r="I1007" i="47"/>
  <c r="I1015" i="47"/>
  <c r="I1023" i="47"/>
  <c r="I1031" i="47"/>
  <c r="I1039" i="47"/>
  <c r="I1047" i="47"/>
  <c r="I1055" i="47"/>
  <c r="I1063" i="47"/>
  <c r="I1071" i="47"/>
  <c r="I1079" i="47"/>
  <c r="I1087" i="47"/>
  <c r="I1095" i="47"/>
  <c r="I1103" i="47"/>
  <c r="I1111" i="47"/>
  <c r="I1119" i="47"/>
  <c r="I1127" i="47"/>
  <c r="I1135" i="47"/>
  <c r="I1143" i="47"/>
  <c r="I1151" i="47"/>
  <c r="I1159" i="47"/>
  <c r="I1167" i="47"/>
  <c r="I1175" i="47"/>
  <c r="I1183" i="47"/>
  <c r="I1191" i="47"/>
  <c r="I1199" i="47"/>
  <c r="I1207" i="47"/>
  <c r="I1215" i="47"/>
  <c r="I1223" i="47"/>
  <c r="I1231" i="47"/>
  <c r="I1239" i="47"/>
  <c r="I1247" i="47"/>
  <c r="I1255" i="47"/>
  <c r="I1263" i="47"/>
  <c r="I1271" i="47"/>
  <c r="I1279" i="47"/>
  <c r="I1287" i="47"/>
  <c r="I1295" i="47"/>
  <c r="I1300" i="47"/>
  <c r="I1306" i="47"/>
  <c r="I1311" i="47"/>
  <c r="I1316" i="47"/>
  <c r="I1320" i="47"/>
  <c r="I1324" i="47"/>
  <c r="I1328" i="47"/>
  <c r="I1332" i="47"/>
  <c r="I1336" i="47"/>
  <c r="I1340" i="47"/>
  <c r="I1344" i="47"/>
  <c r="I1348" i="47"/>
  <c r="I1352" i="47"/>
  <c r="I1356" i="47"/>
  <c r="I1360" i="47"/>
  <c r="I1364" i="47"/>
  <c r="I1368" i="47"/>
  <c r="I1372" i="47"/>
  <c r="I1376" i="47"/>
  <c r="I1380" i="47"/>
  <c r="I1384" i="47"/>
  <c r="I1388" i="47"/>
  <c r="I1392" i="47"/>
  <c r="I1396" i="47"/>
  <c r="I1400" i="47"/>
  <c r="I1404" i="47"/>
  <c r="I1408" i="47"/>
  <c r="I1412" i="47"/>
  <c r="I1416" i="47"/>
  <c r="I1420" i="47"/>
  <c r="I1424" i="47"/>
  <c r="I1428" i="47"/>
  <c r="I1432" i="47"/>
  <c r="I1436" i="47"/>
  <c r="I1440" i="47"/>
  <c r="I1444" i="47"/>
  <c r="I1448" i="47"/>
  <c r="I1452" i="47"/>
  <c r="I1456" i="47"/>
  <c r="I1460" i="47"/>
  <c r="I1464" i="47"/>
  <c r="I1468" i="47"/>
  <c r="I1472" i="47"/>
  <c r="I1476" i="47"/>
  <c r="I1480" i="47"/>
  <c r="I1484" i="47"/>
  <c r="I1488" i="47"/>
  <c r="I1492" i="47"/>
  <c r="I1496" i="47"/>
  <c r="I1500" i="47"/>
  <c r="I316" i="47"/>
  <c r="I348" i="47"/>
  <c r="I380" i="47"/>
  <c r="I412" i="47"/>
  <c r="I444" i="47"/>
  <c r="I476" i="47"/>
  <c r="I508" i="47"/>
  <c r="I540" i="47"/>
  <c r="I572" i="47"/>
  <c r="I604" i="47"/>
  <c r="I636" i="47"/>
  <c r="I654" i="47"/>
  <c r="I670" i="47"/>
  <c r="I686" i="47"/>
  <c r="I702" i="47"/>
  <c r="I718" i="47"/>
  <c r="I734" i="47"/>
  <c r="I750" i="47"/>
  <c r="I766" i="47"/>
  <c r="I782" i="47"/>
  <c r="I797" i="47"/>
  <c r="I807" i="47"/>
  <c r="I816" i="47"/>
  <c r="I824" i="47"/>
  <c r="I832" i="47"/>
  <c r="I840" i="47"/>
  <c r="I848" i="47"/>
  <c r="I856" i="47"/>
  <c r="I864" i="47"/>
  <c r="I872" i="47"/>
  <c r="I880" i="47"/>
  <c r="I888" i="47"/>
  <c r="I896" i="47"/>
  <c r="I904" i="47"/>
  <c r="I912" i="47"/>
  <c r="I920" i="47"/>
  <c r="I928" i="47"/>
  <c r="I936" i="47"/>
  <c r="I944" i="47"/>
  <c r="I952" i="47"/>
  <c r="I960" i="47"/>
  <c r="I968" i="47"/>
  <c r="I976" i="47"/>
  <c r="I984" i="47"/>
  <c r="I992" i="47"/>
  <c r="I1000" i="47"/>
  <c r="I1008" i="47"/>
  <c r="I1016" i="47"/>
  <c r="I1024" i="47"/>
  <c r="I1032" i="47"/>
  <c r="I1040" i="47"/>
  <c r="I1048" i="47"/>
  <c r="I1056" i="47"/>
  <c r="I1064" i="47"/>
  <c r="I1072" i="47"/>
  <c r="I1080" i="47"/>
  <c r="I1088" i="47"/>
  <c r="I1096" i="47"/>
  <c r="I1104" i="47"/>
  <c r="I1112" i="47"/>
  <c r="I1120" i="47"/>
  <c r="I1128" i="47"/>
  <c r="I1136" i="47"/>
  <c r="I1144" i="47"/>
  <c r="I1152" i="47"/>
  <c r="I1160" i="47"/>
  <c r="I1168" i="47"/>
  <c r="I1176" i="47"/>
  <c r="I1184" i="47"/>
  <c r="I1192" i="47"/>
  <c r="I1200" i="47"/>
  <c r="I1208" i="47"/>
  <c r="I1216" i="47"/>
  <c r="I1224" i="47"/>
  <c r="I1232" i="47"/>
  <c r="I1240" i="47"/>
  <c r="I1248" i="47"/>
  <c r="I1256" i="47"/>
  <c r="I1264" i="47"/>
  <c r="I1272" i="47"/>
  <c r="I1280" i="47"/>
  <c r="I1288" i="47"/>
  <c r="I1296" i="47"/>
  <c r="I1302" i="47"/>
  <c r="I1307" i="47"/>
  <c r="I1312" i="47"/>
  <c r="I1317" i="47"/>
  <c r="I1321" i="47"/>
  <c r="I1325" i="47"/>
  <c r="I1329" i="47"/>
  <c r="I1333" i="47"/>
  <c r="I1337" i="47"/>
  <c r="I1341" i="47"/>
  <c r="I1345" i="47"/>
  <c r="I1349" i="47"/>
  <c r="I1353" i="47"/>
  <c r="I1357" i="47"/>
  <c r="I1361" i="47"/>
  <c r="I1365" i="47"/>
  <c r="I1369" i="47"/>
  <c r="I1373" i="47"/>
  <c r="I1377" i="47"/>
  <c r="I1381" i="47"/>
  <c r="I1385" i="47"/>
  <c r="I1389" i="47"/>
  <c r="I1393" i="47"/>
  <c r="I1397" i="47"/>
  <c r="I1401" i="47"/>
  <c r="I1405" i="47"/>
  <c r="I1409" i="47"/>
  <c r="I1413" i="47"/>
  <c r="I1417" i="47"/>
  <c r="I1421" i="47"/>
  <c r="I1425" i="47"/>
  <c r="I1429" i="47"/>
  <c r="I1433" i="47"/>
  <c r="I1437" i="47"/>
  <c r="I1441" i="47"/>
  <c r="I1445" i="47"/>
  <c r="I1449" i="47"/>
  <c r="I1453" i="47"/>
  <c r="I1457" i="47"/>
  <c r="I1461" i="47"/>
  <c r="I1465" i="47"/>
  <c r="I1469" i="47"/>
  <c r="I1473" i="47"/>
  <c r="I1477" i="47"/>
  <c r="I1481" i="47"/>
  <c r="I1485" i="47"/>
  <c r="I1489" i="47"/>
  <c r="I1493" i="47"/>
  <c r="I1497" i="47"/>
  <c r="I331" i="47"/>
  <c r="I363" i="47"/>
  <c r="I395" i="47"/>
  <c r="I427" i="47"/>
  <c r="I459" i="47"/>
  <c r="I491" i="47"/>
  <c r="I523" i="47"/>
  <c r="I555" i="47"/>
  <c r="I587" i="47"/>
  <c r="I619" i="47"/>
  <c r="I645" i="47"/>
  <c r="I661" i="47"/>
  <c r="I677" i="47"/>
  <c r="I693" i="47"/>
  <c r="I709" i="47"/>
  <c r="I725" i="47"/>
  <c r="I741" i="47"/>
  <c r="I757" i="47"/>
  <c r="I773" i="47"/>
  <c r="I789" i="47"/>
  <c r="I801" i="47"/>
  <c r="I811" i="47"/>
  <c r="I819" i="47"/>
  <c r="I827" i="47"/>
  <c r="I835" i="47"/>
  <c r="I843" i="47"/>
  <c r="I851" i="47"/>
  <c r="I859" i="47"/>
  <c r="I867" i="47"/>
  <c r="I875" i="47"/>
  <c r="I883" i="47"/>
  <c r="I891" i="47"/>
  <c r="I899" i="47"/>
  <c r="I907" i="47"/>
  <c r="I915" i="47"/>
  <c r="I923" i="47"/>
  <c r="I931" i="47"/>
  <c r="I939" i="47"/>
  <c r="I947" i="47"/>
  <c r="I955" i="47"/>
  <c r="I963" i="47"/>
  <c r="I971" i="47"/>
  <c r="I979" i="47"/>
  <c r="I987" i="47"/>
  <c r="I995" i="47"/>
  <c r="I1003" i="47"/>
  <c r="I1011" i="47"/>
  <c r="I1019" i="47"/>
  <c r="I1027" i="47"/>
  <c r="I1035" i="47"/>
  <c r="I1043" i="47"/>
  <c r="I1051" i="47"/>
  <c r="I1059" i="47"/>
  <c r="I1067" i="47"/>
  <c r="I1075" i="47"/>
  <c r="I1083" i="47"/>
  <c r="I1091" i="47"/>
  <c r="I1099" i="47"/>
  <c r="I1107" i="47"/>
  <c r="I1115" i="47"/>
  <c r="I1123" i="47"/>
  <c r="I1131" i="47"/>
  <c r="I1139" i="47"/>
  <c r="I1147" i="47"/>
  <c r="I1155" i="47"/>
  <c r="I1163" i="47"/>
  <c r="I1171" i="47"/>
  <c r="I1179" i="47"/>
  <c r="I1187" i="47"/>
  <c r="I1195" i="47"/>
  <c r="I1203" i="47"/>
  <c r="I1211" i="47"/>
  <c r="I1219" i="47"/>
  <c r="I1227" i="47"/>
  <c r="I1235" i="47"/>
  <c r="I1243" i="47"/>
  <c r="I1251" i="47"/>
  <c r="I1259" i="47"/>
  <c r="I1267" i="47"/>
  <c r="I1275" i="47"/>
  <c r="I1283" i="47"/>
  <c r="I1291" i="47"/>
  <c r="I1298" i="47"/>
  <c r="I1303" i="47"/>
  <c r="I1308" i="47"/>
  <c r="I1495" i="47"/>
  <c r="I1487" i="47"/>
  <c r="I1479" i="47"/>
  <c r="I1471" i="47"/>
  <c r="I1463" i="47"/>
  <c r="I1455" i="47"/>
  <c r="I1447" i="47"/>
  <c r="I1439" i="47"/>
  <c r="I1431" i="47"/>
  <c r="I1423" i="47"/>
  <c r="I1415" i="47"/>
  <c r="I1407" i="47"/>
  <c r="I1399" i="47"/>
  <c r="I1391" i="47"/>
  <c r="I1383" i="47"/>
  <c r="I1375" i="47"/>
  <c r="I1367" i="47"/>
  <c r="I1359" i="47"/>
  <c r="I1351" i="47"/>
  <c r="I1343" i="47"/>
  <c r="I1335" i="47"/>
  <c r="I1327" i="47"/>
  <c r="I1319" i="47"/>
  <c r="I1310" i="47"/>
  <c r="I1284" i="47"/>
  <c r="I1252" i="47"/>
  <c r="I1220" i="47"/>
  <c r="I1188" i="47"/>
  <c r="I1156" i="47"/>
  <c r="I1124" i="47"/>
  <c r="I1092" i="47"/>
  <c r="I1060" i="47"/>
  <c r="I1028" i="47"/>
  <c r="I996" i="47"/>
  <c r="I964" i="47"/>
  <c r="I932" i="47"/>
  <c r="I900" i="47"/>
  <c r="I868" i="47"/>
  <c r="I836" i="47"/>
  <c r="I802" i="47"/>
  <c r="I742" i="47"/>
  <c r="I678" i="47"/>
  <c r="I588" i="47"/>
  <c r="I460" i="47"/>
  <c r="I332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430" i="47"/>
  <c r="BP73" i="39"/>
  <c r="BQ73" i="39" s="1"/>
  <c r="BO23" i="40"/>
  <c r="AN22" i="40"/>
  <c r="BD19" i="40"/>
  <c r="BO21" i="40"/>
  <c r="AP23" i="40"/>
  <c r="CE71" i="39"/>
  <c r="CF71" i="39" s="1"/>
  <c r="BU36" i="39"/>
  <c r="BV36" i="39" s="1"/>
  <c r="CT47" i="39"/>
  <c r="CU47" i="39" s="1"/>
  <c r="CT61" i="39"/>
  <c r="CU61" i="39" s="1"/>
  <c r="CJ62" i="39"/>
  <c r="CK62" i="39" s="1"/>
  <c r="CT151" i="39"/>
  <c r="CU151" i="39" s="1"/>
  <c r="CJ153" i="39"/>
  <c r="CK153" i="39" s="1"/>
  <c r="BP160" i="39"/>
  <c r="BQ160" i="39" s="1"/>
  <c r="BC101" i="39"/>
  <c r="BD101" i="39" s="1"/>
  <c r="AI115" i="39"/>
  <c r="AJ115" i="39" s="1"/>
  <c r="AI133" i="39"/>
  <c r="AJ133" i="39" s="1"/>
  <c r="AI119" i="39"/>
  <c r="AJ119" i="39" s="1"/>
  <c r="AD56" i="39"/>
  <c r="AE56" i="39" s="1"/>
  <c r="BC65" i="39"/>
  <c r="BD65" i="39" s="1"/>
  <c r="AI56" i="39"/>
  <c r="AJ56" i="39" s="1"/>
  <c r="AQ39" i="39"/>
  <c r="BC38" i="39"/>
  <c r="BD38" i="39" s="1"/>
  <c r="CE90" i="39"/>
  <c r="CF90" i="39" s="1"/>
  <c r="CE144" i="39"/>
  <c r="CF144" i="39" s="1"/>
  <c r="BU154" i="39"/>
  <c r="BV154" i="39" s="1"/>
  <c r="BH53" i="39"/>
  <c r="BI53" i="39" s="1"/>
  <c r="AI34" i="39"/>
  <c r="AX37" i="39"/>
  <c r="AX54" i="39"/>
  <c r="AY54" i="39" s="1"/>
  <c r="BH52" i="39"/>
  <c r="BI52" i="39" s="1"/>
  <c r="AX53" i="39"/>
  <c r="AY53" i="39" s="1"/>
  <c r="AD55" i="39"/>
  <c r="AE55" i="39" s="1"/>
  <c r="BH34" i="39"/>
  <c r="AX35" i="39"/>
  <c r="AV111" i="39"/>
  <c r="AD106" i="39"/>
  <c r="AE106" i="39" s="1"/>
  <c r="CO175" i="39"/>
  <c r="CP175" i="39" s="1"/>
  <c r="AX14" i="40"/>
  <c r="AH111" i="39"/>
  <c r="AJ11" i="40"/>
  <c r="BK14" i="40"/>
  <c r="AZ23" i="40"/>
  <c r="BW25" i="40"/>
  <c r="AS161" i="39"/>
  <c r="AT161" i="39" s="1"/>
  <c r="CE44" i="39"/>
  <c r="CF44" i="39" s="1"/>
  <c r="BP35" i="39"/>
  <c r="BQ35" i="39" s="1"/>
  <c r="CT72" i="39"/>
  <c r="CU72" i="39" s="1"/>
  <c r="BZ74" i="39"/>
  <c r="CA74" i="39" s="1"/>
  <c r="CT90" i="39"/>
  <c r="CU90" i="39" s="1"/>
  <c r="CT97" i="39"/>
  <c r="CU97" i="39" s="1"/>
  <c r="CO125" i="39"/>
  <c r="CP125" i="39" s="1"/>
  <c r="CJ134" i="39"/>
  <c r="CK134" i="39" s="1"/>
  <c r="BU79" i="39"/>
  <c r="BV79" i="39" s="1"/>
  <c r="CJ107" i="39"/>
  <c r="CK107" i="39" s="1"/>
  <c r="CJ92" i="39"/>
  <c r="CK92" i="39" s="1"/>
  <c r="BZ126" i="39"/>
  <c r="CA126" i="39" s="1"/>
  <c r="CJ142" i="39"/>
  <c r="CK142" i="39" s="1"/>
  <c r="BK23" i="40"/>
  <c r="AV23" i="40"/>
  <c r="BI21" i="40"/>
  <c r="BS21" i="40"/>
  <c r="BB14" i="40"/>
  <c r="BQ13" i="40"/>
  <c r="BI7" i="40"/>
  <c r="AS100" i="39"/>
  <c r="AT100" i="39" s="1"/>
  <c r="CO61" i="39"/>
  <c r="CP61" i="39" s="1"/>
  <c r="CO43" i="39"/>
  <c r="CP43" i="39" s="1"/>
  <c r="BZ34" i="39"/>
  <c r="CA34" i="39" s="1"/>
  <c r="BZ52" i="39"/>
  <c r="CA52" i="39" s="1"/>
  <c r="BP53" i="39"/>
  <c r="BQ53" i="39" s="1"/>
  <c r="BZ63" i="39"/>
  <c r="CA63" i="39" s="1"/>
  <c r="BP64" i="39"/>
  <c r="BQ64" i="39" s="1"/>
  <c r="BZ88" i="39"/>
  <c r="CA88" i="39" s="1"/>
  <c r="CE73" i="39"/>
  <c r="CF73" i="39" s="1"/>
  <c r="CO90" i="39"/>
  <c r="CP90" i="39" s="1"/>
  <c r="BZ97" i="39"/>
  <c r="CA97" i="39" s="1"/>
  <c r="BZ98" i="39"/>
  <c r="CA98" i="39" s="1"/>
  <c r="BZ100" i="39"/>
  <c r="CA100" i="39" s="1"/>
  <c r="CD111" i="39"/>
  <c r="BS39" i="39"/>
  <c r="CJ34" i="39"/>
  <c r="CK34" i="39" s="1"/>
  <c r="CT79" i="39"/>
  <c r="CU79" i="39" s="1"/>
  <c r="BZ81" i="39"/>
  <c r="CA81" i="39" s="1"/>
  <c r="CO80" i="39"/>
  <c r="CP80" i="39" s="1"/>
  <c r="CS102" i="39"/>
  <c r="CE117" i="39"/>
  <c r="CF117" i="39" s="1"/>
  <c r="CT124" i="39"/>
  <c r="CU124" i="39" s="1"/>
  <c r="CJ127" i="39"/>
  <c r="CK127" i="39" s="1"/>
  <c r="CE160" i="39"/>
  <c r="CF160" i="39" s="1"/>
  <c r="BZ154" i="39"/>
  <c r="CA154" i="39" s="1"/>
  <c r="CJ135" i="39"/>
  <c r="CK135" i="39" s="1"/>
  <c r="CS147" i="39"/>
  <c r="CJ146" i="39"/>
  <c r="CK146" i="39" s="1"/>
  <c r="BP164" i="39"/>
  <c r="BQ164" i="39" s="1"/>
  <c r="CT152" i="39"/>
  <c r="CU152" i="39" s="1"/>
  <c r="CO154" i="39"/>
  <c r="CP154" i="39" s="1"/>
  <c r="CE127" i="39"/>
  <c r="CF127" i="39" s="1"/>
  <c r="BC110" i="39"/>
  <c r="BD110" i="39" s="1"/>
  <c r="AI117" i="39"/>
  <c r="AJ117" i="39" s="1"/>
  <c r="BC81" i="39"/>
  <c r="BD81" i="39" s="1"/>
  <c r="AI83" i="39"/>
  <c r="AJ83" i="39" s="1"/>
  <c r="AR19" i="40"/>
  <c r="BW14" i="40"/>
  <c r="BW22" i="40"/>
  <c r="BI22" i="40"/>
  <c r="BO20" i="40"/>
  <c r="BG10" i="40"/>
  <c r="AN10" i="40"/>
  <c r="AV20" i="40"/>
  <c r="AR20" i="40"/>
  <c r="BW10" i="40"/>
  <c r="AX7" i="40"/>
  <c r="AZ18" i="40"/>
  <c r="AS107" i="39"/>
  <c r="AT107" i="39" s="1"/>
  <c r="AS143" i="39"/>
  <c r="AT143" i="39" s="1"/>
  <c r="CC75" i="39"/>
  <c r="CE92" i="39"/>
  <c r="CF92" i="39" s="1"/>
  <c r="CT98" i="39"/>
  <c r="CU98" i="39" s="1"/>
  <c r="CE36" i="39"/>
  <c r="CF36" i="39" s="1"/>
  <c r="BU37" i="39"/>
  <c r="BV37" i="39" s="1"/>
  <c r="BU44" i="39"/>
  <c r="BV44" i="39" s="1"/>
  <c r="CH66" i="39"/>
  <c r="CE61" i="39"/>
  <c r="CF61" i="39" s="1"/>
  <c r="BU62" i="39"/>
  <c r="BV62" i="39" s="1"/>
  <c r="CT91" i="39"/>
  <c r="CU91" i="39" s="1"/>
  <c r="BU73" i="39"/>
  <c r="BV73" i="39" s="1"/>
  <c r="CE83" i="39"/>
  <c r="CF83" i="39" s="1"/>
  <c r="CT101" i="39"/>
  <c r="CU101" i="39" s="1"/>
  <c r="CH129" i="39"/>
  <c r="CO109" i="39"/>
  <c r="CP109" i="39" s="1"/>
  <c r="CJ110" i="39"/>
  <c r="CK110" i="39" s="1"/>
  <c r="BU116" i="39"/>
  <c r="BV116" i="39" s="1"/>
  <c r="CD129" i="39"/>
  <c r="CJ128" i="39"/>
  <c r="CK128" i="39" s="1"/>
  <c r="CE119" i="39"/>
  <c r="CF119" i="39" s="1"/>
  <c r="BP125" i="39"/>
  <c r="BQ125" i="39" s="1"/>
  <c r="BS156" i="39"/>
  <c r="BP137" i="39"/>
  <c r="BQ137" i="39" s="1"/>
  <c r="CI156" i="39"/>
  <c r="CE153" i="39"/>
  <c r="CF153" i="39" s="1"/>
  <c r="BP142" i="39"/>
  <c r="BQ142" i="39" s="1"/>
  <c r="CT146" i="39"/>
  <c r="CU146" i="39" s="1"/>
  <c r="BZ134" i="39"/>
  <c r="CA134" i="39" s="1"/>
  <c r="CT145" i="39"/>
  <c r="CU145" i="39" s="1"/>
  <c r="CJ143" i="39"/>
  <c r="CK143" i="39" s="1"/>
  <c r="BU163" i="39"/>
  <c r="BV163" i="39" s="1"/>
  <c r="AN71" i="39"/>
  <c r="AO71" i="39" s="1"/>
  <c r="AS92" i="39"/>
  <c r="AT92" i="39" s="1"/>
  <c r="AJ7" i="40"/>
  <c r="BM11" i="40"/>
  <c r="AN11" i="40"/>
  <c r="AX11" i="40"/>
  <c r="AT6" i="40"/>
  <c r="BG6" i="40"/>
  <c r="AQ93" i="39"/>
  <c r="BC90" i="39"/>
  <c r="BD90" i="39" s="1"/>
  <c r="BH89" i="39"/>
  <c r="BI89" i="39" s="1"/>
  <c r="BH88" i="39"/>
  <c r="BI88" i="39" s="1"/>
  <c r="AN90" i="39"/>
  <c r="AO90" i="39" s="1"/>
  <c r="AN80" i="39"/>
  <c r="AO80" i="39" s="1"/>
  <c r="AH84" i="39"/>
  <c r="AI44" i="39"/>
  <c r="AJ44" i="39" s="1"/>
  <c r="AN64" i="39"/>
  <c r="AO64" i="39" s="1"/>
  <c r="AD52" i="39"/>
  <c r="AE52" i="39" s="1"/>
  <c r="AD79" i="39"/>
  <c r="AE79" i="39" s="1"/>
  <c r="AD63" i="39"/>
  <c r="AE63" i="39" s="1"/>
  <c r="BC61" i="39"/>
  <c r="BD61" i="39" s="1"/>
  <c r="BF57" i="39"/>
  <c r="AI52" i="39"/>
  <c r="AJ52" i="39" s="1"/>
  <c r="AA57" i="39"/>
  <c r="BQ10" i="40"/>
  <c r="AR7" i="40"/>
  <c r="AX90" i="39"/>
  <c r="AY90" i="39" s="1"/>
  <c r="BC89" i="39"/>
  <c r="BD89" i="39" s="1"/>
  <c r="AD45" i="39"/>
  <c r="AE45" i="39" s="1"/>
  <c r="AN43" i="39"/>
  <c r="AO43" i="39" s="1"/>
  <c r="BH74" i="39"/>
  <c r="BI74" i="39" s="1"/>
  <c r="BC34" i="39"/>
  <c r="BD34" i="39" s="1"/>
  <c r="I398" i="47"/>
  <c r="I366" i="47"/>
  <c r="I350" i="47"/>
  <c r="I561" i="47"/>
  <c r="I382" i="47"/>
  <c r="I334" i="47"/>
  <c r="I545" i="47"/>
  <c r="I625" i="47"/>
  <c r="I433" i="47"/>
  <c r="I353" i="47"/>
  <c r="I497" i="47"/>
  <c r="I305" i="47"/>
  <c r="I481" i="47"/>
  <c r="I694" i="47"/>
  <c r="I417" i="47"/>
  <c r="I364" i="47"/>
  <c r="I369" i="47"/>
  <c r="I1132" i="47"/>
  <c r="I1260" i="47"/>
  <c r="I1394" i="47"/>
  <c r="I1426" i="47"/>
  <c r="I318" i="47"/>
  <c r="I593" i="47"/>
  <c r="I529" i="47"/>
  <c r="I465" i="47"/>
  <c r="I401" i="47"/>
  <c r="I337" i="47"/>
  <c r="I876" i="47"/>
  <c r="I1330" i="47"/>
  <c r="I1458" i="47"/>
  <c r="I396" i="47"/>
  <c r="I1172" i="47"/>
  <c r="I1403" i="47"/>
  <c r="BE7" i="30"/>
  <c r="AL7" i="30"/>
  <c r="I302" i="47"/>
  <c r="I577" i="47"/>
  <c r="I513" i="47"/>
  <c r="I449" i="47"/>
  <c r="I385" i="47"/>
  <c r="I321" i="47"/>
  <c r="I1004" i="47"/>
  <c r="I1362" i="47"/>
  <c r="I1490" i="47"/>
  <c r="I774" i="47"/>
  <c r="I1299" i="47"/>
  <c r="I1435" i="47"/>
  <c r="I916" i="47"/>
  <c r="I1339" i="47"/>
  <c r="I1467" i="47"/>
  <c r="BE6" i="30"/>
  <c r="AG3" i="30"/>
  <c r="AL6" i="30"/>
  <c r="AL13" i="30"/>
  <c r="AG10" i="30"/>
  <c r="BE13" i="30"/>
  <c r="I1044" i="47"/>
  <c r="I1371" i="47"/>
  <c r="I1499" i="47"/>
  <c r="I1482" i="47"/>
  <c r="AD108" i="39"/>
  <c r="AE108" i="39" s="1"/>
  <c r="BQ22" i="40"/>
  <c r="BI19" i="40"/>
  <c r="BK20" i="40"/>
  <c r="BD10" i="40"/>
  <c r="BB20" i="40"/>
  <c r="BW19" i="40"/>
  <c r="BB7" i="40"/>
  <c r="AJ20" i="40"/>
  <c r="BG13" i="40"/>
  <c r="BU13" i="40"/>
  <c r="BU6" i="40"/>
  <c r="BU7" i="40"/>
  <c r="CM177" i="39"/>
  <c r="AR18" i="40"/>
  <c r="AR111" i="39"/>
  <c r="AS109" i="39"/>
  <c r="AT109" i="39" s="1"/>
  <c r="AS134" i="39"/>
  <c r="AT134" i="39" s="1"/>
  <c r="AX47" i="39"/>
  <c r="AY47" i="39" s="1"/>
  <c r="AX43" i="39"/>
  <c r="AY43" i="39" s="1"/>
  <c r="BF48" i="39"/>
  <c r="BH45" i="39"/>
  <c r="BI45" i="39" s="1"/>
  <c r="AX46" i="39"/>
  <c r="AY46" i="39" s="1"/>
  <c r="AN47" i="39"/>
  <c r="AO47" i="39" s="1"/>
  <c r="BP107" i="39"/>
  <c r="BQ107" i="39" s="1"/>
  <c r="AV102" i="39"/>
  <c r="AV138" i="39"/>
  <c r="AV165" i="39"/>
  <c r="AZ25" i="40"/>
  <c r="BB11" i="40"/>
  <c r="BO25" i="40"/>
  <c r="BW23" i="40"/>
  <c r="AX19" i="40"/>
  <c r="BU24" i="40"/>
  <c r="BD22" i="40"/>
  <c r="AR25" i="40"/>
  <c r="AV25" i="40"/>
  <c r="AS155" i="39"/>
  <c r="AT155" i="39" s="1"/>
  <c r="BC154" i="39"/>
  <c r="BD154" i="39" s="1"/>
  <c r="BG25" i="40"/>
  <c r="AS145" i="39"/>
  <c r="AT145" i="39" s="1"/>
  <c r="AS126" i="39"/>
  <c r="AT126" i="39" s="1"/>
  <c r="AR129" i="39"/>
  <c r="AR138" i="39"/>
  <c r="BH92" i="39"/>
  <c r="BI92" i="39" s="1"/>
  <c r="CE53" i="39"/>
  <c r="CF53" i="39" s="1"/>
  <c r="BZ54" i="39"/>
  <c r="CA54" i="39" s="1"/>
  <c r="BP55" i="39"/>
  <c r="BQ55" i="39" s="1"/>
  <c r="BZ65" i="39"/>
  <c r="CA65" i="39" s="1"/>
  <c r="CE82" i="39"/>
  <c r="CF82" i="39" s="1"/>
  <c r="BP98" i="39"/>
  <c r="BQ98" i="39" s="1"/>
  <c r="CT83" i="39"/>
  <c r="CU83" i="39" s="1"/>
  <c r="BP92" i="39"/>
  <c r="BQ92" i="39" s="1"/>
  <c r="CT107" i="39"/>
  <c r="CU107" i="39" s="1"/>
  <c r="BP161" i="39"/>
  <c r="BQ161" i="39" s="1"/>
  <c r="BU136" i="39"/>
  <c r="BV136" i="39" s="1"/>
  <c r="BZ145" i="39"/>
  <c r="CA145" i="39" s="1"/>
  <c r="BC119" i="39"/>
  <c r="BD119" i="39" s="1"/>
  <c r="BC99" i="39"/>
  <c r="BD99" i="39" s="1"/>
  <c r="BC97" i="39"/>
  <c r="BD97" i="39" s="1"/>
  <c r="BC117" i="39"/>
  <c r="BD117" i="39" s="1"/>
  <c r="BC162" i="39"/>
  <c r="BD162" i="39" s="1"/>
  <c r="BC142" i="39"/>
  <c r="BD142" i="39" s="1"/>
  <c r="AI142" i="39"/>
  <c r="AJ142" i="39" s="1"/>
  <c r="BB84" i="39"/>
  <c r="AX81" i="39"/>
  <c r="AY81" i="39" s="1"/>
  <c r="AD83" i="39"/>
  <c r="AE83" i="39" s="1"/>
  <c r="BH79" i="39"/>
  <c r="BI79" i="39" s="1"/>
  <c r="AX80" i="39"/>
  <c r="AY80" i="39" s="1"/>
  <c r="AN81" i="39"/>
  <c r="AO81" i="39" s="1"/>
  <c r="AD82" i="39"/>
  <c r="AE82" i="39" s="1"/>
  <c r="BC82" i="39"/>
  <c r="BD82" i="39" s="1"/>
  <c r="AS73" i="39"/>
  <c r="AT73" i="39" s="1"/>
  <c r="AX72" i="39"/>
  <c r="AY72" i="39" s="1"/>
  <c r="AD74" i="39"/>
  <c r="AE74" i="39" s="1"/>
  <c r="AS71" i="39"/>
  <c r="AT71" i="39" s="1"/>
  <c r="BS11" i="40"/>
  <c r="CT44" i="39"/>
  <c r="CU44" i="39" s="1"/>
  <c r="BC128" i="39"/>
  <c r="BD128" i="39" s="1"/>
  <c r="BC133" i="39"/>
  <c r="BD133" i="39" s="1"/>
  <c r="BC144" i="39"/>
  <c r="BD144" i="39" s="1"/>
  <c r="AQ84" i="39"/>
  <c r="AN79" i="39"/>
  <c r="AO79" i="39" s="1"/>
  <c r="AD34" i="39"/>
  <c r="AM39" i="39"/>
  <c r="BH37" i="39"/>
  <c r="BH38" i="39"/>
  <c r="AW39" i="39"/>
  <c r="AS118" i="39"/>
  <c r="AT118" i="39" s="1"/>
  <c r="AN91" i="39"/>
  <c r="AO91" i="39" s="1"/>
  <c r="AX89" i="39"/>
  <c r="AY89" i="39" s="1"/>
  <c r="AD91" i="39"/>
  <c r="AE91" i="39" s="1"/>
  <c r="CS57" i="39"/>
  <c r="CC111" i="39"/>
  <c r="CE47" i="39"/>
  <c r="CF47" i="39" s="1"/>
  <c r="CE65" i="39"/>
  <c r="CF65" i="39" s="1"/>
  <c r="CR93" i="39"/>
  <c r="BS48" i="39"/>
  <c r="CT53" i="39"/>
  <c r="CU53" i="39" s="1"/>
  <c r="BP56" i="39"/>
  <c r="BQ56" i="39" s="1"/>
  <c r="CT64" i="39"/>
  <c r="CU64" i="39" s="1"/>
  <c r="CJ65" i="39"/>
  <c r="CK65" i="39" s="1"/>
  <c r="BP70" i="39"/>
  <c r="BQ70" i="39" s="1"/>
  <c r="CS84" i="39"/>
  <c r="CC93" i="39"/>
  <c r="BN102" i="39"/>
  <c r="CH84" i="39"/>
  <c r="CE79" i="39"/>
  <c r="CF79" i="39" s="1"/>
  <c r="BU80" i="39"/>
  <c r="BV80" i="39" s="1"/>
  <c r="CC102" i="39"/>
  <c r="CJ79" i="39"/>
  <c r="CK79" i="39" s="1"/>
  <c r="BP81" i="39"/>
  <c r="BQ81" i="39" s="1"/>
  <c r="BN93" i="39"/>
  <c r="CJ90" i="39"/>
  <c r="CK90" i="39" s="1"/>
  <c r="CE106" i="39"/>
  <c r="CF106" i="39" s="1"/>
  <c r="BP108" i="39"/>
  <c r="BQ108" i="39" s="1"/>
  <c r="BP110" i="39"/>
  <c r="BQ110" i="39" s="1"/>
  <c r="CT115" i="39"/>
  <c r="CU115" i="39" s="1"/>
  <c r="CJ115" i="39"/>
  <c r="CK115" i="39" s="1"/>
  <c r="CJ118" i="39"/>
  <c r="CK118" i="39" s="1"/>
  <c r="CE124" i="39"/>
  <c r="CF124" i="39" s="1"/>
  <c r="CT136" i="39"/>
  <c r="CU136" i="39" s="1"/>
  <c r="BP143" i="39"/>
  <c r="BQ143" i="39" s="1"/>
  <c r="CC165" i="39"/>
  <c r="CO97" i="39"/>
  <c r="CP97" i="39" s="1"/>
  <c r="CO101" i="39"/>
  <c r="CP101" i="39" s="1"/>
  <c r="CO119" i="39"/>
  <c r="CP119" i="39" s="1"/>
  <c r="CO137" i="39"/>
  <c r="CP137" i="39" s="1"/>
  <c r="CO144" i="39"/>
  <c r="CP144" i="39" s="1"/>
  <c r="CJ151" i="39"/>
  <c r="CK151" i="39" s="1"/>
  <c r="BU152" i="39"/>
  <c r="BV152" i="39" s="1"/>
  <c r="CJ164" i="39"/>
  <c r="CK164" i="39" s="1"/>
  <c r="CE152" i="39"/>
  <c r="CF152" i="39" s="1"/>
  <c r="BU160" i="39"/>
  <c r="BV160" i="39" s="1"/>
  <c r="BU164" i="39"/>
  <c r="BV164" i="39" s="1"/>
  <c r="AI72" i="39"/>
  <c r="AJ72" i="39" s="1"/>
  <c r="BC71" i="39"/>
  <c r="BD71" i="39" s="1"/>
  <c r="BF66" i="39"/>
  <c r="AI61" i="39"/>
  <c r="AJ61" i="39" s="1"/>
  <c r="AI65" i="39"/>
  <c r="AJ65" i="39" s="1"/>
  <c r="AX55" i="39"/>
  <c r="AY55" i="39" s="1"/>
  <c r="AA102" i="45"/>
  <c r="AZ14" i="46"/>
  <c r="CG39" i="45"/>
  <c r="BU20" i="46"/>
  <c r="AR7" i="46"/>
  <c r="BC173" i="45"/>
  <c r="BD173" i="45" s="1"/>
  <c r="AN153" i="45"/>
  <c r="AO153" i="45" s="1"/>
  <c r="BH151" i="45"/>
  <c r="BI151" i="45" s="1"/>
  <c r="AX134" i="45"/>
  <c r="AY134" i="45" s="1"/>
  <c r="AD124" i="45"/>
  <c r="AE124" i="45" s="1"/>
  <c r="AX118" i="45"/>
  <c r="AY118" i="45" s="1"/>
  <c r="AI115" i="45"/>
  <c r="AJ115" i="45" s="1"/>
  <c r="AQ120" i="45"/>
  <c r="BC108" i="45"/>
  <c r="BD108" i="45" s="1"/>
  <c r="AI99" i="45"/>
  <c r="AJ99" i="45" s="1"/>
  <c r="BF111" i="45"/>
  <c r="BB84" i="45"/>
  <c r="BC81" i="45"/>
  <c r="BD81" i="45" s="1"/>
  <c r="BS129" i="45"/>
  <c r="BS111" i="45"/>
  <c r="CE89" i="45"/>
  <c r="CF89" i="45" s="1"/>
  <c r="AS62" i="45"/>
  <c r="AT62" i="45" s="1"/>
  <c r="BH61" i="45"/>
  <c r="BI61" i="45" s="1"/>
  <c r="CO56" i="45"/>
  <c r="CP56" i="45" s="1"/>
  <c r="CO54" i="45"/>
  <c r="CP54" i="45" s="1"/>
  <c r="BB177" i="45"/>
  <c r="BZ82" i="45"/>
  <c r="CA82" i="45" s="1"/>
  <c r="AI54" i="45"/>
  <c r="AJ54" i="45" s="1"/>
  <c r="BC175" i="45"/>
  <c r="BD175" i="45" s="1"/>
  <c r="AD154" i="45"/>
  <c r="AE154" i="45" s="1"/>
  <c r="AX152" i="45"/>
  <c r="AY152" i="45" s="1"/>
  <c r="AR156" i="45"/>
  <c r="AD136" i="45"/>
  <c r="AE136" i="45" s="1"/>
  <c r="BG102" i="45"/>
  <c r="AX106" i="45"/>
  <c r="AY106" i="45" s="1"/>
  <c r="AH111" i="45"/>
  <c r="BC92" i="45"/>
  <c r="BD92" i="45" s="1"/>
  <c r="BC128" i="45"/>
  <c r="BD128" i="45" s="1"/>
  <c r="CD84" i="45"/>
  <c r="BF57" i="45"/>
  <c r="AH57" i="45"/>
  <c r="CO34" i="45"/>
  <c r="CP34" i="45" s="1"/>
  <c r="CT47" i="45"/>
  <c r="CU47" i="45" s="1"/>
  <c r="BI24" i="46"/>
  <c r="BW24" i="46"/>
  <c r="BW25" i="46"/>
  <c r="BK25" i="46"/>
  <c r="BB20" i="46"/>
  <c r="AV16" i="46"/>
  <c r="BO21" i="46"/>
  <c r="BK21" i="46"/>
  <c r="BQ20" i="46"/>
  <c r="BI20" i="46"/>
  <c r="AZ17" i="46"/>
  <c r="AN14" i="46"/>
  <c r="BS13" i="46"/>
  <c r="BI11" i="46"/>
  <c r="BQ17" i="46"/>
  <c r="AR8" i="46"/>
  <c r="BS14" i="46"/>
  <c r="AJ22" i="46"/>
  <c r="BB13" i="46"/>
  <c r="BM7" i="46"/>
  <c r="BD21" i="46"/>
  <c r="AX21" i="46"/>
  <c r="AI162" i="45"/>
  <c r="AJ162" i="45" s="1"/>
  <c r="AS161" i="45"/>
  <c r="AT161" i="45" s="1"/>
  <c r="CO173" i="45"/>
  <c r="CP173" i="45" s="1"/>
  <c r="BC176" i="45"/>
  <c r="BD176" i="45" s="1"/>
  <c r="AX155" i="45"/>
  <c r="AY155" i="45" s="1"/>
  <c r="BH143" i="45"/>
  <c r="BI143" i="45" s="1"/>
  <c r="AS142" i="45"/>
  <c r="AT142" i="45" s="1"/>
  <c r="BB147" i="45"/>
  <c r="AD146" i="45"/>
  <c r="AE146" i="45" s="1"/>
  <c r="AN144" i="45"/>
  <c r="AO144" i="45" s="1"/>
  <c r="AD145" i="45"/>
  <c r="AE145" i="45" s="1"/>
  <c r="BC137" i="45"/>
  <c r="BD137" i="45" s="1"/>
  <c r="BC126" i="45"/>
  <c r="BD126" i="45" s="1"/>
  <c r="AS135" i="45"/>
  <c r="AT135" i="45" s="1"/>
  <c r="AI136" i="45"/>
  <c r="AJ136" i="45" s="1"/>
  <c r="BH134" i="45"/>
  <c r="BI134" i="45" s="1"/>
  <c r="AN136" i="45"/>
  <c r="AO136" i="45" s="1"/>
  <c r="AD137" i="45"/>
  <c r="AE137" i="45" s="1"/>
  <c r="AD126" i="45"/>
  <c r="AE126" i="45" s="1"/>
  <c r="AN125" i="45"/>
  <c r="AO125" i="45" s="1"/>
  <c r="AX124" i="45"/>
  <c r="AY124" i="45" s="1"/>
  <c r="AI110" i="45"/>
  <c r="AJ110" i="45" s="1"/>
  <c r="AS109" i="45"/>
  <c r="AT109" i="45" s="1"/>
  <c r="AI106" i="45"/>
  <c r="AJ106" i="45" s="1"/>
  <c r="BC99" i="45"/>
  <c r="BD99" i="45" s="1"/>
  <c r="BH118" i="45"/>
  <c r="BI118" i="45" s="1"/>
  <c r="AX119" i="45"/>
  <c r="AY119" i="45" s="1"/>
  <c r="BH83" i="45"/>
  <c r="BI83" i="45" s="1"/>
  <c r="AN89" i="45"/>
  <c r="AO89" i="45" s="1"/>
  <c r="BF93" i="45"/>
  <c r="AI88" i="45"/>
  <c r="AJ88" i="45" s="1"/>
  <c r="AS91" i="45"/>
  <c r="AT91" i="45" s="1"/>
  <c r="AD70" i="45"/>
  <c r="AE70" i="45" s="1"/>
  <c r="CO88" i="45"/>
  <c r="CP88" i="45" s="1"/>
  <c r="BC61" i="45"/>
  <c r="BD61" i="45" s="1"/>
  <c r="AD61" i="45"/>
  <c r="AE61" i="45" s="1"/>
  <c r="BH64" i="45"/>
  <c r="BI64" i="45" s="1"/>
  <c r="AX65" i="45"/>
  <c r="AY65" i="45" s="1"/>
  <c r="AX56" i="45"/>
  <c r="AY56" i="45" s="1"/>
  <c r="AN55" i="45"/>
  <c r="AO55" i="45" s="1"/>
  <c r="AD54" i="45"/>
  <c r="AE54" i="45" s="1"/>
  <c r="CO52" i="45"/>
  <c r="CP52" i="45" s="1"/>
  <c r="BB57" i="45"/>
  <c r="AD47" i="45"/>
  <c r="AE47" i="45" s="1"/>
  <c r="CO45" i="45"/>
  <c r="CP45" i="45" s="1"/>
  <c r="CE44" i="45"/>
  <c r="CF44" i="45" s="1"/>
  <c r="BU43" i="45"/>
  <c r="BV43" i="45" s="1"/>
  <c r="CN48" i="45"/>
  <c r="BF48" i="45"/>
  <c r="AH48" i="45"/>
  <c r="AX36" i="45"/>
  <c r="AN35" i="45"/>
  <c r="AD34" i="45"/>
  <c r="BP88" i="45"/>
  <c r="BQ88" i="45" s="1"/>
  <c r="CD111" i="45"/>
  <c r="CH120" i="45"/>
  <c r="CT127" i="45"/>
  <c r="CU127" i="45" s="1"/>
  <c r="CO63" i="45"/>
  <c r="CP63" i="45" s="1"/>
  <c r="CO70" i="45"/>
  <c r="CP70" i="45" s="1"/>
  <c r="CO74" i="45"/>
  <c r="CP74" i="45" s="1"/>
  <c r="CN84" i="45"/>
  <c r="CE83" i="45"/>
  <c r="CF83" i="45" s="1"/>
  <c r="CI93" i="45"/>
  <c r="CO91" i="45"/>
  <c r="CP91" i="45" s="1"/>
  <c r="BS102" i="45"/>
  <c r="CJ97" i="45"/>
  <c r="CK97" i="45" s="1"/>
  <c r="BP99" i="45"/>
  <c r="BQ99" i="45" s="1"/>
  <c r="BN111" i="45"/>
  <c r="CT107" i="45"/>
  <c r="CU107" i="45" s="1"/>
  <c r="BZ109" i="45"/>
  <c r="CA109" i="45" s="1"/>
  <c r="BP115" i="45"/>
  <c r="BQ115" i="45" s="1"/>
  <c r="BP116" i="45"/>
  <c r="BQ116" i="45" s="1"/>
  <c r="BP117" i="45"/>
  <c r="BQ117" i="45" s="1"/>
  <c r="CT72" i="45"/>
  <c r="CU72" i="45" s="1"/>
  <c r="CJ73" i="45"/>
  <c r="CK73" i="45" s="1"/>
  <c r="CS84" i="45"/>
  <c r="CT80" i="45"/>
  <c r="CU80" i="45" s="1"/>
  <c r="BU83" i="45"/>
  <c r="BV83" i="45" s="1"/>
  <c r="CE91" i="45"/>
  <c r="CF91" i="45" s="1"/>
  <c r="BP92" i="45"/>
  <c r="BQ92" i="45" s="1"/>
  <c r="CE97" i="45"/>
  <c r="CF97" i="45" s="1"/>
  <c r="CO100" i="45"/>
  <c r="CP100" i="45" s="1"/>
  <c r="BZ125" i="45"/>
  <c r="CA125" i="45" s="1"/>
  <c r="BS138" i="45"/>
  <c r="CO92" i="45"/>
  <c r="CP92" i="45" s="1"/>
  <c r="CO99" i="45"/>
  <c r="CP99" i="45" s="1"/>
  <c r="CO106" i="45"/>
  <c r="CP106" i="45" s="1"/>
  <c r="CO110" i="45"/>
  <c r="CP110" i="45" s="1"/>
  <c r="CN120" i="45"/>
  <c r="BN129" i="45"/>
  <c r="CT125" i="45"/>
  <c r="CU125" i="45" s="1"/>
  <c r="BZ127" i="45"/>
  <c r="CA127" i="45" s="1"/>
  <c r="CT83" i="45"/>
  <c r="CU83" i="45" s="1"/>
  <c r="CC102" i="45"/>
  <c r="CJ98" i="45"/>
  <c r="CK98" i="45" s="1"/>
  <c r="CJ109" i="45"/>
  <c r="CK109" i="45" s="1"/>
  <c r="CS120" i="45"/>
  <c r="CT116" i="45"/>
  <c r="CU116" i="45" s="1"/>
  <c r="CE126" i="45"/>
  <c r="CF126" i="45" s="1"/>
  <c r="CI138" i="45"/>
  <c r="BZ137" i="45"/>
  <c r="CA137" i="45" s="1"/>
  <c r="CS147" i="45"/>
  <c r="CO119" i="45"/>
  <c r="CP119" i="45" s="1"/>
  <c r="CN129" i="45"/>
  <c r="CO126" i="45"/>
  <c r="CP126" i="45" s="1"/>
  <c r="CE135" i="45"/>
  <c r="CF135" i="45" s="1"/>
  <c r="CH138" i="45"/>
  <c r="CT136" i="45"/>
  <c r="CU136" i="45" s="1"/>
  <c r="CJ137" i="45"/>
  <c r="CK137" i="45" s="1"/>
  <c r="BZ152" i="45"/>
  <c r="CA152" i="45" s="1"/>
  <c r="CJ155" i="45"/>
  <c r="CK155" i="45" s="1"/>
  <c r="CJ153" i="45"/>
  <c r="CK153" i="45" s="1"/>
  <c r="CT155" i="45"/>
  <c r="CU155" i="45" s="1"/>
  <c r="CN156" i="45"/>
  <c r="CO153" i="45"/>
  <c r="CP153" i="45" s="1"/>
  <c r="BN165" i="45"/>
  <c r="CT161" i="45"/>
  <c r="CU161" i="45" s="1"/>
  <c r="BZ163" i="45"/>
  <c r="CA163" i="45" s="1"/>
  <c r="CT151" i="45"/>
  <c r="CU151" i="45" s="1"/>
  <c r="BP154" i="45"/>
  <c r="BQ154" i="45" s="1"/>
  <c r="CO152" i="45"/>
  <c r="CP152" i="45" s="1"/>
  <c r="BZ161" i="45"/>
  <c r="CA161" i="45" s="1"/>
  <c r="BP164" i="45"/>
  <c r="BQ164" i="45" s="1"/>
  <c r="BU160" i="45"/>
  <c r="BV160" i="45" s="1"/>
  <c r="BU164" i="45"/>
  <c r="BV164" i="45" s="1"/>
  <c r="AL39" i="45"/>
  <c r="AD37" i="45"/>
  <c r="BH47" i="45"/>
  <c r="BI47" i="45" s="1"/>
  <c r="BC70" i="45"/>
  <c r="BD70" i="45" s="1"/>
  <c r="AJ8" i="46"/>
  <c r="BB7" i="46"/>
  <c r="AX162" i="45"/>
  <c r="AY162" i="45" s="1"/>
  <c r="BH161" i="45"/>
  <c r="BI161" i="45" s="1"/>
  <c r="AA156" i="45"/>
  <c r="AI145" i="45"/>
  <c r="AJ145" i="45" s="1"/>
  <c r="AX133" i="45"/>
  <c r="AY133" i="45" s="1"/>
  <c r="AN119" i="45"/>
  <c r="AO119" i="45" s="1"/>
  <c r="BG120" i="45"/>
  <c r="AM111" i="45"/>
  <c r="AI97" i="45"/>
  <c r="AJ97" i="45" s="1"/>
  <c r="AQ102" i="45"/>
  <c r="BF120" i="45"/>
  <c r="AD119" i="45"/>
  <c r="AE119" i="45" s="1"/>
  <c r="AX110" i="45"/>
  <c r="AY110" i="45" s="1"/>
  <c r="BH109" i="45"/>
  <c r="BI109" i="45" s="1"/>
  <c r="AL84" i="45"/>
  <c r="AX70" i="45"/>
  <c r="AY70" i="45" s="1"/>
  <c r="BC110" i="45"/>
  <c r="BD110" i="45" s="1"/>
  <c r="BP108" i="45"/>
  <c r="BQ108" i="45" s="1"/>
  <c r="BP97" i="45"/>
  <c r="BQ97" i="45" s="1"/>
  <c r="AX54" i="45"/>
  <c r="AY54" i="45" s="1"/>
  <c r="AX47" i="45"/>
  <c r="AY47" i="45" s="1"/>
  <c r="BB48" i="45"/>
  <c r="AX34" i="45"/>
  <c r="BU74" i="45"/>
  <c r="BV74" i="45" s="1"/>
  <c r="CE80" i="45"/>
  <c r="CF80" i="45" s="1"/>
  <c r="CJ71" i="45"/>
  <c r="CK71" i="45" s="1"/>
  <c r="BP73" i="45"/>
  <c r="BQ73" i="45" s="1"/>
  <c r="BU82" i="45"/>
  <c r="BV82" i="45" s="1"/>
  <c r="CJ142" i="45"/>
  <c r="CK142" i="45" s="1"/>
  <c r="BT156" i="45"/>
  <c r="CR156" i="45"/>
  <c r="BU153" i="45"/>
  <c r="BV153" i="45" s="1"/>
  <c r="CO161" i="45"/>
  <c r="CP161" i="45" s="1"/>
  <c r="AI52" i="45"/>
  <c r="AJ52" i="45" s="1"/>
  <c r="CT34" i="45"/>
  <c r="CU34" i="45" s="1"/>
  <c r="AP12" i="44"/>
  <c r="AV20" i="44"/>
  <c r="AH156" i="43"/>
  <c r="AD154" i="43"/>
  <c r="AE154" i="43" s="1"/>
  <c r="BH126" i="43"/>
  <c r="BI126" i="43" s="1"/>
  <c r="AD107" i="43"/>
  <c r="AE107" i="43" s="1"/>
  <c r="BC110" i="43"/>
  <c r="BD110" i="43" s="1"/>
  <c r="BC99" i="43"/>
  <c r="BD99" i="43" s="1"/>
  <c r="AL84" i="43"/>
  <c r="BF66" i="43"/>
  <c r="BB57" i="43"/>
  <c r="BF93" i="43"/>
  <c r="AI45" i="43"/>
  <c r="AJ45" i="43" s="1"/>
  <c r="BC55" i="43"/>
  <c r="BD55" i="43" s="1"/>
  <c r="AB48" i="43"/>
  <c r="CT82" i="43"/>
  <c r="CU82" i="43" s="1"/>
  <c r="BP99" i="43"/>
  <c r="BQ99" i="43" s="1"/>
  <c r="CJ119" i="43"/>
  <c r="CK119" i="43" s="1"/>
  <c r="BU124" i="43"/>
  <c r="BV124" i="43" s="1"/>
  <c r="BS138" i="43"/>
  <c r="CN147" i="43"/>
  <c r="CO160" i="43"/>
  <c r="CP160" i="43" s="1"/>
  <c r="CE162" i="43"/>
  <c r="CF162" i="43" s="1"/>
  <c r="CD147" i="43"/>
  <c r="AX23" i="44"/>
  <c r="BK16" i="44"/>
  <c r="AP14" i="44"/>
  <c r="BC176" i="43"/>
  <c r="BD176" i="43" s="1"/>
  <c r="BF156" i="43"/>
  <c r="AN153" i="43"/>
  <c r="AO153" i="43" s="1"/>
  <c r="AX152" i="43"/>
  <c r="AY152" i="43" s="1"/>
  <c r="BH151" i="43"/>
  <c r="BI151" i="43" s="1"/>
  <c r="AN163" i="43"/>
  <c r="AO163" i="43" s="1"/>
  <c r="AI160" i="43"/>
  <c r="AJ160" i="43" s="1"/>
  <c r="AI163" i="43"/>
  <c r="AJ163" i="43" s="1"/>
  <c r="AN106" i="43"/>
  <c r="AO106" i="43" s="1"/>
  <c r="AV111" i="43"/>
  <c r="BC117" i="43"/>
  <c r="BD117" i="43" s="1"/>
  <c r="BB93" i="43"/>
  <c r="AD79" i="43"/>
  <c r="AE79" i="43" s="1"/>
  <c r="AD63" i="43"/>
  <c r="AE63" i="43" s="1"/>
  <c r="AH66" i="43"/>
  <c r="AN55" i="43"/>
  <c r="AO55" i="43" s="1"/>
  <c r="BH91" i="43"/>
  <c r="BI91" i="43" s="1"/>
  <c r="AV93" i="43"/>
  <c r="AS73" i="43"/>
  <c r="AT73" i="43" s="1"/>
  <c r="BG48" i="43"/>
  <c r="AH39" i="43"/>
  <c r="BF39" i="43"/>
  <c r="AX35" i="43"/>
  <c r="AN36" i="43"/>
  <c r="CN39" i="43"/>
  <c r="CO38" i="43"/>
  <c r="CP38" i="43" s="1"/>
  <c r="CO45" i="43"/>
  <c r="CP45" i="43" s="1"/>
  <c r="BK10" i="44"/>
  <c r="AZ18" i="44"/>
  <c r="CO176" i="43"/>
  <c r="CP176" i="43" s="1"/>
  <c r="AD155" i="43"/>
  <c r="AE155" i="43" s="1"/>
  <c r="AN154" i="43"/>
  <c r="AO154" i="43" s="1"/>
  <c r="AX153" i="43"/>
  <c r="AY153" i="43" s="1"/>
  <c r="BH152" i="43"/>
  <c r="BI152" i="43" s="1"/>
  <c r="BB156" i="43"/>
  <c r="BB165" i="43"/>
  <c r="BC161" i="43"/>
  <c r="BD161" i="43" s="1"/>
  <c r="AV138" i="43"/>
  <c r="AD134" i="43"/>
  <c r="AE134" i="43" s="1"/>
  <c r="AS135" i="43"/>
  <c r="AT135" i="43" s="1"/>
  <c r="AX124" i="43"/>
  <c r="AY124" i="43" s="1"/>
  <c r="AR129" i="43"/>
  <c r="BH124" i="43"/>
  <c r="BI124" i="43" s="1"/>
  <c r="AI128" i="43"/>
  <c r="AJ128" i="43" s="1"/>
  <c r="AX119" i="43"/>
  <c r="AY119" i="43" s="1"/>
  <c r="BH118" i="43"/>
  <c r="BI118" i="43" s="1"/>
  <c r="AD106" i="43"/>
  <c r="AE106" i="43" s="1"/>
  <c r="AL111" i="43"/>
  <c r="AD99" i="43"/>
  <c r="AE99" i="43" s="1"/>
  <c r="AN98" i="43"/>
  <c r="AO98" i="43" s="1"/>
  <c r="AX97" i="43"/>
  <c r="AY97" i="43" s="1"/>
  <c r="BF102" i="43"/>
  <c r="BT48" i="43"/>
  <c r="CJ53" i="43"/>
  <c r="CK53" i="43" s="1"/>
  <c r="BP55" i="43"/>
  <c r="BQ55" i="43" s="1"/>
  <c r="CT145" i="43"/>
  <c r="CU145" i="43" s="1"/>
  <c r="BH34" i="43"/>
  <c r="AX36" i="43"/>
  <c r="AJ22" i="44"/>
  <c r="AD164" i="43"/>
  <c r="AE164" i="43" s="1"/>
  <c r="AD126" i="43"/>
  <c r="AE126" i="43" s="1"/>
  <c r="AD127" i="43"/>
  <c r="AE127" i="43" s="1"/>
  <c r="BC127" i="43"/>
  <c r="BD127" i="43" s="1"/>
  <c r="AQ129" i="43"/>
  <c r="AS127" i="43"/>
  <c r="AT127" i="43" s="1"/>
  <c r="AH102" i="43"/>
  <c r="AI119" i="43"/>
  <c r="AJ119" i="43" s="1"/>
  <c r="AS107" i="43"/>
  <c r="AT107" i="43" s="1"/>
  <c r="BH89" i="43"/>
  <c r="BI89" i="43" s="1"/>
  <c r="AD83" i="43"/>
  <c r="AE83" i="43" s="1"/>
  <c r="AD81" i="43"/>
  <c r="AE81" i="43" s="1"/>
  <c r="AN80" i="43"/>
  <c r="AO80" i="43" s="1"/>
  <c r="AX79" i="43"/>
  <c r="AY79" i="43" s="1"/>
  <c r="BF84" i="43"/>
  <c r="AH84" i="43"/>
  <c r="AD72" i="43"/>
  <c r="AE72" i="43" s="1"/>
  <c r="AN71" i="43"/>
  <c r="AO71" i="43" s="1"/>
  <c r="AX70" i="43"/>
  <c r="AY70" i="43" s="1"/>
  <c r="BF75" i="43"/>
  <c r="AH75" i="43"/>
  <c r="AD65" i="43"/>
  <c r="AE65" i="43" s="1"/>
  <c r="AN64" i="43"/>
  <c r="AO64" i="43" s="1"/>
  <c r="AX63" i="43"/>
  <c r="AY63" i="43" s="1"/>
  <c r="BH62" i="43"/>
  <c r="BI62" i="43" s="1"/>
  <c r="AX56" i="43"/>
  <c r="AY56" i="43" s="1"/>
  <c r="BH55" i="43"/>
  <c r="BI55" i="43" s="1"/>
  <c r="AX88" i="43"/>
  <c r="AY88" i="43" s="1"/>
  <c r="AI88" i="43"/>
  <c r="AJ88" i="43" s="1"/>
  <c r="AS91" i="43"/>
  <c r="AT91" i="43" s="1"/>
  <c r="AI74" i="43"/>
  <c r="AJ74" i="43" s="1"/>
  <c r="S13" i="43"/>
  <c r="AV39" i="43"/>
  <c r="AI35" i="43"/>
  <c r="CR39" i="43"/>
  <c r="BP65" i="43"/>
  <c r="BQ65" i="43" s="1"/>
  <c r="CD39" i="43"/>
  <c r="CE54" i="43"/>
  <c r="CF54" i="43" s="1"/>
  <c r="CS66" i="43"/>
  <c r="BS84" i="43"/>
  <c r="CJ83" i="43"/>
  <c r="CK83" i="43" s="1"/>
  <c r="BZ116" i="43"/>
  <c r="CA116" i="43" s="1"/>
  <c r="CM147" i="43"/>
  <c r="CT72" i="43"/>
  <c r="CU72" i="43" s="1"/>
  <c r="CT91" i="43"/>
  <c r="CU91" i="43" s="1"/>
  <c r="BT39" i="43"/>
  <c r="BP110" i="43"/>
  <c r="BQ110" i="43" s="1"/>
  <c r="CH84" i="43"/>
  <c r="BU80" i="43"/>
  <c r="BV80" i="43" s="1"/>
  <c r="CE89" i="43"/>
  <c r="CF89" i="43" s="1"/>
  <c r="CJ108" i="43"/>
  <c r="CK108" i="43" s="1"/>
  <c r="BP124" i="43"/>
  <c r="BQ124" i="43" s="1"/>
  <c r="BU137" i="43"/>
  <c r="BV137" i="43" s="1"/>
  <c r="CD102" i="43"/>
  <c r="CD120" i="43"/>
  <c r="BU135" i="43"/>
  <c r="BV135" i="43" s="1"/>
  <c r="CO128" i="43"/>
  <c r="CP128" i="43" s="1"/>
  <c r="CR147" i="43"/>
  <c r="BP152" i="43"/>
  <c r="BQ152" i="43" s="1"/>
  <c r="CT153" i="43"/>
  <c r="CU153" i="43" s="1"/>
  <c r="CT160" i="43"/>
  <c r="CU160" i="43" s="1"/>
  <c r="CT144" i="43"/>
  <c r="CU144" i="43" s="1"/>
  <c r="CE161" i="43"/>
  <c r="CF161" i="43" s="1"/>
  <c r="CH147" i="43"/>
  <c r="BU24" i="44"/>
  <c r="BD23" i="44"/>
  <c r="AP23" i="44"/>
  <c r="AV25" i="44"/>
  <c r="BW25" i="44"/>
  <c r="BK25" i="44"/>
  <c r="BG23" i="44"/>
  <c r="BO21" i="44"/>
  <c r="BK21" i="44"/>
  <c r="BK20" i="44"/>
  <c r="BU20" i="44"/>
  <c r="BI18" i="44"/>
  <c r="BW18" i="44"/>
  <c r="BB16" i="44"/>
  <c r="BU16" i="44"/>
  <c r="BB14" i="44"/>
  <c r="BI13" i="44"/>
  <c r="BB12" i="44"/>
  <c r="BM10" i="44"/>
  <c r="AP15" i="44"/>
  <c r="AJ13" i="44"/>
  <c r="BQ14" i="44"/>
  <c r="BI14" i="44"/>
  <c r="AT9" i="44"/>
  <c r="BW12" i="44"/>
  <c r="BD8" i="44"/>
  <c r="AN18" i="44"/>
  <c r="BS19" i="44"/>
  <c r="BK19" i="44"/>
  <c r="BM8" i="44"/>
  <c r="AP20" i="44"/>
  <c r="BD20" i="44"/>
  <c r="BW22" i="44"/>
  <c r="BK22" i="44"/>
  <c r="BA177" i="43"/>
  <c r="CO174" i="43"/>
  <c r="CP174" i="43" s="1"/>
  <c r="AA156" i="43"/>
  <c r="AM165" i="43"/>
  <c r="BF147" i="43"/>
  <c r="AI145" i="43"/>
  <c r="AJ145" i="43" s="1"/>
  <c r="BH146" i="43"/>
  <c r="BI146" i="43" s="1"/>
  <c r="AD142" i="43"/>
  <c r="AE142" i="43" s="1"/>
  <c r="AQ147" i="43"/>
  <c r="BB177" i="43"/>
  <c r="AS134" i="43"/>
  <c r="AT134" i="43" s="1"/>
  <c r="AI135" i="43"/>
  <c r="AJ135" i="43" s="1"/>
  <c r="AD125" i="43"/>
  <c r="AE125" i="43" s="1"/>
  <c r="AS126" i="43"/>
  <c r="AT126" i="43" s="1"/>
  <c r="BC126" i="43"/>
  <c r="BD126" i="43" s="1"/>
  <c r="AD115" i="43"/>
  <c r="AE115" i="43" s="1"/>
  <c r="BF111" i="43"/>
  <c r="AH111" i="43"/>
  <c r="AD101" i="43"/>
  <c r="AE101" i="43" s="1"/>
  <c r="AN100" i="43"/>
  <c r="AO100" i="43" s="1"/>
  <c r="AX99" i="43"/>
  <c r="AY99" i="43" s="1"/>
  <c r="BH98" i="43"/>
  <c r="BI98" i="43" s="1"/>
  <c r="AD128" i="43"/>
  <c r="AE128" i="43" s="1"/>
  <c r="AX81" i="43"/>
  <c r="AY81" i="43" s="1"/>
  <c r="BH80" i="43"/>
  <c r="BI80" i="43" s="1"/>
  <c r="AD74" i="43"/>
  <c r="AE74" i="43" s="1"/>
  <c r="AN73" i="43"/>
  <c r="AO73" i="43" s="1"/>
  <c r="AX72" i="43"/>
  <c r="AY72" i="43" s="1"/>
  <c r="BH71" i="43"/>
  <c r="BI71" i="43" s="1"/>
  <c r="AX65" i="43"/>
  <c r="AY65" i="43" s="1"/>
  <c r="BH64" i="43"/>
  <c r="BI64" i="43" s="1"/>
  <c r="AD52" i="43"/>
  <c r="AE52" i="43" s="1"/>
  <c r="AX92" i="43"/>
  <c r="AY92" i="43" s="1"/>
  <c r="AH93" i="43"/>
  <c r="BC90" i="43"/>
  <c r="BD90" i="43" s="1"/>
  <c r="BH90" i="43"/>
  <c r="BI90" i="43" s="1"/>
  <c r="AX91" i="43"/>
  <c r="AY91" i="43" s="1"/>
  <c r="AN92" i="43"/>
  <c r="AO92" i="43" s="1"/>
  <c r="BC70" i="43"/>
  <c r="BD70" i="43" s="1"/>
  <c r="AS64" i="43"/>
  <c r="AT64" i="43" s="1"/>
  <c r="AS46" i="43"/>
  <c r="AT46" i="43" s="1"/>
  <c r="AI43" i="43"/>
  <c r="AJ43" i="43" s="1"/>
  <c r="AQ48" i="43"/>
  <c r="AI70" i="43"/>
  <c r="AJ70" i="43" s="1"/>
  <c r="AV75" i="43"/>
  <c r="AD34" i="43"/>
  <c r="AD36" i="43"/>
  <c r="BB39" i="43"/>
  <c r="BU38" i="43"/>
  <c r="BV38" i="43" s="1"/>
  <c r="CO43" i="43"/>
  <c r="CP43" i="43" s="1"/>
  <c r="BP71" i="43"/>
  <c r="BQ71" i="43" s="1"/>
  <c r="BZ73" i="43"/>
  <c r="CA73" i="43" s="1"/>
  <c r="BN84" i="43"/>
  <c r="CO53" i="43"/>
  <c r="CP53" i="43" s="1"/>
  <c r="CJ54" i="43"/>
  <c r="CK54" i="43" s="1"/>
  <c r="BU55" i="43"/>
  <c r="BV55" i="43" s="1"/>
  <c r="BP61" i="43"/>
  <c r="BQ61" i="43" s="1"/>
  <c r="CT65" i="43"/>
  <c r="CU65" i="43" s="1"/>
  <c r="BZ72" i="43"/>
  <c r="CA72" i="43" s="1"/>
  <c r="CT73" i="43"/>
  <c r="CU73" i="43" s="1"/>
  <c r="CI84" i="43"/>
  <c r="BP80" i="43"/>
  <c r="BQ80" i="43" s="1"/>
  <c r="BS93" i="43"/>
  <c r="BP106" i="43"/>
  <c r="BQ106" i="43" s="1"/>
  <c r="CJ117" i="43"/>
  <c r="CK117" i="43" s="1"/>
  <c r="CO34" i="43"/>
  <c r="CP34" i="43" s="1"/>
  <c r="CT62" i="43"/>
  <c r="CU62" i="43" s="1"/>
  <c r="BU64" i="43"/>
  <c r="BV64" i="43" s="1"/>
  <c r="BP92" i="43"/>
  <c r="BQ92" i="43" s="1"/>
  <c r="BU35" i="43"/>
  <c r="BV35" i="43" s="1"/>
  <c r="BU46" i="43"/>
  <c r="BV46" i="43" s="1"/>
  <c r="CI39" i="43"/>
  <c r="CJ38" i="43"/>
  <c r="CK38" i="43" s="1"/>
  <c r="CJ52" i="43"/>
  <c r="CK52" i="43" s="1"/>
  <c r="BU53" i="43"/>
  <c r="BV53" i="43" s="1"/>
  <c r="CE127" i="43"/>
  <c r="CF127" i="43" s="1"/>
  <c r="CO36" i="43"/>
  <c r="CP36" i="43" s="1"/>
  <c r="CJ80" i="43"/>
  <c r="CK80" i="43" s="1"/>
  <c r="CJ101" i="43"/>
  <c r="CK101" i="43" s="1"/>
  <c r="CD75" i="43"/>
  <c r="BZ89" i="43"/>
  <c r="CA89" i="43" s="1"/>
  <c r="BN120" i="43"/>
  <c r="CO71" i="43"/>
  <c r="CP71" i="43" s="1"/>
  <c r="CO83" i="43"/>
  <c r="CP83" i="43" s="1"/>
  <c r="CI102" i="43"/>
  <c r="CM111" i="43"/>
  <c r="BZ109" i="43"/>
  <c r="CA109" i="43" s="1"/>
  <c r="BP115" i="43"/>
  <c r="BQ115" i="43" s="1"/>
  <c r="CE82" i="43"/>
  <c r="CF82" i="43" s="1"/>
  <c r="CT100" i="43"/>
  <c r="CU100" i="43" s="1"/>
  <c r="BN129" i="43"/>
  <c r="BU128" i="43"/>
  <c r="BV128" i="43" s="1"/>
  <c r="BP109" i="43"/>
  <c r="BQ109" i="43" s="1"/>
  <c r="BZ119" i="43"/>
  <c r="CA119" i="43" s="1"/>
  <c r="CJ124" i="43"/>
  <c r="CK124" i="43" s="1"/>
  <c r="CH102" i="43"/>
  <c r="CH120" i="43"/>
  <c r="CO133" i="43"/>
  <c r="CP133" i="43" s="1"/>
  <c r="CO124" i="43"/>
  <c r="CP124" i="43" s="1"/>
  <c r="BT147" i="43"/>
  <c r="CJ143" i="43"/>
  <c r="CK143" i="43" s="1"/>
  <c r="CJ146" i="43"/>
  <c r="CK146" i="43" s="1"/>
  <c r="BP145" i="43"/>
  <c r="BQ145" i="43" s="1"/>
  <c r="BZ154" i="43"/>
  <c r="CA154" i="43" s="1"/>
  <c r="BU163" i="43"/>
  <c r="BV163" i="43" s="1"/>
  <c r="CC165" i="43"/>
  <c r="AR20" i="42"/>
  <c r="BQ15" i="42"/>
  <c r="AX11" i="42"/>
  <c r="AX17" i="42"/>
  <c r="AP19" i="42"/>
  <c r="AM147" i="41"/>
  <c r="BC142" i="41"/>
  <c r="BD142" i="41" s="1"/>
  <c r="AV147" i="41"/>
  <c r="AL165" i="41"/>
  <c r="BG23" i="42"/>
  <c r="BS21" i="42"/>
  <c r="BK17" i="42"/>
  <c r="AR22" i="42"/>
  <c r="AZ21" i="42"/>
  <c r="AR15" i="42"/>
  <c r="BD12" i="42"/>
  <c r="CN177" i="41"/>
  <c r="BD19" i="42"/>
  <c r="AX142" i="41"/>
  <c r="AY142" i="41" s="1"/>
  <c r="BC146" i="41"/>
  <c r="BD146" i="41" s="1"/>
  <c r="Q7" i="41"/>
  <c r="Q602" i="47"/>
  <c r="BS17" i="42"/>
  <c r="BW15" i="42"/>
  <c r="AR11" i="42"/>
  <c r="CO176" i="41"/>
  <c r="CP176" i="41" s="1"/>
  <c r="AZ7" i="42"/>
  <c r="AP7" i="42"/>
  <c r="AN163" i="41"/>
  <c r="AO163" i="41" s="1"/>
  <c r="BF165" i="41"/>
  <c r="AS162" i="41"/>
  <c r="AT162" i="41" s="1"/>
  <c r="AI163" i="41"/>
  <c r="AJ163" i="41" s="1"/>
  <c r="AX153" i="41"/>
  <c r="AY153" i="41" s="1"/>
  <c r="AX154" i="41"/>
  <c r="AY154" i="41" s="1"/>
  <c r="BC136" i="41"/>
  <c r="BD136" i="41" s="1"/>
  <c r="AI133" i="41"/>
  <c r="AJ133" i="41" s="1"/>
  <c r="AW138" i="41"/>
  <c r="AD128" i="41"/>
  <c r="AE128" i="41" s="1"/>
  <c r="BH125" i="41"/>
  <c r="BI125" i="41" s="1"/>
  <c r="BB129" i="41"/>
  <c r="BH118" i="41"/>
  <c r="BI118" i="41" s="1"/>
  <c r="AN56" i="41"/>
  <c r="AO56" i="41" s="1"/>
  <c r="BH54" i="41"/>
  <c r="BI54" i="41" s="1"/>
  <c r="AN47" i="41"/>
  <c r="AO47" i="41" s="1"/>
  <c r="BH45" i="41"/>
  <c r="BI45" i="41" s="1"/>
  <c r="AI88" i="41"/>
  <c r="AJ88" i="41" s="1"/>
  <c r="AS91" i="41"/>
  <c r="AT91" i="41" s="1"/>
  <c r="AA93" i="41"/>
  <c r="AX74" i="41"/>
  <c r="AY74" i="41" s="1"/>
  <c r="BN93" i="41"/>
  <c r="BZ91" i="41"/>
  <c r="CA91" i="41" s="1"/>
  <c r="CS129" i="41"/>
  <c r="CD102" i="41"/>
  <c r="BU137" i="41"/>
  <c r="BV137" i="41" s="1"/>
  <c r="BZ124" i="41"/>
  <c r="CA124" i="41" s="1"/>
  <c r="CT81" i="41"/>
  <c r="CU81" i="41" s="1"/>
  <c r="BZ83" i="41"/>
  <c r="CA83" i="41" s="1"/>
  <c r="BU107" i="41"/>
  <c r="BV107" i="41" s="1"/>
  <c r="BU118" i="41"/>
  <c r="BV118" i="41" s="1"/>
  <c r="CE128" i="41"/>
  <c r="CF128" i="41" s="1"/>
  <c r="BP133" i="41"/>
  <c r="BQ133" i="41" s="1"/>
  <c r="BP97" i="41"/>
  <c r="BQ97" i="41" s="1"/>
  <c r="I38" i="41"/>
  <c r="T23" i="42" s="1"/>
  <c r="AD136" i="41"/>
  <c r="AE136" i="41" s="1"/>
  <c r="AL111" i="41"/>
  <c r="AX55" i="41"/>
  <c r="AY55" i="41" s="1"/>
  <c r="AX46" i="41"/>
  <c r="AY46" i="41" s="1"/>
  <c r="AI92" i="41"/>
  <c r="AJ92" i="41" s="1"/>
  <c r="BC81" i="41"/>
  <c r="BD81" i="41" s="1"/>
  <c r="AQ75" i="41"/>
  <c r="CT47" i="41"/>
  <c r="CU47" i="41" s="1"/>
  <c r="CR39" i="41"/>
  <c r="CC129" i="41"/>
  <c r="BP44" i="41"/>
  <c r="BQ44" i="41" s="1"/>
  <c r="CO72" i="41"/>
  <c r="CP72" i="41" s="1"/>
  <c r="CR93" i="41"/>
  <c r="BU35" i="41"/>
  <c r="BV35" i="41" s="1"/>
  <c r="CT38" i="41"/>
  <c r="CU38" i="41" s="1"/>
  <c r="CN66" i="41"/>
  <c r="CT46" i="41"/>
  <c r="CU46" i="41" s="1"/>
  <c r="CO81" i="41"/>
  <c r="CP81" i="41" s="1"/>
  <c r="BT57" i="41"/>
  <c r="CR57" i="41"/>
  <c r="BU54" i="41"/>
  <c r="BV54" i="41" s="1"/>
  <c r="CM75" i="41"/>
  <c r="CJ72" i="41"/>
  <c r="CK72" i="41" s="1"/>
  <c r="CT89" i="41"/>
  <c r="CU89" i="41" s="1"/>
  <c r="BZ62" i="41"/>
  <c r="CA62" i="41" s="1"/>
  <c r="CE71" i="41"/>
  <c r="CF71" i="41" s="1"/>
  <c r="BP125" i="41"/>
  <c r="BQ125" i="41" s="1"/>
  <c r="CJ134" i="41"/>
  <c r="CK134" i="41" s="1"/>
  <c r="CE106" i="41"/>
  <c r="CF106" i="41" s="1"/>
  <c r="CE117" i="41"/>
  <c r="CF117" i="41" s="1"/>
  <c r="CC147" i="41"/>
  <c r="BZ160" i="41"/>
  <c r="CA160" i="41" s="1"/>
  <c r="CE155" i="41"/>
  <c r="CF155" i="41" s="1"/>
  <c r="CE163" i="41"/>
  <c r="CF163" i="41" s="1"/>
  <c r="BU161" i="41"/>
  <c r="BV161" i="41" s="1"/>
  <c r="AJ20" i="42"/>
  <c r="BW22" i="42"/>
  <c r="BQ9" i="42"/>
  <c r="AZ10" i="42"/>
  <c r="BU7" i="42"/>
  <c r="AJ21" i="42"/>
  <c r="BK13" i="42"/>
  <c r="BD13" i="42"/>
  <c r="AT7" i="42"/>
  <c r="AD160" i="41"/>
  <c r="AE160" i="41" s="1"/>
  <c r="BC153" i="41"/>
  <c r="BD153" i="41" s="1"/>
  <c r="BH151" i="41"/>
  <c r="BI151" i="41" s="1"/>
  <c r="BC144" i="41"/>
  <c r="BD144" i="41" s="1"/>
  <c r="BH144" i="41"/>
  <c r="BI144" i="41" s="1"/>
  <c r="AX145" i="41"/>
  <c r="AY145" i="41" s="1"/>
  <c r="AI143" i="41"/>
  <c r="AJ143" i="41" s="1"/>
  <c r="BH127" i="41"/>
  <c r="BI127" i="41" s="1"/>
  <c r="AD115" i="41"/>
  <c r="AE115" i="41" s="1"/>
  <c r="AD108" i="41"/>
  <c r="AE108" i="41" s="1"/>
  <c r="AN107" i="41"/>
  <c r="AO107" i="41" s="1"/>
  <c r="AX106" i="41"/>
  <c r="AY106" i="41" s="1"/>
  <c r="AD101" i="41"/>
  <c r="AE101" i="41" s="1"/>
  <c r="AN100" i="41"/>
  <c r="AO100" i="41" s="1"/>
  <c r="AX99" i="41"/>
  <c r="AY99" i="41" s="1"/>
  <c r="BH136" i="41"/>
  <c r="BI136" i="41" s="1"/>
  <c r="AI137" i="41"/>
  <c r="AJ137" i="41" s="1"/>
  <c r="BH137" i="41"/>
  <c r="BI137" i="41" s="1"/>
  <c r="BC125" i="41"/>
  <c r="BD125" i="41" s="1"/>
  <c r="AS101" i="41"/>
  <c r="AT101" i="41" s="1"/>
  <c r="AI98" i="41"/>
  <c r="AJ98" i="41" s="1"/>
  <c r="AS97" i="41"/>
  <c r="AT97" i="41" s="1"/>
  <c r="BH128" i="41"/>
  <c r="BI128" i="41" s="1"/>
  <c r="BC91" i="41"/>
  <c r="BD91" i="41" s="1"/>
  <c r="AS88" i="41"/>
  <c r="AT88" i="41" s="1"/>
  <c r="BC82" i="41"/>
  <c r="BD82" i="41" s="1"/>
  <c r="BC73" i="41"/>
  <c r="BD73" i="41" s="1"/>
  <c r="AS70" i="41"/>
  <c r="AT70" i="41" s="1"/>
  <c r="AB75" i="41"/>
  <c r="AA57" i="41"/>
  <c r="AA48" i="41"/>
  <c r="BH90" i="41"/>
  <c r="BI90" i="41" s="1"/>
  <c r="AX91" i="41"/>
  <c r="AY91" i="41" s="1"/>
  <c r="AI81" i="41"/>
  <c r="AJ81" i="41" s="1"/>
  <c r="AX80" i="41"/>
  <c r="AY80" i="41" s="1"/>
  <c r="AD72" i="41"/>
  <c r="AE72" i="41" s="1"/>
  <c r="AX70" i="41"/>
  <c r="AY70" i="41" s="1"/>
  <c r="BA66" i="41"/>
  <c r="BK11" i="42"/>
  <c r="AX63" i="41"/>
  <c r="AY63" i="41" s="1"/>
  <c r="AJ4" i="42"/>
  <c r="BF66" i="41"/>
  <c r="AI64" i="41"/>
  <c r="AJ64" i="41" s="1"/>
  <c r="AX65" i="41"/>
  <c r="AY65" i="41" s="1"/>
  <c r="BC65" i="41"/>
  <c r="BD65" i="41" s="1"/>
  <c r="BH35" i="41"/>
  <c r="BZ106" i="41"/>
  <c r="CA106" i="41" s="1"/>
  <c r="BP47" i="41"/>
  <c r="BQ47" i="41" s="1"/>
  <c r="CE73" i="41"/>
  <c r="CF73" i="41" s="1"/>
  <c r="CO90" i="41"/>
  <c r="CP90" i="41" s="1"/>
  <c r="BZ36" i="41"/>
  <c r="CA36" i="41" s="1"/>
  <c r="CT56" i="41"/>
  <c r="CU56" i="41" s="1"/>
  <c r="BU92" i="41"/>
  <c r="BV92" i="41" s="1"/>
  <c r="BT84" i="41"/>
  <c r="BU83" i="41"/>
  <c r="BV83" i="41" s="1"/>
  <c r="CE82" i="41"/>
  <c r="CF82" i="41" s="1"/>
  <c r="BZ64" i="41"/>
  <c r="CA64" i="41" s="1"/>
  <c r="BP83" i="41"/>
  <c r="BQ83" i="41" s="1"/>
  <c r="BU142" i="41"/>
  <c r="BV142" i="41" s="1"/>
  <c r="CO61" i="41"/>
  <c r="CP61" i="41" s="1"/>
  <c r="CE62" i="41"/>
  <c r="CF62" i="41" s="1"/>
  <c r="CO65" i="41"/>
  <c r="CP65" i="41" s="1"/>
  <c r="CO79" i="41"/>
  <c r="CP79" i="41" s="1"/>
  <c r="BU81" i="41"/>
  <c r="BV81" i="41" s="1"/>
  <c r="CT115" i="41"/>
  <c r="CU115" i="41" s="1"/>
  <c r="CC111" i="41"/>
  <c r="BP127" i="41"/>
  <c r="BQ127" i="41" s="1"/>
  <c r="CJ109" i="41"/>
  <c r="CK109" i="41" s="1"/>
  <c r="BZ128" i="41"/>
  <c r="CA128" i="41" s="1"/>
  <c r="BZ134" i="41"/>
  <c r="CA134" i="41" s="1"/>
  <c r="CT90" i="41"/>
  <c r="CU90" i="41" s="1"/>
  <c r="BZ92" i="41"/>
  <c r="CA92" i="41" s="1"/>
  <c r="CR156" i="41"/>
  <c r="BU100" i="41"/>
  <c r="BV100" i="41" s="1"/>
  <c r="BZ115" i="41"/>
  <c r="CA115" i="41" s="1"/>
  <c r="CO135" i="41"/>
  <c r="CP135" i="41" s="1"/>
  <c r="CD120" i="41"/>
  <c r="CO116" i="41"/>
  <c r="CP116" i="41" s="1"/>
  <c r="CO127" i="41"/>
  <c r="CP127" i="41" s="1"/>
  <c r="BZ136" i="41"/>
  <c r="CA136" i="41" s="1"/>
  <c r="BU144" i="41"/>
  <c r="BV144" i="41" s="1"/>
  <c r="BZ142" i="41"/>
  <c r="CA142" i="41" s="1"/>
  <c r="BP143" i="41"/>
  <c r="BQ143" i="41" s="1"/>
  <c r="CT151" i="41"/>
  <c r="CU151" i="41" s="1"/>
  <c r="CJ152" i="41"/>
  <c r="CK152" i="41" s="1"/>
  <c r="CE161" i="41"/>
  <c r="CF161" i="41" s="1"/>
  <c r="CT164" i="41"/>
  <c r="CU164" i="41" s="1"/>
  <c r="AN35" i="41"/>
  <c r="AS35" i="41"/>
  <c r="AI36" i="41"/>
  <c r="BC37" i="41"/>
  <c r="BD37" i="41" s="1"/>
  <c r="AA39" i="41"/>
  <c r="BH38" i="41"/>
  <c r="AP10" i="42"/>
  <c r="BH135" i="41"/>
  <c r="BI135" i="41" s="1"/>
  <c r="AX136" i="41"/>
  <c r="AY136" i="41" s="1"/>
  <c r="AV57" i="41"/>
  <c r="AV48" i="41"/>
  <c r="BG93" i="41"/>
  <c r="BH88" i="41"/>
  <c r="BI88" i="41" s="1"/>
  <c r="AV84" i="41"/>
  <c r="AJ8" i="42"/>
  <c r="BB39" i="41"/>
  <c r="P7" i="41"/>
  <c r="P603" i="47" s="1"/>
  <c r="P602" i="47"/>
  <c r="BZ53" i="41"/>
  <c r="CA53" i="41" s="1"/>
  <c r="CE97" i="41"/>
  <c r="CF97" i="41" s="1"/>
  <c r="BZ34" i="41"/>
  <c r="CA34" i="41" s="1"/>
  <c r="BP35" i="41"/>
  <c r="BQ35" i="41" s="1"/>
  <c r="CE91" i="41"/>
  <c r="CF91" i="41" s="1"/>
  <c r="BP45" i="41"/>
  <c r="BQ45" i="41" s="1"/>
  <c r="CJ46" i="41"/>
  <c r="CK46" i="41" s="1"/>
  <c r="BS66" i="41"/>
  <c r="CJ98" i="41"/>
  <c r="CK98" i="41" s="1"/>
  <c r="BZ37" i="41"/>
  <c r="CA37" i="41" s="1"/>
  <c r="BP43" i="41"/>
  <c r="BQ43" i="41" s="1"/>
  <c r="CE44" i="41"/>
  <c r="CF44" i="41" s="1"/>
  <c r="BU45" i="41"/>
  <c r="BV45" i="41" s="1"/>
  <c r="CE55" i="41"/>
  <c r="CF55" i="41" s="1"/>
  <c r="BU56" i="41"/>
  <c r="BV56" i="41" s="1"/>
  <c r="BN75" i="41"/>
  <c r="BP79" i="41"/>
  <c r="BQ79" i="41" s="1"/>
  <c r="CM93" i="41"/>
  <c r="CJ90" i="41"/>
  <c r="CK90" i="41" s="1"/>
  <c r="BP92" i="41"/>
  <c r="BQ92" i="41" s="1"/>
  <c r="CO70" i="41"/>
  <c r="CP70" i="41" s="1"/>
  <c r="BU72" i="41"/>
  <c r="BV72" i="41" s="1"/>
  <c r="CO92" i="41"/>
  <c r="CP92" i="41" s="1"/>
  <c r="BP116" i="41"/>
  <c r="BQ116" i="41" s="1"/>
  <c r="CO37" i="41"/>
  <c r="CP37" i="41" s="1"/>
  <c r="CD48" i="41"/>
  <c r="CI75" i="41"/>
  <c r="CI93" i="41"/>
  <c r="CO100" i="41"/>
  <c r="CP100" i="41" s="1"/>
  <c r="CR147" i="41"/>
  <c r="BZ110" i="41"/>
  <c r="CA110" i="41" s="1"/>
  <c r="CJ116" i="41"/>
  <c r="CK116" i="41" s="1"/>
  <c r="CT63" i="41"/>
  <c r="CU63" i="41" s="1"/>
  <c r="BZ65" i="41"/>
  <c r="CA65" i="41" s="1"/>
  <c r="BZ79" i="41"/>
  <c r="CA79" i="41" s="1"/>
  <c r="BP98" i="41"/>
  <c r="BQ98" i="41" s="1"/>
  <c r="BP107" i="41"/>
  <c r="BQ107" i="41" s="1"/>
  <c r="BP118" i="41"/>
  <c r="BQ118" i="41" s="1"/>
  <c r="BU151" i="41"/>
  <c r="BV151" i="41" s="1"/>
  <c r="CJ125" i="41"/>
  <c r="CK125" i="41" s="1"/>
  <c r="CE136" i="41"/>
  <c r="CF136" i="41" s="1"/>
  <c r="CE108" i="41"/>
  <c r="CF108" i="41" s="1"/>
  <c r="CH120" i="41"/>
  <c r="CE115" i="41"/>
  <c r="CF115" i="41" s="1"/>
  <c r="BU116" i="41"/>
  <c r="BV116" i="41" s="1"/>
  <c r="CE119" i="41"/>
  <c r="CF119" i="41" s="1"/>
  <c r="CE126" i="41"/>
  <c r="CF126" i="41" s="1"/>
  <c r="BU127" i="41"/>
  <c r="BV127" i="41" s="1"/>
  <c r="BZ133" i="41"/>
  <c r="CA133" i="41" s="1"/>
  <c r="CO142" i="41"/>
  <c r="CP142" i="41" s="1"/>
  <c r="CI138" i="41"/>
  <c r="BT156" i="41"/>
  <c r="CO146" i="41"/>
  <c r="CP146" i="41" s="1"/>
  <c r="BU154" i="41"/>
  <c r="BV154" i="41" s="1"/>
  <c r="CT135" i="41"/>
  <c r="CU135" i="41" s="1"/>
  <c r="BZ137" i="41"/>
  <c r="CA137" i="41" s="1"/>
  <c r="CS147" i="41"/>
  <c r="CT146" i="41"/>
  <c r="CU146" i="41" s="1"/>
  <c r="BZ151" i="41"/>
  <c r="CA151" i="41" s="1"/>
  <c r="BP152" i="41"/>
  <c r="BQ152" i="41" s="1"/>
  <c r="CO162" i="41"/>
  <c r="CP162" i="41" s="1"/>
  <c r="BU164" i="41"/>
  <c r="BV164" i="41" s="1"/>
  <c r="AD36" i="41"/>
  <c r="BC34" i="41"/>
  <c r="BD34" i="41" s="1"/>
  <c r="BC38" i="41"/>
  <c r="BD38" i="41" s="1"/>
  <c r="AX37" i="41"/>
  <c r="I726" i="47"/>
  <c r="I892" i="47"/>
  <c r="I1020" i="47"/>
  <c r="I1148" i="47"/>
  <c r="I1276" i="47"/>
  <c r="I1334" i="47"/>
  <c r="I1366" i="47"/>
  <c r="I1398" i="47"/>
  <c r="I1430" i="47"/>
  <c r="I1462" i="47"/>
  <c r="I1494" i="47"/>
  <c r="I778" i="47"/>
  <c r="I746" i="47"/>
  <c r="I714" i="47"/>
  <c r="I682" i="47"/>
  <c r="I650" i="47"/>
  <c r="I596" i="47"/>
  <c r="I532" i="47"/>
  <c r="I468" i="47"/>
  <c r="I404" i="47"/>
  <c r="I340" i="47"/>
  <c r="I1309" i="47"/>
  <c r="I1293" i="47"/>
  <c r="I1277" i="47"/>
  <c r="I1261" i="47"/>
  <c r="I1245" i="47"/>
  <c r="I1229" i="47"/>
  <c r="I1213" i="47"/>
  <c r="I1197" i="47"/>
  <c r="I1181" i="47"/>
  <c r="I1165" i="47"/>
  <c r="I1149" i="47"/>
  <c r="I1133" i="47"/>
  <c r="I1117" i="47"/>
  <c r="I1101" i="47"/>
  <c r="I1085" i="47"/>
  <c r="I1069" i="47"/>
  <c r="I1053" i="47"/>
  <c r="I1037" i="47"/>
  <c r="I1021" i="47"/>
  <c r="I1005" i="47"/>
  <c r="I989" i="47"/>
  <c r="I973" i="47"/>
  <c r="I957" i="47"/>
  <c r="I941" i="47"/>
  <c r="I925" i="47"/>
  <c r="I909" i="47"/>
  <c r="I893" i="47"/>
  <c r="I877" i="47"/>
  <c r="I861" i="47"/>
  <c r="I845" i="47"/>
  <c r="I829" i="47"/>
  <c r="I813" i="47"/>
  <c r="I793" i="47"/>
  <c r="I761" i="47"/>
  <c r="I729" i="47"/>
  <c r="I697" i="47"/>
  <c r="I665" i="47"/>
  <c r="I627" i="47"/>
  <c r="I563" i="47"/>
  <c r="I499" i="47"/>
  <c r="I435" i="47"/>
  <c r="I371" i="47"/>
  <c r="I307" i="47"/>
  <c r="I796" i="47"/>
  <c r="I780" i="47"/>
  <c r="I764" i="47"/>
  <c r="I748" i="47"/>
  <c r="I732" i="47"/>
  <c r="I716" i="47"/>
  <c r="I700" i="47"/>
  <c r="I684" i="47"/>
  <c r="I668" i="47"/>
  <c r="I652" i="47"/>
  <c r="I632" i="47"/>
  <c r="I600" i="47"/>
  <c r="I568" i="47"/>
  <c r="I536" i="47"/>
  <c r="I504" i="47"/>
  <c r="I472" i="47"/>
  <c r="I440" i="47"/>
  <c r="I408" i="47"/>
  <c r="I376" i="47"/>
  <c r="I344" i="47"/>
  <c r="I312" i="47"/>
  <c r="I783" i="47"/>
  <c r="I767" i="47"/>
  <c r="I751" i="47"/>
  <c r="I735" i="47"/>
  <c r="I719" i="47"/>
  <c r="I703" i="47"/>
  <c r="I687" i="47"/>
  <c r="I671" i="47"/>
  <c r="I655" i="47"/>
  <c r="I639" i="47"/>
  <c r="I607" i="47"/>
  <c r="I575" i="47"/>
  <c r="I543" i="47"/>
  <c r="I511" i="47"/>
  <c r="I479" i="47"/>
  <c r="I447" i="47"/>
  <c r="I415" i="47"/>
  <c r="I383" i="47"/>
  <c r="I351" i="47"/>
  <c r="I319" i="47"/>
  <c r="I634" i="47"/>
  <c r="I618" i="47"/>
  <c r="I602" i="47"/>
  <c r="I586" i="47"/>
  <c r="I570" i="47"/>
  <c r="I554" i="47"/>
  <c r="I538" i="47"/>
  <c r="I522" i="47"/>
  <c r="I506" i="47"/>
  <c r="I490" i="47"/>
  <c r="I474" i="47"/>
  <c r="I458" i="47"/>
  <c r="I442" i="47"/>
  <c r="I426" i="47"/>
  <c r="I410" i="47"/>
  <c r="I394" i="47"/>
  <c r="I378" i="47"/>
  <c r="I362" i="47"/>
  <c r="I346" i="47"/>
  <c r="I330" i="47"/>
  <c r="I314" i="47"/>
  <c r="I637" i="47"/>
  <c r="I621" i="47"/>
  <c r="I605" i="47"/>
  <c r="I589" i="47"/>
  <c r="I573" i="47"/>
  <c r="I557" i="47"/>
  <c r="I541" i="47"/>
  <c r="I525" i="47"/>
  <c r="I509" i="47"/>
  <c r="I493" i="47"/>
  <c r="I477" i="47"/>
  <c r="I461" i="47"/>
  <c r="I445" i="47"/>
  <c r="I429" i="47"/>
  <c r="I413" i="47"/>
  <c r="I397" i="47"/>
  <c r="I381" i="47"/>
  <c r="I365" i="47"/>
  <c r="I349" i="47"/>
  <c r="I333" i="47"/>
  <c r="I317" i="47"/>
  <c r="I301" i="47"/>
  <c r="I758" i="47"/>
  <c r="I908" i="47"/>
  <c r="I1036" i="47"/>
  <c r="I1164" i="47"/>
  <c r="I1292" i="47"/>
  <c r="I1338" i="47"/>
  <c r="I1370" i="47"/>
  <c r="I1402" i="47"/>
  <c r="I1434" i="47"/>
  <c r="I1466" i="47"/>
  <c r="I1498" i="47"/>
  <c r="I524" i="47"/>
  <c r="I820" i="47"/>
  <c r="I948" i="47"/>
  <c r="I1076" i="47"/>
  <c r="I1204" i="47"/>
  <c r="I1315" i="47"/>
  <c r="I1347" i="47"/>
  <c r="I1379" i="47"/>
  <c r="I1411" i="47"/>
  <c r="I1443" i="47"/>
  <c r="I1475" i="47"/>
  <c r="I428" i="47"/>
  <c r="I790" i="47"/>
  <c r="I924" i="47"/>
  <c r="I1052" i="47"/>
  <c r="I1180" i="47"/>
  <c r="I1304" i="47"/>
  <c r="I1342" i="47"/>
  <c r="I1374" i="47"/>
  <c r="I1406" i="47"/>
  <c r="I1438" i="47"/>
  <c r="I1470" i="47"/>
  <c r="I799" i="47"/>
  <c r="I770" i="47"/>
  <c r="I738" i="47"/>
  <c r="I706" i="47"/>
  <c r="I674" i="47"/>
  <c r="I642" i="47"/>
  <c r="I580" i="47"/>
  <c r="I516" i="47"/>
  <c r="I452" i="47"/>
  <c r="I388" i="47"/>
  <c r="I324" i="47"/>
  <c r="I1305" i="47"/>
  <c r="I1289" i="47"/>
  <c r="I1273" i="47"/>
  <c r="I1257" i="47"/>
  <c r="I1241" i="47"/>
  <c r="I1225" i="47"/>
  <c r="I1209" i="47"/>
  <c r="I1193" i="47"/>
  <c r="I1177" i="47"/>
  <c r="I1161" i="47"/>
  <c r="I1145" i="47"/>
  <c r="I1129" i="47"/>
  <c r="I1113" i="47"/>
  <c r="I1097" i="47"/>
  <c r="I1081" i="47"/>
  <c r="I1065" i="47"/>
  <c r="I1049" i="47"/>
  <c r="I1033" i="47"/>
  <c r="I1017" i="47"/>
  <c r="I1001" i="47"/>
  <c r="I985" i="47"/>
  <c r="I969" i="47"/>
  <c r="I953" i="47"/>
  <c r="I937" i="47"/>
  <c r="I921" i="47"/>
  <c r="I905" i="47"/>
  <c r="I889" i="47"/>
  <c r="I873" i="47"/>
  <c r="I857" i="47"/>
  <c r="I841" i="47"/>
  <c r="I825" i="47"/>
  <c r="I809" i="47"/>
  <c r="I785" i="47"/>
  <c r="I753" i="47"/>
  <c r="I721" i="47"/>
  <c r="I689" i="47"/>
  <c r="I657" i="47"/>
  <c r="I611" i="47"/>
  <c r="I547" i="47"/>
  <c r="I483" i="47"/>
  <c r="I419" i="47"/>
  <c r="I355" i="47"/>
  <c r="I808" i="47"/>
  <c r="I792" i="47"/>
  <c r="I776" i="47"/>
  <c r="I760" i="47"/>
  <c r="I744" i="47"/>
  <c r="I728" i="47"/>
  <c r="I712" i="47"/>
  <c r="I696" i="47"/>
  <c r="I680" i="47"/>
  <c r="I664" i="47"/>
  <c r="I648" i="47"/>
  <c r="I624" i="47"/>
  <c r="I592" i="47"/>
  <c r="I560" i="47"/>
  <c r="I528" i="47"/>
  <c r="I496" i="47"/>
  <c r="I464" i="47"/>
  <c r="I432" i="47"/>
  <c r="I400" i="47"/>
  <c r="I368" i="47"/>
  <c r="I336" i="47"/>
  <c r="I304" i="47"/>
  <c r="I779" i="47"/>
  <c r="I763" i="47"/>
  <c r="I747" i="47"/>
  <c r="I731" i="47"/>
  <c r="I715" i="47"/>
  <c r="I699" i="47"/>
  <c r="I683" i="47"/>
  <c r="I667" i="47"/>
  <c r="I651" i="47"/>
  <c r="I631" i="47"/>
  <c r="I599" i="47"/>
  <c r="I567" i="47"/>
  <c r="I535" i="47"/>
  <c r="I503" i="47"/>
  <c r="I471" i="47"/>
  <c r="I439" i="47"/>
  <c r="I407" i="47"/>
  <c r="I375" i="47"/>
  <c r="I343" i="47"/>
  <c r="I311" i="47"/>
  <c r="I630" i="47"/>
  <c r="I614" i="47"/>
  <c r="I598" i="47"/>
  <c r="I582" i="47"/>
  <c r="I566" i="47"/>
  <c r="I550" i="47"/>
  <c r="I534" i="47"/>
  <c r="I518" i="47"/>
  <c r="I502" i="47"/>
  <c r="I486" i="47"/>
  <c r="I470" i="47"/>
  <c r="I454" i="47"/>
  <c r="I438" i="47"/>
  <c r="I422" i="47"/>
  <c r="I406" i="47"/>
  <c r="I390" i="47"/>
  <c r="I374" i="47"/>
  <c r="I358" i="47"/>
  <c r="I342" i="47"/>
  <c r="I326" i="47"/>
  <c r="I310" i="47"/>
  <c r="I633" i="47"/>
  <c r="I617" i="47"/>
  <c r="I601" i="47"/>
  <c r="I585" i="47"/>
  <c r="I569" i="47"/>
  <c r="I553" i="47"/>
  <c r="I537" i="47"/>
  <c r="I521" i="47"/>
  <c r="I505" i="47"/>
  <c r="I489" i="47"/>
  <c r="I473" i="47"/>
  <c r="I457" i="47"/>
  <c r="I441" i="47"/>
  <c r="I425" i="47"/>
  <c r="I409" i="47"/>
  <c r="I393" i="47"/>
  <c r="I377" i="47"/>
  <c r="I361" i="47"/>
  <c r="I345" i="47"/>
  <c r="I329" i="47"/>
  <c r="I313" i="47"/>
  <c r="I492" i="47"/>
  <c r="I812" i="47"/>
  <c r="I940" i="47"/>
  <c r="I1068" i="47"/>
  <c r="I1196" i="47"/>
  <c r="I1314" i="47"/>
  <c r="I1346" i="47"/>
  <c r="I1378" i="47"/>
  <c r="I1410" i="47"/>
  <c r="I1442" i="47"/>
  <c r="I1474" i="47"/>
  <c r="I646" i="47"/>
  <c r="I852" i="47"/>
  <c r="I980" i="47"/>
  <c r="I1108" i="47"/>
  <c r="I1236" i="47"/>
  <c r="I1323" i="47"/>
  <c r="I1355" i="47"/>
  <c r="I1387" i="47"/>
  <c r="I1419" i="47"/>
  <c r="I1451" i="47"/>
  <c r="I1483" i="47"/>
  <c r="I556" i="47"/>
  <c r="I828" i="47"/>
  <c r="I956" i="47"/>
  <c r="I1084" i="47"/>
  <c r="I1212" i="47"/>
  <c r="I1318" i="47"/>
  <c r="I1350" i="47"/>
  <c r="I1382" i="47"/>
  <c r="I1414" i="47"/>
  <c r="I1446" i="47"/>
  <c r="I1478" i="47"/>
  <c r="I649" i="47"/>
  <c r="I595" i="47"/>
  <c r="I531" i="47"/>
  <c r="I467" i="47"/>
  <c r="I403" i="47"/>
  <c r="I339" i="47"/>
  <c r="I804" i="47"/>
  <c r="I788" i="47"/>
  <c r="I772" i="47"/>
  <c r="I756" i="47"/>
  <c r="I740" i="47"/>
  <c r="I724" i="47"/>
  <c r="I708" i="47"/>
  <c r="I692" i="47"/>
  <c r="I676" i="47"/>
  <c r="I660" i="47"/>
  <c r="I644" i="47"/>
  <c r="I616" i="47"/>
  <c r="I584" i="47"/>
  <c r="I552" i="47"/>
  <c r="I520" i="47"/>
  <c r="I488" i="47"/>
  <c r="I456" i="47"/>
  <c r="I424" i="47"/>
  <c r="I392" i="47"/>
  <c r="I360" i="47"/>
  <c r="I328" i="47"/>
  <c r="I791" i="47"/>
  <c r="I775" i="47"/>
  <c r="I759" i="47"/>
  <c r="I743" i="47"/>
  <c r="I727" i="47"/>
  <c r="I711" i="47"/>
  <c r="I695" i="47"/>
  <c r="I679" i="47"/>
  <c r="I663" i="47"/>
  <c r="I647" i="47"/>
  <c r="I623" i="47"/>
  <c r="I591" i="47"/>
  <c r="I559" i="47"/>
  <c r="I527" i="47"/>
  <c r="I495" i="47"/>
  <c r="I463" i="47"/>
  <c r="I431" i="47"/>
  <c r="I399" i="47"/>
  <c r="I367" i="47"/>
  <c r="I335" i="47"/>
  <c r="I303" i="47"/>
  <c r="I626" i="47"/>
  <c r="I610" i="47"/>
  <c r="I594" i="47"/>
  <c r="I578" i="47"/>
  <c r="I562" i="47"/>
  <c r="I546" i="47"/>
  <c r="I530" i="47"/>
  <c r="I514" i="47"/>
  <c r="I498" i="47"/>
  <c r="I482" i="47"/>
  <c r="I466" i="47"/>
  <c r="I450" i="47"/>
  <c r="I434" i="47"/>
  <c r="I418" i="47"/>
  <c r="I402" i="47"/>
  <c r="I386" i="47"/>
  <c r="I370" i="47"/>
  <c r="I354" i="47"/>
  <c r="I338" i="47"/>
  <c r="I322" i="47"/>
  <c r="I306" i="47"/>
  <c r="I629" i="47"/>
  <c r="I613" i="47"/>
  <c r="I597" i="47"/>
  <c r="I581" i="47"/>
  <c r="I565" i="47"/>
  <c r="I549" i="47"/>
  <c r="I533" i="47"/>
  <c r="I517" i="47"/>
  <c r="I501" i="47"/>
  <c r="I485" i="47"/>
  <c r="I469" i="47"/>
  <c r="I453" i="47"/>
  <c r="I437" i="47"/>
  <c r="I421" i="47"/>
  <c r="I405" i="47"/>
  <c r="I389" i="47"/>
  <c r="I373" i="47"/>
  <c r="I357" i="47"/>
  <c r="I341" i="47"/>
  <c r="I325" i="47"/>
  <c r="I309" i="47"/>
  <c r="I620" i="47"/>
  <c r="I844" i="47"/>
  <c r="I972" i="47"/>
  <c r="I1100" i="47"/>
  <c r="I1228" i="47"/>
  <c r="I1322" i="47"/>
  <c r="I1354" i="47"/>
  <c r="I1386" i="47"/>
  <c r="I1418" i="47"/>
  <c r="I1450" i="47"/>
  <c r="I710" i="47"/>
  <c r="I884" i="47"/>
  <c r="I1012" i="47"/>
  <c r="I1140" i="47"/>
  <c r="I1268" i="47"/>
  <c r="I1331" i="47"/>
  <c r="I1363" i="47"/>
  <c r="I1395" i="47"/>
  <c r="I1427" i="47"/>
  <c r="I1459" i="47"/>
  <c r="I1491" i="47"/>
  <c r="I662" i="47"/>
  <c r="I860" i="47"/>
  <c r="I988" i="47"/>
  <c r="I1116" i="47"/>
  <c r="I1244" i="47"/>
  <c r="I1326" i="47"/>
  <c r="I1358" i="47"/>
  <c r="I1390" i="47"/>
  <c r="I1422" i="47"/>
  <c r="I1454" i="47"/>
  <c r="I1486" i="47"/>
  <c r="AE37" i="45"/>
  <c r="AB173" i="45"/>
  <c r="AB171" i="45"/>
  <c r="AB174" i="45"/>
  <c r="AB176" i="45"/>
  <c r="AB175" i="45"/>
  <c r="BN176" i="45"/>
  <c r="AB172" i="45"/>
  <c r="BN172" i="45"/>
  <c r="BN174" i="45"/>
  <c r="BN171" i="45"/>
  <c r="BN173" i="45"/>
  <c r="BN175" i="45"/>
  <c r="AW172" i="45"/>
  <c r="DC8" i="46" s="1"/>
  <c r="AW176" i="45"/>
  <c r="DC12" i="46" s="1"/>
  <c r="AW175" i="45"/>
  <c r="DC11" i="46" s="1"/>
  <c r="AW171" i="45"/>
  <c r="CI172" i="45"/>
  <c r="CI171" i="45"/>
  <c r="CI174" i="45"/>
  <c r="CI175" i="45"/>
  <c r="CI173" i="45"/>
  <c r="AW173" i="45"/>
  <c r="DC9" i="46" s="1"/>
  <c r="CI176" i="45"/>
  <c r="AW174" i="45"/>
  <c r="DC10" i="46" s="1"/>
  <c r="AY35" i="45"/>
  <c r="BL175" i="45"/>
  <c r="BL174" i="45"/>
  <c r="BL171" i="45"/>
  <c r="Z173" i="45"/>
  <c r="BL172" i="45"/>
  <c r="Z176" i="45"/>
  <c r="Z174" i="45"/>
  <c r="Z172" i="45"/>
  <c r="BL173" i="45"/>
  <c r="BL176" i="45"/>
  <c r="Z171" i="45"/>
  <c r="Z175" i="45"/>
  <c r="AJ3" i="46"/>
  <c r="AP156" i="45"/>
  <c r="AS150" i="45"/>
  <c r="AT150" i="45" s="1"/>
  <c r="CO174" i="45"/>
  <c r="CP174" i="45" s="1"/>
  <c r="AX144" i="45"/>
  <c r="AY144" i="45" s="1"/>
  <c r="BE138" i="45"/>
  <c r="BH132" i="45"/>
  <c r="BI132" i="45" s="1"/>
  <c r="AX135" i="45"/>
  <c r="AY135" i="45" s="1"/>
  <c r="BF129" i="45"/>
  <c r="AX105" i="45"/>
  <c r="AY105" i="45" s="1"/>
  <c r="AU111" i="45"/>
  <c r="AD96" i="45"/>
  <c r="AE96" i="45" s="1"/>
  <c r="Z102" i="45"/>
  <c r="BB25" i="46"/>
  <c r="AU19" i="46"/>
  <c r="AY19" i="46"/>
  <c r="AS19" i="46"/>
  <c r="AO19" i="46"/>
  <c r="AW19" i="46"/>
  <c r="AM19" i="46"/>
  <c r="AQ19" i="46"/>
  <c r="AR19" i="46" s="1"/>
  <c r="BC19" i="46"/>
  <c r="BD19" i="46" s="1"/>
  <c r="BA19" i="46"/>
  <c r="AV25" i="46"/>
  <c r="BI25" i="46"/>
  <c r="AZ20" i="46"/>
  <c r="AN20" i="46"/>
  <c r="AX16" i="46"/>
  <c r="AZ16" i="46"/>
  <c r="BS21" i="46"/>
  <c r="AJ18" i="46"/>
  <c r="BW20" i="46"/>
  <c r="BD17" i="46"/>
  <c r="AR14" i="46"/>
  <c r="BW13" i="46"/>
  <c r="BM11" i="46"/>
  <c r="BL22" i="46"/>
  <c r="BH22" i="46"/>
  <c r="BT22" i="46"/>
  <c r="BP22" i="46"/>
  <c r="BJ22" i="46"/>
  <c r="BR22" i="46"/>
  <c r="BS22" i="46" s="1"/>
  <c r="BF22" i="46"/>
  <c r="BV22" i="46"/>
  <c r="BN22" i="46"/>
  <c r="BO22" i="46" s="1"/>
  <c r="BO17" i="46"/>
  <c r="BU17" i="46"/>
  <c r="BV8" i="46"/>
  <c r="BR8" i="46"/>
  <c r="BN8" i="46"/>
  <c r="BJ8" i="46"/>
  <c r="BF8" i="46"/>
  <c r="BT8" i="46"/>
  <c r="BU8" i="46" s="1"/>
  <c r="BL8" i="46"/>
  <c r="BP8" i="46"/>
  <c r="BH8" i="46"/>
  <c r="BV9" i="46"/>
  <c r="BR9" i="46"/>
  <c r="BN9" i="46"/>
  <c r="BJ9" i="46"/>
  <c r="BF9" i="46"/>
  <c r="BP9" i="46"/>
  <c r="BH9" i="46"/>
  <c r="BL9" i="46"/>
  <c r="BT9" i="46"/>
  <c r="AV8" i="46"/>
  <c r="BV18" i="46"/>
  <c r="BR18" i="46"/>
  <c r="BN18" i="46"/>
  <c r="BL18" i="46"/>
  <c r="BH18" i="46"/>
  <c r="BJ18" i="46"/>
  <c r="BP18" i="46"/>
  <c r="BT18" i="46"/>
  <c r="BU18" i="46" s="1"/>
  <c r="BF18" i="46"/>
  <c r="BQ14" i="46"/>
  <c r="BW7" i="46"/>
  <c r="AH20" i="46"/>
  <c r="AJ20" i="46" s="1"/>
  <c r="AI20" i="46"/>
  <c r="AN13" i="46"/>
  <c r="AP13" i="46"/>
  <c r="AJ10" i="46"/>
  <c r="BQ7" i="46"/>
  <c r="AV21" i="46"/>
  <c r="BB21" i="46"/>
  <c r="AP7" i="46"/>
  <c r="AN7" i="46"/>
  <c r="BD7" i="46"/>
  <c r="BC10" i="46"/>
  <c r="AY10" i="46"/>
  <c r="AU10" i="46"/>
  <c r="AQ10" i="46"/>
  <c r="AM10" i="46"/>
  <c r="AW10" i="46"/>
  <c r="AO10" i="46"/>
  <c r="BA10" i="46"/>
  <c r="AS10" i="46"/>
  <c r="AT10" i="46" s="1"/>
  <c r="AX164" i="45"/>
  <c r="AY164" i="45" s="1"/>
  <c r="BH163" i="45"/>
  <c r="BI163" i="45" s="1"/>
  <c r="AP165" i="45"/>
  <c r="AS159" i="45"/>
  <c r="AT159" i="45" s="1"/>
  <c r="AD152" i="45"/>
  <c r="AE152" i="45" s="1"/>
  <c r="AN151" i="45"/>
  <c r="AO151" i="45" s="1"/>
  <c r="AV156" i="45"/>
  <c r="CM177" i="45"/>
  <c r="BC155" i="45"/>
  <c r="BD155" i="45" s="1"/>
  <c r="BC151" i="45"/>
  <c r="BD151" i="45" s="1"/>
  <c r="AM156" i="45"/>
  <c r="BW19" i="46"/>
  <c r="AD151" i="45"/>
  <c r="AE151" i="45" s="1"/>
  <c r="AL156" i="45"/>
  <c r="CD177" i="45"/>
  <c r="BH155" i="45"/>
  <c r="BI155" i="45" s="1"/>
  <c r="BF147" i="45"/>
  <c r="AH147" i="45"/>
  <c r="BH145" i="45"/>
  <c r="BI145" i="45" s="1"/>
  <c r="BC146" i="45"/>
  <c r="BD146" i="45" s="1"/>
  <c r="BH144" i="45"/>
  <c r="BI144" i="45" s="1"/>
  <c r="AX145" i="45"/>
  <c r="AY145" i="45" s="1"/>
  <c r="AN146" i="45"/>
  <c r="AO146" i="45" s="1"/>
  <c r="AI135" i="45"/>
  <c r="AJ135" i="45" s="1"/>
  <c r="BH133" i="45"/>
  <c r="BI133" i="45" s="1"/>
  <c r="AZ138" i="45"/>
  <c r="BC132" i="45"/>
  <c r="BD132" i="45" s="1"/>
  <c r="AH138" i="45"/>
  <c r="BF138" i="45"/>
  <c r="AN134" i="45"/>
  <c r="AO134" i="45" s="1"/>
  <c r="AD135" i="45"/>
  <c r="AE135" i="45" s="1"/>
  <c r="AD128" i="45"/>
  <c r="AE128" i="45" s="1"/>
  <c r="AN127" i="45"/>
  <c r="AO127" i="45" s="1"/>
  <c r="AX126" i="45"/>
  <c r="AY126" i="45" s="1"/>
  <c r="BB129" i="45"/>
  <c r="AM120" i="45"/>
  <c r="AQ111" i="45"/>
  <c r="AX96" i="45"/>
  <c r="AY96" i="45" s="1"/>
  <c r="AU102" i="45"/>
  <c r="AS119" i="45"/>
  <c r="AT119" i="45" s="1"/>
  <c r="AD115" i="45"/>
  <c r="AE115" i="45" s="1"/>
  <c r="AL120" i="45"/>
  <c r="AS118" i="45"/>
  <c r="AT118" i="45" s="1"/>
  <c r="AI119" i="45"/>
  <c r="AJ119" i="45" s="1"/>
  <c r="AD110" i="45"/>
  <c r="AE110" i="45" s="1"/>
  <c r="AN109" i="45"/>
  <c r="AO109" i="45" s="1"/>
  <c r="AX108" i="45"/>
  <c r="AY108" i="45" s="1"/>
  <c r="BH107" i="45"/>
  <c r="BI107" i="45" s="1"/>
  <c r="BB111" i="45"/>
  <c r="AD101" i="45"/>
  <c r="AE101" i="45" s="1"/>
  <c r="AN100" i="45"/>
  <c r="AO100" i="45" s="1"/>
  <c r="AX99" i="45"/>
  <c r="AY99" i="45" s="1"/>
  <c r="BH98" i="45"/>
  <c r="BI98" i="45" s="1"/>
  <c r="BB102" i="45"/>
  <c r="AI89" i="45"/>
  <c r="AJ89" i="45" s="1"/>
  <c r="AX88" i="45"/>
  <c r="AY88" i="45" s="1"/>
  <c r="BA93" i="45"/>
  <c r="AI87" i="45"/>
  <c r="AJ87" i="45" s="1"/>
  <c r="AF93" i="45"/>
  <c r="AU93" i="45"/>
  <c r="AX87" i="45"/>
  <c r="AY87" i="45" s="1"/>
  <c r="BC90" i="45"/>
  <c r="BD90" i="45" s="1"/>
  <c r="AP84" i="45"/>
  <c r="AS78" i="45"/>
  <c r="AT78" i="45" s="1"/>
  <c r="AI81" i="45"/>
  <c r="AJ81" i="45" s="1"/>
  <c r="AL75" i="45"/>
  <c r="BU90" i="45"/>
  <c r="BV90" i="45" s="1"/>
  <c r="CO78" i="45"/>
  <c r="CP78" i="45" s="1"/>
  <c r="CL84" i="45"/>
  <c r="CH75" i="45"/>
  <c r="AN65" i="45"/>
  <c r="AO65" i="45" s="1"/>
  <c r="AI64" i="45"/>
  <c r="AJ64" i="45" s="1"/>
  <c r="AS63" i="45"/>
  <c r="AT63" i="45" s="1"/>
  <c r="CB66" i="45"/>
  <c r="CE60" i="45"/>
  <c r="CF60" i="45" s="1"/>
  <c r="BB66" i="45"/>
  <c r="CN57" i="45"/>
  <c r="CR48" i="45"/>
  <c r="BT48" i="45"/>
  <c r="AY38" i="45"/>
  <c r="AO37" i="45"/>
  <c r="AE36" i="45"/>
  <c r="CB39" i="45"/>
  <c r="CE33" i="45"/>
  <c r="CF33" i="45" s="1"/>
  <c r="BZ87" i="45"/>
  <c r="CA87" i="45" s="1"/>
  <c r="BW93" i="45"/>
  <c r="CR93" i="45"/>
  <c r="CE92" i="45"/>
  <c r="CF92" i="45" s="1"/>
  <c r="CO98" i="45"/>
  <c r="CP98" i="45" s="1"/>
  <c r="CE106" i="45"/>
  <c r="CF106" i="45" s="1"/>
  <c r="CO109" i="45"/>
  <c r="CP109" i="45" s="1"/>
  <c r="BR120" i="45"/>
  <c r="BU114" i="45"/>
  <c r="BV114" i="45" s="1"/>
  <c r="BZ118" i="45"/>
  <c r="CA118" i="45" s="1"/>
  <c r="CE133" i="45"/>
  <c r="CF133" i="45" s="1"/>
  <c r="BU61" i="45"/>
  <c r="BV61" i="45" s="1"/>
  <c r="BU65" i="45"/>
  <c r="BV65" i="45" s="1"/>
  <c r="BT75" i="45"/>
  <c r="CR75" i="45"/>
  <c r="CE71" i="45"/>
  <c r="CF71" i="45" s="1"/>
  <c r="BU72" i="45"/>
  <c r="BV72" i="45" s="1"/>
  <c r="CB84" i="45"/>
  <c r="CE84" i="45" s="1"/>
  <c r="CF84" i="45" s="1"/>
  <c r="CE78" i="45"/>
  <c r="CF78" i="45" s="1"/>
  <c r="BU79" i="45"/>
  <c r="BV79" i="45" s="1"/>
  <c r="CT82" i="45"/>
  <c r="CU82" i="45" s="1"/>
  <c r="CD93" i="45"/>
  <c r="CJ101" i="45"/>
  <c r="CK101" i="45" s="1"/>
  <c r="BP106" i="45"/>
  <c r="BQ106" i="45" s="1"/>
  <c r="CQ120" i="45"/>
  <c r="CT114" i="45"/>
  <c r="CU114" i="45" s="1"/>
  <c r="BP134" i="45"/>
  <c r="BQ134" i="45" s="1"/>
  <c r="BL75" i="45"/>
  <c r="BP69" i="45"/>
  <c r="BQ69" i="45" s="1"/>
  <c r="CS75" i="45"/>
  <c r="CG84" i="45"/>
  <c r="CJ78" i="45"/>
  <c r="CK78" i="45" s="1"/>
  <c r="CO81" i="45"/>
  <c r="CP81" i="45" s="1"/>
  <c r="CE82" i="45"/>
  <c r="CF82" i="45" s="1"/>
  <c r="BP83" i="45"/>
  <c r="BQ83" i="45" s="1"/>
  <c r="BT93" i="45"/>
  <c r="CJ90" i="45"/>
  <c r="CK90" i="45" s="1"/>
  <c r="BZ91" i="45"/>
  <c r="CA91" i="45" s="1"/>
  <c r="CD120" i="45"/>
  <c r="CE137" i="45"/>
  <c r="CF137" i="45" s="1"/>
  <c r="CB102" i="45"/>
  <c r="CE96" i="45"/>
  <c r="CF96" i="45" s="1"/>
  <c r="BU97" i="45"/>
  <c r="BV97" i="45" s="1"/>
  <c r="CE100" i="45"/>
  <c r="CF100" i="45" s="1"/>
  <c r="BU101" i="45"/>
  <c r="BV101" i="45" s="1"/>
  <c r="BT111" i="45"/>
  <c r="CR111" i="45"/>
  <c r="CE107" i="45"/>
  <c r="CF107" i="45" s="1"/>
  <c r="BU108" i="45"/>
  <c r="BV108" i="45" s="1"/>
  <c r="CB120" i="45"/>
  <c r="CE114" i="45"/>
  <c r="CF114" i="45" s="1"/>
  <c r="CJ119" i="45"/>
  <c r="CK119" i="45" s="1"/>
  <c r="BP124" i="45"/>
  <c r="BQ124" i="45" s="1"/>
  <c r="CC93" i="45"/>
  <c r="CT88" i="45"/>
  <c r="CU88" i="45" s="1"/>
  <c r="CJ89" i="45"/>
  <c r="CK89" i="45" s="1"/>
  <c r="BZ90" i="45"/>
  <c r="CA90" i="45" s="1"/>
  <c r="BP91" i="45"/>
  <c r="BQ91" i="45" s="1"/>
  <c r="BY102" i="45"/>
  <c r="BX102" i="45"/>
  <c r="CT99" i="45"/>
  <c r="CU99" i="45" s="1"/>
  <c r="CJ100" i="45"/>
  <c r="CK100" i="45" s="1"/>
  <c r="BZ101" i="45"/>
  <c r="CA101" i="45" s="1"/>
  <c r="BL111" i="45"/>
  <c r="BP111" i="45" s="1"/>
  <c r="BQ111" i="45" s="1"/>
  <c r="BP105" i="45"/>
  <c r="BQ105" i="45" s="1"/>
  <c r="CS111" i="45"/>
  <c r="CT110" i="45"/>
  <c r="CU110" i="45" s="1"/>
  <c r="CG120" i="45"/>
  <c r="CJ120" i="45" s="1"/>
  <c r="CK120" i="45" s="1"/>
  <c r="CJ114" i="45"/>
  <c r="CK114" i="45" s="1"/>
  <c r="CO116" i="45"/>
  <c r="CP116" i="45" s="1"/>
  <c r="CJ117" i="45"/>
  <c r="CK117" i="45" s="1"/>
  <c r="BX138" i="45"/>
  <c r="BY138" i="45"/>
  <c r="CJ136" i="45"/>
  <c r="CK136" i="45" s="1"/>
  <c r="CC147" i="45"/>
  <c r="BU161" i="45"/>
  <c r="BV161" i="45" s="1"/>
  <c r="CE116" i="45"/>
  <c r="CF116" i="45" s="1"/>
  <c r="BU117" i="45"/>
  <c r="BV117" i="45" s="1"/>
  <c r="CB129" i="45"/>
  <c r="CE123" i="45"/>
  <c r="CF123" i="45" s="1"/>
  <c r="BU124" i="45"/>
  <c r="BV124" i="45" s="1"/>
  <c r="CE127" i="45"/>
  <c r="CF127" i="45" s="1"/>
  <c r="BU128" i="45"/>
  <c r="BV128" i="45" s="1"/>
  <c r="CJ132" i="45"/>
  <c r="CK132" i="45" s="1"/>
  <c r="CG138" i="45"/>
  <c r="CJ138" i="45" s="1"/>
  <c r="CK138" i="45" s="1"/>
  <c r="CD147" i="45"/>
  <c r="CJ118" i="45"/>
  <c r="CK118" i="45" s="1"/>
  <c r="BZ119" i="45"/>
  <c r="CA119" i="45" s="1"/>
  <c r="BL129" i="45"/>
  <c r="BP129" i="45" s="1"/>
  <c r="BQ129" i="45" s="1"/>
  <c r="BP123" i="45"/>
  <c r="BQ123" i="45" s="1"/>
  <c r="CS129" i="45"/>
  <c r="CT128" i="45"/>
  <c r="CU128" i="45" s="1"/>
  <c r="CC138" i="45"/>
  <c r="CJ134" i="45"/>
  <c r="CK134" i="45" s="1"/>
  <c r="BP136" i="45"/>
  <c r="BQ136" i="45" s="1"/>
  <c r="CT143" i="45"/>
  <c r="CU143" i="45" s="1"/>
  <c r="BP133" i="45"/>
  <c r="BQ133" i="45" s="1"/>
  <c r="BS147" i="45"/>
  <c r="CQ147" i="45"/>
  <c r="CT141" i="45"/>
  <c r="CU141" i="45" s="1"/>
  <c r="BZ145" i="45"/>
  <c r="CA145" i="45" s="1"/>
  <c r="CB138" i="45"/>
  <c r="CE132" i="45"/>
  <c r="CF132" i="45" s="1"/>
  <c r="BU133" i="45"/>
  <c r="BV133" i="45" s="1"/>
  <c r="CE136" i="45"/>
  <c r="CF136" i="45" s="1"/>
  <c r="BU137" i="45"/>
  <c r="BV137" i="45" s="1"/>
  <c r="BT147" i="45"/>
  <c r="CR147" i="45"/>
  <c r="CE143" i="45"/>
  <c r="CF143" i="45" s="1"/>
  <c r="BU144" i="45"/>
  <c r="BV144" i="45" s="1"/>
  <c r="BP146" i="45"/>
  <c r="BQ146" i="45" s="1"/>
  <c r="CJ151" i="45"/>
  <c r="CK151" i="45" s="1"/>
  <c r="BP142" i="45"/>
  <c r="BQ142" i="45" s="1"/>
  <c r="BZ143" i="45"/>
  <c r="CA143" i="45" s="1"/>
  <c r="BP153" i="45"/>
  <c r="BQ153" i="45" s="1"/>
  <c r="CB156" i="45"/>
  <c r="CE150" i="45"/>
  <c r="CF150" i="45" s="1"/>
  <c r="BU151" i="45"/>
  <c r="BV151" i="45" s="1"/>
  <c r="CE154" i="45"/>
  <c r="CF154" i="45" s="1"/>
  <c r="BU155" i="45"/>
  <c r="BV155" i="45" s="1"/>
  <c r="BP160" i="45"/>
  <c r="BQ160" i="45" s="1"/>
  <c r="CJ143" i="45"/>
  <c r="CK143" i="45" s="1"/>
  <c r="BZ144" i="45"/>
  <c r="CA144" i="45" s="1"/>
  <c r="BP145" i="45"/>
  <c r="BQ145" i="45" s="1"/>
  <c r="BY156" i="45"/>
  <c r="BX156" i="45"/>
  <c r="CT153" i="45"/>
  <c r="CU153" i="45" s="1"/>
  <c r="CJ154" i="45"/>
  <c r="CK154" i="45" s="1"/>
  <c r="BZ155" i="45"/>
  <c r="CA155" i="45" s="1"/>
  <c r="BU159" i="45"/>
  <c r="BV159" i="45" s="1"/>
  <c r="BR165" i="45"/>
  <c r="CE164" i="45"/>
  <c r="CF164" i="45" s="1"/>
  <c r="CE142" i="45"/>
  <c r="CF142" i="45" s="1"/>
  <c r="BU143" i="45"/>
  <c r="BV143" i="45" s="1"/>
  <c r="CE146" i="45"/>
  <c r="CF146" i="45" s="1"/>
  <c r="BU150" i="45"/>
  <c r="BV150" i="45" s="1"/>
  <c r="BR156" i="45"/>
  <c r="CE153" i="45"/>
  <c r="CF153" i="45" s="1"/>
  <c r="BU154" i="45"/>
  <c r="BV154" i="45" s="1"/>
  <c r="CI165" i="45"/>
  <c r="CT163" i="45"/>
  <c r="CU163" i="45" s="1"/>
  <c r="CJ164" i="45"/>
  <c r="CK164" i="45" s="1"/>
  <c r="CO160" i="45"/>
  <c r="CP160" i="45" s="1"/>
  <c r="CO164" i="45"/>
  <c r="CP164" i="45" s="1"/>
  <c r="CG165" i="45"/>
  <c r="CJ159" i="45"/>
  <c r="CK159" i="45" s="1"/>
  <c r="BZ160" i="45"/>
  <c r="CA160" i="45" s="1"/>
  <c r="BP161" i="45"/>
  <c r="BQ161" i="45" s="1"/>
  <c r="AS33" i="45"/>
  <c r="AP39" i="45"/>
  <c r="CJ106" i="45"/>
  <c r="CK106" i="45" s="1"/>
  <c r="BN102" i="45"/>
  <c r="BZ80" i="45"/>
  <c r="CA80" i="45" s="1"/>
  <c r="CQ84" i="45"/>
  <c r="CT78" i="45"/>
  <c r="CU78" i="45" s="1"/>
  <c r="BP70" i="45"/>
  <c r="BQ70" i="45" s="1"/>
  <c r="CJ65" i="45"/>
  <c r="CK65" i="45" s="1"/>
  <c r="AS64" i="45"/>
  <c r="AT64" i="45" s="1"/>
  <c r="BZ61" i="45"/>
  <c r="CA61" i="45" s="1"/>
  <c r="BW66" i="45"/>
  <c r="BZ60" i="45"/>
  <c r="CA60" i="45" s="1"/>
  <c r="CJ56" i="45"/>
  <c r="CK56" i="45" s="1"/>
  <c r="BZ55" i="45"/>
  <c r="CA55" i="45" s="1"/>
  <c r="BP54" i="45"/>
  <c r="BQ54" i="45" s="1"/>
  <c r="BP52" i="45"/>
  <c r="BQ52" i="45" s="1"/>
  <c r="BW57" i="45"/>
  <c r="BZ51" i="45"/>
  <c r="CA51" i="45" s="1"/>
  <c r="CJ47" i="45"/>
  <c r="CK47" i="45" s="1"/>
  <c r="BZ46" i="45"/>
  <c r="CA46" i="45" s="1"/>
  <c r="BP45" i="45"/>
  <c r="BQ45" i="45" s="1"/>
  <c r="BP43" i="45"/>
  <c r="BQ43" i="45" s="1"/>
  <c r="BW48" i="45"/>
  <c r="BZ42" i="45"/>
  <c r="CA42" i="45" s="1"/>
  <c r="CJ38" i="45"/>
  <c r="CK38" i="45" s="1"/>
  <c r="BZ37" i="45"/>
  <c r="CA37" i="45" s="1"/>
  <c r="BP36" i="45"/>
  <c r="BQ36" i="45" s="1"/>
  <c r="BC35" i="45"/>
  <c r="BD35" i="45" s="1"/>
  <c r="BU81" i="45"/>
  <c r="BV81" i="45" s="1"/>
  <c r="CH84" i="45"/>
  <c r="CD75" i="45"/>
  <c r="BH65" i="45"/>
  <c r="BI65" i="45" s="1"/>
  <c r="BU64" i="45"/>
  <c r="BV64" i="45" s="1"/>
  <c r="CJ63" i="45"/>
  <c r="CK63" i="45" s="1"/>
  <c r="CD66" i="45"/>
  <c r="AN56" i="45"/>
  <c r="AO56" i="45" s="1"/>
  <c r="AD55" i="45"/>
  <c r="AE55" i="45" s="1"/>
  <c r="CL57" i="45"/>
  <c r="CO51" i="45"/>
  <c r="CP51" i="45" s="1"/>
  <c r="CE47" i="45"/>
  <c r="CF47" i="45" s="1"/>
  <c r="BU46" i="45"/>
  <c r="BV46" i="45" s="1"/>
  <c r="BH119" i="45"/>
  <c r="BI119" i="45" s="1"/>
  <c r="BC73" i="45"/>
  <c r="BD73" i="45" s="1"/>
  <c r="AV75" i="45"/>
  <c r="BP55" i="45"/>
  <c r="BQ55" i="45" s="1"/>
  <c r="CS57" i="45"/>
  <c r="AD44" i="45"/>
  <c r="AE44" i="45" s="1"/>
  <c r="CD48" i="45"/>
  <c r="AD42" i="45"/>
  <c r="AE42" i="45" s="1"/>
  <c r="Z48" i="45"/>
  <c r="CO35" i="45"/>
  <c r="CP35" i="45" s="1"/>
  <c r="AB39" i="45"/>
  <c r="AZ66" i="45"/>
  <c r="BC60" i="45"/>
  <c r="BD60" i="45" s="1"/>
  <c r="BA84" i="45"/>
  <c r="BC53" i="45"/>
  <c r="BD53" i="45" s="1"/>
  <c r="BC114" i="45"/>
  <c r="BD114" i="45" s="1"/>
  <c r="AZ120" i="45"/>
  <c r="BC142" i="45"/>
  <c r="BD142" i="45" s="1"/>
  <c r="BC117" i="45"/>
  <c r="BD117" i="45" s="1"/>
  <c r="BC125" i="45"/>
  <c r="BD125" i="45" s="1"/>
  <c r="BA147" i="45"/>
  <c r="BC154" i="45"/>
  <c r="BD154" i="45" s="1"/>
  <c r="AG75" i="45"/>
  <c r="AI100" i="45"/>
  <c r="AJ100" i="45" s="1"/>
  <c r="AI44" i="45"/>
  <c r="AJ44" i="45" s="1"/>
  <c r="AG66" i="45"/>
  <c r="AI78" i="45"/>
  <c r="AJ78" i="45" s="1"/>
  <c r="AF84" i="45"/>
  <c r="AI105" i="45"/>
  <c r="AJ105" i="45" s="1"/>
  <c r="AF111" i="45"/>
  <c r="AG84" i="45"/>
  <c r="AI72" i="45"/>
  <c r="AJ72" i="45" s="1"/>
  <c r="AI118" i="45"/>
  <c r="AJ118" i="45" s="1"/>
  <c r="AI127" i="45"/>
  <c r="AJ127" i="45" s="1"/>
  <c r="AI133" i="45"/>
  <c r="AJ133" i="45" s="1"/>
  <c r="AI124" i="45"/>
  <c r="AJ124" i="45" s="1"/>
  <c r="AI154" i="45"/>
  <c r="AJ154" i="45" s="1"/>
  <c r="AI161" i="45"/>
  <c r="AJ161" i="45" s="1"/>
  <c r="BC172" i="45"/>
  <c r="BD172" i="45" s="1"/>
  <c r="CE128" i="45"/>
  <c r="CF128" i="45" s="1"/>
  <c r="AA120" i="45"/>
  <c r="AS81" i="45"/>
  <c r="AT81" i="45" s="1"/>
  <c r="BS75" i="45"/>
  <c r="CG66" i="45"/>
  <c r="CJ60" i="45"/>
  <c r="CK60" i="45" s="1"/>
  <c r="AI56" i="45"/>
  <c r="AJ56" i="45" s="1"/>
  <c r="BX57" i="45"/>
  <c r="BY57" i="45"/>
  <c r="BZ45" i="45"/>
  <c r="CA45" i="45" s="1"/>
  <c r="AS44" i="45"/>
  <c r="AT44" i="45" s="1"/>
  <c r="AV48" i="45"/>
  <c r="BZ38" i="45"/>
  <c r="CA38" i="45" s="1"/>
  <c r="AS37" i="45"/>
  <c r="CI39" i="45"/>
  <c r="AG39" i="45"/>
  <c r="AV57" i="45"/>
  <c r="AV66" i="45"/>
  <c r="AX73" i="45"/>
  <c r="AY73" i="45" s="1"/>
  <c r="AX83" i="45"/>
  <c r="AY83" i="45" s="1"/>
  <c r="AW48" i="45"/>
  <c r="AW66" i="45"/>
  <c r="AX81" i="45"/>
  <c r="AY81" i="45" s="1"/>
  <c r="AX92" i="45"/>
  <c r="AY92" i="45" s="1"/>
  <c r="AX116" i="45"/>
  <c r="AY116" i="45" s="1"/>
  <c r="AV129" i="45"/>
  <c r="AU84" i="45"/>
  <c r="AX78" i="45"/>
  <c r="AY78" i="45" s="1"/>
  <c r="AX136" i="45"/>
  <c r="AY136" i="45" s="1"/>
  <c r="AX142" i="45"/>
  <c r="AY142" i="45" s="1"/>
  <c r="AD46" i="45"/>
  <c r="AE46" i="45" s="1"/>
  <c r="AD71" i="45"/>
  <c r="AE71" i="45" s="1"/>
  <c r="AB48" i="45"/>
  <c r="AB66" i="45"/>
  <c r="AD83" i="45"/>
  <c r="AE83" i="45" s="1"/>
  <c r="AD125" i="45"/>
  <c r="AE125" i="45" s="1"/>
  <c r="AA138" i="45"/>
  <c r="AA111" i="45"/>
  <c r="AD69" i="45"/>
  <c r="AE69" i="45" s="1"/>
  <c r="Z75" i="45"/>
  <c r="AD127" i="45"/>
  <c r="AE127" i="45" s="1"/>
  <c r="AD132" i="45"/>
  <c r="AE132" i="45" s="1"/>
  <c r="Z138" i="45"/>
  <c r="AD161" i="45"/>
  <c r="AE161" i="45" s="1"/>
  <c r="AB165" i="45"/>
  <c r="AD159" i="45"/>
  <c r="AE159" i="45" s="1"/>
  <c r="Z165" i="45"/>
  <c r="I7" i="45"/>
  <c r="V24" i="46" s="1"/>
  <c r="AI43" i="45"/>
  <c r="AJ43" i="45" s="1"/>
  <c r="BC38" i="45"/>
  <c r="BD38" i="45" s="1"/>
  <c r="CS39" i="45"/>
  <c r="AJ23" i="46"/>
  <c r="CO127" i="45"/>
  <c r="CP127" i="45" s="1"/>
  <c r="CQ75" i="45"/>
  <c r="CT69" i="45"/>
  <c r="CU69" i="45" s="1"/>
  <c r="CJ64" i="45"/>
  <c r="CK64" i="45" s="1"/>
  <c r="BL66" i="45"/>
  <c r="BP60" i="45"/>
  <c r="BQ60" i="45" s="1"/>
  <c r="BP53" i="45"/>
  <c r="BQ53" i="45" s="1"/>
  <c r="AD51" i="45"/>
  <c r="AE51" i="45" s="1"/>
  <c r="Z57" i="45"/>
  <c r="CO44" i="45"/>
  <c r="CP44" i="45" s="1"/>
  <c r="BH43" i="45"/>
  <c r="BI43" i="45" s="1"/>
  <c r="AM48" i="45"/>
  <c r="AD35" i="45"/>
  <c r="CH39" i="45"/>
  <c r="BP33" i="45"/>
  <c r="BQ33" i="45" s="1"/>
  <c r="BL39" i="45"/>
  <c r="AQ39" i="45"/>
  <c r="AS34" i="45"/>
  <c r="AS52" i="45"/>
  <c r="AT52" i="45" s="1"/>
  <c r="AR102" i="45"/>
  <c r="AS108" i="45"/>
  <c r="AT108" i="45" s="1"/>
  <c r="AQ75" i="45"/>
  <c r="AS117" i="45"/>
  <c r="AT117" i="45" s="1"/>
  <c r="AS146" i="45"/>
  <c r="AT146" i="45" s="1"/>
  <c r="AR138" i="45"/>
  <c r="AQ138" i="45"/>
  <c r="AR165" i="45"/>
  <c r="AS160" i="45"/>
  <c r="AT160" i="45" s="1"/>
  <c r="BK7" i="46"/>
  <c r="AR16" i="46"/>
  <c r="BO11" i="46"/>
  <c r="AP17" i="46"/>
  <c r="BW11" i="46"/>
  <c r="BI21" i="46"/>
  <c r="AN25" i="46"/>
  <c r="BC109" i="45"/>
  <c r="BD109" i="45" s="1"/>
  <c r="CJ74" i="45"/>
  <c r="CK74" i="45" s="1"/>
  <c r="AX60" i="45"/>
  <c r="AY60" i="45" s="1"/>
  <c r="AU66" i="45"/>
  <c r="CJ55" i="45"/>
  <c r="CK55" i="45" s="1"/>
  <c r="BZ52" i="45"/>
  <c r="CA52" i="45" s="1"/>
  <c r="AS46" i="45"/>
  <c r="AT46" i="45" s="1"/>
  <c r="BZ36" i="45"/>
  <c r="CA36" i="45" s="1"/>
  <c r="CJ35" i="45"/>
  <c r="CK35" i="45" s="1"/>
  <c r="BC34" i="45"/>
  <c r="BD34" i="45" s="1"/>
  <c r="AZ39" i="45"/>
  <c r="BC33" i="45"/>
  <c r="BD33" i="45" s="1"/>
  <c r="BH72" i="45"/>
  <c r="BI72" i="45" s="1"/>
  <c r="BE48" i="45"/>
  <c r="BH42" i="45"/>
  <c r="BI42" i="45" s="1"/>
  <c r="BE66" i="45"/>
  <c r="BH60" i="45"/>
  <c r="BI60" i="45" s="1"/>
  <c r="BH74" i="45"/>
  <c r="BI74" i="45" s="1"/>
  <c r="BH89" i="45"/>
  <c r="BI89" i="45" s="1"/>
  <c r="BH97" i="45"/>
  <c r="BI97" i="45" s="1"/>
  <c r="BE129" i="45"/>
  <c r="BH123" i="45"/>
  <c r="BI123" i="45" s="1"/>
  <c r="BG75" i="45"/>
  <c r="BH106" i="45"/>
  <c r="BI106" i="45" s="1"/>
  <c r="BE156" i="45"/>
  <c r="BH150" i="45"/>
  <c r="BI150" i="45" s="1"/>
  <c r="AN61" i="45"/>
  <c r="AO61" i="45" s="1"/>
  <c r="AN78" i="45"/>
  <c r="AO78" i="45" s="1"/>
  <c r="AK84" i="45"/>
  <c r="AN82" i="45"/>
  <c r="AO82" i="45" s="1"/>
  <c r="AN90" i="45"/>
  <c r="AO90" i="45" s="1"/>
  <c r="AN110" i="45"/>
  <c r="AO110" i="45" s="1"/>
  <c r="AN128" i="45"/>
  <c r="AO128" i="45" s="1"/>
  <c r="AN101" i="45"/>
  <c r="AO101" i="45" s="1"/>
  <c r="AN115" i="45"/>
  <c r="AO115" i="45" s="1"/>
  <c r="AN133" i="45"/>
  <c r="AO133" i="45" s="1"/>
  <c r="AN137" i="45"/>
  <c r="AO137" i="45" s="1"/>
  <c r="AN126" i="45"/>
  <c r="AO126" i="45" s="1"/>
  <c r="AN162" i="45"/>
  <c r="AO162" i="45" s="1"/>
  <c r="BU24" i="46"/>
  <c r="BU25" i="46"/>
  <c r="AR20" i="46"/>
  <c r="BG20" i="46"/>
  <c r="BB14" i="46"/>
  <c r="BV6" i="46"/>
  <c r="BR6" i="46"/>
  <c r="BN6" i="46"/>
  <c r="BO6" i="46" s="1"/>
  <c r="BJ6" i="46"/>
  <c r="BF6" i="46"/>
  <c r="BP6" i="46"/>
  <c r="BH6" i="46"/>
  <c r="BI6" i="46" s="1"/>
  <c r="BT6" i="46"/>
  <c r="BL6" i="46"/>
  <c r="BT10" i="46"/>
  <c r="BP10" i="46"/>
  <c r="BL10" i="46"/>
  <c r="BH10" i="46"/>
  <c r="BR10" i="46"/>
  <c r="BJ10" i="46"/>
  <c r="BV10" i="46"/>
  <c r="BF10" i="46"/>
  <c r="BN10" i="46"/>
  <c r="AP14" i="46"/>
  <c r="BC174" i="45"/>
  <c r="BD174" i="45" s="1"/>
  <c r="BG156" i="45"/>
  <c r="AN152" i="45"/>
  <c r="AO152" i="45" s="1"/>
  <c r="AH156" i="45"/>
  <c r="AS145" i="45"/>
  <c r="AT145" i="45" s="1"/>
  <c r="AX143" i="45"/>
  <c r="AY143" i="45" s="1"/>
  <c r="AP102" i="45"/>
  <c r="AS96" i="45"/>
  <c r="AT96" i="45" s="1"/>
  <c r="AV93" i="45"/>
  <c r="Z93" i="45"/>
  <c r="AD87" i="45"/>
  <c r="AE87" i="45" s="1"/>
  <c r="BG93" i="45"/>
  <c r="AI90" i="45"/>
  <c r="AJ90" i="45" s="1"/>
  <c r="BF75" i="45"/>
  <c r="AH75" i="45"/>
  <c r="BW102" i="45"/>
  <c r="BZ102" i="45" s="1"/>
  <c r="CA102" i="45" s="1"/>
  <c r="BZ96" i="45"/>
  <c r="CA96" i="45" s="1"/>
  <c r="BU69" i="45"/>
  <c r="BV69" i="45" s="1"/>
  <c r="BR75" i="45"/>
  <c r="AP66" i="45"/>
  <c r="AS60" i="45"/>
  <c r="AT60" i="45" s="1"/>
  <c r="CB57" i="45"/>
  <c r="CE51" i="45"/>
  <c r="CF51" i="45" s="1"/>
  <c r="BI37" i="45"/>
  <c r="AY36" i="45"/>
  <c r="AO35" i="45"/>
  <c r="AE34" i="45"/>
  <c r="CB93" i="45"/>
  <c r="CE93" i="45" s="1"/>
  <c r="CF93" i="45" s="1"/>
  <c r="CE87" i="45"/>
  <c r="CF87" i="45" s="1"/>
  <c r="CO123" i="45"/>
  <c r="CP123" i="45" s="1"/>
  <c r="CL129" i="45"/>
  <c r="CO129" i="45" s="1"/>
  <c r="CP129" i="45" s="1"/>
  <c r="CQ129" i="45"/>
  <c r="CT123" i="45"/>
  <c r="CU123" i="45" s="1"/>
  <c r="BY75" i="45"/>
  <c r="BX75" i="45"/>
  <c r="BZ74" i="45"/>
  <c r="CA74" i="45" s="1"/>
  <c r="BL84" i="45"/>
  <c r="BP78" i="45"/>
  <c r="BQ78" i="45" s="1"/>
  <c r="CO89" i="45"/>
  <c r="CP89" i="45" s="1"/>
  <c r="CO90" i="45"/>
  <c r="CP90" i="45" s="1"/>
  <c r="BU105" i="45"/>
  <c r="BV105" i="45" s="1"/>
  <c r="BR111" i="45"/>
  <c r="BU111" i="45" s="1"/>
  <c r="BV111" i="45" s="1"/>
  <c r="CO114" i="45"/>
  <c r="CP114" i="45" s="1"/>
  <c r="CL120" i="45"/>
  <c r="BR147" i="45"/>
  <c r="BU141" i="45"/>
  <c r="BV141" i="45" s="1"/>
  <c r="CN102" i="45"/>
  <c r="CG93" i="45"/>
  <c r="CJ87" i="45"/>
  <c r="CK87" i="45" s="1"/>
  <c r="BZ88" i="45"/>
  <c r="CA88" i="45" s="1"/>
  <c r="BP89" i="45"/>
  <c r="BQ89" i="45" s="1"/>
  <c r="CT97" i="45"/>
  <c r="CU97" i="45" s="1"/>
  <c r="BZ99" i="45"/>
  <c r="CA99" i="45" s="1"/>
  <c r="BP100" i="45"/>
  <c r="BQ100" i="45" s="1"/>
  <c r="BY111" i="45"/>
  <c r="BX111" i="45"/>
  <c r="CT108" i="45"/>
  <c r="CU108" i="45" s="1"/>
  <c r="BZ110" i="45"/>
  <c r="CA110" i="45" s="1"/>
  <c r="BL120" i="45"/>
  <c r="BP114" i="45"/>
  <c r="BQ114" i="45" s="1"/>
  <c r="CO118" i="45"/>
  <c r="CP118" i="45" s="1"/>
  <c r="BU123" i="45"/>
  <c r="BV123" i="45" s="1"/>
  <c r="BR129" i="45"/>
  <c r="CO115" i="45"/>
  <c r="CP115" i="45" s="1"/>
  <c r="CL138" i="45"/>
  <c r="CO132" i="45"/>
  <c r="CP132" i="45" s="1"/>
  <c r="CL147" i="45"/>
  <c r="CO147" i="45" s="1"/>
  <c r="CP147" i="45" s="1"/>
  <c r="CO141" i="45"/>
  <c r="CP141" i="45" s="1"/>
  <c r="BP118" i="45"/>
  <c r="BQ118" i="45" s="1"/>
  <c r="BY129" i="45"/>
  <c r="BX129" i="45"/>
  <c r="CT126" i="45"/>
  <c r="CU126" i="45" s="1"/>
  <c r="CJ127" i="45"/>
  <c r="CK127" i="45" s="1"/>
  <c r="BZ128" i="45"/>
  <c r="CA128" i="45" s="1"/>
  <c r="BP132" i="45"/>
  <c r="BQ132" i="45" s="1"/>
  <c r="BL138" i="45"/>
  <c r="CT137" i="45"/>
  <c r="CU137" i="45" s="1"/>
  <c r="BW147" i="45"/>
  <c r="BZ141" i="45"/>
  <c r="CA141" i="45" s="1"/>
  <c r="CN138" i="45"/>
  <c r="CO135" i="45"/>
  <c r="CP135" i="45" s="1"/>
  <c r="BU142" i="45"/>
  <c r="BV142" i="45" s="1"/>
  <c r="BS156" i="45"/>
  <c r="CD165" i="45"/>
  <c r="BZ150" i="45"/>
  <c r="CA150" i="45" s="1"/>
  <c r="BW156" i="45"/>
  <c r="BP143" i="45"/>
  <c r="BQ143" i="45" s="1"/>
  <c r="CC156" i="45"/>
  <c r="CJ152" i="45"/>
  <c r="CK152" i="45" s="1"/>
  <c r="BZ153" i="45"/>
  <c r="CA153" i="45" s="1"/>
  <c r="CH165" i="45"/>
  <c r="CO145" i="45"/>
  <c r="CP145" i="45" s="1"/>
  <c r="CD156" i="45"/>
  <c r="CQ165" i="45"/>
  <c r="CT159" i="45"/>
  <c r="CU159" i="45" s="1"/>
  <c r="CB165" i="45"/>
  <c r="CE159" i="45"/>
  <c r="CF159" i="45" s="1"/>
  <c r="CE163" i="45"/>
  <c r="CF163" i="45" s="1"/>
  <c r="BL165" i="45"/>
  <c r="BP165" i="45" s="1"/>
  <c r="BQ165" i="45" s="1"/>
  <c r="BP159" i="45"/>
  <c r="BQ159" i="45" s="1"/>
  <c r="CS165" i="45"/>
  <c r="CT164" i="45"/>
  <c r="CU164" i="45" s="1"/>
  <c r="CQ111" i="45"/>
  <c r="CT105" i="45"/>
  <c r="CU105" i="45" s="1"/>
  <c r="BZ100" i="45"/>
  <c r="CA100" i="45" s="1"/>
  <c r="BP90" i="45"/>
  <c r="BQ90" i="45" s="1"/>
  <c r="CI84" i="45"/>
  <c r="BP74" i="45"/>
  <c r="BQ74" i="45" s="1"/>
  <c r="CJ72" i="45"/>
  <c r="CK72" i="45" s="1"/>
  <c r="CM75" i="45"/>
  <c r="BZ62" i="45"/>
  <c r="CA62" i="45" s="1"/>
  <c r="CT60" i="45"/>
  <c r="CU60" i="45" s="1"/>
  <c r="CQ66" i="45"/>
  <c r="BS66" i="45"/>
  <c r="CT55" i="45"/>
  <c r="CU55" i="45" s="1"/>
  <c r="CJ54" i="45"/>
  <c r="CK54" i="45" s="1"/>
  <c r="BZ53" i="45"/>
  <c r="CA53" i="45" s="1"/>
  <c r="CJ52" i="45"/>
  <c r="CK52" i="45" s="1"/>
  <c r="CQ57" i="45"/>
  <c r="CT51" i="45"/>
  <c r="CU51" i="45" s="1"/>
  <c r="BS57" i="45"/>
  <c r="CT46" i="45"/>
  <c r="CU46" i="45" s="1"/>
  <c r="CJ45" i="45"/>
  <c r="CK45" i="45" s="1"/>
  <c r="BZ44" i="45"/>
  <c r="CA44" i="45" s="1"/>
  <c r="CJ43" i="45"/>
  <c r="CK43" i="45" s="1"/>
  <c r="CQ48" i="45"/>
  <c r="CT42" i="45"/>
  <c r="CU42" i="45" s="1"/>
  <c r="BS48" i="45"/>
  <c r="CT37" i="45"/>
  <c r="CU37" i="45" s="1"/>
  <c r="CJ36" i="45"/>
  <c r="CK36" i="45" s="1"/>
  <c r="BZ35" i="45"/>
  <c r="CA35" i="45" s="1"/>
  <c r="CM120" i="45"/>
  <c r="CM102" i="45"/>
  <c r="BU89" i="45"/>
  <c r="BV89" i="45" s="1"/>
  <c r="BU78" i="45"/>
  <c r="BV78" i="45" s="1"/>
  <c r="BR84" i="45"/>
  <c r="CE74" i="45"/>
  <c r="CF74" i="45" s="1"/>
  <c r="CE70" i="45"/>
  <c r="CF70" i="45" s="1"/>
  <c r="BP64" i="45"/>
  <c r="BQ64" i="45" s="1"/>
  <c r="CE63" i="45"/>
  <c r="CF63" i="45" s="1"/>
  <c r="CT62" i="45"/>
  <c r="CU62" i="45" s="1"/>
  <c r="CT61" i="45"/>
  <c r="CU61" i="45" s="1"/>
  <c r="BR66" i="45"/>
  <c r="BU60" i="45"/>
  <c r="BV60" i="45" s="1"/>
  <c r="AX55" i="45"/>
  <c r="AY55" i="45" s="1"/>
  <c r="BU53" i="45"/>
  <c r="BV53" i="45" s="1"/>
  <c r="CE52" i="45"/>
  <c r="CF52" i="45" s="1"/>
  <c r="CH57" i="45"/>
  <c r="CO46" i="45"/>
  <c r="CP46" i="45" s="1"/>
  <c r="BC80" i="45"/>
  <c r="BD80" i="45" s="1"/>
  <c r="BG66" i="45"/>
  <c r="BC56" i="45"/>
  <c r="BD56" i="45" s="1"/>
  <c r="CT54" i="45"/>
  <c r="CU54" i="45" s="1"/>
  <c r="CC57" i="45"/>
  <c r="BU44" i="45"/>
  <c r="BV44" i="45" s="1"/>
  <c r="AN43" i="45"/>
  <c r="AO43" i="45" s="1"/>
  <c r="BH38" i="45"/>
  <c r="AZ57" i="45"/>
  <c r="BC51" i="45"/>
  <c r="BD51" i="45" s="1"/>
  <c r="BC44" i="45"/>
  <c r="BD44" i="45" s="1"/>
  <c r="BA66" i="45"/>
  <c r="BC71" i="45"/>
  <c r="BD71" i="45" s="1"/>
  <c r="BC82" i="45"/>
  <c r="BD82" i="45" s="1"/>
  <c r="BC87" i="45"/>
  <c r="BD87" i="45" s="1"/>
  <c r="AZ93" i="45"/>
  <c r="BC107" i="45"/>
  <c r="BD107" i="45" s="1"/>
  <c r="BC116" i="45"/>
  <c r="BD116" i="45" s="1"/>
  <c r="BC127" i="45"/>
  <c r="BD127" i="45" s="1"/>
  <c r="BA129" i="45"/>
  <c r="BC152" i="45"/>
  <c r="BD152" i="45" s="1"/>
  <c r="BA138" i="45"/>
  <c r="BC161" i="45"/>
  <c r="BD161" i="45" s="1"/>
  <c r="BC163" i="45"/>
  <c r="BD163" i="45" s="1"/>
  <c r="AG57" i="45"/>
  <c r="AI107" i="45"/>
  <c r="AJ107" i="45" s="1"/>
  <c r="AI96" i="45"/>
  <c r="AJ96" i="45" s="1"/>
  <c r="AF102" i="45"/>
  <c r="AI137" i="45"/>
  <c r="AJ137" i="45" s="1"/>
  <c r="AI79" i="45"/>
  <c r="AJ79" i="45" s="1"/>
  <c r="AG129" i="45"/>
  <c r="AG138" i="45"/>
  <c r="AG147" i="45"/>
  <c r="AG165" i="45"/>
  <c r="CO176" i="45"/>
  <c r="CP176" i="45" s="1"/>
  <c r="AS110" i="45"/>
  <c r="AT110" i="45" s="1"/>
  <c r="BW84" i="45"/>
  <c r="BZ78" i="45"/>
  <c r="CA78" i="45" s="1"/>
  <c r="BZ71" i="45"/>
  <c r="CA71" i="45" s="1"/>
  <c r="AM66" i="45"/>
  <c r="BZ54" i="45"/>
  <c r="CA54" i="45" s="1"/>
  <c r="AX51" i="45"/>
  <c r="AY51" i="45" s="1"/>
  <c r="AU57" i="45"/>
  <c r="CJ46" i="45"/>
  <c r="CK46" i="45" s="1"/>
  <c r="CS48" i="45"/>
  <c r="AF48" i="45"/>
  <c r="AI42" i="45"/>
  <c r="AJ42" i="45" s="1"/>
  <c r="CJ37" i="45"/>
  <c r="CK37" i="45" s="1"/>
  <c r="CD39" i="45"/>
  <c r="AW39" i="45"/>
  <c r="AA39" i="45"/>
  <c r="AX91" i="45"/>
  <c r="AY91" i="45" s="1"/>
  <c r="AX71" i="45"/>
  <c r="AY71" i="45" s="1"/>
  <c r="AW111" i="45"/>
  <c r="AX127" i="45"/>
  <c r="AY127" i="45" s="1"/>
  <c r="AW102" i="45"/>
  <c r="AX107" i="45"/>
  <c r="AY107" i="45" s="1"/>
  <c r="AW129" i="45"/>
  <c r="AU147" i="45"/>
  <c r="AX141" i="45"/>
  <c r="AY141" i="45" s="1"/>
  <c r="AV147" i="45"/>
  <c r="AV138" i="45"/>
  <c r="AV165" i="45"/>
  <c r="AA57" i="45"/>
  <c r="AA66" i="45"/>
  <c r="AA75" i="45"/>
  <c r="AD73" i="45"/>
  <c r="AE73" i="45" s="1"/>
  <c r="AD91" i="45"/>
  <c r="AE91" i="45" s="1"/>
  <c r="AD100" i="45"/>
  <c r="AE100" i="45" s="1"/>
  <c r="AB120" i="45"/>
  <c r="AD134" i="45"/>
  <c r="AE134" i="45" s="1"/>
  <c r="AA93" i="45"/>
  <c r="AD98" i="45"/>
  <c r="AE98" i="45" s="1"/>
  <c r="AD109" i="45"/>
  <c r="AE109" i="45" s="1"/>
  <c r="AD144" i="45"/>
  <c r="AE144" i="45" s="1"/>
  <c r="AA147" i="45"/>
  <c r="U13" i="45"/>
  <c r="BC45" i="45"/>
  <c r="BD45" i="45" s="1"/>
  <c r="AR48" i="45"/>
  <c r="AJ13" i="46"/>
  <c r="AI69" i="45"/>
  <c r="AJ69" i="45" s="1"/>
  <c r="AF75" i="45"/>
  <c r="BC54" i="45"/>
  <c r="BD54" i="45" s="1"/>
  <c r="CT52" i="45"/>
  <c r="CU52" i="45" s="1"/>
  <c r="BP46" i="45"/>
  <c r="BQ46" i="45" s="1"/>
  <c r="CH48" i="45"/>
  <c r="AN38" i="45"/>
  <c r="BU35" i="45"/>
  <c r="BV35" i="45" s="1"/>
  <c r="AN34" i="45"/>
  <c r="CC39" i="45"/>
  <c r="BG39" i="45"/>
  <c r="AK39" i="45"/>
  <c r="AN33" i="45"/>
  <c r="AR66" i="45"/>
  <c r="AS72" i="45"/>
  <c r="AT72" i="45" s="1"/>
  <c r="AR120" i="45"/>
  <c r="AS83" i="45"/>
  <c r="AT83" i="45" s="1"/>
  <c r="AS90" i="45"/>
  <c r="AT90" i="45" s="1"/>
  <c r="AS101" i="45"/>
  <c r="AT101" i="45" s="1"/>
  <c r="AS115" i="45"/>
  <c r="AT115" i="45" s="1"/>
  <c r="AS80" i="45"/>
  <c r="AT80" i="45" s="1"/>
  <c r="AS128" i="45"/>
  <c r="AT128" i="45" s="1"/>
  <c r="AR129" i="45"/>
  <c r="AQ147" i="45"/>
  <c r="AQ129" i="45"/>
  <c r="AS134" i="45"/>
  <c r="AT134" i="45" s="1"/>
  <c r="S13" i="45"/>
  <c r="BO14" i="46"/>
  <c r="BG17" i="46"/>
  <c r="BU13" i="46"/>
  <c r="BU21" i="46"/>
  <c r="AN16" i="46"/>
  <c r="BO25" i="46"/>
  <c r="CQ156" i="45"/>
  <c r="CT150" i="45"/>
  <c r="CU150" i="45" s="1"/>
  <c r="CT73" i="45"/>
  <c r="CU73" i="45" s="1"/>
  <c r="AI47" i="45"/>
  <c r="AJ47" i="45" s="1"/>
  <c r="CT45" i="45"/>
  <c r="CU45" i="45" s="1"/>
  <c r="CJ42" i="45"/>
  <c r="CK42" i="45" s="1"/>
  <c r="CG48" i="45"/>
  <c r="CT38" i="45"/>
  <c r="CU38" i="45" s="1"/>
  <c r="BH54" i="45"/>
  <c r="BI54" i="45" s="1"/>
  <c r="BH79" i="45"/>
  <c r="BI79" i="45" s="1"/>
  <c r="BH90" i="45"/>
  <c r="BI90" i="45" s="1"/>
  <c r="CQ39" i="45"/>
  <c r="CT33" i="45"/>
  <c r="CU33" i="45" s="1"/>
  <c r="BH63" i="45"/>
  <c r="BI63" i="45" s="1"/>
  <c r="BH115" i="45"/>
  <c r="BI115" i="45" s="1"/>
  <c r="BE84" i="45"/>
  <c r="BH78" i="45"/>
  <c r="BI78" i="45" s="1"/>
  <c r="BH108" i="45"/>
  <c r="BI108" i="45" s="1"/>
  <c r="BE102" i="45"/>
  <c r="BH96" i="45"/>
  <c r="BI96" i="45" s="1"/>
  <c r="BH128" i="45"/>
  <c r="BI128" i="45" s="1"/>
  <c r="BG129" i="45"/>
  <c r="BE147" i="45"/>
  <c r="BH141" i="45"/>
  <c r="BI141" i="45" s="1"/>
  <c r="BE165" i="45"/>
  <c r="BH159" i="45"/>
  <c r="BI159" i="45" s="1"/>
  <c r="AN52" i="45"/>
  <c r="AO52" i="45" s="1"/>
  <c r="AN70" i="45"/>
  <c r="AO70" i="45" s="1"/>
  <c r="AK57" i="45"/>
  <c r="AN51" i="45"/>
  <c r="AO51" i="45" s="1"/>
  <c r="AN72" i="45"/>
  <c r="AO72" i="45" s="1"/>
  <c r="AN91" i="45"/>
  <c r="AO91" i="45" s="1"/>
  <c r="AN99" i="45"/>
  <c r="AO99" i="45" s="1"/>
  <c r="AK120" i="45"/>
  <c r="AN120" i="45" s="1"/>
  <c r="AN114" i="45"/>
  <c r="AO114" i="45" s="1"/>
  <c r="AM147" i="45"/>
  <c r="AM84" i="45"/>
  <c r="AK111" i="45"/>
  <c r="AN105" i="45"/>
  <c r="AO105" i="45" s="1"/>
  <c r="AK138" i="45"/>
  <c r="AN132" i="45"/>
  <c r="AO132" i="45" s="1"/>
  <c r="AN143" i="45"/>
  <c r="AO143" i="45" s="1"/>
  <c r="BS25" i="46"/>
  <c r="BB17" i="46"/>
  <c r="AH19" i="46"/>
  <c r="AJ19" i="46" s="1"/>
  <c r="AI19" i="46"/>
  <c r="BA9" i="46"/>
  <c r="AW9" i="46"/>
  <c r="AS9" i="46"/>
  <c r="AO9" i="46"/>
  <c r="BC9" i="46"/>
  <c r="AU9" i="46"/>
  <c r="AM9" i="46"/>
  <c r="AY9" i="46"/>
  <c r="AZ9" i="46" s="1"/>
  <c r="AQ9" i="46"/>
  <c r="BW14" i="46"/>
  <c r="BU14" i="46"/>
  <c r="BT12" i="46"/>
  <c r="BP12" i="46"/>
  <c r="BJ12" i="46"/>
  <c r="BF12" i="46"/>
  <c r="BH12" i="46"/>
  <c r="BV12" i="46"/>
  <c r="BN12" i="46"/>
  <c r="BR12" i="46"/>
  <c r="BS12" i="46" s="1"/>
  <c r="BL12" i="46"/>
  <c r="BO7" i="46"/>
  <c r="AS23" i="46"/>
  <c r="AO23" i="46"/>
  <c r="BA23" i="46"/>
  <c r="AW23" i="46"/>
  <c r="AM23" i="46"/>
  <c r="BC23" i="46"/>
  <c r="AU23" i="46"/>
  <c r="AQ23" i="46"/>
  <c r="AY23" i="46"/>
  <c r="AZ13" i="46"/>
  <c r="AP21" i="46"/>
  <c r="AZ177" i="45"/>
  <c r="BC171" i="45"/>
  <c r="BD171" i="45" s="1"/>
  <c r="AL165" i="45"/>
  <c r="Z156" i="45"/>
  <c r="AD150" i="45"/>
  <c r="AE150" i="45" s="1"/>
  <c r="BG19" i="46"/>
  <c r="AD153" i="45"/>
  <c r="AE153" i="45" s="1"/>
  <c r="AX151" i="45"/>
  <c r="AY151" i="45" s="1"/>
  <c r="BF156" i="45"/>
  <c r="AI146" i="45"/>
  <c r="AJ146" i="45" s="1"/>
  <c r="AX132" i="45"/>
  <c r="AY132" i="45" s="1"/>
  <c r="AU138" i="45"/>
  <c r="AX128" i="45"/>
  <c r="AY128" i="45" s="1"/>
  <c r="BH127" i="45"/>
  <c r="BI127" i="45" s="1"/>
  <c r="AP129" i="45"/>
  <c r="AS123" i="45"/>
  <c r="AT123" i="45" s="1"/>
  <c r="Z120" i="45"/>
  <c r="AD114" i="45"/>
  <c r="AE114" i="45" s="1"/>
  <c r="AI116" i="45"/>
  <c r="AJ116" i="45" s="1"/>
  <c r="AH120" i="45"/>
  <c r="AP111" i="45"/>
  <c r="AS105" i="45"/>
  <c r="AT105" i="45" s="1"/>
  <c r="AX101" i="45"/>
  <c r="AY101" i="45" s="1"/>
  <c r="BH100" i="45"/>
  <c r="BI100" i="45" s="1"/>
  <c r="BA24" i="46"/>
  <c r="AW24" i="46"/>
  <c r="AQ24" i="46"/>
  <c r="AR24" i="46" s="1"/>
  <c r="AM24" i="46"/>
  <c r="BC24" i="46"/>
  <c r="AU24" i="46"/>
  <c r="AS24" i="46"/>
  <c r="AO24" i="46"/>
  <c r="AY24" i="46"/>
  <c r="AZ24" i="46" s="1"/>
  <c r="BS24" i="46"/>
  <c r="AP25" i="46"/>
  <c r="BD25" i="46"/>
  <c r="BG25" i="46"/>
  <c r="AV20" i="46"/>
  <c r="BT26" i="46"/>
  <c r="BP26" i="46"/>
  <c r="BJ26" i="46"/>
  <c r="BF26" i="46"/>
  <c r="BV26" i="46"/>
  <c r="BN26" i="46"/>
  <c r="BO26" i="46" s="1"/>
  <c r="BL26" i="46"/>
  <c r="BR26" i="46"/>
  <c r="BH26" i="46"/>
  <c r="BQ21" i="46"/>
  <c r="BG21" i="46"/>
  <c r="BK20" i="46"/>
  <c r="BS20" i="46"/>
  <c r="AV17" i="46"/>
  <c r="AR17" i="46"/>
  <c r="BQ13" i="46"/>
  <c r="BD14" i="46"/>
  <c r="BK11" i="46"/>
  <c r="BO13" i="46"/>
  <c r="BK13" i="46"/>
  <c r="BU11" i="46"/>
  <c r="AQ22" i="46"/>
  <c r="AM22" i="46"/>
  <c r="BC22" i="46"/>
  <c r="AY22" i="46"/>
  <c r="AU22" i="46"/>
  <c r="AS22" i="46"/>
  <c r="BA22" i="46"/>
  <c r="AO22" i="46"/>
  <c r="AP22" i="46" s="1"/>
  <c r="AW22" i="46"/>
  <c r="AX22" i="46" s="1"/>
  <c r="BK17" i="46"/>
  <c r="AH12" i="46"/>
  <c r="AI12" i="46"/>
  <c r="AP8" i="46"/>
  <c r="AN8" i="46"/>
  <c r="BD8" i="46"/>
  <c r="BG14" i="46"/>
  <c r="BI14" i="46"/>
  <c r="AI9" i="46"/>
  <c r="AH9" i="46"/>
  <c r="AJ9" i="46" s="1"/>
  <c r="BJ23" i="46"/>
  <c r="BF23" i="46"/>
  <c r="BV23" i="46"/>
  <c r="BR23" i="46"/>
  <c r="BS23" i="46" s="1"/>
  <c r="BN23" i="46"/>
  <c r="BL23" i="46"/>
  <c r="BT23" i="46"/>
  <c r="BH23" i="46"/>
  <c r="BP23" i="46"/>
  <c r="BQ23" i="46" s="1"/>
  <c r="AX13" i="46"/>
  <c r="AJ11" i="46"/>
  <c r="BI7" i="46"/>
  <c r="AR21" i="46"/>
  <c r="AZ21" i="46"/>
  <c r="AT7" i="46"/>
  <c r="AV7" i="46"/>
  <c r="BC6" i="46"/>
  <c r="AY6" i="46"/>
  <c r="AU6" i="46"/>
  <c r="AQ6" i="46"/>
  <c r="AM6" i="46"/>
  <c r="AW6" i="46"/>
  <c r="AO6" i="46"/>
  <c r="BA6" i="46"/>
  <c r="AS6" i="46"/>
  <c r="AT6" i="46" s="1"/>
  <c r="CX7" i="46"/>
  <c r="AR177" i="45"/>
  <c r="CO175" i="45"/>
  <c r="CP175" i="45" s="1"/>
  <c r="CL177" i="45"/>
  <c r="CO171" i="45"/>
  <c r="CP171" i="45" s="1"/>
  <c r="AD162" i="45"/>
  <c r="AE162" i="45" s="1"/>
  <c r="AN161" i="45"/>
  <c r="AO161" i="45" s="1"/>
  <c r="AX160" i="45"/>
  <c r="AY160" i="45" s="1"/>
  <c r="BF165" i="45"/>
  <c r="AH165" i="45"/>
  <c r="AN155" i="45"/>
  <c r="AO155" i="45" s="1"/>
  <c r="AX154" i="45"/>
  <c r="AY154" i="45" s="1"/>
  <c r="BH153" i="45"/>
  <c r="BI153" i="45" s="1"/>
  <c r="AF156" i="45"/>
  <c r="AI150" i="45"/>
  <c r="AJ150" i="45" s="1"/>
  <c r="BA177" i="45"/>
  <c r="BC153" i="45"/>
  <c r="BD153" i="45" s="1"/>
  <c r="AU156" i="45"/>
  <c r="AX150" i="45"/>
  <c r="AY150" i="45" s="1"/>
  <c r="BU19" i="46"/>
  <c r="BK19" i="46"/>
  <c r="AD155" i="45"/>
  <c r="AE155" i="45" s="1"/>
  <c r="AN154" i="45"/>
  <c r="AO154" i="45" s="1"/>
  <c r="AX153" i="45"/>
  <c r="AY153" i="45" s="1"/>
  <c r="BH152" i="45"/>
  <c r="BI152" i="45" s="1"/>
  <c r="BB156" i="45"/>
  <c r="AP147" i="45"/>
  <c r="AS141" i="45"/>
  <c r="AT141" i="45" s="1"/>
  <c r="BC145" i="45"/>
  <c r="BD145" i="45" s="1"/>
  <c r="AX146" i="45"/>
  <c r="AY146" i="45" s="1"/>
  <c r="BC144" i="45"/>
  <c r="BD144" i="45" s="1"/>
  <c r="BH137" i="45"/>
  <c r="BI137" i="45" s="1"/>
  <c r="BC136" i="45"/>
  <c r="BD136" i="45" s="1"/>
  <c r="AP138" i="45"/>
  <c r="AS132" i="45"/>
  <c r="AT132" i="45" s="1"/>
  <c r="BH136" i="45"/>
  <c r="BI136" i="45" s="1"/>
  <c r="AX137" i="45"/>
  <c r="AY137" i="45" s="1"/>
  <c r="AL129" i="45"/>
  <c r="AX114" i="45"/>
  <c r="AY114" i="45" s="1"/>
  <c r="AU120" i="45"/>
  <c r="AX120" i="45" s="1"/>
  <c r="BG111" i="45"/>
  <c r="AD105" i="45"/>
  <c r="AE105" i="45" s="1"/>
  <c r="Z111" i="45"/>
  <c r="AM102" i="45"/>
  <c r="BC118" i="45"/>
  <c r="BD118" i="45" s="1"/>
  <c r="AD116" i="45"/>
  <c r="AE116" i="45" s="1"/>
  <c r="BB120" i="45"/>
  <c r="AX115" i="45"/>
  <c r="AY115" i="45" s="1"/>
  <c r="AN116" i="45"/>
  <c r="AO116" i="45" s="1"/>
  <c r="AD117" i="45"/>
  <c r="AE117" i="45" s="1"/>
  <c r="AD106" i="45"/>
  <c r="AE106" i="45" s="1"/>
  <c r="AL111" i="45"/>
  <c r="AD97" i="45"/>
  <c r="AE97" i="45" s="1"/>
  <c r="AL102" i="45"/>
  <c r="AD90" i="45"/>
  <c r="AE90" i="45" s="1"/>
  <c r="AP93" i="45"/>
  <c r="AS87" i="45"/>
  <c r="AT87" i="45" s="1"/>
  <c r="AM93" i="45"/>
  <c r="BC88" i="45"/>
  <c r="BD88" i="45" s="1"/>
  <c r="AD81" i="45"/>
  <c r="AE81" i="45" s="1"/>
  <c r="AH84" i="45"/>
  <c r="AI83" i="45"/>
  <c r="AJ83" i="45" s="1"/>
  <c r="AD74" i="45"/>
  <c r="AE74" i="45" s="1"/>
  <c r="AN73" i="45"/>
  <c r="AO73" i="45" s="1"/>
  <c r="AX72" i="45"/>
  <c r="AY72" i="45" s="1"/>
  <c r="BB75" i="45"/>
  <c r="BW120" i="45"/>
  <c r="BZ114" i="45"/>
  <c r="CA114" i="45" s="1"/>
  <c r="CE79" i="45"/>
  <c r="CF79" i="45" s="1"/>
  <c r="CR66" i="45"/>
  <c r="BT66" i="45"/>
  <c r="AL66" i="45"/>
  <c r="BH62" i="45"/>
  <c r="BI62" i="45" s="1"/>
  <c r="AX63" i="45"/>
  <c r="AY63" i="45" s="1"/>
  <c r="AN64" i="45"/>
  <c r="AO64" i="45" s="1"/>
  <c r="AD65" i="45"/>
  <c r="AE65" i="45" s="1"/>
  <c r="AS51" i="45"/>
  <c r="AT51" i="45" s="1"/>
  <c r="AP57" i="45"/>
  <c r="CB48" i="45"/>
  <c r="CE42" i="45"/>
  <c r="CF42" i="45" s="1"/>
  <c r="BI35" i="45"/>
  <c r="AY34" i="45"/>
  <c r="CR39" i="45"/>
  <c r="BT39" i="45"/>
  <c r="CH93" i="45"/>
  <c r="BU96" i="45"/>
  <c r="BV96" i="45" s="1"/>
  <c r="BR102" i="45"/>
  <c r="BU102" i="45" s="1"/>
  <c r="BV102" i="45" s="1"/>
  <c r="CE99" i="45"/>
  <c r="CF99" i="45" s="1"/>
  <c r="CO105" i="45"/>
  <c r="CP105" i="45" s="1"/>
  <c r="CL111" i="45"/>
  <c r="BU107" i="45"/>
  <c r="BV107" i="45" s="1"/>
  <c r="CE110" i="45"/>
  <c r="CF110" i="45" s="1"/>
  <c r="BZ115" i="45"/>
  <c r="CA115" i="45" s="1"/>
  <c r="BP119" i="45"/>
  <c r="BQ119" i="45" s="1"/>
  <c r="CE124" i="45"/>
  <c r="CF124" i="45" s="1"/>
  <c r="CE62" i="45"/>
  <c r="CF62" i="45" s="1"/>
  <c r="BU63" i="45"/>
  <c r="BV63" i="45" s="1"/>
  <c r="CB75" i="45"/>
  <c r="CE75" i="45" s="1"/>
  <c r="CF75" i="45" s="1"/>
  <c r="CE69" i="45"/>
  <c r="CF69" i="45" s="1"/>
  <c r="BT84" i="45"/>
  <c r="CR84" i="45"/>
  <c r="CJ83" i="45"/>
  <c r="CK83" i="45" s="1"/>
  <c r="BS93" i="45"/>
  <c r="CN93" i="45"/>
  <c r="CI102" i="45"/>
  <c r="CT100" i="45"/>
  <c r="CU100" i="45" s="1"/>
  <c r="BZ105" i="45"/>
  <c r="CA105" i="45" s="1"/>
  <c r="BW111" i="45"/>
  <c r="BS120" i="45"/>
  <c r="BZ116" i="45"/>
  <c r="CA116" i="45" s="1"/>
  <c r="BN138" i="45"/>
  <c r="CC75" i="45"/>
  <c r="BY84" i="45"/>
  <c r="BX84" i="45"/>
  <c r="CT89" i="45"/>
  <c r="CU89" i="45" s="1"/>
  <c r="BU92" i="45"/>
  <c r="BV92" i="45" s="1"/>
  <c r="CD102" i="45"/>
  <c r="CH111" i="45"/>
  <c r="CE115" i="45"/>
  <c r="CF115" i="45" s="1"/>
  <c r="BT102" i="45"/>
  <c r="CR102" i="45"/>
  <c r="CE98" i="45"/>
  <c r="CF98" i="45" s="1"/>
  <c r="BU99" i="45"/>
  <c r="BV99" i="45" s="1"/>
  <c r="CB111" i="45"/>
  <c r="CE105" i="45"/>
  <c r="CF105" i="45" s="1"/>
  <c r="BU106" i="45"/>
  <c r="BV106" i="45" s="1"/>
  <c r="CE109" i="45"/>
  <c r="CF109" i="45" s="1"/>
  <c r="BU110" i="45"/>
  <c r="BV110" i="45" s="1"/>
  <c r="BT120" i="45"/>
  <c r="CR120" i="45"/>
  <c r="CT118" i="45"/>
  <c r="CU118" i="45" s="1"/>
  <c r="BZ123" i="45"/>
  <c r="CA123" i="45" s="1"/>
  <c r="BW129" i="45"/>
  <c r="CT81" i="45"/>
  <c r="CU81" i="45" s="1"/>
  <c r="CJ82" i="45"/>
  <c r="CK82" i="45" s="1"/>
  <c r="BZ83" i="45"/>
  <c r="CA83" i="45" s="1"/>
  <c r="BL93" i="45"/>
  <c r="BP87" i="45"/>
  <c r="BQ87" i="45" s="1"/>
  <c r="CS93" i="45"/>
  <c r="CT92" i="45"/>
  <c r="CU92" i="45" s="1"/>
  <c r="CG102" i="45"/>
  <c r="CJ96" i="45"/>
  <c r="CK96" i="45" s="1"/>
  <c r="BZ97" i="45"/>
  <c r="CA97" i="45" s="1"/>
  <c r="BP98" i="45"/>
  <c r="BQ98" i="45" s="1"/>
  <c r="CC111" i="45"/>
  <c r="CT106" i="45"/>
  <c r="CU106" i="45" s="1"/>
  <c r="CJ107" i="45"/>
  <c r="CK107" i="45" s="1"/>
  <c r="BZ108" i="45"/>
  <c r="CA108" i="45" s="1"/>
  <c r="BP109" i="45"/>
  <c r="BQ109" i="45" s="1"/>
  <c r="BY120" i="45"/>
  <c r="BX120" i="45"/>
  <c r="CT115" i="45"/>
  <c r="CU115" i="45" s="1"/>
  <c r="BZ117" i="45"/>
  <c r="CA117" i="45" s="1"/>
  <c r="CH129" i="45"/>
  <c r="BU115" i="45"/>
  <c r="BV115" i="45" s="1"/>
  <c r="CE118" i="45"/>
  <c r="CF118" i="45" s="1"/>
  <c r="BU119" i="45"/>
  <c r="BV119" i="45" s="1"/>
  <c r="BT129" i="45"/>
  <c r="CR129" i="45"/>
  <c r="CE125" i="45"/>
  <c r="CF125" i="45" s="1"/>
  <c r="BU126" i="45"/>
  <c r="BV126" i="45" s="1"/>
  <c r="CQ138" i="45"/>
  <c r="CT132" i="45"/>
  <c r="CU132" i="45" s="1"/>
  <c r="CC129" i="45"/>
  <c r="CT124" i="45"/>
  <c r="CU124" i="45" s="1"/>
  <c r="CJ125" i="45"/>
  <c r="CK125" i="45" s="1"/>
  <c r="BZ126" i="45"/>
  <c r="CA126" i="45" s="1"/>
  <c r="BP127" i="45"/>
  <c r="BQ127" i="45" s="1"/>
  <c r="BU132" i="45"/>
  <c r="BV132" i="45" s="1"/>
  <c r="BR138" i="45"/>
  <c r="BU138" i="45" s="1"/>
  <c r="BV138" i="45" s="1"/>
  <c r="CM138" i="45"/>
  <c r="CT133" i="45"/>
  <c r="CU133" i="45" s="1"/>
  <c r="BZ135" i="45"/>
  <c r="CA135" i="45" s="1"/>
  <c r="BY147" i="45"/>
  <c r="BX147" i="45"/>
  <c r="CT134" i="45"/>
  <c r="CU134" i="45" s="1"/>
  <c r="CJ135" i="45"/>
  <c r="CK135" i="45" s="1"/>
  <c r="BZ136" i="45"/>
  <c r="CA136" i="45" s="1"/>
  <c r="BP137" i="45"/>
  <c r="BQ137" i="45" s="1"/>
  <c r="CI147" i="45"/>
  <c r="BT138" i="45"/>
  <c r="CR138" i="45"/>
  <c r="CE134" i="45"/>
  <c r="CF134" i="45" s="1"/>
  <c r="BU135" i="45"/>
  <c r="BV135" i="45" s="1"/>
  <c r="CB147" i="45"/>
  <c r="CE141" i="45"/>
  <c r="CF141" i="45" s="1"/>
  <c r="BZ142" i="45"/>
  <c r="CA142" i="45" s="1"/>
  <c r="BP144" i="45"/>
  <c r="BQ144" i="45" s="1"/>
  <c r="CI156" i="45"/>
  <c r="CM156" i="45"/>
  <c r="BZ154" i="45"/>
  <c r="CA154" i="45" s="1"/>
  <c r="CO159" i="45"/>
  <c r="CP159" i="45" s="1"/>
  <c r="CL165" i="45"/>
  <c r="CE152" i="45"/>
  <c r="CF152" i="45" s="1"/>
  <c r="BW165" i="45"/>
  <c r="BZ165" i="45" s="1"/>
  <c r="CA165" i="45" s="1"/>
  <c r="BZ159" i="45"/>
  <c r="CA159" i="45" s="1"/>
  <c r="CT146" i="45"/>
  <c r="CU146" i="45" s="1"/>
  <c r="CG156" i="45"/>
  <c r="CJ156" i="45" s="1"/>
  <c r="CK156" i="45" s="1"/>
  <c r="CJ150" i="45"/>
  <c r="CK150" i="45" s="1"/>
  <c r="BZ151" i="45"/>
  <c r="CA151" i="45" s="1"/>
  <c r="BP152" i="45"/>
  <c r="BQ152" i="45" s="1"/>
  <c r="BU163" i="45"/>
  <c r="BV163" i="45" s="1"/>
  <c r="CE144" i="45"/>
  <c r="CF144" i="45" s="1"/>
  <c r="BU145" i="45"/>
  <c r="BV145" i="45" s="1"/>
  <c r="CH156" i="45"/>
  <c r="CE151" i="45"/>
  <c r="CF151" i="45" s="1"/>
  <c r="BU152" i="45"/>
  <c r="BV152" i="45" s="1"/>
  <c r="CE155" i="45"/>
  <c r="CF155" i="45" s="1"/>
  <c r="CO155" i="45"/>
  <c r="CP155" i="45" s="1"/>
  <c r="CN165" i="45"/>
  <c r="CO162" i="45"/>
  <c r="CP162" i="45" s="1"/>
  <c r="BY165" i="45"/>
  <c r="BX165" i="45"/>
  <c r="CT162" i="45"/>
  <c r="CU162" i="45" s="1"/>
  <c r="CJ163" i="45"/>
  <c r="CK163" i="45" s="1"/>
  <c r="BZ164" i="45"/>
  <c r="CA164" i="45" s="1"/>
  <c r="BF39" i="45"/>
  <c r="AH39" i="45"/>
  <c r="CJ88" i="45"/>
  <c r="CK88" i="45" s="1"/>
  <c r="CJ79" i="45"/>
  <c r="CK79" i="45" s="1"/>
  <c r="BS84" i="45"/>
  <c r="BZ69" i="45"/>
  <c r="CA69" i="45" s="1"/>
  <c r="BW75" i="45"/>
  <c r="AS65" i="45"/>
  <c r="AT65" i="45" s="1"/>
  <c r="BC64" i="45"/>
  <c r="BD64" i="45" s="1"/>
  <c r="BU62" i="45"/>
  <c r="BV62" i="45" s="1"/>
  <c r="CJ61" i="45"/>
  <c r="CK61" i="45" s="1"/>
  <c r="CM66" i="45"/>
  <c r="BN66" i="45"/>
  <c r="AS56" i="45"/>
  <c r="AT56" i="45" s="1"/>
  <c r="AI55" i="45"/>
  <c r="AJ55" i="45" s="1"/>
  <c r="CT53" i="45"/>
  <c r="CU53" i="45" s="1"/>
  <c r="CM57" i="45"/>
  <c r="BN57" i="45"/>
  <c r="AS47" i="45"/>
  <c r="AT47" i="45" s="1"/>
  <c r="AI46" i="45"/>
  <c r="AJ46" i="45" s="1"/>
  <c r="CT44" i="45"/>
  <c r="CU44" i="45" s="1"/>
  <c r="CM48" i="45"/>
  <c r="BN48" i="45"/>
  <c r="AS38" i="45"/>
  <c r="AI37" i="45"/>
  <c r="CT35" i="45"/>
  <c r="CU35" i="45" s="1"/>
  <c r="CJ110" i="45"/>
  <c r="CK110" i="45" s="1"/>
  <c r="CJ99" i="45"/>
  <c r="CK99" i="45" s="1"/>
  <c r="CJ92" i="45"/>
  <c r="CK92" i="45" s="1"/>
  <c r="CE88" i="45"/>
  <c r="CF88" i="45" s="1"/>
  <c r="BC74" i="45"/>
  <c r="BD74" i="45" s="1"/>
  <c r="BZ63" i="45"/>
  <c r="CA63" i="45" s="1"/>
  <c r="CO62" i="45"/>
  <c r="CP62" i="45" s="1"/>
  <c r="CL66" i="45"/>
  <c r="CO66" i="45" s="1"/>
  <c r="CP66" i="45" s="1"/>
  <c r="CO60" i="45"/>
  <c r="CP60" i="45" s="1"/>
  <c r="CE56" i="45"/>
  <c r="CF56" i="45" s="1"/>
  <c r="BU55" i="45"/>
  <c r="BV55" i="45" s="1"/>
  <c r="CO53" i="45"/>
  <c r="CP53" i="45" s="1"/>
  <c r="CD57" i="45"/>
  <c r="AN47" i="45"/>
  <c r="AO47" i="45" s="1"/>
  <c r="AS74" i="45"/>
  <c r="AT74" i="45" s="1"/>
  <c r="AQ66" i="45"/>
  <c r="BP51" i="45"/>
  <c r="BQ51" i="45" s="1"/>
  <c r="BL57" i="45"/>
  <c r="CE43" i="45"/>
  <c r="CF43" i="45" s="1"/>
  <c r="BG48" i="45"/>
  <c r="AN36" i="45"/>
  <c r="BH34" i="45"/>
  <c r="BA57" i="45"/>
  <c r="BC63" i="45"/>
  <c r="BD63" i="45" s="1"/>
  <c r="BA75" i="45"/>
  <c r="BC89" i="45"/>
  <c r="BD89" i="45" s="1"/>
  <c r="BA102" i="45"/>
  <c r="BA120" i="45"/>
  <c r="BC100" i="45"/>
  <c r="BD100" i="45" s="1"/>
  <c r="BC135" i="45"/>
  <c r="BD135" i="45" s="1"/>
  <c r="BC123" i="45"/>
  <c r="BD123" i="45" s="1"/>
  <c r="AZ129" i="45"/>
  <c r="BC129" i="45" s="1"/>
  <c r="BD129" i="45" s="1"/>
  <c r="BC133" i="45"/>
  <c r="BD133" i="45" s="1"/>
  <c r="BA156" i="45"/>
  <c r="BA165" i="45"/>
  <c r="AF66" i="45"/>
  <c r="AI66" i="45" s="1"/>
  <c r="AI60" i="45"/>
  <c r="AJ60" i="45" s="1"/>
  <c r="AG48" i="45"/>
  <c r="AI80" i="45"/>
  <c r="AJ80" i="45" s="1"/>
  <c r="AI125" i="45"/>
  <c r="AJ125" i="45" s="1"/>
  <c r="AI109" i="45"/>
  <c r="AJ109" i="45" s="1"/>
  <c r="AI123" i="45"/>
  <c r="AJ123" i="45" s="1"/>
  <c r="AF129" i="45"/>
  <c r="AI70" i="45"/>
  <c r="AJ70" i="45" s="1"/>
  <c r="AG102" i="45"/>
  <c r="AG120" i="45"/>
  <c r="AF147" i="45"/>
  <c r="AI141" i="45"/>
  <c r="AJ141" i="45" s="1"/>
  <c r="AF138" i="45"/>
  <c r="AI132" i="45"/>
  <c r="AJ132" i="45" s="1"/>
  <c r="AI142" i="45"/>
  <c r="AJ142" i="45" s="1"/>
  <c r="AI159" i="45"/>
  <c r="AJ159" i="45" s="1"/>
  <c r="AF165" i="45"/>
  <c r="AI160" i="45"/>
  <c r="AJ160" i="45" s="1"/>
  <c r="CN177" i="45"/>
  <c r="AS99" i="45"/>
  <c r="AT99" i="45" s="1"/>
  <c r="AZ84" i="45"/>
  <c r="BC78" i="45"/>
  <c r="BD78" i="45" s="1"/>
  <c r="CO64" i="45"/>
  <c r="CP64" i="45" s="1"/>
  <c r="BC43" i="45"/>
  <c r="BD43" i="45" s="1"/>
  <c r="CC48" i="45"/>
  <c r="BC36" i="45"/>
  <c r="BD36" i="45" s="1"/>
  <c r="AI34" i="45"/>
  <c r="BX39" i="45"/>
  <c r="BY39" i="45"/>
  <c r="AR39" i="45"/>
  <c r="AX53" i="45"/>
  <c r="AY53" i="45" s="1"/>
  <c r="AW75" i="45"/>
  <c r="AX80" i="45"/>
  <c r="AY80" i="45" s="1"/>
  <c r="AW57" i="45"/>
  <c r="AV84" i="45"/>
  <c r="AX89" i="45"/>
  <c r="AY89" i="45" s="1"/>
  <c r="AX163" i="45"/>
  <c r="AY163" i="45" s="1"/>
  <c r="AV120" i="45"/>
  <c r="AX69" i="45"/>
  <c r="AY69" i="45" s="1"/>
  <c r="AU75" i="45"/>
  <c r="AX75" i="45" s="1"/>
  <c r="AW93" i="45"/>
  <c r="AW156" i="45"/>
  <c r="AW165" i="45"/>
  <c r="AB84" i="45"/>
  <c r="AB57" i="45"/>
  <c r="AD92" i="45"/>
  <c r="AE92" i="45" s="1"/>
  <c r="AD118" i="45"/>
  <c r="AE118" i="45" s="1"/>
  <c r="AD88" i="45"/>
  <c r="AE88" i="45" s="1"/>
  <c r="AB129" i="45"/>
  <c r="AD123" i="45"/>
  <c r="AE123" i="45" s="1"/>
  <c r="Z129" i="45"/>
  <c r="AB147" i="45"/>
  <c r="AG16" i="45" s="1"/>
  <c r="AA165" i="45"/>
  <c r="AD163" i="45"/>
  <c r="AE163" i="45" s="1"/>
  <c r="BP44" i="45"/>
  <c r="BQ44" i="45" s="1"/>
  <c r="AA48" i="45"/>
  <c r="AX33" i="45"/>
  <c r="AU39" i="45"/>
  <c r="AJ5" i="46"/>
  <c r="BN84" i="45"/>
  <c r="AI71" i="45"/>
  <c r="AJ71" i="45" s="1"/>
  <c r="CT63" i="45"/>
  <c r="CU63" i="45" s="1"/>
  <c r="CS66" i="45"/>
  <c r="BG57" i="45"/>
  <c r="BC47" i="45"/>
  <c r="BD47" i="45" s="1"/>
  <c r="AN45" i="45"/>
  <c r="AO45" i="45" s="1"/>
  <c r="BR48" i="45"/>
  <c r="BU42" i="45"/>
  <c r="BV42" i="45" s="1"/>
  <c r="CE38" i="45"/>
  <c r="CF38" i="45" s="1"/>
  <c r="AX37" i="45"/>
  <c r="CE34" i="45"/>
  <c r="CF34" i="45" s="1"/>
  <c r="BW39" i="45"/>
  <c r="BZ39" i="45" s="1"/>
  <c r="CA39" i="45" s="1"/>
  <c r="BZ33" i="45"/>
  <c r="CA33" i="45" s="1"/>
  <c r="BA39" i="45"/>
  <c r="AF39" i="45"/>
  <c r="AI33" i="45"/>
  <c r="AS43" i="45"/>
  <c r="AT43" i="45" s="1"/>
  <c r="AS61" i="45"/>
  <c r="AT61" i="45" s="1"/>
  <c r="AS79" i="45"/>
  <c r="AT79" i="45" s="1"/>
  <c r="AS124" i="45"/>
  <c r="AT124" i="45" s="1"/>
  <c r="AR111" i="45"/>
  <c r="AS71" i="45"/>
  <c r="AT71" i="45" s="1"/>
  <c r="AR93" i="45"/>
  <c r="AS133" i="45"/>
  <c r="AT133" i="45" s="1"/>
  <c r="AR147" i="45"/>
  <c r="AS151" i="45"/>
  <c r="AT151" i="45" s="1"/>
  <c r="AS162" i="45"/>
  <c r="AT162" i="45" s="1"/>
  <c r="AS164" i="45"/>
  <c r="AT164" i="45" s="1"/>
  <c r="P6" i="45"/>
  <c r="Q6" i="45"/>
  <c r="AX25" i="46"/>
  <c r="AT8" i="46"/>
  <c r="BW17" i="46"/>
  <c r="BQ24" i="46"/>
  <c r="AX17" i="46"/>
  <c r="BB16" i="46"/>
  <c r="AX20" i="46"/>
  <c r="BC98" i="45"/>
  <c r="BD98" i="45" s="1"/>
  <c r="AI61" i="45"/>
  <c r="AJ61" i="45" s="1"/>
  <c r="BZ56" i="45"/>
  <c r="CA56" i="45" s="1"/>
  <c r="AS53" i="45"/>
  <c r="AT53" i="45" s="1"/>
  <c r="CJ51" i="45"/>
  <c r="CK51" i="45" s="1"/>
  <c r="CG57" i="45"/>
  <c r="BZ43" i="45"/>
  <c r="CA43" i="45" s="1"/>
  <c r="BX48" i="45"/>
  <c r="BY48" i="45"/>
  <c r="BP37" i="45"/>
  <c r="BQ37" i="45" s="1"/>
  <c r="AI36" i="45"/>
  <c r="AS35" i="45"/>
  <c r="CL39" i="45"/>
  <c r="CO33" i="45"/>
  <c r="CP33" i="45" s="1"/>
  <c r="BE75" i="45"/>
  <c r="BH75" i="45" s="1"/>
  <c r="BH69" i="45"/>
  <c r="BI69" i="45" s="1"/>
  <c r="BH81" i="45"/>
  <c r="BI81" i="45" s="1"/>
  <c r="BE57" i="45"/>
  <c r="BH51" i="45"/>
  <c r="BI51" i="45" s="1"/>
  <c r="BH70" i="45"/>
  <c r="BI70" i="45" s="1"/>
  <c r="BE93" i="45"/>
  <c r="BH87" i="45"/>
  <c r="BI87" i="45" s="1"/>
  <c r="BH101" i="45"/>
  <c r="BI101" i="45" s="1"/>
  <c r="BH126" i="45"/>
  <c r="BI126" i="45" s="1"/>
  <c r="BG84" i="45"/>
  <c r="BH110" i="45"/>
  <c r="BI110" i="45" s="1"/>
  <c r="BH135" i="45"/>
  <c r="BI135" i="45" s="1"/>
  <c r="BG147" i="45"/>
  <c r="BH162" i="45"/>
  <c r="BI162" i="45" s="1"/>
  <c r="BH164" i="45"/>
  <c r="BI164" i="45" s="1"/>
  <c r="AN83" i="45"/>
  <c r="AO83" i="45" s="1"/>
  <c r="AN79" i="45"/>
  <c r="AO79" i="45" s="1"/>
  <c r="AN106" i="45"/>
  <c r="AO106" i="45" s="1"/>
  <c r="AN117" i="45"/>
  <c r="AO117" i="45" s="1"/>
  <c r="AN97" i="45"/>
  <c r="AO97" i="45" s="1"/>
  <c r="AN124" i="45"/>
  <c r="AO124" i="45" s="1"/>
  <c r="AK129" i="45"/>
  <c r="AN123" i="45"/>
  <c r="AO123" i="45" s="1"/>
  <c r="AN145" i="45"/>
  <c r="AO145" i="45" s="1"/>
  <c r="AN164" i="45"/>
  <c r="AO164" i="45" s="1"/>
  <c r="AN160" i="45"/>
  <c r="AO160" i="45" s="1"/>
  <c r="AK165" i="45"/>
  <c r="AN159" i="45"/>
  <c r="AO159" i="45" s="1"/>
  <c r="AM165" i="45"/>
  <c r="CJ33" i="45"/>
  <c r="CK33" i="45" s="1"/>
  <c r="BT16" i="46"/>
  <c r="BP16" i="46"/>
  <c r="BJ16" i="46"/>
  <c r="BF16" i="46"/>
  <c r="BV16" i="46"/>
  <c r="BN16" i="46"/>
  <c r="BL16" i="46"/>
  <c r="BR16" i="46"/>
  <c r="BH16" i="46"/>
  <c r="BC26" i="46"/>
  <c r="AY26" i="46"/>
  <c r="AU26" i="46"/>
  <c r="AS26" i="46"/>
  <c r="AO26" i="46"/>
  <c r="AW26" i="46"/>
  <c r="AM26" i="46"/>
  <c r="BA26" i="46"/>
  <c r="AQ26" i="46"/>
  <c r="BA11" i="46"/>
  <c r="AW11" i="46"/>
  <c r="AS11" i="46"/>
  <c r="AO11" i="46"/>
  <c r="AY11" i="46"/>
  <c r="AQ11" i="46"/>
  <c r="BC11" i="46"/>
  <c r="AM11" i="46"/>
  <c r="AU11" i="46"/>
  <c r="BK24" i="46"/>
  <c r="BA18" i="46"/>
  <c r="BB18" i="46" s="1"/>
  <c r="AW18" i="46"/>
  <c r="AQ18" i="46"/>
  <c r="AM18" i="46"/>
  <c r="AS18" i="46"/>
  <c r="AY18" i="46"/>
  <c r="AU18" i="46"/>
  <c r="BC18" i="46"/>
  <c r="AO18" i="46"/>
  <c r="BA15" i="46"/>
  <c r="AW15" i="46"/>
  <c r="AQ15" i="46"/>
  <c r="AM15" i="46"/>
  <c r="AY15" i="46"/>
  <c r="AO15" i="46"/>
  <c r="BC15" i="46"/>
  <c r="AU15" i="46"/>
  <c r="AS15" i="46"/>
  <c r="BV15" i="46"/>
  <c r="BR15" i="46"/>
  <c r="BN15" i="46"/>
  <c r="BF15" i="46"/>
  <c r="BP15" i="46"/>
  <c r="BJ15" i="46"/>
  <c r="BT15" i="46"/>
  <c r="BH15" i="46"/>
  <c r="BL15" i="46"/>
  <c r="AI6" i="46"/>
  <c r="AH6" i="46"/>
  <c r="AJ6" i="46" s="1"/>
  <c r="AI15" i="46"/>
  <c r="AH15" i="46"/>
  <c r="BC12" i="46"/>
  <c r="AY12" i="46"/>
  <c r="AU12" i="46"/>
  <c r="AS12" i="46"/>
  <c r="AO12" i="46"/>
  <c r="AQ12" i="46"/>
  <c r="AW12" i="46"/>
  <c r="AM12" i="46"/>
  <c r="BA12" i="46"/>
  <c r="BD13" i="46"/>
  <c r="AZ7" i="46"/>
  <c r="AI7" i="46"/>
  <c r="AH7" i="46"/>
  <c r="AD164" i="45"/>
  <c r="AE164" i="45" s="1"/>
  <c r="AN163" i="45"/>
  <c r="AO163" i="45" s="1"/>
  <c r="BB165" i="45"/>
  <c r="AZ156" i="45"/>
  <c r="BC156" i="45" s="1"/>
  <c r="BD156" i="45" s="1"/>
  <c r="BC150" i="45"/>
  <c r="BD150" i="45" s="1"/>
  <c r="AI155" i="45"/>
  <c r="AJ155" i="45" s="1"/>
  <c r="AS154" i="45"/>
  <c r="AT154" i="45" s="1"/>
  <c r="AI151" i="45"/>
  <c r="AJ151" i="45" s="1"/>
  <c r="AQ156" i="45"/>
  <c r="BQ19" i="46"/>
  <c r="CO172" i="45"/>
  <c r="CP172" i="45" s="1"/>
  <c r="BH154" i="45"/>
  <c r="BI154" i="45" s="1"/>
  <c r="BH146" i="45"/>
  <c r="BI146" i="45" s="1"/>
  <c r="AN135" i="45"/>
  <c r="AO135" i="45" s="1"/>
  <c r="BB138" i="45"/>
  <c r="AH129" i="45"/>
  <c r="AP120" i="45"/>
  <c r="AS120" i="45" s="1"/>
  <c r="AS114" i="45"/>
  <c r="AT114" i="45" s="1"/>
  <c r="AD108" i="45"/>
  <c r="AE108" i="45" s="1"/>
  <c r="AN107" i="45"/>
  <c r="AO107" i="45" s="1"/>
  <c r="AX97" i="45"/>
  <c r="AY97" i="45" s="1"/>
  <c r="BF102" i="45"/>
  <c r="AH102" i="45"/>
  <c r="AK93" i="45"/>
  <c r="AN87" i="45"/>
  <c r="AO87" i="45" s="1"/>
  <c r="AQ93" i="45"/>
  <c r="AI92" i="45"/>
  <c r="AJ92" i="45" s="1"/>
  <c r="AX74" i="45"/>
  <c r="AY74" i="45" s="1"/>
  <c r="BH73" i="45"/>
  <c r="BI73" i="45" s="1"/>
  <c r="AP75" i="45"/>
  <c r="AS69" i="45"/>
  <c r="AT69" i="45" s="1"/>
  <c r="BF66" i="45"/>
  <c r="BC65" i="45"/>
  <c r="BD65" i="45" s="1"/>
  <c r="CR57" i="45"/>
  <c r="BT57" i="45"/>
  <c r="AS42" i="45"/>
  <c r="AT42" i="45" s="1"/>
  <c r="AP48" i="45"/>
  <c r="AE38" i="45"/>
  <c r="CN39" i="45"/>
  <c r="BU87" i="45"/>
  <c r="BV87" i="45" s="1"/>
  <c r="BR93" i="45"/>
  <c r="CH102" i="45"/>
  <c r="CN75" i="45"/>
  <c r="CO83" i="45"/>
  <c r="CP83" i="45" s="1"/>
  <c r="CT96" i="45"/>
  <c r="CU96" i="45" s="1"/>
  <c r="CQ102" i="45"/>
  <c r="BZ98" i="45"/>
  <c r="CA98" i="45" s="1"/>
  <c r="CG75" i="45"/>
  <c r="CJ75" i="45" s="1"/>
  <c r="CK75" i="45" s="1"/>
  <c r="CJ69" i="45"/>
  <c r="CK69" i="45" s="1"/>
  <c r="BZ70" i="45"/>
  <c r="CA70" i="45" s="1"/>
  <c r="BP71" i="45"/>
  <c r="BQ71" i="45" s="1"/>
  <c r="CT79" i="45"/>
  <c r="CU79" i="45" s="1"/>
  <c r="CJ80" i="45"/>
  <c r="CK80" i="45" s="1"/>
  <c r="CJ81" i="45"/>
  <c r="CK81" i="45" s="1"/>
  <c r="BN93" i="45"/>
  <c r="CE90" i="45"/>
  <c r="CF90" i="45" s="1"/>
  <c r="BU91" i="45"/>
  <c r="BV91" i="45" s="1"/>
  <c r="CO96" i="45"/>
  <c r="CP96" i="45" s="1"/>
  <c r="CL102" i="45"/>
  <c r="CO102" i="45" s="1"/>
  <c r="CP102" i="45" s="1"/>
  <c r="CE101" i="45"/>
  <c r="CF101" i="45" s="1"/>
  <c r="CO107" i="45"/>
  <c r="CP107" i="45" s="1"/>
  <c r="CO97" i="45"/>
  <c r="CP97" i="45" s="1"/>
  <c r="CO101" i="45"/>
  <c r="CP101" i="45" s="1"/>
  <c r="CN111" i="45"/>
  <c r="CO108" i="45"/>
  <c r="CP108" i="45" s="1"/>
  <c r="BZ81" i="45"/>
  <c r="CA81" i="45" s="1"/>
  <c r="BP82" i="45"/>
  <c r="BQ82" i="45" s="1"/>
  <c r="BY93" i="45"/>
  <c r="BX93" i="45"/>
  <c r="BZ92" i="45"/>
  <c r="CA92" i="45" s="1"/>
  <c r="BL102" i="45"/>
  <c r="BP102" i="45" s="1"/>
  <c r="BQ102" i="45" s="1"/>
  <c r="BP96" i="45"/>
  <c r="BQ96" i="45" s="1"/>
  <c r="CS102" i="45"/>
  <c r="CG111" i="45"/>
  <c r="CJ105" i="45"/>
  <c r="CK105" i="45" s="1"/>
  <c r="BZ106" i="45"/>
  <c r="CA106" i="45" s="1"/>
  <c r="BP107" i="45"/>
  <c r="BQ107" i="45" s="1"/>
  <c r="CC120" i="45"/>
  <c r="CJ116" i="45"/>
  <c r="CK116" i="45" s="1"/>
  <c r="CE117" i="45"/>
  <c r="CF117" i="45" s="1"/>
  <c r="CE119" i="45"/>
  <c r="CF119" i="45" s="1"/>
  <c r="BL147" i="45"/>
  <c r="BP147" i="45" s="1"/>
  <c r="BQ147" i="45" s="1"/>
  <c r="BP141" i="45"/>
  <c r="BQ141" i="45" s="1"/>
  <c r="CO117" i="45"/>
  <c r="CP117" i="45" s="1"/>
  <c r="CO124" i="45"/>
  <c r="CP124" i="45" s="1"/>
  <c r="CO134" i="45"/>
  <c r="CP134" i="45" s="1"/>
  <c r="BU136" i="45"/>
  <c r="BV136" i="45" s="1"/>
  <c r="CG129" i="45"/>
  <c r="CJ123" i="45"/>
  <c r="CK123" i="45" s="1"/>
  <c r="BZ124" i="45"/>
  <c r="CA124" i="45" s="1"/>
  <c r="BP125" i="45"/>
  <c r="BQ125" i="45" s="1"/>
  <c r="BW138" i="45"/>
  <c r="BZ132" i="45"/>
  <c r="CA132" i="45" s="1"/>
  <c r="CS138" i="45"/>
  <c r="CG147" i="45"/>
  <c r="CJ147" i="45" s="1"/>
  <c r="CK147" i="45" s="1"/>
  <c r="CJ141" i="45"/>
  <c r="CK141" i="45" s="1"/>
  <c r="CJ133" i="45"/>
  <c r="CK133" i="45" s="1"/>
  <c r="BZ134" i="45"/>
  <c r="CA134" i="45" s="1"/>
  <c r="BP135" i="45"/>
  <c r="BQ135" i="45" s="1"/>
  <c r="CO133" i="45"/>
  <c r="CP133" i="45" s="1"/>
  <c r="CE160" i="45"/>
  <c r="CF160" i="45" s="1"/>
  <c r="CM165" i="45"/>
  <c r="CJ162" i="45"/>
  <c r="CK162" i="45" s="1"/>
  <c r="BZ146" i="45"/>
  <c r="CA146" i="45" s="1"/>
  <c r="BL156" i="45"/>
  <c r="BP156" i="45" s="1"/>
  <c r="BQ156" i="45" s="1"/>
  <c r="BP150" i="45"/>
  <c r="BQ150" i="45" s="1"/>
  <c r="CS156" i="45"/>
  <c r="CO143" i="45"/>
  <c r="CP143" i="45" s="1"/>
  <c r="CO150" i="45"/>
  <c r="CP150" i="45" s="1"/>
  <c r="CL156" i="45"/>
  <c r="CO154" i="45"/>
  <c r="CP154" i="45" s="1"/>
  <c r="BS165" i="45"/>
  <c r="CJ160" i="45"/>
  <c r="CK160" i="45" s="1"/>
  <c r="BP162" i="45"/>
  <c r="BQ162" i="45" s="1"/>
  <c r="BT165" i="45"/>
  <c r="CR165" i="45"/>
  <c r="CE161" i="45"/>
  <c r="CF161" i="45" s="1"/>
  <c r="BU162" i="45"/>
  <c r="BV162" i="45" s="1"/>
  <c r="CC165" i="45"/>
  <c r="CJ161" i="45"/>
  <c r="CK161" i="45" s="1"/>
  <c r="BP163" i="45"/>
  <c r="BQ163" i="45" s="1"/>
  <c r="BB39" i="45"/>
  <c r="BN120" i="45"/>
  <c r="BP101" i="45"/>
  <c r="BQ101" i="45" s="1"/>
  <c r="BZ89" i="45"/>
  <c r="CA89" i="45" s="1"/>
  <c r="CQ93" i="45"/>
  <c r="CT87" i="45"/>
  <c r="CU87" i="45" s="1"/>
  <c r="BZ73" i="45"/>
  <c r="CA73" i="45" s="1"/>
  <c r="CT71" i="45"/>
  <c r="CU71" i="45" s="1"/>
  <c r="BN75" i="45"/>
  <c r="AX64" i="45"/>
  <c r="AY64" i="45" s="1"/>
  <c r="BP63" i="45"/>
  <c r="BQ63" i="45" s="1"/>
  <c r="BP62" i="45"/>
  <c r="BQ62" i="45" s="1"/>
  <c r="CE61" i="45"/>
  <c r="CF61" i="45" s="1"/>
  <c r="CI66" i="45"/>
  <c r="BP56" i="45"/>
  <c r="BQ56" i="45" s="1"/>
  <c r="BC55" i="45"/>
  <c r="BD55" i="45" s="1"/>
  <c r="AS54" i="45"/>
  <c r="AT54" i="45" s="1"/>
  <c r="CI57" i="45"/>
  <c r="BP47" i="45"/>
  <c r="BQ47" i="45" s="1"/>
  <c r="BC46" i="45"/>
  <c r="BD46" i="45" s="1"/>
  <c r="AS45" i="45"/>
  <c r="AT45" i="45" s="1"/>
  <c r="CI48" i="45"/>
  <c r="BP38" i="45"/>
  <c r="BQ38" i="45" s="1"/>
  <c r="BC37" i="45"/>
  <c r="BD37" i="45" s="1"/>
  <c r="AS36" i="45"/>
  <c r="AI35" i="45"/>
  <c r="CT109" i="45"/>
  <c r="CU109" i="45" s="1"/>
  <c r="CI111" i="45"/>
  <c r="CT98" i="45"/>
  <c r="CU98" i="45" s="1"/>
  <c r="CO87" i="45"/>
  <c r="CP87" i="45" s="1"/>
  <c r="CL93" i="45"/>
  <c r="CO93" i="45" s="1"/>
  <c r="CP93" i="45" s="1"/>
  <c r="CO73" i="45"/>
  <c r="CP73" i="45" s="1"/>
  <c r="BU71" i="45"/>
  <c r="BV71" i="45" s="1"/>
  <c r="CO69" i="45"/>
  <c r="CP69" i="45" s="1"/>
  <c r="CL75" i="45"/>
  <c r="BZ64" i="45"/>
  <c r="CA64" i="45" s="1"/>
  <c r="CJ62" i="45"/>
  <c r="CK62" i="45" s="1"/>
  <c r="CH66" i="45"/>
  <c r="CO55" i="45"/>
  <c r="CP55" i="45" s="1"/>
  <c r="CE54" i="45"/>
  <c r="CF54" i="45" s="1"/>
  <c r="BR57" i="45"/>
  <c r="BU51" i="45"/>
  <c r="BV51" i="45" s="1"/>
  <c r="CI129" i="45"/>
  <c r="AA84" i="45"/>
  <c r="CT64" i="45"/>
  <c r="CU64" i="45" s="1"/>
  <c r="AD62" i="45"/>
  <c r="AE62" i="45" s="1"/>
  <c r="Z66" i="45"/>
  <c r="AD60" i="45"/>
  <c r="AE60" i="45" s="1"/>
  <c r="BH45" i="45"/>
  <c r="BI45" i="45" s="1"/>
  <c r="CL48" i="45"/>
  <c r="CO42" i="45"/>
  <c r="CP42" i="45" s="1"/>
  <c r="AQ48" i="45"/>
  <c r="BU37" i="45"/>
  <c r="BV37" i="45" s="1"/>
  <c r="CE36" i="45"/>
  <c r="CF36" i="45" s="1"/>
  <c r="BN39" i="45"/>
  <c r="BA48" i="45"/>
  <c r="BC69" i="45"/>
  <c r="BD69" i="45" s="1"/>
  <c r="AZ75" i="45"/>
  <c r="BC75" i="45" s="1"/>
  <c r="BD75" i="45" s="1"/>
  <c r="BC91" i="45"/>
  <c r="BD91" i="45" s="1"/>
  <c r="BC96" i="45"/>
  <c r="BD96" i="45" s="1"/>
  <c r="AZ102" i="45"/>
  <c r="BC105" i="45"/>
  <c r="BD105" i="45" s="1"/>
  <c r="AZ111" i="45"/>
  <c r="BC115" i="45"/>
  <c r="BD115" i="45" s="1"/>
  <c r="BB93" i="45"/>
  <c r="BA111" i="45"/>
  <c r="BC143" i="45"/>
  <c r="BD143" i="45" s="1"/>
  <c r="BC124" i="45"/>
  <c r="BD124" i="45" s="1"/>
  <c r="AZ147" i="45"/>
  <c r="BC147" i="45" s="1"/>
  <c r="BD147" i="45" s="1"/>
  <c r="BC141" i="45"/>
  <c r="BD141" i="45" s="1"/>
  <c r="BC159" i="45"/>
  <c r="BD159" i="45" s="1"/>
  <c r="AZ165" i="45"/>
  <c r="AF57" i="45"/>
  <c r="AI51" i="45"/>
  <c r="AJ51" i="45" s="1"/>
  <c r="AI53" i="45"/>
  <c r="AJ53" i="45" s="1"/>
  <c r="AI73" i="45"/>
  <c r="AJ73" i="45" s="1"/>
  <c r="AH93" i="45"/>
  <c r="AI91" i="45"/>
  <c r="AJ91" i="45" s="1"/>
  <c r="AG111" i="45"/>
  <c r="AI98" i="45"/>
  <c r="AJ98" i="45" s="1"/>
  <c r="AI114" i="45"/>
  <c r="AJ114" i="45" s="1"/>
  <c r="AF120" i="45"/>
  <c r="AI120" i="45" s="1"/>
  <c r="AG93" i="45"/>
  <c r="AI117" i="45"/>
  <c r="AJ117" i="45" s="1"/>
  <c r="AG156" i="45"/>
  <c r="AI152" i="45"/>
  <c r="AJ152" i="45" s="1"/>
  <c r="AI163" i="45"/>
  <c r="AJ163" i="45" s="1"/>
  <c r="BP79" i="45"/>
  <c r="BQ79" i="45" s="1"/>
  <c r="BP72" i="45"/>
  <c r="BQ72" i="45" s="1"/>
  <c r="AS55" i="45"/>
  <c r="AT55" i="45" s="1"/>
  <c r="CJ53" i="45"/>
  <c r="CK53" i="45" s="1"/>
  <c r="BZ47" i="45"/>
  <c r="CA47" i="45" s="1"/>
  <c r="AI45" i="45"/>
  <c r="AJ45" i="45" s="1"/>
  <c r="CT43" i="45"/>
  <c r="CU43" i="45" s="1"/>
  <c r="BP42" i="45"/>
  <c r="BQ42" i="45" s="1"/>
  <c r="BL48" i="45"/>
  <c r="BP48" i="45" s="1"/>
  <c r="BQ48" i="45" s="1"/>
  <c r="AI38" i="45"/>
  <c r="CT36" i="45"/>
  <c r="CU36" i="45" s="1"/>
  <c r="BP35" i="45"/>
  <c r="BQ35" i="45" s="1"/>
  <c r="BZ34" i="45"/>
  <c r="CA34" i="45" s="1"/>
  <c r="BS39" i="45"/>
  <c r="AM39" i="45"/>
  <c r="AX46" i="45"/>
  <c r="AY46" i="45" s="1"/>
  <c r="AX82" i="45"/>
  <c r="AY82" i="45" s="1"/>
  <c r="CJ34" i="45"/>
  <c r="CK34" i="45" s="1"/>
  <c r="AW84" i="45"/>
  <c r="AX90" i="45"/>
  <c r="AY90" i="45" s="1"/>
  <c r="AX98" i="45"/>
  <c r="AY98" i="45" s="1"/>
  <c r="AX109" i="45"/>
  <c r="AY109" i="45" s="1"/>
  <c r="AW138" i="45"/>
  <c r="AV102" i="45"/>
  <c r="AX100" i="45"/>
  <c r="AY100" i="45" s="1"/>
  <c r="AW120" i="45"/>
  <c r="AX125" i="45"/>
  <c r="AY125" i="45" s="1"/>
  <c r="AX123" i="45"/>
  <c r="AY123" i="45" s="1"/>
  <c r="AU129" i="45"/>
  <c r="AX129" i="45" s="1"/>
  <c r="AW147" i="45"/>
  <c r="AX161" i="45"/>
  <c r="AY161" i="45" s="1"/>
  <c r="AX159" i="45"/>
  <c r="AY159" i="45" s="1"/>
  <c r="AU165" i="45"/>
  <c r="AD53" i="45"/>
  <c r="AE53" i="45" s="1"/>
  <c r="AB93" i="45"/>
  <c r="AG10" i="45" s="1"/>
  <c r="BP34" i="45"/>
  <c r="BQ34" i="45" s="1"/>
  <c r="AD82" i="45"/>
  <c r="AE82" i="45" s="1"/>
  <c r="AB75" i="45"/>
  <c r="AD80" i="45"/>
  <c r="AE80" i="45" s="1"/>
  <c r="AB102" i="45"/>
  <c r="AD107" i="45"/>
  <c r="AE107" i="45" s="1"/>
  <c r="AB138" i="45"/>
  <c r="AD78" i="45"/>
  <c r="AE78" i="45" s="1"/>
  <c r="Z84" i="45"/>
  <c r="AB111" i="45"/>
  <c r="AG12" i="45" s="1"/>
  <c r="AA129" i="45"/>
  <c r="Z147" i="45"/>
  <c r="AD141" i="45"/>
  <c r="AE141" i="45" s="1"/>
  <c r="AD142" i="45"/>
  <c r="AE142" i="45" s="1"/>
  <c r="AB156" i="45"/>
  <c r="AJ4" i="46"/>
  <c r="AJ16" i="46"/>
  <c r="AV111" i="45"/>
  <c r="AR84" i="45"/>
  <c r="CJ70" i="45"/>
  <c r="CK70" i="45" s="1"/>
  <c r="BP65" i="45"/>
  <c r="BQ65" i="45" s="1"/>
  <c r="CC66" i="45"/>
  <c r="CT56" i="45"/>
  <c r="CU56" i="45" s="1"/>
  <c r="AQ57" i="45"/>
  <c r="CE45" i="45"/>
  <c r="CF45" i="45" s="1"/>
  <c r="AX44" i="45"/>
  <c r="AY44" i="45" s="1"/>
  <c r="AX42" i="45"/>
  <c r="AY42" i="45" s="1"/>
  <c r="AU48" i="45"/>
  <c r="AX48" i="45" s="1"/>
  <c r="CO37" i="45"/>
  <c r="CP37" i="45" s="1"/>
  <c r="BH36" i="45"/>
  <c r="CM39" i="45"/>
  <c r="BU33" i="45"/>
  <c r="BV33" i="45" s="1"/>
  <c r="BR39" i="45"/>
  <c r="BU39" i="45" s="1"/>
  <c r="BV39" i="45" s="1"/>
  <c r="AV39" i="45"/>
  <c r="AD33" i="45"/>
  <c r="Z39" i="45"/>
  <c r="AR57" i="45"/>
  <c r="AS106" i="45"/>
  <c r="AT106" i="45" s="1"/>
  <c r="AR75" i="45"/>
  <c r="AS92" i="45"/>
  <c r="AT92" i="45" s="1"/>
  <c r="AS97" i="45"/>
  <c r="AT97" i="45" s="1"/>
  <c r="AS136" i="45"/>
  <c r="AT136" i="45" s="1"/>
  <c r="AQ84" i="45"/>
  <c r="AS116" i="45"/>
  <c r="AT116" i="45" s="1"/>
  <c r="AS144" i="45"/>
  <c r="AT144" i="45" s="1"/>
  <c r="AS126" i="45"/>
  <c r="AT126" i="45" s="1"/>
  <c r="AS143" i="45"/>
  <c r="AT143" i="45" s="1"/>
  <c r="AS125" i="45"/>
  <c r="AT125" i="45" s="1"/>
  <c r="AS153" i="45"/>
  <c r="AT153" i="45" s="1"/>
  <c r="AS155" i="45"/>
  <c r="AT155" i="45" s="1"/>
  <c r="AQ165" i="45"/>
  <c r="AX14" i="46"/>
  <c r="BS7" i="46"/>
  <c r="BB8" i="46"/>
  <c r="BI13" i="46"/>
  <c r="BG11" i="46"/>
  <c r="BD20" i="46"/>
  <c r="BO20" i="46"/>
  <c r="BG24" i="46"/>
  <c r="BZ133" i="45"/>
  <c r="CA133" i="45" s="1"/>
  <c r="AI82" i="45"/>
  <c r="AJ82" i="45" s="1"/>
  <c r="CM84" i="45"/>
  <c r="CI75" i="45"/>
  <c r="AI62" i="45"/>
  <c r="AJ62" i="45" s="1"/>
  <c r="BY66" i="45"/>
  <c r="BX66" i="45"/>
  <c r="AM57" i="45"/>
  <c r="AZ48" i="45"/>
  <c r="BC42" i="45"/>
  <c r="BD42" i="45" s="1"/>
  <c r="BE39" i="45"/>
  <c r="BH33" i="45"/>
  <c r="BH52" i="45"/>
  <c r="BI52" i="45" s="1"/>
  <c r="BH82" i="45"/>
  <c r="BI82" i="45" s="1"/>
  <c r="BH117" i="45"/>
  <c r="BI117" i="45" s="1"/>
  <c r="BH91" i="45"/>
  <c r="BI91" i="45" s="1"/>
  <c r="BH88" i="45"/>
  <c r="BI88" i="45" s="1"/>
  <c r="BE111" i="45"/>
  <c r="BH111" i="45" s="1"/>
  <c r="BH105" i="45"/>
  <c r="BI105" i="45" s="1"/>
  <c r="BH99" i="45"/>
  <c r="BI99" i="45" s="1"/>
  <c r="BE120" i="45"/>
  <c r="BH120" i="45" s="1"/>
  <c r="BH114" i="45"/>
  <c r="BI114" i="45" s="1"/>
  <c r="BH124" i="45"/>
  <c r="BI124" i="45" s="1"/>
  <c r="BG138" i="45"/>
  <c r="BH160" i="45"/>
  <c r="BI160" i="45" s="1"/>
  <c r="BG165" i="45"/>
  <c r="AN54" i="45"/>
  <c r="AO54" i="45" s="1"/>
  <c r="AN74" i="45"/>
  <c r="AO74" i="45" s="1"/>
  <c r="AN92" i="45"/>
  <c r="AO92" i="45" s="1"/>
  <c r="AK48" i="45"/>
  <c r="AN48" i="45" s="1"/>
  <c r="AN42" i="45"/>
  <c r="AO42" i="45" s="1"/>
  <c r="AK66" i="45"/>
  <c r="AN60" i="45"/>
  <c r="AO60" i="45" s="1"/>
  <c r="AN81" i="45"/>
  <c r="AO81" i="45" s="1"/>
  <c r="AK75" i="45"/>
  <c r="AN69" i="45"/>
  <c r="AO69" i="45" s="1"/>
  <c r="AK102" i="45"/>
  <c r="AN96" i="45"/>
  <c r="AO96" i="45" s="1"/>
  <c r="AM75" i="45"/>
  <c r="AL93" i="45"/>
  <c r="AN108" i="45"/>
  <c r="AO108" i="45" s="1"/>
  <c r="AM138" i="45"/>
  <c r="AM129" i="45"/>
  <c r="AK147" i="45"/>
  <c r="AN141" i="45"/>
  <c r="AO141" i="45" s="1"/>
  <c r="AK156" i="45"/>
  <c r="AN156" i="45" s="1"/>
  <c r="AN150" i="45"/>
  <c r="AO150" i="45" s="1"/>
  <c r="BU12" i="44"/>
  <c r="BL17" i="44"/>
  <c r="BH17" i="44"/>
  <c r="BT17" i="44"/>
  <c r="BP17" i="44"/>
  <c r="BR17" i="44"/>
  <c r="BF17" i="44"/>
  <c r="BN17" i="44"/>
  <c r="BJ17" i="44"/>
  <c r="BV17" i="44"/>
  <c r="BW17" i="44" s="1"/>
  <c r="BA11" i="44"/>
  <c r="AW11" i="44"/>
  <c r="AS11" i="44"/>
  <c r="AO11" i="44"/>
  <c r="BC11" i="44"/>
  <c r="AU11" i="44"/>
  <c r="AM11" i="44"/>
  <c r="AQ11" i="44"/>
  <c r="AR11" i="44" s="1"/>
  <c r="AY11" i="44"/>
  <c r="AZ11" i="44" s="1"/>
  <c r="AT8" i="44"/>
  <c r="BA7" i="44"/>
  <c r="AW7" i="44"/>
  <c r="AS7" i="44"/>
  <c r="AO7" i="44"/>
  <c r="AY7" i="44"/>
  <c r="AZ7" i="44" s="1"/>
  <c r="AQ7" i="44"/>
  <c r="AU7" i="44"/>
  <c r="BC7" i="44"/>
  <c r="AM7" i="44"/>
  <c r="AX155" i="43"/>
  <c r="AY155" i="43" s="1"/>
  <c r="BH154" i="43"/>
  <c r="BI154" i="43" s="1"/>
  <c r="AS150" i="43"/>
  <c r="AT150" i="43" s="1"/>
  <c r="AP156" i="43"/>
  <c r="Z165" i="43"/>
  <c r="AD159" i="43"/>
  <c r="AE159" i="43" s="1"/>
  <c r="AV165" i="43"/>
  <c r="AN159" i="43"/>
  <c r="AO159" i="43" s="1"/>
  <c r="AK165" i="43"/>
  <c r="AS162" i="43"/>
  <c r="AT162" i="43" s="1"/>
  <c r="AH147" i="43"/>
  <c r="BD12" i="44"/>
  <c r="BA24" i="44"/>
  <c r="AW24" i="44"/>
  <c r="AQ24" i="44"/>
  <c r="AM24" i="44"/>
  <c r="BC24" i="44"/>
  <c r="AU24" i="44"/>
  <c r="AS24" i="44"/>
  <c r="AO24" i="44"/>
  <c r="AP24" i="44" s="1"/>
  <c r="AY24" i="44"/>
  <c r="BO24" i="44"/>
  <c r="AV23" i="44"/>
  <c r="BI25" i="44"/>
  <c r="BO23" i="44"/>
  <c r="BK23" i="44"/>
  <c r="BS21" i="44"/>
  <c r="BI20" i="44"/>
  <c r="BT26" i="44"/>
  <c r="BP26" i="44"/>
  <c r="BJ26" i="44"/>
  <c r="BF26" i="44"/>
  <c r="BV26" i="44"/>
  <c r="BN26" i="44"/>
  <c r="BL26" i="44"/>
  <c r="BR26" i="44"/>
  <c r="BH26" i="44"/>
  <c r="BI26" i="44" s="1"/>
  <c r="BD16" i="44"/>
  <c r="BG16" i="44"/>
  <c r="AZ14" i="44"/>
  <c r="AN14" i="44"/>
  <c r="AS13" i="44"/>
  <c r="AO13" i="44"/>
  <c r="BA13" i="44"/>
  <c r="AU13" i="44"/>
  <c r="AW13" i="44"/>
  <c r="AQ13" i="44"/>
  <c r="AM13" i="44"/>
  <c r="AN13" i="44" s="1"/>
  <c r="BC13" i="44"/>
  <c r="AY13" i="44"/>
  <c r="BK13" i="44"/>
  <c r="BV9" i="44"/>
  <c r="BR9" i="44"/>
  <c r="BN9" i="44"/>
  <c r="BJ9" i="44"/>
  <c r="BF9" i="44"/>
  <c r="BP9" i="44"/>
  <c r="BT9" i="44"/>
  <c r="BL9" i="44"/>
  <c r="BH9" i="44"/>
  <c r="BI9" i="44" s="1"/>
  <c r="BQ10" i="44"/>
  <c r="AN12" i="44"/>
  <c r="BG18" i="44"/>
  <c r="BI12" i="44"/>
  <c r="AV18" i="44"/>
  <c r="AR18" i="44"/>
  <c r="BQ19" i="44"/>
  <c r="AH14" i="44"/>
  <c r="AI14" i="44"/>
  <c r="AX8" i="44"/>
  <c r="BQ8" i="44"/>
  <c r="AX20" i="44"/>
  <c r="AN20" i="44"/>
  <c r="BS22" i="44"/>
  <c r="BI22" i="44"/>
  <c r="AK147" i="43"/>
  <c r="AN141" i="43"/>
  <c r="AO141" i="43" s="1"/>
  <c r="AA147" i="43"/>
  <c r="AZ147" i="43"/>
  <c r="BC141" i="43"/>
  <c r="BD141" i="43" s="1"/>
  <c r="AN143" i="43"/>
  <c r="AO143" i="43" s="1"/>
  <c r="AD144" i="43"/>
  <c r="AE144" i="43" s="1"/>
  <c r="AI23" i="44"/>
  <c r="AH23" i="44"/>
  <c r="AJ23" i="44" s="1"/>
  <c r="AZ16" i="44"/>
  <c r="BG13" i="44"/>
  <c r="BA10" i="44"/>
  <c r="AW10" i="44"/>
  <c r="AS10" i="44"/>
  <c r="AO10" i="44"/>
  <c r="AY10" i="44"/>
  <c r="AQ10" i="44"/>
  <c r="AU10" i="44"/>
  <c r="BC10" i="44"/>
  <c r="AM10" i="44"/>
  <c r="AN23" i="44"/>
  <c r="BS24" i="44"/>
  <c r="AU19" i="44"/>
  <c r="AY19" i="44"/>
  <c r="AS19" i="44"/>
  <c r="AO19" i="44"/>
  <c r="AM19" i="44"/>
  <c r="BC19" i="44"/>
  <c r="BD19" i="44" s="1"/>
  <c r="AW19" i="44"/>
  <c r="AX19" i="44" s="1"/>
  <c r="AQ19" i="44"/>
  <c r="AR19" i="44" s="1"/>
  <c r="BA19" i="44"/>
  <c r="BD25" i="44"/>
  <c r="BS25" i="44"/>
  <c r="BU25" i="44"/>
  <c r="AS21" i="44"/>
  <c r="AO21" i="44"/>
  <c r="BA21" i="44"/>
  <c r="AW21" i="44"/>
  <c r="AY21" i="44"/>
  <c r="AM21" i="44"/>
  <c r="AN21" i="44" s="1"/>
  <c r="BC21" i="44"/>
  <c r="BD21" i="44" s="1"/>
  <c r="AU21" i="44"/>
  <c r="AV21" i="44" s="1"/>
  <c r="AQ21" i="44"/>
  <c r="BW21" i="44"/>
  <c r="BW20" i="44"/>
  <c r="BO18" i="44"/>
  <c r="BC26" i="44"/>
  <c r="AY26" i="44"/>
  <c r="AU26" i="44"/>
  <c r="AS26" i="44"/>
  <c r="AO26" i="44"/>
  <c r="AW26" i="44"/>
  <c r="AM26" i="44"/>
  <c r="AN26" i="44" s="1"/>
  <c r="BA26" i="44"/>
  <c r="AQ26" i="44"/>
  <c r="BW16" i="44"/>
  <c r="AN15" i="44"/>
  <c r="AR14" i="44"/>
  <c r="AH12" i="44"/>
  <c r="AI12" i="44"/>
  <c r="BU10" i="44"/>
  <c r="AX15" i="44"/>
  <c r="BG14" i="44"/>
  <c r="AR12" i="44"/>
  <c r="BS12" i="44"/>
  <c r="AP18" i="44"/>
  <c r="AX18" i="44"/>
  <c r="BU19" i="44"/>
  <c r="BW19" i="44"/>
  <c r="AQ17" i="44"/>
  <c r="AM17" i="44"/>
  <c r="BC17" i="44"/>
  <c r="AY17" i="44"/>
  <c r="AU17" i="44"/>
  <c r="BA17" i="44"/>
  <c r="AO17" i="44"/>
  <c r="AW17" i="44"/>
  <c r="AS17" i="44"/>
  <c r="BB8" i="44"/>
  <c r="BU8" i="44"/>
  <c r="AI19" i="44"/>
  <c r="AH19" i="44"/>
  <c r="BB20" i="44"/>
  <c r="AR20" i="44"/>
  <c r="AJ6" i="44"/>
  <c r="AI3" i="44"/>
  <c r="AH3" i="44"/>
  <c r="AD152" i="43"/>
  <c r="AE152" i="43" s="1"/>
  <c r="AN151" i="43"/>
  <c r="AO151" i="43" s="1"/>
  <c r="AX164" i="43"/>
  <c r="AY164" i="43" s="1"/>
  <c r="AP138" i="43"/>
  <c r="AS132" i="43"/>
  <c r="AT132" i="43" s="1"/>
  <c r="AN132" i="43"/>
  <c r="AO132" i="43" s="1"/>
  <c r="AK138" i="43"/>
  <c r="AI136" i="43"/>
  <c r="AJ136" i="43" s="1"/>
  <c r="AU138" i="43"/>
  <c r="AX132" i="43"/>
  <c r="AY132" i="43" s="1"/>
  <c r="CM177" i="43"/>
  <c r="CL177" i="43"/>
  <c r="CO171" i="43"/>
  <c r="CP171" i="43" s="1"/>
  <c r="CO175" i="43"/>
  <c r="CP175" i="43" s="1"/>
  <c r="AP129" i="43"/>
  <c r="AS129" i="43" s="1"/>
  <c r="AS123" i="43"/>
  <c r="AT123" i="43" s="1"/>
  <c r="AI124" i="43"/>
  <c r="AJ124" i="43" s="1"/>
  <c r="AP120" i="43"/>
  <c r="AS114" i="43"/>
  <c r="AT114" i="43" s="1"/>
  <c r="CD177" i="43"/>
  <c r="BO22" i="44"/>
  <c r="BU22" i="44"/>
  <c r="BC174" i="43"/>
  <c r="BD174" i="43" s="1"/>
  <c r="BC172" i="43"/>
  <c r="BD172" i="43" s="1"/>
  <c r="BT6" i="44"/>
  <c r="BP6" i="44"/>
  <c r="BL6" i="44"/>
  <c r="BH6" i="44"/>
  <c r="BR6" i="44"/>
  <c r="BJ6" i="44"/>
  <c r="BF6" i="44"/>
  <c r="BV6" i="44"/>
  <c r="BN6" i="44"/>
  <c r="BH155" i="43"/>
  <c r="BI155" i="43" s="1"/>
  <c r="AZ156" i="43"/>
  <c r="BC150" i="43"/>
  <c r="BD150" i="43" s="1"/>
  <c r="BC175" i="43"/>
  <c r="BD175" i="43" s="1"/>
  <c r="AN161" i="43"/>
  <c r="AO161" i="43" s="1"/>
  <c r="BH164" i="43"/>
  <c r="BI164" i="43" s="1"/>
  <c r="BH162" i="43"/>
  <c r="BI162" i="43" s="1"/>
  <c r="AN164" i="43"/>
  <c r="AO164" i="43" s="1"/>
  <c r="AQ165" i="43"/>
  <c r="AD160" i="43"/>
  <c r="AE160" i="43" s="1"/>
  <c r="AG165" i="43"/>
  <c r="BE165" i="43"/>
  <c r="BH159" i="43"/>
  <c r="BI159" i="43" s="1"/>
  <c r="BC163" i="43"/>
  <c r="BD163" i="43" s="1"/>
  <c r="CN177" i="43"/>
  <c r="AS142" i="43"/>
  <c r="AT142" i="43" s="1"/>
  <c r="AP147" i="43"/>
  <c r="AS141" i="43"/>
  <c r="AT141" i="43" s="1"/>
  <c r="BC144" i="43"/>
  <c r="BD144" i="43" s="1"/>
  <c r="AV147" i="43"/>
  <c r="AN142" i="43"/>
  <c r="AO142" i="43" s="1"/>
  <c r="AS145" i="43"/>
  <c r="AT145" i="43" s="1"/>
  <c r="AD143" i="43"/>
  <c r="AE143" i="43" s="1"/>
  <c r="BH143" i="43"/>
  <c r="BI143" i="43" s="1"/>
  <c r="AX144" i="43"/>
  <c r="AY144" i="43" s="1"/>
  <c r="AN145" i="43"/>
  <c r="AO145" i="43" s="1"/>
  <c r="AD146" i="43"/>
  <c r="AE146" i="43" s="1"/>
  <c r="AM147" i="43"/>
  <c r="AS143" i="43"/>
  <c r="AT143" i="43" s="1"/>
  <c r="AI142" i="43"/>
  <c r="AJ142" i="43" s="1"/>
  <c r="AW147" i="43"/>
  <c r="Z147" i="43"/>
  <c r="AD141" i="43"/>
  <c r="AE141" i="43" s="1"/>
  <c r="AD135" i="43"/>
  <c r="AE135" i="43" s="1"/>
  <c r="BF138" i="43"/>
  <c r="AR138" i="43"/>
  <c r="BH133" i="43"/>
  <c r="BI133" i="43" s="1"/>
  <c r="AX134" i="43"/>
  <c r="AY134" i="43" s="1"/>
  <c r="AG138" i="43"/>
  <c r="BH132" i="43"/>
  <c r="BI132" i="43" s="1"/>
  <c r="BE138" i="43"/>
  <c r="BC136" i="43"/>
  <c r="BD136" i="43" s="1"/>
  <c r="AQ138" i="43"/>
  <c r="AI133" i="43"/>
  <c r="AJ133" i="43" s="1"/>
  <c r="AS136" i="43"/>
  <c r="AT136" i="43" s="1"/>
  <c r="AI137" i="43"/>
  <c r="AJ137" i="43" s="1"/>
  <c r="BF129" i="43"/>
  <c r="AI123" i="43"/>
  <c r="AJ123" i="43" s="1"/>
  <c r="AF129" i="43"/>
  <c r="AX127" i="43"/>
  <c r="AY127" i="43" s="1"/>
  <c r="AN128" i="43"/>
  <c r="AO128" i="43" s="1"/>
  <c r="AS128" i="43"/>
  <c r="AT128" i="43" s="1"/>
  <c r="AM129" i="43"/>
  <c r="BC124" i="43"/>
  <c r="BD124" i="43" s="1"/>
  <c r="BC128" i="43"/>
  <c r="BD128" i="43" s="1"/>
  <c r="AD119" i="43"/>
  <c r="AE119" i="43" s="1"/>
  <c r="AN118" i="43"/>
  <c r="AO118" i="43" s="1"/>
  <c r="AX117" i="43"/>
  <c r="AY117" i="43" s="1"/>
  <c r="BH116" i="43"/>
  <c r="BI116" i="43" s="1"/>
  <c r="BB120" i="43"/>
  <c r="AP111" i="43"/>
  <c r="AS105" i="43"/>
  <c r="AT105" i="43" s="1"/>
  <c r="AD97" i="43"/>
  <c r="AE97" i="43" s="1"/>
  <c r="AL102" i="43"/>
  <c r="BH136" i="43"/>
  <c r="BI136" i="43" s="1"/>
  <c r="BH125" i="43"/>
  <c r="BI125" i="43" s="1"/>
  <c r="BH119" i="43"/>
  <c r="BI119" i="43" s="1"/>
  <c r="BC114" i="43"/>
  <c r="BD114" i="43" s="1"/>
  <c r="AZ120" i="43"/>
  <c r="AA120" i="43"/>
  <c r="AN110" i="43"/>
  <c r="AO110" i="43" s="1"/>
  <c r="AX109" i="43"/>
  <c r="AY109" i="43" s="1"/>
  <c r="BH108" i="43"/>
  <c r="BI108" i="43" s="1"/>
  <c r="AI105" i="43"/>
  <c r="AJ105" i="43" s="1"/>
  <c r="AF111" i="43"/>
  <c r="AD100" i="43"/>
  <c r="AE100" i="43" s="1"/>
  <c r="AN99" i="43"/>
  <c r="AO99" i="43" s="1"/>
  <c r="AX98" i="43"/>
  <c r="AY98" i="43" s="1"/>
  <c r="BH97" i="43"/>
  <c r="BI97" i="43" s="1"/>
  <c r="AR102" i="43"/>
  <c r="AN136" i="43"/>
  <c r="AO136" i="43" s="1"/>
  <c r="AX126" i="43"/>
  <c r="AY126" i="43" s="1"/>
  <c r="AS124" i="43"/>
  <c r="AT124" i="43" s="1"/>
  <c r="AB129" i="43"/>
  <c r="BG120" i="43"/>
  <c r="AD114" i="43"/>
  <c r="AE114" i="43" s="1"/>
  <c r="Z120" i="43"/>
  <c r="AI110" i="43"/>
  <c r="AJ110" i="43" s="1"/>
  <c r="AS109" i="43"/>
  <c r="AT109" i="43" s="1"/>
  <c r="AQ111" i="43"/>
  <c r="AI99" i="43"/>
  <c r="AJ99" i="43" s="1"/>
  <c r="AS98" i="43"/>
  <c r="AT98" i="43" s="1"/>
  <c r="BG102" i="43"/>
  <c r="AD96" i="43"/>
  <c r="AE96" i="43" s="1"/>
  <c r="Z102" i="43"/>
  <c r="AN82" i="43"/>
  <c r="AO82" i="43" s="1"/>
  <c r="AP84" i="43"/>
  <c r="AS78" i="43"/>
  <c r="AT78" i="43" s="1"/>
  <c r="BC83" i="43"/>
  <c r="BD83" i="43" s="1"/>
  <c r="AP75" i="43"/>
  <c r="AS69" i="43"/>
  <c r="AT69" i="43" s="1"/>
  <c r="AM93" i="43"/>
  <c r="BC88" i="43"/>
  <c r="BD88" i="43" s="1"/>
  <c r="AN88" i="43"/>
  <c r="AO88" i="43" s="1"/>
  <c r="AD89" i="43"/>
  <c r="AE89" i="43" s="1"/>
  <c r="AS117" i="43"/>
  <c r="AT117" i="43" s="1"/>
  <c r="BA93" i="43"/>
  <c r="AM75" i="43"/>
  <c r="AS65" i="43"/>
  <c r="AT65" i="43" s="1"/>
  <c r="BC64" i="43"/>
  <c r="BD64" i="43" s="1"/>
  <c r="AZ66" i="43"/>
  <c r="BC60" i="43"/>
  <c r="BD60" i="43" s="1"/>
  <c r="BB129" i="43"/>
  <c r="AZ165" i="43"/>
  <c r="BC159" i="43"/>
  <c r="BD159" i="43" s="1"/>
  <c r="BC154" i="43"/>
  <c r="BD154" i="43" s="1"/>
  <c r="BC155" i="43"/>
  <c r="BD155" i="43" s="1"/>
  <c r="AI109" i="43"/>
  <c r="AJ109" i="43" s="1"/>
  <c r="AI151" i="43"/>
  <c r="AJ151" i="43" s="1"/>
  <c r="AX47" i="43"/>
  <c r="AY47" i="43" s="1"/>
  <c r="AX137" i="43"/>
  <c r="AY137" i="43" s="1"/>
  <c r="BE111" i="43"/>
  <c r="BH105" i="43"/>
  <c r="BI105" i="43" s="1"/>
  <c r="AI98" i="43"/>
  <c r="AJ98" i="43" s="1"/>
  <c r="AS61" i="43"/>
  <c r="AT61" i="43" s="1"/>
  <c r="AM66" i="43"/>
  <c r="BC51" i="43"/>
  <c r="BD51" i="43" s="1"/>
  <c r="AZ57" i="43"/>
  <c r="AI46" i="43"/>
  <c r="AJ46" i="43" s="1"/>
  <c r="AK48" i="43"/>
  <c r="AN42" i="43"/>
  <c r="AO42" i="43" s="1"/>
  <c r="AS119" i="43"/>
  <c r="AT119" i="43" s="1"/>
  <c r="AS155" i="43"/>
  <c r="AT155" i="43" s="1"/>
  <c r="AX12" i="44"/>
  <c r="BW8" i="44"/>
  <c r="BO8" i="44"/>
  <c r="AX9" i="44"/>
  <c r="AR9" i="44"/>
  <c r="BQ24" i="44"/>
  <c r="BD15" i="44"/>
  <c r="BG24" i="44"/>
  <c r="AR48" i="43"/>
  <c r="BH79" i="43"/>
  <c r="BI79" i="43" s="1"/>
  <c r="BE147" i="43"/>
  <c r="BH141" i="43"/>
  <c r="BI141" i="43" s="1"/>
  <c r="AJ16" i="44"/>
  <c r="BA120" i="43"/>
  <c r="AK102" i="43"/>
  <c r="AN96" i="43"/>
  <c r="AO96" i="43" s="1"/>
  <c r="AI82" i="43"/>
  <c r="AJ82" i="43" s="1"/>
  <c r="AS74" i="43"/>
  <c r="AT74" i="43" s="1"/>
  <c r="AS63" i="43"/>
  <c r="AT63" i="43" s="1"/>
  <c r="BC62" i="43"/>
  <c r="BD62" i="43" s="1"/>
  <c r="AF66" i="43"/>
  <c r="AI60" i="43"/>
  <c r="AJ60" i="43" s="1"/>
  <c r="AN81" i="43"/>
  <c r="AO81" i="43" s="1"/>
  <c r="AL138" i="43"/>
  <c r="BH46" i="43"/>
  <c r="BI46" i="43" s="1"/>
  <c r="AX45" i="43"/>
  <c r="AY45" i="43" s="1"/>
  <c r="BB48" i="43"/>
  <c r="AX62" i="43"/>
  <c r="AY62" i="43" s="1"/>
  <c r="AW129" i="43"/>
  <c r="AW66" i="43"/>
  <c r="AX69" i="43"/>
  <c r="AY69" i="43" s="1"/>
  <c r="AU75" i="43"/>
  <c r="AX53" i="43"/>
  <c r="AY53" i="43" s="1"/>
  <c r="AW57" i="43"/>
  <c r="AX60" i="43"/>
  <c r="AY60" i="43" s="1"/>
  <c r="AU66" i="43"/>
  <c r="AW120" i="43"/>
  <c r="AD51" i="43"/>
  <c r="AE51" i="43" s="1"/>
  <c r="Z57" i="43"/>
  <c r="AB75" i="43"/>
  <c r="AA66" i="43"/>
  <c r="AB93" i="43"/>
  <c r="AD55" i="43"/>
  <c r="AE55" i="43" s="1"/>
  <c r="AA57" i="43"/>
  <c r="AB84" i="43"/>
  <c r="AD133" i="43"/>
  <c r="AE133" i="43" s="1"/>
  <c r="AB156" i="43"/>
  <c r="AI54" i="43"/>
  <c r="AJ54" i="43" s="1"/>
  <c r="AI33" i="43"/>
  <c r="AF39" i="43"/>
  <c r="BH36" i="43"/>
  <c r="AX37" i="43"/>
  <c r="AN38" i="43"/>
  <c r="AK39" i="43"/>
  <c r="AN33" i="43"/>
  <c r="AS36" i="43"/>
  <c r="AI37" i="43"/>
  <c r="BH35" i="43"/>
  <c r="AN37" i="43"/>
  <c r="AX38" i="43"/>
  <c r="AQ39" i="43"/>
  <c r="AI34" i="43"/>
  <c r="AS37" i="43"/>
  <c r="AI38" i="43"/>
  <c r="BA102" i="43"/>
  <c r="AX25" i="44"/>
  <c r="BZ78" i="43"/>
  <c r="CA78" i="43" s="1"/>
  <c r="BW84" i="43"/>
  <c r="BP60" i="43"/>
  <c r="BQ60" i="43" s="1"/>
  <c r="BL66" i="43"/>
  <c r="CH66" i="43"/>
  <c r="BN75" i="43"/>
  <c r="CT78" i="43"/>
  <c r="CU78" i="43" s="1"/>
  <c r="CQ84" i="43"/>
  <c r="CI93" i="43"/>
  <c r="CM102" i="43"/>
  <c r="BZ114" i="43"/>
  <c r="CA114" i="43" s="1"/>
  <c r="BW120" i="43"/>
  <c r="BZ63" i="43"/>
  <c r="CA63" i="43" s="1"/>
  <c r="CH39" i="43"/>
  <c r="CD48" i="43"/>
  <c r="BN39" i="43"/>
  <c r="CM39" i="43"/>
  <c r="CJ36" i="43"/>
  <c r="CK36" i="43" s="1"/>
  <c r="CI48" i="43"/>
  <c r="CT46" i="43"/>
  <c r="CU46" i="43" s="1"/>
  <c r="CJ47" i="43"/>
  <c r="CK47" i="43" s="1"/>
  <c r="CT51" i="43"/>
  <c r="CU51" i="43" s="1"/>
  <c r="CQ57" i="43"/>
  <c r="BZ53" i="43"/>
  <c r="CA53" i="43" s="1"/>
  <c r="CI66" i="43"/>
  <c r="CT64" i="43"/>
  <c r="CU64" i="43" s="1"/>
  <c r="CQ75" i="43"/>
  <c r="CT69" i="43"/>
  <c r="CU69" i="43" s="1"/>
  <c r="CJ72" i="43"/>
  <c r="CK72" i="43" s="1"/>
  <c r="CC84" i="43"/>
  <c r="CC57" i="43"/>
  <c r="BP52" i="43"/>
  <c r="BQ52" i="43" s="1"/>
  <c r="BW75" i="43"/>
  <c r="BZ69" i="43"/>
  <c r="CA69" i="43" s="1"/>
  <c r="BP79" i="43"/>
  <c r="BQ79" i="43" s="1"/>
  <c r="BZ96" i="43"/>
  <c r="CA96" i="43" s="1"/>
  <c r="BW102" i="43"/>
  <c r="CM120" i="43"/>
  <c r="BW129" i="43"/>
  <c r="BZ123" i="43"/>
  <c r="CA123" i="43" s="1"/>
  <c r="CC39" i="43"/>
  <c r="CT34" i="43"/>
  <c r="CU34" i="43" s="1"/>
  <c r="CJ35" i="43"/>
  <c r="CK35" i="43" s="1"/>
  <c r="BZ36" i="43"/>
  <c r="CA36" i="43" s="1"/>
  <c r="BP37" i="43"/>
  <c r="BQ37" i="43" s="1"/>
  <c r="BY48" i="43"/>
  <c r="BX48" i="43"/>
  <c r="CT45" i="43"/>
  <c r="CU45" i="43" s="1"/>
  <c r="CJ46" i="43"/>
  <c r="CK46" i="43" s="1"/>
  <c r="BZ47" i="43"/>
  <c r="CA47" i="43" s="1"/>
  <c r="CI57" i="43"/>
  <c r="CT55" i="43"/>
  <c r="CU55" i="43" s="1"/>
  <c r="CT60" i="43"/>
  <c r="CU60" i="43" s="1"/>
  <c r="CQ66" i="43"/>
  <c r="BZ62" i="43"/>
  <c r="CA62" i="43" s="1"/>
  <c r="CI75" i="43"/>
  <c r="CG84" i="43"/>
  <c r="CJ84" i="43" s="1"/>
  <c r="CK84" i="43" s="1"/>
  <c r="CJ78" i="43"/>
  <c r="CK78" i="43" s="1"/>
  <c r="CJ81" i="43"/>
  <c r="CK81" i="43" s="1"/>
  <c r="CE70" i="43"/>
  <c r="CF70" i="43" s="1"/>
  <c r="BU71" i="43"/>
  <c r="BV71" i="43" s="1"/>
  <c r="CE74" i="43"/>
  <c r="CF74" i="43" s="1"/>
  <c r="BR84" i="43"/>
  <c r="BU78" i="43"/>
  <c r="BV78" i="43" s="1"/>
  <c r="CE81" i="43"/>
  <c r="CF81" i="43" s="1"/>
  <c r="CT98" i="43"/>
  <c r="CU98" i="43" s="1"/>
  <c r="BT57" i="43"/>
  <c r="CR57" i="43"/>
  <c r="CE53" i="43"/>
  <c r="CF53" i="43" s="1"/>
  <c r="BU54" i="43"/>
  <c r="BV54" i="43" s="1"/>
  <c r="CB66" i="43"/>
  <c r="CE60" i="43"/>
  <c r="CF60" i="43" s="1"/>
  <c r="BU61" i="43"/>
  <c r="BV61" i="43" s="1"/>
  <c r="CE64" i="43"/>
  <c r="CF64" i="43" s="1"/>
  <c r="BU65" i="43"/>
  <c r="BV65" i="43" s="1"/>
  <c r="BT75" i="43"/>
  <c r="CR75" i="43"/>
  <c r="CE71" i="43"/>
  <c r="CF71" i="43" s="1"/>
  <c r="BU72" i="43"/>
  <c r="BV72" i="43" s="1"/>
  <c r="CB84" i="43"/>
  <c r="CE78" i="43"/>
  <c r="CF78" i="43" s="1"/>
  <c r="BU79" i="43"/>
  <c r="BV79" i="43" s="1"/>
  <c r="CB93" i="43"/>
  <c r="CE87" i="43"/>
  <c r="CF87" i="43" s="1"/>
  <c r="CO90" i="43"/>
  <c r="CP90" i="43" s="1"/>
  <c r="BU92" i="43"/>
  <c r="BV92" i="43" s="1"/>
  <c r="BP101" i="43"/>
  <c r="BQ101" i="43" s="1"/>
  <c r="CJ106" i="43"/>
  <c r="CK106" i="43" s="1"/>
  <c r="CT116" i="43"/>
  <c r="CU116" i="43" s="1"/>
  <c r="BP82" i="43"/>
  <c r="BQ82" i="43" s="1"/>
  <c r="BX93" i="43"/>
  <c r="BY93" i="43"/>
  <c r="CT90" i="43"/>
  <c r="CU90" i="43" s="1"/>
  <c r="CJ91" i="43"/>
  <c r="CK91" i="43" s="1"/>
  <c r="BZ92" i="43"/>
  <c r="CA92" i="43" s="1"/>
  <c r="BP96" i="43"/>
  <c r="BQ96" i="43" s="1"/>
  <c r="BL102" i="43"/>
  <c r="CS102" i="43"/>
  <c r="CT101" i="43"/>
  <c r="CU101" i="43" s="1"/>
  <c r="CJ105" i="43"/>
  <c r="CK105" i="43" s="1"/>
  <c r="CG111" i="43"/>
  <c r="BZ106" i="43"/>
  <c r="CA106" i="43" s="1"/>
  <c r="BP107" i="43"/>
  <c r="BQ107" i="43" s="1"/>
  <c r="CC120" i="43"/>
  <c r="CT115" i="43"/>
  <c r="CU115" i="43" s="1"/>
  <c r="CJ116" i="43"/>
  <c r="CK116" i="43" s="1"/>
  <c r="BZ117" i="43"/>
  <c r="CA117" i="43" s="1"/>
  <c r="BP118" i="43"/>
  <c r="BQ118" i="43" s="1"/>
  <c r="CI129" i="43"/>
  <c r="CO82" i="43"/>
  <c r="CP82" i="43" s="1"/>
  <c r="CD93" i="43"/>
  <c r="CO89" i="43"/>
  <c r="CP89" i="43" s="1"/>
  <c r="CL102" i="43"/>
  <c r="CO96" i="43"/>
  <c r="CP96" i="43" s="1"/>
  <c r="CO100" i="43"/>
  <c r="CP100" i="43" s="1"/>
  <c r="CD111" i="43"/>
  <c r="CO107" i="43"/>
  <c r="CP107" i="43" s="1"/>
  <c r="CL120" i="43"/>
  <c r="CO114" i="43"/>
  <c r="CP114" i="43" s="1"/>
  <c r="CO118" i="43"/>
  <c r="CP118" i="43" s="1"/>
  <c r="CR129" i="43"/>
  <c r="CG147" i="43"/>
  <c r="CJ141" i="43"/>
  <c r="CK141" i="43" s="1"/>
  <c r="CO92" i="43"/>
  <c r="CP92" i="43" s="1"/>
  <c r="CN102" i="43"/>
  <c r="CO99" i="43"/>
  <c r="CP99" i="43" s="1"/>
  <c r="CO106" i="43"/>
  <c r="CP106" i="43" s="1"/>
  <c r="CO110" i="43"/>
  <c r="CP110" i="43" s="1"/>
  <c r="CN120" i="43"/>
  <c r="CO117" i="43"/>
  <c r="CP117" i="43" s="1"/>
  <c r="CN129" i="43"/>
  <c r="CN138" i="43"/>
  <c r="CD129" i="43"/>
  <c r="CO125" i="43"/>
  <c r="CP125" i="43" s="1"/>
  <c r="CL138" i="43"/>
  <c r="CO132" i="43"/>
  <c r="CP132" i="43" s="1"/>
  <c r="CO136" i="43"/>
  <c r="CP136" i="43" s="1"/>
  <c r="BX147" i="43"/>
  <c r="BY147" i="43"/>
  <c r="BZ144" i="43"/>
  <c r="CA144" i="43" s="1"/>
  <c r="BP126" i="43"/>
  <c r="BQ126" i="43" s="1"/>
  <c r="BN138" i="43"/>
  <c r="CM138" i="43"/>
  <c r="CT134" i="43"/>
  <c r="CU134" i="43" s="1"/>
  <c r="CJ135" i="43"/>
  <c r="CK135" i="43" s="1"/>
  <c r="BZ136" i="43"/>
  <c r="CA136" i="43" s="1"/>
  <c r="BP137" i="43"/>
  <c r="BQ137" i="43" s="1"/>
  <c r="CT150" i="43"/>
  <c r="CU150" i="43" s="1"/>
  <c r="CQ156" i="43"/>
  <c r="CC129" i="43"/>
  <c r="CT124" i="43"/>
  <c r="CU124" i="43" s="1"/>
  <c r="CJ125" i="43"/>
  <c r="CK125" i="43" s="1"/>
  <c r="BZ126" i="43"/>
  <c r="CA126" i="43" s="1"/>
  <c r="BP127" i="43"/>
  <c r="BQ127" i="43" s="1"/>
  <c r="BY138" i="43"/>
  <c r="BX138" i="43"/>
  <c r="CT135" i="43"/>
  <c r="CU135" i="43" s="1"/>
  <c r="CJ136" i="43"/>
  <c r="CK136" i="43" s="1"/>
  <c r="BZ137" i="43"/>
  <c r="CA137" i="43" s="1"/>
  <c r="BP141" i="43"/>
  <c r="BQ141" i="43" s="1"/>
  <c r="BL147" i="43"/>
  <c r="CI147" i="43"/>
  <c r="BZ142" i="43"/>
  <c r="CA142" i="43" s="1"/>
  <c r="CJ144" i="43"/>
  <c r="CK144" i="43" s="1"/>
  <c r="BU162" i="43"/>
  <c r="BV162" i="43" s="1"/>
  <c r="BR147" i="43"/>
  <c r="BU141" i="43"/>
  <c r="BV141" i="43" s="1"/>
  <c r="BZ143" i="43"/>
  <c r="CA143" i="43" s="1"/>
  <c r="BZ146" i="43"/>
  <c r="CA146" i="43" s="1"/>
  <c r="BP154" i="43"/>
  <c r="BQ154" i="43" s="1"/>
  <c r="CN165" i="43"/>
  <c r="CT146" i="43"/>
  <c r="CU146" i="43" s="1"/>
  <c r="BZ152" i="43"/>
  <c r="CA152" i="43" s="1"/>
  <c r="BZ155" i="43"/>
  <c r="CA155" i="43" s="1"/>
  <c r="CH165" i="43"/>
  <c r="CO145" i="43"/>
  <c r="CP145" i="43" s="1"/>
  <c r="CD156" i="43"/>
  <c r="CO152" i="43"/>
  <c r="CP152" i="43" s="1"/>
  <c r="CB165" i="43"/>
  <c r="CE159" i="43"/>
  <c r="CF159" i="43" s="1"/>
  <c r="BU160" i="43"/>
  <c r="BV160" i="43" s="1"/>
  <c r="CO144" i="43"/>
  <c r="CP144" i="43" s="1"/>
  <c r="CO151" i="43"/>
  <c r="CP151" i="43" s="1"/>
  <c r="CO155" i="43"/>
  <c r="CP155" i="43" s="1"/>
  <c r="CD165" i="43"/>
  <c r="CT162" i="43"/>
  <c r="CU162" i="43" s="1"/>
  <c r="CO164" i="43"/>
  <c r="CP164" i="43" s="1"/>
  <c r="BN165" i="43"/>
  <c r="CM165" i="43"/>
  <c r="CT161" i="43"/>
  <c r="CU161" i="43" s="1"/>
  <c r="CJ162" i="43"/>
  <c r="CK162" i="43" s="1"/>
  <c r="BZ163" i="43"/>
  <c r="CA163" i="43" s="1"/>
  <c r="BP164" i="43"/>
  <c r="BQ164" i="43" s="1"/>
  <c r="AQ75" i="43"/>
  <c r="AQ57" i="43"/>
  <c r="AN54" i="43"/>
  <c r="AO54" i="43" s="1"/>
  <c r="AI100" i="43"/>
  <c r="AJ100" i="43" s="1"/>
  <c r="AS53" i="43"/>
  <c r="AT53" i="43" s="1"/>
  <c r="BH127" i="43"/>
  <c r="BI127" i="43" s="1"/>
  <c r="AD116" i="43"/>
  <c r="AE116" i="43" s="1"/>
  <c r="AN115" i="43"/>
  <c r="AO115" i="43" s="1"/>
  <c r="BC105" i="43"/>
  <c r="BD105" i="43" s="1"/>
  <c r="AZ111" i="43"/>
  <c r="AN101" i="43"/>
  <c r="AO101" i="43" s="1"/>
  <c r="AX100" i="43"/>
  <c r="AY100" i="43" s="1"/>
  <c r="BH99" i="43"/>
  <c r="BI99" i="43" s="1"/>
  <c r="AI96" i="43"/>
  <c r="AJ96" i="43" s="1"/>
  <c r="AF102" i="43"/>
  <c r="AX135" i="43"/>
  <c r="AY135" i="43" s="1"/>
  <c r="AX114" i="43"/>
  <c r="AY114" i="43" s="1"/>
  <c r="AU120" i="43"/>
  <c r="AX120" i="43" s="1"/>
  <c r="AM111" i="43"/>
  <c r="AX96" i="43"/>
  <c r="AY96" i="43" s="1"/>
  <c r="AU102" i="43"/>
  <c r="AD82" i="43"/>
  <c r="AE82" i="43" s="1"/>
  <c r="AL75" i="43"/>
  <c r="AD90" i="43"/>
  <c r="AE90" i="43" s="1"/>
  <c r="AP93" i="43"/>
  <c r="AS87" i="43"/>
  <c r="AT87" i="43" s="1"/>
  <c r="AQ93" i="43"/>
  <c r="AI92" i="43"/>
  <c r="AJ92" i="43" s="1"/>
  <c r="AA93" i="43"/>
  <c r="BC87" i="43"/>
  <c r="BD87" i="43" s="1"/>
  <c r="AZ93" i="43"/>
  <c r="BC93" i="43" s="1"/>
  <c r="BD93" i="43" s="1"/>
  <c r="BH92" i="43"/>
  <c r="BI92" i="43" s="1"/>
  <c r="AG129" i="43"/>
  <c r="AI116" i="43"/>
  <c r="AJ116" i="43" s="1"/>
  <c r="AS90" i="43"/>
  <c r="AT90" i="43" s="1"/>
  <c r="AK93" i="43"/>
  <c r="AN87" i="43"/>
  <c r="AO87" i="43" s="1"/>
  <c r="AG75" i="43"/>
  <c r="AN65" i="43"/>
  <c r="AO65" i="43" s="1"/>
  <c r="AS52" i="43"/>
  <c r="AT52" i="43" s="1"/>
  <c r="AM57" i="43"/>
  <c r="Z48" i="43"/>
  <c r="AD42" i="43"/>
  <c r="AE42" i="43" s="1"/>
  <c r="AZ84" i="43"/>
  <c r="BC78" i="43"/>
  <c r="BD78" i="43" s="1"/>
  <c r="BC100" i="43"/>
  <c r="BD100" i="43" s="1"/>
  <c r="BC125" i="43"/>
  <c r="BD125" i="43" s="1"/>
  <c r="BA111" i="43"/>
  <c r="BC145" i="43"/>
  <c r="BD145" i="43" s="1"/>
  <c r="BA156" i="43"/>
  <c r="BC151" i="43"/>
  <c r="BD151" i="43" s="1"/>
  <c r="AI107" i="43"/>
  <c r="AJ107" i="43" s="1"/>
  <c r="AI144" i="43"/>
  <c r="AJ144" i="43" s="1"/>
  <c r="AI155" i="43"/>
  <c r="AJ155" i="43" s="1"/>
  <c r="BC146" i="43"/>
  <c r="BD146" i="43" s="1"/>
  <c r="BF48" i="43"/>
  <c r="AS97" i="43"/>
  <c r="AT97" i="43" s="1"/>
  <c r="AI89" i="43"/>
  <c r="AJ89" i="43" s="1"/>
  <c r="AI80" i="43"/>
  <c r="AJ80" i="43" s="1"/>
  <c r="BE84" i="43"/>
  <c r="BH78" i="43"/>
  <c r="BI78" i="43" s="1"/>
  <c r="BC74" i="43"/>
  <c r="BD74" i="43" s="1"/>
  <c r="AI62" i="43"/>
  <c r="AJ62" i="43" s="1"/>
  <c r="AN61" i="43"/>
  <c r="AO61" i="43" s="1"/>
  <c r="AG66" i="43"/>
  <c r="AN56" i="43"/>
  <c r="AO56" i="43" s="1"/>
  <c r="AS55" i="43"/>
  <c r="AT55" i="43" s="1"/>
  <c r="BC46" i="43"/>
  <c r="BD46" i="43" s="1"/>
  <c r="AS45" i="43"/>
  <c r="AT45" i="43" s="1"/>
  <c r="BC44" i="43"/>
  <c r="BD44" i="43" s="1"/>
  <c r="AS43" i="43"/>
  <c r="AT43" i="43" s="1"/>
  <c r="BH42" i="43"/>
  <c r="BI42" i="43" s="1"/>
  <c r="BE48" i="43"/>
  <c r="AG48" i="43"/>
  <c r="AS146" i="43"/>
  <c r="AT146" i="43" s="1"/>
  <c r="AQ156" i="43"/>
  <c r="AS154" i="43"/>
  <c r="AT154" i="43" s="1"/>
  <c r="BG8" i="44"/>
  <c r="AZ23" i="44"/>
  <c r="BI16" i="44"/>
  <c r="AR15" i="44"/>
  <c r="BO12" i="44"/>
  <c r="BB9" i="44"/>
  <c r="AX16" i="44"/>
  <c r="BD9" i="44"/>
  <c r="AX14" i="44"/>
  <c r="BQ23" i="44"/>
  <c r="AN25" i="44"/>
  <c r="AI42" i="43"/>
  <c r="AJ42" i="43" s="1"/>
  <c r="AF48" i="43"/>
  <c r="BH72" i="43"/>
  <c r="BI72" i="43" s="1"/>
  <c r="AM156" i="43"/>
  <c r="BC107" i="43"/>
  <c r="BD107" i="43" s="1"/>
  <c r="BC81" i="43"/>
  <c r="BD81" i="43" s="1"/>
  <c r="AI72" i="43"/>
  <c r="AJ72" i="43" s="1"/>
  <c r="AN63" i="43"/>
  <c r="AO63" i="43" s="1"/>
  <c r="AS62" i="43"/>
  <c r="AT62" i="43" s="1"/>
  <c r="BG66" i="43"/>
  <c r="BH56" i="43"/>
  <c r="BI56" i="43" s="1"/>
  <c r="AN70" i="43"/>
  <c r="AO70" i="43" s="1"/>
  <c r="AN74" i="43"/>
  <c r="AO74" i="43" s="1"/>
  <c r="AK156" i="43"/>
  <c r="AN150" i="43"/>
  <c r="AO150" i="43" s="1"/>
  <c r="AL48" i="43"/>
  <c r="AU84" i="43"/>
  <c r="AX78" i="43"/>
  <c r="AY78" i="43" s="1"/>
  <c r="AX51" i="43"/>
  <c r="AY51" i="43" s="1"/>
  <c r="AU57" i="43"/>
  <c r="AX64" i="43"/>
  <c r="AY64" i="43" s="1"/>
  <c r="AX73" i="43"/>
  <c r="AY73" i="43" s="1"/>
  <c r="AX80" i="43"/>
  <c r="AY80" i="43" s="1"/>
  <c r="AW156" i="43"/>
  <c r="AB57" i="43"/>
  <c r="AD60" i="43"/>
  <c r="AE60" i="43" s="1"/>
  <c r="Z66" i="43"/>
  <c r="AB66" i="43"/>
  <c r="AD69" i="43"/>
  <c r="AE69" i="43" s="1"/>
  <c r="Z75" i="43"/>
  <c r="AD62" i="43"/>
  <c r="AE62" i="43" s="1"/>
  <c r="AD53" i="43"/>
  <c r="AE53" i="43" s="1"/>
  <c r="AD71" i="43"/>
  <c r="AE71" i="43" s="1"/>
  <c r="AA84" i="43"/>
  <c r="U13" i="43"/>
  <c r="AF57" i="43"/>
  <c r="AI51" i="43"/>
  <c r="AJ51" i="43" s="1"/>
  <c r="AS54" i="43"/>
  <c r="AT54" i="43" s="1"/>
  <c r="BI37" i="43"/>
  <c r="AO35" i="43"/>
  <c r="BI34" i="43"/>
  <c r="AY35" i="43"/>
  <c r="AO36" i="43"/>
  <c r="AE37" i="43"/>
  <c r="AW39" i="43"/>
  <c r="BC35" i="43"/>
  <c r="BD35" i="43" s="1"/>
  <c r="AX34" i="43"/>
  <c r="AY36" i="43"/>
  <c r="AU39" i="43"/>
  <c r="AX33" i="43"/>
  <c r="BC36" i="43"/>
  <c r="BD36" i="43" s="1"/>
  <c r="BC65" i="43"/>
  <c r="BD65" i="43" s="1"/>
  <c r="BC72" i="43"/>
  <c r="BD72" i="43" s="1"/>
  <c r="AS83" i="43"/>
  <c r="AT83" i="43" s="1"/>
  <c r="AI81" i="43"/>
  <c r="AJ81" i="43" s="1"/>
  <c r="AI73" i="43"/>
  <c r="AJ73" i="43" s="1"/>
  <c r="AG93" i="43"/>
  <c r="CS75" i="43"/>
  <c r="CM84" i="43"/>
  <c r="BR66" i="43"/>
  <c r="BU60" i="43"/>
  <c r="BV60" i="43" s="1"/>
  <c r="CB39" i="43"/>
  <c r="CE33" i="43"/>
  <c r="CF33" i="43" s="1"/>
  <c r="CJ62" i="43"/>
  <c r="CK62" i="43" s="1"/>
  <c r="CO33" i="43"/>
  <c r="CP33" i="43" s="1"/>
  <c r="CL39" i="43"/>
  <c r="CE36" i="43"/>
  <c r="CF36" i="43" s="1"/>
  <c r="BU37" i="43"/>
  <c r="BV37" i="43" s="1"/>
  <c r="CH48" i="43"/>
  <c r="CE43" i="43"/>
  <c r="CF43" i="43" s="1"/>
  <c r="BU44" i="43"/>
  <c r="BV44" i="43" s="1"/>
  <c r="BS39" i="43"/>
  <c r="CQ39" i="43"/>
  <c r="CT33" i="43"/>
  <c r="CU33" i="43" s="1"/>
  <c r="BZ35" i="43"/>
  <c r="CA35" i="43" s="1"/>
  <c r="BP36" i="43"/>
  <c r="BQ36" i="43" s="1"/>
  <c r="BN48" i="43"/>
  <c r="CM48" i="43"/>
  <c r="CT44" i="43"/>
  <c r="CU44" i="43" s="1"/>
  <c r="BZ46" i="43"/>
  <c r="CA46" i="43" s="1"/>
  <c r="BP47" i="43"/>
  <c r="BQ47" i="43" s="1"/>
  <c r="BS66" i="43"/>
  <c r="BZ65" i="43"/>
  <c r="CA65" i="43" s="1"/>
  <c r="CS84" i="43"/>
  <c r="BZ87" i="43"/>
  <c r="CA87" i="43" s="1"/>
  <c r="BW93" i="43"/>
  <c r="BN102" i="43"/>
  <c r="CR48" i="43"/>
  <c r="CE46" i="43"/>
  <c r="CF46" i="43" s="1"/>
  <c r="CH57" i="43"/>
  <c r="CT56" i="43"/>
  <c r="CU56" i="43" s="1"/>
  <c r="CG39" i="43"/>
  <c r="CJ33" i="43"/>
  <c r="CK33" i="43" s="1"/>
  <c r="BZ34" i="43"/>
  <c r="CA34" i="43" s="1"/>
  <c r="BP35" i="43"/>
  <c r="BQ35" i="43" s="1"/>
  <c r="CC48" i="43"/>
  <c r="CT43" i="43"/>
  <c r="CU43" i="43" s="1"/>
  <c r="CJ44" i="43"/>
  <c r="CK44" i="43" s="1"/>
  <c r="BZ45" i="43"/>
  <c r="CA45" i="43" s="1"/>
  <c r="BP46" i="43"/>
  <c r="BQ46" i="43" s="1"/>
  <c r="BS57" i="43"/>
  <c r="CT54" i="43"/>
  <c r="CU54" i="43" s="1"/>
  <c r="BZ56" i="43"/>
  <c r="CA56" i="43" s="1"/>
  <c r="BZ61" i="43"/>
  <c r="CA61" i="43" s="1"/>
  <c r="BP63" i="43"/>
  <c r="BQ63" i="43" s="1"/>
  <c r="BS75" i="43"/>
  <c r="BZ71" i="43"/>
  <c r="CA71" i="43" s="1"/>
  <c r="BZ74" i="43"/>
  <c r="CA74" i="43" s="1"/>
  <c r="BN93" i="43"/>
  <c r="CO73" i="43"/>
  <c r="CP73" i="43" s="1"/>
  <c r="CO80" i="43"/>
  <c r="CP80" i="43" s="1"/>
  <c r="CO52" i="43"/>
  <c r="CP52" i="43" s="1"/>
  <c r="CO56" i="43"/>
  <c r="CP56" i="43" s="1"/>
  <c r="CN66" i="43"/>
  <c r="CO63" i="43"/>
  <c r="CP63" i="43" s="1"/>
  <c r="CO70" i="43"/>
  <c r="CP70" i="43" s="1"/>
  <c r="CO74" i="43"/>
  <c r="CP74" i="43" s="1"/>
  <c r="CN84" i="43"/>
  <c r="CO81" i="43"/>
  <c r="CP81" i="43" s="1"/>
  <c r="CR93" i="43"/>
  <c r="CT96" i="43"/>
  <c r="CU96" i="43" s="1"/>
  <c r="CQ102" i="43"/>
  <c r="CC93" i="43"/>
  <c r="CT88" i="43"/>
  <c r="CU88" i="43" s="1"/>
  <c r="CJ89" i="43"/>
  <c r="CK89" i="43" s="1"/>
  <c r="BZ90" i="43"/>
  <c r="CA90" i="43" s="1"/>
  <c r="BP91" i="43"/>
  <c r="BQ91" i="43" s="1"/>
  <c r="BX102" i="43"/>
  <c r="BY102" i="43"/>
  <c r="CT99" i="43"/>
  <c r="CU99" i="43" s="1"/>
  <c r="CJ100" i="43"/>
  <c r="CK100" i="43" s="1"/>
  <c r="BZ101" i="43"/>
  <c r="CA101" i="43" s="1"/>
  <c r="BP105" i="43"/>
  <c r="BQ105" i="43" s="1"/>
  <c r="BL111" i="43"/>
  <c r="CS111" i="43"/>
  <c r="CT110" i="43"/>
  <c r="CU110" i="43" s="1"/>
  <c r="CJ114" i="43"/>
  <c r="CK114" i="43" s="1"/>
  <c r="CG120" i="43"/>
  <c r="BZ115" i="43"/>
  <c r="CA115" i="43" s="1"/>
  <c r="BP116" i="43"/>
  <c r="BQ116" i="43" s="1"/>
  <c r="CQ129" i="43"/>
  <c r="CT123" i="43"/>
  <c r="CU123" i="43" s="1"/>
  <c r="BU82" i="43"/>
  <c r="BV82" i="43" s="1"/>
  <c r="CH93" i="43"/>
  <c r="CE88" i="43"/>
  <c r="CF88" i="43" s="1"/>
  <c r="BU89" i="43"/>
  <c r="BV89" i="43" s="1"/>
  <c r="CE92" i="43"/>
  <c r="CF92" i="43" s="1"/>
  <c r="BR102" i="43"/>
  <c r="BU96" i="43"/>
  <c r="BV96" i="43" s="1"/>
  <c r="CE99" i="43"/>
  <c r="CF99" i="43" s="1"/>
  <c r="BU100" i="43"/>
  <c r="BV100" i="43" s="1"/>
  <c r="CE106" i="43"/>
  <c r="CF106" i="43" s="1"/>
  <c r="BU107" i="43"/>
  <c r="BV107" i="43" s="1"/>
  <c r="CE110" i="43"/>
  <c r="CF110" i="43" s="1"/>
  <c r="BR120" i="43"/>
  <c r="BU114" i="43"/>
  <c r="BV114" i="43" s="1"/>
  <c r="CE117" i="43"/>
  <c r="CF117" i="43" s="1"/>
  <c r="BU118" i="43"/>
  <c r="BV118" i="43" s="1"/>
  <c r="BT102" i="43"/>
  <c r="CR102" i="43"/>
  <c r="CE98" i="43"/>
  <c r="CF98" i="43" s="1"/>
  <c r="BU99" i="43"/>
  <c r="BV99" i="43" s="1"/>
  <c r="CB111" i="43"/>
  <c r="CE105" i="43"/>
  <c r="CF105" i="43" s="1"/>
  <c r="BU106" i="43"/>
  <c r="BV106" i="43" s="1"/>
  <c r="CE109" i="43"/>
  <c r="CF109" i="43" s="1"/>
  <c r="BU110" i="43"/>
  <c r="BV110" i="43" s="1"/>
  <c r="BT120" i="43"/>
  <c r="CR120" i="43"/>
  <c r="CE116" i="43"/>
  <c r="CF116" i="43" s="1"/>
  <c r="BU117" i="43"/>
  <c r="BV117" i="43" s="1"/>
  <c r="BW147" i="43"/>
  <c r="BZ141" i="43"/>
  <c r="CA141" i="43" s="1"/>
  <c r="CH129" i="43"/>
  <c r="CE124" i="43"/>
  <c r="CF124" i="43" s="1"/>
  <c r="BU125" i="43"/>
  <c r="BV125" i="43" s="1"/>
  <c r="CE128" i="43"/>
  <c r="CF128" i="43" s="1"/>
  <c r="BU132" i="43"/>
  <c r="BV132" i="43" s="1"/>
  <c r="BR138" i="43"/>
  <c r="BU138" i="43" s="1"/>
  <c r="BV138" i="43" s="1"/>
  <c r="CE135" i="43"/>
  <c r="CF135" i="43" s="1"/>
  <c r="BU136" i="43"/>
  <c r="BV136" i="43" s="1"/>
  <c r="CT132" i="43"/>
  <c r="CU132" i="43" s="1"/>
  <c r="CQ138" i="43"/>
  <c r="CJ133" i="43"/>
  <c r="CK133" i="43" s="1"/>
  <c r="BZ134" i="43"/>
  <c r="CA134" i="43" s="1"/>
  <c r="BP135" i="43"/>
  <c r="BQ135" i="43" s="1"/>
  <c r="CQ147" i="43"/>
  <c r="CT141" i="43"/>
  <c r="CU141" i="43" s="1"/>
  <c r="CG129" i="43"/>
  <c r="CJ129" i="43" s="1"/>
  <c r="CK129" i="43" s="1"/>
  <c r="CJ123" i="43"/>
  <c r="CK123" i="43" s="1"/>
  <c r="BZ124" i="43"/>
  <c r="CA124" i="43" s="1"/>
  <c r="BP125" i="43"/>
  <c r="BQ125" i="43" s="1"/>
  <c r="CC138" i="43"/>
  <c r="CT133" i="43"/>
  <c r="CU133" i="43" s="1"/>
  <c r="CJ134" i="43"/>
  <c r="CK134" i="43" s="1"/>
  <c r="BZ135" i="43"/>
  <c r="CA135" i="43" s="1"/>
  <c r="BP136" i="43"/>
  <c r="BQ136" i="43" s="1"/>
  <c r="BS147" i="43"/>
  <c r="BN156" i="43"/>
  <c r="BZ151" i="43"/>
  <c r="CA151" i="43" s="1"/>
  <c r="CT152" i="43"/>
  <c r="CU152" i="43" s="1"/>
  <c r="CT155" i="43"/>
  <c r="CU155" i="43" s="1"/>
  <c r="BP150" i="43"/>
  <c r="BQ150" i="43" s="1"/>
  <c r="BL156" i="43"/>
  <c r="CS165" i="43"/>
  <c r="CE144" i="43"/>
  <c r="CF144" i="43" s="1"/>
  <c r="BU145" i="43"/>
  <c r="BV145" i="43" s="1"/>
  <c r="CE151" i="43"/>
  <c r="CF151" i="43" s="1"/>
  <c r="BU152" i="43"/>
  <c r="BV152" i="43" s="1"/>
  <c r="CE155" i="43"/>
  <c r="CF155" i="43" s="1"/>
  <c r="CG165" i="43"/>
  <c r="CJ159" i="43"/>
  <c r="CK159" i="43" s="1"/>
  <c r="BZ160" i="43"/>
  <c r="CA160" i="43" s="1"/>
  <c r="CE143" i="43"/>
  <c r="CF143" i="43" s="1"/>
  <c r="BU144" i="43"/>
  <c r="BV144" i="43" s="1"/>
  <c r="CB156" i="43"/>
  <c r="CE150" i="43"/>
  <c r="CF150" i="43" s="1"/>
  <c r="BU151" i="43"/>
  <c r="BV151" i="43" s="1"/>
  <c r="CE154" i="43"/>
  <c r="CF154" i="43" s="1"/>
  <c r="BU155" i="43"/>
  <c r="BV155" i="43" s="1"/>
  <c r="CE163" i="43"/>
  <c r="CF163" i="43" s="1"/>
  <c r="BU164" i="43"/>
  <c r="BV164" i="43" s="1"/>
  <c r="CE164" i="43"/>
  <c r="CF164" i="43" s="1"/>
  <c r="BS165" i="43"/>
  <c r="CQ165" i="43"/>
  <c r="CT165" i="43" s="1"/>
  <c r="CU165" i="43" s="1"/>
  <c r="CT159" i="43"/>
  <c r="CU159" i="43" s="1"/>
  <c r="CJ160" i="43"/>
  <c r="CK160" i="43" s="1"/>
  <c r="BZ161" i="43"/>
  <c r="CA161" i="43" s="1"/>
  <c r="BP162" i="43"/>
  <c r="BQ162" i="43" s="1"/>
  <c r="AQ66" i="43"/>
  <c r="AK75" i="43"/>
  <c r="AN69" i="43"/>
  <c r="AO69" i="43" s="1"/>
  <c r="CX7" i="44"/>
  <c r="AR177" i="43"/>
  <c r="BH163" i="43"/>
  <c r="BI163" i="43" s="1"/>
  <c r="BF165" i="43"/>
  <c r="AX162" i="43"/>
  <c r="AY162" i="43" s="1"/>
  <c r="AI159" i="43"/>
  <c r="AJ159" i="43" s="1"/>
  <c r="AF165" i="43"/>
  <c r="AW165" i="43"/>
  <c r="BA147" i="43"/>
  <c r="AF147" i="43"/>
  <c r="AI141" i="43"/>
  <c r="AJ141" i="43" s="1"/>
  <c r="AI146" i="43"/>
  <c r="AJ146" i="43" s="1"/>
  <c r="BH144" i="43"/>
  <c r="BI144" i="43" s="1"/>
  <c r="AX145" i="43"/>
  <c r="AY145" i="43" s="1"/>
  <c r="AN146" i="43"/>
  <c r="AO146" i="43" s="1"/>
  <c r="AB147" i="43"/>
  <c r="BG147" i="43"/>
  <c r="AL147" i="43"/>
  <c r="AN134" i="43"/>
  <c r="AO134" i="43" s="1"/>
  <c r="AA138" i="43"/>
  <c r="BC132" i="43"/>
  <c r="BD132" i="43" s="1"/>
  <c r="AZ138" i="43"/>
  <c r="BH137" i="43"/>
  <c r="BI137" i="43" s="1"/>
  <c r="AW138" i="43"/>
  <c r="BC134" i="43"/>
  <c r="BD134" i="43" s="1"/>
  <c r="Z138" i="43"/>
  <c r="AD132" i="43"/>
  <c r="AE132" i="43" s="1"/>
  <c r="BG138" i="43"/>
  <c r="AH129" i="43"/>
  <c r="AV129" i="43"/>
  <c r="AN124" i="43"/>
  <c r="AO124" i="43" s="1"/>
  <c r="AI127" i="43"/>
  <c r="AJ127" i="43" s="1"/>
  <c r="AU129" i="43"/>
  <c r="AX129" i="43" s="1"/>
  <c r="AX123" i="43"/>
  <c r="AY123" i="43" s="1"/>
  <c r="AL120" i="43"/>
  <c r="AD108" i="43"/>
  <c r="AE108" i="43" s="1"/>
  <c r="AN107" i="43"/>
  <c r="AO107" i="43" s="1"/>
  <c r="AX106" i="43"/>
  <c r="AY106" i="43" s="1"/>
  <c r="BB102" i="43"/>
  <c r="AD118" i="43"/>
  <c r="AE118" i="43" s="1"/>
  <c r="AN117" i="43"/>
  <c r="AO117" i="43" s="1"/>
  <c r="AX116" i="43"/>
  <c r="AY116" i="43" s="1"/>
  <c r="BH115" i="43"/>
  <c r="BI115" i="43" s="1"/>
  <c r="AR120" i="43"/>
  <c r="BC96" i="43"/>
  <c r="BD96" i="43" s="1"/>
  <c r="AZ102" i="43"/>
  <c r="AA102" i="43"/>
  <c r="AD137" i="43"/>
  <c r="AE137" i="43" s="1"/>
  <c r="BH134" i="43"/>
  <c r="BI134" i="43" s="1"/>
  <c r="AI125" i="43"/>
  <c r="AJ125" i="43" s="1"/>
  <c r="BA129" i="43"/>
  <c r="AI115" i="43"/>
  <c r="AJ115" i="43" s="1"/>
  <c r="AQ120" i="43"/>
  <c r="BG111" i="43"/>
  <c r="AD105" i="43"/>
  <c r="AE105" i="43" s="1"/>
  <c r="Z111" i="43"/>
  <c r="AI101" i="43"/>
  <c r="AJ101" i="43" s="1"/>
  <c r="AS100" i="43"/>
  <c r="AT100" i="43" s="1"/>
  <c r="AQ102" i="43"/>
  <c r="AP57" i="43"/>
  <c r="AS51" i="43"/>
  <c r="AT51" i="43" s="1"/>
  <c r="AU93" i="43"/>
  <c r="AX87" i="43"/>
  <c r="AY87" i="43" s="1"/>
  <c r="AI87" i="43"/>
  <c r="AJ87" i="43" s="1"/>
  <c r="AF93" i="43"/>
  <c r="AI93" i="43" s="1"/>
  <c r="AS115" i="43"/>
  <c r="AT115" i="43" s="1"/>
  <c r="AS81" i="43"/>
  <c r="AT81" i="43" s="1"/>
  <c r="BC80" i="43"/>
  <c r="BD80" i="43" s="1"/>
  <c r="BA84" i="43"/>
  <c r="BH63" i="43"/>
  <c r="BI63" i="43" s="1"/>
  <c r="AI53" i="43"/>
  <c r="AJ53" i="43" s="1"/>
  <c r="AN52" i="43"/>
  <c r="AO52" i="43" s="1"/>
  <c r="AG57" i="43"/>
  <c r="AI47" i="43"/>
  <c r="AJ47" i="43" s="1"/>
  <c r="BC45" i="43"/>
  <c r="BD45" i="43" s="1"/>
  <c r="AX42" i="43"/>
  <c r="AY42" i="43" s="1"/>
  <c r="AU48" i="43"/>
  <c r="BC142" i="43"/>
  <c r="BD142" i="43" s="1"/>
  <c r="BC153" i="43"/>
  <c r="BD153" i="43" s="1"/>
  <c r="BC164" i="43"/>
  <c r="BD164" i="43" s="1"/>
  <c r="BC152" i="43"/>
  <c r="BD152" i="43" s="1"/>
  <c r="AI78" i="43"/>
  <c r="AJ78" i="43" s="1"/>
  <c r="AF84" i="43"/>
  <c r="AG102" i="43"/>
  <c r="AH138" i="43"/>
  <c r="AI153" i="43"/>
  <c r="AJ153" i="43" s="1"/>
  <c r="AG156" i="43"/>
  <c r="AH165" i="43"/>
  <c r="CO172" i="43"/>
  <c r="CP172" i="43" s="1"/>
  <c r="AD47" i="43"/>
  <c r="AE47" i="43" s="1"/>
  <c r="AP48" i="43"/>
  <c r="AS42" i="43"/>
  <c r="AT42" i="43" s="1"/>
  <c r="AS101" i="43"/>
  <c r="AT101" i="43" s="1"/>
  <c r="AS92" i="43"/>
  <c r="AT92" i="43" s="1"/>
  <c r="BC82" i="43"/>
  <c r="BD82" i="43" s="1"/>
  <c r="AG84" i="43"/>
  <c r="AS72" i="43"/>
  <c r="AT72" i="43" s="1"/>
  <c r="BC71" i="43"/>
  <c r="BD71" i="43" s="1"/>
  <c r="BE75" i="43"/>
  <c r="BH69" i="43"/>
  <c r="BI69" i="43" s="1"/>
  <c r="AI61" i="43"/>
  <c r="AJ61" i="43" s="1"/>
  <c r="AI56" i="43"/>
  <c r="AJ56" i="43" s="1"/>
  <c r="BH54" i="43"/>
  <c r="BI54" i="43" s="1"/>
  <c r="AS47" i="43"/>
  <c r="AT47" i="43" s="1"/>
  <c r="BA48" i="43"/>
  <c r="AS106" i="43"/>
  <c r="AT106" i="43" s="1"/>
  <c r="AS108" i="43"/>
  <c r="AT108" i="43" s="1"/>
  <c r="AS151" i="43"/>
  <c r="AT151" i="43" s="1"/>
  <c r="AS152" i="43"/>
  <c r="AT152" i="43" s="1"/>
  <c r="AS153" i="43"/>
  <c r="AT153" i="43" s="1"/>
  <c r="AR165" i="43"/>
  <c r="BK12" i="44"/>
  <c r="BO10" i="44"/>
  <c r="BI19" i="44"/>
  <c r="AZ8" i="44"/>
  <c r="BO16" i="44"/>
  <c r="BG10" i="44"/>
  <c r="BU18" i="44"/>
  <c r="BO13" i="44"/>
  <c r="BK18" i="44"/>
  <c r="BO25" i="44"/>
  <c r="AR23" i="44"/>
  <c r="AN47" i="43"/>
  <c r="AO47" i="43" s="1"/>
  <c r="AD46" i="43"/>
  <c r="AE46" i="43" s="1"/>
  <c r="AN45" i="43"/>
  <c r="AO45" i="43" s="1"/>
  <c r="AD44" i="43"/>
  <c r="AE44" i="43" s="1"/>
  <c r="AN43" i="43"/>
  <c r="AO43" i="43" s="1"/>
  <c r="BC42" i="43"/>
  <c r="BD42" i="43" s="1"/>
  <c r="AZ48" i="43"/>
  <c r="AA48" i="43"/>
  <c r="BH81" i="43"/>
  <c r="BI81" i="43" s="1"/>
  <c r="BH123" i="43"/>
  <c r="BI123" i="43" s="1"/>
  <c r="BE129" i="43"/>
  <c r="BE120" i="43"/>
  <c r="BH114" i="43"/>
  <c r="BI114" i="43" s="1"/>
  <c r="AJ11" i="44"/>
  <c r="AI64" i="43"/>
  <c r="AJ64" i="43" s="1"/>
  <c r="AI63" i="43"/>
  <c r="AJ63" i="43" s="1"/>
  <c r="BH61" i="43"/>
  <c r="BI61" i="43" s="1"/>
  <c r="BA66" i="43"/>
  <c r="AN79" i="43"/>
  <c r="AO79" i="43" s="1"/>
  <c r="AN46" i="43"/>
  <c r="AO46" i="43" s="1"/>
  <c r="AX55" i="43"/>
  <c r="AY55" i="43" s="1"/>
  <c r="AW84" i="43"/>
  <c r="AW93" i="43"/>
  <c r="AW102" i="43"/>
  <c r="AX150" i="43"/>
  <c r="AY150" i="43" s="1"/>
  <c r="AU156" i="43"/>
  <c r="AX156" i="43" s="1"/>
  <c r="AD64" i="43"/>
  <c r="AE64" i="43" s="1"/>
  <c r="Z84" i="43"/>
  <c r="AD78" i="43"/>
  <c r="AE78" i="43" s="1"/>
  <c r="AB120" i="43"/>
  <c r="AA75" i="43"/>
  <c r="AB111" i="43"/>
  <c r="AD150" i="43"/>
  <c r="AE150" i="43" s="1"/>
  <c r="Z156" i="43"/>
  <c r="BG57" i="43"/>
  <c r="AI55" i="43"/>
  <c r="AJ55" i="43" s="1"/>
  <c r="BA57" i="43"/>
  <c r="AP39" i="43"/>
  <c r="AS39" i="43" s="1"/>
  <c r="AS33" i="43"/>
  <c r="AN34" i="43"/>
  <c r="AD35" i="43"/>
  <c r="AB39" i="43"/>
  <c r="BA39" i="43"/>
  <c r="AS34" i="43"/>
  <c r="AJ35" i="43"/>
  <c r="AS38" i="43"/>
  <c r="AD38" i="43"/>
  <c r="Z39" i="43"/>
  <c r="AD33" i="43"/>
  <c r="BG39" i="43"/>
  <c r="AS35" i="43"/>
  <c r="AI36" i="43"/>
  <c r="BE93" i="43"/>
  <c r="BH87" i="43"/>
  <c r="BI87" i="43" s="1"/>
  <c r="BG75" i="43"/>
  <c r="BC89" i="43"/>
  <c r="BD89" i="43" s="1"/>
  <c r="AF75" i="43"/>
  <c r="AI75" i="43" s="1"/>
  <c r="AI69" i="43"/>
  <c r="AJ69" i="43" s="1"/>
  <c r="BB138" i="43"/>
  <c r="BW57" i="43"/>
  <c r="BZ51" i="43"/>
  <c r="CA51" i="43" s="1"/>
  <c r="BR75" i="43"/>
  <c r="BU75" i="43" s="1"/>
  <c r="BV75" i="43" s="1"/>
  <c r="BU69" i="43"/>
  <c r="BV69" i="43" s="1"/>
  <c r="BZ60" i="43"/>
  <c r="CA60" i="43" s="1"/>
  <c r="BW66" i="43"/>
  <c r="BP64" i="43"/>
  <c r="BQ64" i="43" s="1"/>
  <c r="CT105" i="43"/>
  <c r="CU105" i="43" s="1"/>
  <c r="CQ111" i="43"/>
  <c r="CO35" i="43"/>
  <c r="CP35" i="43" s="1"/>
  <c r="CO42" i="43"/>
  <c r="CP42" i="43" s="1"/>
  <c r="CL48" i="43"/>
  <c r="CO48" i="43" s="1"/>
  <c r="CP48" i="43" s="1"/>
  <c r="CO46" i="43"/>
  <c r="CP46" i="43" s="1"/>
  <c r="BW39" i="43"/>
  <c r="BZ33" i="43"/>
  <c r="CA33" i="43" s="1"/>
  <c r="BP34" i="43"/>
  <c r="BQ34" i="43" s="1"/>
  <c r="BS48" i="43"/>
  <c r="CQ48" i="43"/>
  <c r="CT42" i="43"/>
  <c r="CU42" i="43" s="1"/>
  <c r="CJ43" i="43"/>
  <c r="CK43" i="43" s="1"/>
  <c r="BZ44" i="43"/>
  <c r="CA44" i="43" s="1"/>
  <c r="BP45" i="43"/>
  <c r="BQ45" i="43" s="1"/>
  <c r="CJ51" i="43"/>
  <c r="CK51" i="43" s="1"/>
  <c r="CG57" i="43"/>
  <c r="CE52" i="43"/>
  <c r="CF52" i="43" s="1"/>
  <c r="BP53" i="43"/>
  <c r="BQ53" i="43" s="1"/>
  <c r="BX66" i="43"/>
  <c r="BY66" i="43"/>
  <c r="CJ64" i="43"/>
  <c r="CK64" i="43" s="1"/>
  <c r="CE65" i="43"/>
  <c r="CF65" i="43" s="1"/>
  <c r="CJ69" i="43"/>
  <c r="CK69" i="43" s="1"/>
  <c r="CG75" i="43"/>
  <c r="BZ70" i="43"/>
  <c r="CA70" i="43" s="1"/>
  <c r="CT71" i="43"/>
  <c r="CU71" i="43" s="1"/>
  <c r="CT74" i="43"/>
  <c r="CU74" i="43" s="1"/>
  <c r="BZ80" i="43"/>
  <c r="CA80" i="43" s="1"/>
  <c r="CM93" i="43"/>
  <c r="BU36" i="43"/>
  <c r="BV36" i="43" s="1"/>
  <c r="BU43" i="43"/>
  <c r="BV43" i="43" s="1"/>
  <c r="BU45" i="43"/>
  <c r="BV45" i="43" s="1"/>
  <c r="BP51" i="43"/>
  <c r="BQ51" i="43" s="1"/>
  <c r="BL57" i="43"/>
  <c r="BP57" i="43" s="1"/>
  <c r="BQ57" i="43" s="1"/>
  <c r="CM57" i="43"/>
  <c r="BN66" i="43"/>
  <c r="BL39" i="43"/>
  <c r="BP33" i="43"/>
  <c r="BQ33" i="43" s="1"/>
  <c r="CS39" i="43"/>
  <c r="CT38" i="43"/>
  <c r="CU38" i="43" s="1"/>
  <c r="CG48" i="43"/>
  <c r="CJ42" i="43"/>
  <c r="CK42" i="43" s="1"/>
  <c r="BZ43" i="43"/>
  <c r="CA43" i="43" s="1"/>
  <c r="BP44" i="43"/>
  <c r="BQ44" i="43" s="1"/>
  <c r="BX57" i="43"/>
  <c r="BY57" i="43"/>
  <c r="CJ55" i="43"/>
  <c r="CK55" i="43" s="1"/>
  <c r="CE56" i="43"/>
  <c r="CF56" i="43" s="1"/>
  <c r="CJ60" i="43"/>
  <c r="CK60" i="43" s="1"/>
  <c r="CG66" i="43"/>
  <c r="CE61" i="43"/>
  <c r="CF61" i="43" s="1"/>
  <c r="BP62" i="43"/>
  <c r="BQ62" i="43" s="1"/>
  <c r="BX75" i="43"/>
  <c r="BY75" i="43"/>
  <c r="BZ79" i="43"/>
  <c r="CA79" i="43" s="1"/>
  <c r="CT80" i="43"/>
  <c r="CU80" i="43" s="1"/>
  <c r="BP83" i="43"/>
  <c r="BQ83" i="43" s="1"/>
  <c r="CE72" i="43"/>
  <c r="CF72" i="43" s="1"/>
  <c r="BU73" i="43"/>
  <c r="BV73" i="43" s="1"/>
  <c r="CE79" i="43"/>
  <c r="CF79" i="43" s="1"/>
  <c r="BS102" i="43"/>
  <c r="BZ105" i="43"/>
  <c r="CA105" i="43" s="1"/>
  <c r="BW111" i="43"/>
  <c r="CT114" i="43"/>
  <c r="CU114" i="43" s="1"/>
  <c r="CQ120" i="43"/>
  <c r="CB57" i="43"/>
  <c r="CE51" i="43"/>
  <c r="CF51" i="43" s="1"/>
  <c r="BU52" i="43"/>
  <c r="BV52" i="43" s="1"/>
  <c r="CE55" i="43"/>
  <c r="CF55" i="43" s="1"/>
  <c r="BU56" i="43"/>
  <c r="BV56" i="43" s="1"/>
  <c r="BT66" i="43"/>
  <c r="CR66" i="43"/>
  <c r="CE62" i="43"/>
  <c r="CF62" i="43" s="1"/>
  <c r="BU63" i="43"/>
  <c r="BV63" i="43" s="1"/>
  <c r="CB75" i="43"/>
  <c r="CE69" i="43"/>
  <c r="CF69" i="43" s="1"/>
  <c r="BU70" i="43"/>
  <c r="BV70" i="43" s="1"/>
  <c r="CE73" i="43"/>
  <c r="CF73" i="43" s="1"/>
  <c r="BU74" i="43"/>
  <c r="BV74" i="43" s="1"/>
  <c r="BT84" i="43"/>
  <c r="CR84" i="43"/>
  <c r="CE80" i="43"/>
  <c r="CF80" i="43" s="1"/>
  <c r="BU81" i="43"/>
  <c r="BV81" i="43" s="1"/>
  <c r="BU88" i="43"/>
  <c r="BV88" i="43" s="1"/>
  <c r="CE91" i="43"/>
  <c r="CF91" i="43" s="1"/>
  <c r="BP97" i="43"/>
  <c r="BQ97" i="43" s="1"/>
  <c r="BS120" i="43"/>
  <c r="CT83" i="43"/>
  <c r="CU83" i="43" s="1"/>
  <c r="CG93" i="43"/>
  <c r="CJ87" i="43"/>
  <c r="CK87" i="43" s="1"/>
  <c r="BZ88" i="43"/>
  <c r="CA88" i="43" s="1"/>
  <c r="BP89" i="43"/>
  <c r="BQ89" i="43" s="1"/>
  <c r="CC102" i="43"/>
  <c r="CT97" i="43"/>
  <c r="CU97" i="43" s="1"/>
  <c r="CJ98" i="43"/>
  <c r="CK98" i="43" s="1"/>
  <c r="BZ99" i="43"/>
  <c r="CA99" i="43" s="1"/>
  <c r="BP100" i="43"/>
  <c r="BQ100" i="43" s="1"/>
  <c r="BX111" i="43"/>
  <c r="BY111" i="43"/>
  <c r="CT108" i="43"/>
  <c r="CU108" i="43" s="1"/>
  <c r="CJ109" i="43"/>
  <c r="CK109" i="43" s="1"/>
  <c r="BZ110" i="43"/>
  <c r="CA110" i="43" s="1"/>
  <c r="BP114" i="43"/>
  <c r="BQ114" i="43" s="1"/>
  <c r="BL120" i="43"/>
  <c r="BP120" i="43" s="1"/>
  <c r="BQ120" i="43" s="1"/>
  <c r="CS120" i="43"/>
  <c r="CT119" i="43"/>
  <c r="CU119" i="43" s="1"/>
  <c r="CE132" i="43"/>
  <c r="CF132" i="43" s="1"/>
  <c r="CB138" i="43"/>
  <c r="BS156" i="43"/>
  <c r="CL93" i="43"/>
  <c r="CO93" i="43" s="1"/>
  <c r="CP93" i="43" s="1"/>
  <c r="CO87" i="43"/>
  <c r="CP87" i="43" s="1"/>
  <c r="CO91" i="43"/>
  <c r="CP91" i="43" s="1"/>
  <c r="CO98" i="43"/>
  <c r="CP98" i="43" s="1"/>
  <c r="CL111" i="43"/>
  <c r="CO111" i="43" s="1"/>
  <c r="CP111" i="43" s="1"/>
  <c r="CO105" i="43"/>
  <c r="CP105" i="43" s="1"/>
  <c r="CO109" i="43"/>
  <c r="CP109" i="43" s="1"/>
  <c r="CO116" i="43"/>
  <c r="CP116" i="43" s="1"/>
  <c r="BT129" i="43"/>
  <c r="CO97" i="43"/>
  <c r="CP97" i="43" s="1"/>
  <c r="CO101" i="43"/>
  <c r="CP101" i="43" s="1"/>
  <c r="CN111" i="43"/>
  <c r="CO108" i="43"/>
  <c r="CP108" i="43" s="1"/>
  <c r="CO115" i="43"/>
  <c r="CP115" i="43" s="1"/>
  <c r="CO119" i="43"/>
  <c r="CP119" i="43" s="1"/>
  <c r="CO123" i="43"/>
  <c r="CP123" i="43" s="1"/>
  <c r="CL129" i="43"/>
  <c r="CO129" i="43" s="1"/>
  <c r="CP129" i="43" s="1"/>
  <c r="CO127" i="43"/>
  <c r="CP127" i="43" s="1"/>
  <c r="CD138" i="43"/>
  <c r="CO134" i="43"/>
  <c r="CP134" i="43" s="1"/>
  <c r="BN147" i="43"/>
  <c r="CT127" i="43"/>
  <c r="CU127" i="43" s="1"/>
  <c r="CJ128" i="43"/>
  <c r="CK128" i="43" s="1"/>
  <c r="BW138" i="43"/>
  <c r="BZ132" i="43"/>
  <c r="CA132" i="43" s="1"/>
  <c r="BP133" i="43"/>
  <c r="BQ133" i="43" s="1"/>
  <c r="BL129" i="43"/>
  <c r="BP129" i="43" s="1"/>
  <c r="BQ129" i="43" s="1"/>
  <c r="BP123" i="43"/>
  <c r="BQ123" i="43" s="1"/>
  <c r="CS129" i="43"/>
  <c r="CT128" i="43"/>
  <c r="CU128" i="43" s="1"/>
  <c r="CG138" i="43"/>
  <c r="CJ138" i="43" s="1"/>
  <c r="CK138" i="43" s="1"/>
  <c r="CJ132" i="43"/>
  <c r="CK132" i="43" s="1"/>
  <c r="BZ133" i="43"/>
  <c r="CA133" i="43" s="1"/>
  <c r="BP134" i="43"/>
  <c r="BQ134" i="43" s="1"/>
  <c r="CS147" i="43"/>
  <c r="BZ150" i="43"/>
  <c r="CA150" i="43" s="1"/>
  <c r="BW156" i="43"/>
  <c r="CT142" i="43"/>
  <c r="CU142" i="43" s="1"/>
  <c r="BP144" i="43"/>
  <c r="BQ144" i="43" s="1"/>
  <c r="CJ145" i="43"/>
  <c r="CK145" i="43" s="1"/>
  <c r="BX156" i="43"/>
  <c r="BY156" i="43"/>
  <c r="BR165" i="43"/>
  <c r="BU159" i="43"/>
  <c r="BV159" i="43" s="1"/>
  <c r="CC156" i="43"/>
  <c r="CT151" i="43"/>
  <c r="CU151" i="43" s="1"/>
  <c r="BP153" i="43"/>
  <c r="BQ153" i="43" s="1"/>
  <c r="CJ154" i="43"/>
  <c r="CK154" i="43" s="1"/>
  <c r="BL165" i="43"/>
  <c r="BP165" i="43" s="1"/>
  <c r="BQ165" i="43" s="1"/>
  <c r="BP159" i="43"/>
  <c r="BQ159" i="43" s="1"/>
  <c r="CO143" i="43"/>
  <c r="CP143" i="43" s="1"/>
  <c r="CL156" i="43"/>
  <c r="CO150" i="43"/>
  <c r="CP150" i="43" s="1"/>
  <c r="CO154" i="43"/>
  <c r="CP154" i="43" s="1"/>
  <c r="CL165" i="43"/>
  <c r="CO159" i="43"/>
  <c r="CP159" i="43" s="1"/>
  <c r="CE160" i="43"/>
  <c r="CF160" i="43" s="1"/>
  <c r="BP161" i="43"/>
  <c r="BQ161" i="43" s="1"/>
  <c r="CO142" i="43"/>
  <c r="CP142" i="43" s="1"/>
  <c r="CO146" i="43"/>
  <c r="CP146" i="43" s="1"/>
  <c r="CN156" i="43"/>
  <c r="CO153" i="43"/>
  <c r="CP153" i="43" s="1"/>
  <c r="BT165" i="43"/>
  <c r="CJ163" i="43"/>
  <c r="CK163" i="43" s="1"/>
  <c r="BZ164" i="43"/>
  <c r="CA164" i="43" s="1"/>
  <c r="BW165" i="43"/>
  <c r="BZ159" i="43"/>
  <c r="CA159" i="43" s="1"/>
  <c r="BP160" i="43"/>
  <c r="BQ160" i="43" s="1"/>
  <c r="AL39" i="43"/>
  <c r="BH52" i="43"/>
  <c r="BI52" i="43" s="1"/>
  <c r="AK120" i="43"/>
  <c r="AN114" i="43"/>
  <c r="AO114" i="43" s="1"/>
  <c r="BH160" i="43"/>
  <c r="BI160" i="43" s="1"/>
  <c r="BB25" i="44"/>
  <c r="BI24" i="44"/>
  <c r="BW24" i="44"/>
  <c r="AR25" i="44"/>
  <c r="BB23" i="44"/>
  <c r="AJ20" i="44"/>
  <c r="BG25" i="44"/>
  <c r="BI23" i="44"/>
  <c r="BU23" i="44"/>
  <c r="BW23" i="44"/>
  <c r="BQ21" i="44"/>
  <c r="BG21" i="44"/>
  <c r="BQ20" i="44"/>
  <c r="AN16" i="44"/>
  <c r="BS18" i="44"/>
  <c r="AV16" i="44"/>
  <c r="BS16" i="44"/>
  <c r="BQ16" i="44"/>
  <c r="BU14" i="44"/>
  <c r="AV14" i="44"/>
  <c r="BU13" i="44"/>
  <c r="BV15" i="44"/>
  <c r="BR15" i="44"/>
  <c r="BN15" i="44"/>
  <c r="BL15" i="44"/>
  <c r="BF15" i="44"/>
  <c r="BJ15" i="44"/>
  <c r="BT15" i="44"/>
  <c r="BH15" i="44"/>
  <c r="BP15" i="44"/>
  <c r="BS13" i="44"/>
  <c r="BI10" i="44"/>
  <c r="BB15" i="44"/>
  <c r="BK14" i="44"/>
  <c r="BS14" i="44"/>
  <c r="AZ12" i="44"/>
  <c r="BQ12" i="44"/>
  <c r="BQ13" i="44"/>
  <c r="AV9" i="44"/>
  <c r="BB18" i="44"/>
  <c r="BO19" i="44"/>
  <c r="BG19" i="44"/>
  <c r="BV11" i="44"/>
  <c r="BR11" i="44"/>
  <c r="BN11" i="44"/>
  <c r="BJ11" i="44"/>
  <c r="BF11" i="44"/>
  <c r="BT11" i="44"/>
  <c r="BU11" i="44" s="1"/>
  <c r="BL11" i="44"/>
  <c r="BP11" i="44"/>
  <c r="BH11" i="44"/>
  <c r="AP8" i="44"/>
  <c r="BI8" i="44"/>
  <c r="BV7" i="44"/>
  <c r="BW7" i="44" s="1"/>
  <c r="BR7" i="44"/>
  <c r="BN7" i="44"/>
  <c r="BJ7" i="44"/>
  <c r="BF7" i="44"/>
  <c r="BT7" i="44"/>
  <c r="BL7" i="44"/>
  <c r="BP7" i="44"/>
  <c r="BQ7" i="44" s="1"/>
  <c r="BH7" i="44"/>
  <c r="BI7" i="44" s="1"/>
  <c r="AQ22" i="44"/>
  <c r="AM22" i="44"/>
  <c r="AN22" i="44" s="1"/>
  <c r="BC22" i="44"/>
  <c r="AY22" i="44"/>
  <c r="AZ22" i="44" s="1"/>
  <c r="AU22" i="44"/>
  <c r="AS22" i="44"/>
  <c r="BA22" i="44"/>
  <c r="AW22" i="44"/>
  <c r="AX22" i="44" s="1"/>
  <c r="AO22" i="44"/>
  <c r="AZ20" i="44"/>
  <c r="AJ10" i="44"/>
  <c r="BG22" i="44"/>
  <c r="BQ22" i="44"/>
  <c r="BC171" i="43"/>
  <c r="BD171" i="43" s="1"/>
  <c r="AZ177" i="43"/>
  <c r="BC177" i="43" s="1"/>
  <c r="BD177" i="43" s="1"/>
  <c r="BC173" i="43"/>
  <c r="BD173" i="43" s="1"/>
  <c r="CO173" i="43"/>
  <c r="CP173" i="43" s="1"/>
  <c r="BA6" i="44"/>
  <c r="AW6" i="44"/>
  <c r="AS6" i="44"/>
  <c r="AT6" i="44" s="1"/>
  <c r="AO6" i="44"/>
  <c r="AY6" i="44"/>
  <c r="AQ6" i="44"/>
  <c r="AR6" i="44" s="1"/>
  <c r="BC6" i="44"/>
  <c r="BD6" i="44" s="1"/>
  <c r="AM6" i="44"/>
  <c r="AU6" i="44"/>
  <c r="AN155" i="43"/>
  <c r="AO155" i="43" s="1"/>
  <c r="AX154" i="43"/>
  <c r="AY154" i="43" s="1"/>
  <c r="BH153" i="43"/>
  <c r="BI153" i="43" s="1"/>
  <c r="AF156" i="43"/>
  <c r="AI156" i="43" s="1"/>
  <c r="AI150" i="43"/>
  <c r="AJ150" i="43" s="1"/>
  <c r="AD163" i="43"/>
  <c r="AE163" i="43" s="1"/>
  <c r="AD162" i="43"/>
  <c r="AE162" i="43" s="1"/>
  <c r="AX161" i="43"/>
  <c r="AY161" i="43" s="1"/>
  <c r="AX160" i="43"/>
  <c r="AY160" i="43" s="1"/>
  <c r="AU165" i="43"/>
  <c r="AX165" i="43" s="1"/>
  <c r="AX159" i="43"/>
  <c r="AY159" i="43" s="1"/>
  <c r="BC162" i="43"/>
  <c r="BD162" i="43" s="1"/>
  <c r="AX163" i="43"/>
  <c r="AY163" i="43" s="1"/>
  <c r="AI164" i="43"/>
  <c r="AJ164" i="43" s="1"/>
  <c r="AL165" i="43"/>
  <c r="BG165" i="43"/>
  <c r="AD161" i="43"/>
  <c r="AE161" i="43" s="1"/>
  <c r="AB165" i="43"/>
  <c r="AG18" i="43" s="1"/>
  <c r="BA165" i="43"/>
  <c r="AS160" i="43"/>
  <c r="AT160" i="43" s="1"/>
  <c r="AI161" i="43"/>
  <c r="AJ161" i="43" s="1"/>
  <c r="AS164" i="43"/>
  <c r="AT164" i="43" s="1"/>
  <c r="AX142" i="43"/>
  <c r="AY142" i="43" s="1"/>
  <c r="AU147" i="43"/>
  <c r="AX141" i="43"/>
  <c r="AY141" i="43" s="1"/>
  <c r="AR147" i="43"/>
  <c r="AI143" i="43"/>
  <c r="AJ143" i="43" s="1"/>
  <c r="AX143" i="43"/>
  <c r="AY143" i="43" s="1"/>
  <c r="AN144" i="43"/>
  <c r="AO144" i="43" s="1"/>
  <c r="AD145" i="43"/>
  <c r="AE145" i="43" s="1"/>
  <c r="BH145" i="43"/>
  <c r="BI145" i="43" s="1"/>
  <c r="AX146" i="43"/>
  <c r="AY146" i="43" s="1"/>
  <c r="BH142" i="43"/>
  <c r="BI142" i="43" s="1"/>
  <c r="BC143" i="43"/>
  <c r="BD143" i="43" s="1"/>
  <c r="BB147" i="43"/>
  <c r="AG147" i="43"/>
  <c r="AX133" i="43"/>
  <c r="AY133" i="43" s="1"/>
  <c r="AI132" i="43"/>
  <c r="AJ132" i="43" s="1"/>
  <c r="AF138" i="43"/>
  <c r="BH135" i="43"/>
  <c r="BI135" i="43" s="1"/>
  <c r="AX136" i="43"/>
  <c r="AY136" i="43" s="1"/>
  <c r="AN137" i="43"/>
  <c r="AO137" i="43" s="1"/>
  <c r="AB138" i="43"/>
  <c r="BA138" i="43"/>
  <c r="AS133" i="43"/>
  <c r="AT133" i="43" s="1"/>
  <c r="AI134" i="43"/>
  <c r="AJ134" i="43" s="1"/>
  <c r="AS137" i="43"/>
  <c r="AT137" i="43" s="1"/>
  <c r="AM138" i="43"/>
  <c r="BC133" i="43"/>
  <c r="BD133" i="43" s="1"/>
  <c r="BC137" i="43"/>
  <c r="BD137" i="43" s="1"/>
  <c r="AN125" i="43"/>
  <c r="AO125" i="43" s="1"/>
  <c r="AA129" i="43"/>
  <c r="BC123" i="43"/>
  <c r="BD123" i="43" s="1"/>
  <c r="AZ129" i="43"/>
  <c r="BC129" i="43" s="1"/>
  <c r="BD129" i="43" s="1"/>
  <c r="BH128" i="43"/>
  <c r="BI128" i="43" s="1"/>
  <c r="Z129" i="43"/>
  <c r="AD123" i="43"/>
  <c r="AE123" i="43" s="1"/>
  <c r="BG129" i="43"/>
  <c r="AS125" i="43"/>
  <c r="AT125" i="43" s="1"/>
  <c r="AI126" i="43"/>
  <c r="AJ126" i="43" s="1"/>
  <c r="AD117" i="43"/>
  <c r="AE117" i="43" s="1"/>
  <c r="AN116" i="43"/>
  <c r="AO116" i="43" s="1"/>
  <c r="AX115" i="43"/>
  <c r="AY115" i="43" s="1"/>
  <c r="BF120" i="43"/>
  <c r="AH120" i="43"/>
  <c r="AD110" i="43"/>
  <c r="AE110" i="43" s="1"/>
  <c r="AN109" i="43"/>
  <c r="AO109" i="43" s="1"/>
  <c r="AX108" i="43"/>
  <c r="AY108" i="43" s="1"/>
  <c r="BH107" i="43"/>
  <c r="BI107" i="43" s="1"/>
  <c r="BB111" i="43"/>
  <c r="AX101" i="43"/>
  <c r="AY101" i="43" s="1"/>
  <c r="BH100" i="43"/>
  <c r="BI100" i="43" s="1"/>
  <c r="AP102" i="43"/>
  <c r="AS102" i="43" s="1"/>
  <c r="AS96" i="43"/>
  <c r="AT96" i="43" s="1"/>
  <c r="AD124" i="43"/>
  <c r="AE124" i="43" s="1"/>
  <c r="AN119" i="43"/>
  <c r="AO119" i="43" s="1"/>
  <c r="AX118" i="43"/>
  <c r="AY118" i="43" s="1"/>
  <c r="BH117" i="43"/>
  <c r="BI117" i="43" s="1"/>
  <c r="AI114" i="43"/>
  <c r="AJ114" i="43" s="1"/>
  <c r="AF120" i="43"/>
  <c r="AD109" i="43"/>
  <c r="AE109" i="43" s="1"/>
  <c r="AN108" i="43"/>
  <c r="AO108" i="43" s="1"/>
  <c r="AX107" i="43"/>
  <c r="AY107" i="43" s="1"/>
  <c r="BH106" i="43"/>
  <c r="BI106" i="43" s="1"/>
  <c r="AR111" i="43"/>
  <c r="AD98" i="43"/>
  <c r="AE98" i="43" s="1"/>
  <c r="AN97" i="43"/>
  <c r="AO97" i="43" s="1"/>
  <c r="AV102" i="43"/>
  <c r="AN127" i="43"/>
  <c r="AO127" i="43" s="1"/>
  <c r="AN123" i="43"/>
  <c r="AO123" i="43" s="1"/>
  <c r="AK129" i="43"/>
  <c r="BC119" i="43"/>
  <c r="BD119" i="43" s="1"/>
  <c r="BC115" i="43"/>
  <c r="BD115" i="43" s="1"/>
  <c r="AM120" i="43"/>
  <c r="BC108" i="43"/>
  <c r="BD108" i="43" s="1"/>
  <c r="AX105" i="43"/>
  <c r="AY105" i="43" s="1"/>
  <c r="AU111" i="43"/>
  <c r="BC101" i="43"/>
  <c r="BD101" i="43" s="1"/>
  <c r="BC97" i="43"/>
  <c r="BD97" i="43" s="1"/>
  <c r="AM102" i="43"/>
  <c r="AD92" i="43"/>
  <c r="AE92" i="43" s="1"/>
  <c r="AX90" i="43"/>
  <c r="AY90" i="43" s="1"/>
  <c r="AL93" i="43"/>
  <c r="BB84" i="43"/>
  <c r="BH83" i="43"/>
  <c r="BI83" i="43" s="1"/>
  <c r="BB75" i="43"/>
  <c r="AS60" i="43"/>
  <c r="AT60" i="43" s="1"/>
  <c r="AP66" i="43"/>
  <c r="AL57" i="43"/>
  <c r="AX128" i="43"/>
  <c r="AY128" i="43" s="1"/>
  <c r="AN89" i="43"/>
  <c r="AO89" i="43" s="1"/>
  <c r="Z93" i="43"/>
  <c r="AD87" i="43"/>
  <c r="AE87" i="43" s="1"/>
  <c r="BG93" i="43"/>
  <c r="AS89" i="43"/>
  <c r="AT89" i="43" s="1"/>
  <c r="AI90" i="43"/>
  <c r="AJ90" i="43" s="1"/>
  <c r="AR93" i="43"/>
  <c r="BH88" i="43"/>
  <c r="BI88" i="43" s="1"/>
  <c r="AX89" i="43"/>
  <c r="AY89" i="43" s="1"/>
  <c r="AN90" i="43"/>
  <c r="AO90" i="43" s="1"/>
  <c r="AD91" i="43"/>
  <c r="AE91" i="43" s="1"/>
  <c r="AI118" i="43"/>
  <c r="AJ118" i="43" s="1"/>
  <c r="BC109" i="43"/>
  <c r="BD109" i="43" s="1"/>
  <c r="AI91" i="43"/>
  <c r="AJ91" i="43" s="1"/>
  <c r="AK84" i="43"/>
  <c r="AN78" i="43"/>
  <c r="AO78" i="43" s="1"/>
  <c r="AI71" i="43"/>
  <c r="AJ71" i="43" s="1"/>
  <c r="AR75" i="43"/>
  <c r="BC63" i="43"/>
  <c r="BD63" i="43" s="1"/>
  <c r="BE66" i="43"/>
  <c r="BH66" i="43" s="1"/>
  <c r="BH60" i="43"/>
  <c r="BI60" i="43" s="1"/>
  <c r="AI52" i="43"/>
  <c r="AJ52" i="43" s="1"/>
  <c r="BC116" i="43"/>
  <c r="BD116" i="43" s="1"/>
  <c r="BC98" i="43"/>
  <c r="BD98" i="43" s="1"/>
  <c r="BC118" i="43"/>
  <c r="BD118" i="43" s="1"/>
  <c r="BC160" i="43"/>
  <c r="BD160" i="43" s="1"/>
  <c r="AG120" i="43"/>
  <c r="AI154" i="43"/>
  <c r="AJ154" i="43" s="1"/>
  <c r="AI152" i="43"/>
  <c r="AJ152" i="43" s="1"/>
  <c r="AI162" i="43"/>
  <c r="AJ162" i="43" s="1"/>
  <c r="AD45" i="43"/>
  <c r="AE45" i="43" s="1"/>
  <c r="AX43" i="43"/>
  <c r="AY43" i="43" s="1"/>
  <c r="AH48" i="43"/>
  <c r="AS99" i="43"/>
  <c r="AT99" i="43" s="1"/>
  <c r="AS88" i="43"/>
  <c r="AT88" i="43" s="1"/>
  <c r="BC79" i="43"/>
  <c r="BD79" i="43" s="1"/>
  <c r="AX83" i="43"/>
  <c r="AY83" i="43" s="1"/>
  <c r="AZ75" i="43"/>
  <c r="BC69" i="43"/>
  <c r="BD69" i="43" s="1"/>
  <c r="AR66" i="43"/>
  <c r="BC54" i="43"/>
  <c r="BD54" i="43" s="1"/>
  <c r="BE57" i="43"/>
  <c r="BH51" i="43"/>
  <c r="BI51" i="43" s="1"/>
  <c r="AW48" i="43"/>
  <c r="AR84" i="43"/>
  <c r="AS110" i="43"/>
  <c r="AT110" i="43" s="1"/>
  <c r="AS159" i="43"/>
  <c r="AT159" i="43" s="1"/>
  <c r="AP165" i="43"/>
  <c r="AS165" i="43" s="1"/>
  <c r="AS161" i="43"/>
  <c r="AT161" i="43" s="1"/>
  <c r="P6" i="43"/>
  <c r="P902" i="47" s="1"/>
  <c r="Q6" i="43"/>
  <c r="I6" i="43"/>
  <c r="R24" i="44" s="1"/>
  <c r="BO14" i="44"/>
  <c r="AR16" i="44"/>
  <c r="AR8" i="44"/>
  <c r="AN9" i="44"/>
  <c r="BD18" i="44"/>
  <c r="BW10" i="44"/>
  <c r="BS20" i="44"/>
  <c r="BD14" i="44"/>
  <c r="BI21" i="44"/>
  <c r="BG20" i="44"/>
  <c r="BH47" i="43"/>
  <c r="BI47" i="43" s="1"/>
  <c r="AX46" i="43"/>
  <c r="AY46" i="43" s="1"/>
  <c r="BH45" i="43"/>
  <c r="BI45" i="43" s="1"/>
  <c r="AX44" i="43"/>
  <c r="AY44" i="43" s="1"/>
  <c r="BH43" i="43"/>
  <c r="BI43" i="43" s="1"/>
  <c r="AV48" i="43"/>
  <c r="BH70" i="43"/>
  <c r="BI70" i="43" s="1"/>
  <c r="BH74" i="43"/>
  <c r="BI74" i="43" s="1"/>
  <c r="BE102" i="43"/>
  <c r="BH96" i="43"/>
  <c r="BI96" i="43" s="1"/>
  <c r="BG156" i="43"/>
  <c r="BE156" i="43"/>
  <c r="BH156" i="43" s="1"/>
  <c r="BH150" i="43"/>
  <c r="BI150" i="43" s="1"/>
  <c r="AJ8" i="44"/>
  <c r="AJ9" i="44"/>
  <c r="AJ21" i="44"/>
  <c r="BC91" i="43"/>
  <c r="BD91" i="43" s="1"/>
  <c r="AS79" i="43"/>
  <c r="AT79" i="43" s="1"/>
  <c r="AM84" i="43"/>
  <c r="BC73" i="43"/>
  <c r="BD73" i="43" s="1"/>
  <c r="AS71" i="43"/>
  <c r="AT71" i="43" s="1"/>
  <c r="BC61" i="43"/>
  <c r="BD61" i="43" s="1"/>
  <c r="AK66" i="43"/>
  <c r="AN60" i="43"/>
  <c r="AO60" i="43" s="1"/>
  <c r="AN72" i="43"/>
  <c r="AO72" i="43" s="1"/>
  <c r="AK111" i="43"/>
  <c r="AN111" i="43" s="1"/>
  <c r="AN105" i="43"/>
  <c r="AO105" i="43" s="1"/>
  <c r="AL129" i="43"/>
  <c r="AN44" i="43"/>
  <c r="AO44" i="43" s="1"/>
  <c r="AD43" i="43"/>
  <c r="AE43" i="43" s="1"/>
  <c r="BC47" i="43"/>
  <c r="BD47" i="43" s="1"/>
  <c r="AV66" i="43"/>
  <c r="AW111" i="43"/>
  <c r="AV57" i="43"/>
  <c r="AW75" i="43"/>
  <c r="AX71" i="43"/>
  <c r="AY71" i="43" s="1"/>
  <c r="AV84" i="43"/>
  <c r="AB102" i="43"/>
  <c r="AG11" i="43" s="1"/>
  <c r="AD73" i="43"/>
  <c r="AE73" i="43" s="1"/>
  <c r="AD80" i="43"/>
  <c r="AE80" i="43" s="1"/>
  <c r="BC53" i="43"/>
  <c r="BD53" i="43" s="1"/>
  <c r="BC52" i="43"/>
  <c r="BD52" i="43" s="1"/>
  <c r="AE34" i="43"/>
  <c r="AE36" i="43"/>
  <c r="S7" i="44" s="1"/>
  <c r="BC33" i="43"/>
  <c r="BD33" i="43" s="1"/>
  <c r="AZ39" i="43"/>
  <c r="BH38" i="43"/>
  <c r="AG39" i="43"/>
  <c r="BH33" i="43"/>
  <c r="BE39" i="43"/>
  <c r="BC37" i="43"/>
  <c r="BD37" i="43" s="1"/>
  <c r="AM39" i="43"/>
  <c r="BC34" i="43"/>
  <c r="BD34" i="43" s="1"/>
  <c r="BC38" i="43"/>
  <c r="BD38" i="43" s="1"/>
  <c r="AS70" i="43"/>
  <c r="AT70" i="43" s="1"/>
  <c r="BG84" i="43"/>
  <c r="BA75" i="43"/>
  <c r="AS80" i="43"/>
  <c r="AT80" i="43" s="1"/>
  <c r="AG111" i="43"/>
  <c r="BU34" i="43"/>
  <c r="BV34" i="43" s="1"/>
  <c r="CE42" i="43"/>
  <c r="CF42" i="43" s="1"/>
  <c r="CB48" i="43"/>
  <c r="CC75" i="43"/>
  <c r="CE34" i="43"/>
  <c r="CF34" i="43" s="1"/>
  <c r="CC66" i="43"/>
  <c r="BU33" i="43"/>
  <c r="BV33" i="43" s="1"/>
  <c r="BR39" i="43"/>
  <c r="CE38" i="43"/>
  <c r="CF38" i="43" s="1"/>
  <c r="BU42" i="43"/>
  <c r="BV42" i="43" s="1"/>
  <c r="BR48" i="43"/>
  <c r="BU48" i="43" s="1"/>
  <c r="BV48" i="43" s="1"/>
  <c r="CE45" i="43"/>
  <c r="CF45" i="43" s="1"/>
  <c r="CT37" i="43"/>
  <c r="CU37" i="43" s="1"/>
  <c r="BW48" i="43"/>
  <c r="BZ42" i="43"/>
  <c r="CA42" i="43" s="1"/>
  <c r="BP43" i="43"/>
  <c r="BQ43" i="43" s="1"/>
  <c r="CO51" i="43"/>
  <c r="CP51" i="43" s="1"/>
  <c r="CL57" i="43"/>
  <c r="CD66" i="43"/>
  <c r="CO64" i="43"/>
  <c r="CP64" i="43" s="1"/>
  <c r="CJ65" i="43"/>
  <c r="CK65" i="43" s="1"/>
  <c r="CL75" i="43"/>
  <c r="CO69" i="43"/>
  <c r="CP69" i="43" s="1"/>
  <c r="BL84" i="43"/>
  <c r="BP84" i="43" s="1"/>
  <c r="BQ84" i="43" s="1"/>
  <c r="BP78" i="43"/>
  <c r="BQ78" i="43" s="1"/>
  <c r="CI111" i="43"/>
  <c r="CE35" i="43"/>
  <c r="CF35" i="43" s="1"/>
  <c r="BU47" i="43"/>
  <c r="BV47" i="43" s="1"/>
  <c r="BR57" i="43"/>
  <c r="BU57" i="43" s="1"/>
  <c r="BV57" i="43" s="1"/>
  <c r="BU51" i="43"/>
  <c r="BV51" i="43" s="1"/>
  <c r="CS57" i="43"/>
  <c r="CT61" i="43"/>
  <c r="CU61" i="43" s="1"/>
  <c r="BP69" i="43"/>
  <c r="BQ69" i="43" s="1"/>
  <c r="BL75" i="43"/>
  <c r="CT87" i="43"/>
  <c r="CU87" i="43" s="1"/>
  <c r="CQ93" i="43"/>
  <c r="BY39" i="43"/>
  <c r="BX39" i="43"/>
  <c r="CT36" i="43"/>
  <c r="CU36" i="43" s="1"/>
  <c r="CJ37" i="43"/>
  <c r="CK37" i="43" s="1"/>
  <c r="BZ38" i="43"/>
  <c r="CA38" i="43" s="1"/>
  <c r="BL48" i="43"/>
  <c r="BP42" i="43"/>
  <c r="BQ42" i="43" s="1"/>
  <c r="CS48" i="43"/>
  <c r="CT47" i="43"/>
  <c r="CU47" i="43" s="1"/>
  <c r="CD57" i="43"/>
  <c r="CO55" i="43"/>
  <c r="CP55" i="43" s="1"/>
  <c r="CJ56" i="43"/>
  <c r="CK56" i="43" s="1"/>
  <c r="CO60" i="43"/>
  <c r="CP60" i="43" s="1"/>
  <c r="CL66" i="43"/>
  <c r="CO66" i="43" s="1"/>
  <c r="CP66" i="43" s="1"/>
  <c r="CJ61" i="43"/>
  <c r="CK61" i="43" s="1"/>
  <c r="BU62" i="43"/>
  <c r="BV62" i="43" s="1"/>
  <c r="CT70" i="43"/>
  <c r="CU70" i="43" s="1"/>
  <c r="BP72" i="43"/>
  <c r="BQ72" i="43" s="1"/>
  <c r="CJ73" i="43"/>
  <c r="CK73" i="43" s="1"/>
  <c r="BY84" i="43"/>
  <c r="BX84" i="43"/>
  <c r="BS111" i="43"/>
  <c r="CL84" i="43"/>
  <c r="CO84" i="43" s="1"/>
  <c r="CP84" i="43" s="1"/>
  <c r="CO78" i="43"/>
  <c r="CP78" i="43" s="1"/>
  <c r="CN57" i="43"/>
  <c r="CO54" i="43"/>
  <c r="CP54" i="43" s="1"/>
  <c r="CO61" i="43"/>
  <c r="CP61" i="43" s="1"/>
  <c r="CO65" i="43"/>
  <c r="CP65" i="43" s="1"/>
  <c r="CN75" i="43"/>
  <c r="CO72" i="43"/>
  <c r="CP72" i="43" s="1"/>
  <c r="CO79" i="43"/>
  <c r="CP79" i="43" s="1"/>
  <c r="BT93" i="43"/>
  <c r="BN111" i="43"/>
  <c r="CI120" i="43"/>
  <c r="CJ82" i="43"/>
  <c r="CK82" i="43" s="1"/>
  <c r="BZ83" i="43"/>
  <c r="CA83" i="43" s="1"/>
  <c r="BL93" i="43"/>
  <c r="BP93" i="43" s="1"/>
  <c r="BQ93" i="43" s="1"/>
  <c r="BP87" i="43"/>
  <c r="BQ87" i="43" s="1"/>
  <c r="CS93" i="43"/>
  <c r="CT92" i="43"/>
  <c r="CU92" i="43" s="1"/>
  <c r="CJ96" i="43"/>
  <c r="CK96" i="43" s="1"/>
  <c r="CG102" i="43"/>
  <c r="CJ102" i="43" s="1"/>
  <c r="CK102" i="43" s="1"/>
  <c r="BZ97" i="43"/>
  <c r="CA97" i="43" s="1"/>
  <c r="BP98" i="43"/>
  <c r="BQ98" i="43" s="1"/>
  <c r="CC111" i="43"/>
  <c r="CT106" i="43"/>
  <c r="CU106" i="43" s="1"/>
  <c r="CJ107" i="43"/>
  <c r="CK107" i="43" s="1"/>
  <c r="BZ108" i="43"/>
  <c r="CA108" i="43" s="1"/>
  <c r="BX120" i="43"/>
  <c r="BY120" i="43"/>
  <c r="CT117" i="43"/>
  <c r="CU117" i="43" s="1"/>
  <c r="CJ118" i="43"/>
  <c r="CK118" i="43" s="1"/>
  <c r="BS129" i="43"/>
  <c r="CR138" i="43"/>
  <c r="CB147" i="43"/>
  <c r="CE141" i="43"/>
  <c r="CF141" i="43" s="1"/>
  <c r="CE83" i="43"/>
  <c r="CF83" i="43" s="1"/>
  <c r="BR93" i="43"/>
  <c r="BU87" i="43"/>
  <c r="BV87" i="43" s="1"/>
  <c r="CE90" i="43"/>
  <c r="CF90" i="43" s="1"/>
  <c r="BU91" i="43"/>
  <c r="BV91" i="43" s="1"/>
  <c r="CE97" i="43"/>
  <c r="CF97" i="43" s="1"/>
  <c r="BU98" i="43"/>
  <c r="BV98" i="43" s="1"/>
  <c r="CE101" i="43"/>
  <c r="CF101" i="43" s="1"/>
  <c r="BR111" i="43"/>
  <c r="BU105" i="43"/>
  <c r="BV105" i="43" s="1"/>
  <c r="CE108" i="43"/>
  <c r="CF108" i="43" s="1"/>
  <c r="BU109" i="43"/>
  <c r="BV109" i="43" s="1"/>
  <c r="CE115" i="43"/>
  <c r="CF115" i="43" s="1"/>
  <c r="BU116" i="43"/>
  <c r="BV116" i="43" s="1"/>
  <c r="CE119" i="43"/>
  <c r="CF119" i="43" s="1"/>
  <c r="CB129" i="43"/>
  <c r="CE123" i="43"/>
  <c r="CF123" i="43" s="1"/>
  <c r="CB102" i="43"/>
  <c r="CE102" i="43" s="1"/>
  <c r="CF102" i="43" s="1"/>
  <c r="CE96" i="43"/>
  <c r="CF96" i="43" s="1"/>
  <c r="BU97" i="43"/>
  <c r="BV97" i="43" s="1"/>
  <c r="CE100" i="43"/>
  <c r="CF100" i="43" s="1"/>
  <c r="BU101" i="43"/>
  <c r="BV101" i="43" s="1"/>
  <c r="BT111" i="43"/>
  <c r="CR111" i="43"/>
  <c r="CE107" i="43"/>
  <c r="CF107" i="43" s="1"/>
  <c r="BU108" i="43"/>
  <c r="BV108" i="43" s="1"/>
  <c r="CB120" i="43"/>
  <c r="CE120" i="43" s="1"/>
  <c r="CF120" i="43" s="1"/>
  <c r="CE114" i="43"/>
  <c r="CF114" i="43" s="1"/>
  <c r="BU115" i="43"/>
  <c r="BV115" i="43" s="1"/>
  <c r="CE118" i="43"/>
  <c r="CF118" i="43" s="1"/>
  <c r="BU119" i="43"/>
  <c r="BV119" i="43" s="1"/>
  <c r="BU123" i="43"/>
  <c r="BV123" i="43" s="1"/>
  <c r="BR129" i="43"/>
  <c r="BU129" i="43" s="1"/>
  <c r="BV129" i="43" s="1"/>
  <c r="CE126" i="43"/>
  <c r="CF126" i="43" s="1"/>
  <c r="BU127" i="43"/>
  <c r="BV127" i="43" s="1"/>
  <c r="CH138" i="43"/>
  <c r="CE133" i="43"/>
  <c r="CF133" i="43" s="1"/>
  <c r="BU134" i="43"/>
  <c r="BV134" i="43" s="1"/>
  <c r="CE137" i="43"/>
  <c r="CF137" i="43" s="1"/>
  <c r="CT125" i="43"/>
  <c r="CU125" i="43" s="1"/>
  <c r="CJ126" i="43"/>
  <c r="CK126" i="43" s="1"/>
  <c r="BZ127" i="43"/>
  <c r="CA127" i="43" s="1"/>
  <c r="BP128" i="43"/>
  <c r="BQ128" i="43" s="1"/>
  <c r="CI138" i="43"/>
  <c r="CT136" i="43"/>
  <c r="CU136" i="43" s="1"/>
  <c r="CJ137" i="43"/>
  <c r="CK137" i="43" s="1"/>
  <c r="BY129" i="43"/>
  <c r="BX129" i="43"/>
  <c r="CT126" i="43"/>
  <c r="CU126" i="43" s="1"/>
  <c r="CJ127" i="43"/>
  <c r="CK127" i="43" s="1"/>
  <c r="BZ128" i="43"/>
  <c r="CA128" i="43" s="1"/>
  <c r="BL138" i="43"/>
  <c r="BP132" i="43"/>
  <c r="BQ132" i="43" s="1"/>
  <c r="CS138" i="43"/>
  <c r="CT137" i="43"/>
  <c r="CU137" i="43" s="1"/>
  <c r="CC147" i="43"/>
  <c r="BP142" i="43"/>
  <c r="BQ142" i="43" s="1"/>
  <c r="CM156" i="43"/>
  <c r="CL147" i="43"/>
  <c r="CO147" i="43" s="1"/>
  <c r="CP147" i="43" s="1"/>
  <c r="CO141" i="43"/>
  <c r="CP141" i="43" s="1"/>
  <c r="CJ150" i="43"/>
  <c r="CK150" i="43" s="1"/>
  <c r="CG156" i="43"/>
  <c r="CJ156" i="43" s="1"/>
  <c r="CK156" i="43" s="1"/>
  <c r="CJ153" i="43"/>
  <c r="CK153" i="43" s="1"/>
  <c r="CS156" i="43"/>
  <c r="CE142" i="43"/>
  <c r="CF142" i="43" s="1"/>
  <c r="BU143" i="43"/>
  <c r="BV143" i="43" s="1"/>
  <c r="CE146" i="43"/>
  <c r="CF146" i="43" s="1"/>
  <c r="BR156" i="43"/>
  <c r="BU150" i="43"/>
  <c r="BV150" i="43" s="1"/>
  <c r="CE153" i="43"/>
  <c r="CF153" i="43" s="1"/>
  <c r="BU154" i="43"/>
  <c r="BV154" i="43" s="1"/>
  <c r="CR165" i="43"/>
  <c r="BU161" i="43"/>
  <c r="BV161" i="43" s="1"/>
  <c r="BU142" i="43"/>
  <c r="BV142" i="43" s="1"/>
  <c r="CE145" i="43"/>
  <c r="CF145" i="43" s="1"/>
  <c r="BU146" i="43"/>
  <c r="BV146" i="43" s="1"/>
  <c r="BT156" i="43"/>
  <c r="CR156" i="43"/>
  <c r="CE152" i="43"/>
  <c r="CF152" i="43" s="1"/>
  <c r="BU153" i="43"/>
  <c r="BV153" i="43" s="1"/>
  <c r="BX165" i="43"/>
  <c r="BY165" i="43"/>
  <c r="CO162" i="43"/>
  <c r="CP162" i="43" s="1"/>
  <c r="CO163" i="43"/>
  <c r="CP163" i="43" s="1"/>
  <c r="CI165" i="43"/>
  <c r="CT163" i="43"/>
  <c r="CU163" i="43" s="1"/>
  <c r="CJ164" i="43"/>
  <c r="CK164" i="43" s="1"/>
  <c r="BH65" i="43"/>
  <c r="BI65" i="43" s="1"/>
  <c r="AQ84" i="43"/>
  <c r="AK57" i="43"/>
  <c r="AN51" i="43"/>
  <c r="AO51" i="43" s="1"/>
  <c r="BL175" i="41"/>
  <c r="BL172" i="41"/>
  <c r="BL174" i="41"/>
  <c r="Z175" i="41"/>
  <c r="BL171" i="41"/>
  <c r="BL173" i="41"/>
  <c r="Z176" i="41"/>
  <c r="Z172" i="41"/>
  <c r="BL176" i="41"/>
  <c r="Z173" i="41"/>
  <c r="Z174" i="41"/>
  <c r="BN171" i="41"/>
  <c r="AB174" i="41"/>
  <c r="AB176" i="41"/>
  <c r="AB173" i="41"/>
  <c r="BN175" i="41"/>
  <c r="BN176" i="41"/>
  <c r="BN173" i="41"/>
  <c r="BN174" i="41"/>
  <c r="AB172" i="41"/>
  <c r="AB175" i="41"/>
  <c r="AB171" i="41"/>
  <c r="BN172" i="41"/>
  <c r="CI175" i="41"/>
  <c r="CI172" i="41"/>
  <c r="AW176" i="41"/>
  <c r="DC12" i="42" s="1"/>
  <c r="AW172" i="41"/>
  <c r="DC8" i="42" s="1"/>
  <c r="CI171" i="41"/>
  <c r="AW175" i="41"/>
  <c r="DC11" i="42" s="1"/>
  <c r="AW171" i="41"/>
  <c r="AW174" i="41"/>
  <c r="DC10" i="42" s="1"/>
  <c r="CI176" i="41"/>
  <c r="CI174" i="41"/>
  <c r="AW173" i="41"/>
  <c r="DC9" i="42" s="1"/>
  <c r="CI173" i="41"/>
  <c r="AI16" i="42"/>
  <c r="AH16" i="42"/>
  <c r="BG165" i="41"/>
  <c r="BC25" i="42"/>
  <c r="AY25" i="42"/>
  <c r="AU25" i="42"/>
  <c r="AS25" i="42"/>
  <c r="AO25" i="42"/>
  <c r="BA25" i="42"/>
  <c r="BB25" i="42" s="1"/>
  <c r="AW25" i="42"/>
  <c r="AX25" i="42" s="1"/>
  <c r="AQ25" i="42"/>
  <c r="AM25" i="42"/>
  <c r="BO23" i="42"/>
  <c r="BK23" i="42"/>
  <c r="BO20" i="42"/>
  <c r="BK20" i="42"/>
  <c r="BU21" i="42"/>
  <c r="AP20" i="42"/>
  <c r="BK22" i="42"/>
  <c r="AR23" i="42"/>
  <c r="BB21" i="42"/>
  <c r="AR21" i="42"/>
  <c r="BI15" i="42"/>
  <c r="AZ15" i="42"/>
  <c r="BB17" i="42"/>
  <c r="BK10" i="42"/>
  <c r="BG7" i="42"/>
  <c r="BU13" i="42"/>
  <c r="BW13" i="42"/>
  <c r="BQ10" i="42"/>
  <c r="AN13" i="42"/>
  <c r="BV8" i="42"/>
  <c r="BR8" i="42"/>
  <c r="BN8" i="42"/>
  <c r="BJ8" i="42"/>
  <c r="BF8" i="42"/>
  <c r="BP8" i="42"/>
  <c r="BT8" i="42"/>
  <c r="BL8" i="42"/>
  <c r="BH8" i="42"/>
  <c r="BI8" i="42" s="1"/>
  <c r="BL19" i="42"/>
  <c r="BH19" i="42"/>
  <c r="BV19" i="42"/>
  <c r="BP19" i="42"/>
  <c r="BJ19" i="42"/>
  <c r="BT19" i="42"/>
  <c r="BR19" i="42"/>
  <c r="BF19" i="42"/>
  <c r="BN19" i="42"/>
  <c r="AV19" i="42"/>
  <c r="BB165" i="41"/>
  <c r="AN152" i="41"/>
  <c r="AO152" i="41" s="1"/>
  <c r="BG156" i="41"/>
  <c r="AV156" i="41"/>
  <c r="BC152" i="41"/>
  <c r="BD152" i="41" s="1"/>
  <c r="BH153" i="41"/>
  <c r="BI153" i="41" s="1"/>
  <c r="AN141" i="41"/>
  <c r="AO141" i="41" s="1"/>
  <c r="AK147" i="41"/>
  <c r="AS144" i="41"/>
  <c r="AT144" i="41" s="1"/>
  <c r="AI145" i="41"/>
  <c r="AJ145" i="41" s="1"/>
  <c r="Z138" i="41"/>
  <c r="AD132" i="41"/>
  <c r="AE132" i="41" s="1"/>
  <c r="AS114" i="41"/>
  <c r="AT114" i="41" s="1"/>
  <c r="AP120" i="41"/>
  <c r="BF102" i="41"/>
  <c r="AH102" i="41"/>
  <c r="AN134" i="41"/>
  <c r="AO134" i="41" s="1"/>
  <c r="AX133" i="41"/>
  <c r="AY133" i="41" s="1"/>
  <c r="AU138" i="41"/>
  <c r="AX132" i="41"/>
  <c r="AY132" i="41" s="1"/>
  <c r="AR138" i="41"/>
  <c r="BH133" i="41"/>
  <c r="BI133" i="41" s="1"/>
  <c r="AX134" i="41"/>
  <c r="AY134" i="41" s="1"/>
  <c r="AN135" i="41"/>
  <c r="AO135" i="41" s="1"/>
  <c r="BC127" i="41"/>
  <c r="BD127" i="41" s="1"/>
  <c r="BE129" i="41"/>
  <c r="BH123" i="41"/>
  <c r="BI123" i="41" s="1"/>
  <c r="AG129" i="41"/>
  <c r="AI116" i="41"/>
  <c r="AJ116" i="41" s="1"/>
  <c r="AS115" i="41"/>
  <c r="AT115" i="41" s="1"/>
  <c r="BA120" i="41"/>
  <c r="AB120" i="41"/>
  <c r="BC107" i="41"/>
  <c r="BD107" i="41" s="1"/>
  <c r="AW111" i="41"/>
  <c r="AI100" i="41"/>
  <c r="AJ100" i="41" s="1"/>
  <c r="AS99" i="41"/>
  <c r="AT99" i="41" s="1"/>
  <c r="AK102" i="41"/>
  <c r="AN96" i="41"/>
  <c r="AO96" i="41" s="1"/>
  <c r="AI89" i="41"/>
  <c r="AJ89" i="41" s="1"/>
  <c r="AS79" i="41"/>
  <c r="AT79" i="41" s="1"/>
  <c r="AN78" i="41"/>
  <c r="AO78" i="41" s="1"/>
  <c r="AK84" i="41"/>
  <c r="BC51" i="41"/>
  <c r="BD51" i="41" s="1"/>
  <c r="AZ57" i="41"/>
  <c r="AZ48" i="41"/>
  <c r="BC42" i="41"/>
  <c r="BD42" i="41" s="1"/>
  <c r="Z93" i="41"/>
  <c r="AD87" i="41"/>
  <c r="AE87" i="41" s="1"/>
  <c r="AR93" i="41"/>
  <c r="AX89" i="41"/>
  <c r="AY89" i="41" s="1"/>
  <c r="AN90" i="41"/>
  <c r="AO90" i="41" s="1"/>
  <c r="AD91" i="41"/>
  <c r="AE91" i="41" s="1"/>
  <c r="BF84" i="41"/>
  <c r="AM84" i="41"/>
  <c r="BC79" i="41"/>
  <c r="BD79" i="41" s="1"/>
  <c r="AN79" i="41"/>
  <c r="AO79" i="41" s="1"/>
  <c r="AD80" i="41"/>
  <c r="AE80" i="41" s="1"/>
  <c r="AP75" i="41"/>
  <c r="AS69" i="41"/>
  <c r="AT69" i="41" s="1"/>
  <c r="AI70" i="41"/>
  <c r="AJ70" i="41" s="1"/>
  <c r="AS73" i="41"/>
  <c r="AT73" i="41" s="1"/>
  <c r="AI74" i="41"/>
  <c r="AJ74" i="41" s="1"/>
  <c r="AA75" i="41"/>
  <c r="BC69" i="41"/>
  <c r="BD69" i="41" s="1"/>
  <c r="AZ75" i="41"/>
  <c r="BH74" i="41"/>
  <c r="BI74" i="41" s="1"/>
  <c r="BH87" i="41"/>
  <c r="BI87" i="41" s="1"/>
  <c r="BE93" i="41"/>
  <c r="BH78" i="41"/>
  <c r="BI78" i="41" s="1"/>
  <c r="BE84" i="41"/>
  <c r="BH69" i="41"/>
  <c r="BI69" i="41" s="1"/>
  <c r="BE75" i="41"/>
  <c r="AD54" i="41"/>
  <c r="AE54" i="41" s="1"/>
  <c r="AN53" i="41"/>
  <c r="AO53" i="41" s="1"/>
  <c r="AX52" i="41"/>
  <c r="AY52" i="41" s="1"/>
  <c r="BF57" i="41"/>
  <c r="BH51" i="41"/>
  <c r="BI51" i="41" s="1"/>
  <c r="AD45" i="41"/>
  <c r="AE45" i="41" s="1"/>
  <c r="AN44" i="41"/>
  <c r="AO44" i="41" s="1"/>
  <c r="AX43" i="41"/>
  <c r="AY43" i="41" s="1"/>
  <c r="AM57" i="41"/>
  <c r="AS44" i="41"/>
  <c r="AT44" i="41" s="1"/>
  <c r="BG48" i="41"/>
  <c r="AQ120" i="41"/>
  <c r="AQ102" i="41"/>
  <c r="AQ111" i="41"/>
  <c r="AQ129" i="41"/>
  <c r="AS154" i="41"/>
  <c r="AT154" i="41" s="1"/>
  <c r="AS127" i="41"/>
  <c r="AT127" i="41" s="1"/>
  <c r="AR129" i="41"/>
  <c r="AS161" i="41"/>
  <c r="AT161" i="41" s="1"/>
  <c r="BD9" i="42"/>
  <c r="BO10" i="42"/>
  <c r="AN12" i="42"/>
  <c r="AR12" i="42"/>
  <c r="BM9" i="42"/>
  <c r="AV15" i="42"/>
  <c r="BU9" i="42"/>
  <c r="BW11" i="42"/>
  <c r="AX21" i="42"/>
  <c r="AV20" i="42"/>
  <c r="BU22" i="42"/>
  <c r="AL93" i="41"/>
  <c r="AN61" i="41"/>
  <c r="AO61" i="41" s="1"/>
  <c r="AI47" i="41"/>
  <c r="AJ47" i="41" s="1"/>
  <c r="AG48" i="41"/>
  <c r="BH99" i="41"/>
  <c r="BI99" i="41" s="1"/>
  <c r="BG102" i="41"/>
  <c r="BH97" i="41"/>
  <c r="BI97" i="41" s="1"/>
  <c r="BH115" i="41"/>
  <c r="BI115" i="41" s="1"/>
  <c r="BH119" i="41"/>
  <c r="BI119" i="41" s="1"/>
  <c r="BH145" i="41"/>
  <c r="BI145" i="41" s="1"/>
  <c r="AM102" i="41"/>
  <c r="AI54" i="41"/>
  <c r="AJ54" i="41" s="1"/>
  <c r="BC106" i="41"/>
  <c r="BD106" i="41" s="1"/>
  <c r="BC117" i="41"/>
  <c r="BD117" i="41" s="1"/>
  <c r="BC124" i="41"/>
  <c r="BD124" i="41" s="1"/>
  <c r="BC99" i="41"/>
  <c r="BD99" i="41" s="1"/>
  <c r="AI99" i="41"/>
  <c r="AJ99" i="41" s="1"/>
  <c r="AI126" i="41"/>
  <c r="AJ126" i="41" s="1"/>
  <c r="AI110" i="41"/>
  <c r="AJ110" i="41" s="1"/>
  <c r="BO16" i="42"/>
  <c r="BT26" i="42"/>
  <c r="BP26" i="42"/>
  <c r="BJ26" i="42"/>
  <c r="BF26" i="42"/>
  <c r="BG26" i="42" s="1"/>
  <c r="BV26" i="42"/>
  <c r="BR26" i="42"/>
  <c r="BS26" i="42" s="1"/>
  <c r="BN26" i="42"/>
  <c r="BL26" i="42"/>
  <c r="BH26" i="42"/>
  <c r="BK21" i="42"/>
  <c r="BO22" i="42"/>
  <c r="BD23" i="42"/>
  <c r="AP22" i="42"/>
  <c r="BT18" i="42"/>
  <c r="BP18" i="42"/>
  <c r="BJ18" i="42"/>
  <c r="BK18" i="42" s="1"/>
  <c r="BF18" i="42"/>
  <c r="BV18" i="42"/>
  <c r="BN18" i="42"/>
  <c r="BL18" i="42"/>
  <c r="BH18" i="42"/>
  <c r="BR18" i="42"/>
  <c r="BS18" i="42" s="1"/>
  <c r="AV17" i="42"/>
  <c r="AV10" i="42"/>
  <c r="BO7" i="42"/>
  <c r="BQ13" i="42"/>
  <c r="AP9" i="42"/>
  <c r="AR13" i="42"/>
  <c r="CO172" i="41"/>
  <c r="CP172" i="41" s="1"/>
  <c r="BU15" i="42"/>
  <c r="AZ19" i="42"/>
  <c r="AN7" i="42"/>
  <c r="BL14" i="42"/>
  <c r="BH14" i="42"/>
  <c r="BT14" i="42"/>
  <c r="BP14" i="42"/>
  <c r="BQ14" i="42" s="1"/>
  <c r="BJ14" i="42"/>
  <c r="BR14" i="42"/>
  <c r="BF14" i="42"/>
  <c r="BV14" i="42"/>
  <c r="BW14" i="42" s="1"/>
  <c r="BN14" i="42"/>
  <c r="BT6" i="42"/>
  <c r="BP6" i="42"/>
  <c r="BL6" i="42"/>
  <c r="BM6" i="42" s="1"/>
  <c r="BH6" i="42"/>
  <c r="BV6" i="42"/>
  <c r="BN6" i="42"/>
  <c r="BF6" i="42"/>
  <c r="BG6" i="42" s="1"/>
  <c r="BJ6" i="42"/>
  <c r="BR6" i="42"/>
  <c r="BS6" i="42" s="1"/>
  <c r="AF165" i="41"/>
  <c r="AI159" i="41"/>
  <c r="AJ159" i="41" s="1"/>
  <c r="BC173" i="41"/>
  <c r="BD173" i="41" s="1"/>
  <c r="BH160" i="41"/>
  <c r="BI160" i="41" s="1"/>
  <c r="AZ165" i="41"/>
  <c r="BC159" i="41"/>
  <c r="BD159" i="41" s="1"/>
  <c r="BH164" i="41"/>
  <c r="BI164" i="41" s="1"/>
  <c r="AW165" i="41"/>
  <c r="BC161" i="41"/>
  <c r="BD161" i="41" s="1"/>
  <c r="Z156" i="41"/>
  <c r="AD150" i="41"/>
  <c r="AE150" i="41" s="1"/>
  <c r="BS23" i="42"/>
  <c r="BW20" i="42"/>
  <c r="BI20" i="42"/>
  <c r="BG16" i="42"/>
  <c r="BS16" i="42"/>
  <c r="BC26" i="42"/>
  <c r="AY26" i="42"/>
  <c r="AU26" i="42"/>
  <c r="AS26" i="42"/>
  <c r="AO26" i="42"/>
  <c r="BA26" i="42"/>
  <c r="AW26" i="42"/>
  <c r="AM26" i="42"/>
  <c r="AQ26" i="42"/>
  <c r="AR26" i="42" s="1"/>
  <c r="BI21" i="42"/>
  <c r="BD20" i="42"/>
  <c r="BI22" i="42"/>
  <c r="BW17" i="42"/>
  <c r="AV23" i="42"/>
  <c r="AX23" i="42"/>
  <c r="AV22" i="42"/>
  <c r="BC18" i="42"/>
  <c r="AY18" i="42"/>
  <c r="AU18" i="42"/>
  <c r="AS18" i="42"/>
  <c r="AO18" i="42"/>
  <c r="AP18" i="42" s="1"/>
  <c r="AW18" i="42"/>
  <c r="AX18" i="42" s="1"/>
  <c r="AM18" i="42"/>
  <c r="AQ18" i="42"/>
  <c r="BA18" i="42"/>
  <c r="BG15" i="42"/>
  <c r="AV21" i="42"/>
  <c r="AP21" i="42"/>
  <c r="AJ15" i="42"/>
  <c r="BB15" i="42"/>
  <c r="BB12" i="42"/>
  <c r="AP11" i="42"/>
  <c r="AN17" i="42"/>
  <c r="AP17" i="42"/>
  <c r="AV12" i="42"/>
  <c r="BB10" i="42"/>
  <c r="AN9" i="42"/>
  <c r="BI13" i="42"/>
  <c r="BG13" i="42"/>
  <c r="BS10" i="42"/>
  <c r="BU10" i="42"/>
  <c r="AT9" i="42"/>
  <c r="AZ13" i="42"/>
  <c r="AX13" i="42"/>
  <c r="AU8" i="42"/>
  <c r="AO8" i="42"/>
  <c r="AY8" i="42"/>
  <c r="AS8" i="42"/>
  <c r="BC8" i="42"/>
  <c r="BA8" i="42"/>
  <c r="AQ8" i="42"/>
  <c r="AW8" i="42"/>
  <c r="AM8" i="42"/>
  <c r="BC176" i="41"/>
  <c r="BD176" i="41" s="1"/>
  <c r="BC172" i="41"/>
  <c r="BD172" i="41" s="1"/>
  <c r="BC175" i="41"/>
  <c r="BD175" i="41" s="1"/>
  <c r="BC174" i="41"/>
  <c r="BD174" i="41" s="1"/>
  <c r="BB19" i="42"/>
  <c r="AN19" i="42"/>
  <c r="AR19" i="42"/>
  <c r="AV7" i="42"/>
  <c r="AX7" i="42"/>
  <c r="BC164" i="41"/>
  <c r="BD164" i="41" s="1"/>
  <c r="AQ14" i="42"/>
  <c r="AM14" i="42"/>
  <c r="AN14" i="42" s="1"/>
  <c r="BC14" i="42"/>
  <c r="AY14" i="42"/>
  <c r="AU14" i="42"/>
  <c r="AS14" i="42"/>
  <c r="BA14" i="42"/>
  <c r="BB14" i="42" s="1"/>
  <c r="AO14" i="42"/>
  <c r="AW14" i="42"/>
  <c r="AD164" i="41"/>
  <c r="AE164" i="41" s="1"/>
  <c r="AX162" i="41"/>
  <c r="AY162" i="41" s="1"/>
  <c r="BH161" i="41"/>
  <c r="BI161" i="41" s="1"/>
  <c r="AI160" i="41"/>
  <c r="AJ160" i="41" s="1"/>
  <c r="AV165" i="41"/>
  <c r="Z165" i="41"/>
  <c r="AD159" i="41"/>
  <c r="AE159" i="41" s="1"/>
  <c r="CX7" i="42"/>
  <c r="AR177" i="41"/>
  <c r="AS163" i="41"/>
  <c r="AT163" i="41" s="1"/>
  <c r="BC160" i="41"/>
  <c r="BD160" i="41" s="1"/>
  <c r="AU165" i="41"/>
  <c r="AX159" i="41"/>
  <c r="AY159" i="41" s="1"/>
  <c r="AN164" i="41"/>
  <c r="AO164" i="41" s="1"/>
  <c r="AB165" i="41"/>
  <c r="BA165" i="41"/>
  <c r="AS160" i="41"/>
  <c r="AT160" i="41" s="1"/>
  <c r="AI161" i="41"/>
  <c r="AJ161" i="41" s="1"/>
  <c r="AS164" i="41"/>
  <c r="AT164" i="41" s="1"/>
  <c r="BB177" i="41"/>
  <c r="AX151" i="41"/>
  <c r="AY151" i="41" s="1"/>
  <c r="AM156" i="41"/>
  <c r="BC151" i="41"/>
  <c r="BD151" i="41" s="1"/>
  <c r="AS153" i="41"/>
  <c r="AT153" i="41" s="1"/>
  <c r="AD155" i="41"/>
  <c r="AE155" i="41" s="1"/>
  <c r="AA156" i="41"/>
  <c r="AZ156" i="41"/>
  <c r="BC150" i="41"/>
  <c r="BD150" i="41" s="1"/>
  <c r="AB156" i="41"/>
  <c r="BA156" i="41"/>
  <c r="AS151" i="41"/>
  <c r="AT151" i="41" s="1"/>
  <c r="AI152" i="41"/>
  <c r="AJ152" i="41" s="1"/>
  <c r="AN153" i="41"/>
  <c r="AO153" i="41" s="1"/>
  <c r="AD154" i="41"/>
  <c r="AE154" i="41" s="1"/>
  <c r="AS155" i="41"/>
  <c r="AT155" i="41" s="1"/>
  <c r="AD144" i="41"/>
  <c r="AE144" i="41" s="1"/>
  <c r="BF147" i="41"/>
  <c r="AQ147" i="41"/>
  <c r="AI142" i="41"/>
  <c r="AJ142" i="41" s="1"/>
  <c r="AI146" i="41"/>
  <c r="AJ146" i="41" s="1"/>
  <c r="AA147" i="41"/>
  <c r="AZ147" i="41"/>
  <c r="BC141" i="41"/>
  <c r="BD141" i="41" s="1"/>
  <c r="BH146" i="41"/>
  <c r="BI146" i="41" s="1"/>
  <c r="AW147" i="41"/>
  <c r="BC143" i="41"/>
  <c r="BD143" i="41" s="1"/>
  <c r="AD133" i="41"/>
  <c r="AE133" i="41" s="1"/>
  <c r="AQ138" i="41"/>
  <c r="AX128" i="41"/>
  <c r="AY128" i="41" s="1"/>
  <c r="AS123" i="41"/>
  <c r="AT123" i="41" s="1"/>
  <c r="AP129" i="41"/>
  <c r="AL120" i="41"/>
  <c r="BF111" i="41"/>
  <c r="AH111" i="41"/>
  <c r="BB102" i="41"/>
  <c r="AD151" i="41"/>
  <c r="AE151" i="41" s="1"/>
  <c r="AX137" i="41"/>
  <c r="AY137" i="41" s="1"/>
  <c r="AI134" i="41"/>
  <c r="AJ134" i="41" s="1"/>
  <c r="AS133" i="41"/>
  <c r="AT133" i="41" s="1"/>
  <c r="AP138" i="41"/>
  <c r="AS138" i="41" s="1"/>
  <c r="AS132" i="41"/>
  <c r="AT132" i="41" s="1"/>
  <c r="BC137" i="41"/>
  <c r="BD137" i="41" s="1"/>
  <c r="AV138" i="41"/>
  <c r="AN133" i="41"/>
  <c r="AO133" i="41" s="1"/>
  <c r="AD134" i="41"/>
  <c r="AE134" i="41" s="1"/>
  <c r="AS128" i="41"/>
  <c r="AT128" i="41" s="1"/>
  <c r="AI125" i="41"/>
  <c r="AJ125" i="41" s="1"/>
  <c r="AS124" i="41"/>
  <c r="AT124" i="41" s="1"/>
  <c r="BA129" i="41"/>
  <c r="AB129" i="41"/>
  <c r="BC116" i="41"/>
  <c r="BD116" i="41" s="1"/>
  <c r="AW120" i="41"/>
  <c r="AI109" i="41"/>
  <c r="AJ109" i="41" s="1"/>
  <c r="AS108" i="41"/>
  <c r="AT108" i="41" s="1"/>
  <c r="AK111" i="41"/>
  <c r="AN105" i="41"/>
  <c r="AO105" i="41" s="1"/>
  <c r="BC100" i="41"/>
  <c r="BD100" i="41" s="1"/>
  <c r="BE102" i="41"/>
  <c r="BH102" i="41" s="1"/>
  <c r="BH96" i="41"/>
  <c r="BI96" i="41" s="1"/>
  <c r="AG102" i="41"/>
  <c r="AN128" i="41"/>
  <c r="AO128" i="41" s="1"/>
  <c r="BH154" i="41"/>
  <c r="BI154" i="41" s="1"/>
  <c r="BA93" i="41"/>
  <c r="AS83" i="41"/>
  <c r="AT83" i="41" s="1"/>
  <c r="AB84" i="41"/>
  <c r="BA75" i="41"/>
  <c r="AN43" i="41"/>
  <c r="AO43" i="41" s="1"/>
  <c r="AK48" i="41"/>
  <c r="AX92" i="41"/>
  <c r="AY92" i="41" s="1"/>
  <c r="AN89" i="41"/>
  <c r="AO89" i="41" s="1"/>
  <c r="BF93" i="41"/>
  <c r="AM93" i="41"/>
  <c r="BC88" i="41"/>
  <c r="BD88" i="41" s="1"/>
  <c r="AV93" i="41"/>
  <c r="AN88" i="41"/>
  <c r="AO88" i="41" s="1"/>
  <c r="AD89" i="41"/>
  <c r="AE89" i="41" s="1"/>
  <c r="AD81" i="41"/>
  <c r="AE81" i="41" s="1"/>
  <c r="AX79" i="41"/>
  <c r="AY79" i="41" s="1"/>
  <c r="AP84" i="41"/>
  <c r="AS78" i="41"/>
  <c r="AT78" i="41" s="1"/>
  <c r="AQ84" i="41"/>
  <c r="AI79" i="41"/>
  <c r="AJ79" i="41" s="1"/>
  <c r="AS82" i="41"/>
  <c r="AT82" i="41" s="1"/>
  <c r="AI83" i="41"/>
  <c r="AJ83" i="41" s="1"/>
  <c r="AA84" i="41"/>
  <c r="BC78" i="41"/>
  <c r="BD78" i="41" s="1"/>
  <c r="AZ84" i="41"/>
  <c r="BH83" i="41"/>
  <c r="BI83" i="41" s="1"/>
  <c r="BH73" i="41"/>
  <c r="BI73" i="41" s="1"/>
  <c r="AH75" i="41"/>
  <c r="AU75" i="41"/>
  <c r="AX69" i="41"/>
  <c r="AY69" i="41" s="1"/>
  <c r="BC72" i="41"/>
  <c r="BD72" i="41" s="1"/>
  <c r="AI69" i="41"/>
  <c r="AJ69" i="41" s="1"/>
  <c r="AF75" i="41"/>
  <c r="BH72" i="41"/>
  <c r="BI72" i="41" s="1"/>
  <c r="AX73" i="41"/>
  <c r="AY73" i="41" s="1"/>
  <c r="AN74" i="41"/>
  <c r="AO74" i="41" s="1"/>
  <c r="AS90" i="41"/>
  <c r="AT90" i="41" s="1"/>
  <c r="AW93" i="41"/>
  <c r="AS81" i="41"/>
  <c r="AT81" i="41" s="1"/>
  <c r="AW84" i="41"/>
  <c r="AS72" i="41"/>
  <c r="AT72" i="41" s="1"/>
  <c r="AW75" i="41"/>
  <c r="AD56" i="41"/>
  <c r="AE56" i="41" s="1"/>
  <c r="AN55" i="41"/>
  <c r="AO55" i="41" s="1"/>
  <c r="AX54" i="41"/>
  <c r="AY54" i="41" s="1"/>
  <c r="BH53" i="41"/>
  <c r="BI53" i="41" s="1"/>
  <c r="BB57" i="41"/>
  <c r="AD47" i="41"/>
  <c r="AE47" i="41" s="1"/>
  <c r="AN46" i="41"/>
  <c r="AO46" i="41" s="1"/>
  <c r="AX45" i="41"/>
  <c r="AY45" i="41" s="1"/>
  <c r="BH44" i="41"/>
  <c r="BI44" i="41" s="1"/>
  <c r="BB48" i="41"/>
  <c r="AI45" i="41"/>
  <c r="AJ45" i="41" s="1"/>
  <c r="AQ48" i="41"/>
  <c r="AS98" i="41"/>
  <c r="AT98" i="41" s="1"/>
  <c r="AR102" i="41"/>
  <c r="AR120" i="41"/>
  <c r="AR165" i="41"/>
  <c r="BW7" i="42"/>
  <c r="BD17" i="42"/>
  <c r="BQ21" i="42"/>
  <c r="BS9" i="42"/>
  <c r="BO15" i="42"/>
  <c r="BU11" i="42"/>
  <c r="BD11" i="42"/>
  <c r="BO21" i="42"/>
  <c r="AV11" i="42"/>
  <c r="BS15" i="42"/>
  <c r="BB22" i="42"/>
  <c r="BS22" i="42"/>
  <c r="AB66" i="41"/>
  <c r="AN51" i="41"/>
  <c r="AO51" i="41" s="1"/>
  <c r="AK57" i="41"/>
  <c r="BC43" i="41"/>
  <c r="BD43" i="41" s="1"/>
  <c r="BH47" i="41"/>
  <c r="BI47" i="41" s="1"/>
  <c r="BG111" i="41"/>
  <c r="BH108" i="41"/>
  <c r="BI108" i="41" s="1"/>
  <c r="BH124" i="41"/>
  <c r="BI124" i="41" s="1"/>
  <c r="BH132" i="41"/>
  <c r="BI132" i="41" s="1"/>
  <c r="BE138" i="41"/>
  <c r="BH155" i="41"/>
  <c r="BI155" i="41" s="1"/>
  <c r="AN97" i="41"/>
  <c r="AO97" i="41" s="1"/>
  <c r="AN145" i="41"/>
  <c r="AO145" i="41" s="1"/>
  <c r="AN115" i="41"/>
  <c r="AO115" i="41" s="1"/>
  <c r="AN119" i="41"/>
  <c r="AO119" i="41" s="1"/>
  <c r="AM165" i="41"/>
  <c r="AG66" i="41"/>
  <c r="BB66" i="41"/>
  <c r="AX62" i="41"/>
  <c r="AY62" i="41" s="1"/>
  <c r="AM66" i="41"/>
  <c r="BC61" i="41"/>
  <c r="BD61" i="41" s="1"/>
  <c r="AI23" i="42"/>
  <c r="AH23" i="42"/>
  <c r="BO17" i="42"/>
  <c r="BQ23" i="42"/>
  <c r="BI23" i="42"/>
  <c r="BA24" i="42"/>
  <c r="AW24" i="42"/>
  <c r="AQ24" i="42"/>
  <c r="AM24" i="42"/>
  <c r="BC24" i="42"/>
  <c r="AY24" i="42"/>
  <c r="AZ24" i="42" s="1"/>
  <c r="AU24" i="42"/>
  <c r="AS24" i="42"/>
  <c r="AO24" i="42"/>
  <c r="BW21" i="42"/>
  <c r="AN20" i="42"/>
  <c r="BA16" i="42"/>
  <c r="AW16" i="42"/>
  <c r="AQ16" i="42"/>
  <c r="AM16" i="42"/>
  <c r="AO16" i="42"/>
  <c r="BC16" i="42"/>
  <c r="AU16" i="42"/>
  <c r="AY16" i="42"/>
  <c r="AS16" i="42"/>
  <c r="BG17" i="42"/>
  <c r="BB23" i="42"/>
  <c r="AN22" i="42"/>
  <c r="BD21" i="42"/>
  <c r="AN15" i="42"/>
  <c r="BU16" i="42"/>
  <c r="AT11" i="42"/>
  <c r="AZ12" i="42"/>
  <c r="AR10" i="42"/>
  <c r="AJ6" i="42"/>
  <c r="BO13" i="42"/>
  <c r="BI10" i="42"/>
  <c r="AZ9" i="42"/>
  <c r="AX9" i="42"/>
  <c r="BB13" i="42"/>
  <c r="AN10" i="42"/>
  <c r="AZ177" i="41"/>
  <c r="BC171" i="41"/>
  <c r="BD171" i="41" s="1"/>
  <c r="BA177" i="41"/>
  <c r="AJ10" i="42"/>
  <c r="AR7" i="42"/>
  <c r="BD7" i="42"/>
  <c r="BB7" i="42"/>
  <c r="BC6" i="42"/>
  <c r="AY6" i="42"/>
  <c r="AU6" i="42"/>
  <c r="AQ6" i="42"/>
  <c r="AM6" i="42"/>
  <c r="AW6" i="42"/>
  <c r="AO6" i="42"/>
  <c r="AS6" i="42"/>
  <c r="AT6" i="42" s="1"/>
  <c r="BA6" i="42"/>
  <c r="BB6" i="42" s="1"/>
  <c r="AQ165" i="41"/>
  <c r="AX160" i="41"/>
  <c r="AY160" i="41" s="1"/>
  <c r="AS159" i="41"/>
  <c r="AT159" i="41" s="1"/>
  <c r="AP165" i="41"/>
  <c r="AS165" i="41" s="1"/>
  <c r="AX161" i="41"/>
  <c r="AY161" i="41" s="1"/>
  <c r="AN162" i="41"/>
  <c r="AO162" i="41" s="1"/>
  <c r="AD163" i="41"/>
  <c r="AE163" i="41" s="1"/>
  <c r="AG165" i="41"/>
  <c r="BE165" i="41"/>
  <c r="BH165" i="41" s="1"/>
  <c r="BH159" i="41"/>
  <c r="BI159" i="41" s="1"/>
  <c r="BC163" i="41"/>
  <c r="BD163" i="41" s="1"/>
  <c r="AD153" i="41"/>
  <c r="AE153" i="41" s="1"/>
  <c r="BF156" i="41"/>
  <c r="AQ156" i="41"/>
  <c r="AI151" i="41"/>
  <c r="AJ151" i="41" s="1"/>
  <c r="AN155" i="41"/>
  <c r="AO155" i="41" s="1"/>
  <c r="AF156" i="41"/>
  <c r="AI150" i="41"/>
  <c r="AJ150" i="41" s="1"/>
  <c r="AG156" i="41"/>
  <c r="BE156" i="41"/>
  <c r="BH156" i="41" s="1"/>
  <c r="BH150" i="41"/>
  <c r="BI150" i="41" s="1"/>
  <c r="AS141" i="41"/>
  <c r="AT141" i="41" s="1"/>
  <c r="AP147" i="41"/>
  <c r="AU147" i="41"/>
  <c r="AX147" i="41" s="1"/>
  <c r="AX141" i="41"/>
  <c r="AY141" i="41" s="1"/>
  <c r="AF147" i="41"/>
  <c r="AI141" i="41"/>
  <c r="AJ141" i="41" s="1"/>
  <c r="AN146" i="41"/>
  <c r="AO146" i="41" s="1"/>
  <c r="AB147" i="41"/>
  <c r="BA147" i="41"/>
  <c r="AS142" i="41"/>
  <c r="AT142" i="41" s="1"/>
  <c r="AS146" i="41"/>
  <c r="AT146" i="41" s="1"/>
  <c r="AL138" i="41"/>
  <c r="AS96" i="41"/>
  <c r="AT96" i="41" s="1"/>
  <c r="AP102" i="41"/>
  <c r="BB156" i="41"/>
  <c r="BF138" i="41"/>
  <c r="AN132" i="41"/>
  <c r="AO132" i="41" s="1"/>
  <c r="AK138" i="41"/>
  <c r="AS136" i="41"/>
  <c r="AT136" i="41" s="1"/>
  <c r="AA138" i="41"/>
  <c r="AZ138" i="41"/>
  <c r="BC132" i="41"/>
  <c r="BD132" i="41" s="1"/>
  <c r="AW129" i="41"/>
  <c r="AI118" i="41"/>
  <c r="AJ118" i="41" s="1"/>
  <c r="AS117" i="41"/>
  <c r="AT117" i="41" s="1"/>
  <c r="AK120" i="41"/>
  <c r="AN114" i="41"/>
  <c r="AO114" i="41" s="1"/>
  <c r="BC109" i="41"/>
  <c r="BD109" i="41" s="1"/>
  <c r="BE111" i="41"/>
  <c r="BH105" i="41"/>
  <c r="BI105" i="41" s="1"/>
  <c r="AG111" i="41"/>
  <c r="BA102" i="41"/>
  <c r="AB102" i="41"/>
  <c r="AN87" i="41"/>
  <c r="AO87" i="41" s="1"/>
  <c r="AK93" i="41"/>
  <c r="AN93" i="41" s="1"/>
  <c r="AN69" i="41"/>
  <c r="AO69" i="41" s="1"/>
  <c r="AK75" i="41"/>
  <c r="BH52" i="41"/>
  <c r="BI52" i="41" s="1"/>
  <c r="BE57" i="41"/>
  <c r="AP93" i="41"/>
  <c r="AS87" i="41"/>
  <c r="AT87" i="41" s="1"/>
  <c r="AQ93" i="41"/>
  <c r="BC87" i="41"/>
  <c r="BD87" i="41" s="1"/>
  <c r="AZ93" i="41"/>
  <c r="BH92" i="41"/>
  <c r="BI92" i="41" s="1"/>
  <c r="AH84" i="41"/>
  <c r="AU84" i="41"/>
  <c r="AX84" i="41" s="1"/>
  <c r="AX78" i="41"/>
  <c r="AY78" i="41" s="1"/>
  <c r="AI78" i="41"/>
  <c r="AJ78" i="41" s="1"/>
  <c r="AF84" i="41"/>
  <c r="BH81" i="41"/>
  <c r="BI81" i="41" s="1"/>
  <c r="AX82" i="41"/>
  <c r="AY82" i="41" s="1"/>
  <c r="AN83" i="41"/>
  <c r="AO83" i="41" s="1"/>
  <c r="AN71" i="41"/>
  <c r="AO71" i="41" s="1"/>
  <c r="Z75" i="41"/>
  <c r="AD69" i="41"/>
  <c r="AE69" i="41" s="1"/>
  <c r="BG75" i="41"/>
  <c r="AS71" i="41"/>
  <c r="AT71" i="41" s="1"/>
  <c r="AR75" i="41"/>
  <c r="BH70" i="41"/>
  <c r="BI70" i="41" s="1"/>
  <c r="AX71" i="41"/>
  <c r="AY71" i="41" s="1"/>
  <c r="AN72" i="41"/>
  <c r="AO72" i="41" s="1"/>
  <c r="AD73" i="41"/>
  <c r="AE73" i="41" s="1"/>
  <c r="AG93" i="41"/>
  <c r="AG84" i="41"/>
  <c r="AG75" i="41"/>
  <c r="AX56" i="41"/>
  <c r="AY56" i="41" s="1"/>
  <c r="BH55" i="41"/>
  <c r="BI55" i="41" s="1"/>
  <c r="AP57" i="41"/>
  <c r="AS51" i="41"/>
  <c r="AT51" i="41" s="1"/>
  <c r="AX47" i="41"/>
  <c r="AY47" i="41" s="1"/>
  <c r="BH46" i="41"/>
  <c r="BI46" i="41" s="1"/>
  <c r="AS42" i="41"/>
  <c r="AT42" i="41" s="1"/>
  <c r="AP48" i="41"/>
  <c r="AS48" i="41" s="1"/>
  <c r="AP66" i="41"/>
  <c r="AS60" i="41"/>
  <c r="AT60" i="41" s="1"/>
  <c r="BC54" i="41"/>
  <c r="BD54" i="41" s="1"/>
  <c r="AS118" i="41"/>
  <c r="AT118" i="41" s="1"/>
  <c r="AS109" i="41"/>
  <c r="AT109" i="41" s="1"/>
  <c r="AR111" i="41"/>
  <c r="S13" i="41"/>
  <c r="BD10" i="42"/>
  <c r="BM7" i="42"/>
  <c r="BS7" i="42"/>
  <c r="AN11" i="42"/>
  <c r="BI9" i="42"/>
  <c r="AP15" i="42"/>
  <c r="BO11" i="42"/>
  <c r="BU23" i="42"/>
  <c r="BG11" i="42"/>
  <c r="BU17" i="42"/>
  <c r="BK16" i="42"/>
  <c r="BQ16" i="42"/>
  <c r="BH80" i="41"/>
  <c r="BI80" i="41" s="1"/>
  <c r="AL75" i="41"/>
  <c r="AI52" i="41"/>
  <c r="AJ52" i="41" s="1"/>
  <c r="AS53" i="41"/>
  <c r="AT53" i="41" s="1"/>
  <c r="BC45" i="41"/>
  <c r="BD45" i="41" s="1"/>
  <c r="Z171" i="41"/>
  <c r="BT25" i="42"/>
  <c r="BP25" i="42"/>
  <c r="BJ25" i="42"/>
  <c r="BF25" i="42"/>
  <c r="BV25" i="42"/>
  <c r="BR25" i="42"/>
  <c r="BS25" i="42" s="1"/>
  <c r="BN25" i="42"/>
  <c r="BO25" i="42" s="1"/>
  <c r="BH25" i="42"/>
  <c r="BL25" i="42"/>
  <c r="BV24" i="42"/>
  <c r="BR24" i="42"/>
  <c r="BN24" i="42"/>
  <c r="BL24" i="42"/>
  <c r="BH24" i="42"/>
  <c r="BT24" i="42"/>
  <c r="BU24" i="42" s="1"/>
  <c r="BP24" i="42"/>
  <c r="BQ24" i="42" s="1"/>
  <c r="BJ24" i="42"/>
  <c r="BF24" i="42"/>
  <c r="BG24" i="42" s="1"/>
  <c r="AP23" i="42"/>
  <c r="BT12" i="42"/>
  <c r="BP12" i="42"/>
  <c r="BR12" i="42"/>
  <c r="BL12" i="42"/>
  <c r="BF12" i="42"/>
  <c r="BV12" i="42"/>
  <c r="BJ12" i="42"/>
  <c r="BH12" i="42"/>
  <c r="BN12" i="42"/>
  <c r="AI5" i="42"/>
  <c r="AH5" i="42"/>
  <c r="AJ5" i="42" s="1"/>
  <c r="AI11" i="42"/>
  <c r="AH11" i="42"/>
  <c r="AH3" i="42"/>
  <c r="AI3" i="42"/>
  <c r="AK165" i="41"/>
  <c r="AN165" i="41" s="1"/>
  <c r="AN159" i="41"/>
  <c r="AO159" i="41" s="1"/>
  <c r="AP156" i="41"/>
  <c r="AS150" i="41"/>
  <c r="AT150" i="41" s="1"/>
  <c r="AU156" i="41"/>
  <c r="AX156" i="41" s="1"/>
  <c r="AX150" i="41"/>
  <c r="AY150" i="41" s="1"/>
  <c r="AR156" i="41"/>
  <c r="AN150" i="41"/>
  <c r="AO150" i="41" s="1"/>
  <c r="AK156" i="41"/>
  <c r="AN143" i="41"/>
  <c r="AO143" i="41" s="1"/>
  <c r="Z147" i="41"/>
  <c r="AD141" i="41"/>
  <c r="AE141" i="41" s="1"/>
  <c r="BG147" i="41"/>
  <c r="AS143" i="41"/>
  <c r="AT143" i="41" s="1"/>
  <c r="AI144" i="41"/>
  <c r="AJ144" i="41" s="1"/>
  <c r="AR147" i="41"/>
  <c r="BH142" i="41"/>
  <c r="BI142" i="41" s="1"/>
  <c r="AX143" i="41"/>
  <c r="AY143" i="41" s="1"/>
  <c r="AD145" i="41"/>
  <c r="AE145" i="41" s="1"/>
  <c r="AG147" i="41"/>
  <c r="BH141" i="41"/>
  <c r="BI141" i="41" s="1"/>
  <c r="BE147" i="41"/>
  <c r="BC145" i="41"/>
  <c r="BD145" i="41" s="1"/>
  <c r="BB138" i="41"/>
  <c r="AG138" i="41"/>
  <c r="AS105" i="41"/>
  <c r="AT105" i="41" s="1"/>
  <c r="AP111" i="41"/>
  <c r="AL156" i="41"/>
  <c r="AD135" i="41"/>
  <c r="AE135" i="41" s="1"/>
  <c r="AS134" i="41"/>
  <c r="AT134" i="41" s="1"/>
  <c r="BC133" i="41"/>
  <c r="BD133" i="41" s="1"/>
  <c r="BA138" i="41"/>
  <c r="BC135" i="41"/>
  <c r="BD135" i="41" s="1"/>
  <c r="AF138" i="41"/>
  <c r="AI132" i="41"/>
  <c r="AJ132" i="41" s="1"/>
  <c r="AN137" i="41"/>
  <c r="AO137" i="41" s="1"/>
  <c r="AK129" i="41"/>
  <c r="AN123" i="41"/>
  <c r="AO123" i="41" s="1"/>
  <c r="BE120" i="41"/>
  <c r="BH114" i="41"/>
  <c r="BI114" i="41" s="1"/>
  <c r="AG120" i="41"/>
  <c r="AS110" i="41"/>
  <c r="AT110" i="41" s="1"/>
  <c r="AI107" i="41"/>
  <c r="AJ107" i="41" s="1"/>
  <c r="AS106" i="41"/>
  <c r="AT106" i="41" s="1"/>
  <c r="BA111" i="41"/>
  <c r="AB111" i="41"/>
  <c r="AG12" i="41" s="1"/>
  <c r="BC98" i="41"/>
  <c r="BD98" i="41" s="1"/>
  <c r="AW102" i="41"/>
  <c r="AB93" i="41"/>
  <c r="BA84" i="41"/>
  <c r="AF57" i="41"/>
  <c r="AI51" i="41"/>
  <c r="AJ51" i="41" s="1"/>
  <c r="AF48" i="41"/>
  <c r="AI48" i="41" s="1"/>
  <c r="AI42" i="41"/>
  <c r="AJ42" i="41" s="1"/>
  <c r="AD90" i="41"/>
  <c r="AE90" i="41" s="1"/>
  <c r="AX88" i="41"/>
  <c r="AY88" i="41" s="1"/>
  <c r="AH93" i="41"/>
  <c r="AU93" i="41"/>
  <c r="AX93" i="41" s="1"/>
  <c r="AX87" i="41"/>
  <c r="AY87" i="41" s="1"/>
  <c r="BC90" i="41"/>
  <c r="BD90" i="41" s="1"/>
  <c r="AI87" i="41"/>
  <c r="AJ87" i="41" s="1"/>
  <c r="AF93" i="41"/>
  <c r="AN92" i="41"/>
  <c r="AO92" i="41" s="1"/>
  <c r="AN80" i="41"/>
  <c r="AO80" i="41" s="1"/>
  <c r="Z84" i="41"/>
  <c r="AD78" i="41"/>
  <c r="AE78" i="41" s="1"/>
  <c r="BG84" i="41"/>
  <c r="AS80" i="41"/>
  <c r="AT80" i="41" s="1"/>
  <c r="AR84" i="41"/>
  <c r="BH79" i="41"/>
  <c r="BI79" i="41" s="1"/>
  <c r="AN81" i="41"/>
  <c r="AO81" i="41" s="1"/>
  <c r="AD82" i="41"/>
  <c r="AE82" i="41" s="1"/>
  <c r="BF75" i="41"/>
  <c r="AM75" i="41"/>
  <c r="AV75" i="41"/>
  <c r="AD71" i="41"/>
  <c r="AE71" i="41" s="1"/>
  <c r="AI91" i="41"/>
  <c r="AJ91" i="41" s="1"/>
  <c r="BC89" i="41"/>
  <c r="BD89" i="41" s="1"/>
  <c r="AI82" i="41"/>
  <c r="AJ82" i="41" s="1"/>
  <c r="BC80" i="41"/>
  <c r="BD80" i="41" s="1"/>
  <c r="AI73" i="41"/>
  <c r="AJ73" i="41" s="1"/>
  <c r="BC71" i="41"/>
  <c r="BD71" i="41" s="1"/>
  <c r="AD52" i="41"/>
  <c r="AE52" i="41" s="1"/>
  <c r="AD43" i="41"/>
  <c r="AE43" i="41" s="1"/>
  <c r="AL48" i="41"/>
  <c r="AN42" i="41"/>
  <c r="AO42" i="41" s="1"/>
  <c r="BC101" i="41"/>
  <c r="BD101" i="41" s="1"/>
  <c r="AI60" i="41"/>
  <c r="AJ60" i="41" s="1"/>
  <c r="AF66" i="41"/>
  <c r="AS47" i="41"/>
  <c r="AT47" i="41" s="1"/>
  <c r="BC46" i="41"/>
  <c r="BD46" i="41" s="1"/>
  <c r="AS107" i="41"/>
  <c r="AT107" i="41" s="1"/>
  <c r="AS125" i="41"/>
  <c r="AT125" i="41" s="1"/>
  <c r="AS100" i="41"/>
  <c r="AT100" i="41" s="1"/>
  <c r="AS116" i="41"/>
  <c r="AT116" i="41" s="1"/>
  <c r="AS135" i="41"/>
  <c r="AT135" i="41" s="1"/>
  <c r="BI7" i="42"/>
  <c r="BO9" i="42"/>
  <c r="AT10" i="42"/>
  <c r="BI11" i="42"/>
  <c r="AZ11" i="42"/>
  <c r="BD22" i="42"/>
  <c r="AX12" i="42"/>
  <c r="BK9" i="42"/>
  <c r="BQ11" i="42"/>
  <c r="BS20" i="42"/>
  <c r="BI17" i="42"/>
  <c r="BB20" i="42"/>
  <c r="BC56" i="41"/>
  <c r="BD56" i="41" s="1"/>
  <c r="BH143" i="41"/>
  <c r="BI143" i="41" s="1"/>
  <c r="BH152" i="41"/>
  <c r="BI152" i="41" s="1"/>
  <c r="BH106" i="41"/>
  <c r="BI106" i="41" s="1"/>
  <c r="BH110" i="41"/>
  <c r="BI110" i="41" s="1"/>
  <c r="BH126" i="41"/>
  <c r="BI126" i="41" s="1"/>
  <c r="AM111" i="41"/>
  <c r="AN136" i="41"/>
  <c r="AO136" i="41" s="1"/>
  <c r="AM120" i="41"/>
  <c r="AN117" i="41"/>
  <c r="AO117" i="41" s="1"/>
  <c r="AJ12" i="42"/>
  <c r="AK66" i="41"/>
  <c r="AN60" i="41"/>
  <c r="AO60" i="41" s="1"/>
  <c r="BH60" i="41"/>
  <c r="BI60" i="41" s="1"/>
  <c r="BE66" i="41"/>
  <c r="AU66" i="41"/>
  <c r="AX60" i="41"/>
  <c r="AY60" i="41" s="1"/>
  <c r="BC63" i="41"/>
  <c r="BD63" i="41" s="1"/>
  <c r="AN65" i="41"/>
  <c r="AO65" i="41" s="1"/>
  <c r="AH165" i="41"/>
  <c r="CO173" i="41"/>
  <c r="CP173" i="41" s="1"/>
  <c r="CO171" i="41"/>
  <c r="CP171" i="41" s="1"/>
  <c r="CL177" i="41"/>
  <c r="CO177" i="41" s="1"/>
  <c r="CP177" i="41" s="1"/>
  <c r="CD177" i="41"/>
  <c r="AN91" i="41"/>
  <c r="AO91" i="41" s="1"/>
  <c r="AM48" i="41"/>
  <c r="AX90" i="41"/>
  <c r="AY90" i="41" s="1"/>
  <c r="AW48" i="41"/>
  <c r="AX81" i="41"/>
  <c r="AY81" i="41" s="1"/>
  <c r="AX146" i="41"/>
  <c r="AY146" i="41" s="1"/>
  <c r="AD92" i="41"/>
  <c r="AE92" i="41" s="1"/>
  <c r="AD83" i="41"/>
  <c r="AE83" i="41" s="1"/>
  <c r="AB138" i="41"/>
  <c r="AA102" i="41"/>
  <c r="AD146" i="41"/>
  <c r="AE146" i="41" s="1"/>
  <c r="AD142" i="41"/>
  <c r="AE142" i="41" s="1"/>
  <c r="AD162" i="41"/>
  <c r="AE162" i="41" s="1"/>
  <c r="AS55" i="41"/>
  <c r="AT55" i="41" s="1"/>
  <c r="AB48" i="41"/>
  <c r="AT37" i="41"/>
  <c r="CG39" i="41"/>
  <c r="CJ39" i="41" s="1"/>
  <c r="CK39" i="41" s="1"/>
  <c r="CJ33" i="41"/>
  <c r="CK33" i="41" s="1"/>
  <c r="CJ38" i="41"/>
  <c r="CK38" i="41" s="1"/>
  <c r="CM57" i="41"/>
  <c r="CB84" i="41"/>
  <c r="CE78" i="41"/>
  <c r="CF78" i="41" s="1"/>
  <c r="BR39" i="41"/>
  <c r="BU33" i="41"/>
  <c r="BV33" i="41" s="1"/>
  <c r="CC48" i="41"/>
  <c r="CT43" i="41"/>
  <c r="CU43" i="41" s="1"/>
  <c r="BX57" i="41"/>
  <c r="BY57" i="41"/>
  <c r="BN39" i="41"/>
  <c r="CM39" i="41"/>
  <c r="CT35" i="41"/>
  <c r="CU35" i="41" s="1"/>
  <c r="CJ44" i="41"/>
  <c r="CK44" i="41" s="1"/>
  <c r="CJ47" i="41"/>
  <c r="CK47" i="41" s="1"/>
  <c r="CB93" i="41"/>
  <c r="CE87" i="41"/>
  <c r="CF87" i="41" s="1"/>
  <c r="CE37" i="41"/>
  <c r="CF37" i="41" s="1"/>
  <c r="BU38" i="41"/>
  <c r="BV38" i="41" s="1"/>
  <c r="BT48" i="41"/>
  <c r="CR48" i="41"/>
  <c r="CB57" i="41"/>
  <c r="CE51" i="41"/>
  <c r="CF51" i="41" s="1"/>
  <c r="BU52" i="41"/>
  <c r="BV52" i="41" s="1"/>
  <c r="BN66" i="41"/>
  <c r="BZ73" i="41"/>
  <c r="CA73" i="41" s="1"/>
  <c r="CC102" i="41"/>
  <c r="CS111" i="41"/>
  <c r="CN84" i="41"/>
  <c r="CO44" i="41"/>
  <c r="CP44" i="41" s="1"/>
  <c r="CL57" i="41"/>
  <c r="CO51" i="41"/>
  <c r="CP51" i="41" s="1"/>
  <c r="CO55" i="41"/>
  <c r="CP55" i="41" s="1"/>
  <c r="CB66" i="41"/>
  <c r="CE60" i="41"/>
  <c r="CF60" i="41" s="1"/>
  <c r="BP61" i="41"/>
  <c r="BQ61" i="41" s="1"/>
  <c r="CT64" i="41"/>
  <c r="CU64" i="41" s="1"/>
  <c r="CT73" i="41"/>
  <c r="CU73" i="41" s="1"/>
  <c r="CI84" i="41"/>
  <c r="CT82" i="41"/>
  <c r="CU82" i="41" s="1"/>
  <c r="CT91" i="41"/>
  <c r="CU91" i="41" s="1"/>
  <c r="CB156" i="41"/>
  <c r="CE150" i="41"/>
  <c r="CF150" i="41" s="1"/>
  <c r="BY66" i="41"/>
  <c r="BX66" i="41"/>
  <c r="BL75" i="41"/>
  <c r="BP75" i="41" s="1"/>
  <c r="BQ75" i="41" s="1"/>
  <c r="BP69" i="41"/>
  <c r="BQ69" i="41" s="1"/>
  <c r="CS75" i="41"/>
  <c r="CT74" i="41"/>
  <c r="CU74" i="41" s="1"/>
  <c r="CG84" i="41"/>
  <c r="CJ78" i="41"/>
  <c r="CK78" i="41" s="1"/>
  <c r="BP80" i="41"/>
  <c r="BQ80" i="41" s="1"/>
  <c r="CC93" i="41"/>
  <c r="CT88" i="41"/>
  <c r="CU88" i="41" s="1"/>
  <c r="CJ89" i="41"/>
  <c r="CK89" i="41" s="1"/>
  <c r="BZ90" i="41"/>
  <c r="CA90" i="41" s="1"/>
  <c r="BP91" i="41"/>
  <c r="BQ91" i="41" s="1"/>
  <c r="CJ96" i="41"/>
  <c r="CK96" i="41" s="1"/>
  <c r="CG102" i="41"/>
  <c r="CS120" i="41"/>
  <c r="CE65" i="41"/>
  <c r="CF65" i="41" s="1"/>
  <c r="BR75" i="41"/>
  <c r="BU69" i="41"/>
  <c r="BV69" i="41" s="1"/>
  <c r="CE72" i="41"/>
  <c r="CF72" i="41" s="1"/>
  <c r="BU73" i="41"/>
  <c r="BV73" i="41" s="1"/>
  <c r="CH84" i="41"/>
  <c r="CE79" i="41"/>
  <c r="CF79" i="41" s="1"/>
  <c r="BU80" i="41"/>
  <c r="BV80" i="41" s="1"/>
  <c r="CE83" i="41"/>
  <c r="CF83" i="41" s="1"/>
  <c r="BU87" i="41"/>
  <c r="BV87" i="41" s="1"/>
  <c r="BR93" i="41"/>
  <c r="CE90" i="41"/>
  <c r="CF90" i="41" s="1"/>
  <c r="BU91" i="41"/>
  <c r="BV91" i="41" s="1"/>
  <c r="BR111" i="41"/>
  <c r="BU105" i="41"/>
  <c r="BV105" i="41" s="1"/>
  <c r="BR129" i="41"/>
  <c r="BU123" i="41"/>
  <c r="BV123" i="41" s="1"/>
  <c r="CM138" i="41"/>
  <c r="BN102" i="41"/>
  <c r="CM102" i="41"/>
  <c r="CT98" i="41"/>
  <c r="CU98" i="41" s="1"/>
  <c r="CJ99" i="41"/>
  <c r="CK99" i="41" s="1"/>
  <c r="BZ100" i="41"/>
  <c r="CA100" i="41" s="1"/>
  <c r="BP101" i="41"/>
  <c r="BQ101" i="41" s="1"/>
  <c r="CI111" i="41"/>
  <c r="CT109" i="41"/>
  <c r="CU109" i="41" s="1"/>
  <c r="CJ110" i="41"/>
  <c r="CK110" i="41" s="1"/>
  <c r="BW120" i="41"/>
  <c r="BZ114" i="41"/>
  <c r="CA114" i="41" s="1"/>
  <c r="BP115" i="41"/>
  <c r="BQ115" i="41" s="1"/>
  <c r="BS129" i="41"/>
  <c r="CQ129" i="41"/>
  <c r="CT123" i="41"/>
  <c r="CU123" i="41" s="1"/>
  <c r="CJ124" i="41"/>
  <c r="CK124" i="41" s="1"/>
  <c r="BZ125" i="41"/>
  <c r="CA125" i="41" s="1"/>
  <c r="BP126" i="41"/>
  <c r="BQ126" i="41" s="1"/>
  <c r="BL138" i="41"/>
  <c r="BP132" i="41"/>
  <c r="BQ132" i="41" s="1"/>
  <c r="CB165" i="41"/>
  <c r="CE159" i="41"/>
  <c r="CF159" i="41" s="1"/>
  <c r="CB102" i="41"/>
  <c r="CE96" i="41"/>
  <c r="CF96" i="41" s="1"/>
  <c r="BU97" i="41"/>
  <c r="BV97" i="41" s="1"/>
  <c r="CE100" i="41"/>
  <c r="CF100" i="41" s="1"/>
  <c r="BU101" i="41"/>
  <c r="BV101" i="41" s="1"/>
  <c r="BT111" i="41"/>
  <c r="CR111" i="41"/>
  <c r="CE107" i="41"/>
  <c r="CF107" i="41" s="1"/>
  <c r="BU108" i="41"/>
  <c r="BV108" i="41" s="1"/>
  <c r="CB120" i="41"/>
  <c r="CE120" i="41" s="1"/>
  <c r="CF120" i="41" s="1"/>
  <c r="CE114" i="41"/>
  <c r="CF114" i="41" s="1"/>
  <c r="BU115" i="41"/>
  <c r="BV115" i="41" s="1"/>
  <c r="CE118" i="41"/>
  <c r="CF118" i="41" s="1"/>
  <c r="BU119" i="41"/>
  <c r="BV119" i="41" s="1"/>
  <c r="BT129" i="41"/>
  <c r="CR129" i="41"/>
  <c r="CE125" i="41"/>
  <c r="CF125" i="41" s="1"/>
  <c r="BU126" i="41"/>
  <c r="BV126" i="41" s="1"/>
  <c r="BY138" i="41"/>
  <c r="BX138" i="41"/>
  <c r="CT136" i="41"/>
  <c r="CU136" i="41" s="1"/>
  <c r="CN147" i="41"/>
  <c r="BL147" i="41"/>
  <c r="BP141" i="41"/>
  <c r="BQ141" i="41" s="1"/>
  <c r="CG156" i="41"/>
  <c r="CJ150" i="41"/>
  <c r="CK150" i="41" s="1"/>
  <c r="CL138" i="41"/>
  <c r="CO132" i="41"/>
  <c r="CP132" i="41" s="1"/>
  <c r="CO136" i="41"/>
  <c r="CP136" i="41" s="1"/>
  <c r="CD147" i="41"/>
  <c r="CO143" i="41"/>
  <c r="CP143" i="41" s="1"/>
  <c r="CL156" i="41"/>
  <c r="CO150" i="41"/>
  <c r="CP150" i="41" s="1"/>
  <c r="BP154" i="41"/>
  <c r="BQ154" i="41" s="1"/>
  <c r="CI147" i="41"/>
  <c r="CT145" i="41"/>
  <c r="CU145" i="41" s="1"/>
  <c r="CJ146" i="41"/>
  <c r="CK146" i="41" s="1"/>
  <c r="BW156" i="41"/>
  <c r="BZ150" i="41"/>
  <c r="CA150" i="41" s="1"/>
  <c r="BP151" i="41"/>
  <c r="BQ151" i="41" s="1"/>
  <c r="CO153" i="41"/>
  <c r="CP153" i="41" s="1"/>
  <c r="CO155" i="41"/>
  <c r="CP155" i="41" s="1"/>
  <c r="CS165" i="41"/>
  <c r="BP161" i="41"/>
  <c r="BQ161" i="41" s="1"/>
  <c r="CE154" i="41"/>
  <c r="CF154" i="41" s="1"/>
  <c r="BU155" i="41"/>
  <c r="BV155" i="41" s="1"/>
  <c r="BY165" i="41"/>
  <c r="BX165" i="41"/>
  <c r="CT160" i="41"/>
  <c r="CU160" i="41" s="1"/>
  <c r="BZ162" i="41"/>
  <c r="CA162" i="41" s="1"/>
  <c r="CE162" i="41"/>
  <c r="CF162" i="41" s="1"/>
  <c r="BU163" i="41"/>
  <c r="BV163" i="41" s="1"/>
  <c r="BN165" i="41"/>
  <c r="CM165" i="41"/>
  <c r="CT161" i="41"/>
  <c r="CU161" i="41" s="1"/>
  <c r="CJ162" i="41"/>
  <c r="CK162" i="41" s="1"/>
  <c r="BZ163" i="41"/>
  <c r="CA163" i="41" s="1"/>
  <c r="BP164" i="41"/>
  <c r="BQ164" i="41" s="1"/>
  <c r="CS57" i="41"/>
  <c r="BF39" i="41"/>
  <c r="AQ39" i="41"/>
  <c r="AI34" i="41"/>
  <c r="AS38" i="41"/>
  <c r="AR39" i="41"/>
  <c r="BH34" i="41"/>
  <c r="AX35" i="41"/>
  <c r="AN36" i="41"/>
  <c r="AB39" i="41"/>
  <c r="BA39" i="41"/>
  <c r="AS34" i="41"/>
  <c r="AI35" i="41"/>
  <c r="AI37" i="41"/>
  <c r="AX36" i="41"/>
  <c r="AN37" i="41"/>
  <c r="AD38" i="41"/>
  <c r="AD37" i="41"/>
  <c r="AS61" i="41"/>
  <c r="AT61" i="41" s="1"/>
  <c r="AN82" i="41"/>
  <c r="AO82" i="41" s="1"/>
  <c r="BB84" i="41"/>
  <c r="AS54" i="41"/>
  <c r="AT54" i="41" s="1"/>
  <c r="BC53" i="41"/>
  <c r="BD53" i="41" s="1"/>
  <c r="BA57" i="41"/>
  <c r="AS46" i="41"/>
  <c r="AT46" i="41" s="1"/>
  <c r="AI44" i="41"/>
  <c r="AJ44" i="41" s="1"/>
  <c r="BH42" i="41"/>
  <c r="BI42" i="41" s="1"/>
  <c r="BE48" i="41"/>
  <c r="BH48" i="41" s="1"/>
  <c r="BG120" i="41"/>
  <c r="BG129" i="41"/>
  <c r="BH101" i="41"/>
  <c r="BI101" i="41" s="1"/>
  <c r="BH117" i="41"/>
  <c r="BI117" i="41" s="1"/>
  <c r="BH134" i="41"/>
  <c r="BI134" i="41" s="1"/>
  <c r="BH163" i="41"/>
  <c r="BI163" i="41" s="1"/>
  <c r="AN101" i="41"/>
  <c r="AO101" i="41" s="1"/>
  <c r="AM129" i="41"/>
  <c r="AM138" i="41"/>
  <c r="AN99" i="41"/>
  <c r="AO99" i="41" s="1"/>
  <c r="AN108" i="41"/>
  <c r="AO108" i="41" s="1"/>
  <c r="AN124" i="41"/>
  <c r="AO124" i="41" s="1"/>
  <c r="AN161" i="41"/>
  <c r="AO161" i="41" s="1"/>
  <c r="AJ7" i="42"/>
  <c r="AJ18" i="42"/>
  <c r="V23" i="42"/>
  <c r="AA66" i="41"/>
  <c r="AW66" i="41"/>
  <c r="BH61" i="41"/>
  <c r="BI61" i="41" s="1"/>
  <c r="BC64" i="41"/>
  <c r="BD64" i="41" s="1"/>
  <c r="Z66" i="41"/>
  <c r="AD60" i="41"/>
  <c r="AE60" i="41" s="1"/>
  <c r="BG66" i="41"/>
  <c r="AS62" i="41"/>
  <c r="AT62" i="41" s="1"/>
  <c r="AI63" i="41"/>
  <c r="AJ63" i="41" s="1"/>
  <c r="AN63" i="41"/>
  <c r="AO63" i="41" s="1"/>
  <c r="AD64" i="41"/>
  <c r="AE64" i="41" s="1"/>
  <c r="AS56" i="41"/>
  <c r="AT56" i="41" s="1"/>
  <c r="BC55" i="41"/>
  <c r="BD55" i="41" s="1"/>
  <c r="BC128" i="41"/>
  <c r="BD128" i="41" s="1"/>
  <c r="BC108" i="41"/>
  <c r="BD108" i="41" s="1"/>
  <c r="BC119" i="41"/>
  <c r="BD119" i="41" s="1"/>
  <c r="BC134" i="41"/>
  <c r="BD134" i="41" s="1"/>
  <c r="AI108" i="41"/>
  <c r="AJ108" i="41" s="1"/>
  <c r="AI115" i="41"/>
  <c r="AJ115" i="41" s="1"/>
  <c r="AI101" i="41"/>
  <c r="AJ101" i="41" s="1"/>
  <c r="AI117" i="41"/>
  <c r="AJ117" i="41" s="1"/>
  <c r="AI128" i="41"/>
  <c r="AJ128" i="41" s="1"/>
  <c r="AF120" i="41"/>
  <c r="AI114" i="41"/>
  <c r="AJ114" i="41" s="1"/>
  <c r="AF129" i="41"/>
  <c r="AI129" i="41" s="1"/>
  <c r="AI123" i="41"/>
  <c r="AJ123" i="41" s="1"/>
  <c r="AI136" i="41"/>
  <c r="AJ136" i="41" s="1"/>
  <c r="AI162" i="41"/>
  <c r="AJ162" i="41" s="1"/>
  <c r="BH71" i="41"/>
  <c r="BI71" i="41" s="1"/>
  <c r="AS43" i="41"/>
  <c r="AT43" i="41" s="1"/>
  <c r="BH56" i="41"/>
  <c r="BI56" i="41" s="1"/>
  <c r="CT44" i="41"/>
  <c r="CU44" i="41" s="1"/>
  <c r="AX72" i="41"/>
  <c r="AY72" i="41" s="1"/>
  <c r="AX98" i="41"/>
  <c r="AY98" i="41" s="1"/>
  <c r="AX107" i="41"/>
  <c r="AY107" i="41" s="1"/>
  <c r="AV120" i="41"/>
  <c r="AX118" i="41"/>
  <c r="AY118" i="41" s="1"/>
  <c r="AX125" i="41"/>
  <c r="AY125" i="41" s="1"/>
  <c r="AD74" i="41"/>
  <c r="AE74" i="41" s="1"/>
  <c r="AD88" i="41"/>
  <c r="AE88" i="41" s="1"/>
  <c r="AD96" i="41"/>
  <c r="AE96" i="41" s="1"/>
  <c r="Z102" i="41"/>
  <c r="AD123" i="41"/>
  <c r="AE123" i="41" s="1"/>
  <c r="Z129" i="41"/>
  <c r="AD137" i="41"/>
  <c r="AE137" i="41" s="1"/>
  <c r="AD109" i="41"/>
  <c r="AE109" i="41" s="1"/>
  <c r="AD116" i="41"/>
  <c r="AE116" i="41" s="1"/>
  <c r="AA129" i="41"/>
  <c r="AD127" i="41"/>
  <c r="AE127" i="41" s="1"/>
  <c r="U13" i="41"/>
  <c r="AW57" i="41"/>
  <c r="BP46" i="41"/>
  <c r="BQ46" i="41" s="1"/>
  <c r="BC44" i="41"/>
  <c r="BD44" i="41" s="1"/>
  <c r="BI35" i="41"/>
  <c r="BU34" i="41"/>
  <c r="BV34" i="41" s="1"/>
  <c r="CJ55" i="41"/>
  <c r="CK55" i="41" s="1"/>
  <c r="CI66" i="41"/>
  <c r="BL39" i="41"/>
  <c r="BP33" i="41"/>
  <c r="BQ33" i="41" s="1"/>
  <c r="CS39" i="41"/>
  <c r="BP36" i="41"/>
  <c r="BQ36" i="41" s="1"/>
  <c r="BS48" i="41"/>
  <c r="CJ43" i="41"/>
  <c r="CK43" i="41" s="1"/>
  <c r="BP52" i="41"/>
  <c r="BQ52" i="41" s="1"/>
  <c r="CJ53" i="41"/>
  <c r="CK53" i="41" s="1"/>
  <c r="CJ56" i="41"/>
  <c r="CK56" i="41" s="1"/>
  <c r="CR75" i="41"/>
  <c r="CD39" i="41"/>
  <c r="CO35" i="41"/>
  <c r="CP35" i="41" s="1"/>
  <c r="CS48" i="41"/>
  <c r="CJ51" i="41"/>
  <c r="CK51" i="41" s="1"/>
  <c r="CG57" i="41"/>
  <c r="CJ54" i="41"/>
  <c r="CK54" i="41" s="1"/>
  <c r="CD66" i="41"/>
  <c r="BT75" i="41"/>
  <c r="BZ99" i="41"/>
  <c r="CA99" i="41" s="1"/>
  <c r="BP54" i="41"/>
  <c r="BQ54" i="41" s="1"/>
  <c r="BS39" i="41"/>
  <c r="CQ39" i="41"/>
  <c r="CT39" i="41" s="1"/>
  <c r="CU39" i="41" s="1"/>
  <c r="CT33" i="41"/>
  <c r="CU33" i="41" s="1"/>
  <c r="CJ34" i="41"/>
  <c r="CK34" i="41" s="1"/>
  <c r="BZ35" i="41"/>
  <c r="CA35" i="41" s="1"/>
  <c r="BN48" i="41"/>
  <c r="BS57" i="41"/>
  <c r="CJ52" i="41"/>
  <c r="CK52" i="41" s="1"/>
  <c r="BZ55" i="41"/>
  <c r="CA55" i="41" s="1"/>
  <c r="CR84" i="41"/>
  <c r="CO36" i="41"/>
  <c r="CP36" i="41" s="1"/>
  <c r="CO43" i="41"/>
  <c r="CP43" i="41" s="1"/>
  <c r="CO47" i="41"/>
  <c r="CP47" i="41" s="1"/>
  <c r="CN57" i="41"/>
  <c r="CO54" i="41"/>
  <c r="CP54" i="41" s="1"/>
  <c r="BT66" i="41"/>
  <c r="CJ63" i="41"/>
  <c r="CK63" i="41" s="1"/>
  <c r="BZ69" i="41"/>
  <c r="CA69" i="41" s="1"/>
  <c r="BW75" i="41"/>
  <c r="BN84" i="41"/>
  <c r="CT80" i="41"/>
  <c r="CU80" i="41" s="1"/>
  <c r="BP88" i="41"/>
  <c r="BQ88" i="41" s="1"/>
  <c r="CS102" i="41"/>
  <c r="CE61" i="41"/>
  <c r="CF61" i="41" s="1"/>
  <c r="BU62" i="41"/>
  <c r="BV62" i="41" s="1"/>
  <c r="BU63" i="41"/>
  <c r="BV63" i="41" s="1"/>
  <c r="CN75" i="41"/>
  <c r="CO83" i="41"/>
  <c r="CP83" i="41" s="1"/>
  <c r="CE36" i="41"/>
  <c r="CF36" i="41" s="1"/>
  <c r="BU37" i="41"/>
  <c r="BV37" i="41" s="1"/>
  <c r="CH48" i="41"/>
  <c r="CE43" i="41"/>
  <c r="CF43" i="41" s="1"/>
  <c r="BU44" i="41"/>
  <c r="BV44" i="41" s="1"/>
  <c r="CE47" i="41"/>
  <c r="CF47" i="41" s="1"/>
  <c r="BR57" i="41"/>
  <c r="BU57" i="41" s="1"/>
  <c r="BV57" i="41" s="1"/>
  <c r="BU51" i="41"/>
  <c r="BV51" i="41" s="1"/>
  <c r="CE54" i="41"/>
  <c r="CF54" i="41" s="1"/>
  <c r="BU55" i="41"/>
  <c r="BV55" i="41" s="1"/>
  <c r="CH66" i="41"/>
  <c r="BU61" i="41"/>
  <c r="BV61" i="41" s="1"/>
  <c r="CT69" i="41"/>
  <c r="CU69" i="41" s="1"/>
  <c r="CQ75" i="41"/>
  <c r="CT75" i="41" s="1"/>
  <c r="CU75" i="41" s="1"/>
  <c r="BZ71" i="41"/>
  <c r="CA71" i="41" s="1"/>
  <c r="CT78" i="41"/>
  <c r="CU78" i="41" s="1"/>
  <c r="CQ84" i="41"/>
  <c r="BZ80" i="41"/>
  <c r="CA80" i="41" s="1"/>
  <c r="CQ93" i="41"/>
  <c r="CT87" i="41"/>
  <c r="CU87" i="41" s="1"/>
  <c r="BZ89" i="41"/>
  <c r="CA89" i="41" s="1"/>
  <c r="BP123" i="41"/>
  <c r="BQ123" i="41" s="1"/>
  <c r="BL129" i="41"/>
  <c r="CJ123" i="41"/>
  <c r="CK123" i="41" s="1"/>
  <c r="CG129" i="41"/>
  <c r="CT132" i="41"/>
  <c r="CU132" i="41" s="1"/>
  <c r="CQ138" i="41"/>
  <c r="CC66" i="41"/>
  <c r="CT61" i="41"/>
  <c r="CU61" i="41" s="1"/>
  <c r="CJ62" i="41"/>
  <c r="CK62" i="41" s="1"/>
  <c r="BZ63" i="41"/>
  <c r="CA63" i="41" s="1"/>
  <c r="BP64" i="41"/>
  <c r="BQ64" i="41" s="1"/>
  <c r="BY75" i="41"/>
  <c r="BX75" i="41"/>
  <c r="CT72" i="41"/>
  <c r="CU72" i="41" s="1"/>
  <c r="CJ73" i="41"/>
  <c r="CK73" i="41" s="1"/>
  <c r="BZ74" i="41"/>
  <c r="CA74" i="41" s="1"/>
  <c r="BL84" i="41"/>
  <c r="BP84" i="41" s="1"/>
  <c r="BQ84" i="41" s="1"/>
  <c r="BP78" i="41"/>
  <c r="BQ78" i="41" s="1"/>
  <c r="CS84" i="41"/>
  <c r="CT83" i="41"/>
  <c r="CU83" i="41" s="1"/>
  <c r="CG93" i="41"/>
  <c r="CJ93" i="41" s="1"/>
  <c r="CK93" i="41" s="1"/>
  <c r="CJ87" i="41"/>
  <c r="CK87" i="41" s="1"/>
  <c r="BZ88" i="41"/>
  <c r="CA88" i="41" s="1"/>
  <c r="BP89" i="41"/>
  <c r="BQ89" i="41" s="1"/>
  <c r="CT99" i="41"/>
  <c r="CU99" i="41" s="1"/>
  <c r="CT110" i="41"/>
  <c r="CU110" i="41" s="1"/>
  <c r="CT124" i="41"/>
  <c r="CU124" i="41" s="1"/>
  <c r="CE134" i="41"/>
  <c r="CF134" i="41" s="1"/>
  <c r="CO64" i="41"/>
  <c r="CP64" i="41" s="1"/>
  <c r="CD75" i="41"/>
  <c r="CO71" i="41"/>
  <c r="CP71" i="41" s="1"/>
  <c r="CL84" i="41"/>
  <c r="CO78" i="41"/>
  <c r="CP78" i="41" s="1"/>
  <c r="CO82" i="41"/>
  <c r="CP82" i="41" s="1"/>
  <c r="CD93" i="41"/>
  <c r="CO89" i="41"/>
  <c r="CP89" i="41" s="1"/>
  <c r="BU96" i="41"/>
  <c r="BV96" i="41" s="1"/>
  <c r="BR102" i="41"/>
  <c r="CJ107" i="41"/>
  <c r="CK107" i="41" s="1"/>
  <c r="BZ126" i="41"/>
  <c r="CA126" i="41" s="1"/>
  <c r="CT133" i="41"/>
  <c r="CU133" i="41" s="1"/>
  <c r="CE141" i="41"/>
  <c r="CF141" i="41" s="1"/>
  <c r="CB147" i="41"/>
  <c r="CD111" i="41"/>
  <c r="CO107" i="41"/>
  <c r="CP107" i="41" s="1"/>
  <c r="CL120" i="41"/>
  <c r="CO114" i="41"/>
  <c r="CP114" i="41" s="1"/>
  <c r="CO118" i="41"/>
  <c r="CP118" i="41" s="1"/>
  <c r="CD129" i="41"/>
  <c r="CO125" i="41"/>
  <c r="CP125" i="41" s="1"/>
  <c r="BZ132" i="41"/>
  <c r="CA132" i="41" s="1"/>
  <c r="BW138" i="41"/>
  <c r="CR138" i="41"/>
  <c r="BP134" i="41"/>
  <c r="BQ134" i="41" s="1"/>
  <c r="CJ135" i="41"/>
  <c r="CK135" i="41" s="1"/>
  <c r="BP137" i="41"/>
  <c r="BQ137" i="41" s="1"/>
  <c r="BS102" i="41"/>
  <c r="CQ102" i="41"/>
  <c r="CT96" i="41"/>
  <c r="CU96" i="41" s="1"/>
  <c r="CJ97" i="41"/>
  <c r="CK97" i="41" s="1"/>
  <c r="BZ98" i="41"/>
  <c r="CA98" i="41" s="1"/>
  <c r="BP99" i="41"/>
  <c r="BQ99" i="41" s="1"/>
  <c r="BN111" i="41"/>
  <c r="CM111" i="41"/>
  <c r="CT107" i="41"/>
  <c r="CU107" i="41" s="1"/>
  <c r="CJ108" i="41"/>
  <c r="CK108" i="41" s="1"/>
  <c r="BZ109" i="41"/>
  <c r="CA109" i="41" s="1"/>
  <c r="BP110" i="41"/>
  <c r="BQ110" i="41" s="1"/>
  <c r="CI120" i="41"/>
  <c r="CT118" i="41"/>
  <c r="CU118" i="41" s="1"/>
  <c r="CJ119" i="41"/>
  <c r="CK119" i="41" s="1"/>
  <c r="BW129" i="41"/>
  <c r="BZ123" i="41"/>
  <c r="CA123" i="41" s="1"/>
  <c r="BP124" i="41"/>
  <c r="BQ124" i="41" s="1"/>
  <c r="BS138" i="41"/>
  <c r="CN138" i="41"/>
  <c r="CO137" i="41"/>
  <c r="CP137" i="41" s="1"/>
  <c r="CN102" i="41"/>
  <c r="CO99" i="41"/>
  <c r="CP99" i="41" s="1"/>
  <c r="CO106" i="41"/>
  <c r="CP106" i="41" s="1"/>
  <c r="CO110" i="41"/>
  <c r="CP110" i="41" s="1"/>
  <c r="CN120" i="41"/>
  <c r="CO117" i="41"/>
  <c r="CP117" i="41" s="1"/>
  <c r="CO124" i="41"/>
  <c r="CP124" i="41" s="1"/>
  <c r="CO128" i="41"/>
  <c r="CP128" i="41" s="1"/>
  <c r="BZ135" i="41"/>
  <c r="CA135" i="41" s="1"/>
  <c r="BP136" i="41"/>
  <c r="BQ136" i="41" s="1"/>
  <c r="BY147" i="41"/>
  <c r="BX147" i="41"/>
  <c r="CT144" i="41"/>
  <c r="CU144" i="41" s="1"/>
  <c r="CJ145" i="41"/>
  <c r="CK145" i="41" s="1"/>
  <c r="BZ146" i="41"/>
  <c r="CA146" i="41" s="1"/>
  <c r="BL156" i="41"/>
  <c r="BP156" i="41" s="1"/>
  <c r="BQ156" i="41" s="1"/>
  <c r="BP150" i="41"/>
  <c r="BQ150" i="41" s="1"/>
  <c r="CS156" i="41"/>
  <c r="CG165" i="41"/>
  <c r="CJ159" i="41"/>
  <c r="CK159" i="41" s="1"/>
  <c r="BR138" i="41"/>
  <c r="BU132" i="41"/>
  <c r="BV132" i="41" s="1"/>
  <c r="CE135" i="41"/>
  <c r="CF135" i="41" s="1"/>
  <c r="BU136" i="41"/>
  <c r="BV136" i="41" s="1"/>
  <c r="CH147" i="41"/>
  <c r="CE142" i="41"/>
  <c r="CF142" i="41" s="1"/>
  <c r="BU143" i="41"/>
  <c r="BV143" i="41" s="1"/>
  <c r="CE146" i="41"/>
  <c r="CF146" i="41" s="1"/>
  <c r="BR156" i="41"/>
  <c r="BU150" i="41"/>
  <c r="BV150" i="41" s="1"/>
  <c r="BN147" i="41"/>
  <c r="CM147" i="41"/>
  <c r="CT143" i="41"/>
  <c r="CU143" i="41" s="1"/>
  <c r="CJ144" i="41"/>
  <c r="CK144" i="41" s="1"/>
  <c r="BZ145" i="41"/>
  <c r="CA145" i="41" s="1"/>
  <c r="BP146" i="41"/>
  <c r="BQ146" i="41" s="1"/>
  <c r="CI156" i="41"/>
  <c r="CT153" i="41"/>
  <c r="CU153" i="41" s="1"/>
  <c r="CR165" i="41"/>
  <c r="CT155" i="41"/>
  <c r="CU155" i="41" s="1"/>
  <c r="CC165" i="41"/>
  <c r="CT162" i="41"/>
  <c r="CU162" i="41" s="1"/>
  <c r="CE153" i="41"/>
  <c r="CF153" i="41" s="1"/>
  <c r="CJ154" i="41"/>
  <c r="CK154" i="41" s="1"/>
  <c r="BZ155" i="41"/>
  <c r="CA155" i="41" s="1"/>
  <c r="CD165" i="41"/>
  <c r="CO161" i="41"/>
  <c r="CP161" i="41" s="1"/>
  <c r="BS165" i="41"/>
  <c r="CQ165" i="41"/>
  <c r="CT159" i="41"/>
  <c r="CU159" i="41" s="1"/>
  <c r="CJ160" i="41"/>
  <c r="CK160" i="41" s="1"/>
  <c r="BZ161" i="41"/>
  <c r="CA161" i="41" s="1"/>
  <c r="BP162" i="41"/>
  <c r="BQ162" i="41" s="1"/>
  <c r="BP51" i="41"/>
  <c r="BQ51" i="41" s="1"/>
  <c r="BL57" i="41"/>
  <c r="BP57" i="41" s="1"/>
  <c r="BQ57" i="41" s="1"/>
  <c r="AI43" i="41"/>
  <c r="AJ43" i="41" s="1"/>
  <c r="AX34" i="41"/>
  <c r="AS33" i="41"/>
  <c r="AP39" i="41"/>
  <c r="AU39" i="41"/>
  <c r="AX39" i="41" s="1"/>
  <c r="AX33" i="41"/>
  <c r="AV39" i="41"/>
  <c r="AN34" i="41"/>
  <c r="AD35" i="41"/>
  <c r="AS36" i="41"/>
  <c r="AG39" i="41"/>
  <c r="BE39" i="41"/>
  <c r="BH33" i="41"/>
  <c r="AH66" i="41"/>
  <c r="BB93" i="41"/>
  <c r="BB75" i="41"/>
  <c r="BC97" i="41"/>
  <c r="BD97" i="41" s="1"/>
  <c r="AZ102" i="41"/>
  <c r="BC102" i="41" s="1"/>
  <c r="BD102" i="41" s="1"/>
  <c r="BC96" i="41"/>
  <c r="BD96" i="41" s="1"/>
  <c r="BC126" i="41"/>
  <c r="BD126" i="41" s="1"/>
  <c r="AZ111" i="41"/>
  <c r="BC111" i="41" s="1"/>
  <c r="BD111" i="41" s="1"/>
  <c r="BC105" i="41"/>
  <c r="BD105" i="41" s="1"/>
  <c r="AZ120" i="41"/>
  <c r="BC114" i="41"/>
  <c r="BD114" i="41" s="1"/>
  <c r="AZ129" i="41"/>
  <c r="BC129" i="41" s="1"/>
  <c r="BD129" i="41" s="1"/>
  <c r="BC123" i="41"/>
  <c r="BD123" i="41" s="1"/>
  <c r="BB147" i="41"/>
  <c r="AH138" i="41"/>
  <c r="AF111" i="41"/>
  <c r="AI111" i="41" s="1"/>
  <c r="AI105" i="41"/>
  <c r="AJ105" i="41" s="1"/>
  <c r="AI106" i="41"/>
  <c r="AJ106" i="41" s="1"/>
  <c r="AH147" i="41"/>
  <c r="CO175" i="41"/>
  <c r="CP175" i="41" s="1"/>
  <c r="AE34" i="41"/>
  <c r="BH89" i="41"/>
  <c r="BI89" i="41" s="1"/>
  <c r="AU48" i="41"/>
  <c r="AX48" i="41" s="1"/>
  <c r="AX42" i="41"/>
  <c r="AY42" i="41" s="1"/>
  <c r="AV102" i="41"/>
  <c r="AX135" i="41"/>
  <c r="AY135" i="41" s="1"/>
  <c r="AX164" i="41"/>
  <c r="AY164" i="41" s="1"/>
  <c r="AD79" i="41"/>
  <c r="AE79" i="41" s="1"/>
  <c r="AD114" i="41"/>
  <c r="AE114" i="41" s="1"/>
  <c r="Z120" i="41"/>
  <c r="AD70" i="41"/>
  <c r="AE70" i="41" s="1"/>
  <c r="AA111" i="41"/>
  <c r="AD100" i="41"/>
  <c r="AE100" i="41" s="1"/>
  <c r="AA165" i="41"/>
  <c r="AI56" i="41"/>
  <c r="AJ56" i="41" s="1"/>
  <c r="AJ38" i="41"/>
  <c r="BX39" i="41"/>
  <c r="BY39" i="41"/>
  <c r="CI48" i="41"/>
  <c r="CL66" i="41"/>
  <c r="CO60" i="41"/>
  <c r="CP60" i="41" s="1"/>
  <c r="CJ105" i="41"/>
  <c r="CK105" i="41" s="1"/>
  <c r="CG111" i="41"/>
  <c r="BZ33" i="41"/>
  <c r="CA33" i="41" s="1"/>
  <c r="BW39" i="41"/>
  <c r="BP34" i="41"/>
  <c r="BQ34" i="41" s="1"/>
  <c r="BZ42" i="41"/>
  <c r="CA42" i="41" s="1"/>
  <c r="BW48" i="41"/>
  <c r="BZ45" i="41"/>
  <c r="CA45" i="41" s="1"/>
  <c r="CI57" i="41"/>
  <c r="CQ66" i="41"/>
  <c r="CT60" i="41"/>
  <c r="CU60" i="41" s="1"/>
  <c r="CB48" i="41"/>
  <c r="CE42" i="41"/>
  <c r="CF42" i="41" s="1"/>
  <c r="BU43" i="41"/>
  <c r="BV43" i="41" s="1"/>
  <c r="BU47" i="41"/>
  <c r="BV47" i="41" s="1"/>
  <c r="BZ78" i="41"/>
  <c r="CA78" i="41" s="1"/>
  <c r="BW84" i="41"/>
  <c r="CL48" i="41"/>
  <c r="CO42" i="41"/>
  <c r="CP42" i="41" s="1"/>
  <c r="CO46" i="41"/>
  <c r="CP46" i="41" s="1"/>
  <c r="CD57" i="41"/>
  <c r="CO53" i="41"/>
  <c r="CP53" i="41" s="1"/>
  <c r="BR66" i="41"/>
  <c r="BU66" i="41" s="1"/>
  <c r="BV66" i="41" s="1"/>
  <c r="BU60" i="41"/>
  <c r="BV60" i="41" s="1"/>
  <c r="CM66" i="41"/>
  <c r="CJ65" i="41"/>
  <c r="CK65" i="41" s="1"/>
  <c r="CJ74" i="41"/>
  <c r="CK74" i="41" s="1"/>
  <c r="CJ83" i="41"/>
  <c r="CK83" i="41" s="1"/>
  <c r="CJ92" i="41"/>
  <c r="CK92" i="41" s="1"/>
  <c r="BX120" i="41"/>
  <c r="BY120" i="41"/>
  <c r="CG66" i="41"/>
  <c r="CJ60" i="41"/>
  <c r="CK60" i="41" s="1"/>
  <c r="BZ61" i="41"/>
  <c r="CA61" i="41" s="1"/>
  <c r="BP62" i="41"/>
  <c r="BQ62" i="41" s="1"/>
  <c r="CC75" i="41"/>
  <c r="CT70" i="41"/>
  <c r="CU70" i="41" s="1"/>
  <c r="CJ71" i="41"/>
  <c r="CK71" i="41" s="1"/>
  <c r="BZ72" i="41"/>
  <c r="CA72" i="41" s="1"/>
  <c r="BP73" i="41"/>
  <c r="BQ73" i="41" s="1"/>
  <c r="BY84" i="41"/>
  <c r="BX84" i="41"/>
  <c r="CJ82" i="41"/>
  <c r="CK82" i="41" s="1"/>
  <c r="BL93" i="41"/>
  <c r="BP93" i="41" s="1"/>
  <c r="BQ93" i="41" s="1"/>
  <c r="BP87" i="41"/>
  <c r="BQ87" i="41" s="1"/>
  <c r="CS93" i="41"/>
  <c r="CT92" i="41"/>
  <c r="CU92" i="41" s="1"/>
  <c r="BP114" i="41"/>
  <c r="BQ114" i="41" s="1"/>
  <c r="BL120" i="41"/>
  <c r="CE63" i="41"/>
  <c r="CF63" i="41" s="1"/>
  <c r="BU64" i="41"/>
  <c r="BV64" i="41" s="1"/>
  <c r="CH75" i="41"/>
  <c r="CE70" i="41"/>
  <c r="CF70" i="41" s="1"/>
  <c r="BU71" i="41"/>
  <c r="BV71" i="41" s="1"/>
  <c r="CE74" i="41"/>
  <c r="CF74" i="41" s="1"/>
  <c r="BR84" i="41"/>
  <c r="BU78" i="41"/>
  <c r="BV78" i="41" s="1"/>
  <c r="CE81" i="41"/>
  <c r="CF81" i="41" s="1"/>
  <c r="BU82" i="41"/>
  <c r="BV82" i="41" s="1"/>
  <c r="CH93" i="41"/>
  <c r="CE88" i="41"/>
  <c r="CF88" i="41" s="1"/>
  <c r="BU89" i="41"/>
  <c r="BV89" i="41" s="1"/>
  <c r="CE92" i="41"/>
  <c r="CF92" i="41" s="1"/>
  <c r="CH102" i="41"/>
  <c r="CJ114" i="41"/>
  <c r="CK114" i="41" s="1"/>
  <c r="CG120" i="41"/>
  <c r="BX129" i="41"/>
  <c r="BY129" i="41"/>
  <c r="CH111" i="41"/>
  <c r="BR120" i="41"/>
  <c r="BU114" i="41"/>
  <c r="BV114" i="41" s="1"/>
  <c r="CH129" i="41"/>
  <c r="CE132" i="41"/>
  <c r="CF132" i="41" s="1"/>
  <c r="CB138" i="41"/>
  <c r="BW102" i="41"/>
  <c r="BZ96" i="41"/>
  <c r="CA96" i="41" s="1"/>
  <c r="BS111" i="41"/>
  <c r="CQ111" i="41"/>
  <c r="CT105" i="41"/>
  <c r="CU105" i="41" s="1"/>
  <c r="CJ106" i="41"/>
  <c r="CK106" i="41" s="1"/>
  <c r="BZ107" i="41"/>
  <c r="CA107" i="41" s="1"/>
  <c r="BP108" i="41"/>
  <c r="BQ108" i="41" s="1"/>
  <c r="BN120" i="41"/>
  <c r="CM120" i="41"/>
  <c r="CT116" i="41"/>
  <c r="CU116" i="41" s="1"/>
  <c r="CJ117" i="41"/>
  <c r="CK117" i="41" s="1"/>
  <c r="BZ118" i="41"/>
  <c r="CA118" i="41" s="1"/>
  <c r="BP119" i="41"/>
  <c r="BQ119" i="41" s="1"/>
  <c r="CI129" i="41"/>
  <c r="CT127" i="41"/>
  <c r="CU127" i="41" s="1"/>
  <c r="CJ128" i="41"/>
  <c r="CK128" i="41" s="1"/>
  <c r="CS138" i="41"/>
  <c r="BT147" i="41"/>
  <c r="BT102" i="41"/>
  <c r="CR102" i="41"/>
  <c r="CE98" i="41"/>
  <c r="CF98" i="41" s="1"/>
  <c r="BU99" i="41"/>
  <c r="BV99" i="41" s="1"/>
  <c r="CB111" i="41"/>
  <c r="CE111" i="41" s="1"/>
  <c r="CF111" i="41" s="1"/>
  <c r="CE105" i="41"/>
  <c r="CF105" i="41" s="1"/>
  <c r="BU106" i="41"/>
  <c r="BV106" i="41" s="1"/>
  <c r="CE109" i="41"/>
  <c r="CF109" i="41" s="1"/>
  <c r="BU110" i="41"/>
  <c r="BV110" i="41" s="1"/>
  <c r="BT120" i="41"/>
  <c r="CR120" i="41"/>
  <c r="CE116" i="41"/>
  <c r="CF116" i="41" s="1"/>
  <c r="BU117" i="41"/>
  <c r="BV117" i="41" s="1"/>
  <c r="CB129" i="41"/>
  <c r="CE123" i="41"/>
  <c r="CF123" i="41" s="1"/>
  <c r="BU124" i="41"/>
  <c r="BV124" i="41" s="1"/>
  <c r="CE127" i="41"/>
  <c r="CF127" i="41" s="1"/>
  <c r="BU128" i="41"/>
  <c r="BV128" i="41" s="1"/>
  <c r="BN138" i="41"/>
  <c r="CT134" i="41"/>
  <c r="CU134" i="41" s="1"/>
  <c r="CJ137" i="41"/>
  <c r="CK137" i="41" s="1"/>
  <c r="CN156" i="41"/>
  <c r="BX156" i="41"/>
  <c r="BY156" i="41"/>
  <c r="CD138" i="41"/>
  <c r="CO134" i="41"/>
  <c r="CP134" i="41" s="1"/>
  <c r="CL147" i="41"/>
  <c r="CO141" i="41"/>
  <c r="CP141" i="41" s="1"/>
  <c r="CO145" i="41"/>
  <c r="CP145" i="41" s="1"/>
  <c r="CD156" i="41"/>
  <c r="CO152" i="41"/>
  <c r="CP152" i="41" s="1"/>
  <c r="BS147" i="41"/>
  <c r="CQ147" i="41"/>
  <c r="CT147" i="41" s="1"/>
  <c r="CU147" i="41" s="1"/>
  <c r="CT141" i="41"/>
  <c r="CU141" i="41" s="1"/>
  <c r="CJ142" i="41"/>
  <c r="CK142" i="41" s="1"/>
  <c r="BZ143" i="41"/>
  <c r="CA143" i="41" s="1"/>
  <c r="BP144" i="41"/>
  <c r="BQ144" i="41" s="1"/>
  <c r="BN156" i="41"/>
  <c r="CM156" i="41"/>
  <c r="CT152" i="41"/>
  <c r="CU152" i="41" s="1"/>
  <c r="BL165" i="41"/>
  <c r="BP165" i="41" s="1"/>
  <c r="BQ165" i="41" s="1"/>
  <c r="BP159" i="41"/>
  <c r="BQ159" i="41" s="1"/>
  <c r="CH165" i="41"/>
  <c r="CO154" i="41"/>
  <c r="CP154" i="41" s="1"/>
  <c r="CE164" i="41"/>
  <c r="CF164" i="41" s="1"/>
  <c r="CT154" i="41"/>
  <c r="CU154" i="41" s="1"/>
  <c r="CJ155" i="41"/>
  <c r="CK155" i="41" s="1"/>
  <c r="BW165" i="41"/>
  <c r="BZ159" i="41"/>
  <c r="CA159" i="41" s="1"/>
  <c r="BP160" i="41"/>
  <c r="BQ160" i="41" s="1"/>
  <c r="BX48" i="41"/>
  <c r="BY48" i="41"/>
  <c r="AO35" i="41"/>
  <c r="CN39" i="41"/>
  <c r="Z39" i="41"/>
  <c r="AD33" i="41"/>
  <c r="BG39" i="41"/>
  <c r="AT35" i="41"/>
  <c r="W6" i="42" s="1"/>
  <c r="AJ36" i="41"/>
  <c r="AZ39" i="41"/>
  <c r="BC39" i="41" s="1"/>
  <c r="BD39" i="41" s="1"/>
  <c r="BC33" i="41"/>
  <c r="BD33" i="41" s="1"/>
  <c r="AK39" i="41"/>
  <c r="AN33" i="41"/>
  <c r="BI38" i="41"/>
  <c r="AI62" i="41"/>
  <c r="AJ62" i="41" s="1"/>
  <c r="AF102" i="41"/>
  <c r="AI102" i="41" s="1"/>
  <c r="AI96" i="41"/>
  <c r="AJ96" i="41" s="1"/>
  <c r="AN106" i="41"/>
  <c r="AO106" i="41" s="1"/>
  <c r="AN110" i="41"/>
  <c r="AO110" i="41" s="1"/>
  <c r="AN126" i="41"/>
  <c r="AO126" i="41" s="1"/>
  <c r="AL147" i="41"/>
  <c r="AJ17" i="42"/>
  <c r="AN62" i="41"/>
  <c r="AO62" i="41" s="1"/>
  <c r="AV66" i="41"/>
  <c r="AL66" i="41"/>
  <c r="AD61" i="41"/>
  <c r="AE61" i="41" s="1"/>
  <c r="AD63" i="41"/>
  <c r="AE63" i="41" s="1"/>
  <c r="BC60" i="41"/>
  <c r="BD60" i="41" s="1"/>
  <c r="AZ66" i="41"/>
  <c r="BC62" i="41"/>
  <c r="BD62" i="41" s="1"/>
  <c r="AS65" i="41"/>
  <c r="AT65" i="41" s="1"/>
  <c r="AQ66" i="41"/>
  <c r="AI61" i="41"/>
  <c r="AJ61" i="41" s="1"/>
  <c r="AS64" i="41"/>
  <c r="AT64" i="41" s="1"/>
  <c r="AI65" i="41"/>
  <c r="AJ65" i="41" s="1"/>
  <c r="BH65" i="41"/>
  <c r="BI65" i="41" s="1"/>
  <c r="BG57" i="41"/>
  <c r="AI46" i="41"/>
  <c r="AJ46" i="41" s="1"/>
  <c r="BC110" i="41"/>
  <c r="BD110" i="41" s="1"/>
  <c r="BC115" i="41"/>
  <c r="BD115" i="41" s="1"/>
  <c r="AI119" i="41"/>
  <c r="AJ119" i="41" s="1"/>
  <c r="AI97" i="41"/>
  <c r="AJ97" i="41" s="1"/>
  <c r="AI124" i="41"/>
  <c r="AJ124" i="41" s="1"/>
  <c r="AH156" i="41"/>
  <c r="AG57" i="41"/>
  <c r="BT39" i="41"/>
  <c r="AQ57" i="41"/>
  <c r="AN73" i="41"/>
  <c r="AO73" i="41" s="1"/>
  <c r="AX155" i="41"/>
  <c r="AY155" i="41" s="1"/>
  <c r="AU57" i="41"/>
  <c r="AX51" i="41"/>
  <c r="AY51" i="41" s="1"/>
  <c r="AX100" i="41"/>
  <c r="AY100" i="41" s="1"/>
  <c r="AX114" i="41"/>
  <c r="AY114" i="41" s="1"/>
  <c r="AU120" i="41"/>
  <c r="AX120" i="41" s="1"/>
  <c r="AX144" i="41"/>
  <c r="AY144" i="41" s="1"/>
  <c r="AX96" i="41"/>
  <c r="AY96" i="41" s="1"/>
  <c r="AU102" i="41"/>
  <c r="AX105" i="41"/>
  <c r="AY105" i="41" s="1"/>
  <c r="AU111" i="41"/>
  <c r="AX123" i="41"/>
  <c r="AY123" i="41" s="1"/>
  <c r="AU129" i="41"/>
  <c r="AV111" i="41"/>
  <c r="AX109" i="41"/>
  <c r="AY109" i="41" s="1"/>
  <c r="AX116" i="41"/>
  <c r="AY116" i="41" s="1"/>
  <c r="AV129" i="41"/>
  <c r="AX127" i="41"/>
  <c r="AY127" i="41" s="1"/>
  <c r="Z57" i="41"/>
  <c r="AD51" i="41"/>
  <c r="AE51" i="41" s="1"/>
  <c r="AB57" i="41"/>
  <c r="Z48" i="41"/>
  <c r="AD42" i="41"/>
  <c r="AE42" i="41" s="1"/>
  <c r="AD98" i="41"/>
  <c r="AE98" i="41" s="1"/>
  <c r="AD105" i="41"/>
  <c r="AE105" i="41" s="1"/>
  <c r="Z111" i="41"/>
  <c r="AD107" i="41"/>
  <c r="AE107" i="41" s="1"/>
  <c r="AA120" i="41"/>
  <c r="AD118" i="41"/>
  <c r="AE118" i="41" s="1"/>
  <c r="AD125" i="41"/>
  <c r="AE125" i="41" s="1"/>
  <c r="BC47" i="41"/>
  <c r="BD47" i="41" s="1"/>
  <c r="AS45" i="41"/>
  <c r="AT45" i="41" s="1"/>
  <c r="CJ42" i="41"/>
  <c r="CK42" i="41" s="1"/>
  <c r="CG48" i="41"/>
  <c r="CB39" i="41"/>
  <c r="CE33" i="41"/>
  <c r="CF33" i="41" s="1"/>
  <c r="CL102" i="41"/>
  <c r="CO96" i="41"/>
  <c r="CP96" i="41" s="1"/>
  <c r="CC39" i="41"/>
  <c r="CT34" i="41"/>
  <c r="CU34" i="41" s="1"/>
  <c r="CJ35" i="41"/>
  <c r="CK35" i="41" s="1"/>
  <c r="CT42" i="41"/>
  <c r="CU42" i="41" s="1"/>
  <c r="CQ48" i="41"/>
  <c r="CT48" i="41" s="1"/>
  <c r="CU48" i="41" s="1"/>
  <c r="CT45" i="41"/>
  <c r="CU45" i="41" s="1"/>
  <c r="BZ51" i="41"/>
  <c r="CA51" i="41" s="1"/>
  <c r="BW57" i="41"/>
  <c r="BZ57" i="41" s="1"/>
  <c r="CA57" i="41" s="1"/>
  <c r="BZ54" i="41"/>
  <c r="CA54" i="41" s="1"/>
  <c r="CT55" i="41"/>
  <c r="CU55" i="41" s="1"/>
  <c r="CL39" i="41"/>
  <c r="CO33" i="41"/>
  <c r="CP33" i="41" s="1"/>
  <c r="BP42" i="41"/>
  <c r="BQ42" i="41" s="1"/>
  <c r="BL48" i="41"/>
  <c r="BZ52" i="41"/>
  <c r="CA52" i="41" s="1"/>
  <c r="CT53" i="41"/>
  <c r="CU53" i="41" s="1"/>
  <c r="BT93" i="41"/>
  <c r="BZ56" i="41"/>
  <c r="CA56" i="41" s="1"/>
  <c r="CI39" i="41"/>
  <c r="CM48" i="41"/>
  <c r="CT51" i="41"/>
  <c r="CU51" i="41" s="1"/>
  <c r="CQ57" i="41"/>
  <c r="CT54" i="41"/>
  <c r="CU54" i="41" s="1"/>
  <c r="BP56" i="41"/>
  <c r="BQ56" i="41" s="1"/>
  <c r="CB75" i="41"/>
  <c r="CE75" i="41" s="1"/>
  <c r="CF75" i="41" s="1"/>
  <c r="CE69" i="41"/>
  <c r="CF69" i="41" s="1"/>
  <c r="BP100" i="41"/>
  <c r="BQ100" i="41" s="1"/>
  <c r="CO38" i="41"/>
  <c r="CP38" i="41" s="1"/>
  <c r="CN48" i="41"/>
  <c r="CO45" i="41"/>
  <c r="CP45" i="41" s="1"/>
  <c r="CO52" i="41"/>
  <c r="CP52" i="41" s="1"/>
  <c r="CO56" i="41"/>
  <c r="CP56" i="41" s="1"/>
  <c r="CT62" i="41"/>
  <c r="CU62" i="41" s="1"/>
  <c r="BP70" i="41"/>
  <c r="BQ70" i="41" s="1"/>
  <c r="CM84" i="41"/>
  <c r="CJ81" i="41"/>
  <c r="CK81" i="41" s="1"/>
  <c r="BW93" i="41"/>
  <c r="BZ87" i="41"/>
  <c r="CA87" i="41" s="1"/>
  <c r="BP96" i="41"/>
  <c r="BQ96" i="41" s="1"/>
  <c r="BL102" i="41"/>
  <c r="BP105" i="41"/>
  <c r="BQ105" i="41" s="1"/>
  <c r="BL111" i="41"/>
  <c r="BP111" i="41" s="1"/>
  <c r="BQ111" i="41" s="1"/>
  <c r="CN93" i="41"/>
  <c r="CE38" i="41"/>
  <c r="CF38" i="41" s="1"/>
  <c r="BR48" i="41"/>
  <c r="BU42" i="41"/>
  <c r="BV42" i="41" s="1"/>
  <c r="CE45" i="41"/>
  <c r="CF45" i="41" s="1"/>
  <c r="BU46" i="41"/>
  <c r="BV46" i="41" s="1"/>
  <c r="CH57" i="41"/>
  <c r="CE52" i="41"/>
  <c r="CF52" i="41" s="1"/>
  <c r="BU53" i="41"/>
  <c r="BV53" i="41" s="1"/>
  <c r="CE56" i="41"/>
  <c r="CF56" i="41" s="1"/>
  <c r="BW66" i="41"/>
  <c r="BZ60" i="41"/>
  <c r="CA60" i="41" s="1"/>
  <c r="CR66" i="41"/>
  <c r="BP63" i="41"/>
  <c r="BQ63" i="41" s="1"/>
  <c r="BS75" i="41"/>
  <c r="CJ70" i="41"/>
  <c r="CK70" i="41" s="1"/>
  <c r="BP72" i="41"/>
  <c r="BQ72" i="41" s="1"/>
  <c r="BS84" i="41"/>
  <c r="CJ79" i="41"/>
  <c r="CK79" i="41" s="1"/>
  <c r="BP81" i="41"/>
  <c r="BQ81" i="41" s="1"/>
  <c r="BS93" i="41"/>
  <c r="CJ88" i="41"/>
  <c r="CK88" i="41" s="1"/>
  <c r="BP90" i="41"/>
  <c r="BQ90" i="41" s="1"/>
  <c r="CT97" i="41"/>
  <c r="CU97" i="41" s="1"/>
  <c r="BL66" i="41"/>
  <c r="BP66" i="41" s="1"/>
  <c r="BQ66" i="41" s="1"/>
  <c r="BP60" i="41"/>
  <c r="BQ60" i="41" s="1"/>
  <c r="CS66" i="41"/>
  <c r="CT65" i="41"/>
  <c r="CU65" i="41" s="1"/>
  <c r="CG75" i="41"/>
  <c r="CJ75" i="41" s="1"/>
  <c r="CK75" i="41" s="1"/>
  <c r="CJ69" i="41"/>
  <c r="CK69" i="41" s="1"/>
  <c r="BZ70" i="41"/>
  <c r="CA70" i="41" s="1"/>
  <c r="BP71" i="41"/>
  <c r="BQ71" i="41" s="1"/>
  <c r="CC84" i="41"/>
  <c r="CT79" i="41"/>
  <c r="CU79" i="41" s="1"/>
  <c r="CJ80" i="41"/>
  <c r="CK80" i="41" s="1"/>
  <c r="BZ81" i="41"/>
  <c r="CA81" i="41" s="1"/>
  <c r="BP82" i="41"/>
  <c r="BQ82" i="41" s="1"/>
  <c r="BY93" i="41"/>
  <c r="BX93" i="41"/>
  <c r="CJ91" i="41"/>
  <c r="CK91" i="41" s="1"/>
  <c r="BX102" i="41"/>
  <c r="BY102" i="41"/>
  <c r="CJ100" i="41"/>
  <c r="CK100" i="41" s="1"/>
  <c r="CT106" i="41"/>
  <c r="CU106" i="41" s="1"/>
  <c r="CC120" i="41"/>
  <c r="CT117" i="41"/>
  <c r="CU117" i="41" s="1"/>
  <c r="CT128" i="41"/>
  <c r="CU128" i="41" s="1"/>
  <c r="CO62" i="41"/>
  <c r="CP62" i="41" s="1"/>
  <c r="CL75" i="41"/>
  <c r="CO69" i="41"/>
  <c r="CP69" i="41" s="1"/>
  <c r="CO73" i="41"/>
  <c r="CP73" i="41" s="1"/>
  <c r="CD84" i="41"/>
  <c r="CO80" i="41"/>
  <c r="CP80" i="41" s="1"/>
  <c r="CO87" i="41"/>
  <c r="CP87" i="41" s="1"/>
  <c r="CL93" i="41"/>
  <c r="CO93" i="41" s="1"/>
  <c r="CP93" i="41" s="1"/>
  <c r="CO91" i="41"/>
  <c r="CP91" i="41" s="1"/>
  <c r="BX111" i="41"/>
  <c r="BY111" i="41"/>
  <c r="CJ118" i="41"/>
  <c r="CK118" i="41" s="1"/>
  <c r="CL111" i="41"/>
  <c r="CO105" i="41"/>
  <c r="CP105" i="41" s="1"/>
  <c r="CL129" i="41"/>
  <c r="CO123" i="41"/>
  <c r="CP123" i="41" s="1"/>
  <c r="CG138" i="41"/>
  <c r="CJ132" i="41"/>
  <c r="CK132" i="41" s="1"/>
  <c r="BU133" i="41"/>
  <c r="BV133" i="41" s="1"/>
  <c r="CI102" i="41"/>
  <c r="CT100" i="41"/>
  <c r="CU100" i="41" s="1"/>
  <c r="CJ101" i="41"/>
  <c r="CK101" i="41" s="1"/>
  <c r="BW111" i="41"/>
  <c r="BZ111" i="41" s="1"/>
  <c r="CA111" i="41" s="1"/>
  <c r="BZ105" i="41"/>
  <c r="CA105" i="41" s="1"/>
  <c r="BP106" i="41"/>
  <c r="BQ106" i="41" s="1"/>
  <c r="BS120" i="41"/>
  <c r="CQ120" i="41"/>
  <c r="CT114" i="41"/>
  <c r="CU114" i="41" s="1"/>
  <c r="CJ115" i="41"/>
  <c r="CK115" i="41" s="1"/>
  <c r="BZ116" i="41"/>
  <c r="CA116" i="41" s="1"/>
  <c r="BP117" i="41"/>
  <c r="BQ117" i="41" s="1"/>
  <c r="BN129" i="41"/>
  <c r="CM129" i="41"/>
  <c r="CT125" i="41"/>
  <c r="CU125" i="41" s="1"/>
  <c r="CJ126" i="41"/>
  <c r="CK126" i="41" s="1"/>
  <c r="BZ127" i="41"/>
  <c r="CA127" i="41" s="1"/>
  <c r="BP128" i="41"/>
  <c r="BQ128" i="41" s="1"/>
  <c r="CC138" i="41"/>
  <c r="BU135" i="41"/>
  <c r="BV135" i="41" s="1"/>
  <c r="CO144" i="41"/>
  <c r="CP144" i="41" s="1"/>
  <c r="CO97" i="41"/>
  <c r="CP97" i="41" s="1"/>
  <c r="CO101" i="41"/>
  <c r="CP101" i="41" s="1"/>
  <c r="CN111" i="41"/>
  <c r="CO108" i="41"/>
  <c r="CP108" i="41" s="1"/>
  <c r="CO115" i="41"/>
  <c r="CP115" i="41" s="1"/>
  <c r="CO119" i="41"/>
  <c r="CP119" i="41" s="1"/>
  <c r="CN129" i="41"/>
  <c r="CO126" i="41"/>
  <c r="CP126" i="41" s="1"/>
  <c r="BT138" i="41"/>
  <c r="BP135" i="41"/>
  <c r="BQ135" i="41" s="1"/>
  <c r="CT137" i="41"/>
  <c r="CU137" i="41" s="1"/>
  <c r="CG147" i="41"/>
  <c r="CJ147" i="41" s="1"/>
  <c r="CK147" i="41" s="1"/>
  <c r="CJ141" i="41"/>
  <c r="CK141" i="41" s="1"/>
  <c r="CC156" i="41"/>
  <c r="CO164" i="41"/>
  <c r="CP164" i="41" s="1"/>
  <c r="CH138" i="41"/>
  <c r="CE133" i="41"/>
  <c r="CF133" i="41" s="1"/>
  <c r="BU134" i="41"/>
  <c r="BV134" i="41" s="1"/>
  <c r="CE137" i="41"/>
  <c r="CF137" i="41" s="1"/>
  <c r="BR147" i="41"/>
  <c r="BU141" i="41"/>
  <c r="BV141" i="41" s="1"/>
  <c r="CE144" i="41"/>
  <c r="CF144" i="41" s="1"/>
  <c r="BU145" i="41"/>
  <c r="BV145" i="41" s="1"/>
  <c r="CH156" i="41"/>
  <c r="CE151" i="41"/>
  <c r="CF151" i="41" s="1"/>
  <c r="BU152" i="41"/>
  <c r="BV152" i="41" s="1"/>
  <c r="CL165" i="41"/>
  <c r="CO159" i="41"/>
  <c r="CP159" i="41" s="1"/>
  <c r="BW147" i="41"/>
  <c r="BZ141" i="41"/>
  <c r="CA141" i="41" s="1"/>
  <c r="BP142" i="41"/>
  <c r="BQ142" i="41" s="1"/>
  <c r="BS156" i="41"/>
  <c r="CQ156" i="41"/>
  <c r="CT156" i="41" s="1"/>
  <c r="CU156" i="41" s="1"/>
  <c r="CT150" i="41"/>
  <c r="CU150" i="41" s="1"/>
  <c r="CJ151" i="41"/>
  <c r="CK151" i="41" s="1"/>
  <c r="BZ152" i="41"/>
  <c r="CA152" i="41" s="1"/>
  <c r="CJ153" i="41"/>
  <c r="CK153" i="41" s="1"/>
  <c r="BR165" i="41"/>
  <c r="BU159" i="41"/>
  <c r="BV159" i="41" s="1"/>
  <c r="CN165" i="41"/>
  <c r="CJ163" i="41"/>
  <c r="CK163" i="41" s="1"/>
  <c r="BT165" i="41"/>
  <c r="CO163" i="41"/>
  <c r="CP163" i="41" s="1"/>
  <c r="BZ154" i="41"/>
  <c r="CA154" i="41" s="1"/>
  <c r="BP155" i="41"/>
  <c r="BQ155" i="41" s="1"/>
  <c r="CI165" i="41"/>
  <c r="CT163" i="41"/>
  <c r="CU163" i="41" s="1"/>
  <c r="CJ164" i="41"/>
  <c r="CK164" i="41" s="1"/>
  <c r="BC52" i="41"/>
  <c r="BD52" i="41" s="1"/>
  <c r="BA48" i="41"/>
  <c r="AE36" i="41"/>
  <c r="AM39" i="41"/>
  <c r="AF39" i="41"/>
  <c r="AI33" i="41"/>
  <c r="AW39" i="41"/>
  <c r="BC35" i="41"/>
  <c r="BD35" i="41" s="1"/>
  <c r="BH37" i="41"/>
  <c r="AX38" i="41"/>
  <c r="BH36" i="41"/>
  <c r="AY37" i="41"/>
  <c r="AN38" i="41"/>
  <c r="AL84" i="41"/>
  <c r="BB25" i="40"/>
  <c r="BJ15" i="40"/>
  <c r="BF15" i="40"/>
  <c r="BV15" i="40"/>
  <c r="BN15" i="40"/>
  <c r="BT15" i="40"/>
  <c r="BP15" i="40"/>
  <c r="BL15" i="40"/>
  <c r="BR15" i="40"/>
  <c r="BH15" i="40"/>
  <c r="BI15" i="40" s="1"/>
  <c r="CX7" i="40"/>
  <c r="AR177" i="39"/>
  <c r="AG93" i="39"/>
  <c r="AF48" i="39"/>
  <c r="AI42" i="39"/>
  <c r="AJ42" i="39" s="1"/>
  <c r="AB48" i="39"/>
  <c r="CG66" i="39"/>
  <c r="CJ60" i="39"/>
  <c r="CK60" i="39" s="1"/>
  <c r="BY84" i="39"/>
  <c r="BX84" i="39"/>
  <c r="BX93" i="39"/>
  <c r="BY93" i="39"/>
  <c r="CE43" i="39"/>
  <c r="CF43" i="39" s="1"/>
  <c r="BR57" i="39"/>
  <c r="BU51" i="39"/>
  <c r="BV51" i="39" s="1"/>
  <c r="BR75" i="39"/>
  <c r="BU69" i="39"/>
  <c r="BV69" i="39" s="1"/>
  <c r="CE78" i="39"/>
  <c r="CF78" i="39" s="1"/>
  <c r="CB84" i="39"/>
  <c r="BW39" i="39"/>
  <c r="BZ33" i="39"/>
  <c r="CA33" i="39" s="1"/>
  <c r="CQ48" i="39"/>
  <c r="CT42" i="39"/>
  <c r="CU42" i="39" s="1"/>
  <c r="BN57" i="39"/>
  <c r="CM57" i="39"/>
  <c r="CJ54" i="39"/>
  <c r="CK54" i="39" s="1"/>
  <c r="BZ55" i="39"/>
  <c r="CA55" i="39" s="1"/>
  <c r="CI66" i="39"/>
  <c r="BW75" i="39"/>
  <c r="BZ69" i="39"/>
  <c r="CA69" i="39" s="1"/>
  <c r="CS111" i="39"/>
  <c r="CE72" i="39"/>
  <c r="CF72" i="39" s="1"/>
  <c r="BU87" i="39"/>
  <c r="BV87" i="39" s="1"/>
  <c r="BR93" i="39"/>
  <c r="CS120" i="39"/>
  <c r="BS84" i="39"/>
  <c r="CQ84" i="39"/>
  <c r="CT78" i="39"/>
  <c r="CU78" i="39" s="1"/>
  <c r="BZ80" i="39"/>
  <c r="CA80" i="39" s="1"/>
  <c r="CM93" i="39"/>
  <c r="CT89" i="39"/>
  <c r="CU89" i="39" s="1"/>
  <c r="BX102" i="39"/>
  <c r="BY102" i="39"/>
  <c r="CJ100" i="39"/>
  <c r="CK100" i="39" s="1"/>
  <c r="CJ105" i="39"/>
  <c r="CK105" i="39" s="1"/>
  <c r="CG111" i="39"/>
  <c r="BX120" i="39"/>
  <c r="BY120" i="39"/>
  <c r="CL120" i="39"/>
  <c r="CO114" i="39"/>
  <c r="CP114" i="39" s="1"/>
  <c r="CO127" i="39"/>
  <c r="CP127" i="39" s="1"/>
  <c r="CL138" i="39"/>
  <c r="CO132" i="39"/>
  <c r="CP132" i="39" s="1"/>
  <c r="CJ123" i="39"/>
  <c r="CK123" i="39" s="1"/>
  <c r="CG129" i="39"/>
  <c r="BX138" i="39"/>
  <c r="BY138" i="39"/>
  <c r="BU141" i="39"/>
  <c r="BV141" i="39" s="1"/>
  <c r="BR147" i="39"/>
  <c r="CT141" i="39"/>
  <c r="CU141" i="39" s="1"/>
  <c r="CQ147" i="39"/>
  <c r="CO159" i="39"/>
  <c r="CP159" i="39" s="1"/>
  <c r="CL165" i="39"/>
  <c r="BP141" i="39"/>
  <c r="BQ141" i="39" s="1"/>
  <c r="BL147" i="39"/>
  <c r="BP144" i="39"/>
  <c r="BQ144" i="39" s="1"/>
  <c r="CQ138" i="39"/>
  <c r="CT132" i="39"/>
  <c r="CU132" i="39" s="1"/>
  <c r="CI147" i="39"/>
  <c r="CQ156" i="39"/>
  <c r="CT150" i="39"/>
  <c r="CU150" i="39" s="1"/>
  <c r="BP145" i="39"/>
  <c r="BQ145" i="39" s="1"/>
  <c r="BW156" i="39"/>
  <c r="BZ150" i="39"/>
  <c r="CA150" i="39" s="1"/>
  <c r="CS156" i="39"/>
  <c r="CN111" i="39"/>
  <c r="CO108" i="39"/>
  <c r="CP108" i="39" s="1"/>
  <c r="CO115" i="39"/>
  <c r="CP115" i="39" s="1"/>
  <c r="CN129" i="39"/>
  <c r="CO126" i="39"/>
  <c r="CP126" i="39" s="1"/>
  <c r="CO133" i="39"/>
  <c r="CP133" i="39" s="1"/>
  <c r="CN147" i="39"/>
  <c r="CD165" i="39"/>
  <c r="CO163" i="39"/>
  <c r="CP163" i="39" s="1"/>
  <c r="BU153" i="39"/>
  <c r="BV153" i="39" s="1"/>
  <c r="CB165" i="39"/>
  <c r="CE165" i="39" s="1"/>
  <c r="CF165" i="39" s="1"/>
  <c r="CE159" i="39"/>
  <c r="CF159" i="39" s="1"/>
  <c r="CE163" i="39"/>
  <c r="CF163" i="39" s="1"/>
  <c r="BC152" i="39"/>
  <c r="BD152" i="39" s="1"/>
  <c r="BA138" i="39"/>
  <c r="BC98" i="39"/>
  <c r="BD98" i="39" s="1"/>
  <c r="BC116" i="39"/>
  <c r="BD116" i="39" s="1"/>
  <c r="BC118" i="39"/>
  <c r="BD118" i="39" s="1"/>
  <c r="BC123" i="39"/>
  <c r="BD123" i="39" s="1"/>
  <c r="AZ129" i="39"/>
  <c r="BC163" i="39"/>
  <c r="BD163" i="39" s="1"/>
  <c r="BC136" i="39"/>
  <c r="BD136" i="39" s="1"/>
  <c r="BC151" i="39"/>
  <c r="BD151" i="39" s="1"/>
  <c r="BC155" i="39"/>
  <c r="BD155" i="39" s="1"/>
  <c r="AI136" i="39"/>
  <c r="AJ136" i="39" s="1"/>
  <c r="AI96" i="39"/>
  <c r="AJ96" i="39" s="1"/>
  <c r="AF102" i="39"/>
  <c r="AI97" i="39"/>
  <c r="AJ97" i="39" s="1"/>
  <c r="AI116" i="39"/>
  <c r="AJ116" i="39" s="1"/>
  <c r="AI134" i="39"/>
  <c r="AJ134" i="39" s="1"/>
  <c r="AI135" i="39"/>
  <c r="AJ135" i="39" s="1"/>
  <c r="AI143" i="39"/>
  <c r="AJ143" i="39" s="1"/>
  <c r="AI160" i="39"/>
  <c r="AJ160" i="39" s="1"/>
  <c r="BC171" i="39"/>
  <c r="BD171" i="39" s="1"/>
  <c r="AZ177" i="39"/>
  <c r="Z84" i="39"/>
  <c r="AD78" i="39"/>
  <c r="AE78" i="39" s="1"/>
  <c r="AU84" i="39"/>
  <c r="AX78" i="39"/>
  <c r="AY78" i="39" s="1"/>
  <c r="AR84" i="39"/>
  <c r="AG84" i="39"/>
  <c r="BH78" i="39"/>
  <c r="BI78" i="39" s="1"/>
  <c r="BE84" i="39"/>
  <c r="BU70" i="39"/>
  <c r="BV70" i="39" s="1"/>
  <c r="BU52" i="39"/>
  <c r="BV52" i="39" s="1"/>
  <c r="BP46" i="39"/>
  <c r="BQ46" i="39" s="1"/>
  <c r="BZ45" i="39"/>
  <c r="CA45" i="39" s="1"/>
  <c r="BC43" i="39"/>
  <c r="BD43" i="39" s="1"/>
  <c r="CC48" i="39"/>
  <c r="CJ35" i="39"/>
  <c r="CK35" i="39" s="1"/>
  <c r="AX100" i="39"/>
  <c r="AY100" i="39" s="1"/>
  <c r="AW102" i="39"/>
  <c r="AX105" i="39"/>
  <c r="AY105" i="39" s="1"/>
  <c r="AU111" i="39"/>
  <c r="AX118" i="39"/>
  <c r="AY118" i="39" s="1"/>
  <c r="AW138" i="39"/>
  <c r="AX152" i="39"/>
  <c r="AY152" i="39" s="1"/>
  <c r="AW147" i="39"/>
  <c r="AX150" i="39"/>
  <c r="AY150" i="39" s="1"/>
  <c r="AU156" i="39"/>
  <c r="AB120" i="39"/>
  <c r="AD109" i="39"/>
  <c r="AE109" i="39" s="1"/>
  <c r="AA102" i="39"/>
  <c r="AD136" i="39"/>
  <c r="AE136" i="39" s="1"/>
  <c r="AD141" i="39"/>
  <c r="AE141" i="39" s="1"/>
  <c r="Z147" i="39"/>
  <c r="AD143" i="39"/>
  <c r="AE143" i="39" s="1"/>
  <c r="U13" i="39"/>
  <c r="CN75" i="39"/>
  <c r="Z75" i="39"/>
  <c r="AD69" i="39"/>
  <c r="AE69" i="39" s="1"/>
  <c r="BG75" i="39"/>
  <c r="AA75" i="39"/>
  <c r="AZ75" i="39"/>
  <c r="BC69" i="39"/>
  <c r="BD69" i="39" s="1"/>
  <c r="AG75" i="39"/>
  <c r="BE75" i="39"/>
  <c r="BH69" i="39"/>
  <c r="BI69" i="39" s="1"/>
  <c r="BA24" i="40"/>
  <c r="AW24" i="40"/>
  <c r="AQ24" i="40"/>
  <c r="AM24" i="40"/>
  <c r="BC24" i="40"/>
  <c r="AU24" i="40"/>
  <c r="AY24" i="40"/>
  <c r="AZ24" i="40" s="1"/>
  <c r="AO24" i="40"/>
  <c r="AS24" i="40"/>
  <c r="CL177" i="39"/>
  <c r="CO171" i="39"/>
  <c r="CP171" i="39" s="1"/>
  <c r="BB18" i="40"/>
  <c r="AH5" i="40"/>
  <c r="AI5" i="40"/>
  <c r="AQ102" i="39"/>
  <c r="AS137" i="39"/>
  <c r="AT137" i="39" s="1"/>
  <c r="AQ138" i="39"/>
  <c r="AR93" i="39"/>
  <c r="BA48" i="39"/>
  <c r="AS47" i="39"/>
  <c r="AT47" i="39" s="1"/>
  <c r="CG39" i="39"/>
  <c r="CJ33" i="39"/>
  <c r="CK33" i="39" s="1"/>
  <c r="BL57" i="39"/>
  <c r="BP57" i="39" s="1"/>
  <c r="BQ57" i="39" s="1"/>
  <c r="BP51" i="39"/>
  <c r="BQ51" i="39" s="1"/>
  <c r="CH48" i="39"/>
  <c r="BO24" i="40"/>
  <c r="BS23" i="40"/>
  <c r="AV22" i="40"/>
  <c r="AR22" i="40"/>
  <c r="AP25" i="40"/>
  <c r="BD25" i="40"/>
  <c r="BB19" i="40"/>
  <c r="BU14" i="40"/>
  <c r="BQ14" i="40"/>
  <c r="BA9" i="40"/>
  <c r="AW9" i="40"/>
  <c r="AS9" i="40"/>
  <c r="AO9" i="40"/>
  <c r="AQ9" i="40"/>
  <c r="AY9" i="40"/>
  <c r="AU9" i="40"/>
  <c r="AV9" i="40" s="1"/>
  <c r="AM9" i="40"/>
  <c r="BC9" i="40"/>
  <c r="BC26" i="40"/>
  <c r="AY26" i="40"/>
  <c r="AU26" i="40"/>
  <c r="AS26" i="40"/>
  <c r="AO26" i="40"/>
  <c r="AW26" i="40"/>
  <c r="AM26" i="40"/>
  <c r="AQ26" i="40"/>
  <c r="BA26" i="40"/>
  <c r="AN23" i="40"/>
  <c r="BQ21" i="40"/>
  <c r="BG21" i="40"/>
  <c r="AQ16" i="40"/>
  <c r="AM16" i="40"/>
  <c r="AW16" i="40"/>
  <c r="BA16" i="40"/>
  <c r="AS16" i="40"/>
  <c r="AU16" i="40"/>
  <c r="BC16" i="40"/>
  <c r="AO16" i="40"/>
  <c r="AY16" i="40"/>
  <c r="AP11" i="40"/>
  <c r="AI10" i="40"/>
  <c r="AH10" i="40"/>
  <c r="AX6" i="40"/>
  <c r="AS154" i="39"/>
  <c r="AT154" i="39" s="1"/>
  <c r="BF156" i="39"/>
  <c r="AS114" i="39"/>
  <c r="AT114" i="39" s="1"/>
  <c r="AP120" i="39"/>
  <c r="AH102" i="39"/>
  <c r="BK22" i="40"/>
  <c r="BQ20" i="40"/>
  <c r="BI20" i="40"/>
  <c r="AT10" i="40"/>
  <c r="AP20" i="40"/>
  <c r="BD20" i="40"/>
  <c r="BO19" i="40"/>
  <c r="BS19" i="40"/>
  <c r="AI14" i="40"/>
  <c r="AH14" i="40"/>
  <c r="BO10" i="40"/>
  <c r="BU10" i="40"/>
  <c r="BW11" i="40"/>
  <c r="AT7" i="40"/>
  <c r="AV7" i="40"/>
  <c r="AJ21" i="40"/>
  <c r="BO13" i="40"/>
  <c r="AJ9" i="40"/>
  <c r="BI6" i="40"/>
  <c r="BS6" i="40"/>
  <c r="BG7" i="40"/>
  <c r="AQ12" i="40"/>
  <c r="AM12" i="40"/>
  <c r="AW12" i="40"/>
  <c r="BC12" i="40"/>
  <c r="AU12" i="40"/>
  <c r="BA12" i="40"/>
  <c r="AO12" i="40"/>
  <c r="AY12" i="40"/>
  <c r="AS12" i="40"/>
  <c r="BK25" i="40"/>
  <c r="BJ18" i="40"/>
  <c r="BF18" i="40"/>
  <c r="BR18" i="40"/>
  <c r="BL18" i="40"/>
  <c r="BT18" i="40"/>
  <c r="BH18" i="40"/>
  <c r="BP18" i="40"/>
  <c r="BV18" i="40"/>
  <c r="BN18" i="40"/>
  <c r="AJ4" i="40"/>
  <c r="AN18" i="40"/>
  <c r="AP18" i="40"/>
  <c r="BA8" i="40"/>
  <c r="AQ8" i="40"/>
  <c r="AY8" i="40"/>
  <c r="AO8" i="40"/>
  <c r="AW8" i="40"/>
  <c r="AM8" i="40"/>
  <c r="AU8" i="40"/>
  <c r="AS8" i="40"/>
  <c r="BC8" i="40"/>
  <c r="AS101" i="39"/>
  <c r="AT101" i="39" s="1"/>
  <c r="AS98" i="39"/>
  <c r="AT98" i="39" s="1"/>
  <c r="AS117" i="39"/>
  <c r="AT117" i="39" s="1"/>
  <c r="AR102" i="39"/>
  <c r="AS115" i="39"/>
  <c r="AT115" i="39" s="1"/>
  <c r="AS124" i="39"/>
  <c r="AT124" i="39" s="1"/>
  <c r="AS151" i="39"/>
  <c r="AT151" i="39" s="1"/>
  <c r="AQ147" i="39"/>
  <c r="AS162" i="39"/>
  <c r="AT162" i="39" s="1"/>
  <c r="AR147" i="39"/>
  <c r="AS163" i="39"/>
  <c r="AT163" i="39" s="1"/>
  <c r="AS116" i="39"/>
  <c r="AT116" i="39" s="1"/>
  <c r="AI118" i="39"/>
  <c r="AJ118" i="39" s="1"/>
  <c r="AS106" i="39"/>
  <c r="AT106" i="39" s="1"/>
  <c r="BG93" i="39"/>
  <c r="AL93" i="39"/>
  <c r="AM93" i="39"/>
  <c r="BC88" i="39"/>
  <c r="BD88" i="39" s="1"/>
  <c r="AI90" i="39"/>
  <c r="AJ90" i="39" s="1"/>
  <c r="AV93" i="39"/>
  <c r="AN88" i="39"/>
  <c r="AO88" i="39" s="1"/>
  <c r="AD89" i="39"/>
  <c r="AE89" i="39" s="1"/>
  <c r="AK93" i="39"/>
  <c r="AN87" i="39"/>
  <c r="AO87" i="39" s="1"/>
  <c r="AS90" i="39"/>
  <c r="AT90" i="39" s="1"/>
  <c r="AI91" i="39"/>
  <c r="AJ91" i="39" s="1"/>
  <c r="AI92" i="39"/>
  <c r="AJ92" i="39" s="1"/>
  <c r="CE62" i="39"/>
  <c r="CF62" i="39" s="1"/>
  <c r="BU54" i="39"/>
  <c r="BV54" i="39" s="1"/>
  <c r="CO52" i="39"/>
  <c r="CP52" i="39" s="1"/>
  <c r="BU45" i="39"/>
  <c r="BV45" i="39" s="1"/>
  <c r="AN44" i="39"/>
  <c r="AO44" i="39" s="1"/>
  <c r="AS42" i="39"/>
  <c r="AT42" i="39" s="1"/>
  <c r="AP48" i="39"/>
  <c r="AR48" i="39"/>
  <c r="BH43" i="39"/>
  <c r="BI43" i="39" s="1"/>
  <c r="AX44" i="39"/>
  <c r="AY44" i="39" s="1"/>
  <c r="AG48" i="39"/>
  <c r="BH42" i="39"/>
  <c r="BI42" i="39" s="1"/>
  <c r="BE48" i="39"/>
  <c r="CE33" i="39"/>
  <c r="CF33" i="39" s="1"/>
  <c r="CB39" i="39"/>
  <c r="BY57" i="39"/>
  <c r="BX57" i="39"/>
  <c r="CT54" i="39"/>
  <c r="CU54" i="39" s="1"/>
  <c r="CJ55" i="39"/>
  <c r="CK55" i="39" s="1"/>
  <c r="BL66" i="39"/>
  <c r="BP60" i="39"/>
  <c r="BQ60" i="39" s="1"/>
  <c r="CS66" i="39"/>
  <c r="CT65" i="39"/>
  <c r="CU65" i="39" s="1"/>
  <c r="CG75" i="39"/>
  <c r="CJ69" i="39"/>
  <c r="CK69" i="39" s="1"/>
  <c r="CG84" i="39"/>
  <c r="CJ78" i="39"/>
  <c r="CK78" i="39" s="1"/>
  <c r="BP80" i="39"/>
  <c r="BQ80" i="39" s="1"/>
  <c r="CG93" i="39"/>
  <c r="CJ87" i="39"/>
  <c r="CK87" i="39" s="1"/>
  <c r="BZ99" i="39"/>
  <c r="CA99" i="39" s="1"/>
  <c r="CM111" i="39"/>
  <c r="BP118" i="39"/>
  <c r="BQ118" i="39" s="1"/>
  <c r="BN129" i="39"/>
  <c r="CL48" i="39"/>
  <c r="CO42" i="39"/>
  <c r="CP42" i="39" s="1"/>
  <c r="CO46" i="39"/>
  <c r="CP46" i="39" s="1"/>
  <c r="CD57" i="39"/>
  <c r="CO53" i="39"/>
  <c r="CP53" i="39" s="1"/>
  <c r="CL66" i="39"/>
  <c r="CO60" i="39"/>
  <c r="CP60" i="39" s="1"/>
  <c r="CO64" i="39"/>
  <c r="CP64" i="39" s="1"/>
  <c r="CD75" i="39"/>
  <c r="CO72" i="39"/>
  <c r="CP72" i="39" s="1"/>
  <c r="BU74" i="39"/>
  <c r="BV74" i="39" s="1"/>
  <c r="CR84" i="39"/>
  <c r="BU88" i="39"/>
  <c r="BV88" i="39" s="1"/>
  <c r="CJ96" i="39"/>
  <c r="CK96" i="39" s="1"/>
  <c r="CG102" i="39"/>
  <c r="BS120" i="39"/>
  <c r="CI39" i="39"/>
  <c r="BW48" i="39"/>
  <c r="BZ42" i="39"/>
  <c r="CA42" i="39" s="1"/>
  <c r="BP43" i="39"/>
  <c r="BQ43" i="39" s="1"/>
  <c r="BS57" i="39"/>
  <c r="CQ57" i="39"/>
  <c r="CT51" i="39"/>
  <c r="CU51" i="39" s="1"/>
  <c r="CJ52" i="39"/>
  <c r="CK52" i="39" s="1"/>
  <c r="BZ53" i="39"/>
  <c r="CA53" i="39" s="1"/>
  <c r="BP54" i="39"/>
  <c r="BQ54" i="39" s="1"/>
  <c r="BN66" i="39"/>
  <c r="CM66" i="39"/>
  <c r="CT62" i="39"/>
  <c r="CU62" i="39" s="1"/>
  <c r="CJ63" i="39"/>
  <c r="CK63" i="39" s="1"/>
  <c r="BZ64" i="39"/>
  <c r="CA64" i="39" s="1"/>
  <c r="BP65" i="39"/>
  <c r="BQ65" i="39" s="1"/>
  <c r="CI75" i="39"/>
  <c r="CO70" i="39"/>
  <c r="CP70" i="39" s="1"/>
  <c r="CT74" i="39"/>
  <c r="CU74" i="39" s="1"/>
  <c r="CJ80" i="39"/>
  <c r="CK80" i="39" s="1"/>
  <c r="CS93" i="39"/>
  <c r="BZ92" i="39"/>
  <c r="CA92" i="39" s="1"/>
  <c r="CO98" i="39"/>
  <c r="CP98" i="39" s="1"/>
  <c r="BP105" i="39"/>
  <c r="BQ105" i="39" s="1"/>
  <c r="BL111" i="39"/>
  <c r="BP119" i="39"/>
  <c r="BQ119" i="39" s="1"/>
  <c r="CO71" i="39"/>
  <c r="CP71" i="39" s="1"/>
  <c r="CL84" i="39"/>
  <c r="CO78" i="39"/>
  <c r="CP78" i="39" s="1"/>
  <c r="CD93" i="39"/>
  <c r="CO89" i="39"/>
  <c r="CP89" i="39" s="1"/>
  <c r="BZ91" i="39"/>
  <c r="CA91" i="39" s="1"/>
  <c r="BP96" i="39"/>
  <c r="BQ96" i="39" s="1"/>
  <c r="BL102" i="39"/>
  <c r="BP102" i="39" s="1"/>
  <c r="BQ102" i="39" s="1"/>
  <c r="CH102" i="39"/>
  <c r="BN111" i="39"/>
  <c r="CJ108" i="39"/>
  <c r="CK108" i="39" s="1"/>
  <c r="BN120" i="39"/>
  <c r="BP115" i="39"/>
  <c r="BQ115" i="39" s="1"/>
  <c r="CO116" i="39"/>
  <c r="CP116" i="39" s="1"/>
  <c r="CO134" i="39"/>
  <c r="CP134" i="39" s="1"/>
  <c r="CT73" i="39"/>
  <c r="CU73" i="39" s="1"/>
  <c r="CJ74" i="39"/>
  <c r="CK74" i="39" s="1"/>
  <c r="BW84" i="39"/>
  <c r="BZ84" i="39" s="1"/>
  <c r="CA84" i="39" s="1"/>
  <c r="BZ78" i="39"/>
  <c r="CA78" i="39" s="1"/>
  <c r="BP79" i="39"/>
  <c r="BQ79" i="39" s="1"/>
  <c r="BS93" i="39"/>
  <c r="CT87" i="39"/>
  <c r="CU87" i="39" s="1"/>
  <c r="CQ93" i="39"/>
  <c r="CT93" i="39" s="1"/>
  <c r="CU93" i="39" s="1"/>
  <c r="CJ88" i="39"/>
  <c r="CK88" i="39" s="1"/>
  <c r="BZ89" i="39"/>
  <c r="CA89" i="39" s="1"/>
  <c r="BP90" i="39"/>
  <c r="BQ90" i="39" s="1"/>
  <c r="CD102" i="39"/>
  <c r="CO100" i="39"/>
  <c r="CP100" i="39" s="1"/>
  <c r="CJ101" i="39"/>
  <c r="CK101" i="39" s="1"/>
  <c r="CL111" i="39"/>
  <c r="CO111" i="39" s="1"/>
  <c r="CP111" i="39" s="1"/>
  <c r="CO105" i="39"/>
  <c r="CP105" i="39" s="1"/>
  <c r="CJ106" i="39"/>
  <c r="CK106" i="39" s="1"/>
  <c r="BZ109" i="39"/>
  <c r="CA109" i="39" s="1"/>
  <c r="CM120" i="39"/>
  <c r="CT119" i="39"/>
  <c r="CU119" i="39" s="1"/>
  <c r="CS129" i="39"/>
  <c r="CT109" i="39"/>
  <c r="CU109" i="39" s="1"/>
  <c r="CQ120" i="39"/>
  <c r="CT114" i="39"/>
  <c r="CU114" i="39" s="1"/>
  <c r="BZ116" i="39"/>
  <c r="CA116" i="39" s="1"/>
  <c r="CI129" i="39"/>
  <c r="CT127" i="39"/>
  <c r="CU127" i="39" s="1"/>
  <c r="CS138" i="39"/>
  <c r="CJ137" i="39"/>
  <c r="CK137" i="39" s="1"/>
  <c r="CO118" i="39"/>
  <c r="CP118" i="39" s="1"/>
  <c r="CJ119" i="39"/>
  <c r="CK119" i="39" s="1"/>
  <c r="CO123" i="39"/>
  <c r="CP123" i="39" s="1"/>
  <c r="CL129" i="39"/>
  <c r="CO129" i="39" s="1"/>
  <c r="CP129" i="39" s="1"/>
  <c r="CJ124" i="39"/>
  <c r="CK124" i="39" s="1"/>
  <c r="BU125" i="39"/>
  <c r="BV125" i="39" s="1"/>
  <c r="CD138" i="39"/>
  <c r="CE142" i="39"/>
  <c r="CF142" i="39" s="1"/>
  <c r="BZ136" i="39"/>
  <c r="CA136" i="39" s="1"/>
  <c r="CC147" i="39"/>
  <c r="CE137" i="39"/>
  <c r="CF137" i="39" s="1"/>
  <c r="BZ142" i="39"/>
  <c r="CA142" i="39" s="1"/>
  <c r="CJ154" i="39"/>
  <c r="CK154" i="39" s="1"/>
  <c r="BZ141" i="39"/>
  <c r="CA141" i="39" s="1"/>
  <c r="BW147" i="39"/>
  <c r="BZ143" i="39"/>
  <c r="CA143" i="39" s="1"/>
  <c r="BN156" i="39"/>
  <c r="BZ133" i="39"/>
  <c r="CA133" i="39" s="1"/>
  <c r="BP135" i="39"/>
  <c r="BQ135" i="39" s="1"/>
  <c r="BS147" i="39"/>
  <c r="CT144" i="39"/>
  <c r="CU144" i="39" s="1"/>
  <c r="BZ146" i="39"/>
  <c r="CA146" i="39" s="1"/>
  <c r="CT159" i="39"/>
  <c r="CU159" i="39" s="1"/>
  <c r="CQ165" i="39"/>
  <c r="BZ163" i="39"/>
  <c r="CA163" i="39" s="1"/>
  <c r="CT137" i="39"/>
  <c r="CU137" i="39" s="1"/>
  <c r="CO143" i="39"/>
  <c r="CP143" i="39" s="1"/>
  <c r="CJ144" i="39"/>
  <c r="CK144" i="39" s="1"/>
  <c r="BU145" i="39"/>
  <c r="BV145" i="39" s="1"/>
  <c r="CC156" i="39"/>
  <c r="BP151" i="39"/>
  <c r="BQ151" i="39" s="1"/>
  <c r="CT154" i="39"/>
  <c r="CU154" i="39" s="1"/>
  <c r="BR165" i="39"/>
  <c r="BU159" i="39"/>
  <c r="BV159" i="39" s="1"/>
  <c r="BZ161" i="39"/>
  <c r="CA161" i="39" s="1"/>
  <c r="CJ160" i="39"/>
  <c r="CK160" i="39" s="1"/>
  <c r="BP154" i="39"/>
  <c r="BQ154" i="39" s="1"/>
  <c r="CJ162" i="39"/>
  <c r="CK162" i="39" s="1"/>
  <c r="CB102" i="39"/>
  <c r="CE102" i="39" s="1"/>
  <c r="CF102" i="39" s="1"/>
  <c r="CE96" i="39"/>
  <c r="CF96" i="39" s="1"/>
  <c r="BU97" i="39"/>
  <c r="BV97" i="39" s="1"/>
  <c r="CE100" i="39"/>
  <c r="CF100" i="39" s="1"/>
  <c r="BU101" i="39"/>
  <c r="BV101" i="39" s="1"/>
  <c r="BT111" i="39"/>
  <c r="CR111" i="39"/>
  <c r="CE107" i="39"/>
  <c r="CF107" i="39" s="1"/>
  <c r="BU108" i="39"/>
  <c r="BV108" i="39" s="1"/>
  <c r="CB120" i="39"/>
  <c r="CE114" i="39"/>
  <c r="CF114" i="39" s="1"/>
  <c r="BU115" i="39"/>
  <c r="BV115" i="39" s="1"/>
  <c r="CE118" i="39"/>
  <c r="CF118" i="39" s="1"/>
  <c r="BU119" i="39"/>
  <c r="BV119" i="39" s="1"/>
  <c r="BT129" i="39"/>
  <c r="CR129" i="39"/>
  <c r="CE125" i="39"/>
  <c r="CF125" i="39" s="1"/>
  <c r="BU126" i="39"/>
  <c r="BV126" i="39" s="1"/>
  <c r="CB138" i="39"/>
  <c r="CE132" i="39"/>
  <c r="CF132" i="39" s="1"/>
  <c r="BU133" i="39"/>
  <c r="BV133" i="39" s="1"/>
  <c r="CE136" i="39"/>
  <c r="CF136" i="39" s="1"/>
  <c r="BU137" i="39"/>
  <c r="BV137" i="39" s="1"/>
  <c r="BT147" i="39"/>
  <c r="CR147" i="39"/>
  <c r="CE143" i="39"/>
  <c r="CF143" i="39" s="1"/>
  <c r="BU144" i="39"/>
  <c r="BV144" i="39" s="1"/>
  <c r="CB156" i="39"/>
  <c r="CE156" i="39" s="1"/>
  <c r="CF156" i="39" s="1"/>
  <c r="CE150" i="39"/>
  <c r="CF150" i="39" s="1"/>
  <c r="BU151" i="39"/>
  <c r="BV151" i="39" s="1"/>
  <c r="BZ152" i="39"/>
  <c r="CA152" i="39" s="1"/>
  <c r="CI165" i="39"/>
  <c r="CT163" i="39"/>
  <c r="CU163" i="39" s="1"/>
  <c r="CO151" i="39"/>
  <c r="CP151" i="39" s="1"/>
  <c r="CO155" i="39"/>
  <c r="CP155" i="39" s="1"/>
  <c r="CN165" i="39"/>
  <c r="CO162" i="39"/>
  <c r="CP162" i="39" s="1"/>
  <c r="BC109" i="39"/>
  <c r="BD109" i="39" s="1"/>
  <c r="BA111" i="39"/>
  <c r="BC115" i="39"/>
  <c r="BD115" i="39" s="1"/>
  <c r="BA129" i="39"/>
  <c r="BC124" i="39"/>
  <c r="BD124" i="39" s="1"/>
  <c r="AZ138" i="39"/>
  <c r="BC138" i="39" s="1"/>
  <c r="BD138" i="39" s="1"/>
  <c r="BC132" i="39"/>
  <c r="BD132" i="39" s="1"/>
  <c r="BC126" i="39"/>
  <c r="BD126" i="39" s="1"/>
  <c r="BC137" i="39"/>
  <c r="BD137" i="39" s="1"/>
  <c r="AZ156" i="39"/>
  <c r="BC150" i="39"/>
  <c r="BD150" i="39" s="1"/>
  <c r="BC164" i="39"/>
  <c r="BD164" i="39" s="1"/>
  <c r="BC160" i="39"/>
  <c r="BD160" i="39" s="1"/>
  <c r="AI105" i="39"/>
  <c r="AJ105" i="39" s="1"/>
  <c r="AF111" i="39"/>
  <c r="AI146" i="39"/>
  <c r="AJ146" i="39" s="1"/>
  <c r="AI101" i="39"/>
  <c r="AJ101" i="39" s="1"/>
  <c r="AI99" i="39"/>
  <c r="AJ99" i="39" s="1"/>
  <c r="AI108" i="39"/>
  <c r="AJ108" i="39" s="1"/>
  <c r="AI98" i="39"/>
  <c r="AJ98" i="39" s="1"/>
  <c r="AI126" i="39"/>
  <c r="AJ126" i="39" s="1"/>
  <c r="AG129" i="39"/>
  <c r="AI145" i="39"/>
  <c r="AJ145" i="39" s="1"/>
  <c r="AI141" i="39"/>
  <c r="AJ141" i="39" s="1"/>
  <c r="AF147" i="39"/>
  <c r="AI137" i="39"/>
  <c r="AJ137" i="39" s="1"/>
  <c r="AI163" i="39"/>
  <c r="AJ163" i="39" s="1"/>
  <c r="AI162" i="39"/>
  <c r="AJ162" i="39" s="1"/>
  <c r="AI161" i="39"/>
  <c r="AJ161" i="39" s="1"/>
  <c r="BC175" i="39"/>
  <c r="BD175" i="39" s="1"/>
  <c r="AV129" i="39"/>
  <c r="AX109" i="39"/>
  <c r="AY109" i="39" s="1"/>
  <c r="AS80" i="39"/>
  <c r="AT80" i="39" s="1"/>
  <c r="BC83" i="39"/>
  <c r="BD83" i="39" s="1"/>
  <c r="AV84" i="39"/>
  <c r="AD80" i="39"/>
  <c r="AE80" i="39" s="1"/>
  <c r="AN78" i="39"/>
  <c r="AO78" i="39" s="1"/>
  <c r="AK84" i="39"/>
  <c r="AS81" i="39"/>
  <c r="AT81" i="39" s="1"/>
  <c r="AI82" i="39"/>
  <c r="AJ82" i="39" s="1"/>
  <c r="CR75" i="39"/>
  <c r="CR57" i="39"/>
  <c r="CO96" i="39"/>
  <c r="CP96" i="39" s="1"/>
  <c r="CL102" i="39"/>
  <c r="AP165" i="39"/>
  <c r="AS159" i="39"/>
  <c r="AT159" i="39" s="1"/>
  <c r="BT26" i="40"/>
  <c r="BP26" i="40"/>
  <c r="BJ26" i="40"/>
  <c r="BF26" i="40"/>
  <c r="BV26" i="40"/>
  <c r="BN26" i="40"/>
  <c r="BR26" i="40"/>
  <c r="BL26" i="40"/>
  <c r="BH26" i="40"/>
  <c r="AP147" i="39"/>
  <c r="AS141" i="39"/>
  <c r="AT141" i="39" s="1"/>
  <c r="AS105" i="39"/>
  <c r="AT105" i="39" s="1"/>
  <c r="AP111" i="39"/>
  <c r="AJ3" i="40"/>
  <c r="AH15" i="40"/>
  <c r="AI15" i="40"/>
  <c r="AQ120" i="39"/>
  <c r="BP114" i="39"/>
  <c r="BQ114" i="39" s="1"/>
  <c r="BL120" i="39"/>
  <c r="BP120" i="39" s="1"/>
  <c r="BQ120" i="39" s="1"/>
  <c r="BE93" i="39"/>
  <c r="BH87" i="39"/>
  <c r="BI87" i="39" s="1"/>
  <c r="BC91" i="39"/>
  <c r="BD91" i="39" s="1"/>
  <c r="BS24" i="40"/>
  <c r="AZ22" i="40"/>
  <c r="AX25" i="40"/>
  <c r="BO14" i="40"/>
  <c r="AI6" i="40"/>
  <c r="AH6" i="40"/>
  <c r="BD23" i="40"/>
  <c r="AX23" i="40"/>
  <c r="BU21" i="40"/>
  <c r="BW21" i="40"/>
  <c r="BK21" i="40"/>
  <c r="AZ14" i="40"/>
  <c r="AI13" i="40"/>
  <c r="AH13" i="40"/>
  <c r="AT11" i="40"/>
  <c r="BC13" i="40"/>
  <c r="AY13" i="40"/>
  <c r="AU13" i="40"/>
  <c r="AM13" i="40"/>
  <c r="AQ13" i="40"/>
  <c r="AW13" i="40"/>
  <c r="AO13" i="40"/>
  <c r="AP13" i="40" s="1"/>
  <c r="BA13" i="40"/>
  <c r="AS13" i="40"/>
  <c r="BA177" i="39"/>
  <c r="BH153" i="39"/>
  <c r="BI153" i="39" s="1"/>
  <c r="BH154" i="39"/>
  <c r="BI154" i="39" s="1"/>
  <c r="AX155" i="39"/>
  <c r="AY155" i="39" s="1"/>
  <c r="AP129" i="39"/>
  <c r="AS123" i="39"/>
  <c r="AT123" i="39" s="1"/>
  <c r="BG22" i="40"/>
  <c r="AP10" i="40"/>
  <c r="AX20" i="40"/>
  <c r="BG19" i="40"/>
  <c r="BA17" i="40"/>
  <c r="AW17" i="40"/>
  <c r="BC17" i="40"/>
  <c r="AQ17" i="40"/>
  <c r="AS17" i="40"/>
  <c r="AM17" i="40"/>
  <c r="AY17" i="40"/>
  <c r="AZ17" i="40" s="1"/>
  <c r="AU17" i="40"/>
  <c r="AV17" i="40" s="1"/>
  <c r="AO17" i="40"/>
  <c r="BI10" i="40"/>
  <c r="BI11" i="40"/>
  <c r="AZ7" i="40"/>
  <c r="BI13" i="40"/>
  <c r="BW13" i="40"/>
  <c r="BS7" i="40"/>
  <c r="BW6" i="40"/>
  <c r="BL12" i="40"/>
  <c r="BH12" i="40"/>
  <c r="BN12" i="40"/>
  <c r="BR12" i="40"/>
  <c r="BJ12" i="40"/>
  <c r="BV12" i="40"/>
  <c r="BP12" i="40"/>
  <c r="BT12" i="40"/>
  <c r="BU12" i="40" s="1"/>
  <c r="BF12" i="40"/>
  <c r="BQ25" i="40"/>
  <c r="AS15" i="40"/>
  <c r="AO15" i="40"/>
  <c r="AU15" i="40"/>
  <c r="AY15" i="40"/>
  <c r="AQ15" i="40"/>
  <c r="BA15" i="40"/>
  <c r="BC15" i="40"/>
  <c r="AM15" i="40"/>
  <c r="AW15" i="40"/>
  <c r="CD177" i="39"/>
  <c r="BB177" i="39"/>
  <c r="AV18" i="40"/>
  <c r="AS110" i="39"/>
  <c r="AT110" i="39" s="1"/>
  <c r="AS99" i="39"/>
  <c r="AT99" i="39" s="1"/>
  <c r="AQ129" i="39"/>
  <c r="AS97" i="39"/>
  <c r="AT97" i="39" s="1"/>
  <c r="AS135" i="39"/>
  <c r="AT135" i="39" s="1"/>
  <c r="AS127" i="39"/>
  <c r="AT127" i="39" s="1"/>
  <c r="AS164" i="39"/>
  <c r="AT164" i="39" s="1"/>
  <c r="AS142" i="39"/>
  <c r="AT142" i="39" s="1"/>
  <c r="AS152" i="39"/>
  <c r="AT152" i="39" s="1"/>
  <c r="AR165" i="39"/>
  <c r="AQ111" i="39"/>
  <c r="AR120" i="39"/>
  <c r="BX111" i="39"/>
  <c r="BY111" i="39"/>
  <c r="BF93" i="39"/>
  <c r="AI88" i="39"/>
  <c r="AJ88" i="39" s="1"/>
  <c r="BB93" i="39"/>
  <c r="AU93" i="39"/>
  <c r="AX87" i="39"/>
  <c r="AY87" i="39" s="1"/>
  <c r="AA93" i="39"/>
  <c r="AZ93" i="39"/>
  <c r="BC87" i="39"/>
  <c r="BD87" i="39" s="1"/>
  <c r="AW93" i="39"/>
  <c r="AN92" i="39"/>
  <c r="AO92" i="39" s="1"/>
  <c r="AX92" i="39"/>
  <c r="AY92" i="39" s="1"/>
  <c r="CN48" i="39"/>
  <c r="AH48" i="39"/>
  <c r="AV48" i="39"/>
  <c r="AD44" i="39"/>
  <c r="AE44" i="39" s="1"/>
  <c r="AN42" i="39"/>
  <c r="AO42" i="39" s="1"/>
  <c r="AK48" i="39"/>
  <c r="AS45" i="39"/>
  <c r="AT45" i="39" s="1"/>
  <c r="AI46" i="39"/>
  <c r="AJ46" i="39" s="1"/>
  <c r="CR39" i="39"/>
  <c r="CC57" i="39"/>
  <c r="CT52" i="39"/>
  <c r="CU52" i="39" s="1"/>
  <c r="CJ53" i="39"/>
  <c r="CK53" i="39" s="1"/>
  <c r="BY66" i="39"/>
  <c r="BX66" i="39"/>
  <c r="CT63" i="39"/>
  <c r="CU63" i="39" s="1"/>
  <c r="CJ64" i="39"/>
  <c r="CK64" i="39" s="1"/>
  <c r="BL75" i="39"/>
  <c r="BP69" i="39"/>
  <c r="BQ69" i="39" s="1"/>
  <c r="CS75" i="39"/>
  <c r="CT81" i="39"/>
  <c r="CU81" i="39" s="1"/>
  <c r="BZ83" i="39"/>
  <c r="CA83" i="39" s="1"/>
  <c r="CJ99" i="39"/>
  <c r="CK99" i="39" s="1"/>
  <c r="CE38" i="39"/>
  <c r="CF38" i="39" s="1"/>
  <c r="BR48" i="39"/>
  <c r="BU42" i="39"/>
  <c r="BV42" i="39" s="1"/>
  <c r="CH57" i="39"/>
  <c r="CE52" i="39"/>
  <c r="CF52" i="39" s="1"/>
  <c r="BU53" i="39"/>
  <c r="BV53" i="39" s="1"/>
  <c r="CE56" i="39"/>
  <c r="CF56" i="39" s="1"/>
  <c r="BR66" i="39"/>
  <c r="BU60" i="39"/>
  <c r="BV60" i="39" s="1"/>
  <c r="CE63" i="39"/>
  <c r="CF63" i="39" s="1"/>
  <c r="BU64" i="39"/>
  <c r="BV64" i="39" s="1"/>
  <c r="CH75" i="39"/>
  <c r="BT93" i="39"/>
  <c r="CT96" i="39"/>
  <c r="CU96" i="39" s="1"/>
  <c r="CQ102" i="39"/>
  <c r="BP99" i="39"/>
  <c r="BQ99" i="39" s="1"/>
  <c r="BP100" i="39"/>
  <c r="BQ100" i="39" s="1"/>
  <c r="BP101" i="39"/>
  <c r="BQ101" i="39" s="1"/>
  <c r="BS111" i="39"/>
  <c r="CH120" i="39"/>
  <c r="BR138" i="39"/>
  <c r="BU132" i="39"/>
  <c r="BV132" i="39" s="1"/>
  <c r="BN39" i="39"/>
  <c r="CM39" i="39"/>
  <c r="CT35" i="39"/>
  <c r="CU35" i="39" s="1"/>
  <c r="CJ36" i="39"/>
  <c r="CK36" i="39" s="1"/>
  <c r="BZ37" i="39"/>
  <c r="CA37" i="39" s="1"/>
  <c r="BP38" i="39"/>
  <c r="BQ38" i="39" s="1"/>
  <c r="CI48" i="39"/>
  <c r="CJ47" i="39"/>
  <c r="CK47" i="39" s="1"/>
  <c r="BW57" i="39"/>
  <c r="BZ57" i="39" s="1"/>
  <c r="CA57" i="39" s="1"/>
  <c r="BZ51" i="39"/>
  <c r="CA51" i="39" s="1"/>
  <c r="BP52" i="39"/>
  <c r="BQ52" i="39" s="1"/>
  <c r="BS66" i="39"/>
  <c r="CQ66" i="39"/>
  <c r="CT60" i="39"/>
  <c r="CU60" i="39" s="1"/>
  <c r="CJ61" i="39"/>
  <c r="CK61" i="39" s="1"/>
  <c r="BZ62" i="39"/>
  <c r="CA62" i="39" s="1"/>
  <c r="BP63" i="39"/>
  <c r="BQ63" i="39" s="1"/>
  <c r="BN75" i="39"/>
  <c r="CM75" i="39"/>
  <c r="CT70" i="39"/>
  <c r="CU70" i="39" s="1"/>
  <c r="BZ72" i="39"/>
  <c r="CA72" i="39" s="1"/>
  <c r="BL84" i="39"/>
  <c r="BP78" i="39"/>
  <c r="BQ78" i="39" s="1"/>
  <c r="CJ89" i="39"/>
  <c r="CK89" i="39" s="1"/>
  <c r="BP91" i="39"/>
  <c r="BQ91" i="39" s="1"/>
  <c r="BW111" i="39"/>
  <c r="BZ105" i="39"/>
  <c r="CA105" i="39" s="1"/>
  <c r="CI120" i="39"/>
  <c r="CE74" i="39"/>
  <c r="CF74" i="39" s="1"/>
  <c r="BR84" i="39"/>
  <c r="BU78" i="39"/>
  <c r="BV78" i="39" s="1"/>
  <c r="CE81" i="39"/>
  <c r="CF81" i="39" s="1"/>
  <c r="BU82" i="39"/>
  <c r="BV82" i="39" s="1"/>
  <c r="CH93" i="39"/>
  <c r="CE88" i="39"/>
  <c r="CF88" i="39" s="1"/>
  <c r="BU89" i="39"/>
  <c r="BV89" i="39" s="1"/>
  <c r="BR102" i="39"/>
  <c r="BU96" i="39"/>
  <c r="BV96" i="39" s="1"/>
  <c r="CM102" i="39"/>
  <c r="CT106" i="39"/>
  <c r="CU106" i="39" s="1"/>
  <c r="BW120" i="39"/>
  <c r="BZ120" i="39" s="1"/>
  <c r="CA120" i="39" s="1"/>
  <c r="BZ114" i="39"/>
  <c r="CA114" i="39" s="1"/>
  <c r="BP132" i="39"/>
  <c r="BQ132" i="39" s="1"/>
  <c r="BL138" i="39"/>
  <c r="CE70" i="39"/>
  <c r="CF70" i="39" s="1"/>
  <c r="CT71" i="39"/>
  <c r="CU71" i="39" s="1"/>
  <c r="CJ72" i="39"/>
  <c r="CK72" i="39" s="1"/>
  <c r="BZ73" i="39"/>
  <c r="CA73" i="39" s="1"/>
  <c r="BP74" i="39"/>
  <c r="BQ74" i="39" s="1"/>
  <c r="CI84" i="39"/>
  <c r="CT82" i="39"/>
  <c r="CU82" i="39" s="1"/>
  <c r="CJ83" i="39"/>
  <c r="CK83" i="39" s="1"/>
  <c r="BZ87" i="39"/>
  <c r="CA87" i="39" s="1"/>
  <c r="BW93" i="39"/>
  <c r="BZ93" i="39" s="1"/>
  <c r="CA93" i="39" s="1"/>
  <c r="BP88" i="39"/>
  <c r="BQ88" i="39" s="1"/>
  <c r="CI102" i="39"/>
  <c r="CT100" i="39"/>
  <c r="CU100" i="39" s="1"/>
  <c r="CQ111" i="39"/>
  <c r="CT111" i="39" s="1"/>
  <c r="CU111" i="39" s="1"/>
  <c r="CT105" i="39"/>
  <c r="CU105" i="39" s="1"/>
  <c r="CE108" i="39"/>
  <c r="CF108" i="39" s="1"/>
  <c r="CJ116" i="39"/>
  <c r="CK116" i="39" s="1"/>
  <c r="BP123" i="39"/>
  <c r="BQ123" i="39" s="1"/>
  <c r="BL129" i="39"/>
  <c r="BP129" i="39" s="1"/>
  <c r="BQ129" i="39" s="1"/>
  <c r="CT134" i="39"/>
  <c r="CU134" i="39" s="1"/>
  <c r="CT108" i="39"/>
  <c r="CU108" i="39" s="1"/>
  <c r="BZ110" i="39"/>
  <c r="CA110" i="39" s="1"/>
  <c r="BZ115" i="39"/>
  <c r="CA115" i="39" s="1"/>
  <c r="BP117" i="39"/>
  <c r="BQ117" i="39" s="1"/>
  <c r="BS129" i="39"/>
  <c r="CT126" i="39"/>
  <c r="CU126" i="39" s="1"/>
  <c r="BZ128" i="39"/>
  <c r="CA128" i="39" s="1"/>
  <c r="BP133" i="39"/>
  <c r="BQ133" i="39" s="1"/>
  <c r="CO141" i="39"/>
  <c r="CP141" i="39" s="1"/>
  <c r="CL147" i="39"/>
  <c r="CT118" i="39"/>
  <c r="CU118" i="39" s="1"/>
  <c r="CT123" i="39"/>
  <c r="CU123" i="39" s="1"/>
  <c r="CQ129" i="39"/>
  <c r="BZ125" i="39"/>
  <c r="CA125" i="39" s="1"/>
  <c r="CI138" i="39"/>
  <c r="CE135" i="39"/>
  <c r="CF135" i="39" s="1"/>
  <c r="CM147" i="39"/>
  <c r="BU143" i="39"/>
  <c r="BV143" i="39" s="1"/>
  <c r="CJ152" i="39"/>
  <c r="CK152" i="39" s="1"/>
  <c r="CH147" i="39"/>
  <c r="BW165" i="39"/>
  <c r="BZ159" i="39"/>
  <c r="CA159" i="39" s="1"/>
  <c r="CE133" i="39"/>
  <c r="CF133" i="39" s="1"/>
  <c r="BP134" i="39"/>
  <c r="BQ134" i="39" s="1"/>
  <c r="BX147" i="39"/>
  <c r="BY147" i="39"/>
  <c r="CJ145" i="39"/>
  <c r="CK145" i="39" s="1"/>
  <c r="CE146" i="39"/>
  <c r="CF146" i="39" s="1"/>
  <c r="CJ150" i="39"/>
  <c r="CK150" i="39" s="1"/>
  <c r="CG156" i="39"/>
  <c r="CE155" i="39"/>
  <c r="CF155" i="39" s="1"/>
  <c r="CJ161" i="39"/>
  <c r="CK161" i="39" s="1"/>
  <c r="BN147" i="39"/>
  <c r="CT143" i="39"/>
  <c r="CU143" i="39" s="1"/>
  <c r="BP150" i="39"/>
  <c r="BQ150" i="39" s="1"/>
  <c r="BL156" i="39"/>
  <c r="BP156" i="39" s="1"/>
  <c r="BQ156" i="39" s="1"/>
  <c r="CH156" i="39"/>
  <c r="CJ159" i="39"/>
  <c r="CK159" i="39" s="1"/>
  <c r="CG165" i="39"/>
  <c r="CO161" i="39"/>
  <c r="CP161" i="39" s="1"/>
  <c r="BP163" i="39"/>
  <c r="BQ163" i="39" s="1"/>
  <c r="CM165" i="39"/>
  <c r="CT160" i="39"/>
  <c r="CU160" i="39" s="1"/>
  <c r="CE162" i="39"/>
  <c r="CF162" i="39" s="1"/>
  <c r="BP159" i="39"/>
  <c r="BQ159" i="39" s="1"/>
  <c r="BL165" i="39"/>
  <c r="CT161" i="39"/>
  <c r="CU161" i="39" s="1"/>
  <c r="CO92" i="39"/>
  <c r="CP92" i="39" s="1"/>
  <c r="CN102" i="39"/>
  <c r="CO99" i="39"/>
  <c r="CP99" i="39" s="1"/>
  <c r="CO106" i="39"/>
  <c r="CP106" i="39" s="1"/>
  <c r="CO110" i="39"/>
  <c r="CP110" i="39" s="1"/>
  <c r="CN120" i="39"/>
  <c r="CO117" i="39"/>
  <c r="CP117" i="39" s="1"/>
  <c r="CO124" i="39"/>
  <c r="CP124" i="39" s="1"/>
  <c r="CO128" i="39"/>
  <c r="CP128" i="39" s="1"/>
  <c r="CN138" i="39"/>
  <c r="CO135" i="39"/>
  <c r="CP135" i="39" s="1"/>
  <c r="CO142" i="39"/>
  <c r="CP142" i="39" s="1"/>
  <c r="CO146" i="39"/>
  <c r="CP146" i="39" s="1"/>
  <c r="CN156" i="39"/>
  <c r="BZ151" i="39"/>
  <c r="CA151" i="39" s="1"/>
  <c r="BP153" i="39"/>
  <c r="BQ153" i="39" s="1"/>
  <c r="BS165" i="39"/>
  <c r="CT162" i="39"/>
  <c r="CU162" i="39" s="1"/>
  <c r="BZ164" i="39"/>
  <c r="CA164" i="39" s="1"/>
  <c r="CE154" i="39"/>
  <c r="CF154" i="39" s="1"/>
  <c r="BU155" i="39"/>
  <c r="BV155" i="39" s="1"/>
  <c r="BT165" i="39"/>
  <c r="CR165" i="39"/>
  <c r="CE161" i="39"/>
  <c r="CF161" i="39" s="1"/>
  <c r="BU162" i="39"/>
  <c r="BV162" i="39" s="1"/>
  <c r="BC96" i="39"/>
  <c r="BD96" i="39" s="1"/>
  <c r="AZ102" i="39"/>
  <c r="BC107" i="39"/>
  <c r="BD107" i="39" s="1"/>
  <c r="BC100" i="39"/>
  <c r="BD100" i="39" s="1"/>
  <c r="BA102" i="39"/>
  <c r="AZ111" i="39"/>
  <c r="BC111" i="39" s="1"/>
  <c r="BD111" i="39" s="1"/>
  <c r="BC105" i="39"/>
  <c r="BD105" i="39" s="1"/>
  <c r="BC125" i="39"/>
  <c r="BD125" i="39" s="1"/>
  <c r="BC114" i="39"/>
  <c r="BD114" i="39" s="1"/>
  <c r="AZ120" i="39"/>
  <c r="BC127" i="39"/>
  <c r="BD127" i="39" s="1"/>
  <c r="BC145" i="39"/>
  <c r="BD145" i="39" s="1"/>
  <c r="BA147" i="39"/>
  <c r="BC159" i="39"/>
  <c r="BD159" i="39" s="1"/>
  <c r="AZ165" i="39"/>
  <c r="BC146" i="39"/>
  <c r="BD146" i="39" s="1"/>
  <c r="BA165" i="39"/>
  <c r="AF120" i="39"/>
  <c r="AI114" i="39"/>
  <c r="AJ114" i="39" s="1"/>
  <c r="AG111" i="39"/>
  <c r="AI127" i="39"/>
  <c r="AJ127" i="39" s="1"/>
  <c r="AI100" i="39"/>
  <c r="AJ100" i="39" s="1"/>
  <c r="AI110" i="39"/>
  <c r="AJ110" i="39" s="1"/>
  <c r="AF129" i="39"/>
  <c r="AI129" i="39" s="1"/>
  <c r="AI123" i="39"/>
  <c r="AJ123" i="39" s="1"/>
  <c r="AI124" i="39"/>
  <c r="AJ124" i="39" s="1"/>
  <c r="AI144" i="39"/>
  <c r="AJ144" i="39" s="1"/>
  <c r="AI128" i="39"/>
  <c r="AJ128" i="39" s="1"/>
  <c r="AI154" i="39"/>
  <c r="AJ154" i="39" s="1"/>
  <c r="AI151" i="39"/>
  <c r="AJ151" i="39" s="1"/>
  <c r="AG147" i="39"/>
  <c r="AI153" i="39"/>
  <c r="AJ153" i="39" s="1"/>
  <c r="AF156" i="39"/>
  <c r="AI150" i="39"/>
  <c r="AJ150" i="39" s="1"/>
  <c r="AI164" i="39"/>
  <c r="AJ164" i="39" s="1"/>
  <c r="BZ108" i="39"/>
  <c r="CA108" i="39" s="1"/>
  <c r="BU98" i="39"/>
  <c r="BV98" i="39" s="1"/>
  <c r="BG84" i="39"/>
  <c r="BH80" i="39"/>
  <c r="BI80" i="39" s="1"/>
  <c r="AN82" i="39"/>
  <c r="AO82" i="39" s="1"/>
  <c r="AA84" i="39"/>
  <c r="AZ84" i="39"/>
  <c r="BC78" i="39"/>
  <c r="BD78" i="39" s="1"/>
  <c r="BH83" i="39"/>
  <c r="BI83" i="39" s="1"/>
  <c r="AW84" i="39"/>
  <c r="BC80" i="39"/>
  <c r="BD80" i="39" s="1"/>
  <c r="BU61" i="39"/>
  <c r="BV61" i="39" s="1"/>
  <c r="BW24" i="40"/>
  <c r="BG23" i="40"/>
  <c r="AV21" i="40"/>
  <c r="AN19" i="40"/>
  <c r="BG14" i="40"/>
  <c r="BS14" i="40"/>
  <c r="BR9" i="40"/>
  <c r="BL9" i="40"/>
  <c r="BT9" i="40"/>
  <c r="BN9" i="40"/>
  <c r="BF9" i="40"/>
  <c r="BP9" i="40"/>
  <c r="BH9" i="40"/>
  <c r="BJ9" i="40"/>
  <c r="BV9" i="40"/>
  <c r="AI23" i="40"/>
  <c r="AH23" i="40"/>
  <c r="BB23" i="40"/>
  <c r="BL16" i="40"/>
  <c r="BH16" i="40"/>
  <c r="BN16" i="40"/>
  <c r="BP16" i="40"/>
  <c r="BR16" i="40"/>
  <c r="BF16" i="40"/>
  <c r="BV16" i="40"/>
  <c r="BT16" i="40"/>
  <c r="BJ16" i="40"/>
  <c r="AP156" i="39"/>
  <c r="AS150" i="39"/>
  <c r="AT150" i="39" s="1"/>
  <c r="AP138" i="39"/>
  <c r="AS138" i="39" s="1"/>
  <c r="AS132" i="39"/>
  <c r="AT132" i="39" s="1"/>
  <c r="AP102" i="39"/>
  <c r="AS96" i="39"/>
  <c r="AT96" i="39" s="1"/>
  <c r="BO22" i="40"/>
  <c r="BU22" i="40"/>
  <c r="AJ17" i="40"/>
  <c r="BB10" i="40"/>
  <c r="AN20" i="40"/>
  <c r="BU19" i="40"/>
  <c r="BK19" i="40"/>
  <c r="BV17" i="40"/>
  <c r="BR17" i="40"/>
  <c r="BN17" i="40"/>
  <c r="BT17" i="40"/>
  <c r="BH17" i="40"/>
  <c r="BP17" i="40"/>
  <c r="BF17" i="40"/>
  <c r="BJ17" i="40"/>
  <c r="BL17" i="40"/>
  <c r="BM10" i="40"/>
  <c r="BU11" i="40"/>
  <c r="BO11" i="40"/>
  <c r="AN7" i="40"/>
  <c r="BD7" i="40"/>
  <c r="BS13" i="40"/>
  <c r="BK6" i="40"/>
  <c r="BK7" i="40"/>
  <c r="BW7" i="40"/>
  <c r="BI25" i="40"/>
  <c r="BS25" i="40"/>
  <c r="BU25" i="40"/>
  <c r="AH12" i="40"/>
  <c r="AI12" i="40"/>
  <c r="AJ16" i="40"/>
  <c r="CO174" i="39"/>
  <c r="CP174" i="39" s="1"/>
  <c r="BD18" i="40"/>
  <c r="BV8" i="40"/>
  <c r="BR8" i="40"/>
  <c r="BN8" i="40"/>
  <c r="BJ8" i="40"/>
  <c r="BF8" i="40"/>
  <c r="BL8" i="40"/>
  <c r="BT8" i="40"/>
  <c r="BH8" i="40"/>
  <c r="BP8" i="40"/>
  <c r="BC176" i="39"/>
  <c r="BD176" i="39" s="1"/>
  <c r="AS144" i="39"/>
  <c r="AT144" i="39" s="1"/>
  <c r="AS125" i="39"/>
  <c r="AT125" i="39" s="1"/>
  <c r="AS119" i="39"/>
  <c r="AT119" i="39" s="1"/>
  <c r="AS146" i="39"/>
  <c r="AT146" i="39" s="1"/>
  <c r="AS128" i="39"/>
  <c r="AT128" i="39" s="1"/>
  <c r="AR156" i="39"/>
  <c r="AS153" i="39"/>
  <c r="AT153" i="39" s="1"/>
  <c r="AS136" i="39"/>
  <c r="AT136" i="39" s="1"/>
  <c r="AQ156" i="39"/>
  <c r="AQ165" i="39"/>
  <c r="AS160" i="39"/>
  <c r="AT160" i="39" s="1"/>
  <c r="Z93" i="39"/>
  <c r="AD87" i="39"/>
  <c r="AE87" i="39" s="1"/>
  <c r="AS89" i="39"/>
  <c r="AT89" i="39" s="1"/>
  <c r="AF93" i="39"/>
  <c r="AI87" i="39"/>
  <c r="AJ87" i="39" s="1"/>
  <c r="AB93" i="39"/>
  <c r="BA93" i="39"/>
  <c r="AS88" i="39"/>
  <c r="AT88" i="39" s="1"/>
  <c r="AI89" i="39"/>
  <c r="AJ89" i="39" s="1"/>
  <c r="AD92" i="39"/>
  <c r="AE92" i="39" s="1"/>
  <c r="BU63" i="39"/>
  <c r="BV63" i="39" s="1"/>
  <c r="AZ48" i="39"/>
  <c r="BC42" i="39"/>
  <c r="BD42" i="39" s="1"/>
  <c r="BH47" i="39"/>
  <c r="BI47" i="39" s="1"/>
  <c r="AW48" i="39"/>
  <c r="BC44" i="39"/>
  <c r="BD44" i="39" s="1"/>
  <c r="CL39" i="39"/>
  <c r="CO33" i="39"/>
  <c r="CP33" i="39" s="1"/>
  <c r="CG57" i="39"/>
  <c r="CJ51" i="39"/>
  <c r="CK51" i="39" s="1"/>
  <c r="CC66" i="39"/>
  <c r="BY75" i="39"/>
  <c r="BX75" i="39"/>
  <c r="CO91" i="39"/>
  <c r="CP91" i="39" s="1"/>
  <c r="CJ98" i="39"/>
  <c r="CK98" i="39" s="1"/>
  <c r="BR111" i="39"/>
  <c r="BU111" i="39" s="1"/>
  <c r="BV111" i="39" s="1"/>
  <c r="BU105" i="39"/>
  <c r="BV105" i="39" s="1"/>
  <c r="CT110" i="39"/>
  <c r="CU110" i="39" s="1"/>
  <c r="CO37" i="39"/>
  <c r="CP37" i="39" s="1"/>
  <c r="CD48" i="39"/>
  <c r="CL57" i="39"/>
  <c r="CO51" i="39"/>
  <c r="CP51" i="39" s="1"/>
  <c r="CO55" i="39"/>
  <c r="CP55" i="39" s="1"/>
  <c r="CD66" i="39"/>
  <c r="CO62" i="39"/>
  <c r="CP62" i="39" s="1"/>
  <c r="CL75" i="39"/>
  <c r="CO75" i="39" s="1"/>
  <c r="CP75" i="39" s="1"/>
  <c r="CO69" i="39"/>
  <c r="CP69" i="39" s="1"/>
  <c r="BT84" i="39"/>
  <c r="CB93" i="39"/>
  <c r="CE93" i="39" s="1"/>
  <c r="CF93" i="39" s="1"/>
  <c r="CE87" i="39"/>
  <c r="CF87" i="39" s="1"/>
  <c r="BR129" i="39"/>
  <c r="BU129" i="39" s="1"/>
  <c r="BV129" i="39" s="1"/>
  <c r="BU123" i="39"/>
  <c r="BV123" i="39" s="1"/>
  <c r="CM138" i="39"/>
  <c r="CQ39" i="39"/>
  <c r="CT33" i="39"/>
  <c r="CU33" i="39" s="1"/>
  <c r="BZ35" i="39"/>
  <c r="CA35" i="39" s="1"/>
  <c r="BN48" i="39"/>
  <c r="CM48" i="39"/>
  <c r="CJ45" i="39"/>
  <c r="CK45" i="39" s="1"/>
  <c r="BZ46" i="39"/>
  <c r="CA46" i="39" s="1"/>
  <c r="BP47" i="39"/>
  <c r="BQ47" i="39" s="1"/>
  <c r="CI57" i="39"/>
  <c r="CT55" i="39"/>
  <c r="CU55" i="39" s="1"/>
  <c r="CJ56" i="39"/>
  <c r="CK56" i="39" s="1"/>
  <c r="BW66" i="39"/>
  <c r="BZ66" i="39" s="1"/>
  <c r="CA66" i="39" s="1"/>
  <c r="BZ60" i="39"/>
  <c r="CA60" i="39" s="1"/>
  <c r="BP61" i="39"/>
  <c r="BQ61" i="39" s="1"/>
  <c r="BS75" i="39"/>
  <c r="CQ75" i="39"/>
  <c r="CT75" i="39" s="1"/>
  <c r="CU75" i="39" s="1"/>
  <c r="CT69" i="39"/>
  <c r="CU69" i="39" s="1"/>
  <c r="CC84" i="39"/>
  <c r="BL93" i="39"/>
  <c r="BP93" i="39" s="1"/>
  <c r="BQ93" i="39" s="1"/>
  <c r="BP87" i="39"/>
  <c r="BQ87" i="39" s="1"/>
  <c r="CH111" i="39"/>
  <c r="CO73" i="39"/>
  <c r="CP73" i="39" s="1"/>
  <c r="CD84" i="39"/>
  <c r="CO87" i="39"/>
  <c r="CP87" i="39" s="1"/>
  <c r="CL93" i="39"/>
  <c r="BW102" i="39"/>
  <c r="BZ102" i="39" s="1"/>
  <c r="CA102" i="39" s="1"/>
  <c r="BZ96" i="39"/>
  <c r="CA96" i="39" s="1"/>
  <c r="CD120" i="39"/>
  <c r="BW138" i="39"/>
  <c r="BZ138" i="39" s="1"/>
  <c r="CA138" i="39" s="1"/>
  <c r="BZ132" i="39"/>
  <c r="CA132" i="39" s="1"/>
  <c r="CT133" i="39"/>
  <c r="CU133" i="39" s="1"/>
  <c r="CJ136" i="39"/>
  <c r="CK136" i="39" s="1"/>
  <c r="CJ70" i="39"/>
  <c r="CK70" i="39" s="1"/>
  <c r="BZ71" i="39"/>
  <c r="CA71" i="39" s="1"/>
  <c r="BP72" i="39"/>
  <c r="BQ72" i="39" s="1"/>
  <c r="BN84" i="39"/>
  <c r="CM84" i="39"/>
  <c r="CT80" i="39"/>
  <c r="CU80" i="39" s="1"/>
  <c r="CJ81" i="39"/>
  <c r="CK81" i="39" s="1"/>
  <c r="BZ82" i="39"/>
  <c r="CA82" i="39" s="1"/>
  <c r="BP83" i="39"/>
  <c r="BQ83" i="39" s="1"/>
  <c r="CI93" i="39"/>
  <c r="BS102" i="39"/>
  <c r="CT99" i="39"/>
  <c r="CU99" i="39" s="1"/>
  <c r="BZ101" i="39"/>
  <c r="CA101" i="39" s="1"/>
  <c r="BZ106" i="39"/>
  <c r="CA106" i="39" s="1"/>
  <c r="BR120" i="39"/>
  <c r="BU114" i="39"/>
  <c r="BV114" i="39" s="1"/>
  <c r="BZ117" i="39"/>
  <c r="CA117" i="39" s="1"/>
  <c r="BW129" i="39"/>
  <c r="BZ123" i="39"/>
  <c r="CA123" i="39" s="1"/>
  <c r="BP127" i="39"/>
  <c r="BQ127" i="39" s="1"/>
  <c r="BN138" i="39"/>
  <c r="CJ109" i="39"/>
  <c r="CK109" i="39" s="1"/>
  <c r="CE110" i="39"/>
  <c r="CF110" i="39" s="1"/>
  <c r="CJ114" i="39"/>
  <c r="CK114" i="39" s="1"/>
  <c r="CG120" i="39"/>
  <c r="CE115" i="39"/>
  <c r="CF115" i="39" s="1"/>
  <c r="BP116" i="39"/>
  <c r="BQ116" i="39" s="1"/>
  <c r="BX129" i="39"/>
  <c r="BY129" i="39"/>
  <c r="CE128" i="39"/>
  <c r="CF128" i="39" s="1"/>
  <c r="CJ132" i="39"/>
  <c r="CK132" i="39" s="1"/>
  <c r="CG138" i="39"/>
  <c r="CJ138" i="39" s="1"/>
  <c r="CK138" i="39" s="1"/>
  <c r="BZ119" i="39"/>
  <c r="CA119" i="39" s="1"/>
  <c r="BZ124" i="39"/>
  <c r="CA124" i="39" s="1"/>
  <c r="BP126" i="39"/>
  <c r="BQ126" i="39" s="1"/>
  <c r="BS138" i="39"/>
  <c r="CT135" i="39"/>
  <c r="CU135" i="39" s="1"/>
  <c r="CJ141" i="39"/>
  <c r="CK141" i="39" s="1"/>
  <c r="CG147" i="39"/>
  <c r="CJ147" i="39" s="1"/>
  <c r="CK147" i="39" s="1"/>
  <c r="BX156" i="39"/>
  <c r="BY156" i="39"/>
  <c r="CO152" i="39"/>
  <c r="CP152" i="39" s="1"/>
  <c r="BN165" i="39"/>
  <c r="BU161" i="39"/>
  <c r="BV161" i="39" s="1"/>
  <c r="CT164" i="39"/>
  <c r="CU164" i="39" s="1"/>
  <c r="CJ133" i="39"/>
  <c r="CK133" i="39" s="1"/>
  <c r="BU134" i="39"/>
  <c r="BV134" i="39" s="1"/>
  <c r="CD147" i="39"/>
  <c r="CO145" i="39"/>
  <c r="CP145" i="39" s="1"/>
  <c r="CL156" i="39"/>
  <c r="CO150" i="39"/>
  <c r="CP150" i="39" s="1"/>
  <c r="CT155" i="39"/>
  <c r="CU155" i="39" s="1"/>
  <c r="BZ162" i="39"/>
  <c r="CA162" i="39" s="1"/>
  <c r="CT142" i="39"/>
  <c r="CU142" i="39" s="1"/>
  <c r="BZ144" i="39"/>
  <c r="CA144" i="39" s="1"/>
  <c r="BP146" i="39"/>
  <c r="BQ146" i="39" s="1"/>
  <c r="BR156" i="39"/>
  <c r="BU150" i="39"/>
  <c r="BV150" i="39" s="1"/>
  <c r="CM156" i="39"/>
  <c r="CJ155" i="39"/>
  <c r="CK155" i="39" s="1"/>
  <c r="CS165" i="39"/>
  <c r="BP162" i="39"/>
  <c r="BQ162" i="39" s="1"/>
  <c r="BZ153" i="39"/>
  <c r="CA153" i="39" s="1"/>
  <c r="CH165" i="39"/>
  <c r="CE91" i="39"/>
  <c r="CF91" i="39" s="1"/>
  <c r="BU92" i="39"/>
  <c r="BV92" i="39" s="1"/>
  <c r="BT102" i="39"/>
  <c r="CR102" i="39"/>
  <c r="CE98" i="39"/>
  <c r="CF98" i="39" s="1"/>
  <c r="BU99" i="39"/>
  <c r="BV99" i="39" s="1"/>
  <c r="CB111" i="39"/>
  <c r="CE111" i="39" s="1"/>
  <c r="CF111" i="39" s="1"/>
  <c r="CE105" i="39"/>
  <c r="CF105" i="39" s="1"/>
  <c r="BU106" i="39"/>
  <c r="BV106" i="39" s="1"/>
  <c r="CE109" i="39"/>
  <c r="CF109" i="39" s="1"/>
  <c r="BU110" i="39"/>
  <c r="BV110" i="39" s="1"/>
  <c r="BT120" i="39"/>
  <c r="CR120" i="39"/>
  <c r="CE116" i="39"/>
  <c r="CF116" i="39" s="1"/>
  <c r="BU117" i="39"/>
  <c r="BV117" i="39" s="1"/>
  <c r="CB129" i="39"/>
  <c r="CE123" i="39"/>
  <c r="CF123" i="39" s="1"/>
  <c r="BU124" i="39"/>
  <c r="BV124" i="39" s="1"/>
  <c r="BU128" i="39"/>
  <c r="BV128" i="39" s="1"/>
  <c r="BT138" i="39"/>
  <c r="CR138" i="39"/>
  <c r="CE134" i="39"/>
  <c r="CF134" i="39" s="1"/>
  <c r="BU135" i="39"/>
  <c r="BV135" i="39" s="1"/>
  <c r="CB147" i="39"/>
  <c r="CE147" i="39" s="1"/>
  <c r="CF147" i="39" s="1"/>
  <c r="CE141" i="39"/>
  <c r="CF141" i="39" s="1"/>
  <c r="BU142" i="39"/>
  <c r="BV142" i="39" s="1"/>
  <c r="CE145" i="39"/>
  <c r="CF145" i="39" s="1"/>
  <c r="BU146" i="39"/>
  <c r="BV146" i="39" s="1"/>
  <c r="BT156" i="39"/>
  <c r="CR156" i="39"/>
  <c r="CE151" i="39"/>
  <c r="CF151" i="39" s="1"/>
  <c r="BP152" i="39"/>
  <c r="BQ152" i="39" s="1"/>
  <c r="BX165" i="39"/>
  <c r="BY165" i="39"/>
  <c r="CJ163" i="39"/>
  <c r="CK163" i="39" s="1"/>
  <c r="CE164" i="39"/>
  <c r="CF164" i="39" s="1"/>
  <c r="CO153" i="39"/>
  <c r="CP153" i="39" s="1"/>
  <c r="CO160" i="39"/>
  <c r="CP160" i="39" s="1"/>
  <c r="CO164" i="39"/>
  <c r="CP164" i="39" s="1"/>
  <c r="BC143" i="39"/>
  <c r="BD143" i="39" s="1"/>
  <c r="BC134" i="39"/>
  <c r="BD134" i="39" s="1"/>
  <c r="BC161" i="39"/>
  <c r="BD161" i="39" s="1"/>
  <c r="AZ147" i="39"/>
  <c r="BC147" i="39" s="1"/>
  <c r="BD147" i="39" s="1"/>
  <c r="BC141" i="39"/>
  <c r="BD141" i="39" s="1"/>
  <c r="BC135" i="39"/>
  <c r="BD135" i="39" s="1"/>
  <c r="BA156" i="39"/>
  <c r="AF138" i="39"/>
  <c r="AI132" i="39"/>
  <c r="AJ132" i="39" s="1"/>
  <c r="AG120" i="39"/>
  <c r="AG102" i="39"/>
  <c r="AI107" i="39"/>
  <c r="AJ107" i="39" s="1"/>
  <c r="AI125" i="39"/>
  <c r="AJ125" i="39" s="1"/>
  <c r="AG138" i="39"/>
  <c r="AG156" i="39"/>
  <c r="AI152" i="39"/>
  <c r="AJ152" i="39" s="1"/>
  <c r="AF165" i="39"/>
  <c r="AI159" i="39"/>
  <c r="AJ159" i="39" s="1"/>
  <c r="AG165" i="39"/>
  <c r="BC173" i="39"/>
  <c r="BD173" i="39" s="1"/>
  <c r="BC172" i="39"/>
  <c r="BD172" i="39" s="1"/>
  <c r="BC174" i="39"/>
  <c r="BD174" i="39" s="1"/>
  <c r="CN177" i="39"/>
  <c r="CO83" i="39"/>
  <c r="CP83" i="39" s="1"/>
  <c r="CR66" i="39"/>
  <c r="AI45" i="39"/>
  <c r="AJ45" i="39" s="1"/>
  <c r="AS44" i="39"/>
  <c r="AT44" i="39" s="1"/>
  <c r="CS48" i="39"/>
  <c r="BP37" i="39"/>
  <c r="BQ37" i="39" s="1"/>
  <c r="CO35" i="39"/>
  <c r="CP35" i="39" s="1"/>
  <c r="AX107" i="39"/>
  <c r="AY107" i="39" s="1"/>
  <c r="AV120" i="39"/>
  <c r="AW120" i="39"/>
  <c r="AX114" i="39"/>
  <c r="AY114" i="39" s="1"/>
  <c r="AU120" i="39"/>
  <c r="AX145" i="39"/>
  <c r="AY145" i="39" s="1"/>
  <c r="AW156" i="39"/>
  <c r="AX163" i="39"/>
  <c r="AY163" i="39" s="1"/>
  <c r="AW165" i="39"/>
  <c r="AB102" i="39"/>
  <c r="AA111" i="39"/>
  <c r="AB156" i="39"/>
  <c r="AD107" i="39"/>
  <c r="AE107" i="39" s="1"/>
  <c r="AD100" i="39"/>
  <c r="AE100" i="39" s="1"/>
  <c r="AD132" i="39"/>
  <c r="AE132" i="39" s="1"/>
  <c r="Z138" i="39"/>
  <c r="AA156" i="39"/>
  <c r="AA147" i="39"/>
  <c r="AB165" i="39"/>
  <c r="AD161" i="39"/>
  <c r="AE161" i="39" s="1"/>
  <c r="BA120" i="39"/>
  <c r="AD90" i="39"/>
  <c r="AE90" i="39" s="1"/>
  <c r="CO172" i="39"/>
  <c r="CP172" i="39" s="1"/>
  <c r="CO176" i="39"/>
  <c r="CP176" i="39" s="1"/>
  <c r="BU90" i="39"/>
  <c r="BV90" i="39" s="1"/>
  <c r="BF84" i="39"/>
  <c r="AI79" i="39"/>
  <c r="AJ79" i="39" s="1"/>
  <c r="AS82" i="39"/>
  <c r="AT82" i="39" s="1"/>
  <c r="AL84" i="39"/>
  <c r="AM84" i="39"/>
  <c r="BC79" i="39"/>
  <c r="BD79" i="39" s="1"/>
  <c r="AF84" i="39"/>
  <c r="AI84" i="39" s="1"/>
  <c r="AI78" i="39"/>
  <c r="AJ78" i="39" s="1"/>
  <c r="AN83" i="39"/>
  <c r="AO83" i="39" s="1"/>
  <c r="AB84" i="39"/>
  <c r="BA84" i="39"/>
  <c r="AS79" i="39"/>
  <c r="AT79" i="39" s="1"/>
  <c r="AI80" i="39"/>
  <c r="AJ80" i="39" s="1"/>
  <c r="AS83" i="39"/>
  <c r="AT83" i="39" s="1"/>
  <c r="AU48" i="39"/>
  <c r="AX42" i="39"/>
  <c r="AY42" i="39" s="1"/>
  <c r="AW111" i="39"/>
  <c r="AX125" i="39"/>
  <c r="AY125" i="39" s="1"/>
  <c r="AX141" i="39"/>
  <c r="AY141" i="39" s="1"/>
  <c r="AU147" i="39"/>
  <c r="AW129" i="39"/>
  <c r="AX132" i="39"/>
  <c r="AY132" i="39" s="1"/>
  <c r="AU138" i="39"/>
  <c r="AX138" i="39" s="1"/>
  <c r="AX127" i="39"/>
  <c r="AY127" i="39" s="1"/>
  <c r="AX136" i="39"/>
  <c r="AY136" i="39" s="1"/>
  <c r="AX159" i="39"/>
  <c r="AY159" i="39" s="1"/>
  <c r="AU165" i="39"/>
  <c r="AV156" i="39"/>
  <c r="AB129" i="39"/>
  <c r="AB138" i="39"/>
  <c r="AD96" i="39"/>
  <c r="AE96" i="39" s="1"/>
  <c r="Z102" i="39"/>
  <c r="AD127" i="39"/>
  <c r="AE127" i="39" s="1"/>
  <c r="AA120" i="39"/>
  <c r="AD125" i="39"/>
  <c r="AE125" i="39" s="1"/>
  <c r="AA138" i="39"/>
  <c r="AD134" i="39"/>
  <c r="AE134" i="39" s="1"/>
  <c r="AB147" i="39"/>
  <c r="Z156" i="39"/>
  <c r="AD150" i="39"/>
  <c r="AE150" i="39" s="1"/>
  <c r="AD154" i="39"/>
  <c r="AE154" i="39" s="1"/>
  <c r="AA165" i="39"/>
  <c r="BU100" i="39"/>
  <c r="BV100" i="39" s="1"/>
  <c r="AX83" i="39"/>
  <c r="AY83" i="39" s="1"/>
  <c r="BU81" i="39"/>
  <c r="BV81" i="39" s="1"/>
  <c r="CO74" i="39"/>
  <c r="CP74" i="39" s="1"/>
  <c r="AX70" i="39"/>
  <c r="AY70" i="39" s="1"/>
  <c r="AP75" i="39"/>
  <c r="AS69" i="39"/>
  <c r="AT69" i="39" s="1"/>
  <c r="AU75" i="39"/>
  <c r="AX69" i="39"/>
  <c r="AY69" i="39" s="1"/>
  <c r="AV75" i="39"/>
  <c r="AN70" i="39"/>
  <c r="AO70" i="39" s="1"/>
  <c r="AD71" i="39"/>
  <c r="AE71" i="39" s="1"/>
  <c r="AB75" i="39"/>
  <c r="BA75" i="39"/>
  <c r="AS70" i="39"/>
  <c r="AT70" i="39" s="1"/>
  <c r="AX71" i="39"/>
  <c r="AY71" i="39" s="1"/>
  <c r="AN72" i="39"/>
  <c r="AO72" i="39" s="1"/>
  <c r="AD73" i="39"/>
  <c r="AE73" i="39" s="1"/>
  <c r="AI71" i="39"/>
  <c r="AJ71" i="39" s="1"/>
  <c r="AS74" i="39"/>
  <c r="AT74" i="39" s="1"/>
  <c r="AN62" i="39"/>
  <c r="AO62" i="39" s="1"/>
  <c r="CN66" i="39"/>
  <c r="Z66" i="39"/>
  <c r="AD60" i="39"/>
  <c r="AE60" i="39" s="1"/>
  <c r="BG66" i="39"/>
  <c r="AS62" i="39"/>
  <c r="AT62" i="39" s="1"/>
  <c r="AI63" i="39"/>
  <c r="AJ63" i="39" s="1"/>
  <c r="AR66" i="39"/>
  <c r="BH61" i="39"/>
  <c r="BI61" i="39" s="1"/>
  <c r="AX62" i="39"/>
  <c r="AY62" i="39" s="1"/>
  <c r="AG66" i="39"/>
  <c r="BH60" i="39"/>
  <c r="BI60" i="39" s="1"/>
  <c r="BE66" i="39"/>
  <c r="BH66" i="39" s="1"/>
  <c r="BC64" i="39"/>
  <c r="BD64" i="39" s="1"/>
  <c r="CO56" i="39"/>
  <c r="CP56" i="39" s="1"/>
  <c r="AD54" i="39"/>
  <c r="AE54" i="39" s="1"/>
  <c r="AM57" i="39"/>
  <c r="BC52" i="39"/>
  <c r="BD52" i="39" s="1"/>
  <c r="BC56" i="39"/>
  <c r="BD56" i="39" s="1"/>
  <c r="AV57" i="39"/>
  <c r="AN52" i="39"/>
  <c r="AO52" i="39" s="1"/>
  <c r="AD53" i="39"/>
  <c r="AE53" i="39" s="1"/>
  <c r="AN51" i="39"/>
  <c r="AO51" i="39" s="1"/>
  <c r="AK57" i="39"/>
  <c r="AS54" i="39"/>
  <c r="AT54" i="39" s="1"/>
  <c r="AI55" i="39"/>
  <c r="AJ55" i="39" s="1"/>
  <c r="AD47" i="39"/>
  <c r="AE47" i="39" s="1"/>
  <c r="AX45" i="39"/>
  <c r="AY45" i="39" s="1"/>
  <c r="AD43" i="39"/>
  <c r="AE43" i="39" s="1"/>
  <c r="CO36" i="39"/>
  <c r="CP36" i="39" s="1"/>
  <c r="BB6" i="40"/>
  <c r="BO7" i="40"/>
  <c r="AP7" i="40"/>
  <c r="AZ20" i="40"/>
  <c r="BK10" i="40"/>
  <c r="BQ23" i="40"/>
  <c r="AV19" i="40"/>
  <c r="BU23" i="40"/>
  <c r="AP19" i="40"/>
  <c r="BD21" i="40"/>
  <c r="AZ6" i="40"/>
  <c r="AZ19" i="40"/>
  <c r="BG24" i="40"/>
  <c r="BU65" i="39"/>
  <c r="BV65" i="39" s="1"/>
  <c r="CC39" i="39"/>
  <c r="AX74" i="39"/>
  <c r="AY74" i="39" s="1"/>
  <c r="CE80" i="39"/>
  <c r="CF80" i="39" s="1"/>
  <c r="CN93" i="39"/>
  <c r="AS108" i="39"/>
  <c r="AT108" i="39" s="1"/>
  <c r="Q7" i="39"/>
  <c r="P7" i="39"/>
  <c r="BB75" i="39"/>
  <c r="CG48" i="39"/>
  <c r="CJ48" i="39" s="1"/>
  <c r="CK48" i="39" s="1"/>
  <c r="CJ42" i="39"/>
  <c r="CK42" i="39" s="1"/>
  <c r="BB66" i="39"/>
  <c r="BC45" i="39"/>
  <c r="BD45" i="39" s="1"/>
  <c r="AN35" i="39"/>
  <c r="BP33" i="39"/>
  <c r="BQ33" i="39" s="1"/>
  <c r="BL39" i="39"/>
  <c r="BP39" i="39" s="1"/>
  <c r="BQ39" i="39" s="1"/>
  <c r="AL39" i="39"/>
  <c r="BG39" i="39"/>
  <c r="AD35" i="39"/>
  <c r="AY36" i="39"/>
  <c r="AD38" i="39"/>
  <c r="AH39" i="39"/>
  <c r="AD36" i="39"/>
  <c r="AK39" i="39"/>
  <c r="AN33" i="39"/>
  <c r="AS36" i="39"/>
  <c r="AI37" i="39"/>
  <c r="BH91" i="39"/>
  <c r="BI91" i="39" s="1"/>
  <c r="BG120" i="39"/>
  <c r="BG129" i="39"/>
  <c r="BH97" i="39"/>
  <c r="BI97" i="39" s="1"/>
  <c r="BH115" i="39"/>
  <c r="BI115" i="39" s="1"/>
  <c r="BE147" i="39"/>
  <c r="BH141" i="39"/>
  <c r="BI141" i="39" s="1"/>
  <c r="BG147" i="39"/>
  <c r="BG156" i="39"/>
  <c r="BH160" i="39"/>
  <c r="BI160" i="39" s="1"/>
  <c r="AL48" i="39"/>
  <c r="AM111" i="39"/>
  <c r="AN126" i="39"/>
  <c r="AO126" i="39" s="1"/>
  <c r="AK102" i="39"/>
  <c r="AN96" i="39"/>
  <c r="AO96" i="39" s="1"/>
  <c r="AM129" i="39"/>
  <c r="AM138" i="39"/>
  <c r="AN153" i="39"/>
  <c r="AO153" i="39" s="1"/>
  <c r="AN137" i="39"/>
  <c r="AO137" i="39" s="1"/>
  <c r="AM165" i="39"/>
  <c r="AL75" i="39"/>
  <c r="AL57" i="39"/>
  <c r="CT45" i="39"/>
  <c r="CU45" i="39" s="1"/>
  <c r="BY48" i="39"/>
  <c r="BX48" i="39"/>
  <c r="CT36" i="39"/>
  <c r="CU36" i="39" s="1"/>
  <c r="CN39" i="39"/>
  <c r="BC73" i="39"/>
  <c r="BD73" i="39" s="1"/>
  <c r="CO65" i="39"/>
  <c r="CP65" i="39" s="1"/>
  <c r="AM66" i="39"/>
  <c r="AV66" i="39"/>
  <c r="AN61" i="39"/>
  <c r="AO61" i="39" s="1"/>
  <c r="AD62" i="39"/>
  <c r="AE62" i="39" s="1"/>
  <c r="AN60" i="39"/>
  <c r="AO60" i="39" s="1"/>
  <c r="AK66" i="39"/>
  <c r="AS63" i="39"/>
  <c r="AT63" i="39" s="1"/>
  <c r="AI64" i="39"/>
  <c r="AJ64" i="39" s="1"/>
  <c r="AQ57" i="39"/>
  <c r="AZ57" i="39"/>
  <c r="BC51" i="39"/>
  <c r="BD51" i="39" s="1"/>
  <c r="BH56" i="39"/>
  <c r="BI56" i="39" s="1"/>
  <c r="AW57" i="39"/>
  <c r="BC53" i="39"/>
  <c r="BD53" i="39" s="1"/>
  <c r="CE46" i="39"/>
  <c r="CF46" i="39" s="1"/>
  <c r="CO45" i="39"/>
  <c r="CP45" i="39" s="1"/>
  <c r="CE42" i="39"/>
  <c r="CF42" i="39" s="1"/>
  <c r="CB48" i="39"/>
  <c r="BU38" i="39"/>
  <c r="BV38" i="39" s="1"/>
  <c r="AS133" i="39"/>
  <c r="AT133" i="39" s="1"/>
  <c r="S13" i="39"/>
  <c r="BS10" i="40"/>
  <c r="AR14" i="40"/>
  <c r="BQ7" i="40"/>
  <c r="AR23" i="40"/>
  <c r="AZ11" i="40"/>
  <c r="AZ10" i="40"/>
  <c r="BU20" i="40"/>
  <c r="AN25" i="40"/>
  <c r="BG20" i="40"/>
  <c r="BB22" i="40"/>
  <c r="AV11" i="40"/>
  <c r="AR21" i="40"/>
  <c r="BK24" i="40"/>
  <c r="AD70" i="39"/>
  <c r="AE70" i="39" s="1"/>
  <c r="BZ43" i="39"/>
  <c r="CA43" i="39" s="1"/>
  <c r="AY34" i="39"/>
  <c r="BP136" i="39"/>
  <c r="BQ136" i="39" s="1"/>
  <c r="CE35" i="39"/>
  <c r="CF35" i="39" s="1"/>
  <c r="AD81" i="39"/>
  <c r="AE81" i="39" s="1"/>
  <c r="AX88" i="39"/>
  <c r="AY88" i="39" s="1"/>
  <c r="BI34" i="39"/>
  <c r="CE64" i="39"/>
  <c r="CF64" i="39" s="1"/>
  <c r="BB57" i="39"/>
  <c r="BG48" i="39"/>
  <c r="BZ38" i="39"/>
  <c r="CA38" i="39" s="1"/>
  <c r="CS39" i="39"/>
  <c r="AD123" i="39"/>
  <c r="AE123" i="39" s="1"/>
  <c r="Z129" i="39"/>
  <c r="CE55" i="39"/>
  <c r="CF55" i="39" s="1"/>
  <c r="AU39" i="39"/>
  <c r="AX33" i="39"/>
  <c r="AE34" i="39"/>
  <c r="BI37" i="39"/>
  <c r="BI38" i="39"/>
  <c r="BC35" i="39"/>
  <c r="BD35" i="39" s="1"/>
  <c r="BH99" i="39"/>
  <c r="BI99" i="39" s="1"/>
  <c r="CT116" i="39"/>
  <c r="CU116" i="39" s="1"/>
  <c r="BH44" i="39"/>
  <c r="BI44" i="39" s="1"/>
  <c r="BE102" i="39"/>
  <c r="BH96" i="39"/>
  <c r="BI96" i="39" s="1"/>
  <c r="BH101" i="39"/>
  <c r="BI101" i="39" s="1"/>
  <c r="BH124" i="39"/>
  <c r="BI124" i="39" s="1"/>
  <c r="BH119" i="39"/>
  <c r="BI119" i="39" s="1"/>
  <c r="BE111" i="39"/>
  <c r="BH105" i="39"/>
  <c r="BI105" i="39" s="1"/>
  <c r="BE120" i="39"/>
  <c r="BH114" i="39"/>
  <c r="BI114" i="39" s="1"/>
  <c r="BH142" i="39"/>
  <c r="BI142" i="39" s="1"/>
  <c r="BH155" i="39"/>
  <c r="BI155" i="39" s="1"/>
  <c r="BH135" i="39"/>
  <c r="BI135" i="39" s="1"/>
  <c r="BH151" i="39"/>
  <c r="BI151" i="39" s="1"/>
  <c r="BH162" i="39"/>
  <c r="BI162" i="39" s="1"/>
  <c r="BE165" i="39"/>
  <c r="BH159" i="39"/>
  <c r="BI159" i="39" s="1"/>
  <c r="AN89" i="39"/>
  <c r="AO89" i="39" s="1"/>
  <c r="BZ36" i="39"/>
  <c r="CA36" i="39" s="1"/>
  <c r="AN110" i="39"/>
  <c r="AO110" i="39" s="1"/>
  <c r="AN108" i="39"/>
  <c r="AO108" i="39" s="1"/>
  <c r="AN99" i="39"/>
  <c r="AO99" i="39" s="1"/>
  <c r="AM102" i="39"/>
  <c r="AN124" i="39"/>
  <c r="AO124" i="39" s="1"/>
  <c r="AN133" i="39"/>
  <c r="AO133" i="39" s="1"/>
  <c r="AK147" i="39"/>
  <c r="AN141" i="39"/>
  <c r="AO141" i="39" s="1"/>
  <c r="AM147" i="39"/>
  <c r="AK165" i="39"/>
  <c r="AN165" i="39" s="1"/>
  <c r="AN159" i="39"/>
  <c r="AO159" i="39" s="1"/>
  <c r="AN160" i="39"/>
  <c r="AO160" i="39" s="1"/>
  <c r="AJ18" i="40"/>
  <c r="AZ39" i="39"/>
  <c r="BC33" i="39"/>
  <c r="BD33" i="39" s="1"/>
  <c r="AD105" i="39"/>
  <c r="AE105" i="39" s="1"/>
  <c r="Z111" i="39"/>
  <c r="CE89" i="39"/>
  <c r="CF89" i="39" s="1"/>
  <c r="AS87" i="39"/>
  <c r="AT87" i="39" s="1"/>
  <c r="AP93" i="39"/>
  <c r="AS93" i="39" s="1"/>
  <c r="AM75" i="39"/>
  <c r="BC70" i="39"/>
  <c r="BD70" i="39" s="1"/>
  <c r="AF75" i="39"/>
  <c r="AI75" i="39" s="1"/>
  <c r="AI69" i="39"/>
  <c r="AJ69" i="39" s="1"/>
  <c r="AN69" i="39"/>
  <c r="AO69" i="39" s="1"/>
  <c r="AK75" i="39"/>
  <c r="AS72" i="39"/>
  <c r="AT72" i="39" s="1"/>
  <c r="AI73" i="39"/>
  <c r="AJ73" i="39" s="1"/>
  <c r="AQ66" i="39"/>
  <c r="AA66" i="39"/>
  <c r="AZ66" i="39"/>
  <c r="BC60" i="39"/>
  <c r="BD60" i="39" s="1"/>
  <c r="BH65" i="39"/>
  <c r="BI65" i="39" s="1"/>
  <c r="AW66" i="39"/>
  <c r="BC62" i="39"/>
  <c r="BD62" i="39" s="1"/>
  <c r="AX52" i="39"/>
  <c r="AY52" i="39" s="1"/>
  <c r="AS51" i="39"/>
  <c r="AT51" i="39" s="1"/>
  <c r="AP57" i="39"/>
  <c r="AU57" i="39"/>
  <c r="AX51" i="39"/>
  <c r="AY51" i="39" s="1"/>
  <c r="BC54" i="39"/>
  <c r="BD54" i="39" s="1"/>
  <c r="AF57" i="39"/>
  <c r="AI51" i="39"/>
  <c r="AJ51" i="39" s="1"/>
  <c r="BH54" i="39"/>
  <c r="BI54" i="39" s="1"/>
  <c r="AN56" i="39"/>
  <c r="AO56" i="39" s="1"/>
  <c r="AB57" i="39"/>
  <c r="BA57" i="39"/>
  <c r="AS52" i="39"/>
  <c r="AT52" i="39" s="1"/>
  <c r="AI53" i="39"/>
  <c r="AJ53" i="39" s="1"/>
  <c r="AS56" i="39"/>
  <c r="AT56" i="39" s="1"/>
  <c r="BB48" i="39"/>
  <c r="CE37" i="39"/>
  <c r="CF37" i="39" s="1"/>
  <c r="CD39" i="39"/>
  <c r="BK11" i="40"/>
  <c r="AR6" i="40"/>
  <c r="BQ11" i="40"/>
  <c r="AV6" i="40"/>
  <c r="BD14" i="40"/>
  <c r="BK13" i="40"/>
  <c r="AX21" i="40"/>
  <c r="AV10" i="40"/>
  <c r="BW20" i="40"/>
  <c r="BQ24" i="40"/>
  <c r="AP14" i="40"/>
  <c r="AP22" i="40"/>
  <c r="AL66" i="39"/>
  <c r="AS33" i="39"/>
  <c r="AP39" i="39"/>
  <c r="BT48" i="39"/>
  <c r="AS78" i="39"/>
  <c r="AT78" i="39" s="1"/>
  <c r="AP84" i="39"/>
  <c r="AS84" i="39" s="1"/>
  <c r="AX96" i="39"/>
  <c r="AY96" i="39" s="1"/>
  <c r="AU102" i="39"/>
  <c r="AX102" i="39" s="1"/>
  <c r="CI111" i="39"/>
  <c r="CC129" i="39"/>
  <c r="CJ37" i="39"/>
  <c r="CK37" i="39" s="1"/>
  <c r="BR39" i="39"/>
  <c r="BU33" i="39"/>
  <c r="BV33" i="39" s="1"/>
  <c r="CO63" i="39"/>
  <c r="CP63" i="39" s="1"/>
  <c r="Z48" i="39"/>
  <c r="AD42" i="39"/>
  <c r="AE42" i="39" s="1"/>
  <c r="AY35" i="39"/>
  <c r="BT75" i="39"/>
  <c r="CO54" i="39"/>
  <c r="CP54" i="39" s="1"/>
  <c r="AS46" i="39"/>
  <c r="AT46" i="39" s="1"/>
  <c r="Z39" i="39"/>
  <c r="AD33" i="39"/>
  <c r="AV39" i="39"/>
  <c r="AJ34" i="39"/>
  <c r="AN37" i="39"/>
  <c r="AR39" i="39"/>
  <c r="BH36" i="39"/>
  <c r="AY37" i="39"/>
  <c r="AN38" i="39"/>
  <c r="AB39" i="39"/>
  <c r="BA39" i="39"/>
  <c r="AS34" i="39"/>
  <c r="AI35" i="39"/>
  <c r="AS38" i="39"/>
  <c r="BG111" i="39"/>
  <c r="BH108" i="39"/>
  <c r="BI108" i="39" s="1"/>
  <c r="CT38" i="39"/>
  <c r="CU38" i="39" s="1"/>
  <c r="BH106" i="39"/>
  <c r="BI106" i="39" s="1"/>
  <c r="BH110" i="39"/>
  <c r="BI110" i="39" s="1"/>
  <c r="BH117" i="39"/>
  <c r="BI117" i="39" s="1"/>
  <c r="BE129" i="39"/>
  <c r="BH123" i="39"/>
  <c r="BI123" i="39" s="1"/>
  <c r="BH144" i="39"/>
  <c r="BI144" i="39" s="1"/>
  <c r="BH164" i="39"/>
  <c r="BI164" i="39" s="1"/>
  <c r="BE156" i="39"/>
  <c r="BH150" i="39"/>
  <c r="BI150" i="39" s="1"/>
  <c r="AM120" i="39"/>
  <c r="AM48" i="39"/>
  <c r="AN115" i="39"/>
  <c r="AO115" i="39" s="1"/>
  <c r="AK120" i="39"/>
  <c r="AN114" i="39"/>
  <c r="AO114" i="39" s="1"/>
  <c r="AN97" i="39"/>
  <c r="AO97" i="39" s="1"/>
  <c r="AK138" i="39"/>
  <c r="AN132" i="39"/>
  <c r="AO132" i="39" s="1"/>
  <c r="AN144" i="39"/>
  <c r="AO144" i="39" s="1"/>
  <c r="AN142" i="39"/>
  <c r="AO142" i="39" s="1"/>
  <c r="AN164" i="39"/>
  <c r="AO164" i="39" s="1"/>
  <c r="BU56" i="39"/>
  <c r="BV56" i="39" s="1"/>
  <c r="AS35" i="39"/>
  <c r="CE69" i="39"/>
  <c r="CF69" i="39" s="1"/>
  <c r="CB75" i="39"/>
  <c r="CE75" i="39" s="1"/>
  <c r="CF75" i="39" s="1"/>
  <c r="CE60" i="39"/>
  <c r="CF60" i="39" s="1"/>
  <c r="CB66" i="39"/>
  <c r="CE51" i="39"/>
  <c r="CF51" i="39" s="1"/>
  <c r="CB57" i="39"/>
  <c r="CJ44" i="39"/>
  <c r="CK44" i="39" s="1"/>
  <c r="CT43" i="39"/>
  <c r="CU43" i="39" s="1"/>
  <c r="BL48" i="39"/>
  <c r="BP48" i="39" s="1"/>
  <c r="BQ48" i="39" s="1"/>
  <c r="BP42" i="39"/>
  <c r="BQ42" i="39" s="1"/>
  <c r="CO34" i="39"/>
  <c r="CP34" i="39" s="1"/>
  <c r="AX98" i="39"/>
  <c r="AY98" i="39" s="1"/>
  <c r="AX116" i="39"/>
  <c r="AY116" i="39" s="1"/>
  <c r="AX123" i="39"/>
  <c r="AY123" i="39" s="1"/>
  <c r="AU129" i="39"/>
  <c r="AX129" i="39" s="1"/>
  <c r="AX134" i="39"/>
  <c r="AY134" i="39" s="1"/>
  <c r="AV147" i="39"/>
  <c r="AX143" i="39"/>
  <c r="AY143" i="39" s="1"/>
  <c r="AX161" i="39"/>
  <c r="AY161" i="39" s="1"/>
  <c r="AD116" i="39"/>
  <c r="AE116" i="39" s="1"/>
  <c r="AB111" i="39"/>
  <c r="AD114" i="39"/>
  <c r="AE114" i="39" s="1"/>
  <c r="Z120" i="39"/>
  <c r="AD98" i="39"/>
  <c r="AE98" i="39" s="1"/>
  <c r="AD118" i="39"/>
  <c r="AE118" i="39" s="1"/>
  <c r="AA129" i="39"/>
  <c r="AD145" i="39"/>
  <c r="AE145" i="39" s="1"/>
  <c r="AD159" i="39"/>
  <c r="AE159" i="39" s="1"/>
  <c r="Z165" i="39"/>
  <c r="AD152" i="39"/>
  <c r="AE152" i="39" s="1"/>
  <c r="AD163" i="39"/>
  <c r="AE163" i="39" s="1"/>
  <c r="CC138" i="39"/>
  <c r="AI109" i="39"/>
  <c r="AJ109" i="39" s="1"/>
  <c r="CO88" i="39"/>
  <c r="CP88" i="39" s="1"/>
  <c r="BF75" i="39"/>
  <c r="AQ75" i="39"/>
  <c r="AI70" i="39"/>
  <c r="AJ70" i="39" s="1"/>
  <c r="BC72" i="39"/>
  <c r="BD72" i="39" s="1"/>
  <c r="AI74" i="39"/>
  <c r="AJ74" i="39" s="1"/>
  <c r="AR75" i="39"/>
  <c r="BH70" i="39"/>
  <c r="BI70" i="39" s="1"/>
  <c r="BH71" i="39"/>
  <c r="BI71" i="39" s="1"/>
  <c r="AN73" i="39"/>
  <c r="AO73" i="39" s="1"/>
  <c r="AW75" i="39"/>
  <c r="BH72" i="39"/>
  <c r="BI72" i="39" s="1"/>
  <c r="AX73" i="39"/>
  <c r="AY73" i="39" s="1"/>
  <c r="AN74" i="39"/>
  <c r="AO74" i="39" s="1"/>
  <c r="AX61" i="39"/>
  <c r="AY61" i="39" s="1"/>
  <c r="AS60" i="39"/>
  <c r="AT60" i="39" s="1"/>
  <c r="AP66" i="39"/>
  <c r="AU66" i="39"/>
  <c r="AX60" i="39"/>
  <c r="AY60" i="39" s="1"/>
  <c r="BC63" i="39"/>
  <c r="BD63" i="39" s="1"/>
  <c r="AF66" i="39"/>
  <c r="AI60" i="39"/>
  <c r="AJ60" i="39" s="1"/>
  <c r="BH63" i="39"/>
  <c r="BI63" i="39" s="1"/>
  <c r="AX64" i="39"/>
  <c r="AY64" i="39" s="1"/>
  <c r="AN65" i="39"/>
  <c r="AO65" i="39" s="1"/>
  <c r="AB66" i="39"/>
  <c r="BA66" i="39"/>
  <c r="AS61" i="39"/>
  <c r="AT61" i="39" s="1"/>
  <c r="AI62" i="39"/>
  <c r="AJ62" i="39" s="1"/>
  <c r="AS65" i="39"/>
  <c r="AT65" i="39" s="1"/>
  <c r="AN53" i="39"/>
  <c r="AO53" i="39" s="1"/>
  <c r="CN57" i="39"/>
  <c r="Z57" i="39"/>
  <c r="AD51" i="39"/>
  <c r="AE51" i="39" s="1"/>
  <c r="BG57" i="39"/>
  <c r="AS53" i="39"/>
  <c r="AT53" i="39" s="1"/>
  <c r="AI54" i="39"/>
  <c r="AJ54" i="39" s="1"/>
  <c r="AR57" i="39"/>
  <c r="AG57" i="39"/>
  <c r="BH51" i="39"/>
  <c r="BI51" i="39" s="1"/>
  <c r="BE57" i="39"/>
  <c r="BC55" i="39"/>
  <c r="BD55" i="39" s="1"/>
  <c r="CO47" i="39"/>
  <c r="CP47" i="39" s="1"/>
  <c r="BU43" i="39"/>
  <c r="BV43" i="39" s="1"/>
  <c r="BT39" i="39"/>
  <c r="BM6" i="40"/>
  <c r="BQ6" i="40"/>
  <c r="AV14" i="40"/>
  <c r="AR10" i="40"/>
  <c r="BQ19" i="40"/>
  <c r="BI14" i="40"/>
  <c r="BS22" i="40"/>
  <c r="AR11" i="40"/>
  <c r="AN21" i="40"/>
  <c r="AP6" i="40"/>
  <c r="BI23" i="40"/>
  <c r="AX22" i="40"/>
  <c r="BU47" i="39"/>
  <c r="BV47" i="39" s="1"/>
  <c r="BP44" i="39"/>
  <c r="BQ44" i="39" s="1"/>
  <c r="AI106" i="39"/>
  <c r="AJ106" i="39" s="1"/>
  <c r="CO79" i="39"/>
  <c r="CP79" i="39" s="1"/>
  <c r="AH93" i="39"/>
  <c r="AZ21" i="40"/>
  <c r="BT66" i="39"/>
  <c r="AI43" i="39"/>
  <c r="AJ43" i="39" s="1"/>
  <c r="BF39" i="39"/>
  <c r="BU72" i="39"/>
  <c r="BV72" i="39" s="1"/>
  <c r="BT57" i="39"/>
  <c r="AQ48" i="39"/>
  <c r="AS37" i="39"/>
  <c r="CH39" i="39"/>
  <c r="AF39" i="39"/>
  <c r="AI33" i="39"/>
  <c r="BB39" i="39"/>
  <c r="AN34" i="39"/>
  <c r="AA39" i="39"/>
  <c r="AI36" i="39"/>
  <c r="BH35" i="39"/>
  <c r="AX38" i="39"/>
  <c r="AN36" i="39"/>
  <c r="AD37" i="39"/>
  <c r="AG39" i="39"/>
  <c r="BH33" i="39"/>
  <c r="BE39" i="39"/>
  <c r="BC37" i="39"/>
  <c r="BD37" i="39" s="1"/>
  <c r="BH73" i="39"/>
  <c r="BI73" i="39" s="1"/>
  <c r="CR48" i="39"/>
  <c r="BH82" i="39"/>
  <c r="BI82" i="39" s="1"/>
  <c r="CT34" i="39"/>
  <c r="CU34" i="39" s="1"/>
  <c r="BH133" i="39"/>
  <c r="BI133" i="39" s="1"/>
  <c r="BH128" i="39"/>
  <c r="BI128" i="39" s="1"/>
  <c r="BG102" i="39"/>
  <c r="BG138" i="39"/>
  <c r="BE138" i="39"/>
  <c r="BH132" i="39"/>
  <c r="BI132" i="39" s="1"/>
  <c r="BH126" i="39"/>
  <c r="BI126" i="39" s="1"/>
  <c r="BH137" i="39"/>
  <c r="BI137" i="39" s="1"/>
  <c r="BG165" i="39"/>
  <c r="BH146" i="39"/>
  <c r="BI146" i="39" s="1"/>
  <c r="BY39" i="39"/>
  <c r="BX39" i="39"/>
  <c r="AN46" i="39"/>
  <c r="AO46" i="39" s="1"/>
  <c r="AK111" i="39"/>
  <c r="AN105" i="39"/>
  <c r="AO105" i="39" s="1"/>
  <c r="AN101" i="39"/>
  <c r="AO101" i="39" s="1"/>
  <c r="AN106" i="39"/>
  <c r="AO106" i="39" s="1"/>
  <c r="AK129" i="39"/>
  <c r="AN123" i="39"/>
  <c r="AO123" i="39" s="1"/>
  <c r="AN135" i="39"/>
  <c r="AO135" i="39" s="1"/>
  <c r="AN117" i="39"/>
  <c r="AO117" i="39" s="1"/>
  <c r="AN119" i="39"/>
  <c r="AO119" i="39" s="1"/>
  <c r="AN128" i="39"/>
  <c r="AO128" i="39" s="1"/>
  <c r="AN151" i="39"/>
  <c r="AO151" i="39" s="1"/>
  <c r="AN146" i="39"/>
  <c r="AO146" i="39" s="1"/>
  <c r="AM156" i="39"/>
  <c r="AK156" i="39"/>
  <c r="AN150" i="39"/>
  <c r="AO150" i="39" s="1"/>
  <c r="AN162" i="39"/>
  <c r="AO162" i="39" s="1"/>
  <c r="AD61" i="39"/>
  <c r="AE61" i="39" s="1"/>
  <c r="CJ46" i="39"/>
  <c r="CK46" i="39" s="1"/>
  <c r="AI38" i="39"/>
  <c r="V23" i="46" l="1"/>
  <c r="R23" i="42"/>
  <c r="X23" i="42" s="1"/>
  <c r="V17" i="40"/>
  <c r="T23" i="40"/>
  <c r="R22" i="42"/>
  <c r="T23" i="46"/>
  <c r="V17" i="42"/>
  <c r="V16" i="46"/>
  <c r="T15" i="42"/>
  <c r="R24" i="42"/>
  <c r="S24" i="42" s="1"/>
  <c r="T15" i="46"/>
  <c r="R23" i="46"/>
  <c r="R16" i="46"/>
  <c r="V22" i="40"/>
  <c r="T16" i="40"/>
  <c r="V15" i="42"/>
  <c r="T24" i="40"/>
  <c r="T22" i="42"/>
  <c r="R16" i="42"/>
  <c r="V24" i="42"/>
  <c r="R17" i="40"/>
  <c r="V15" i="40"/>
  <c r="T17" i="40"/>
  <c r="R15" i="40"/>
  <c r="T15" i="40"/>
  <c r="R16" i="40"/>
  <c r="R22" i="40"/>
  <c r="V24" i="40"/>
  <c r="T16" i="42"/>
  <c r="V16" i="42"/>
  <c r="R17" i="42"/>
  <c r="T24" i="42"/>
  <c r="V22" i="46"/>
  <c r="W24" i="46" s="1"/>
  <c r="T22" i="40"/>
  <c r="U22" i="40" s="1"/>
  <c r="R24" i="40"/>
  <c r="V23" i="40"/>
  <c r="V16" i="40"/>
  <c r="R23" i="40"/>
  <c r="R15" i="42"/>
  <c r="S15" i="42" s="1"/>
  <c r="V22" i="42"/>
  <c r="T17" i="42"/>
  <c r="U17" i="42" s="1"/>
  <c r="R22" i="46"/>
  <c r="AN93" i="45"/>
  <c r="AZ12" i="46"/>
  <c r="AN9" i="46"/>
  <c r="AX57" i="45"/>
  <c r="BK10" i="46"/>
  <c r="AN10" i="46"/>
  <c r="BD10" i="46"/>
  <c r="BQ9" i="46"/>
  <c r="BM8" i="46"/>
  <c r="AN84" i="43"/>
  <c r="BK11" i="44"/>
  <c r="BC57" i="43"/>
  <c r="BD57" i="43" s="1"/>
  <c r="AR10" i="44"/>
  <c r="AZ10" i="44"/>
  <c r="BQ9" i="44"/>
  <c r="AV13" i="44"/>
  <c r="AT11" i="44"/>
  <c r="AG8" i="41"/>
  <c r="BU12" i="42"/>
  <c r="AI84" i="41"/>
  <c r="AV8" i="42"/>
  <c r="BB15" i="40"/>
  <c r="AX93" i="39"/>
  <c r="AN129" i="39"/>
  <c r="AN111" i="39"/>
  <c r="BH147" i="39"/>
  <c r="BS18" i="40"/>
  <c r="BH138" i="39"/>
  <c r="AN120" i="39"/>
  <c r="BG12" i="40"/>
  <c r="BW26" i="40"/>
  <c r="BI18" i="40"/>
  <c r="BU120" i="39"/>
  <c r="BV120" i="39" s="1"/>
  <c r="BB26" i="40"/>
  <c r="AI66" i="39"/>
  <c r="AR17" i="40"/>
  <c r="BW15" i="40"/>
  <c r="BW16" i="40"/>
  <c r="BO16" i="40"/>
  <c r="BH111" i="39"/>
  <c r="AG16" i="39"/>
  <c r="AX120" i="39"/>
  <c r="BI9" i="40"/>
  <c r="AX75" i="39"/>
  <c r="AG9" i="39"/>
  <c r="AS102" i="39"/>
  <c r="AR12" i="40"/>
  <c r="AX48" i="39"/>
  <c r="S5" i="40"/>
  <c r="AG7" i="39"/>
  <c r="AX66" i="39"/>
  <c r="AN8" i="40"/>
  <c r="AZ12" i="40"/>
  <c r="AN57" i="39"/>
  <c r="AN39" i="39"/>
  <c r="P303" i="47"/>
  <c r="P8" i="39"/>
  <c r="BK16" i="40"/>
  <c r="BC165" i="39"/>
  <c r="BD165" i="39" s="1"/>
  <c r="AX15" i="40"/>
  <c r="AR15" i="40"/>
  <c r="BQ12" i="40"/>
  <c r="AS129" i="39"/>
  <c r="AX13" i="40"/>
  <c r="AZ13" i="40"/>
  <c r="AN147" i="39"/>
  <c r="Y7" i="40"/>
  <c r="AN156" i="39"/>
  <c r="AG12" i="39"/>
  <c r="AI57" i="39"/>
  <c r="AN75" i="39"/>
  <c r="BH120" i="39"/>
  <c r="AA9" i="40"/>
  <c r="AX39" i="39"/>
  <c r="Q8" i="39"/>
  <c r="Q303" i="47"/>
  <c r="AI165" i="39"/>
  <c r="CJ57" i="39"/>
  <c r="CK57" i="39" s="1"/>
  <c r="BI8" i="40"/>
  <c r="AJ12" i="40"/>
  <c r="BO9" i="40"/>
  <c r="AI120" i="39"/>
  <c r="BC102" i="39"/>
  <c r="BD102" i="39" s="1"/>
  <c r="CJ156" i="39"/>
  <c r="CK156" i="39" s="1"/>
  <c r="CO147" i="39"/>
  <c r="CP147" i="39" s="1"/>
  <c r="BZ111" i="39"/>
  <c r="CA111" i="39" s="1"/>
  <c r="BP111" i="39"/>
  <c r="BQ111" i="39" s="1"/>
  <c r="AV8" i="40"/>
  <c r="AZ8" i="40"/>
  <c r="BQ18" i="40"/>
  <c r="AJ14" i="40"/>
  <c r="AJ10" i="40"/>
  <c r="AP16" i="40"/>
  <c r="BB16" i="40"/>
  <c r="AR26" i="40"/>
  <c r="BD9" i="40"/>
  <c r="AR9" i="40"/>
  <c r="AR24" i="40"/>
  <c r="AS39" i="39"/>
  <c r="T5" i="40"/>
  <c r="AI138" i="39"/>
  <c r="BU8" i="40"/>
  <c r="BO8" i="40"/>
  <c r="BI17" i="40"/>
  <c r="BW17" i="40"/>
  <c r="AJ23" i="40"/>
  <c r="BU9" i="40"/>
  <c r="AS111" i="39"/>
  <c r="BI26" i="40"/>
  <c r="AI111" i="39"/>
  <c r="AX16" i="40"/>
  <c r="AI24" i="40"/>
  <c r="AH24" i="40"/>
  <c r="BH93" i="39"/>
  <c r="Q7" i="45"/>
  <c r="Q1202" i="47"/>
  <c r="Z6" i="46"/>
  <c r="AV23" i="46"/>
  <c r="BW6" i="46"/>
  <c r="BH39" i="45"/>
  <c r="J4" i="46" s="1"/>
  <c r="AX165" i="45"/>
  <c r="BC165" i="45"/>
  <c r="BD165" i="45" s="1"/>
  <c r="BU93" i="45"/>
  <c r="BV93" i="45" s="1"/>
  <c r="AS48" i="45"/>
  <c r="AT48" i="45" s="1"/>
  <c r="AR12" i="46"/>
  <c r="BU15" i="46"/>
  <c r="BO15" i="46"/>
  <c r="AV15" i="46"/>
  <c r="AN15" i="46"/>
  <c r="AP18" i="46"/>
  <c r="BD11" i="46"/>
  <c r="AT11" i="46"/>
  <c r="BB26" i="46"/>
  <c r="BI16" i="46"/>
  <c r="BW16" i="46"/>
  <c r="AG11" i="45"/>
  <c r="BC111" i="45"/>
  <c r="BD111" i="45" s="1"/>
  <c r="CO75" i="45"/>
  <c r="CP75" i="45" s="1"/>
  <c r="BZ138" i="45"/>
  <c r="CA138" i="45" s="1"/>
  <c r="AJ7" i="46"/>
  <c r="AI24" i="46"/>
  <c r="P7" i="45"/>
  <c r="P1202" i="47"/>
  <c r="BC84" i="45"/>
  <c r="BD84" i="45" s="1"/>
  <c r="AI138" i="45"/>
  <c r="CO177" i="45"/>
  <c r="CP177" i="45" s="1"/>
  <c r="AN6" i="46"/>
  <c r="BD6" i="46"/>
  <c r="BK23" i="46"/>
  <c r="AZ22" i="46"/>
  <c r="BI26" i="46"/>
  <c r="BW26" i="46"/>
  <c r="AS129" i="45"/>
  <c r="BD23" i="46"/>
  <c r="AP23" i="46"/>
  <c r="BG12" i="46"/>
  <c r="AT9" i="46"/>
  <c r="BS9" i="46"/>
  <c r="BI22" i="46"/>
  <c r="AG9" i="45"/>
  <c r="T17" i="46"/>
  <c r="AN147" i="45"/>
  <c r="AG17" i="45"/>
  <c r="AI57" i="45"/>
  <c r="BC102" i="45"/>
  <c r="BD102" i="45" s="1"/>
  <c r="BU57" i="45"/>
  <c r="BV57" i="45" s="1"/>
  <c r="AS75" i="45"/>
  <c r="AX12" i="46"/>
  <c r="BI15" i="46"/>
  <c r="AZ15" i="46"/>
  <c r="AN11" i="46"/>
  <c r="AR26" i="46"/>
  <c r="BO16" i="46"/>
  <c r="V17" i="46"/>
  <c r="BU48" i="45"/>
  <c r="BV48" i="45" s="1"/>
  <c r="AI147" i="45"/>
  <c r="CE147" i="45"/>
  <c r="CF147" i="45" s="1"/>
  <c r="AN57" i="45"/>
  <c r="AI75" i="45"/>
  <c r="AJ75" i="45" s="1"/>
  <c r="AG13" i="45"/>
  <c r="AI48" i="45"/>
  <c r="BU66" i="45"/>
  <c r="BV66" i="45" s="1"/>
  <c r="CT111" i="45"/>
  <c r="CU111" i="45" s="1"/>
  <c r="BU75" i="45"/>
  <c r="BV75" i="45" s="1"/>
  <c r="AS102" i="45"/>
  <c r="BO10" i="46"/>
  <c r="BS10" i="46"/>
  <c r="CJ39" i="45"/>
  <c r="CK39" i="45" s="1"/>
  <c r="CT75" i="45"/>
  <c r="CU75" i="45" s="1"/>
  <c r="CT147" i="45"/>
  <c r="CU147" i="45" s="1"/>
  <c r="BK18" i="46"/>
  <c r="BK9" i="46"/>
  <c r="BI8" i="46"/>
  <c r="AZ24" i="44"/>
  <c r="BH102" i="43"/>
  <c r="BI15" i="44"/>
  <c r="CE75" i="43"/>
  <c r="CF75" i="43" s="1"/>
  <c r="BW9" i="44"/>
  <c r="BS26" i="44"/>
  <c r="BP138" i="43"/>
  <c r="BQ138" i="43" s="1"/>
  <c r="Q7" i="43"/>
  <c r="Q902" i="47"/>
  <c r="BM11" i="44"/>
  <c r="CJ39" i="43"/>
  <c r="CK39" i="43" s="1"/>
  <c r="AX17" i="44"/>
  <c r="AX10" i="44"/>
  <c r="AJ14" i="44"/>
  <c r="BB13" i="44"/>
  <c r="AX7" i="44"/>
  <c r="CE147" i="43"/>
  <c r="CF147" i="43" s="1"/>
  <c r="CE48" i="43"/>
  <c r="CF48" i="43" s="1"/>
  <c r="R7" i="44"/>
  <c r="BH57" i="43"/>
  <c r="AX147" i="43"/>
  <c r="BU15" i="44"/>
  <c r="BO15" i="44"/>
  <c r="CJ66" i="43"/>
  <c r="CK66" i="43" s="1"/>
  <c r="CT48" i="43"/>
  <c r="CU48" i="43" s="1"/>
  <c r="BZ66" i="43"/>
  <c r="CA66" i="43" s="1"/>
  <c r="AI84" i="43"/>
  <c r="AN75" i="43"/>
  <c r="CT147" i="43"/>
  <c r="CU147" i="43" s="1"/>
  <c r="BU120" i="43"/>
  <c r="BV120" i="43" s="1"/>
  <c r="AI102" i="43"/>
  <c r="CE84" i="43"/>
  <c r="CF84" i="43" s="1"/>
  <c r="BP66" i="43"/>
  <c r="BQ66" i="43" s="1"/>
  <c r="AI111" i="43"/>
  <c r="BW6" i="44"/>
  <c r="AX138" i="43"/>
  <c r="AP17" i="44"/>
  <c r="BD17" i="44"/>
  <c r="AX26" i="44"/>
  <c r="AZ26" i="44"/>
  <c r="AN7" i="44"/>
  <c r="BK17" i="44"/>
  <c r="BQ17" i="44"/>
  <c r="AN57" i="43"/>
  <c r="BU93" i="43"/>
  <c r="BV93" i="43" s="1"/>
  <c r="BP48" i="43"/>
  <c r="BQ48" i="43" s="1"/>
  <c r="BP75" i="43"/>
  <c r="BQ75" i="43" s="1"/>
  <c r="CO75" i="43"/>
  <c r="CP75" i="43" s="1"/>
  <c r="CO57" i="43"/>
  <c r="CP57" i="43" s="1"/>
  <c r="BZ48" i="43"/>
  <c r="CA48" i="43" s="1"/>
  <c r="BH39" i="43"/>
  <c r="BC39" i="43"/>
  <c r="BD39" i="43" s="1"/>
  <c r="AN156" i="43"/>
  <c r="AI48" i="43"/>
  <c r="CE165" i="43"/>
  <c r="CF165" i="43" s="1"/>
  <c r="BU84" i="43"/>
  <c r="BV84" i="43" s="1"/>
  <c r="CT75" i="43"/>
  <c r="CU75" i="43" s="1"/>
  <c r="AI66" i="43"/>
  <c r="AG5" i="43"/>
  <c r="AN48" i="43"/>
  <c r="BH111" i="43"/>
  <c r="BC165" i="43"/>
  <c r="BD165" i="43" s="1"/>
  <c r="BG6" i="44"/>
  <c r="BM6" i="44"/>
  <c r="BO26" i="44"/>
  <c r="AV24" i="44"/>
  <c r="AN39" i="41"/>
  <c r="BB26" i="42"/>
  <c r="BZ66" i="41"/>
  <c r="CA66" i="41" s="1"/>
  <c r="BU48" i="41"/>
  <c r="BV48" i="41" s="1"/>
  <c r="BU120" i="41"/>
  <c r="BV120" i="41" s="1"/>
  <c r="CE84" i="41"/>
  <c r="CF84" i="41" s="1"/>
  <c r="AR6" i="42"/>
  <c r="AN16" i="42"/>
  <c r="AR24" i="42"/>
  <c r="AN8" i="42"/>
  <c r="AN25" i="42"/>
  <c r="BP120" i="41"/>
  <c r="BQ120" i="41" s="1"/>
  <c r="CE156" i="41"/>
  <c r="CF156" i="41" s="1"/>
  <c r="BI14" i="42"/>
  <c r="AI39" i="41"/>
  <c r="CO39" i="41"/>
  <c r="CP39" i="41" s="1"/>
  <c r="AG6" i="41"/>
  <c r="AX102" i="41"/>
  <c r="BC66" i="41"/>
  <c r="BD66" i="41" s="1"/>
  <c r="CT165" i="41"/>
  <c r="CU165" i="41" s="1"/>
  <c r="BU138" i="41"/>
  <c r="BV138" i="41" s="1"/>
  <c r="CT102" i="41"/>
  <c r="CU102" i="41" s="1"/>
  <c r="AS111" i="41"/>
  <c r="AN57" i="41"/>
  <c r="AS129" i="41"/>
  <c r="BU19" i="42"/>
  <c r="BI19" i="42"/>
  <c r="BU8" i="42"/>
  <c r="BO8" i="42"/>
  <c r="AJ16" i="42"/>
  <c r="P8" i="41"/>
  <c r="Q8" i="41"/>
  <c r="Q603" i="47"/>
  <c r="S7" i="42"/>
  <c r="CT111" i="41"/>
  <c r="CU111" i="41" s="1"/>
  <c r="AS39" i="41"/>
  <c r="BP147" i="41"/>
  <c r="BQ147" i="41" s="1"/>
  <c r="AG15" i="41"/>
  <c r="AG10" i="41"/>
  <c r="AN129" i="41"/>
  <c r="AN156" i="41"/>
  <c r="BI12" i="42"/>
  <c r="BK25" i="42"/>
  <c r="AS102" i="41"/>
  <c r="AZ16" i="42"/>
  <c r="AV24" i="42"/>
  <c r="BD8" i="42"/>
  <c r="BB18" i="42"/>
  <c r="BQ19" i="42"/>
  <c r="R7" i="42"/>
  <c r="CO165" i="41"/>
  <c r="CP165" i="41" s="1"/>
  <c r="CT120" i="41"/>
  <c r="CU120" i="41" s="1"/>
  <c r="BP102" i="41"/>
  <c r="BQ102" i="41" s="1"/>
  <c r="CJ48" i="41"/>
  <c r="CK48" i="41" s="1"/>
  <c r="AX57" i="41"/>
  <c r="AA9" i="42"/>
  <c r="BZ165" i="41"/>
  <c r="CA165" i="41" s="1"/>
  <c r="BC120" i="41"/>
  <c r="BD120" i="41" s="1"/>
  <c r="CE66" i="41"/>
  <c r="CF66" i="41" s="1"/>
  <c r="CG176" i="45"/>
  <c r="CG173" i="45"/>
  <c r="AU173" i="45"/>
  <c r="CG172" i="45"/>
  <c r="AU176" i="45"/>
  <c r="AU171" i="45"/>
  <c r="AU175" i="45"/>
  <c r="CG175" i="45"/>
  <c r="CG174" i="45"/>
  <c r="AU174" i="45"/>
  <c r="CG171" i="45"/>
  <c r="AU172" i="45"/>
  <c r="L17" i="46"/>
  <c r="AO156" i="45"/>
  <c r="AD84" i="45"/>
  <c r="AD66" i="45"/>
  <c r="CJ129" i="45"/>
  <c r="CK129" i="45" s="1"/>
  <c r="F14" i="46"/>
  <c r="AT129" i="45"/>
  <c r="L6" i="46"/>
  <c r="AO57" i="45"/>
  <c r="BH165" i="45"/>
  <c r="CT156" i="45"/>
  <c r="CU156" i="45" s="1"/>
  <c r="D8" i="46"/>
  <c r="D5" i="46"/>
  <c r="AJ48" i="45"/>
  <c r="CT57" i="45"/>
  <c r="CU57" i="45" s="1"/>
  <c r="BU129" i="45"/>
  <c r="BV129" i="45" s="1"/>
  <c r="BP120" i="45"/>
  <c r="BQ120" i="45" s="1"/>
  <c r="S5" i="46"/>
  <c r="Y7" i="46"/>
  <c r="F11" i="46"/>
  <c r="AT102" i="45"/>
  <c r="BU10" i="46"/>
  <c r="BQ6" i="46"/>
  <c r="BS6" i="46"/>
  <c r="T24" i="46"/>
  <c r="BH48" i="45"/>
  <c r="R6" i="46"/>
  <c r="AE35" i="45"/>
  <c r="S6" i="46" s="1"/>
  <c r="AD57" i="45"/>
  <c r="BP66" i="45"/>
  <c r="BQ66" i="45" s="1"/>
  <c r="AD165" i="45"/>
  <c r="AF18" i="45"/>
  <c r="AD138" i="45"/>
  <c r="AX84" i="45"/>
  <c r="AI111" i="45"/>
  <c r="BZ48" i="45"/>
  <c r="CA48" i="45" s="1"/>
  <c r="BZ66" i="45"/>
  <c r="CA66" i="45" s="1"/>
  <c r="CE156" i="45"/>
  <c r="CF156" i="45" s="1"/>
  <c r="BP75" i="45"/>
  <c r="BQ75" i="45" s="1"/>
  <c r="BU120" i="45"/>
  <c r="BV120" i="45" s="1"/>
  <c r="AC8" i="46"/>
  <c r="AS84" i="45"/>
  <c r="AI93" i="45"/>
  <c r="AX102" i="45"/>
  <c r="AS165" i="45"/>
  <c r="BB10" i="46"/>
  <c r="AR10" i="46"/>
  <c r="BQ18" i="46"/>
  <c r="BO18" i="46"/>
  <c r="BU9" i="46"/>
  <c r="BG9" i="46"/>
  <c r="BW9" i="46"/>
  <c r="BS8" i="46"/>
  <c r="BK22" i="46"/>
  <c r="AD102" i="45"/>
  <c r="AF11" i="45"/>
  <c r="CG11" i="46"/>
  <c r="CG8" i="46"/>
  <c r="DC7" i="46"/>
  <c r="AW177" i="45"/>
  <c r="CI11" i="46"/>
  <c r="CI7" i="46"/>
  <c r="AB177" i="45"/>
  <c r="W23" i="46"/>
  <c r="L5" i="46"/>
  <c r="AO48" i="45"/>
  <c r="J12" i="46"/>
  <c r="BI111" i="45"/>
  <c r="F5" i="46"/>
  <c r="F13" i="46"/>
  <c r="AT120" i="45"/>
  <c r="BU16" i="46"/>
  <c r="J8" i="46"/>
  <c r="BI75" i="45"/>
  <c r="BO23" i="46"/>
  <c r="BU26" i="46"/>
  <c r="AN102" i="45"/>
  <c r="J13" i="46"/>
  <c r="BI120" i="45"/>
  <c r="BC48" i="45"/>
  <c r="BD48" i="45" s="1"/>
  <c r="AD39" i="45"/>
  <c r="H5" i="46"/>
  <c r="AY48" i="45"/>
  <c r="AD147" i="45"/>
  <c r="AF16" i="45"/>
  <c r="AH16" i="45" s="1"/>
  <c r="D13" i="46"/>
  <c r="AJ120" i="45"/>
  <c r="CO48" i="45"/>
  <c r="CP48" i="45" s="1"/>
  <c r="T6" i="46"/>
  <c r="AJ35" i="45"/>
  <c r="U6" i="46" s="1"/>
  <c r="L10" i="46"/>
  <c r="AO93" i="45"/>
  <c r="BB12" i="46"/>
  <c r="AP12" i="46"/>
  <c r="BD12" i="46"/>
  <c r="BK15" i="46"/>
  <c r="BS15" i="46"/>
  <c r="BD15" i="46"/>
  <c r="AR15" i="46"/>
  <c r="BD18" i="46"/>
  <c r="AN18" i="46"/>
  <c r="AR11" i="46"/>
  <c r="AX11" i="46"/>
  <c r="AN26" i="46"/>
  <c r="AV26" i="46"/>
  <c r="BS16" i="46"/>
  <c r="BG16" i="46"/>
  <c r="AN165" i="45"/>
  <c r="BH57" i="45"/>
  <c r="CJ57" i="45"/>
  <c r="CK57" i="45" s="1"/>
  <c r="AI39" i="45"/>
  <c r="AD129" i="45"/>
  <c r="AF14" i="45"/>
  <c r="AH14" i="45" s="1"/>
  <c r="T5" i="46"/>
  <c r="AJ34" i="45"/>
  <c r="U5" i="46" s="1"/>
  <c r="D16" i="46"/>
  <c r="AJ147" i="45"/>
  <c r="AI129" i="45"/>
  <c r="T8" i="46"/>
  <c r="AJ37" i="45"/>
  <c r="U8" i="46" s="1"/>
  <c r="CO165" i="45"/>
  <c r="CP165" i="45" s="1"/>
  <c r="CJ102" i="45"/>
  <c r="CK102" i="45" s="1"/>
  <c r="BP93" i="45"/>
  <c r="BQ93" i="45" s="1"/>
  <c r="BZ129" i="45"/>
  <c r="CA129" i="45" s="1"/>
  <c r="X5" i="46"/>
  <c r="CE48" i="45"/>
  <c r="CF48" i="45" s="1"/>
  <c r="BZ120" i="45"/>
  <c r="CA120" i="45" s="1"/>
  <c r="AD111" i="45"/>
  <c r="AF12" i="45"/>
  <c r="AH12" i="45" s="1"/>
  <c r="AS147" i="45"/>
  <c r="BB6" i="46"/>
  <c r="AR6" i="46"/>
  <c r="BI23" i="46"/>
  <c r="AJ12" i="46"/>
  <c r="AJ24" i="46" s="1"/>
  <c r="BB22" i="46"/>
  <c r="BD22" i="46"/>
  <c r="BS26" i="46"/>
  <c r="BG26" i="46"/>
  <c r="AV24" i="46"/>
  <c r="AX24" i="46"/>
  <c r="AZ23" i="46"/>
  <c r="AN23" i="46"/>
  <c r="BO12" i="46"/>
  <c r="BK12" i="46"/>
  <c r="AV9" i="46"/>
  <c r="AX9" i="46"/>
  <c r="R17" i="46"/>
  <c r="AN138" i="45"/>
  <c r="BH84" i="45"/>
  <c r="CT39" i="45"/>
  <c r="CU39" i="45" s="1"/>
  <c r="AB4" i="46"/>
  <c r="AO33" i="45"/>
  <c r="AC4" i="46" s="1"/>
  <c r="AB5" i="46"/>
  <c r="AO34" i="45"/>
  <c r="AC5" i="46" s="1"/>
  <c r="BZ84" i="45"/>
  <c r="CA84" i="45" s="1"/>
  <c r="BC57" i="45"/>
  <c r="BD57" i="45" s="1"/>
  <c r="CT48" i="45"/>
  <c r="CU48" i="45" s="1"/>
  <c r="CT165" i="45"/>
  <c r="CU165" i="45" s="1"/>
  <c r="BZ156" i="45"/>
  <c r="CA156" i="45" s="1"/>
  <c r="BZ147" i="45"/>
  <c r="CA147" i="45" s="1"/>
  <c r="R5" i="46"/>
  <c r="X7" i="46"/>
  <c r="CE57" i="45"/>
  <c r="CF57" i="45" s="1"/>
  <c r="AD93" i="45"/>
  <c r="BG10" i="46"/>
  <c r="BI10" i="46"/>
  <c r="BM6" i="46"/>
  <c r="BG6" i="46"/>
  <c r="T22" i="46"/>
  <c r="AN84" i="45"/>
  <c r="BH156" i="45"/>
  <c r="BH129" i="45"/>
  <c r="BP39" i="45"/>
  <c r="BQ39" i="45" s="1"/>
  <c r="AG7" i="45"/>
  <c r="V8" i="46"/>
  <c r="AT37" i="45"/>
  <c r="W8" i="46" s="1"/>
  <c r="BC120" i="45"/>
  <c r="BD120" i="45" s="1"/>
  <c r="AD48" i="45"/>
  <c r="CO57" i="45"/>
  <c r="CP57" i="45" s="1"/>
  <c r="BU165" i="45"/>
  <c r="BV165" i="45" s="1"/>
  <c r="CE129" i="45"/>
  <c r="CF129" i="45" s="1"/>
  <c r="CJ84" i="45"/>
  <c r="CK84" i="45" s="1"/>
  <c r="CE39" i="45"/>
  <c r="CF39" i="45" s="1"/>
  <c r="AB8" i="46"/>
  <c r="CE66" i="45"/>
  <c r="CF66" i="45" s="1"/>
  <c r="BC138" i="45"/>
  <c r="BD138" i="45" s="1"/>
  <c r="AP10" i="46"/>
  <c r="AV10" i="46"/>
  <c r="BS18" i="46"/>
  <c r="BM9" i="46"/>
  <c r="BG8" i="46"/>
  <c r="BW8" i="46"/>
  <c r="BW22" i="46"/>
  <c r="BQ22" i="46"/>
  <c r="AN19" i="46"/>
  <c r="AZ19" i="46"/>
  <c r="AH24" i="46"/>
  <c r="CG7" i="46"/>
  <c r="Z177" i="45"/>
  <c r="CG10" i="46"/>
  <c r="CG9" i="46"/>
  <c r="CI12" i="46"/>
  <c r="CI9" i="46"/>
  <c r="T7" i="46"/>
  <c r="AJ36" i="45"/>
  <c r="U7" i="46" s="1"/>
  <c r="T4" i="46"/>
  <c r="AJ33" i="45"/>
  <c r="U4" i="46" s="1"/>
  <c r="H8" i="46"/>
  <c r="AY75" i="45"/>
  <c r="D7" i="46"/>
  <c r="AJ66" i="45"/>
  <c r="CT138" i="45"/>
  <c r="CU138" i="45" s="1"/>
  <c r="CO111" i="45"/>
  <c r="CP111" i="45" s="1"/>
  <c r="Y5" i="46"/>
  <c r="AS93" i="45"/>
  <c r="H13" i="46"/>
  <c r="AY120" i="45"/>
  <c r="L16" i="46"/>
  <c r="AO147" i="45"/>
  <c r="AE16" i="45" s="1"/>
  <c r="AN66" i="45"/>
  <c r="Z4" i="46"/>
  <c r="BI33" i="45"/>
  <c r="AA4" i="46" s="1"/>
  <c r="R4" i="46"/>
  <c r="AE33" i="45"/>
  <c r="S4" i="46" s="1"/>
  <c r="AG15" i="45"/>
  <c r="AG8" i="45"/>
  <c r="T9" i="46"/>
  <c r="AJ38" i="45"/>
  <c r="U9" i="46" s="1"/>
  <c r="D6" i="46"/>
  <c r="AJ57" i="45"/>
  <c r="V7" i="46"/>
  <c r="AT36" i="45"/>
  <c r="W7" i="46" s="1"/>
  <c r="CT93" i="45"/>
  <c r="CU93" i="45" s="1"/>
  <c r="CO156" i="45"/>
  <c r="CP156" i="45" s="1"/>
  <c r="CJ111" i="45"/>
  <c r="CK111" i="45" s="1"/>
  <c r="CT102" i="45"/>
  <c r="CU102" i="45" s="1"/>
  <c r="S9" i="46"/>
  <c r="AN12" i="46"/>
  <c r="AJ15" i="46"/>
  <c r="BQ15" i="46"/>
  <c r="BW15" i="46"/>
  <c r="AP15" i="46"/>
  <c r="AX15" i="46"/>
  <c r="AV18" i="46"/>
  <c r="AR18" i="46"/>
  <c r="AV11" i="46"/>
  <c r="AZ11" i="46"/>
  <c r="BB11" i="46"/>
  <c r="AX26" i="46"/>
  <c r="AZ26" i="46"/>
  <c r="BK16" i="46"/>
  <c r="R24" i="46"/>
  <c r="V15" i="46"/>
  <c r="AN129" i="45"/>
  <c r="BH93" i="45"/>
  <c r="CO39" i="45"/>
  <c r="CP39" i="45" s="1"/>
  <c r="X8" i="46"/>
  <c r="AY37" i="45"/>
  <c r="Y8" i="46" s="1"/>
  <c r="AX39" i="45"/>
  <c r="Z5" i="46"/>
  <c r="BI34" i="45"/>
  <c r="AA5" i="46" s="1"/>
  <c r="BP57" i="45"/>
  <c r="BQ57" i="45" s="1"/>
  <c r="V9" i="46"/>
  <c r="AT38" i="45"/>
  <c r="W9" i="46" s="1"/>
  <c r="CE111" i="45"/>
  <c r="CF111" i="45" s="1"/>
  <c r="BZ111" i="45"/>
  <c r="CA111" i="45" s="1"/>
  <c r="AA6" i="46"/>
  <c r="AS57" i="45"/>
  <c r="AS138" i="45"/>
  <c r="AX156" i="45"/>
  <c r="AI156" i="45"/>
  <c r="AP6" i="46"/>
  <c r="AV6" i="46"/>
  <c r="BU23" i="46"/>
  <c r="BW23" i="46"/>
  <c r="AN22" i="46"/>
  <c r="BK26" i="46"/>
  <c r="BD24" i="46"/>
  <c r="BB24" i="46"/>
  <c r="AS111" i="45"/>
  <c r="AD120" i="45"/>
  <c r="BC177" i="45"/>
  <c r="BD177" i="45" s="1"/>
  <c r="AR23" i="46"/>
  <c r="AX23" i="46"/>
  <c r="BW12" i="46"/>
  <c r="BQ12" i="46"/>
  <c r="AR9" i="46"/>
  <c r="BD9" i="46"/>
  <c r="BB9" i="46"/>
  <c r="R15" i="46"/>
  <c r="BH147" i="45"/>
  <c r="BH102" i="45"/>
  <c r="CJ48" i="45"/>
  <c r="CK48" i="45" s="1"/>
  <c r="AN39" i="45"/>
  <c r="AI102" i="45"/>
  <c r="BC93" i="45"/>
  <c r="BD93" i="45" s="1"/>
  <c r="Z9" i="46"/>
  <c r="BI38" i="45"/>
  <c r="AA9" i="46" s="1"/>
  <c r="CT66" i="45"/>
  <c r="CU66" i="45" s="1"/>
  <c r="CO138" i="45"/>
  <c r="CP138" i="45" s="1"/>
  <c r="BU147" i="45"/>
  <c r="BV147" i="45" s="1"/>
  <c r="BP84" i="45"/>
  <c r="BQ84" i="45" s="1"/>
  <c r="AC6" i="46"/>
  <c r="AA8" i="46"/>
  <c r="BW10" i="46"/>
  <c r="BM10" i="46"/>
  <c r="BU6" i="46"/>
  <c r="BK6" i="46"/>
  <c r="T16" i="46"/>
  <c r="BH66" i="45"/>
  <c r="AX66" i="45"/>
  <c r="AG18" i="45"/>
  <c r="AG5" i="45"/>
  <c r="CJ66" i="45"/>
  <c r="CK66" i="45" s="1"/>
  <c r="AI84" i="45"/>
  <c r="BC66" i="45"/>
  <c r="BD66" i="45" s="1"/>
  <c r="BZ57" i="45"/>
  <c r="CA57" i="45" s="1"/>
  <c r="CT84" i="45"/>
  <c r="CU84" i="45" s="1"/>
  <c r="AS39" i="45"/>
  <c r="CE138" i="45"/>
  <c r="CF138" i="45" s="1"/>
  <c r="CE120" i="45"/>
  <c r="CF120" i="45" s="1"/>
  <c r="BZ93" i="45"/>
  <c r="CA93" i="45" s="1"/>
  <c r="S7" i="46"/>
  <c r="Y9" i="46"/>
  <c r="CO84" i="45"/>
  <c r="CP84" i="45" s="1"/>
  <c r="AX10" i="46"/>
  <c r="AZ10" i="46"/>
  <c r="BG18" i="46"/>
  <c r="BI18" i="46"/>
  <c r="BW18" i="46"/>
  <c r="BI9" i="46"/>
  <c r="BO9" i="46"/>
  <c r="BQ8" i="46"/>
  <c r="BK8" i="46"/>
  <c r="BG22" i="46"/>
  <c r="BU22" i="46"/>
  <c r="BB19" i="46"/>
  <c r="AX19" i="46"/>
  <c r="AV19" i="46"/>
  <c r="AX111" i="45"/>
  <c r="CG12" i="46"/>
  <c r="BL177" i="45"/>
  <c r="Y6" i="46"/>
  <c r="CI177" i="45"/>
  <c r="CI8" i="46"/>
  <c r="CI10" i="46"/>
  <c r="S8" i="46"/>
  <c r="AN75" i="45"/>
  <c r="BI39" i="45"/>
  <c r="Z7" i="46"/>
  <c r="BI36" i="45"/>
  <c r="AA7" i="46" s="1"/>
  <c r="H18" i="46"/>
  <c r="AY165" i="45"/>
  <c r="H14" i="46"/>
  <c r="AY129" i="45"/>
  <c r="R9" i="46"/>
  <c r="F8" i="46"/>
  <c r="AT75" i="45"/>
  <c r="AV12" i="46"/>
  <c r="BG15" i="46"/>
  <c r="BB15" i="46"/>
  <c r="AZ18" i="46"/>
  <c r="AX18" i="46"/>
  <c r="AP11" i="46"/>
  <c r="AP26" i="46"/>
  <c r="BD26" i="46"/>
  <c r="BQ16" i="46"/>
  <c r="V6" i="46"/>
  <c r="AT35" i="45"/>
  <c r="W6" i="46" s="1"/>
  <c r="X4" i="46"/>
  <c r="AY33" i="45"/>
  <c r="Y4" i="46" s="1"/>
  <c r="AG14" i="45"/>
  <c r="AG6" i="45"/>
  <c r="AI165" i="45"/>
  <c r="D15" i="46"/>
  <c r="AJ138" i="45"/>
  <c r="AB7" i="46"/>
  <c r="AO36" i="45"/>
  <c r="AC7" i="46" s="1"/>
  <c r="BZ75" i="45"/>
  <c r="CA75" i="45" s="1"/>
  <c r="AX6" i="46"/>
  <c r="AZ6" i="46"/>
  <c r="BG23" i="46"/>
  <c r="AV22" i="46"/>
  <c r="AR22" i="46"/>
  <c r="BQ26" i="46"/>
  <c r="AP24" i="46"/>
  <c r="AN24" i="46"/>
  <c r="AX138" i="45"/>
  <c r="AD156" i="45"/>
  <c r="AF17" i="45"/>
  <c r="AH17" i="45" s="1"/>
  <c r="BB23" i="46"/>
  <c r="BI12" i="46"/>
  <c r="BU12" i="46"/>
  <c r="AP9" i="46"/>
  <c r="AN111" i="45"/>
  <c r="L13" i="46"/>
  <c r="AO120" i="45"/>
  <c r="AB9" i="46"/>
  <c r="AO38" i="45"/>
  <c r="AC9" i="46" s="1"/>
  <c r="AX147" i="45"/>
  <c r="H6" i="46"/>
  <c r="AY57" i="45"/>
  <c r="BU84" i="45"/>
  <c r="BV84" i="45" s="1"/>
  <c r="CE165" i="45"/>
  <c r="CF165" i="45" s="1"/>
  <c r="BP138" i="45"/>
  <c r="BQ138" i="45" s="1"/>
  <c r="CJ93" i="45"/>
  <c r="CK93" i="45" s="1"/>
  <c r="CO120" i="45"/>
  <c r="CP120" i="45" s="1"/>
  <c r="CT129" i="45"/>
  <c r="CU129" i="45" s="1"/>
  <c r="AB6" i="46"/>
  <c r="Z8" i="46"/>
  <c r="AS66" i="45"/>
  <c r="BQ10" i="46"/>
  <c r="W22" i="46"/>
  <c r="BC39" i="45"/>
  <c r="BD39" i="45" s="1"/>
  <c r="V5" i="46"/>
  <c r="AT34" i="45"/>
  <c r="W5" i="46" s="1"/>
  <c r="AD75" i="45"/>
  <c r="AF8" i="45"/>
  <c r="AH8" i="45" s="1"/>
  <c r="AG4" i="45"/>
  <c r="V4" i="46"/>
  <c r="V10" i="46" s="1"/>
  <c r="AT33" i="45"/>
  <c r="W4" i="46" s="1"/>
  <c r="W10" i="46" s="1"/>
  <c r="CJ165" i="45"/>
  <c r="CK165" i="45" s="1"/>
  <c r="BU156" i="45"/>
  <c r="BV156" i="45" s="1"/>
  <c r="CE102" i="45"/>
  <c r="CF102" i="45" s="1"/>
  <c r="CT120" i="45"/>
  <c r="CU120" i="45" s="1"/>
  <c r="R7" i="46"/>
  <c r="X9" i="46"/>
  <c r="AX93" i="45"/>
  <c r="BO8" i="46"/>
  <c r="AP19" i="46"/>
  <c r="BH138" i="45"/>
  <c r="AS156" i="45"/>
  <c r="BM172" i="45"/>
  <c r="BP172" i="45" s="1"/>
  <c r="BQ172" i="45" s="1"/>
  <c r="BM174" i="45"/>
  <c r="AA172" i="45"/>
  <c r="CH8" i="46" s="1"/>
  <c r="AA176" i="45"/>
  <c r="CH12" i="46" s="1"/>
  <c r="AA171" i="45"/>
  <c r="BM173" i="45"/>
  <c r="BP173" i="45" s="1"/>
  <c r="BQ173" i="45" s="1"/>
  <c r="BM176" i="45"/>
  <c r="BP176" i="45" s="1"/>
  <c r="BQ176" i="45" s="1"/>
  <c r="AA175" i="45"/>
  <c r="CH11" i="46" s="1"/>
  <c r="BM175" i="45"/>
  <c r="BP175" i="45" s="1"/>
  <c r="BQ175" i="45" s="1"/>
  <c r="AA173" i="45"/>
  <c r="CH9" i="46" s="1"/>
  <c r="AA174" i="45"/>
  <c r="CH10" i="46" s="1"/>
  <c r="BM171" i="45"/>
  <c r="BM177" i="45" s="1"/>
  <c r="BP174" i="45"/>
  <c r="BQ174" i="45" s="1"/>
  <c r="X6" i="46"/>
  <c r="BN177" i="45"/>
  <c r="R8" i="46"/>
  <c r="BG7" i="44"/>
  <c r="BQ11" i="44"/>
  <c r="BQ15" i="44"/>
  <c r="BG15" i="44"/>
  <c r="BW15" i="44"/>
  <c r="AN120" i="43"/>
  <c r="CO165" i="43"/>
  <c r="CP165" i="43" s="1"/>
  <c r="BU165" i="43"/>
  <c r="BV165" i="43" s="1"/>
  <c r="CE138" i="43"/>
  <c r="CF138" i="43" s="1"/>
  <c r="CJ75" i="43"/>
  <c r="CK75" i="43" s="1"/>
  <c r="CJ57" i="43"/>
  <c r="CK57" i="43" s="1"/>
  <c r="V6" i="44"/>
  <c r="AT35" i="43"/>
  <c r="W6" i="44" s="1"/>
  <c r="R9" i="44"/>
  <c r="AE38" i="43"/>
  <c r="S9" i="44" s="1"/>
  <c r="V5" i="44"/>
  <c r="AT34" i="43"/>
  <c r="W5" i="44" s="1"/>
  <c r="AB5" i="44"/>
  <c r="AO34" i="43"/>
  <c r="AC5" i="44" s="1"/>
  <c r="AG12" i="43"/>
  <c r="AD84" i="43"/>
  <c r="BH120" i="43"/>
  <c r="BH75" i="43"/>
  <c r="AS48" i="43"/>
  <c r="D9" i="44"/>
  <c r="AJ84" i="43"/>
  <c r="AI165" i="43"/>
  <c r="V15" i="44"/>
  <c r="T16" i="44"/>
  <c r="T24" i="44"/>
  <c r="R22" i="44"/>
  <c r="V24" i="44"/>
  <c r="CT129" i="43"/>
  <c r="CU129" i="43" s="1"/>
  <c r="CT39" i="43"/>
  <c r="CU39" i="43" s="1"/>
  <c r="AX39" i="43"/>
  <c r="AC7" i="44"/>
  <c r="AA5" i="44"/>
  <c r="AA8" i="44"/>
  <c r="AI57" i="43"/>
  <c r="AG7" i="43"/>
  <c r="AX57" i="43"/>
  <c r="BH84" i="43"/>
  <c r="BC84" i="43"/>
  <c r="BD84" i="43" s="1"/>
  <c r="AN93" i="43"/>
  <c r="BP147" i="43"/>
  <c r="BQ147" i="43" s="1"/>
  <c r="CT156" i="43"/>
  <c r="CU156" i="43" s="1"/>
  <c r="CO102" i="43"/>
  <c r="CP102" i="43" s="1"/>
  <c r="CJ111" i="43"/>
  <c r="CK111" i="43" s="1"/>
  <c r="BP102" i="43"/>
  <c r="BQ102" i="43" s="1"/>
  <c r="BZ102" i="43"/>
  <c r="CA102" i="43" s="1"/>
  <c r="BZ75" i="43"/>
  <c r="CA75" i="43" s="1"/>
  <c r="V8" i="44"/>
  <c r="AT37" i="43"/>
  <c r="W8" i="44" s="1"/>
  <c r="AB8" i="44"/>
  <c r="AO37" i="43"/>
  <c r="AC8" i="44" s="1"/>
  <c r="AB4" i="44"/>
  <c r="AO33" i="43"/>
  <c r="AC4" i="44" s="1"/>
  <c r="Z7" i="44"/>
  <c r="BI36" i="43"/>
  <c r="AA7" i="44" s="1"/>
  <c r="AG17" i="43"/>
  <c r="AD57" i="43"/>
  <c r="AF6" i="43"/>
  <c r="AN102" i="43"/>
  <c r="BH147" i="43"/>
  <c r="AS75" i="43"/>
  <c r="AG14" i="43"/>
  <c r="AD147" i="43"/>
  <c r="BH165" i="43"/>
  <c r="BO6" i="44"/>
  <c r="BS6" i="44"/>
  <c r="BU6" i="44"/>
  <c r="AN138" i="43"/>
  <c r="AI24" i="44"/>
  <c r="AJ19" i="44"/>
  <c r="AV17" i="44"/>
  <c r="AR17" i="44"/>
  <c r="BB26" i="44"/>
  <c r="AX21" i="44"/>
  <c r="AP19" i="44"/>
  <c r="AV10" i="44"/>
  <c r="AT10" i="44"/>
  <c r="BS9" i="44"/>
  <c r="BD13" i="44"/>
  <c r="BW26" i="44"/>
  <c r="BU26" i="44"/>
  <c r="BD24" i="44"/>
  <c r="BB24" i="44"/>
  <c r="AN165" i="43"/>
  <c r="AD165" i="43"/>
  <c r="AF18" i="43"/>
  <c r="AH18" i="43" s="1"/>
  <c r="AR7" i="44"/>
  <c r="AP11" i="44"/>
  <c r="BS17" i="44"/>
  <c r="L12" i="44"/>
  <c r="AO111" i="43"/>
  <c r="F18" i="44"/>
  <c r="AT165" i="43"/>
  <c r="J7" i="44"/>
  <c r="BI66" i="43"/>
  <c r="L6" i="44"/>
  <c r="AO57" i="43"/>
  <c r="Z9" i="44"/>
  <c r="BI38" i="43"/>
  <c r="AA9" i="44" s="1"/>
  <c r="J11" i="44"/>
  <c r="BI102" i="43"/>
  <c r="L9" i="44"/>
  <c r="AO84" i="43"/>
  <c r="AX111" i="43"/>
  <c r="F11" i="44"/>
  <c r="AT102" i="43"/>
  <c r="AX6" i="44"/>
  <c r="BB22" i="44"/>
  <c r="BD22" i="44"/>
  <c r="BK7" i="44"/>
  <c r="BO11" i="44"/>
  <c r="BZ165" i="43"/>
  <c r="CA165" i="43" s="1"/>
  <c r="BZ111" i="43"/>
  <c r="CA111" i="43" s="1"/>
  <c r="V9" i="44"/>
  <c r="AT38" i="43"/>
  <c r="W9" i="44" s="1"/>
  <c r="V4" i="44"/>
  <c r="AT33" i="43"/>
  <c r="W4" i="44" s="1"/>
  <c r="BH129" i="43"/>
  <c r="BC48" i="43"/>
  <c r="BD48" i="43" s="1"/>
  <c r="AX93" i="43"/>
  <c r="BC102" i="43"/>
  <c r="BD102" i="43" s="1"/>
  <c r="AD138" i="43"/>
  <c r="BC138" i="43"/>
  <c r="BD138" i="43" s="1"/>
  <c r="AI147" i="43"/>
  <c r="T17" i="44"/>
  <c r="R17" i="44"/>
  <c r="T15" i="44"/>
  <c r="V22" i="44"/>
  <c r="CE156" i="43"/>
  <c r="CF156" i="43" s="1"/>
  <c r="BP156" i="43"/>
  <c r="BQ156" i="43" s="1"/>
  <c r="BZ147" i="43"/>
  <c r="CA147" i="43" s="1"/>
  <c r="BU102" i="43"/>
  <c r="BV102" i="43" s="1"/>
  <c r="BU66" i="43"/>
  <c r="BV66" i="43" s="1"/>
  <c r="Y7" i="44"/>
  <c r="AB7" i="44"/>
  <c r="Z5" i="44"/>
  <c r="Z8" i="44"/>
  <c r="AD66" i="43"/>
  <c r="D11" i="44"/>
  <c r="AJ102" i="43"/>
  <c r="BZ120" i="43"/>
  <c r="CA120" i="43" s="1"/>
  <c r="CT84" i="43"/>
  <c r="CU84" i="43" s="1"/>
  <c r="T5" i="44"/>
  <c r="AJ34" i="43"/>
  <c r="U5" i="44" s="1"/>
  <c r="Z6" i="44"/>
  <c r="BI35" i="43"/>
  <c r="AA6" i="44" s="1"/>
  <c r="AN39" i="43"/>
  <c r="AI39" i="43"/>
  <c r="AG10" i="43"/>
  <c r="BC66" i="43"/>
  <c r="BD66" i="43" s="1"/>
  <c r="AD102" i="43"/>
  <c r="AF11" i="43"/>
  <c r="AH11" i="43" s="1"/>
  <c r="AD120" i="43"/>
  <c r="D12" i="44"/>
  <c r="AJ111" i="43"/>
  <c r="BI6" i="44"/>
  <c r="CO177" i="43"/>
  <c r="CP177" i="43" s="1"/>
  <c r="AZ17" i="44"/>
  <c r="AV26" i="44"/>
  <c r="BB21" i="44"/>
  <c r="AN147" i="43"/>
  <c r="BG9" i="44"/>
  <c r="BG26" i="44"/>
  <c r="AN24" i="44"/>
  <c r="AS156" i="43"/>
  <c r="BB7" i="44"/>
  <c r="AN11" i="44"/>
  <c r="AP21" i="44"/>
  <c r="AZ19" i="44"/>
  <c r="AN10" i="44"/>
  <c r="BB10" i="44"/>
  <c r="BC147" i="43"/>
  <c r="BD147" i="43" s="1"/>
  <c r="BM9" i="44"/>
  <c r="BK9" i="44"/>
  <c r="AR13" i="44"/>
  <c r="AP13" i="44"/>
  <c r="BK26" i="44"/>
  <c r="AR24" i="44"/>
  <c r="BD7" i="44"/>
  <c r="AP7" i="44"/>
  <c r="AV11" i="44"/>
  <c r="AX11" i="44"/>
  <c r="BO17" i="44"/>
  <c r="BU17" i="44"/>
  <c r="H18" i="44"/>
  <c r="AY165" i="43"/>
  <c r="BU111" i="43"/>
  <c r="BV111" i="43" s="1"/>
  <c r="J4" i="44"/>
  <c r="BI39" i="43"/>
  <c r="S5" i="44"/>
  <c r="J17" i="44"/>
  <c r="BI156" i="43"/>
  <c r="P7" i="43"/>
  <c r="J6" i="44"/>
  <c r="BI57" i="43"/>
  <c r="BC75" i="43"/>
  <c r="BD75" i="43" s="1"/>
  <c r="AD93" i="43"/>
  <c r="AF10" i="43"/>
  <c r="AH10" i="43" s="1"/>
  <c r="AS66" i="43"/>
  <c r="AI120" i="43"/>
  <c r="AD129" i="43"/>
  <c r="AF14" i="43"/>
  <c r="AH14" i="43" s="1"/>
  <c r="H16" i="44"/>
  <c r="AY147" i="43"/>
  <c r="D17" i="44"/>
  <c r="AJ156" i="43"/>
  <c r="AV6" i="44"/>
  <c r="AZ6" i="44"/>
  <c r="BB6" i="44"/>
  <c r="BM7" i="44"/>
  <c r="BO7" i="44"/>
  <c r="BS11" i="44"/>
  <c r="BZ156" i="43"/>
  <c r="CA156" i="43" s="1"/>
  <c r="CE57" i="43"/>
  <c r="CF57" i="43" s="1"/>
  <c r="BZ39" i="43"/>
  <c r="CA39" i="43" s="1"/>
  <c r="D8" i="44"/>
  <c r="AJ75" i="43"/>
  <c r="BH93" i="43"/>
  <c r="R4" i="44"/>
  <c r="AE33" i="43"/>
  <c r="S4" i="44" s="1"/>
  <c r="U6" i="44"/>
  <c r="AG4" i="43"/>
  <c r="F4" i="44"/>
  <c r="AT39" i="43"/>
  <c r="AD156" i="43"/>
  <c r="AG13" i="43"/>
  <c r="H17" i="44"/>
  <c r="AY156" i="43"/>
  <c r="AX48" i="43"/>
  <c r="D10" i="44"/>
  <c r="AJ93" i="43"/>
  <c r="H14" i="44"/>
  <c r="AY129" i="43"/>
  <c r="T22" i="44"/>
  <c r="V17" i="44"/>
  <c r="R16" i="44"/>
  <c r="T23" i="44"/>
  <c r="L8" i="44"/>
  <c r="AO75" i="43"/>
  <c r="CJ165" i="43"/>
  <c r="CK165" i="43" s="1"/>
  <c r="CT138" i="43"/>
  <c r="CU138" i="43" s="1"/>
  <c r="CE111" i="43"/>
  <c r="CF111" i="43" s="1"/>
  <c r="X7" i="44"/>
  <c r="S8" i="44"/>
  <c r="Y6" i="44"/>
  <c r="AC6" i="44"/>
  <c r="AF8" i="43"/>
  <c r="AD75" i="43"/>
  <c r="L17" i="44"/>
  <c r="AO156" i="43"/>
  <c r="D5" i="44"/>
  <c r="AJ48" i="43"/>
  <c r="AD48" i="43"/>
  <c r="AF5" i="43"/>
  <c r="AH5" i="43" s="1"/>
  <c r="H13" i="44"/>
  <c r="AY120" i="43"/>
  <c r="BC111" i="43"/>
  <c r="BD111" i="43" s="1"/>
  <c r="CO138" i="43"/>
  <c r="CP138" i="43" s="1"/>
  <c r="CE93" i="43"/>
  <c r="CF93" i="43" s="1"/>
  <c r="CE66" i="43"/>
  <c r="CF66" i="43" s="1"/>
  <c r="BZ129" i="43"/>
  <c r="CA129" i="43" s="1"/>
  <c r="CT57" i="43"/>
  <c r="CU57" i="43" s="1"/>
  <c r="T8" i="44"/>
  <c r="AJ37" i="43"/>
  <c r="U8" i="44" s="1"/>
  <c r="AB9" i="44"/>
  <c r="AO38" i="43"/>
  <c r="AC9" i="44" s="1"/>
  <c r="T4" i="44"/>
  <c r="AJ33" i="43"/>
  <c r="U4" i="44" s="1"/>
  <c r="AG9" i="43"/>
  <c r="D7" i="44"/>
  <c r="AJ66" i="43"/>
  <c r="L5" i="44"/>
  <c r="AO48" i="43"/>
  <c r="J12" i="44"/>
  <c r="BI111" i="43"/>
  <c r="BC156" i="43"/>
  <c r="BD156" i="43" s="1"/>
  <c r="F14" i="44"/>
  <c r="AT129" i="43"/>
  <c r="H15" i="44"/>
  <c r="AY138" i="43"/>
  <c r="BU156" i="43"/>
  <c r="BV156" i="43" s="1"/>
  <c r="CE129" i="43"/>
  <c r="CF129" i="43" s="1"/>
  <c r="CT93" i="43"/>
  <c r="CU93" i="43" s="1"/>
  <c r="BU39" i="43"/>
  <c r="BV39" i="43" s="1"/>
  <c r="Z4" i="44"/>
  <c r="Z10" i="44" s="1"/>
  <c r="BI33" i="43"/>
  <c r="AA4" i="44" s="1"/>
  <c r="AA10" i="44" s="1"/>
  <c r="R5" i="44"/>
  <c r="AN66" i="43"/>
  <c r="AN129" i="43"/>
  <c r="AG15" i="43"/>
  <c r="AI138" i="43"/>
  <c r="AN6" i="44"/>
  <c r="AP6" i="44"/>
  <c r="AP22" i="44"/>
  <c r="AV22" i="44"/>
  <c r="AR22" i="44"/>
  <c r="BU7" i="44"/>
  <c r="BS7" i="44"/>
  <c r="BI11" i="44"/>
  <c r="BG11" i="44"/>
  <c r="BW11" i="44"/>
  <c r="BK15" i="44"/>
  <c r="BS15" i="44"/>
  <c r="CO156" i="43"/>
  <c r="CP156" i="43" s="1"/>
  <c r="BZ138" i="43"/>
  <c r="CA138" i="43" s="1"/>
  <c r="CJ93" i="43"/>
  <c r="CK93" i="43" s="1"/>
  <c r="CT120" i="43"/>
  <c r="CU120" i="43" s="1"/>
  <c r="CJ48" i="43"/>
  <c r="CK48" i="43" s="1"/>
  <c r="BP39" i="43"/>
  <c r="BQ39" i="43" s="1"/>
  <c r="CT111" i="43"/>
  <c r="CU111" i="43" s="1"/>
  <c r="BZ57" i="43"/>
  <c r="CA57" i="43" s="1"/>
  <c r="T7" i="44"/>
  <c r="AJ36" i="43"/>
  <c r="U7" i="44" s="1"/>
  <c r="AD39" i="43"/>
  <c r="AF4" i="43"/>
  <c r="AH4" i="43" s="1"/>
  <c r="T6" i="44"/>
  <c r="R6" i="44"/>
  <c r="AE35" i="43"/>
  <c r="S6" i="44" s="1"/>
  <c r="AS57" i="43"/>
  <c r="AD111" i="43"/>
  <c r="AE111" i="43" s="1"/>
  <c r="Y12" i="43" s="1"/>
  <c r="AF12" i="43"/>
  <c r="AH12" i="43" s="1"/>
  <c r="AG16" i="43"/>
  <c r="R23" i="44"/>
  <c r="R15" i="44"/>
  <c r="V23" i="44"/>
  <c r="V16" i="44"/>
  <c r="CJ120" i="43"/>
  <c r="CK120" i="43" s="1"/>
  <c r="BP111" i="43"/>
  <c r="BQ111" i="43" s="1"/>
  <c r="CT102" i="43"/>
  <c r="CU102" i="43" s="1"/>
  <c r="BZ93" i="43"/>
  <c r="CA93" i="43" s="1"/>
  <c r="CO39" i="43"/>
  <c r="CP39" i="43" s="1"/>
  <c r="CE39" i="43"/>
  <c r="CF39" i="43" s="1"/>
  <c r="X4" i="44"/>
  <c r="AY33" i="43"/>
  <c r="Y4" i="44" s="1"/>
  <c r="X5" i="44"/>
  <c r="AY34" i="43"/>
  <c r="Y5" i="44" s="1"/>
  <c r="R8" i="44"/>
  <c r="X6" i="44"/>
  <c r="AB6" i="44"/>
  <c r="AG6" i="43"/>
  <c r="AX84" i="43"/>
  <c r="BH48" i="43"/>
  <c r="AS93" i="43"/>
  <c r="AX102" i="43"/>
  <c r="BU147" i="43"/>
  <c r="BV147" i="43" s="1"/>
  <c r="CJ147" i="43"/>
  <c r="CK147" i="43" s="1"/>
  <c r="CO120" i="43"/>
  <c r="CP120" i="43" s="1"/>
  <c r="CT66" i="43"/>
  <c r="CU66" i="43" s="1"/>
  <c r="BZ84" i="43"/>
  <c r="CA84" i="43" s="1"/>
  <c r="T9" i="44"/>
  <c r="AJ38" i="43"/>
  <c r="U9" i="44" s="1"/>
  <c r="X9" i="44"/>
  <c r="AY38" i="43"/>
  <c r="Y9" i="44" s="1"/>
  <c r="V7" i="44"/>
  <c r="AT36" i="43"/>
  <c r="W7" i="44" s="1"/>
  <c r="X8" i="44"/>
  <c r="AY37" i="43"/>
  <c r="Y8" i="44" s="1"/>
  <c r="AG8" i="43"/>
  <c r="AX66" i="43"/>
  <c r="AX75" i="43"/>
  <c r="AS84" i="43"/>
  <c r="BC120" i="43"/>
  <c r="BD120" i="43" s="1"/>
  <c r="AS111" i="43"/>
  <c r="AI129" i="43"/>
  <c r="BH138" i="43"/>
  <c r="AS147" i="43"/>
  <c r="BK6" i="44"/>
  <c r="BQ6" i="44"/>
  <c r="AS120" i="43"/>
  <c r="Z172" i="43"/>
  <c r="Z171" i="43"/>
  <c r="BL172" i="43"/>
  <c r="BL176" i="43"/>
  <c r="Z175" i="43"/>
  <c r="BL175" i="43"/>
  <c r="BL173" i="43"/>
  <c r="BL174" i="43"/>
  <c r="Z173" i="43"/>
  <c r="Z174" i="43"/>
  <c r="BL171" i="43"/>
  <c r="Z176" i="43"/>
  <c r="AS138" i="43"/>
  <c r="AH24" i="44"/>
  <c r="AJ3" i="44"/>
  <c r="BB17" i="44"/>
  <c r="AN17" i="44"/>
  <c r="AJ12" i="44"/>
  <c r="AR26" i="44"/>
  <c r="AP26" i="44"/>
  <c r="BD26" i="44"/>
  <c r="AR21" i="44"/>
  <c r="AZ21" i="44"/>
  <c r="BB19" i="44"/>
  <c r="AN19" i="44"/>
  <c r="AV19" i="44"/>
  <c r="BD10" i="44"/>
  <c r="AP10" i="44"/>
  <c r="BU9" i="44"/>
  <c r="BO9" i="44"/>
  <c r="AZ13" i="44"/>
  <c r="AX13" i="44"/>
  <c r="BQ26" i="44"/>
  <c r="AX24" i="44"/>
  <c r="AV7" i="44"/>
  <c r="AT7" i="44"/>
  <c r="BD11" i="44"/>
  <c r="BB11" i="44"/>
  <c r="BG17" i="44"/>
  <c r="BI17" i="44"/>
  <c r="BN172" i="43"/>
  <c r="AB173" i="43"/>
  <c r="BN175" i="43"/>
  <c r="BN171" i="43"/>
  <c r="BN173" i="43"/>
  <c r="BN174" i="43"/>
  <c r="AB176" i="43"/>
  <c r="AB172" i="43"/>
  <c r="BN176" i="43"/>
  <c r="AB175" i="43"/>
  <c r="AB174" i="43"/>
  <c r="AB171" i="43"/>
  <c r="Z7" i="42"/>
  <c r="BI36" i="41"/>
  <c r="AA7" i="42" s="1"/>
  <c r="BU147" i="41"/>
  <c r="BV147" i="41" s="1"/>
  <c r="BZ93" i="41"/>
  <c r="CA93" i="41" s="1"/>
  <c r="CE39" i="41"/>
  <c r="CF39" i="41" s="1"/>
  <c r="AD57" i="41"/>
  <c r="AX111" i="41"/>
  <c r="L4" i="42"/>
  <c r="AO39" i="41"/>
  <c r="T7" i="42"/>
  <c r="R4" i="42"/>
  <c r="AE33" i="41"/>
  <c r="S4" i="42" s="1"/>
  <c r="AB6" i="42"/>
  <c r="CE138" i="41"/>
  <c r="CF138" i="41" s="1"/>
  <c r="CJ120" i="41"/>
  <c r="CK120" i="41" s="1"/>
  <c r="CO48" i="41"/>
  <c r="CP48" i="41" s="1"/>
  <c r="CT66" i="41"/>
  <c r="CU66" i="41" s="1"/>
  <c r="CJ111" i="41"/>
  <c r="CK111" i="41" s="1"/>
  <c r="T9" i="42"/>
  <c r="R5" i="42"/>
  <c r="V7" i="42"/>
  <c r="AT36" i="41"/>
  <c r="W7" i="42" s="1"/>
  <c r="X4" i="42"/>
  <c r="AY33" i="41"/>
  <c r="Y4" i="42" s="1"/>
  <c r="X5" i="42"/>
  <c r="AY34" i="41"/>
  <c r="Y5" i="42" s="1"/>
  <c r="BU156" i="41"/>
  <c r="BV156" i="41" s="1"/>
  <c r="CO120" i="41"/>
  <c r="CP120" i="41" s="1"/>
  <c r="BU102" i="41"/>
  <c r="BV102" i="41" s="1"/>
  <c r="CT138" i="41"/>
  <c r="CU138" i="41" s="1"/>
  <c r="BP129" i="41"/>
  <c r="BQ129" i="41" s="1"/>
  <c r="CT93" i="41"/>
  <c r="CU93" i="41" s="1"/>
  <c r="BZ75" i="41"/>
  <c r="CA75" i="41" s="1"/>
  <c r="CJ57" i="41"/>
  <c r="CK57" i="41" s="1"/>
  <c r="U16" i="42"/>
  <c r="R9" i="42"/>
  <c r="AE38" i="41"/>
  <c r="S9" i="42" s="1"/>
  <c r="T6" i="42"/>
  <c r="AJ35" i="41"/>
  <c r="U6" i="42" s="1"/>
  <c r="AB7" i="42"/>
  <c r="AO36" i="41"/>
  <c r="AC7" i="42" s="1"/>
  <c r="V9" i="42"/>
  <c r="AT38" i="41"/>
  <c r="W9" i="42" s="1"/>
  <c r="CO138" i="41"/>
  <c r="CP138" i="41" s="1"/>
  <c r="CE165" i="41"/>
  <c r="CF165" i="41" s="1"/>
  <c r="BU93" i="41"/>
  <c r="BV93" i="41" s="1"/>
  <c r="CJ102" i="41"/>
  <c r="CK102" i="41" s="1"/>
  <c r="CO57" i="41"/>
  <c r="CP57" i="41" s="1"/>
  <c r="AI66" i="41"/>
  <c r="AD84" i="41"/>
  <c r="D5" i="42"/>
  <c r="AJ48" i="41"/>
  <c r="AI138" i="41"/>
  <c r="BH147" i="41"/>
  <c r="AJ11" i="42"/>
  <c r="BO12" i="42"/>
  <c r="BG12" i="42"/>
  <c r="BO24" i="42"/>
  <c r="BI25" i="42"/>
  <c r="BG25" i="42"/>
  <c r="CG7" i="42"/>
  <c r="Z177" i="41"/>
  <c r="AS66" i="41"/>
  <c r="AD75" i="41"/>
  <c r="H9" i="42"/>
  <c r="AY84" i="41"/>
  <c r="BH57" i="41"/>
  <c r="L10" i="42"/>
  <c r="AO93" i="41"/>
  <c r="H16" i="42"/>
  <c r="AY147" i="41"/>
  <c r="J17" i="42"/>
  <c r="BI156" i="41"/>
  <c r="F18" i="42"/>
  <c r="AT165" i="41"/>
  <c r="AN6" i="42"/>
  <c r="BD6" i="42"/>
  <c r="AP16" i="42"/>
  <c r="BB16" i="42"/>
  <c r="AN24" i="42"/>
  <c r="BH138" i="41"/>
  <c r="J11" i="42"/>
  <c r="BI102" i="41"/>
  <c r="AG14" i="41"/>
  <c r="BC147" i="41"/>
  <c r="BD147" i="41" s="1"/>
  <c r="AD165" i="41"/>
  <c r="BD14" i="42"/>
  <c r="BB8" i="42"/>
  <c r="AP8" i="42"/>
  <c r="AZ18" i="42"/>
  <c r="AZ26" i="42"/>
  <c r="AD156" i="41"/>
  <c r="BH75" i="41"/>
  <c r="BH93" i="41"/>
  <c r="BC57" i="41"/>
  <c r="BD57" i="41" s="1"/>
  <c r="AG13" i="41"/>
  <c r="AN147" i="41"/>
  <c r="AV25" i="42"/>
  <c r="DC7" i="42"/>
  <c r="AW177" i="41"/>
  <c r="CI7" i="42"/>
  <c r="AB177" i="41"/>
  <c r="CI9" i="42"/>
  <c r="CG10" i="42"/>
  <c r="CG12" i="42"/>
  <c r="AB8" i="42"/>
  <c r="AO37" i="41"/>
  <c r="AC8" i="42" s="1"/>
  <c r="V5" i="42"/>
  <c r="AT34" i="41"/>
  <c r="W5" i="42" s="1"/>
  <c r="X6" i="42"/>
  <c r="AY35" i="41"/>
  <c r="Y6" i="42" s="1"/>
  <c r="T5" i="42"/>
  <c r="AJ34" i="41"/>
  <c r="U5" i="42" s="1"/>
  <c r="BZ156" i="41"/>
  <c r="CA156" i="41" s="1"/>
  <c r="BU111" i="41"/>
  <c r="BV111" i="41" s="1"/>
  <c r="BU75" i="41"/>
  <c r="BV75" i="41" s="1"/>
  <c r="CJ84" i="41"/>
  <c r="CK84" i="41" s="1"/>
  <c r="CE57" i="41"/>
  <c r="CF57" i="41" s="1"/>
  <c r="W8" i="42"/>
  <c r="L14" i="42"/>
  <c r="AO129" i="41"/>
  <c r="L17" i="42"/>
  <c r="AO156" i="41"/>
  <c r="H17" i="42"/>
  <c r="AY156" i="41"/>
  <c r="L18" i="42"/>
  <c r="AO165" i="41"/>
  <c r="BS24" i="42"/>
  <c r="F5" i="42"/>
  <c r="AT48" i="41"/>
  <c r="D9" i="42"/>
  <c r="AJ84" i="41"/>
  <c r="AN120" i="41"/>
  <c r="AN138" i="41"/>
  <c r="F11" i="42"/>
  <c r="AT102" i="41"/>
  <c r="AS147" i="41"/>
  <c r="AG7" i="41"/>
  <c r="AG9" i="41"/>
  <c r="AG17" i="41"/>
  <c r="BD18" i="42"/>
  <c r="AP26" i="42"/>
  <c r="BD26" i="42"/>
  <c r="BC165" i="41"/>
  <c r="BD165" i="41" s="1"/>
  <c r="AI165" i="41"/>
  <c r="BO6" i="42"/>
  <c r="BQ6" i="42"/>
  <c r="BG14" i="42"/>
  <c r="BU14" i="42"/>
  <c r="BO18" i="42"/>
  <c r="BQ18" i="42"/>
  <c r="BO26" i="42"/>
  <c r="BK26" i="42"/>
  <c r="AD93" i="41"/>
  <c r="AX138" i="41"/>
  <c r="AD138" i="41"/>
  <c r="BO19" i="42"/>
  <c r="BK19" i="42"/>
  <c r="BQ8" i="42"/>
  <c r="BS8" i="42"/>
  <c r="AZ25" i="42"/>
  <c r="CI11" i="42"/>
  <c r="CI12" i="42"/>
  <c r="CG9" i="42"/>
  <c r="H6" i="42"/>
  <c r="AY57" i="41"/>
  <c r="D12" i="42"/>
  <c r="AJ111" i="41"/>
  <c r="Z4" i="42"/>
  <c r="BI33" i="41"/>
  <c r="AA4" i="42" s="1"/>
  <c r="R6" i="42"/>
  <c r="AE35" i="41"/>
  <c r="S6" i="42" s="1"/>
  <c r="AD129" i="41"/>
  <c r="AF14" i="41"/>
  <c r="AH14" i="41" s="1"/>
  <c r="D14" i="42"/>
  <c r="AJ129" i="41"/>
  <c r="AD66" i="41"/>
  <c r="AF7" i="41"/>
  <c r="AH7" i="41" s="1"/>
  <c r="Y8" i="42"/>
  <c r="Z8" i="42"/>
  <c r="BI37" i="41"/>
  <c r="AA8" i="42" s="1"/>
  <c r="D4" i="42"/>
  <c r="AJ39" i="41"/>
  <c r="BU165" i="41"/>
  <c r="BV165" i="41" s="1"/>
  <c r="CO75" i="41"/>
  <c r="CP75" i="41" s="1"/>
  <c r="CO102" i="41"/>
  <c r="CP102" i="41" s="1"/>
  <c r="AX129" i="41"/>
  <c r="H11" i="42"/>
  <c r="AY102" i="41"/>
  <c r="Z9" i="42"/>
  <c r="V6" i="42"/>
  <c r="CO147" i="41"/>
  <c r="CP147" i="41" s="1"/>
  <c r="BU84" i="41"/>
  <c r="BV84" i="41" s="1"/>
  <c r="CJ66" i="41"/>
  <c r="CK66" i="41" s="1"/>
  <c r="CE48" i="41"/>
  <c r="CF48" i="41" s="1"/>
  <c r="BZ39" i="41"/>
  <c r="CA39" i="41" s="1"/>
  <c r="AD120" i="41"/>
  <c r="AF13" i="41"/>
  <c r="AH13" i="41" s="1"/>
  <c r="BH39" i="41"/>
  <c r="AB5" i="42"/>
  <c r="AO34" i="41"/>
  <c r="AC5" i="42" s="1"/>
  <c r="F4" i="42"/>
  <c r="AT39" i="41"/>
  <c r="CJ165" i="41"/>
  <c r="CK165" i="41" s="1"/>
  <c r="BZ129" i="41"/>
  <c r="CA129" i="41" s="1"/>
  <c r="BZ138" i="41"/>
  <c r="CA138" i="41" s="1"/>
  <c r="CO84" i="41"/>
  <c r="CP84" i="41" s="1"/>
  <c r="CJ129" i="41"/>
  <c r="CK129" i="41" s="1"/>
  <c r="CT84" i="41"/>
  <c r="CU84" i="41" s="1"/>
  <c r="BP39" i="41"/>
  <c r="BQ39" i="41" s="1"/>
  <c r="AA6" i="42"/>
  <c r="U15" i="42"/>
  <c r="X7" i="42"/>
  <c r="AY36" i="41"/>
  <c r="Y7" i="42" s="1"/>
  <c r="Z5" i="42"/>
  <c r="BI34" i="41"/>
  <c r="AA5" i="42" s="1"/>
  <c r="CJ156" i="41"/>
  <c r="CK156" i="41" s="1"/>
  <c r="CE102" i="41"/>
  <c r="CF102" i="41" s="1"/>
  <c r="BP138" i="41"/>
  <c r="BQ138" i="41" s="1"/>
  <c r="BU39" i="41"/>
  <c r="BV39" i="41" s="1"/>
  <c r="V8" i="42"/>
  <c r="AX66" i="41"/>
  <c r="AN66" i="41"/>
  <c r="AI57" i="41"/>
  <c r="AI24" i="42"/>
  <c r="BK12" i="42"/>
  <c r="BS12" i="42"/>
  <c r="BI24" i="42"/>
  <c r="BW24" i="42"/>
  <c r="BQ25" i="42"/>
  <c r="AS57" i="41"/>
  <c r="AN75" i="41"/>
  <c r="AG11" i="41"/>
  <c r="BH111" i="41"/>
  <c r="BC138" i="41"/>
  <c r="BD138" i="41" s="1"/>
  <c r="AI147" i="41"/>
  <c r="AP6" i="42"/>
  <c r="AV6" i="42"/>
  <c r="AV16" i="42"/>
  <c r="AR16" i="42"/>
  <c r="AX24" i="42"/>
  <c r="AN48" i="41"/>
  <c r="F15" i="42"/>
  <c r="AT138" i="41"/>
  <c r="AX165" i="41"/>
  <c r="AX14" i="42"/>
  <c r="AV14" i="42"/>
  <c r="AR14" i="42"/>
  <c r="AX8" i="42"/>
  <c r="AT8" i="42"/>
  <c r="AR18" i="42"/>
  <c r="AN26" i="42"/>
  <c r="BW6" i="42"/>
  <c r="BU6" i="42"/>
  <c r="BS14" i="42"/>
  <c r="BW18" i="42"/>
  <c r="BU18" i="42"/>
  <c r="BQ26" i="42"/>
  <c r="BH84" i="41"/>
  <c r="AS75" i="41"/>
  <c r="AN84" i="41"/>
  <c r="BH129" i="41"/>
  <c r="AS120" i="41"/>
  <c r="BG19" i="42"/>
  <c r="BG8" i="42"/>
  <c r="BW8" i="42"/>
  <c r="AP25" i="42"/>
  <c r="BD25" i="42"/>
  <c r="CI177" i="41"/>
  <c r="CI8" i="42"/>
  <c r="CI10" i="42"/>
  <c r="BL177" i="41"/>
  <c r="AB9" i="42"/>
  <c r="AO38" i="41"/>
  <c r="AC9" i="42" s="1"/>
  <c r="X9" i="42"/>
  <c r="AY38" i="41"/>
  <c r="Y9" i="42" s="1"/>
  <c r="T4" i="42"/>
  <c r="AJ33" i="41"/>
  <c r="U4" i="42" s="1"/>
  <c r="CO129" i="41"/>
  <c r="CP129" i="41" s="1"/>
  <c r="AD111" i="41"/>
  <c r="AE111" i="41" s="1"/>
  <c r="Y12" i="41" s="1"/>
  <c r="AF12" i="41"/>
  <c r="AH12" i="41" s="1"/>
  <c r="AD48" i="41"/>
  <c r="H13" i="42"/>
  <c r="AY120" i="41"/>
  <c r="AF4" i="41"/>
  <c r="AD39" i="41"/>
  <c r="BZ84" i="41"/>
  <c r="CA84" i="41" s="1"/>
  <c r="H5" i="42"/>
  <c r="AY48" i="41"/>
  <c r="H4" i="42"/>
  <c r="AY39" i="41"/>
  <c r="X8" i="42"/>
  <c r="BZ147" i="41"/>
  <c r="CA147" i="41" s="1"/>
  <c r="CJ138" i="41"/>
  <c r="CK138" i="41" s="1"/>
  <c r="CO111" i="41"/>
  <c r="CP111" i="41" s="1"/>
  <c r="CT57" i="41"/>
  <c r="CU57" i="41" s="1"/>
  <c r="BP48" i="41"/>
  <c r="BQ48" i="41" s="1"/>
  <c r="D11" i="42"/>
  <c r="AJ102" i="41"/>
  <c r="AB4" i="42"/>
  <c r="AO33" i="41"/>
  <c r="AC4" i="42" s="1"/>
  <c r="U7" i="42"/>
  <c r="AC6" i="42"/>
  <c r="CE129" i="41"/>
  <c r="CF129" i="41" s="1"/>
  <c r="BZ102" i="41"/>
  <c r="CA102" i="41" s="1"/>
  <c r="BZ48" i="41"/>
  <c r="CA48" i="41" s="1"/>
  <c r="CO66" i="41"/>
  <c r="CP66" i="41" s="1"/>
  <c r="U9" i="42"/>
  <c r="S5" i="42"/>
  <c r="AE5" i="42" s="1"/>
  <c r="V4" i="42"/>
  <c r="AT33" i="41"/>
  <c r="W4" i="42" s="1"/>
  <c r="CE147" i="41"/>
  <c r="CF147" i="41" s="1"/>
  <c r="Z6" i="42"/>
  <c r="AD102" i="41"/>
  <c r="AF11" i="41"/>
  <c r="AI120" i="41"/>
  <c r="J5" i="42"/>
  <c r="BI48" i="41"/>
  <c r="R8" i="42"/>
  <c r="AE37" i="41"/>
  <c r="S8" i="42" s="1"/>
  <c r="T8" i="42"/>
  <c r="AJ37" i="41"/>
  <c r="U8" i="42" s="1"/>
  <c r="AG4" i="41"/>
  <c r="CO156" i="41"/>
  <c r="CP156" i="41" s="1"/>
  <c r="CT129" i="41"/>
  <c r="CU129" i="41" s="1"/>
  <c r="BZ120" i="41"/>
  <c r="CA120" i="41" s="1"/>
  <c r="BU129" i="41"/>
  <c r="BV129" i="41" s="1"/>
  <c r="CE93" i="41"/>
  <c r="CF93" i="41" s="1"/>
  <c r="AG5" i="41"/>
  <c r="BH66" i="41"/>
  <c r="AI93" i="41"/>
  <c r="H10" i="42"/>
  <c r="AY93" i="41"/>
  <c r="BH120" i="41"/>
  <c r="F12" i="42"/>
  <c r="AT111" i="41"/>
  <c r="AD147" i="41"/>
  <c r="AS156" i="41"/>
  <c r="AH24" i="42"/>
  <c r="AJ3" i="42"/>
  <c r="BW12" i="42"/>
  <c r="BQ12" i="42"/>
  <c r="BK24" i="42"/>
  <c r="BW25" i="42"/>
  <c r="BU25" i="42"/>
  <c r="BC93" i="41"/>
  <c r="BD93" i="41" s="1"/>
  <c r="AS93" i="41"/>
  <c r="AG16" i="41"/>
  <c r="AI156" i="41"/>
  <c r="J18" i="42"/>
  <c r="BI165" i="41"/>
  <c r="AX6" i="42"/>
  <c r="AZ6" i="42"/>
  <c r="BC177" i="41"/>
  <c r="BD177" i="41" s="1"/>
  <c r="BD16" i="42"/>
  <c r="AX16" i="42"/>
  <c r="AP24" i="42"/>
  <c r="BD24" i="42"/>
  <c r="BB24" i="42"/>
  <c r="AJ23" i="42"/>
  <c r="L6" i="42"/>
  <c r="AO57" i="41"/>
  <c r="AI75" i="41"/>
  <c r="AX75" i="41"/>
  <c r="BC84" i="41"/>
  <c r="BD84" i="41" s="1"/>
  <c r="AS84" i="41"/>
  <c r="AN111" i="41"/>
  <c r="F14" i="42"/>
  <c r="AT129" i="41"/>
  <c r="BC156" i="41"/>
  <c r="BD156" i="41" s="1"/>
  <c r="AG18" i="41"/>
  <c r="AP14" i="42"/>
  <c r="AZ14" i="42"/>
  <c r="AR8" i="42"/>
  <c r="AZ8" i="42"/>
  <c r="AN18" i="42"/>
  <c r="AV18" i="42"/>
  <c r="AX26" i="42"/>
  <c r="AV26" i="42"/>
  <c r="BK6" i="42"/>
  <c r="BI6" i="42"/>
  <c r="BO14" i="42"/>
  <c r="BK14" i="42"/>
  <c r="BI18" i="42"/>
  <c r="BG18" i="42"/>
  <c r="BI26" i="42"/>
  <c r="BW26" i="42"/>
  <c r="BU26" i="42"/>
  <c r="BC75" i="41"/>
  <c r="BD75" i="41" s="1"/>
  <c r="BC48" i="41"/>
  <c r="BD48" i="41" s="1"/>
  <c r="AN102" i="41"/>
  <c r="BS19" i="42"/>
  <c r="BW19" i="42"/>
  <c r="BM8" i="42"/>
  <c r="BK8" i="42"/>
  <c r="AR25" i="42"/>
  <c r="BN177" i="41"/>
  <c r="CG8" i="42"/>
  <c r="CG11" i="42"/>
  <c r="BM173" i="41"/>
  <c r="BP173" i="41" s="1"/>
  <c r="BQ173" i="41" s="1"/>
  <c r="BM174" i="41"/>
  <c r="BP174" i="41" s="1"/>
  <c r="BQ174" i="41" s="1"/>
  <c r="BM171" i="41"/>
  <c r="AA176" i="41"/>
  <c r="CH12" i="42" s="1"/>
  <c r="BM172" i="41"/>
  <c r="BP172" i="41" s="1"/>
  <c r="BQ172" i="41" s="1"/>
  <c r="AA175" i="41"/>
  <c r="CH11" i="42" s="1"/>
  <c r="AA173" i="41"/>
  <c r="CH9" i="42" s="1"/>
  <c r="AA171" i="41"/>
  <c r="BM176" i="41"/>
  <c r="BP176" i="41" s="1"/>
  <c r="BQ176" i="41" s="1"/>
  <c r="BM175" i="41"/>
  <c r="BP175" i="41" s="1"/>
  <c r="BQ175" i="41" s="1"/>
  <c r="AA172" i="41"/>
  <c r="CH8" i="42" s="1"/>
  <c r="AA174" i="41"/>
  <c r="CH10" i="42" s="1"/>
  <c r="BC84" i="39"/>
  <c r="BD84" i="39" s="1"/>
  <c r="D13" i="40"/>
  <c r="AJ120" i="39"/>
  <c r="BC120" i="39"/>
  <c r="BD120" i="39" s="1"/>
  <c r="BP165" i="39"/>
  <c r="BQ165" i="39" s="1"/>
  <c r="BU84" i="39"/>
  <c r="BV84" i="39" s="1"/>
  <c r="BP84" i="39"/>
  <c r="BQ84" i="39" s="1"/>
  <c r="BU66" i="39"/>
  <c r="BV66" i="39" s="1"/>
  <c r="BC93" i="39"/>
  <c r="BD93" i="39" s="1"/>
  <c r="AJ15" i="40"/>
  <c r="BG26" i="40"/>
  <c r="AN84" i="39"/>
  <c r="D12" i="40"/>
  <c r="AJ111" i="39"/>
  <c r="CT120" i="39"/>
  <c r="CU120" i="39" s="1"/>
  <c r="CO84" i="39"/>
  <c r="CP84" i="39" s="1"/>
  <c r="CJ84" i="39"/>
  <c r="CK84" i="39" s="1"/>
  <c r="AR8" i="40"/>
  <c r="BG18" i="40"/>
  <c r="BD12" i="40"/>
  <c r="BD16" i="40"/>
  <c r="AN26" i="40"/>
  <c r="AV26" i="40"/>
  <c r="AN9" i="40"/>
  <c r="AP9" i="40"/>
  <c r="BH84" i="39"/>
  <c r="BC177" i="39"/>
  <c r="BD177" i="39" s="1"/>
  <c r="AI102" i="39"/>
  <c r="CT156" i="39"/>
  <c r="CU156" i="39" s="1"/>
  <c r="CJ111" i="39"/>
  <c r="CK111" i="39" s="1"/>
  <c r="BU93" i="39"/>
  <c r="BV93" i="39" s="1"/>
  <c r="CT48" i="39"/>
  <c r="CU48" i="39" s="1"/>
  <c r="BU57" i="39"/>
  <c r="BV57" i="39" s="1"/>
  <c r="AG5" i="39"/>
  <c r="V9" i="40"/>
  <c r="AT38" i="39"/>
  <c r="W9" i="40" s="1"/>
  <c r="AG6" i="39"/>
  <c r="AS57" i="39"/>
  <c r="L8" i="40"/>
  <c r="AO75" i="39"/>
  <c r="AO165" i="39"/>
  <c r="L18" i="40"/>
  <c r="J13" i="40"/>
  <c r="BI120" i="39"/>
  <c r="AA5" i="40"/>
  <c r="L6" i="40"/>
  <c r="AO57" i="39"/>
  <c r="H8" i="40"/>
  <c r="AY75" i="39"/>
  <c r="AG15" i="39"/>
  <c r="H13" i="40"/>
  <c r="AY120" i="39"/>
  <c r="D15" i="40"/>
  <c r="AJ138" i="39"/>
  <c r="AG10" i="39"/>
  <c r="BO12" i="40"/>
  <c r="BD17" i="40"/>
  <c r="F14" i="40"/>
  <c r="AT129" i="39"/>
  <c r="T9" i="40"/>
  <c r="AJ38" i="39"/>
  <c r="U9" i="40" s="1"/>
  <c r="R8" i="40"/>
  <c r="AE37" i="39"/>
  <c r="S8" i="40" s="1"/>
  <c r="T7" i="40"/>
  <c r="AJ36" i="39"/>
  <c r="U7" i="40" s="1"/>
  <c r="T4" i="40"/>
  <c r="AJ33" i="39"/>
  <c r="U4" i="40" s="1"/>
  <c r="BH57" i="39"/>
  <c r="AD57" i="39"/>
  <c r="D7" i="40"/>
  <c r="AJ66" i="39"/>
  <c r="AS66" i="39"/>
  <c r="CE57" i="39"/>
  <c r="CF57" i="39" s="1"/>
  <c r="AN138" i="39"/>
  <c r="BH156" i="39"/>
  <c r="BH129" i="39"/>
  <c r="T6" i="40"/>
  <c r="AJ35" i="39"/>
  <c r="U6" i="40" s="1"/>
  <c r="AB9" i="40"/>
  <c r="AO38" i="39"/>
  <c r="AC9" i="40" s="1"/>
  <c r="BU39" i="39"/>
  <c r="BV39" i="39" s="1"/>
  <c r="H11" i="40"/>
  <c r="AY102" i="39"/>
  <c r="AD111" i="39"/>
  <c r="AF12" i="39"/>
  <c r="AH12" i="39" s="1"/>
  <c r="BH165" i="39"/>
  <c r="Z9" i="40"/>
  <c r="R5" i="40"/>
  <c r="AD129" i="39"/>
  <c r="Z5" i="40"/>
  <c r="T8" i="40"/>
  <c r="AJ37" i="39"/>
  <c r="U8" i="40" s="1"/>
  <c r="R7" i="40"/>
  <c r="AE36" i="39"/>
  <c r="S7" i="40" s="1"/>
  <c r="X7" i="40"/>
  <c r="AD66" i="39"/>
  <c r="AG14" i="39"/>
  <c r="AD138" i="39"/>
  <c r="AF15" i="39"/>
  <c r="AH15" i="39" s="1"/>
  <c r="AG17" i="39"/>
  <c r="CO156" i="39"/>
  <c r="CP156" i="39" s="1"/>
  <c r="BZ129" i="39"/>
  <c r="CA129" i="39" s="1"/>
  <c r="CO39" i="39"/>
  <c r="CP39" i="39" s="1"/>
  <c r="AD93" i="39"/>
  <c r="AF10" i="39"/>
  <c r="AH10" i="39" s="1"/>
  <c r="BM8" i="40"/>
  <c r="BS8" i="40"/>
  <c r="BK17" i="40"/>
  <c r="BU17" i="40"/>
  <c r="F11" i="40"/>
  <c r="AT102" i="39"/>
  <c r="AS156" i="39"/>
  <c r="BG16" i="40"/>
  <c r="BI16" i="40"/>
  <c r="BQ9" i="40"/>
  <c r="BM9" i="40"/>
  <c r="AI156" i="39"/>
  <c r="BZ165" i="39"/>
  <c r="CA165" i="39" s="1"/>
  <c r="CT129" i="39"/>
  <c r="CU129" i="39" s="1"/>
  <c r="BU102" i="39"/>
  <c r="BV102" i="39" s="1"/>
  <c r="CT66" i="39"/>
  <c r="CU66" i="39" s="1"/>
  <c r="CT102" i="39"/>
  <c r="CU102" i="39" s="1"/>
  <c r="BP75" i="39"/>
  <c r="BQ75" i="39" s="1"/>
  <c r="AN15" i="40"/>
  <c r="AZ15" i="40"/>
  <c r="BW12" i="40"/>
  <c r="BI12" i="40"/>
  <c r="AN17" i="40"/>
  <c r="AX17" i="40"/>
  <c r="AR13" i="40"/>
  <c r="BD13" i="40"/>
  <c r="BS26" i="40"/>
  <c r="BK26" i="40"/>
  <c r="AS165" i="39"/>
  <c r="BC156" i="39"/>
  <c r="BD156" i="39" s="1"/>
  <c r="CE138" i="39"/>
  <c r="CF138" i="39" s="1"/>
  <c r="BU165" i="39"/>
  <c r="BV165" i="39" s="1"/>
  <c r="CJ102" i="39"/>
  <c r="CK102" i="39" s="1"/>
  <c r="CJ93" i="39"/>
  <c r="CK93" i="39" s="1"/>
  <c r="BH48" i="39"/>
  <c r="BD8" i="40"/>
  <c r="AX8" i="40"/>
  <c r="BB8" i="40"/>
  <c r="BO18" i="40"/>
  <c r="BU18" i="40"/>
  <c r="BK18" i="40"/>
  <c r="AP12" i="40"/>
  <c r="AX12" i="40"/>
  <c r="AV16" i="40"/>
  <c r="AN16" i="40"/>
  <c r="AX26" i="40"/>
  <c r="AZ26" i="40"/>
  <c r="AT9" i="40"/>
  <c r="CJ39" i="39"/>
  <c r="CK39" i="39" s="1"/>
  <c r="AJ5" i="40"/>
  <c r="CO177" i="39"/>
  <c r="CP177" i="39" s="1"/>
  <c r="AV24" i="40"/>
  <c r="AX24" i="40"/>
  <c r="BC75" i="39"/>
  <c r="BD75" i="39" s="1"/>
  <c r="AD75" i="39"/>
  <c r="AD147" i="39"/>
  <c r="AF16" i="39"/>
  <c r="AH16" i="39" s="1"/>
  <c r="AX111" i="39"/>
  <c r="AX84" i="39"/>
  <c r="BZ156" i="39"/>
  <c r="CA156" i="39" s="1"/>
  <c r="BP147" i="39"/>
  <c r="BQ147" i="39" s="1"/>
  <c r="CT147" i="39"/>
  <c r="CU147" i="39" s="1"/>
  <c r="CO120" i="39"/>
  <c r="CP120" i="39" s="1"/>
  <c r="CT84" i="39"/>
  <c r="CU84" i="39" s="1"/>
  <c r="BZ75" i="39"/>
  <c r="CA75" i="39" s="1"/>
  <c r="BQ15" i="40"/>
  <c r="BG15" i="40"/>
  <c r="L17" i="40"/>
  <c r="AO156" i="39"/>
  <c r="BH39" i="39"/>
  <c r="AB7" i="40"/>
  <c r="AO36" i="39"/>
  <c r="AC7" i="40" s="1"/>
  <c r="AI39" i="39"/>
  <c r="AD165" i="39"/>
  <c r="AF18" i="39"/>
  <c r="V5" i="40"/>
  <c r="AT34" i="39"/>
  <c r="W5" i="40" s="1"/>
  <c r="Y8" i="40"/>
  <c r="AB8" i="40"/>
  <c r="AO37" i="39"/>
  <c r="AC8" i="40" s="1"/>
  <c r="R4" i="40"/>
  <c r="AE33" i="39"/>
  <c r="S4" i="40" s="1"/>
  <c r="AD48" i="39"/>
  <c r="F4" i="40"/>
  <c r="AT39" i="39"/>
  <c r="F10" i="40"/>
  <c r="AT93" i="39"/>
  <c r="BI111" i="39"/>
  <c r="J12" i="40"/>
  <c r="AA8" i="40"/>
  <c r="X4" i="40"/>
  <c r="AY33" i="39"/>
  <c r="Y4" i="40" s="1"/>
  <c r="Y5" i="40"/>
  <c r="CE48" i="39"/>
  <c r="CF48" i="39" s="1"/>
  <c r="BC57" i="39"/>
  <c r="BD57" i="39" s="1"/>
  <c r="AN66" i="39"/>
  <c r="V7" i="40"/>
  <c r="AT36" i="39"/>
  <c r="W7" i="40" s="1"/>
  <c r="R6" i="40"/>
  <c r="AE35" i="39"/>
  <c r="S6" i="40" s="1"/>
  <c r="AS75" i="39"/>
  <c r="AD102" i="39"/>
  <c r="AF11" i="39"/>
  <c r="AX147" i="39"/>
  <c r="AG18" i="39"/>
  <c r="BU156" i="39"/>
  <c r="BV156" i="39" s="1"/>
  <c r="CJ120" i="39"/>
  <c r="CK120" i="39" s="1"/>
  <c r="CO93" i="39"/>
  <c r="CP93" i="39" s="1"/>
  <c r="CT39" i="39"/>
  <c r="CU39" i="39" s="1"/>
  <c r="BC48" i="39"/>
  <c r="BD48" i="39" s="1"/>
  <c r="AI93" i="39"/>
  <c r="BQ8" i="40"/>
  <c r="BG8" i="40"/>
  <c r="BW8" i="40"/>
  <c r="BG17" i="40"/>
  <c r="BO17" i="40"/>
  <c r="BS16" i="40"/>
  <c r="BW9" i="40"/>
  <c r="BG9" i="40"/>
  <c r="BS9" i="40"/>
  <c r="D14" i="40"/>
  <c r="AJ129" i="39"/>
  <c r="BP138" i="39"/>
  <c r="BQ138" i="39" s="1"/>
  <c r="BU48" i="39"/>
  <c r="BV48" i="39" s="1"/>
  <c r="AN48" i="39"/>
  <c r="BD15" i="40"/>
  <c r="AV15" i="40"/>
  <c r="BK12" i="40"/>
  <c r="AP17" i="40"/>
  <c r="BB17" i="40"/>
  <c r="BB13" i="40"/>
  <c r="AN13" i="40"/>
  <c r="AS147" i="39"/>
  <c r="BO26" i="40"/>
  <c r="BQ26" i="40"/>
  <c r="CO102" i="39"/>
  <c r="CP102" i="39" s="1"/>
  <c r="AI147" i="39"/>
  <c r="CE120" i="39"/>
  <c r="CF120" i="39" s="1"/>
  <c r="CT165" i="39"/>
  <c r="CU165" i="39" s="1"/>
  <c r="CT57" i="39"/>
  <c r="CU57" i="39" s="1"/>
  <c r="BZ48" i="39"/>
  <c r="CA48" i="39" s="1"/>
  <c r="CO66" i="39"/>
  <c r="CP66" i="39" s="1"/>
  <c r="CJ75" i="39"/>
  <c r="CK75" i="39" s="1"/>
  <c r="BP66" i="39"/>
  <c r="BQ66" i="39" s="1"/>
  <c r="AN93" i="39"/>
  <c r="AT8" i="40"/>
  <c r="AP8" i="40"/>
  <c r="BW18" i="40"/>
  <c r="BB12" i="40"/>
  <c r="AN12" i="40"/>
  <c r="AS120" i="39"/>
  <c r="AZ16" i="40"/>
  <c r="AR16" i="40"/>
  <c r="AP26" i="40"/>
  <c r="BD26" i="40"/>
  <c r="AZ9" i="40"/>
  <c r="AX9" i="40"/>
  <c r="BD24" i="40"/>
  <c r="BB24" i="40"/>
  <c r="BH75" i="39"/>
  <c r="AG13" i="39"/>
  <c r="CO138" i="39"/>
  <c r="CP138" i="39" s="1"/>
  <c r="BZ39" i="39"/>
  <c r="CA39" i="39" s="1"/>
  <c r="BU75" i="39"/>
  <c r="BV75" i="39" s="1"/>
  <c r="AI48" i="39"/>
  <c r="BU15" i="40"/>
  <c r="BK15" i="40"/>
  <c r="BI138" i="39"/>
  <c r="J15" i="40"/>
  <c r="Z6" i="40"/>
  <c r="BI35" i="39"/>
  <c r="AA6" i="40" s="1"/>
  <c r="V8" i="40"/>
  <c r="AT37" i="39"/>
  <c r="W8" i="40" s="1"/>
  <c r="H7" i="40"/>
  <c r="AY66" i="39"/>
  <c r="AD120" i="39"/>
  <c r="AF13" i="39"/>
  <c r="H14" i="40"/>
  <c r="AY129" i="39"/>
  <c r="L13" i="40"/>
  <c r="AO120" i="39"/>
  <c r="AG4" i="39"/>
  <c r="Z7" i="40"/>
  <c r="BI36" i="39"/>
  <c r="AA7" i="40" s="1"/>
  <c r="X6" i="40"/>
  <c r="D6" i="40"/>
  <c r="AJ57" i="39"/>
  <c r="BC39" i="39"/>
  <c r="BD39" i="39" s="1"/>
  <c r="L4" i="40"/>
  <c r="AO39" i="39"/>
  <c r="L14" i="40"/>
  <c r="AO129" i="39"/>
  <c r="AO111" i="39"/>
  <c r="L12" i="40"/>
  <c r="Z4" i="40"/>
  <c r="BI33" i="39"/>
  <c r="AA4" i="40" s="1"/>
  <c r="AA10" i="40" s="1"/>
  <c r="X9" i="40"/>
  <c r="AY38" i="39"/>
  <c r="Y9" i="40" s="1"/>
  <c r="AB5" i="40"/>
  <c r="AO34" i="39"/>
  <c r="AC5" i="40" s="1"/>
  <c r="CE66" i="39"/>
  <c r="CF66" i="39" s="1"/>
  <c r="V6" i="40"/>
  <c r="AT35" i="39"/>
  <c r="W6" i="40" s="1"/>
  <c r="X8" i="40"/>
  <c r="U5" i="40"/>
  <c r="AD39" i="39"/>
  <c r="Y6" i="40"/>
  <c r="F9" i="40"/>
  <c r="AT84" i="39"/>
  <c r="V4" i="40"/>
  <c r="AT33" i="39"/>
  <c r="W4" i="40" s="1"/>
  <c r="W10" i="40" s="1"/>
  <c r="AX57" i="39"/>
  <c r="BC66" i="39"/>
  <c r="BD66" i="39" s="1"/>
  <c r="D8" i="40"/>
  <c r="AJ75" i="39"/>
  <c r="L16" i="40"/>
  <c r="AO147" i="39"/>
  <c r="BH102" i="39"/>
  <c r="Z8" i="40"/>
  <c r="H4" i="40"/>
  <c r="AY39" i="39"/>
  <c r="X5" i="40"/>
  <c r="AN102" i="39"/>
  <c r="J16" i="40"/>
  <c r="BI147" i="39"/>
  <c r="AB4" i="40"/>
  <c r="AO33" i="39"/>
  <c r="AC4" i="40" s="1"/>
  <c r="R9" i="40"/>
  <c r="AE38" i="39"/>
  <c r="S9" i="40" s="1"/>
  <c r="AE9" i="40" s="1"/>
  <c r="AB6" i="40"/>
  <c r="AO35" i="39"/>
  <c r="AC6" i="40" s="1"/>
  <c r="J7" i="40"/>
  <c r="BI66" i="39"/>
  <c r="AG8" i="39"/>
  <c r="AD156" i="39"/>
  <c r="AF17" i="39"/>
  <c r="AH17" i="39" s="1"/>
  <c r="AX165" i="39"/>
  <c r="H15" i="40"/>
  <c r="AY138" i="39"/>
  <c r="H5" i="40"/>
  <c r="AY48" i="39"/>
  <c r="D9" i="40"/>
  <c r="AJ84" i="39"/>
  <c r="AG11" i="39"/>
  <c r="D18" i="40"/>
  <c r="AJ165" i="39"/>
  <c r="CE129" i="39"/>
  <c r="CF129" i="39" s="1"/>
  <c r="CO57" i="39"/>
  <c r="CP57" i="39" s="1"/>
  <c r="BK8" i="40"/>
  <c r="BQ17" i="40"/>
  <c r="BS17" i="40"/>
  <c r="F15" i="40"/>
  <c r="AT138" i="39"/>
  <c r="BU16" i="40"/>
  <c r="BQ16" i="40"/>
  <c r="BK9" i="40"/>
  <c r="CJ165" i="39"/>
  <c r="CK165" i="39" s="1"/>
  <c r="BU138" i="39"/>
  <c r="BV138" i="39" s="1"/>
  <c r="H10" i="40"/>
  <c r="AY93" i="39"/>
  <c r="AP15" i="40"/>
  <c r="BS12" i="40"/>
  <c r="AV13" i="40"/>
  <c r="AJ13" i="40"/>
  <c r="AJ6" i="40"/>
  <c r="BI93" i="39"/>
  <c r="J10" i="40"/>
  <c r="F12" i="40"/>
  <c r="AT111" i="39"/>
  <c r="BU26" i="40"/>
  <c r="BZ147" i="39"/>
  <c r="CA147" i="39" s="1"/>
  <c r="CO48" i="39"/>
  <c r="CP48" i="39" s="1"/>
  <c r="CE39" i="39"/>
  <c r="CF39" i="39" s="1"/>
  <c r="AS48" i="39"/>
  <c r="AV12" i="40"/>
  <c r="BB9" i="40"/>
  <c r="AP24" i="40"/>
  <c r="AN24" i="40"/>
  <c r="AX156" i="39"/>
  <c r="AD84" i="39"/>
  <c r="AF9" i="39"/>
  <c r="AH9" i="39" s="1"/>
  <c r="BC129" i="39"/>
  <c r="BD129" i="39" s="1"/>
  <c r="CT138" i="39"/>
  <c r="CU138" i="39" s="1"/>
  <c r="CO165" i="39"/>
  <c r="CP165" i="39" s="1"/>
  <c r="BU147" i="39"/>
  <c r="BV147" i="39" s="1"/>
  <c r="CJ129" i="39"/>
  <c r="CK129" i="39" s="1"/>
  <c r="CE84" i="39"/>
  <c r="CF84" i="39" s="1"/>
  <c r="CJ66" i="39"/>
  <c r="CK66" i="39" s="1"/>
  <c r="BS15" i="40"/>
  <c r="BO15" i="40"/>
  <c r="S16" i="42" l="1"/>
  <c r="U15" i="40"/>
  <c r="X16" i="40"/>
  <c r="Y16" i="40" s="1"/>
  <c r="W16" i="42"/>
  <c r="W15" i="40"/>
  <c r="W24" i="40"/>
  <c r="U24" i="40"/>
  <c r="W16" i="40"/>
  <c r="X16" i="42"/>
  <c r="X22" i="42"/>
  <c r="Y22" i="42" s="1"/>
  <c r="W23" i="40"/>
  <c r="U24" i="42"/>
  <c r="S15" i="40"/>
  <c r="W17" i="42"/>
  <c r="X23" i="46"/>
  <c r="U23" i="40"/>
  <c r="S22" i="42"/>
  <c r="X17" i="40"/>
  <c r="S23" i="42"/>
  <c r="W23" i="44"/>
  <c r="W15" i="46"/>
  <c r="U23" i="46"/>
  <c r="W15" i="42"/>
  <c r="W17" i="40"/>
  <c r="X22" i="40"/>
  <c r="X15" i="40"/>
  <c r="X15" i="42"/>
  <c r="X24" i="42"/>
  <c r="X24" i="40"/>
  <c r="S17" i="42"/>
  <c r="S24" i="40"/>
  <c r="S23" i="40"/>
  <c r="X17" i="42"/>
  <c r="U23" i="44"/>
  <c r="U16" i="46"/>
  <c r="S16" i="46"/>
  <c r="U23" i="42"/>
  <c r="U17" i="40"/>
  <c r="S22" i="40"/>
  <c r="X23" i="40"/>
  <c r="U22" i="42"/>
  <c r="W22" i="42"/>
  <c r="S17" i="40"/>
  <c r="U16" i="40"/>
  <c r="S16" i="40"/>
  <c r="W24" i="42"/>
  <c r="W23" i="42"/>
  <c r="X22" i="46"/>
  <c r="W22" i="40"/>
  <c r="W16" i="44"/>
  <c r="X10" i="46"/>
  <c r="U17" i="46"/>
  <c r="T10" i="46"/>
  <c r="AE111" i="45"/>
  <c r="B12" i="46"/>
  <c r="AA10" i="42"/>
  <c r="AE16" i="39"/>
  <c r="M16" i="40"/>
  <c r="AE111" i="39"/>
  <c r="B12" i="40"/>
  <c r="AD9" i="40"/>
  <c r="AJ24" i="40"/>
  <c r="P304" i="47"/>
  <c r="P9" i="39"/>
  <c r="V10" i="40"/>
  <c r="AF4" i="39"/>
  <c r="Q9" i="39"/>
  <c r="Q304" i="47"/>
  <c r="AE5" i="40"/>
  <c r="AH13" i="39"/>
  <c r="AD5" i="46"/>
  <c r="U24" i="46"/>
  <c r="AF9" i="45"/>
  <c r="AH9" i="45" s="1"/>
  <c r="Z10" i="46"/>
  <c r="AF13" i="45"/>
  <c r="AH13" i="45" s="1"/>
  <c r="U15" i="46"/>
  <c r="AH11" i="45"/>
  <c r="P1203" i="47"/>
  <c r="P8" i="45"/>
  <c r="Q8" i="45"/>
  <c r="Q1203" i="47"/>
  <c r="U17" i="44"/>
  <c r="AE6" i="44"/>
  <c r="AE7" i="44"/>
  <c r="P903" i="47"/>
  <c r="P8" i="43"/>
  <c r="Q8" i="43"/>
  <c r="Q903" i="47"/>
  <c r="AD7" i="44"/>
  <c r="AF15" i="43"/>
  <c r="W10" i="42"/>
  <c r="AD7" i="42"/>
  <c r="AF16" i="41"/>
  <c r="AE7" i="42"/>
  <c r="Q604" i="47"/>
  <c r="Q9" i="41"/>
  <c r="P604" i="47"/>
  <c r="P9" i="41"/>
  <c r="BM177" i="41"/>
  <c r="AE8" i="42"/>
  <c r="AB10" i="42"/>
  <c r="AF5" i="41"/>
  <c r="AH5" i="41" s="1"/>
  <c r="B8" i="46"/>
  <c r="AE75" i="45"/>
  <c r="M13" i="46"/>
  <c r="AE13" i="45"/>
  <c r="D18" i="46"/>
  <c r="AJ165" i="45"/>
  <c r="AD8" i="46"/>
  <c r="CS171" i="45"/>
  <c r="BG176" i="45"/>
  <c r="DH12" i="46" s="1"/>
  <c r="BG173" i="45"/>
  <c r="DH9" i="46" s="1"/>
  <c r="BG172" i="45"/>
  <c r="DH8" i="46" s="1"/>
  <c r="CS173" i="45"/>
  <c r="CS172" i="45"/>
  <c r="BG175" i="45"/>
  <c r="DH11" i="46" s="1"/>
  <c r="BG171" i="45"/>
  <c r="BG174" i="45"/>
  <c r="DH10" i="46" s="1"/>
  <c r="CS175" i="45"/>
  <c r="CS176" i="45"/>
  <c r="CS174" i="45"/>
  <c r="CH7" i="46"/>
  <c r="AA177" i="45"/>
  <c r="AD7" i="46"/>
  <c r="I6" i="46"/>
  <c r="AB6" i="45"/>
  <c r="Y10" i="46"/>
  <c r="W16" i="46"/>
  <c r="AD9" i="46"/>
  <c r="AE8" i="46"/>
  <c r="BP177" i="45"/>
  <c r="BQ177" i="45" s="1"/>
  <c r="H17" i="46"/>
  <c r="AY156" i="45"/>
  <c r="L14" i="46"/>
  <c r="AO129" i="45"/>
  <c r="E6" i="46"/>
  <c r="Z6" i="45"/>
  <c r="AA10" i="46"/>
  <c r="F10" i="46"/>
  <c r="AT93" i="45"/>
  <c r="E7" i="46"/>
  <c r="Z7" i="45"/>
  <c r="U10" i="46"/>
  <c r="W17" i="46"/>
  <c r="AD171" i="45"/>
  <c r="U22" i="46"/>
  <c r="F16" i="46"/>
  <c r="AT147" i="45"/>
  <c r="D14" i="46"/>
  <c r="AJ129" i="45"/>
  <c r="M10" i="46"/>
  <c r="AE10" i="45"/>
  <c r="B16" i="46"/>
  <c r="AE147" i="45"/>
  <c r="B4" i="46"/>
  <c r="AE39" i="45"/>
  <c r="L11" i="46"/>
  <c r="AO102" i="45"/>
  <c r="K8" i="46"/>
  <c r="AD8" i="45"/>
  <c r="F18" i="46"/>
  <c r="AT165" i="45"/>
  <c r="AF15" i="45"/>
  <c r="AH15" i="45" s="1"/>
  <c r="AD6" i="46"/>
  <c r="DA8" i="46"/>
  <c r="I14" i="46"/>
  <c r="AB14" i="45"/>
  <c r="L8" i="46"/>
  <c r="AO75" i="45"/>
  <c r="H12" i="46"/>
  <c r="AY111" i="45"/>
  <c r="J11" i="46"/>
  <c r="BI102" i="45"/>
  <c r="B13" i="46"/>
  <c r="N13" i="46" s="1"/>
  <c r="AE120" i="45"/>
  <c r="F15" i="46"/>
  <c r="AT138" i="45"/>
  <c r="AE9" i="46"/>
  <c r="AD174" i="45"/>
  <c r="AD177" i="45"/>
  <c r="AE177" i="45" s="1"/>
  <c r="J14" i="46"/>
  <c r="BI129" i="45"/>
  <c r="AF10" i="45"/>
  <c r="AH10" i="45" s="1"/>
  <c r="J9" i="46"/>
  <c r="BI84" i="45"/>
  <c r="E16" i="46"/>
  <c r="Z16" i="45"/>
  <c r="J6" i="46"/>
  <c r="BI57" i="45"/>
  <c r="E13" i="46"/>
  <c r="Z13" i="45"/>
  <c r="I5" i="46"/>
  <c r="AB5" i="45"/>
  <c r="G5" i="46"/>
  <c r="AA5" i="45"/>
  <c r="M5" i="46"/>
  <c r="AE5" i="45"/>
  <c r="H11" i="46"/>
  <c r="AY102" i="45"/>
  <c r="B15" i="46"/>
  <c r="AE138" i="45"/>
  <c r="B6" i="46"/>
  <c r="AE57" i="45"/>
  <c r="J5" i="46"/>
  <c r="BI48" i="45"/>
  <c r="AE5" i="46"/>
  <c r="E5" i="46"/>
  <c r="Z5" i="45"/>
  <c r="B9" i="46"/>
  <c r="AE84" i="45"/>
  <c r="CG177" i="45"/>
  <c r="DA11" i="46"/>
  <c r="DA9" i="46"/>
  <c r="F17" i="46"/>
  <c r="AT156" i="45"/>
  <c r="H10" i="46"/>
  <c r="AY93" i="45"/>
  <c r="H16" i="46"/>
  <c r="AY147" i="45"/>
  <c r="B17" i="46"/>
  <c r="AE156" i="45"/>
  <c r="G8" i="46"/>
  <c r="AA8" i="45"/>
  <c r="AD176" i="45"/>
  <c r="AE7" i="46"/>
  <c r="F4" i="46"/>
  <c r="AT39" i="45"/>
  <c r="D9" i="46"/>
  <c r="AJ84" i="45"/>
  <c r="H7" i="46"/>
  <c r="AY66" i="45"/>
  <c r="D11" i="46"/>
  <c r="AJ102" i="45"/>
  <c r="J16" i="46"/>
  <c r="BI147" i="45"/>
  <c r="F12" i="46"/>
  <c r="AT111" i="45"/>
  <c r="F6" i="46"/>
  <c r="AT57" i="45"/>
  <c r="S24" i="46"/>
  <c r="X24" i="46"/>
  <c r="S10" i="46"/>
  <c r="AE4" i="46"/>
  <c r="L7" i="46"/>
  <c r="AO66" i="45"/>
  <c r="I13" i="46"/>
  <c r="AB13" i="45"/>
  <c r="I8" i="46"/>
  <c r="AB8" i="45"/>
  <c r="AD173" i="45"/>
  <c r="AF5" i="45"/>
  <c r="AH5" i="45" s="1"/>
  <c r="J17" i="46"/>
  <c r="BI156" i="45"/>
  <c r="B10" i="46"/>
  <c r="AE93" i="45"/>
  <c r="AC10" i="46"/>
  <c r="L15" i="46"/>
  <c r="AO138" i="45"/>
  <c r="B14" i="46"/>
  <c r="AE129" i="45"/>
  <c r="L18" i="46"/>
  <c r="AO165" i="45"/>
  <c r="K13" i="46"/>
  <c r="AD13" i="45"/>
  <c r="AD175" i="45"/>
  <c r="B11" i="46"/>
  <c r="AE102" i="45"/>
  <c r="D10" i="46"/>
  <c r="AJ93" i="45"/>
  <c r="D12" i="46"/>
  <c r="AJ111" i="45"/>
  <c r="AH18" i="45"/>
  <c r="AF6" i="45"/>
  <c r="AH6" i="45" s="1"/>
  <c r="G11" i="46"/>
  <c r="AA11" i="45"/>
  <c r="J18" i="46"/>
  <c r="BI165" i="45"/>
  <c r="X16" i="46"/>
  <c r="AF7" i="45"/>
  <c r="AH7" i="45" s="1"/>
  <c r="M17" i="46"/>
  <c r="AE17" i="45"/>
  <c r="DA10" i="46"/>
  <c r="DA7" i="46"/>
  <c r="AU177" i="45"/>
  <c r="J15" i="46"/>
  <c r="BI138" i="45"/>
  <c r="F7" i="46"/>
  <c r="AT66" i="45"/>
  <c r="L12" i="46"/>
  <c r="N12" i="46" s="1"/>
  <c r="AO111" i="45"/>
  <c r="H15" i="46"/>
  <c r="AY138" i="45"/>
  <c r="E15" i="46"/>
  <c r="Z15" i="45"/>
  <c r="I18" i="46"/>
  <c r="AB18" i="45"/>
  <c r="K4" i="46"/>
  <c r="AD4" i="45"/>
  <c r="S22" i="46"/>
  <c r="BP171" i="45"/>
  <c r="BQ171" i="45" s="1"/>
  <c r="J7" i="46"/>
  <c r="BI66" i="45"/>
  <c r="L4" i="46"/>
  <c r="AO39" i="45"/>
  <c r="X15" i="46"/>
  <c r="S15" i="46"/>
  <c r="D17" i="46"/>
  <c r="AJ156" i="45"/>
  <c r="H4" i="46"/>
  <c r="AY39" i="45"/>
  <c r="J10" i="46"/>
  <c r="BI93" i="45"/>
  <c r="R10" i="46"/>
  <c r="AD4" i="46"/>
  <c r="AD10" i="46" s="1"/>
  <c r="B5" i="46"/>
  <c r="N5" i="46" s="1"/>
  <c r="AE48" i="45"/>
  <c r="L9" i="46"/>
  <c r="AO84" i="45"/>
  <c r="AB10" i="46"/>
  <c r="S17" i="46"/>
  <c r="X17" i="46"/>
  <c r="D4" i="46"/>
  <c r="AJ39" i="45"/>
  <c r="S23" i="46"/>
  <c r="AF4" i="45"/>
  <c r="AH4" i="45" s="1"/>
  <c r="G13" i="46"/>
  <c r="AA13" i="45"/>
  <c r="K12" i="46"/>
  <c r="AD12" i="45"/>
  <c r="AD172" i="45"/>
  <c r="F9" i="46"/>
  <c r="AT84" i="45"/>
  <c r="H9" i="46"/>
  <c r="AY84" i="45"/>
  <c r="B18" i="46"/>
  <c r="AE165" i="45"/>
  <c r="AE6" i="46"/>
  <c r="E8" i="46"/>
  <c r="Z8" i="45"/>
  <c r="M6" i="46"/>
  <c r="AE6" i="45"/>
  <c r="G14" i="46"/>
  <c r="AA14" i="45"/>
  <c r="B7" i="46"/>
  <c r="AE66" i="45"/>
  <c r="DA12" i="46"/>
  <c r="X15" i="44"/>
  <c r="S15" i="44"/>
  <c r="L7" i="44"/>
  <c r="AO66" i="43"/>
  <c r="I15" i="44"/>
  <c r="AB15" i="43"/>
  <c r="U10" i="44"/>
  <c r="I13" i="44"/>
  <c r="AB13" i="43"/>
  <c r="E5" i="44"/>
  <c r="Z5" i="43"/>
  <c r="B8" i="44"/>
  <c r="AE75" i="43"/>
  <c r="AE8" i="44"/>
  <c r="X16" i="44"/>
  <c r="S16" i="44"/>
  <c r="I17" i="44"/>
  <c r="AB17" i="43"/>
  <c r="B17" i="44"/>
  <c r="AE156" i="43"/>
  <c r="E8" i="44"/>
  <c r="Z8" i="43"/>
  <c r="B14" i="44"/>
  <c r="AE129" i="43"/>
  <c r="B10" i="44"/>
  <c r="AE93" i="43"/>
  <c r="K4" i="44"/>
  <c r="AD4" i="43"/>
  <c r="I18" i="44"/>
  <c r="AB18" i="43"/>
  <c r="N12" i="44"/>
  <c r="D4" i="44"/>
  <c r="AJ39" i="43"/>
  <c r="E11" i="44"/>
  <c r="Z11" i="43"/>
  <c r="B15" i="44"/>
  <c r="AE138" i="43"/>
  <c r="J14" i="44"/>
  <c r="BI129" i="43"/>
  <c r="G11" i="44"/>
  <c r="AA11" i="43"/>
  <c r="K7" i="44"/>
  <c r="AD7" i="43"/>
  <c r="M12" i="44"/>
  <c r="AE12" i="43"/>
  <c r="AF16" i="43"/>
  <c r="AH16" i="43" s="1"/>
  <c r="J16" i="44"/>
  <c r="BI147" i="43"/>
  <c r="AB10" i="44"/>
  <c r="L10" i="44"/>
  <c r="AO93" i="43"/>
  <c r="W24" i="44"/>
  <c r="W15" i="44"/>
  <c r="F5" i="44"/>
  <c r="AT48" i="43"/>
  <c r="B9" i="44"/>
  <c r="AE84" i="43"/>
  <c r="CI7" i="44"/>
  <c r="AB177" i="43"/>
  <c r="CI171" i="43"/>
  <c r="AW174" i="43"/>
  <c r="DC10" i="44" s="1"/>
  <c r="AW176" i="43"/>
  <c r="DC12" i="44" s="1"/>
  <c r="AW172" i="43"/>
  <c r="DC8" i="44" s="1"/>
  <c r="AW173" i="43"/>
  <c r="DC9" i="44" s="1"/>
  <c r="CI175" i="43"/>
  <c r="AW175" i="43"/>
  <c r="DC11" i="44" s="1"/>
  <c r="CI176" i="43"/>
  <c r="AW171" i="43"/>
  <c r="CI172" i="43"/>
  <c r="CI174" i="43"/>
  <c r="CI173" i="43"/>
  <c r="H11" i="44"/>
  <c r="AY102" i="43"/>
  <c r="CI10" i="44"/>
  <c r="CI8" i="44"/>
  <c r="BN177" i="43"/>
  <c r="F15" i="44"/>
  <c r="AT138" i="43"/>
  <c r="CG9" i="44"/>
  <c r="BM173" i="43"/>
  <c r="BP173" i="43" s="1"/>
  <c r="BQ173" i="43" s="1"/>
  <c r="BM172" i="43"/>
  <c r="AA175" i="43"/>
  <c r="CH11" i="44" s="1"/>
  <c r="AA176" i="43"/>
  <c r="CH12" i="44" s="1"/>
  <c r="AA173" i="43"/>
  <c r="CH9" i="44" s="1"/>
  <c r="BM171" i="43"/>
  <c r="BM176" i="43"/>
  <c r="BP176" i="43" s="1"/>
  <c r="BQ176" i="43" s="1"/>
  <c r="AA172" i="43"/>
  <c r="CH8" i="44" s="1"/>
  <c r="AA171" i="43"/>
  <c r="AD171" i="43" s="1"/>
  <c r="BM175" i="43"/>
  <c r="BP175" i="43" s="1"/>
  <c r="BQ175" i="43" s="1"/>
  <c r="AA174" i="43"/>
  <c r="CH10" i="44" s="1"/>
  <c r="BM174" i="43"/>
  <c r="BP174" i="43" s="1"/>
  <c r="BQ174" i="43" s="1"/>
  <c r="Z177" i="43"/>
  <c r="CG7" i="44"/>
  <c r="F12" i="44"/>
  <c r="AT111" i="43"/>
  <c r="H7" i="44"/>
  <c r="AY66" i="43"/>
  <c r="F10" i="44"/>
  <c r="AT93" i="43"/>
  <c r="X23" i="44"/>
  <c r="S23" i="44"/>
  <c r="F6" i="44"/>
  <c r="AT57" i="43"/>
  <c r="D15" i="44"/>
  <c r="AJ138" i="43"/>
  <c r="AD5" i="44"/>
  <c r="K12" i="44"/>
  <c r="AD12" i="43"/>
  <c r="E7" i="44"/>
  <c r="Z7" i="43"/>
  <c r="T10" i="44"/>
  <c r="AH8" i="43"/>
  <c r="M8" i="44"/>
  <c r="AE8" i="43"/>
  <c r="W17" i="44"/>
  <c r="E10" i="44"/>
  <c r="Z10" i="43"/>
  <c r="G4" i="44"/>
  <c r="AA4" i="43"/>
  <c r="S10" i="44"/>
  <c r="AE4" i="44"/>
  <c r="I16" i="44"/>
  <c r="AB16" i="43"/>
  <c r="D13" i="44"/>
  <c r="AJ120" i="43"/>
  <c r="K17" i="44"/>
  <c r="AD17" i="43"/>
  <c r="F17" i="44"/>
  <c r="AT156" i="43"/>
  <c r="L16" i="44"/>
  <c r="AO147" i="43"/>
  <c r="AE16" i="43" s="1"/>
  <c r="B11" i="44"/>
  <c r="AE102" i="43"/>
  <c r="L4" i="44"/>
  <c r="AO39" i="43"/>
  <c r="W22" i="44"/>
  <c r="D16" i="44"/>
  <c r="AJ147" i="43"/>
  <c r="W10" i="44"/>
  <c r="K11" i="44"/>
  <c r="AD11" i="43"/>
  <c r="B16" i="44"/>
  <c r="AE147" i="43"/>
  <c r="L11" i="44"/>
  <c r="AO102" i="43"/>
  <c r="D6" i="44"/>
  <c r="AJ57" i="43"/>
  <c r="H4" i="44"/>
  <c r="AY39" i="43"/>
  <c r="S22" i="44"/>
  <c r="X22" i="44"/>
  <c r="D18" i="44"/>
  <c r="AJ165" i="43"/>
  <c r="J8" i="44"/>
  <c r="BI75" i="43"/>
  <c r="CG10" i="44"/>
  <c r="AD174" i="43"/>
  <c r="CI11" i="44"/>
  <c r="CI12" i="44"/>
  <c r="CG12" i="44"/>
  <c r="AD176" i="43"/>
  <c r="CG11" i="44"/>
  <c r="CG8" i="44"/>
  <c r="F16" i="44"/>
  <c r="AT147" i="43"/>
  <c r="J5" i="44"/>
  <c r="BI48" i="43"/>
  <c r="Y10" i="44"/>
  <c r="B4" i="44"/>
  <c r="AE39" i="43"/>
  <c r="G14" i="44"/>
  <c r="AA14" i="43"/>
  <c r="M17" i="44"/>
  <c r="AE17" i="43"/>
  <c r="U22" i="44"/>
  <c r="R10" i="44"/>
  <c r="AD4" i="44"/>
  <c r="F7" i="44"/>
  <c r="AT66" i="43"/>
  <c r="K6" i="44"/>
  <c r="AD6" i="43"/>
  <c r="AF13" i="43"/>
  <c r="AH13" i="43" s="1"/>
  <c r="AF7" i="43"/>
  <c r="AH7" i="43" s="1"/>
  <c r="U15" i="44"/>
  <c r="H10" i="44"/>
  <c r="AY93" i="43"/>
  <c r="V10" i="44"/>
  <c r="H12" i="44"/>
  <c r="AY111" i="43"/>
  <c r="M6" i="44"/>
  <c r="AE6" i="43"/>
  <c r="G18" i="44"/>
  <c r="AA18" i="43"/>
  <c r="B18" i="44"/>
  <c r="AE165" i="43"/>
  <c r="AH6" i="43"/>
  <c r="J9" i="44"/>
  <c r="BI84" i="43"/>
  <c r="U24" i="44"/>
  <c r="E9" i="44"/>
  <c r="Z9" i="43"/>
  <c r="J13" i="44"/>
  <c r="BI120" i="43"/>
  <c r="AE9" i="44"/>
  <c r="X24" i="44"/>
  <c r="BP172" i="43"/>
  <c r="BQ172" i="43" s="1"/>
  <c r="D14" i="44"/>
  <c r="AJ129" i="43"/>
  <c r="H8" i="44"/>
  <c r="AY75" i="43"/>
  <c r="CI9" i="44"/>
  <c r="AJ24" i="44"/>
  <c r="BL177" i="43"/>
  <c r="BP171" i="43"/>
  <c r="BQ171" i="43" s="1"/>
  <c r="F13" i="44"/>
  <c r="AT120" i="43"/>
  <c r="J15" i="44"/>
  <c r="BI138" i="43"/>
  <c r="F9" i="44"/>
  <c r="AT84" i="43"/>
  <c r="H9" i="44"/>
  <c r="AY84" i="43"/>
  <c r="AD8" i="44"/>
  <c r="X10" i="44"/>
  <c r="AD6" i="44"/>
  <c r="L14" i="44"/>
  <c r="AO129" i="43"/>
  <c r="M5" i="44"/>
  <c r="AE5" i="43"/>
  <c r="B5" i="44"/>
  <c r="AE48" i="43"/>
  <c r="I14" i="44"/>
  <c r="AB14" i="43"/>
  <c r="H5" i="44"/>
  <c r="AY48" i="43"/>
  <c r="AF17" i="43"/>
  <c r="AH17" i="43" s="1"/>
  <c r="J10" i="44"/>
  <c r="BI93" i="43"/>
  <c r="E17" i="44"/>
  <c r="Z17" i="43"/>
  <c r="AE5" i="44"/>
  <c r="E12" i="44"/>
  <c r="Z12" i="43"/>
  <c r="B13" i="44"/>
  <c r="AE120" i="43"/>
  <c r="B7" i="44"/>
  <c r="AE66" i="43"/>
  <c r="S17" i="44"/>
  <c r="X17" i="44"/>
  <c r="AH15" i="43"/>
  <c r="M9" i="44"/>
  <c r="AE9" i="43"/>
  <c r="L18" i="44"/>
  <c r="AO165" i="43"/>
  <c r="L15" i="44"/>
  <c r="AO138" i="43"/>
  <c r="J18" i="44"/>
  <c r="BI165" i="43"/>
  <c r="F8" i="44"/>
  <c r="AT75" i="43"/>
  <c r="B6" i="44"/>
  <c r="AE57" i="43"/>
  <c r="AC10" i="44"/>
  <c r="H6" i="44"/>
  <c r="AY57" i="43"/>
  <c r="U16" i="44"/>
  <c r="AF9" i="43"/>
  <c r="AH9" i="43" s="1"/>
  <c r="AD9" i="44"/>
  <c r="L13" i="44"/>
  <c r="AO120" i="43"/>
  <c r="S24" i="44"/>
  <c r="CH7" i="42"/>
  <c r="AA177" i="41"/>
  <c r="BG176" i="41"/>
  <c r="DH12" i="42" s="1"/>
  <c r="CS174" i="41"/>
  <c r="BG174" i="41"/>
  <c r="DH10" i="42" s="1"/>
  <c r="CS176" i="41"/>
  <c r="CS173" i="41"/>
  <c r="CS172" i="41"/>
  <c r="CS175" i="41"/>
  <c r="BG172" i="41"/>
  <c r="DH8" i="42" s="1"/>
  <c r="CS171" i="41"/>
  <c r="BG175" i="41"/>
  <c r="DH11" i="42" s="1"/>
  <c r="BG173" i="41"/>
  <c r="DH9" i="42" s="1"/>
  <c r="BG171" i="41"/>
  <c r="H8" i="42"/>
  <c r="AY75" i="41"/>
  <c r="AJ24" i="42"/>
  <c r="B16" i="42"/>
  <c r="AE147" i="41"/>
  <c r="I10" i="42"/>
  <c r="AB10" i="41"/>
  <c r="AC10" i="42"/>
  <c r="I4" i="42"/>
  <c r="AB4" i="41"/>
  <c r="L9" i="42"/>
  <c r="AO84" i="41"/>
  <c r="L5" i="42"/>
  <c r="AO48" i="41"/>
  <c r="J12" i="42"/>
  <c r="BI111" i="41"/>
  <c r="H7" i="42"/>
  <c r="AY66" i="41"/>
  <c r="G4" i="42"/>
  <c r="AA4" i="41"/>
  <c r="J4" i="42"/>
  <c r="BI39" i="41"/>
  <c r="H14" i="42"/>
  <c r="AY129" i="41"/>
  <c r="E4" i="42"/>
  <c r="Z4" i="41"/>
  <c r="AD6" i="42"/>
  <c r="AD173" i="41"/>
  <c r="B15" i="42"/>
  <c r="AE138" i="41"/>
  <c r="D18" i="42"/>
  <c r="AJ165" i="41"/>
  <c r="F16" i="42"/>
  <c r="AT147" i="41"/>
  <c r="L13" i="42"/>
  <c r="AO120" i="41"/>
  <c r="I17" i="42"/>
  <c r="AB17" i="41"/>
  <c r="M14" i="42"/>
  <c r="AE14" i="41"/>
  <c r="AF17" i="41"/>
  <c r="AH17" i="41" s="1"/>
  <c r="B18" i="42"/>
  <c r="AE165" i="41"/>
  <c r="I9" i="42"/>
  <c r="AB9" i="41"/>
  <c r="F7" i="42"/>
  <c r="AT66" i="41"/>
  <c r="D15" i="42"/>
  <c r="AJ138" i="41"/>
  <c r="B9" i="42"/>
  <c r="AE84" i="41"/>
  <c r="AF6" i="41"/>
  <c r="AH6" i="41" s="1"/>
  <c r="AD172" i="41"/>
  <c r="L11" i="42"/>
  <c r="AO102" i="41"/>
  <c r="L12" i="42"/>
  <c r="AO111" i="41"/>
  <c r="D8" i="42"/>
  <c r="AJ75" i="41"/>
  <c r="K18" i="42"/>
  <c r="AD18" i="41"/>
  <c r="F10" i="42"/>
  <c r="AT93" i="41"/>
  <c r="G12" i="42"/>
  <c r="AA12" i="41"/>
  <c r="D13" i="42"/>
  <c r="AJ120" i="41"/>
  <c r="B4" i="42"/>
  <c r="AE39" i="41"/>
  <c r="BP171" i="41"/>
  <c r="BQ171" i="41" s="1"/>
  <c r="F8" i="42"/>
  <c r="AT75" i="41"/>
  <c r="H18" i="42"/>
  <c r="AY165" i="41"/>
  <c r="H15" i="42"/>
  <c r="AY138" i="41"/>
  <c r="G11" i="42"/>
  <c r="AA11" i="41"/>
  <c r="E9" i="42"/>
  <c r="Z9" i="41"/>
  <c r="AD174" i="41"/>
  <c r="B17" i="42"/>
  <c r="AE156" i="41"/>
  <c r="J15" i="42"/>
  <c r="BI138" i="41"/>
  <c r="K17" i="42"/>
  <c r="AD17" i="41"/>
  <c r="M10" i="42"/>
  <c r="AE10" i="41"/>
  <c r="E5" i="42"/>
  <c r="Z5" i="41"/>
  <c r="D7" i="42"/>
  <c r="AJ66" i="41"/>
  <c r="AE9" i="42"/>
  <c r="M4" i="42"/>
  <c r="AE4" i="41"/>
  <c r="B6" i="42"/>
  <c r="AE57" i="41"/>
  <c r="AD175" i="41"/>
  <c r="F9" i="42"/>
  <c r="AT84" i="41"/>
  <c r="M6" i="42"/>
  <c r="AE6" i="41"/>
  <c r="F17" i="42"/>
  <c r="AT156" i="41"/>
  <c r="D10" i="42"/>
  <c r="AJ93" i="41"/>
  <c r="AD8" i="42"/>
  <c r="AH11" i="41"/>
  <c r="E11" i="42"/>
  <c r="Z11" i="41"/>
  <c r="I5" i="42"/>
  <c r="AB5" i="41"/>
  <c r="AH4" i="41"/>
  <c r="B5" i="42"/>
  <c r="AE48" i="41"/>
  <c r="U10" i="42"/>
  <c r="BP177" i="41"/>
  <c r="BQ177" i="41" s="1"/>
  <c r="F13" i="42"/>
  <c r="AT120" i="41"/>
  <c r="J9" i="42"/>
  <c r="BI84" i="41"/>
  <c r="G15" i="42"/>
  <c r="AA15" i="41"/>
  <c r="D16" i="42"/>
  <c r="AJ147" i="41"/>
  <c r="L8" i="42"/>
  <c r="AO75" i="41"/>
  <c r="D6" i="42"/>
  <c r="AJ57" i="41"/>
  <c r="B13" i="42"/>
  <c r="AE120" i="41"/>
  <c r="I11" i="42"/>
  <c r="AB11" i="41"/>
  <c r="B7" i="42"/>
  <c r="AE66" i="41"/>
  <c r="B14" i="42"/>
  <c r="AE129" i="41"/>
  <c r="Z10" i="42"/>
  <c r="I6" i="42"/>
  <c r="AB6" i="41"/>
  <c r="AF10" i="41"/>
  <c r="AH10" i="41" s="1"/>
  <c r="M18" i="42"/>
  <c r="AE18" i="41"/>
  <c r="M17" i="42"/>
  <c r="AE17" i="41"/>
  <c r="AD176" i="41"/>
  <c r="J10" i="42"/>
  <c r="BI93" i="41"/>
  <c r="AF8" i="41"/>
  <c r="AH8" i="41" s="1"/>
  <c r="AD177" i="41"/>
  <c r="AE177" i="41" s="1"/>
  <c r="AD9" i="42"/>
  <c r="Y10" i="42"/>
  <c r="AD5" i="42"/>
  <c r="S10" i="42"/>
  <c r="AE4" i="42"/>
  <c r="G14" i="42"/>
  <c r="AA14" i="41"/>
  <c r="D17" i="42"/>
  <c r="AJ156" i="41"/>
  <c r="AH16" i="41"/>
  <c r="J13" i="42"/>
  <c r="BI120" i="41"/>
  <c r="J7" i="42"/>
  <c r="BI66" i="41"/>
  <c r="K5" i="42"/>
  <c r="AD5" i="41"/>
  <c r="B11" i="42"/>
  <c r="N11" i="42" s="1"/>
  <c r="AE102" i="41"/>
  <c r="V10" i="42"/>
  <c r="I13" i="42"/>
  <c r="AB13" i="41"/>
  <c r="T10" i="42"/>
  <c r="J14" i="42"/>
  <c r="BI129" i="41"/>
  <c r="F6" i="42"/>
  <c r="F25" i="42" s="1"/>
  <c r="AT57" i="41"/>
  <c r="L7" i="42"/>
  <c r="L25" i="42" s="1"/>
  <c r="AO66" i="41"/>
  <c r="E14" i="42"/>
  <c r="Z14" i="41"/>
  <c r="AE6" i="42"/>
  <c r="E12" i="42"/>
  <c r="Z12" i="41"/>
  <c r="AF15" i="41"/>
  <c r="AH15" i="41" s="1"/>
  <c r="B10" i="42"/>
  <c r="AE93" i="41"/>
  <c r="L15" i="42"/>
  <c r="AO138" i="41"/>
  <c r="G5" i="42"/>
  <c r="AA5" i="41"/>
  <c r="L16" i="42"/>
  <c r="AO147" i="41"/>
  <c r="AE16" i="41" s="1"/>
  <c r="J8" i="42"/>
  <c r="BI75" i="41"/>
  <c r="AF18" i="41"/>
  <c r="AH18" i="41" s="1"/>
  <c r="K11" i="42"/>
  <c r="AD11" i="41"/>
  <c r="G18" i="42"/>
  <c r="AA18" i="41"/>
  <c r="I16" i="42"/>
  <c r="AB16" i="41"/>
  <c r="J6" i="42"/>
  <c r="BI57" i="41"/>
  <c r="B8" i="42"/>
  <c r="AE75" i="41"/>
  <c r="AD171" i="41"/>
  <c r="J16" i="42"/>
  <c r="BI147" i="41"/>
  <c r="AF9" i="41"/>
  <c r="AH9" i="41" s="1"/>
  <c r="X10" i="42"/>
  <c r="R10" i="42"/>
  <c r="AD4" i="42"/>
  <c r="H12" i="42"/>
  <c r="N12" i="42" s="1"/>
  <c r="AY111" i="41"/>
  <c r="H6" i="40"/>
  <c r="AY57" i="39"/>
  <c r="G12" i="40"/>
  <c r="AA12" i="39"/>
  <c r="G15" i="40"/>
  <c r="AA15" i="39"/>
  <c r="AB10" i="40"/>
  <c r="J11" i="40"/>
  <c r="BI102" i="39"/>
  <c r="AH4" i="39"/>
  <c r="Z10" i="40"/>
  <c r="B13" i="40"/>
  <c r="AE120" i="39"/>
  <c r="K15" i="40"/>
  <c r="AD15" i="39"/>
  <c r="J8" i="40"/>
  <c r="BI75" i="39"/>
  <c r="BT175" i="39"/>
  <c r="AH171" i="39"/>
  <c r="AH176" i="39"/>
  <c r="BT176" i="39"/>
  <c r="AH172" i="39"/>
  <c r="AH174" i="39"/>
  <c r="AH173" i="39"/>
  <c r="BT171" i="39"/>
  <c r="BT173" i="39"/>
  <c r="BT172" i="39"/>
  <c r="BT174" i="39"/>
  <c r="AH175" i="39"/>
  <c r="F8" i="40"/>
  <c r="AT75" i="39"/>
  <c r="G4" i="40"/>
  <c r="AA4" i="39"/>
  <c r="AE4" i="40"/>
  <c r="S10" i="40"/>
  <c r="B18" i="40"/>
  <c r="AE165" i="39"/>
  <c r="J4" i="40"/>
  <c r="BI39" i="39"/>
  <c r="F17" i="40"/>
  <c r="AT156" i="39"/>
  <c r="B10" i="40"/>
  <c r="AE93" i="39"/>
  <c r="AE7" i="40"/>
  <c r="I11" i="40"/>
  <c r="AB11" i="39"/>
  <c r="J17" i="40"/>
  <c r="BI156" i="39"/>
  <c r="E7" i="40"/>
  <c r="Z7" i="39"/>
  <c r="J6" i="40"/>
  <c r="BI57" i="39"/>
  <c r="I13" i="40"/>
  <c r="AB13" i="39"/>
  <c r="F6" i="40"/>
  <c r="AT57" i="39"/>
  <c r="M12" i="40"/>
  <c r="AE12" i="39"/>
  <c r="F5" i="40"/>
  <c r="AT48" i="39"/>
  <c r="K10" i="40"/>
  <c r="AD10" i="39"/>
  <c r="B9" i="40"/>
  <c r="AE84" i="39"/>
  <c r="I10" i="40"/>
  <c r="AB10" i="39"/>
  <c r="I5" i="40"/>
  <c r="AB5" i="39"/>
  <c r="H18" i="40"/>
  <c r="AY165" i="39"/>
  <c r="K7" i="40"/>
  <c r="AD7" i="39"/>
  <c r="K16" i="40"/>
  <c r="AD16" i="39"/>
  <c r="I4" i="40"/>
  <c r="AB4" i="39"/>
  <c r="G9" i="40"/>
  <c r="AA9" i="39"/>
  <c r="B4" i="40"/>
  <c r="AE39" i="39"/>
  <c r="M4" i="40"/>
  <c r="AE4" i="39"/>
  <c r="E6" i="40"/>
  <c r="Z6" i="39"/>
  <c r="I14" i="40"/>
  <c r="AB14" i="39"/>
  <c r="I7" i="40"/>
  <c r="AB7" i="39"/>
  <c r="F13" i="40"/>
  <c r="AT120" i="39"/>
  <c r="H16" i="40"/>
  <c r="AY147" i="39"/>
  <c r="AE6" i="40"/>
  <c r="L7" i="40"/>
  <c r="AO66" i="39"/>
  <c r="Y10" i="40"/>
  <c r="K12" i="40"/>
  <c r="AD12" i="39"/>
  <c r="R10" i="40"/>
  <c r="AD4" i="40"/>
  <c r="D4" i="40"/>
  <c r="AJ39" i="39"/>
  <c r="M17" i="40"/>
  <c r="AE17" i="39"/>
  <c r="B16" i="40"/>
  <c r="AE147" i="39"/>
  <c r="F18" i="40"/>
  <c r="AT165" i="39"/>
  <c r="G11" i="40"/>
  <c r="AA11" i="39"/>
  <c r="AF7" i="39"/>
  <c r="AH7" i="39" s="1"/>
  <c r="AD7" i="40"/>
  <c r="AF14" i="39"/>
  <c r="AH14" i="39" s="1"/>
  <c r="BI165" i="39"/>
  <c r="J18" i="40"/>
  <c r="L15" i="40"/>
  <c r="AO138" i="39"/>
  <c r="U10" i="40"/>
  <c r="AE8" i="40"/>
  <c r="G14" i="40"/>
  <c r="AA14" i="39"/>
  <c r="I8" i="40"/>
  <c r="AB8" i="39"/>
  <c r="M18" i="40"/>
  <c r="AE18" i="39"/>
  <c r="J9" i="40"/>
  <c r="BI84" i="39"/>
  <c r="L9" i="40"/>
  <c r="AO84" i="39"/>
  <c r="E14" i="40"/>
  <c r="Z14" i="39"/>
  <c r="D10" i="40"/>
  <c r="AJ93" i="39"/>
  <c r="AH11" i="39"/>
  <c r="AD6" i="40"/>
  <c r="X10" i="40"/>
  <c r="G10" i="40"/>
  <c r="AA10" i="39"/>
  <c r="AF5" i="39"/>
  <c r="AH5" i="39" s="1"/>
  <c r="H9" i="40"/>
  <c r="AY84" i="39"/>
  <c r="AF8" i="39"/>
  <c r="AH8" i="39" s="1"/>
  <c r="B15" i="40"/>
  <c r="N15" i="40" s="1"/>
  <c r="AE138" i="39"/>
  <c r="B7" i="40"/>
  <c r="AE66" i="39"/>
  <c r="B14" i="40"/>
  <c r="AE129" i="39"/>
  <c r="AF6" i="39"/>
  <c r="AH6" i="39" s="1"/>
  <c r="T10" i="40"/>
  <c r="AD8" i="40"/>
  <c r="E15" i="40"/>
  <c r="Z15" i="39"/>
  <c r="K13" i="40"/>
  <c r="AD13" i="39"/>
  <c r="M8" i="40"/>
  <c r="AE8" i="39"/>
  <c r="E12" i="40"/>
  <c r="Z12" i="39"/>
  <c r="E13" i="40"/>
  <c r="Z13" i="39"/>
  <c r="H17" i="40"/>
  <c r="AY156" i="39"/>
  <c r="E18" i="40"/>
  <c r="Z18" i="39"/>
  <c r="E9" i="40"/>
  <c r="Z9" i="39"/>
  <c r="I15" i="40"/>
  <c r="AB15" i="39"/>
  <c r="B17" i="40"/>
  <c r="AE156" i="39"/>
  <c r="AC10" i="40"/>
  <c r="AO102" i="39"/>
  <c r="L11" i="40"/>
  <c r="E8" i="40"/>
  <c r="Z8" i="39"/>
  <c r="M14" i="40"/>
  <c r="AE14" i="39"/>
  <c r="M13" i="40"/>
  <c r="AE13" i="39"/>
  <c r="D5" i="40"/>
  <c r="AJ48" i="39"/>
  <c r="L10" i="40"/>
  <c r="AO93" i="39"/>
  <c r="D16" i="40"/>
  <c r="AJ147" i="39"/>
  <c r="F16" i="40"/>
  <c r="AT147" i="39"/>
  <c r="L5" i="40"/>
  <c r="AO48" i="39"/>
  <c r="B11" i="40"/>
  <c r="AE102" i="39"/>
  <c r="B5" i="40"/>
  <c r="AE48" i="39"/>
  <c r="AH18" i="39"/>
  <c r="H12" i="40"/>
  <c r="N12" i="40" s="1"/>
  <c r="AY111" i="39"/>
  <c r="B8" i="40"/>
  <c r="N8" i="40" s="1"/>
  <c r="AE75" i="39"/>
  <c r="J5" i="40"/>
  <c r="BI48" i="39"/>
  <c r="D17" i="40"/>
  <c r="AJ156" i="39"/>
  <c r="AD5" i="40"/>
  <c r="J14" i="40"/>
  <c r="BI129" i="39"/>
  <c r="F7" i="40"/>
  <c r="F25" i="40" s="1"/>
  <c r="AT66" i="39"/>
  <c r="B6" i="40"/>
  <c r="N6" i="40" s="1"/>
  <c r="AE57" i="39"/>
  <c r="M6" i="40"/>
  <c r="AE6" i="39"/>
  <c r="D11" i="40"/>
  <c r="AJ102" i="39"/>
  <c r="Y17" i="40" l="1"/>
  <c r="Y24" i="42"/>
  <c r="Y15" i="42"/>
  <c r="Y24" i="40"/>
  <c r="Y16" i="42"/>
  <c r="Y15" i="40"/>
  <c r="Y17" i="42"/>
  <c r="Y23" i="42"/>
  <c r="Y23" i="40"/>
  <c r="Y22" i="40"/>
  <c r="Y24" i="46"/>
  <c r="N10" i="46"/>
  <c r="Y12" i="45"/>
  <c r="C12" i="46"/>
  <c r="Y16" i="44"/>
  <c r="Y12" i="39"/>
  <c r="C12" i="40"/>
  <c r="L25" i="40"/>
  <c r="H25" i="40"/>
  <c r="N17" i="40"/>
  <c r="N16" i="40"/>
  <c r="D25" i="40"/>
  <c r="P10" i="39"/>
  <c r="P305" i="47"/>
  <c r="N9" i="40"/>
  <c r="Q10" i="39"/>
  <c r="Q305" i="47"/>
  <c r="AM171" i="40"/>
  <c r="Q9" i="45"/>
  <c r="Q1204" i="47"/>
  <c r="N7" i="46"/>
  <c r="Y17" i="46"/>
  <c r="N6" i="46"/>
  <c r="J25" i="46"/>
  <c r="P1204" i="47"/>
  <c r="P9" i="45"/>
  <c r="N14" i="44"/>
  <c r="Q9" i="43"/>
  <c r="Q904" i="47"/>
  <c r="Y24" i="44"/>
  <c r="F25" i="44"/>
  <c r="J25" i="44"/>
  <c r="N13" i="44"/>
  <c r="AD175" i="43"/>
  <c r="P904" i="47"/>
  <c r="P9" i="43"/>
  <c r="CS177" i="41"/>
  <c r="Q10" i="41"/>
  <c r="Q605" i="47"/>
  <c r="D25" i="42"/>
  <c r="AE10" i="42"/>
  <c r="N5" i="42"/>
  <c r="N18" i="42"/>
  <c r="P605" i="47"/>
  <c r="P10" i="41"/>
  <c r="C18" i="46"/>
  <c r="Y18" i="45"/>
  <c r="I4" i="46"/>
  <c r="AB4" i="45"/>
  <c r="I16" i="46"/>
  <c r="AB16" i="45"/>
  <c r="N18" i="46"/>
  <c r="C5" i="46"/>
  <c r="Y5" i="45"/>
  <c r="H25" i="46"/>
  <c r="AM171" i="46" s="1"/>
  <c r="Y15" i="46"/>
  <c r="M12" i="46"/>
  <c r="AE12" i="45"/>
  <c r="K15" i="46"/>
  <c r="AD15" i="45"/>
  <c r="K18" i="46"/>
  <c r="AD18" i="45"/>
  <c r="N11" i="46"/>
  <c r="C14" i="46"/>
  <c r="Y14" i="45"/>
  <c r="K17" i="46"/>
  <c r="AD17" i="45"/>
  <c r="CJ12" i="46"/>
  <c r="AE176" i="45"/>
  <c r="N9" i="46"/>
  <c r="K5" i="46"/>
  <c r="AD5" i="45"/>
  <c r="C15" i="46"/>
  <c r="Y15" i="45"/>
  <c r="K14" i="46"/>
  <c r="AD14" i="45"/>
  <c r="B25" i="46"/>
  <c r="N4" i="46"/>
  <c r="G16" i="46"/>
  <c r="AA16" i="45"/>
  <c r="I17" i="46"/>
  <c r="AB17" i="45"/>
  <c r="AP173" i="45"/>
  <c r="AP175" i="45"/>
  <c r="CB176" i="45"/>
  <c r="AP172" i="45"/>
  <c r="CB172" i="45"/>
  <c r="CB174" i="45"/>
  <c r="CB171" i="45"/>
  <c r="CB175" i="45"/>
  <c r="CB173" i="45"/>
  <c r="AP176" i="45"/>
  <c r="AP171" i="45"/>
  <c r="AP174" i="45"/>
  <c r="E18" i="46"/>
  <c r="Z18" i="45"/>
  <c r="C8" i="46"/>
  <c r="Y8" i="45"/>
  <c r="G9" i="46"/>
  <c r="AA9" i="45"/>
  <c r="K7" i="46"/>
  <c r="AD7" i="45"/>
  <c r="Y16" i="46"/>
  <c r="C11" i="46"/>
  <c r="Y11" i="45"/>
  <c r="M7" i="46"/>
  <c r="AE7" i="45"/>
  <c r="E11" i="46"/>
  <c r="Z11" i="45"/>
  <c r="E9" i="46"/>
  <c r="Z9" i="45"/>
  <c r="C9" i="46"/>
  <c r="Y9" i="45"/>
  <c r="C13" i="46"/>
  <c r="O13" i="46" s="1"/>
  <c r="Y13" i="45"/>
  <c r="AI13" i="45" s="1"/>
  <c r="C4" i="46"/>
  <c r="Y4" i="45"/>
  <c r="I9" i="46"/>
  <c r="AB9" i="45"/>
  <c r="E4" i="46"/>
  <c r="Z4" i="45"/>
  <c r="K10" i="46"/>
  <c r="AD10" i="45"/>
  <c r="E17" i="46"/>
  <c r="Z17" i="45"/>
  <c r="M4" i="46"/>
  <c r="AE4" i="45"/>
  <c r="E10" i="46"/>
  <c r="Z10" i="45"/>
  <c r="CJ11" i="46"/>
  <c r="AE175" i="45"/>
  <c r="N14" i="46"/>
  <c r="CJ9" i="46"/>
  <c r="AE173" i="45"/>
  <c r="AE10" i="46"/>
  <c r="G6" i="46"/>
  <c r="AA6" i="45"/>
  <c r="K16" i="46"/>
  <c r="AD16" i="45"/>
  <c r="I7" i="46"/>
  <c r="AB7" i="45"/>
  <c r="G4" i="46"/>
  <c r="AA4" i="45"/>
  <c r="C17" i="46"/>
  <c r="Y17" i="45"/>
  <c r="I10" i="46"/>
  <c r="AB10" i="45"/>
  <c r="N15" i="46"/>
  <c r="K6" i="46"/>
  <c r="AD6" i="45"/>
  <c r="K9" i="46"/>
  <c r="AD9" i="45"/>
  <c r="G15" i="46"/>
  <c r="AA15" i="45"/>
  <c r="K11" i="46"/>
  <c r="AD11" i="45"/>
  <c r="M8" i="46"/>
  <c r="AE8" i="45"/>
  <c r="M11" i="46"/>
  <c r="AE11" i="45"/>
  <c r="C16" i="46"/>
  <c r="Y16" i="45"/>
  <c r="AI16" i="45" s="1"/>
  <c r="Y23" i="46"/>
  <c r="G10" i="46"/>
  <c r="AA10" i="45"/>
  <c r="N8" i="46"/>
  <c r="M15" i="46"/>
  <c r="AE15" i="45"/>
  <c r="G12" i="46"/>
  <c r="AA12" i="45"/>
  <c r="G17" i="46"/>
  <c r="AA17" i="45"/>
  <c r="CJ10" i="46"/>
  <c r="AE174" i="45"/>
  <c r="I12" i="46"/>
  <c r="AB12" i="45"/>
  <c r="G18" i="46"/>
  <c r="AA18" i="45"/>
  <c r="CJ7" i="46"/>
  <c r="AE171" i="45"/>
  <c r="C7" i="46"/>
  <c r="Y7" i="45"/>
  <c r="CJ8" i="46"/>
  <c r="AE172" i="45"/>
  <c r="D25" i="46"/>
  <c r="M9" i="46"/>
  <c r="AE9" i="45"/>
  <c r="L25" i="46"/>
  <c r="I15" i="46"/>
  <c r="AB15" i="45"/>
  <c r="G7" i="46"/>
  <c r="AA7" i="45"/>
  <c r="E12" i="46"/>
  <c r="Z12" i="45"/>
  <c r="M18" i="46"/>
  <c r="AE18" i="45"/>
  <c r="C10" i="46"/>
  <c r="O10" i="46" s="1"/>
  <c r="Y10" i="45"/>
  <c r="F25" i="46"/>
  <c r="Y22" i="46"/>
  <c r="N17" i="46"/>
  <c r="C6" i="46"/>
  <c r="Y6" i="45"/>
  <c r="I11" i="46"/>
  <c r="AB11" i="45"/>
  <c r="N16" i="46"/>
  <c r="E14" i="46"/>
  <c r="Z14" i="45"/>
  <c r="M14" i="46"/>
  <c r="AE14" i="45"/>
  <c r="DH7" i="46"/>
  <c r="BG177" i="45"/>
  <c r="CS177" i="45"/>
  <c r="AI12" i="43"/>
  <c r="CJ7" i="44"/>
  <c r="AE171" i="43"/>
  <c r="M15" i="44"/>
  <c r="AE15" i="43"/>
  <c r="I12" i="44"/>
  <c r="AB12" i="43"/>
  <c r="AP173" i="43"/>
  <c r="CB173" i="43"/>
  <c r="CB172" i="43"/>
  <c r="Y22" i="44"/>
  <c r="E6" i="44"/>
  <c r="Z6" i="43"/>
  <c r="C16" i="44"/>
  <c r="Y16" i="43"/>
  <c r="M4" i="44"/>
  <c r="AE4" i="43"/>
  <c r="Y23" i="44"/>
  <c r="BG175" i="43"/>
  <c r="DH11" i="44" s="1"/>
  <c r="CS176" i="43"/>
  <c r="CS172" i="43"/>
  <c r="CS175" i="43"/>
  <c r="BG176" i="43"/>
  <c r="DH12" i="44" s="1"/>
  <c r="CS173" i="43"/>
  <c r="BG174" i="43"/>
  <c r="DH10" i="44" s="1"/>
  <c r="CS174" i="43"/>
  <c r="CS171" i="43"/>
  <c r="BG172" i="43"/>
  <c r="DH8" i="44" s="1"/>
  <c r="BG171" i="43"/>
  <c r="BG173" i="43"/>
  <c r="DH9" i="44" s="1"/>
  <c r="DC7" i="44"/>
  <c r="AW177" i="43"/>
  <c r="CI177" i="43"/>
  <c r="C10" i="44"/>
  <c r="Y10" i="43"/>
  <c r="G8" i="44"/>
  <c r="AA8" i="43"/>
  <c r="K5" i="44"/>
  <c r="AD5" i="43"/>
  <c r="CJ12" i="44"/>
  <c r="AE176" i="43"/>
  <c r="H25" i="44"/>
  <c r="AM171" i="44" s="1"/>
  <c r="N11" i="44"/>
  <c r="E13" i="44"/>
  <c r="Z13" i="43"/>
  <c r="AE10" i="44"/>
  <c r="E15" i="44"/>
  <c r="Z15" i="43"/>
  <c r="I7" i="44"/>
  <c r="AB7" i="43"/>
  <c r="G15" i="44"/>
  <c r="AA15" i="43"/>
  <c r="M10" i="44"/>
  <c r="AE10" i="43"/>
  <c r="K14" i="44"/>
  <c r="AD14" i="43"/>
  <c r="G9" i="44"/>
  <c r="AA9" i="43"/>
  <c r="G13" i="44"/>
  <c r="AA13" i="43"/>
  <c r="C6" i="44"/>
  <c r="Y6" i="43"/>
  <c r="M18" i="44"/>
  <c r="AE18" i="43"/>
  <c r="N7" i="44"/>
  <c r="I5" i="44"/>
  <c r="AB5" i="43"/>
  <c r="C5" i="44"/>
  <c r="Y5" i="43"/>
  <c r="M14" i="44"/>
  <c r="AE14" i="43"/>
  <c r="K13" i="44"/>
  <c r="AD13" i="43"/>
  <c r="C18" i="44"/>
  <c r="Y18" i="43"/>
  <c r="B25" i="44"/>
  <c r="N4" i="44"/>
  <c r="G16" i="44"/>
  <c r="AA16" i="43"/>
  <c r="N16" i="44"/>
  <c r="E16" i="44"/>
  <c r="Z16" i="43"/>
  <c r="L25" i="44"/>
  <c r="G6" i="44"/>
  <c r="AA6" i="43"/>
  <c r="G10" i="44"/>
  <c r="AA10" i="43"/>
  <c r="G12" i="44"/>
  <c r="AA12" i="43"/>
  <c r="AD173" i="43"/>
  <c r="C9" i="44"/>
  <c r="Y9" i="43"/>
  <c r="C15" i="44"/>
  <c r="Y15" i="43"/>
  <c r="E4" i="44"/>
  <c r="Z4" i="43"/>
  <c r="N10" i="44"/>
  <c r="C8" i="44"/>
  <c r="Y8" i="43"/>
  <c r="G5" i="44"/>
  <c r="AA5" i="43"/>
  <c r="N17" i="44"/>
  <c r="C7" i="44"/>
  <c r="Y7" i="43"/>
  <c r="E14" i="44"/>
  <c r="Z14" i="43"/>
  <c r="AD10" i="44"/>
  <c r="C4" i="44"/>
  <c r="Y4" i="43"/>
  <c r="AD172" i="43"/>
  <c r="CJ11" i="44"/>
  <c r="AE175" i="43"/>
  <c r="K8" i="44"/>
  <c r="AD8" i="43"/>
  <c r="M13" i="44"/>
  <c r="AE13" i="43"/>
  <c r="K18" i="44"/>
  <c r="AD18" i="43"/>
  <c r="O12" i="44"/>
  <c r="I6" i="44"/>
  <c r="AB6" i="43"/>
  <c r="N6" i="44"/>
  <c r="Y17" i="44"/>
  <c r="C13" i="44"/>
  <c r="Y13" i="43"/>
  <c r="AI13" i="43" s="1"/>
  <c r="K10" i="44"/>
  <c r="AD10" i="43"/>
  <c r="N5" i="44"/>
  <c r="I9" i="44"/>
  <c r="AB9" i="43"/>
  <c r="K15" i="44"/>
  <c r="AD15" i="43"/>
  <c r="I8" i="44"/>
  <c r="AB8" i="43"/>
  <c r="K9" i="44"/>
  <c r="AD9" i="43"/>
  <c r="N18" i="44"/>
  <c r="I10" i="44"/>
  <c r="AB10" i="43"/>
  <c r="G7" i="44"/>
  <c r="AA7" i="43"/>
  <c r="CJ10" i="44"/>
  <c r="AE174" i="43"/>
  <c r="E18" i="44"/>
  <c r="Z18" i="43"/>
  <c r="I4" i="44"/>
  <c r="AB4" i="43"/>
  <c r="M11" i="44"/>
  <c r="AE11" i="43"/>
  <c r="C11" i="44"/>
  <c r="Y11" i="43"/>
  <c r="G17" i="44"/>
  <c r="AA17" i="43"/>
  <c r="CH7" i="44"/>
  <c r="AA177" i="43"/>
  <c r="AD177" i="43" s="1"/>
  <c r="AE177" i="43" s="1"/>
  <c r="BM177" i="43"/>
  <c r="BP177" i="43" s="1"/>
  <c r="BQ177" i="43" s="1"/>
  <c r="I11" i="44"/>
  <c r="AB11" i="43"/>
  <c r="N9" i="44"/>
  <c r="K16" i="44"/>
  <c r="AD16" i="43"/>
  <c r="N15" i="44"/>
  <c r="D25" i="44"/>
  <c r="C14" i="44"/>
  <c r="Y14" i="43"/>
  <c r="C17" i="44"/>
  <c r="Y17" i="43"/>
  <c r="N8" i="44"/>
  <c r="M7" i="44"/>
  <c r="AE7" i="43"/>
  <c r="Y15" i="44"/>
  <c r="N14" i="42"/>
  <c r="E6" i="42"/>
  <c r="Z6" i="41"/>
  <c r="E16" i="42"/>
  <c r="Z16" i="41"/>
  <c r="N6" i="42"/>
  <c r="N17" i="42"/>
  <c r="I18" i="42"/>
  <c r="AB18" i="41"/>
  <c r="H25" i="42"/>
  <c r="AM171" i="42" s="1"/>
  <c r="G16" i="42"/>
  <c r="AA16" i="41"/>
  <c r="C15" i="42"/>
  <c r="Y15" i="41"/>
  <c r="N16" i="42"/>
  <c r="DH7" i="42"/>
  <c r="BG177" i="41"/>
  <c r="BX174" i="41"/>
  <c r="AL171" i="41"/>
  <c r="BX172" i="41"/>
  <c r="AL172" i="41"/>
  <c r="CR8" i="42" s="1"/>
  <c r="AL176" i="41"/>
  <c r="CR12" i="42" s="1"/>
  <c r="BX176" i="41"/>
  <c r="BX171" i="41"/>
  <c r="AL173" i="41"/>
  <c r="CR9" i="42" s="1"/>
  <c r="AL174" i="41"/>
  <c r="CR10" i="42" s="1"/>
  <c r="AL175" i="41"/>
  <c r="CR11" i="42" s="1"/>
  <c r="BX173" i="41"/>
  <c r="BX175" i="41"/>
  <c r="M7" i="42"/>
  <c r="AE7" i="41"/>
  <c r="C8" i="42"/>
  <c r="Y8" i="41"/>
  <c r="K7" i="42"/>
  <c r="AD7" i="41"/>
  <c r="AD10" i="42"/>
  <c r="K16" i="42"/>
  <c r="AD16" i="41"/>
  <c r="N8" i="42"/>
  <c r="C10" i="42"/>
  <c r="Y10" i="41"/>
  <c r="G6" i="42"/>
  <c r="AA6" i="41"/>
  <c r="E17" i="42"/>
  <c r="Z17" i="41"/>
  <c r="C7" i="42"/>
  <c r="Y7" i="41"/>
  <c r="C13" i="42"/>
  <c r="Y13" i="41"/>
  <c r="K9" i="42"/>
  <c r="AD9" i="41"/>
  <c r="E10" i="42"/>
  <c r="Z10" i="41"/>
  <c r="E7" i="42"/>
  <c r="Z7" i="41"/>
  <c r="K15" i="42"/>
  <c r="AD15" i="41"/>
  <c r="CJ10" i="42"/>
  <c r="AE174" i="41"/>
  <c r="E13" i="42"/>
  <c r="Z13" i="41"/>
  <c r="G10" i="42"/>
  <c r="AA10" i="41"/>
  <c r="E8" i="42"/>
  <c r="Z8" i="41"/>
  <c r="M11" i="42"/>
  <c r="AE11" i="41"/>
  <c r="C9" i="42"/>
  <c r="Y9" i="41"/>
  <c r="N15" i="42"/>
  <c r="K4" i="42"/>
  <c r="AD4" i="41"/>
  <c r="I7" i="42"/>
  <c r="AB7" i="41"/>
  <c r="M5" i="42"/>
  <c r="AE5" i="41"/>
  <c r="I12" i="42"/>
  <c r="AB12" i="41"/>
  <c r="AI12" i="41" s="1"/>
  <c r="CJ7" i="42"/>
  <c r="AE171" i="41"/>
  <c r="K8" i="42"/>
  <c r="AD8" i="41"/>
  <c r="M15" i="42"/>
  <c r="AE15" i="41"/>
  <c r="K14" i="42"/>
  <c r="AD14" i="41"/>
  <c r="K10" i="42"/>
  <c r="AD10" i="41"/>
  <c r="C14" i="42"/>
  <c r="Y14" i="41"/>
  <c r="AI14" i="41" s="1"/>
  <c r="G13" i="42"/>
  <c r="AA13" i="41"/>
  <c r="C5" i="42"/>
  <c r="Y5" i="41"/>
  <c r="AI5" i="41" s="1"/>
  <c r="G17" i="42"/>
  <c r="AA17" i="41"/>
  <c r="G9" i="42"/>
  <c r="AA9" i="41"/>
  <c r="C6" i="42"/>
  <c r="Y6" i="41"/>
  <c r="CB176" i="41"/>
  <c r="AP171" i="41"/>
  <c r="AP175" i="41"/>
  <c r="CB171" i="41"/>
  <c r="CB175" i="41"/>
  <c r="CB172" i="41"/>
  <c r="AP174" i="41"/>
  <c r="CB173" i="41"/>
  <c r="AP176" i="41"/>
  <c r="AP172" i="41"/>
  <c r="AP173" i="41"/>
  <c r="CB174" i="41"/>
  <c r="C17" i="42"/>
  <c r="O17" i="42" s="1"/>
  <c r="Y17" i="41"/>
  <c r="B25" i="42"/>
  <c r="N4" i="42"/>
  <c r="M12" i="42"/>
  <c r="AE12" i="41"/>
  <c r="CJ8" i="42"/>
  <c r="AE172" i="41"/>
  <c r="E15" i="42"/>
  <c r="Z15" i="41"/>
  <c r="I14" i="42"/>
  <c r="AB14" i="41"/>
  <c r="K12" i="42"/>
  <c r="O12" i="42" s="1"/>
  <c r="AD12" i="41"/>
  <c r="M9" i="42"/>
  <c r="AE9" i="41"/>
  <c r="C16" i="42"/>
  <c r="Y16" i="41"/>
  <c r="C11" i="42"/>
  <c r="Y11" i="41"/>
  <c r="AI11" i="41" s="1"/>
  <c r="K6" i="42"/>
  <c r="AD6" i="41"/>
  <c r="N10" i="42"/>
  <c r="K13" i="42"/>
  <c r="AD13" i="41"/>
  <c r="CJ12" i="42"/>
  <c r="AE176" i="41"/>
  <c r="N7" i="42"/>
  <c r="N13" i="42"/>
  <c r="M8" i="42"/>
  <c r="AE8" i="41"/>
  <c r="CJ11" i="42"/>
  <c r="AE175" i="41"/>
  <c r="I15" i="42"/>
  <c r="AB15" i="41"/>
  <c r="G8" i="42"/>
  <c r="AA8" i="41"/>
  <c r="C4" i="42"/>
  <c r="Y4" i="41"/>
  <c r="AI4" i="41" s="1"/>
  <c r="N9" i="42"/>
  <c r="AA7" i="41"/>
  <c r="G7" i="42"/>
  <c r="C18" i="42"/>
  <c r="Y18" i="41"/>
  <c r="M13" i="42"/>
  <c r="AE13" i="41"/>
  <c r="E18" i="42"/>
  <c r="Z18" i="41"/>
  <c r="CJ9" i="42"/>
  <c r="AE173" i="41"/>
  <c r="J25" i="42"/>
  <c r="I8" i="42"/>
  <c r="I25" i="42" s="1"/>
  <c r="AB8" i="41"/>
  <c r="C8" i="40"/>
  <c r="Y8" i="39"/>
  <c r="AD10" i="40"/>
  <c r="G5" i="40"/>
  <c r="AA5" i="39"/>
  <c r="K6" i="40"/>
  <c r="AD6" i="39"/>
  <c r="K17" i="40"/>
  <c r="AD17" i="39"/>
  <c r="N18" i="40"/>
  <c r="CN9" i="40"/>
  <c r="CN12" i="40"/>
  <c r="K8" i="40"/>
  <c r="AD8" i="39"/>
  <c r="G6" i="40"/>
  <c r="AA6" i="39"/>
  <c r="G17" i="40"/>
  <c r="AA17" i="39"/>
  <c r="BT177" i="39"/>
  <c r="I6" i="40"/>
  <c r="AB6" i="39"/>
  <c r="G7" i="40"/>
  <c r="AA7" i="39"/>
  <c r="E17" i="40"/>
  <c r="Z17" i="39"/>
  <c r="M11" i="40"/>
  <c r="AE11" i="39"/>
  <c r="I17" i="40"/>
  <c r="AB17" i="39"/>
  <c r="E11" i="40"/>
  <c r="Z11" i="39"/>
  <c r="C11" i="40"/>
  <c r="Y11" i="39"/>
  <c r="G16" i="40"/>
  <c r="AA16" i="39"/>
  <c r="M10" i="40"/>
  <c r="AE10" i="39"/>
  <c r="C14" i="40"/>
  <c r="Y14" i="39"/>
  <c r="N7" i="40"/>
  <c r="I9" i="40"/>
  <c r="AB9" i="39"/>
  <c r="E10" i="40"/>
  <c r="Z10" i="39"/>
  <c r="M9" i="40"/>
  <c r="AE9" i="39"/>
  <c r="M15" i="40"/>
  <c r="AE15" i="39"/>
  <c r="I16" i="40"/>
  <c r="AB16" i="39"/>
  <c r="C4" i="40"/>
  <c r="Y4" i="39"/>
  <c r="C10" i="40"/>
  <c r="Y10" i="39"/>
  <c r="K4" i="40"/>
  <c r="AD4" i="39"/>
  <c r="G8" i="40"/>
  <c r="AA8" i="39"/>
  <c r="CN10" i="40"/>
  <c r="CN7" i="40"/>
  <c r="AH177" i="39"/>
  <c r="C13" i="40"/>
  <c r="Y13" i="39"/>
  <c r="K11" i="40"/>
  <c r="AD11" i="39"/>
  <c r="C5" i="40"/>
  <c r="Y5" i="39"/>
  <c r="M5" i="40"/>
  <c r="AE5" i="39"/>
  <c r="E16" i="40"/>
  <c r="Z16" i="39"/>
  <c r="E5" i="40"/>
  <c r="Z5" i="39"/>
  <c r="K9" i="40"/>
  <c r="AD9" i="39"/>
  <c r="G13" i="40"/>
  <c r="AA13" i="39"/>
  <c r="I18" i="40"/>
  <c r="AB18" i="39"/>
  <c r="CS174" i="39"/>
  <c r="BG176" i="39"/>
  <c r="DH12" i="40" s="1"/>
  <c r="BG174" i="39"/>
  <c r="DH10" i="40" s="1"/>
  <c r="CS172" i="39"/>
  <c r="BG175" i="39"/>
  <c r="DH11" i="40" s="1"/>
  <c r="BG171" i="39"/>
  <c r="CS176" i="39"/>
  <c r="CS175" i="39"/>
  <c r="BG172" i="39"/>
  <c r="DH8" i="40" s="1"/>
  <c r="BG173" i="39"/>
  <c r="DH9" i="40" s="1"/>
  <c r="CS173" i="39"/>
  <c r="CS171" i="39"/>
  <c r="C18" i="40"/>
  <c r="Y18" i="39"/>
  <c r="CN11" i="40"/>
  <c r="N5" i="40"/>
  <c r="C7" i="40"/>
  <c r="Y7" i="39"/>
  <c r="K18" i="40"/>
  <c r="AD18" i="39"/>
  <c r="G18" i="40"/>
  <c r="AA18" i="39"/>
  <c r="C6" i="40"/>
  <c r="Y6" i="39"/>
  <c r="AI6" i="39" s="1"/>
  <c r="K14" i="40"/>
  <c r="AD14" i="39"/>
  <c r="K5" i="40"/>
  <c r="AD5" i="39"/>
  <c r="I12" i="40"/>
  <c r="O12" i="40" s="1"/>
  <c r="AB12" i="39"/>
  <c r="AI12" i="39" s="1"/>
  <c r="N11" i="40"/>
  <c r="C17" i="40"/>
  <c r="O17" i="40" s="1"/>
  <c r="Y17" i="39"/>
  <c r="N14" i="40"/>
  <c r="C15" i="40"/>
  <c r="Y15" i="39"/>
  <c r="AI15" i="39" s="1"/>
  <c r="C16" i="40"/>
  <c r="O16" i="40" s="1"/>
  <c r="Y16" i="39"/>
  <c r="E4" i="40"/>
  <c r="Z4" i="39"/>
  <c r="M7" i="40"/>
  <c r="AE7" i="39"/>
  <c r="N4" i="40"/>
  <c r="B25" i="40"/>
  <c r="I25" i="40"/>
  <c r="C9" i="40"/>
  <c r="O9" i="40" s="1"/>
  <c r="Y9" i="39"/>
  <c r="N10" i="40"/>
  <c r="J25" i="40"/>
  <c r="AE10" i="40"/>
  <c r="CN8" i="40"/>
  <c r="N13" i="40"/>
  <c r="AI7" i="45" l="1"/>
  <c r="G25" i="46"/>
  <c r="O6" i="44"/>
  <c r="E25" i="42"/>
  <c r="O10" i="40"/>
  <c r="AI16" i="39"/>
  <c r="AI9" i="39"/>
  <c r="O7" i="40"/>
  <c r="AI13" i="39"/>
  <c r="AI11" i="39"/>
  <c r="G25" i="40"/>
  <c r="AI14" i="39"/>
  <c r="AI8" i="39"/>
  <c r="P306" i="47"/>
  <c r="P11" i="39"/>
  <c r="AI7" i="39"/>
  <c r="M25" i="40"/>
  <c r="Q11" i="39"/>
  <c r="Q306" i="47"/>
  <c r="O7" i="46"/>
  <c r="K25" i="46"/>
  <c r="AI17" i="45"/>
  <c r="O5" i="46"/>
  <c r="P10" i="45"/>
  <c r="P1205" i="47"/>
  <c r="Q10" i="45"/>
  <c r="Q1205" i="47"/>
  <c r="K25" i="44"/>
  <c r="O14" i="44"/>
  <c r="O15" i="44"/>
  <c r="O11" i="44"/>
  <c r="AI17" i="43"/>
  <c r="G25" i="44"/>
  <c r="AI7" i="43"/>
  <c r="P905" i="47"/>
  <c r="P10" i="43"/>
  <c r="AI11" i="43"/>
  <c r="CS177" i="43"/>
  <c r="Q10" i="43"/>
  <c r="Q905" i="47"/>
  <c r="I25" i="44"/>
  <c r="G25" i="42"/>
  <c r="P606" i="47"/>
  <c r="P11" i="41"/>
  <c r="Q11" i="41"/>
  <c r="Q606" i="47"/>
  <c r="O11" i="42"/>
  <c r="AI16" i="41"/>
  <c r="O16" i="42"/>
  <c r="AI17" i="41"/>
  <c r="M25" i="42"/>
  <c r="CK10" i="46"/>
  <c r="Y22" i="45"/>
  <c r="CK9" i="46"/>
  <c r="Y21" i="45"/>
  <c r="AI6" i="45"/>
  <c r="O12" i="46"/>
  <c r="O16" i="46"/>
  <c r="M25" i="46"/>
  <c r="AI8" i="45"/>
  <c r="CV10" i="46"/>
  <c r="CV8" i="46"/>
  <c r="BX173" i="45"/>
  <c r="BX175" i="45"/>
  <c r="AL171" i="45"/>
  <c r="BX176" i="45"/>
  <c r="AL176" i="45"/>
  <c r="CR12" i="46" s="1"/>
  <c r="BX174" i="45"/>
  <c r="AL174" i="45"/>
  <c r="CR10" i="46" s="1"/>
  <c r="AL175" i="45"/>
  <c r="CR11" i="46" s="1"/>
  <c r="BX171" i="45"/>
  <c r="BX172" i="45"/>
  <c r="AL172" i="45"/>
  <c r="CR8" i="46" s="1"/>
  <c r="AL173" i="45"/>
  <c r="CR9" i="46" s="1"/>
  <c r="I25" i="46"/>
  <c r="CV9" i="46"/>
  <c r="O14" i="46"/>
  <c r="O6" i="46"/>
  <c r="CK8" i="46"/>
  <c r="Y20" i="45"/>
  <c r="CK7" i="46"/>
  <c r="Y19" i="45"/>
  <c r="O17" i="46"/>
  <c r="AI4" i="45"/>
  <c r="AI9" i="45"/>
  <c r="AI11" i="45"/>
  <c r="O8" i="46"/>
  <c r="CV7" i="46"/>
  <c r="AP177" i="45"/>
  <c r="CB177" i="45"/>
  <c r="N25" i="46"/>
  <c r="AI15" i="45"/>
  <c r="AI18" i="45"/>
  <c r="AI10" i="45"/>
  <c r="AI12" i="45"/>
  <c r="CK11" i="46"/>
  <c r="Y23" i="45"/>
  <c r="E25" i="46"/>
  <c r="C25" i="46"/>
  <c r="O4" i="46"/>
  <c r="O9" i="46"/>
  <c r="O11" i="46"/>
  <c r="CV12" i="46"/>
  <c r="CV11" i="46"/>
  <c r="O15" i="46"/>
  <c r="CK12" i="46"/>
  <c r="Y24" i="45"/>
  <c r="AI14" i="45"/>
  <c r="AI5" i="45"/>
  <c r="O18" i="46"/>
  <c r="O5" i="44"/>
  <c r="BX172" i="43"/>
  <c r="BX171" i="43"/>
  <c r="AL171" i="43"/>
  <c r="AL173" i="43"/>
  <c r="CR9" i="44" s="1"/>
  <c r="BX174" i="43"/>
  <c r="BX175" i="43"/>
  <c r="AL175" i="43"/>
  <c r="CR11" i="44" s="1"/>
  <c r="AL174" i="43"/>
  <c r="CR10" i="44" s="1"/>
  <c r="BX173" i="43"/>
  <c r="AL172" i="43"/>
  <c r="CR8" i="44" s="1"/>
  <c r="AL176" i="43"/>
  <c r="CR12" i="44" s="1"/>
  <c r="BX176" i="43"/>
  <c r="CB176" i="43"/>
  <c r="CK11" i="44"/>
  <c r="Y23" i="43"/>
  <c r="C25" i="44"/>
  <c r="O4" i="44"/>
  <c r="AI5" i="43"/>
  <c r="M25" i="44"/>
  <c r="CV9" i="44"/>
  <c r="AI16" i="43"/>
  <c r="AP172" i="43"/>
  <c r="CB175" i="43"/>
  <c r="O17" i="44"/>
  <c r="CJ8" i="44"/>
  <c r="AE172" i="43"/>
  <c r="AI8" i="43"/>
  <c r="E25" i="44"/>
  <c r="O9" i="44"/>
  <c r="O18" i="44"/>
  <c r="BG177" i="43"/>
  <c r="DH7" i="44"/>
  <c r="O16" i="44"/>
  <c r="AP175" i="43"/>
  <c r="AP171" i="43"/>
  <c r="AP174" i="43"/>
  <c r="CK7" i="44"/>
  <c r="Y19" i="43"/>
  <c r="CK10" i="44"/>
  <c r="Y22" i="43"/>
  <c r="CJ9" i="44"/>
  <c r="AE173" i="43"/>
  <c r="O10" i="44"/>
  <c r="CG176" i="43"/>
  <c r="CG174" i="43"/>
  <c r="AU171" i="43"/>
  <c r="CG173" i="43"/>
  <c r="CG171" i="43"/>
  <c r="AU172" i="43"/>
  <c r="CG172" i="43"/>
  <c r="AU174" i="43"/>
  <c r="AU176" i="43"/>
  <c r="CG175" i="43"/>
  <c r="AU175" i="43"/>
  <c r="AU173" i="43"/>
  <c r="O13" i="44"/>
  <c r="O7" i="44"/>
  <c r="AI9" i="43"/>
  <c r="AI18" i="43"/>
  <c r="CK12" i="44"/>
  <c r="Y24" i="43"/>
  <c r="AI14" i="43"/>
  <c r="AI4" i="43"/>
  <c r="O8" i="44"/>
  <c r="AI15" i="43"/>
  <c r="N25" i="44"/>
  <c r="AI6" i="43"/>
  <c r="AI10" i="43"/>
  <c r="AP176" i="43"/>
  <c r="CB171" i="43"/>
  <c r="CB174" i="43"/>
  <c r="O18" i="42"/>
  <c r="CG175" i="41"/>
  <c r="CG176" i="41"/>
  <c r="CG172" i="41"/>
  <c r="AU175" i="41"/>
  <c r="CG173" i="41"/>
  <c r="AU176" i="41"/>
  <c r="AU172" i="41"/>
  <c r="CG171" i="41"/>
  <c r="AU173" i="41"/>
  <c r="CG174" i="41"/>
  <c r="AU171" i="41"/>
  <c r="AU174" i="41"/>
  <c r="C25" i="42"/>
  <c r="O4" i="42"/>
  <c r="CK12" i="42"/>
  <c r="Y24" i="41"/>
  <c r="CK8" i="42"/>
  <c r="Y20" i="41"/>
  <c r="N25" i="42"/>
  <c r="CB177" i="41"/>
  <c r="O5" i="42"/>
  <c r="O14" i="42"/>
  <c r="O7" i="42"/>
  <c r="CR7" i="42"/>
  <c r="AL177" i="41"/>
  <c r="CV12" i="42"/>
  <c r="CK10" i="42"/>
  <c r="Y22" i="41"/>
  <c r="AI7" i="41"/>
  <c r="O15" i="42"/>
  <c r="CV9" i="42"/>
  <c r="CV10" i="42"/>
  <c r="CV11" i="42"/>
  <c r="AI6" i="41"/>
  <c r="AI9" i="41"/>
  <c r="AI13" i="41"/>
  <c r="AI10" i="41"/>
  <c r="AI8" i="41"/>
  <c r="K25" i="42"/>
  <c r="CK9" i="42"/>
  <c r="Y21" i="41"/>
  <c r="AI18" i="41"/>
  <c r="CK11" i="42"/>
  <c r="Y23" i="41"/>
  <c r="CV8" i="42"/>
  <c r="CV7" i="42"/>
  <c r="AP177" i="41"/>
  <c r="O6" i="42"/>
  <c r="CK7" i="42"/>
  <c r="Y19" i="41"/>
  <c r="O9" i="42"/>
  <c r="O13" i="42"/>
  <c r="O10" i="42"/>
  <c r="O8" i="42"/>
  <c r="BX177" i="41"/>
  <c r="AI15" i="41"/>
  <c r="O13" i="40"/>
  <c r="O14" i="40"/>
  <c r="O11" i="40"/>
  <c r="O8" i="40"/>
  <c r="CS177" i="39"/>
  <c r="C25" i="40"/>
  <c r="O4" i="40"/>
  <c r="N25" i="40"/>
  <c r="E25" i="40"/>
  <c r="O15" i="40"/>
  <c r="O6" i="40"/>
  <c r="AI18" i="39"/>
  <c r="DH7" i="40"/>
  <c r="BG177" i="39"/>
  <c r="AI5" i="39"/>
  <c r="K25" i="40"/>
  <c r="AI17" i="39"/>
  <c r="O18" i="40"/>
  <c r="O5" i="40"/>
  <c r="AI10" i="39"/>
  <c r="AI4" i="39"/>
  <c r="Q12" i="39" l="1"/>
  <c r="Q307" i="47"/>
  <c r="P307" i="47"/>
  <c r="P12" i="39"/>
  <c r="Q11" i="45"/>
  <c r="Q1206" i="47"/>
  <c r="O25" i="46"/>
  <c r="P1206" i="47"/>
  <c r="P11" i="45"/>
  <c r="Q11" i="43"/>
  <c r="Q906" i="47"/>
  <c r="P906" i="47"/>
  <c r="P11" i="43"/>
  <c r="Q12" i="41"/>
  <c r="Q607" i="47"/>
  <c r="P607" i="47"/>
  <c r="P12" i="41"/>
  <c r="CR7" i="46"/>
  <c r="AL177" i="45"/>
  <c r="BX177" i="45"/>
  <c r="DA9" i="44"/>
  <c r="DA10" i="44"/>
  <c r="CV10" i="44"/>
  <c r="BX177" i="43"/>
  <c r="CB177" i="43"/>
  <c r="DA11" i="44"/>
  <c r="AU177" i="43"/>
  <c r="DA7" i="44"/>
  <c r="CV7" i="44"/>
  <c r="AP177" i="43"/>
  <c r="O25" i="44"/>
  <c r="CV12" i="44"/>
  <c r="DA8" i="44"/>
  <c r="Y21" i="43"/>
  <c r="CK9" i="44"/>
  <c r="CV11" i="44"/>
  <c r="CK8" i="44"/>
  <c r="Y20" i="43"/>
  <c r="CV8" i="44"/>
  <c r="AL177" i="43"/>
  <c r="CR7" i="44"/>
  <c r="DA12" i="44"/>
  <c r="CG177" i="43"/>
  <c r="AU177" i="41"/>
  <c r="DA7" i="42"/>
  <c r="O25" i="42"/>
  <c r="BT176" i="41"/>
  <c r="AH174" i="41"/>
  <c r="AH173" i="41"/>
  <c r="AH171" i="41"/>
  <c r="BT175" i="41"/>
  <c r="BT171" i="41"/>
  <c r="BT172" i="41"/>
  <c r="AH176" i="41"/>
  <c r="AH175" i="41"/>
  <c r="BT174" i="41"/>
  <c r="BT173" i="41"/>
  <c r="AH172" i="41"/>
  <c r="DA12" i="42"/>
  <c r="DA9" i="42"/>
  <c r="DA8" i="42"/>
  <c r="DA10" i="42"/>
  <c r="CG177" i="41"/>
  <c r="DA11" i="42"/>
  <c r="O25" i="40"/>
  <c r="P308" i="47" l="1"/>
  <c r="P13" i="39"/>
  <c r="Q13" i="39"/>
  <c r="Q308" i="47"/>
  <c r="P12" i="45"/>
  <c r="P1207" i="47"/>
  <c r="Q12" i="45"/>
  <c r="Q1207" i="47"/>
  <c r="P907" i="47"/>
  <c r="P12" i="43"/>
  <c r="Q12" i="43"/>
  <c r="Q907" i="47"/>
  <c r="P608" i="47"/>
  <c r="P13" i="41"/>
  <c r="Q13" i="41"/>
  <c r="Q608" i="47"/>
  <c r="AH176" i="45"/>
  <c r="BT171" i="45"/>
  <c r="BT175" i="45"/>
  <c r="AH175" i="45"/>
  <c r="BT174" i="45"/>
  <c r="AH174" i="45"/>
  <c r="AH171" i="45"/>
  <c r="BT172" i="45"/>
  <c r="BT176" i="45"/>
  <c r="BT173" i="45"/>
  <c r="AH173" i="45"/>
  <c r="AH172" i="45"/>
  <c r="AH172" i="43"/>
  <c r="BT171" i="43"/>
  <c r="AH174" i="43"/>
  <c r="BT173" i="43"/>
  <c r="AH171" i="43"/>
  <c r="AH173" i="43"/>
  <c r="BT174" i="43"/>
  <c r="AH175" i="43"/>
  <c r="AH176" i="43"/>
  <c r="BT176" i="43"/>
  <c r="BT175" i="43"/>
  <c r="BT172" i="43"/>
  <c r="CN7" i="42"/>
  <c r="AH177" i="41"/>
  <c r="CN9" i="42"/>
  <c r="CN12" i="42"/>
  <c r="BT177" i="41"/>
  <c r="BR175" i="41"/>
  <c r="BR173" i="41"/>
  <c r="AF171" i="41"/>
  <c r="BR176" i="41"/>
  <c r="BR172" i="41"/>
  <c r="AF175" i="41"/>
  <c r="AF174" i="41"/>
  <c r="AF172" i="41"/>
  <c r="BR174" i="41"/>
  <c r="BR171" i="41"/>
  <c r="AF176" i="41"/>
  <c r="AF173" i="41"/>
  <c r="CN8" i="42"/>
  <c r="CN11" i="42"/>
  <c r="CN10" i="42"/>
  <c r="Q14" i="39" l="1"/>
  <c r="Q309" i="47"/>
  <c r="P309" i="47"/>
  <c r="P14" i="39"/>
  <c r="Q13" i="45"/>
  <c r="Q1208" i="47"/>
  <c r="P1208" i="47"/>
  <c r="P13" i="45"/>
  <c r="Q13" i="43"/>
  <c r="Q908" i="47"/>
  <c r="P908" i="47"/>
  <c r="P13" i="43"/>
  <c r="Q14" i="41"/>
  <c r="Q609" i="47"/>
  <c r="P609" i="47"/>
  <c r="P14" i="41"/>
  <c r="CN7" i="46"/>
  <c r="AH177" i="45"/>
  <c r="BT177" i="45"/>
  <c r="AF172" i="45"/>
  <c r="AF171" i="45"/>
  <c r="AF175" i="45"/>
  <c r="AF176" i="45"/>
  <c r="BR174" i="45"/>
  <c r="BR173" i="45"/>
  <c r="BR172" i="45"/>
  <c r="AF174" i="45"/>
  <c r="BR171" i="45"/>
  <c r="BR175" i="45"/>
  <c r="BR176" i="45"/>
  <c r="AF173" i="45"/>
  <c r="CN9" i="46"/>
  <c r="CN10" i="46"/>
  <c r="CN8" i="46"/>
  <c r="CN11" i="46"/>
  <c r="CN12" i="46"/>
  <c r="CN12" i="44"/>
  <c r="BR173" i="43"/>
  <c r="BR176" i="43"/>
  <c r="BR172" i="43"/>
  <c r="AF172" i="43"/>
  <c r="AF173" i="43"/>
  <c r="AF175" i="43"/>
  <c r="BR174" i="43"/>
  <c r="AF171" i="43"/>
  <c r="AF174" i="43"/>
  <c r="BR171" i="43"/>
  <c r="AF176" i="43"/>
  <c r="BR175" i="43"/>
  <c r="BT177" i="43"/>
  <c r="CN9" i="44"/>
  <c r="CN11" i="44"/>
  <c r="CN7" i="44"/>
  <c r="AH177" i="43"/>
  <c r="CN8" i="44"/>
  <c r="CN10" i="44"/>
  <c r="BR177" i="41"/>
  <c r="CL11" i="42"/>
  <c r="CL9" i="42"/>
  <c r="CL8" i="42"/>
  <c r="CL12" i="42"/>
  <c r="CL10" i="42"/>
  <c r="AF177" i="41"/>
  <c r="CL7" i="42"/>
  <c r="P310" i="47" l="1"/>
  <c r="P15" i="39"/>
  <c r="Q15" i="39"/>
  <c r="Q310" i="47"/>
  <c r="P1209" i="47"/>
  <c r="P14" i="45"/>
  <c r="Q14" i="45"/>
  <c r="Q1209" i="47"/>
  <c r="P909" i="47"/>
  <c r="P14" i="43"/>
  <c r="Q14" i="43"/>
  <c r="Q909" i="47"/>
  <c r="P610" i="47"/>
  <c r="P15" i="41"/>
  <c r="Q15" i="41"/>
  <c r="Q610" i="47"/>
  <c r="CL12" i="46"/>
  <c r="CL11" i="46"/>
  <c r="BR177" i="45"/>
  <c r="CL7" i="46"/>
  <c r="AF177" i="45"/>
  <c r="CL9" i="46"/>
  <c r="CL10" i="46"/>
  <c r="CL8" i="46"/>
  <c r="CL9" i="44"/>
  <c r="CL7" i="44"/>
  <c r="AF177" i="43"/>
  <c r="CL8" i="44"/>
  <c r="CL10" i="44"/>
  <c r="CL12" i="44"/>
  <c r="BR177" i="43"/>
  <c r="CL11" i="44"/>
  <c r="Q16" i="39" l="1"/>
  <c r="Q311" i="47"/>
  <c r="P16" i="39"/>
  <c r="P311" i="47"/>
  <c r="Q15" i="45"/>
  <c r="Q1210" i="47"/>
  <c r="P1210" i="47"/>
  <c r="P15" i="45"/>
  <c r="Q15" i="43"/>
  <c r="Q910" i="47"/>
  <c r="P910" i="47"/>
  <c r="P15" i="43"/>
  <c r="Q16" i="41"/>
  <c r="Q611" i="47"/>
  <c r="P16" i="41"/>
  <c r="P611" i="47"/>
  <c r="CR172" i="41"/>
  <c r="CR176" i="41"/>
  <c r="BF172" i="41"/>
  <c r="DG8" i="42" s="1"/>
  <c r="CR171" i="41"/>
  <c r="BF173" i="41"/>
  <c r="DG9" i="42" s="1"/>
  <c r="BF176" i="41"/>
  <c r="DG12" i="42" s="1"/>
  <c r="CR173" i="41"/>
  <c r="CR174" i="41"/>
  <c r="BF174" i="41"/>
  <c r="DG10" i="42" s="1"/>
  <c r="BF175" i="41"/>
  <c r="DG11" i="42" s="1"/>
  <c r="CR175" i="41"/>
  <c r="BF171" i="41"/>
  <c r="P17" i="39" l="1"/>
  <c r="P312" i="47"/>
  <c r="Q17" i="39"/>
  <c r="Q312" i="47"/>
  <c r="P16" i="45"/>
  <c r="P1211" i="47"/>
  <c r="Q16" i="45"/>
  <c r="Q1211" i="47"/>
  <c r="P911" i="47"/>
  <c r="P16" i="43"/>
  <c r="Q16" i="43"/>
  <c r="Q911" i="47"/>
  <c r="P17" i="41"/>
  <c r="P612" i="47"/>
  <c r="Q17" i="41"/>
  <c r="Q612" i="47"/>
  <c r="CR173" i="45"/>
  <c r="BF176" i="45"/>
  <c r="DG12" i="46" s="1"/>
  <c r="BF175" i="45"/>
  <c r="DG11" i="46" s="1"/>
  <c r="BF172" i="45"/>
  <c r="DG8" i="46" s="1"/>
  <c r="CR172" i="45"/>
  <c r="CR174" i="45"/>
  <c r="BF173" i="45"/>
  <c r="DG9" i="46" s="1"/>
  <c r="BF171" i="45"/>
  <c r="CR176" i="45"/>
  <c r="CR175" i="45"/>
  <c r="CR171" i="45"/>
  <c r="BF174" i="45"/>
  <c r="DG10" i="46" s="1"/>
  <c r="CR173" i="43"/>
  <c r="BF173" i="43"/>
  <c r="DG9" i="44" s="1"/>
  <c r="BF171" i="43"/>
  <c r="BF172" i="43"/>
  <c r="DG8" i="44" s="1"/>
  <c r="CR171" i="43"/>
  <c r="CR175" i="43"/>
  <c r="CR172" i="43"/>
  <c r="BF175" i="43"/>
  <c r="DG11" i="44" s="1"/>
  <c r="CR176" i="43"/>
  <c r="CR174" i="43"/>
  <c r="BF176" i="43"/>
  <c r="DG12" i="44" s="1"/>
  <c r="BF174" i="43"/>
  <c r="DG10" i="44" s="1"/>
  <c r="BF177" i="41"/>
  <c r="DG7" i="42"/>
  <c r="CR177" i="41"/>
  <c r="AM173" i="41"/>
  <c r="BY176" i="41"/>
  <c r="BY173" i="41"/>
  <c r="BY172" i="41"/>
  <c r="AM171" i="41"/>
  <c r="AM176" i="41"/>
  <c r="AM172" i="41"/>
  <c r="AM174" i="41"/>
  <c r="BY174" i="41"/>
  <c r="BY175" i="41"/>
  <c r="BY171" i="41"/>
  <c r="AM175" i="41"/>
  <c r="Q18" i="39" l="1"/>
  <c r="Q313" i="47"/>
  <c r="P18" i="39"/>
  <c r="P313" i="47"/>
  <c r="CR177" i="45"/>
  <c r="Q17" i="45"/>
  <c r="Q1212" i="47"/>
  <c r="P17" i="45"/>
  <c r="P1212" i="47"/>
  <c r="Q17" i="43"/>
  <c r="Q912" i="47"/>
  <c r="P17" i="43"/>
  <c r="P912" i="47"/>
  <c r="Q18" i="41"/>
  <c r="Q613" i="47"/>
  <c r="P18" i="41"/>
  <c r="P613" i="47"/>
  <c r="DG7" i="46"/>
  <c r="BF177" i="45"/>
  <c r="BY171" i="45"/>
  <c r="AM172" i="45"/>
  <c r="AM173" i="45"/>
  <c r="BY175" i="45"/>
  <c r="AM175" i="45"/>
  <c r="AM174" i="45"/>
  <c r="BY176" i="45"/>
  <c r="AM171" i="45"/>
  <c r="BY173" i="45"/>
  <c r="BY174" i="45"/>
  <c r="AM176" i="45"/>
  <c r="BY172" i="45"/>
  <c r="DG7" i="44"/>
  <c r="BF177" i="43"/>
  <c r="CR177" i="43"/>
  <c r="AM171" i="43"/>
  <c r="AM175" i="43"/>
  <c r="BY173" i="43"/>
  <c r="BY172" i="43"/>
  <c r="AM172" i="43"/>
  <c r="BY175" i="43"/>
  <c r="AM173" i="43"/>
  <c r="BY174" i="43"/>
  <c r="BY171" i="43"/>
  <c r="AM176" i="43"/>
  <c r="AM174" i="43"/>
  <c r="BY176" i="43"/>
  <c r="CS11" i="42"/>
  <c r="DL11" i="42" s="1"/>
  <c r="AG23" i="41"/>
  <c r="CS10" i="42"/>
  <c r="DL10" i="42" s="1"/>
  <c r="AG22" i="41"/>
  <c r="BS173" i="41"/>
  <c r="BU173" i="41" s="1"/>
  <c r="BV173" i="41" s="1"/>
  <c r="AG171" i="41"/>
  <c r="AG174" i="41"/>
  <c r="BS175" i="41"/>
  <c r="BU175" i="41" s="1"/>
  <c r="BV175" i="41" s="1"/>
  <c r="BS174" i="41"/>
  <c r="BU174" i="41" s="1"/>
  <c r="BV174" i="41" s="1"/>
  <c r="BS171" i="41"/>
  <c r="AG173" i="41"/>
  <c r="AG176" i="41"/>
  <c r="BS176" i="41"/>
  <c r="BU176" i="41" s="1"/>
  <c r="BV176" i="41" s="1"/>
  <c r="BS172" i="41"/>
  <c r="BU172" i="41" s="1"/>
  <c r="BV172" i="41" s="1"/>
  <c r="AG175" i="41"/>
  <c r="AG172" i="41"/>
  <c r="BY177" i="41"/>
  <c r="CS8" i="42"/>
  <c r="DL8" i="42" s="1"/>
  <c r="AG20" i="41"/>
  <c r="CS12" i="42"/>
  <c r="DL12" i="42" s="1"/>
  <c r="AG24" i="41"/>
  <c r="CS7" i="42"/>
  <c r="DL7" i="42" s="1"/>
  <c r="AM177" i="41"/>
  <c r="AG19" i="41"/>
  <c r="CS9" i="42"/>
  <c r="DL9" i="42" s="1"/>
  <c r="AG21" i="41"/>
  <c r="AL174" i="39" l="1"/>
  <c r="CR10" i="40" s="1"/>
  <c r="AL175" i="39"/>
  <c r="CR11" i="40" s="1"/>
  <c r="BX176" i="39"/>
  <c r="AL172" i="39"/>
  <c r="CR8" i="40" s="1"/>
  <c r="BX174" i="39"/>
  <c r="AL173" i="39"/>
  <c r="CR9" i="40" s="1"/>
  <c r="BX173" i="39"/>
  <c r="BX172" i="39"/>
  <c r="AL171" i="39"/>
  <c r="BX171" i="39"/>
  <c r="BX175" i="39"/>
  <c r="AL176" i="39"/>
  <c r="CR12" i="40" s="1"/>
  <c r="P19" i="39"/>
  <c r="P314" i="47"/>
  <c r="Q19" i="39"/>
  <c r="Q314" i="47"/>
  <c r="P18" i="45"/>
  <c r="P1213" i="47"/>
  <c r="Q18" i="45"/>
  <c r="Q1213" i="47"/>
  <c r="P18" i="43"/>
  <c r="P913" i="47"/>
  <c r="Q18" i="43"/>
  <c r="Q913" i="47"/>
  <c r="Q19" i="41"/>
  <c r="Q614" i="47"/>
  <c r="P19" i="41"/>
  <c r="P614" i="47"/>
  <c r="BY177" i="45"/>
  <c r="CS12" i="46"/>
  <c r="DL12" i="46" s="1"/>
  <c r="AG24" i="45"/>
  <c r="CS9" i="46"/>
  <c r="DL9" i="46" s="1"/>
  <c r="AG21" i="45"/>
  <c r="CS11" i="46"/>
  <c r="DL11" i="46" s="1"/>
  <c r="AG23" i="45"/>
  <c r="CS7" i="46"/>
  <c r="DL7" i="46" s="1"/>
  <c r="AM177" i="45"/>
  <c r="AG19" i="45"/>
  <c r="BS173" i="45"/>
  <c r="BU173" i="45" s="1"/>
  <c r="BV173" i="45" s="1"/>
  <c r="BS171" i="45"/>
  <c r="AG173" i="45"/>
  <c r="BS175" i="45"/>
  <c r="BU175" i="45" s="1"/>
  <c r="BV175" i="45" s="1"/>
  <c r="BS176" i="45"/>
  <c r="BU176" i="45" s="1"/>
  <c r="BV176" i="45" s="1"/>
  <c r="AG172" i="45"/>
  <c r="BS172" i="45"/>
  <c r="BU172" i="45" s="1"/>
  <c r="BV172" i="45" s="1"/>
  <c r="AG174" i="45"/>
  <c r="AG176" i="45"/>
  <c r="BS174" i="45"/>
  <c r="BU174" i="45" s="1"/>
  <c r="BV174" i="45" s="1"/>
  <c r="AG171" i="45"/>
  <c r="AG175" i="45"/>
  <c r="CS10" i="46"/>
  <c r="DL10" i="46" s="1"/>
  <c r="AG22" i="45"/>
  <c r="CS8" i="46"/>
  <c r="DL8" i="46" s="1"/>
  <c r="AG20" i="45"/>
  <c r="BS176" i="43"/>
  <c r="BU176" i="43" s="1"/>
  <c r="BV176" i="43" s="1"/>
  <c r="AG172" i="43"/>
  <c r="AG175" i="43"/>
  <c r="AG173" i="43"/>
  <c r="BS175" i="43"/>
  <c r="BU175" i="43" s="1"/>
  <c r="BV175" i="43" s="1"/>
  <c r="BS173" i="43"/>
  <c r="BU173" i="43" s="1"/>
  <c r="BV173" i="43" s="1"/>
  <c r="BS171" i="43"/>
  <c r="BS172" i="43"/>
  <c r="BU172" i="43" s="1"/>
  <c r="BV172" i="43" s="1"/>
  <c r="AG174" i="43"/>
  <c r="AG176" i="43"/>
  <c r="BS174" i="43"/>
  <c r="BU174" i="43" s="1"/>
  <c r="BV174" i="43" s="1"/>
  <c r="AG171" i="43"/>
  <c r="CS10" i="44"/>
  <c r="DL10" i="44" s="1"/>
  <c r="AG22" i="43"/>
  <c r="CS9" i="44"/>
  <c r="DL9" i="44" s="1"/>
  <c r="AG21" i="43"/>
  <c r="CS12" i="44"/>
  <c r="DL12" i="44" s="1"/>
  <c r="AG24" i="43"/>
  <c r="CS11" i="44"/>
  <c r="DL11" i="44" s="1"/>
  <c r="AG23" i="43"/>
  <c r="BY177" i="43"/>
  <c r="CS8" i="44"/>
  <c r="DL8" i="44" s="1"/>
  <c r="AG20" i="43"/>
  <c r="AM177" i="43"/>
  <c r="CS7" i="44"/>
  <c r="DL7" i="44" s="1"/>
  <c r="AG19" i="43"/>
  <c r="CM11" i="42"/>
  <c r="AI175" i="41"/>
  <c r="CM9" i="42"/>
  <c r="AI173" i="41"/>
  <c r="CM10" i="42"/>
  <c r="AI174" i="41"/>
  <c r="DL13" i="42"/>
  <c r="BS177" i="41"/>
  <c r="BU177" i="41" s="1"/>
  <c r="BV177" i="41" s="1"/>
  <c r="BU171" i="41"/>
  <c r="BV171" i="41" s="1"/>
  <c r="CM7" i="42"/>
  <c r="AG177" i="41"/>
  <c r="AI177" i="41" s="1"/>
  <c r="AJ177" i="41" s="1"/>
  <c r="AI171" i="41"/>
  <c r="CM8" i="42"/>
  <c r="AI172" i="41"/>
  <c r="CM12" i="42"/>
  <c r="AI176" i="41"/>
  <c r="BX177" i="39" l="1"/>
  <c r="CR7" i="40"/>
  <c r="AL177" i="39"/>
  <c r="Q20" i="39"/>
  <c r="Q315" i="47"/>
  <c r="P20" i="39"/>
  <c r="P315" i="47"/>
  <c r="Q19" i="45"/>
  <c r="Q1214" i="47"/>
  <c r="P1214" i="47"/>
  <c r="P19" i="45"/>
  <c r="Q19" i="43"/>
  <c r="Q914" i="47"/>
  <c r="P914" i="47"/>
  <c r="P19" i="43"/>
  <c r="Q20" i="41"/>
  <c r="Q615" i="47"/>
  <c r="P615" i="47"/>
  <c r="P20" i="41"/>
  <c r="CM12" i="46"/>
  <c r="AI176" i="45"/>
  <c r="DL13" i="46"/>
  <c r="CM10" i="46"/>
  <c r="AI174" i="45"/>
  <c r="CM7" i="46"/>
  <c r="AG177" i="45"/>
  <c r="AI177" i="45" s="1"/>
  <c r="AJ177" i="45" s="1"/>
  <c r="AI171" i="45"/>
  <c r="CM9" i="46"/>
  <c r="AI173" i="45"/>
  <c r="CM11" i="46"/>
  <c r="AI175" i="45"/>
  <c r="CM8" i="46"/>
  <c r="AI172" i="45"/>
  <c r="BS177" i="45"/>
  <c r="BU177" i="45" s="1"/>
  <c r="BV177" i="45" s="1"/>
  <c r="BU171" i="45"/>
  <c r="BV171" i="45" s="1"/>
  <c r="BS177" i="43"/>
  <c r="BU177" i="43" s="1"/>
  <c r="BV177" i="43" s="1"/>
  <c r="BU171" i="43"/>
  <c r="BV171" i="43" s="1"/>
  <c r="CM11" i="44"/>
  <c r="AI175" i="43"/>
  <c r="CM12" i="44"/>
  <c r="AI176" i="43"/>
  <c r="CM8" i="44"/>
  <c r="AI172" i="43"/>
  <c r="DL13" i="44"/>
  <c r="CM10" i="44"/>
  <c r="AI174" i="43"/>
  <c r="CM7" i="44"/>
  <c r="AG177" i="43"/>
  <c r="AI177" i="43" s="1"/>
  <c r="AJ177" i="43" s="1"/>
  <c r="AI171" i="43"/>
  <c r="CM9" i="44"/>
  <c r="AI173" i="43"/>
  <c r="CO8" i="42"/>
  <c r="AJ172" i="41"/>
  <c r="CO10" i="42"/>
  <c r="AJ174" i="41"/>
  <c r="CO11" i="42"/>
  <c r="AJ175" i="41"/>
  <c r="CO12" i="42"/>
  <c r="AJ176" i="41"/>
  <c r="CO7" i="42"/>
  <c r="AJ171" i="41"/>
  <c r="CO9" i="42"/>
  <c r="AJ173" i="41"/>
  <c r="P21" i="39" l="1"/>
  <c r="P316" i="47"/>
  <c r="Q21" i="39"/>
  <c r="Q316" i="47"/>
  <c r="P1215" i="47"/>
  <c r="P20" i="45"/>
  <c r="Q20" i="45"/>
  <c r="Q1215" i="47"/>
  <c r="P915" i="47"/>
  <c r="P20" i="43"/>
  <c r="Q20" i="43"/>
  <c r="Q915" i="47"/>
  <c r="Q21" i="41"/>
  <c r="Q616" i="47"/>
  <c r="P616" i="47"/>
  <c r="P21" i="41"/>
  <c r="CO7" i="46"/>
  <c r="AJ171" i="45"/>
  <c r="CO9" i="46"/>
  <c r="AJ173" i="45"/>
  <c r="CO12" i="46"/>
  <c r="AJ176" i="45"/>
  <c r="CO11" i="46"/>
  <c r="AJ175" i="45"/>
  <c r="CO8" i="46"/>
  <c r="AJ172" i="45"/>
  <c r="CO10" i="46"/>
  <c r="AJ174" i="45"/>
  <c r="CO9" i="44"/>
  <c r="AJ173" i="43"/>
  <c r="CO8" i="44"/>
  <c r="AJ172" i="43"/>
  <c r="CO11" i="44"/>
  <c r="AJ175" i="43"/>
  <c r="CO10" i="44"/>
  <c r="AJ174" i="43"/>
  <c r="CO7" i="44"/>
  <c r="AJ171" i="43"/>
  <c r="CO12" i="44"/>
  <c r="AJ176" i="43"/>
  <c r="CP9" i="42"/>
  <c r="Z21" i="41"/>
  <c r="CP12" i="42"/>
  <c r="Z24" i="41"/>
  <c r="CP7" i="42"/>
  <c r="Z19" i="41"/>
  <c r="CP11" i="42"/>
  <c r="Z23" i="41"/>
  <c r="CP8" i="42"/>
  <c r="Z20" i="41"/>
  <c r="CP10" i="42"/>
  <c r="Z22" i="41"/>
  <c r="BW174" i="41"/>
  <c r="BZ174" i="41" s="1"/>
  <c r="CA174" i="41" s="1"/>
  <c r="AK176" i="41"/>
  <c r="BW176" i="41"/>
  <c r="BZ176" i="41" s="1"/>
  <c r="CA176" i="41" s="1"/>
  <c r="AK172" i="41"/>
  <c r="BW172" i="41"/>
  <c r="BZ172" i="41" s="1"/>
  <c r="CA172" i="41" s="1"/>
  <c r="BW171" i="41"/>
  <c r="AK174" i="41"/>
  <c r="BW175" i="41"/>
  <c r="BZ175" i="41" s="1"/>
  <c r="CA175" i="41" s="1"/>
  <c r="AK175" i="41"/>
  <c r="BW173" i="41"/>
  <c r="BZ173" i="41" s="1"/>
  <c r="CA173" i="41" s="1"/>
  <c r="AK173" i="41"/>
  <c r="AK171" i="41"/>
  <c r="Q22" i="39" l="1"/>
  <c r="Q317" i="47"/>
  <c r="P22" i="39"/>
  <c r="P317" i="47"/>
  <c r="Q21" i="45"/>
  <c r="Q1216" i="47"/>
  <c r="P1216" i="47"/>
  <c r="P21" i="45"/>
  <c r="Q21" i="43"/>
  <c r="Q916" i="47"/>
  <c r="P916" i="47"/>
  <c r="P21" i="43"/>
  <c r="Q22" i="41"/>
  <c r="Q617" i="47"/>
  <c r="P617" i="47"/>
  <c r="P22" i="41"/>
  <c r="CP11" i="46"/>
  <c r="Z23" i="45"/>
  <c r="BW176" i="45"/>
  <c r="BZ176" i="45" s="1"/>
  <c r="CA176" i="45" s="1"/>
  <c r="AK171" i="45"/>
  <c r="BW175" i="45"/>
  <c r="BZ175" i="45" s="1"/>
  <c r="CA175" i="45" s="1"/>
  <c r="AK173" i="45"/>
  <c r="BW171" i="45"/>
  <c r="AK175" i="45"/>
  <c r="AK176" i="45"/>
  <c r="BW174" i="45"/>
  <c r="BZ174" i="45" s="1"/>
  <c r="CA174" i="45" s="1"/>
  <c r="BW172" i="45"/>
  <c r="BZ172" i="45" s="1"/>
  <c r="CA172" i="45" s="1"/>
  <c r="AK172" i="45"/>
  <c r="BW173" i="45"/>
  <c r="BZ173" i="45" s="1"/>
  <c r="CA173" i="45" s="1"/>
  <c r="AK174" i="45"/>
  <c r="CP8" i="46"/>
  <c r="Z20" i="45"/>
  <c r="CP12" i="46"/>
  <c r="Z24" i="45"/>
  <c r="CP7" i="46"/>
  <c r="Z19" i="45"/>
  <c r="CP9" i="46"/>
  <c r="Z21" i="45"/>
  <c r="CP10" i="46"/>
  <c r="Z22" i="45"/>
  <c r="CP12" i="44"/>
  <c r="Z24" i="43"/>
  <c r="CP10" i="44"/>
  <c r="Z22" i="43"/>
  <c r="CP8" i="44"/>
  <c r="Z20" i="43"/>
  <c r="CP7" i="44"/>
  <c r="Z19" i="43"/>
  <c r="CP11" i="44"/>
  <c r="Z23" i="43"/>
  <c r="CP9" i="44"/>
  <c r="Z21" i="43"/>
  <c r="BW175" i="43"/>
  <c r="BZ175" i="43" s="1"/>
  <c r="CA175" i="43" s="1"/>
  <c r="BW171" i="43"/>
  <c r="AK171" i="43"/>
  <c r="AK173" i="43"/>
  <c r="AK176" i="43"/>
  <c r="AK174" i="43"/>
  <c r="BW174" i="43"/>
  <c r="BZ174" i="43" s="1"/>
  <c r="CA174" i="43" s="1"/>
  <c r="BW172" i="43"/>
  <c r="BZ172" i="43" s="1"/>
  <c r="CA172" i="43" s="1"/>
  <c r="AK172" i="43"/>
  <c r="BW173" i="43"/>
  <c r="BZ173" i="43" s="1"/>
  <c r="CA173" i="43" s="1"/>
  <c r="BW176" i="43"/>
  <c r="BZ176" i="43" s="1"/>
  <c r="CA176" i="43" s="1"/>
  <c r="AK175" i="43"/>
  <c r="CQ9" i="42"/>
  <c r="AN173" i="41"/>
  <c r="CQ10" i="42"/>
  <c r="AN174" i="41"/>
  <c r="BW177" i="41"/>
  <c r="BZ177" i="41" s="1"/>
  <c r="CA177" i="41" s="1"/>
  <c r="BZ171" i="41"/>
  <c r="CA171" i="41" s="1"/>
  <c r="CQ12" i="42"/>
  <c r="AN176" i="41"/>
  <c r="CQ11" i="42"/>
  <c r="AN175" i="41"/>
  <c r="CQ7" i="42"/>
  <c r="AK177" i="41"/>
  <c r="AN177" i="41" s="1"/>
  <c r="AO177" i="41" s="1"/>
  <c r="AN171" i="41"/>
  <c r="CQ8" i="42"/>
  <c r="AN172" i="41"/>
  <c r="AQ175" i="41"/>
  <c r="CC172" i="41"/>
  <c r="CE172" i="41" s="1"/>
  <c r="CF172" i="41" s="1"/>
  <c r="CC174" i="41"/>
  <c r="CE174" i="41" s="1"/>
  <c r="CF174" i="41" s="1"/>
  <c r="AQ172" i="41"/>
  <c r="CC171" i="41"/>
  <c r="CC173" i="41"/>
  <c r="CE173" i="41" s="1"/>
  <c r="CF173" i="41" s="1"/>
  <c r="AQ176" i="41"/>
  <c r="AQ174" i="41"/>
  <c r="AQ173" i="41"/>
  <c r="P318" i="47" l="1"/>
  <c r="P23" i="39"/>
  <c r="Q23" i="39"/>
  <c r="Q318" i="47"/>
  <c r="P1217" i="47"/>
  <c r="P22" i="45"/>
  <c r="Q22" i="45"/>
  <c r="Q1217" i="47"/>
  <c r="P917" i="47"/>
  <c r="P22" i="43"/>
  <c r="Q22" i="43"/>
  <c r="Q917" i="47"/>
  <c r="P618" i="47"/>
  <c r="P23" i="41"/>
  <c r="Q23" i="41"/>
  <c r="Q618" i="47"/>
  <c r="BW177" i="45"/>
  <c r="BZ177" i="45" s="1"/>
  <c r="CA177" i="45" s="1"/>
  <c r="BZ171" i="45"/>
  <c r="CA171" i="45" s="1"/>
  <c r="CQ9" i="46"/>
  <c r="AN173" i="45"/>
  <c r="AQ175" i="45"/>
  <c r="AQ174" i="45"/>
  <c r="CC172" i="45"/>
  <c r="CE172" i="45" s="1"/>
  <c r="CF172" i="45" s="1"/>
  <c r="AQ172" i="45"/>
  <c r="AQ176" i="45"/>
  <c r="AQ171" i="45"/>
  <c r="CC174" i="45"/>
  <c r="CE174" i="45" s="1"/>
  <c r="CF174" i="45" s="1"/>
  <c r="CC173" i="45"/>
  <c r="CE173" i="45" s="1"/>
  <c r="CF173" i="45" s="1"/>
  <c r="CC171" i="45"/>
  <c r="CC176" i="45"/>
  <c r="CE176" i="45" s="1"/>
  <c r="CF176" i="45" s="1"/>
  <c r="CC175" i="45"/>
  <c r="CE175" i="45" s="1"/>
  <c r="CF175" i="45" s="1"/>
  <c r="AQ173" i="45"/>
  <c r="CQ12" i="46"/>
  <c r="AN176" i="45"/>
  <c r="CQ10" i="46"/>
  <c r="AN174" i="45"/>
  <c r="CQ8" i="46"/>
  <c r="AN172" i="45"/>
  <c r="CQ11" i="46"/>
  <c r="AN175" i="45"/>
  <c r="CQ7" i="46"/>
  <c r="AN171" i="45"/>
  <c r="AK177" i="45"/>
  <c r="AN177" i="45" s="1"/>
  <c r="AO177" i="45" s="1"/>
  <c r="CQ7" i="44"/>
  <c r="AK177" i="43"/>
  <c r="AN177" i="43" s="1"/>
  <c r="AO177" i="43" s="1"/>
  <c r="AN171" i="43"/>
  <c r="CQ12" i="44"/>
  <c r="AN176" i="43"/>
  <c r="CQ11" i="44"/>
  <c r="AN175" i="43"/>
  <c r="CQ10" i="44"/>
  <c r="AN174" i="43"/>
  <c r="BZ171" i="43"/>
  <c r="CA171" i="43" s="1"/>
  <c r="BW177" i="43"/>
  <c r="BZ177" i="43" s="1"/>
  <c r="CA177" i="43" s="1"/>
  <c r="CQ8" i="44"/>
  <c r="AN172" i="43"/>
  <c r="CQ9" i="44"/>
  <c r="AN173" i="43"/>
  <c r="AQ176" i="43"/>
  <c r="AQ174" i="43"/>
  <c r="CC172" i="43"/>
  <c r="CE172" i="43" s="1"/>
  <c r="CF172" i="43" s="1"/>
  <c r="CC176" i="43"/>
  <c r="CE176" i="43" s="1"/>
  <c r="CF176" i="43" s="1"/>
  <c r="CC174" i="43"/>
  <c r="CE174" i="43" s="1"/>
  <c r="CF174" i="43" s="1"/>
  <c r="CC173" i="43"/>
  <c r="CE173" i="43" s="1"/>
  <c r="CF173" i="43" s="1"/>
  <c r="AQ175" i="43"/>
  <c r="AQ172" i="43"/>
  <c r="CC175" i="43"/>
  <c r="CE175" i="43" s="1"/>
  <c r="CF175" i="43" s="1"/>
  <c r="AQ173" i="43"/>
  <c r="AQ171" i="43"/>
  <c r="CW12" i="42"/>
  <c r="AS176" i="41"/>
  <c r="CT8" i="42"/>
  <c r="AO172" i="41"/>
  <c r="CT11" i="42"/>
  <c r="AO175" i="41"/>
  <c r="CT10" i="42"/>
  <c r="AO174" i="41"/>
  <c r="CT12" i="42"/>
  <c r="AO176" i="41"/>
  <c r="CW9" i="42"/>
  <c r="AS173" i="41"/>
  <c r="CE171" i="41"/>
  <c r="CF171" i="41" s="1"/>
  <c r="CW11" i="42"/>
  <c r="AS175" i="41"/>
  <c r="CT7" i="42"/>
  <c r="AO171" i="41"/>
  <c r="CT9" i="42"/>
  <c r="AO173" i="41"/>
  <c r="CW10" i="42"/>
  <c r="AS174" i="41"/>
  <c r="CW8" i="42"/>
  <c r="AS172" i="41"/>
  <c r="CH173" i="41"/>
  <c r="CJ173" i="41" s="1"/>
  <c r="CK173" i="41" s="1"/>
  <c r="CH174" i="41"/>
  <c r="CJ174" i="41" s="1"/>
  <c r="CK174" i="41" s="1"/>
  <c r="CH176" i="41"/>
  <c r="CJ176" i="41" s="1"/>
  <c r="CK176" i="41" s="1"/>
  <c r="CH172" i="41"/>
  <c r="CJ172" i="41" s="1"/>
  <c r="CK172" i="41" s="1"/>
  <c r="AV174" i="41"/>
  <c r="CH175" i="41"/>
  <c r="CJ175" i="41" s="1"/>
  <c r="CK175" i="41" s="1"/>
  <c r="AV172" i="41"/>
  <c r="AV173" i="41"/>
  <c r="AV175" i="41"/>
  <c r="CH171" i="41"/>
  <c r="AV176" i="41"/>
  <c r="Q24" i="39" l="1"/>
  <c r="Q319" i="47"/>
  <c r="P319" i="47"/>
  <c r="P24" i="39"/>
  <c r="Q23" i="45"/>
  <c r="Q1218" i="47"/>
  <c r="P1218" i="47"/>
  <c r="P23" i="45"/>
  <c r="Q23" i="43"/>
  <c r="Q918" i="47"/>
  <c r="P918" i="47"/>
  <c r="P23" i="43"/>
  <c r="P619" i="47"/>
  <c r="P24" i="41"/>
  <c r="Q24" i="41"/>
  <c r="Q619" i="47"/>
  <c r="CT11" i="46"/>
  <c r="AO175" i="45"/>
  <c r="CT12" i="46"/>
  <c r="AO176" i="45"/>
  <c r="CT9" i="46"/>
  <c r="AO173" i="45"/>
  <c r="CT10" i="46"/>
  <c r="AO174" i="45"/>
  <c r="CW7" i="46"/>
  <c r="AQ177" i="45"/>
  <c r="AS177" i="45" s="1"/>
  <c r="AT177" i="45" s="1"/>
  <c r="AS171" i="45"/>
  <c r="CW10" i="46"/>
  <c r="AS174" i="45"/>
  <c r="CT7" i="46"/>
  <c r="AO171" i="45"/>
  <c r="CT8" i="46"/>
  <c r="AO172" i="45"/>
  <c r="CC177" i="45"/>
  <c r="CE177" i="45" s="1"/>
  <c r="CF177" i="45" s="1"/>
  <c r="CE171" i="45"/>
  <c r="CF171" i="45" s="1"/>
  <c r="CW12" i="46"/>
  <c r="AS176" i="45"/>
  <c r="CW11" i="46"/>
  <c r="AS175" i="45"/>
  <c r="CW9" i="46"/>
  <c r="AS173" i="45"/>
  <c r="CW8" i="46"/>
  <c r="AS172" i="45"/>
  <c r="CH175" i="45"/>
  <c r="CJ175" i="45" s="1"/>
  <c r="CK175" i="45" s="1"/>
  <c r="AV174" i="45"/>
  <c r="CH174" i="45"/>
  <c r="CJ174" i="45" s="1"/>
  <c r="CK174" i="45" s="1"/>
  <c r="AV173" i="45"/>
  <c r="CH172" i="45"/>
  <c r="CJ172" i="45" s="1"/>
  <c r="CK172" i="45" s="1"/>
  <c r="AV172" i="45"/>
  <c r="CH173" i="45"/>
  <c r="CJ173" i="45" s="1"/>
  <c r="CK173" i="45" s="1"/>
  <c r="CH176" i="45"/>
  <c r="CJ176" i="45" s="1"/>
  <c r="CK176" i="45" s="1"/>
  <c r="CH171" i="45"/>
  <c r="AV176" i="45"/>
  <c r="AQ177" i="43"/>
  <c r="AS177" i="43" s="1"/>
  <c r="AT177" i="43" s="1"/>
  <c r="CW7" i="44"/>
  <c r="AS171" i="43"/>
  <c r="CT9" i="44"/>
  <c r="AO173" i="43"/>
  <c r="CT10" i="44"/>
  <c r="AO174" i="43"/>
  <c r="CT12" i="44"/>
  <c r="AO176" i="43"/>
  <c r="CW12" i="44"/>
  <c r="AS176" i="43"/>
  <c r="CT8" i="44"/>
  <c r="AO172" i="43"/>
  <c r="CT11" i="44"/>
  <c r="AO175" i="43"/>
  <c r="CW11" i="44"/>
  <c r="AS175" i="43"/>
  <c r="CW9" i="44"/>
  <c r="AS173" i="43"/>
  <c r="CW10" i="44"/>
  <c r="AS174" i="43"/>
  <c r="CT7" i="44"/>
  <c r="AO171" i="43"/>
  <c r="CW8" i="44"/>
  <c r="AS172" i="43"/>
  <c r="AV171" i="43"/>
  <c r="CH171" i="43"/>
  <c r="AV172" i="43"/>
  <c r="AV173" i="43"/>
  <c r="CH174" i="43"/>
  <c r="CJ174" i="43" s="1"/>
  <c r="CK174" i="43" s="1"/>
  <c r="CH173" i="43"/>
  <c r="CJ173" i="43" s="1"/>
  <c r="CK173" i="43" s="1"/>
  <c r="CH176" i="43"/>
  <c r="CJ176" i="43" s="1"/>
  <c r="CK176" i="43" s="1"/>
  <c r="AV175" i="43"/>
  <c r="AV176" i="43"/>
  <c r="AV174" i="43"/>
  <c r="CH172" i="43"/>
  <c r="CJ172" i="43" s="1"/>
  <c r="CK172" i="43" s="1"/>
  <c r="CH175" i="43"/>
  <c r="CJ175" i="43" s="1"/>
  <c r="CK175" i="43" s="1"/>
  <c r="DB12" i="42"/>
  <c r="AX176" i="41"/>
  <c r="DB8" i="42"/>
  <c r="AX172" i="41"/>
  <c r="CY8" i="42"/>
  <c r="AT172" i="41"/>
  <c r="CU9" i="42"/>
  <c r="AE21" i="41"/>
  <c r="CY11" i="42"/>
  <c r="AT175" i="41"/>
  <c r="CY9" i="42"/>
  <c r="AT173" i="41"/>
  <c r="CU10" i="42"/>
  <c r="AE22" i="41"/>
  <c r="CU8" i="42"/>
  <c r="AE20" i="41"/>
  <c r="CH177" i="41"/>
  <c r="CJ177" i="41" s="1"/>
  <c r="CK177" i="41" s="1"/>
  <c r="CJ171" i="41"/>
  <c r="CK171" i="41" s="1"/>
  <c r="DB11" i="42"/>
  <c r="AX175" i="41"/>
  <c r="DB10" i="42"/>
  <c r="AX174" i="41"/>
  <c r="CY10" i="42"/>
  <c r="AT174" i="41"/>
  <c r="CU7" i="42"/>
  <c r="AE19" i="41"/>
  <c r="CU12" i="42"/>
  <c r="AE24" i="41"/>
  <c r="CU11" i="42"/>
  <c r="AE23" i="41"/>
  <c r="CY12" i="42"/>
  <c r="AT176" i="41"/>
  <c r="DB9" i="42"/>
  <c r="AX173" i="41"/>
  <c r="CQ171" i="41"/>
  <c r="CQ172" i="41"/>
  <c r="CT172" i="41" s="1"/>
  <c r="CU172" i="41" s="1"/>
  <c r="CQ173" i="41"/>
  <c r="CT173" i="41" s="1"/>
  <c r="CU173" i="41" s="1"/>
  <c r="BE172" i="41"/>
  <c r="BE174" i="41"/>
  <c r="CQ176" i="41"/>
  <c r="CT176" i="41" s="1"/>
  <c r="CU176" i="41" s="1"/>
  <c r="BE173" i="41"/>
  <c r="CQ174" i="41"/>
  <c r="CT174" i="41" s="1"/>
  <c r="CU174" i="41" s="1"/>
  <c r="BE176" i="41"/>
  <c r="CQ175" i="41"/>
  <c r="CT175" i="41" s="1"/>
  <c r="CU175" i="41" s="1"/>
  <c r="BE171" i="41"/>
  <c r="BE175" i="41"/>
  <c r="P320" i="47" l="1"/>
  <c r="P25" i="39"/>
  <c r="Q25" i="39"/>
  <c r="Q320" i="47"/>
  <c r="P1219" i="47"/>
  <c r="P24" i="45"/>
  <c r="Q24" i="45"/>
  <c r="Q1219" i="47"/>
  <c r="P919" i="47"/>
  <c r="P24" i="43"/>
  <c r="Q24" i="43"/>
  <c r="Q919" i="47"/>
  <c r="P620" i="47"/>
  <c r="P25" i="41"/>
  <c r="Q25" i="41"/>
  <c r="Q620" i="47"/>
  <c r="DB9" i="46"/>
  <c r="AX173" i="45"/>
  <c r="BE172" i="45"/>
  <c r="BE175" i="45"/>
  <c r="BE171" i="45"/>
  <c r="CU10" i="46"/>
  <c r="AE22" i="45"/>
  <c r="CU12" i="46"/>
  <c r="AE24" i="45"/>
  <c r="CY8" i="46"/>
  <c r="AT172" i="45"/>
  <c r="CY11" i="46"/>
  <c r="AT175" i="45"/>
  <c r="CU7" i="46"/>
  <c r="AE19" i="45"/>
  <c r="CY7" i="46"/>
  <c r="AT171" i="45"/>
  <c r="DB12" i="46"/>
  <c r="AX176" i="45"/>
  <c r="DB8" i="46"/>
  <c r="AX172" i="45"/>
  <c r="DB10" i="46"/>
  <c r="AX174" i="45"/>
  <c r="CU9" i="46"/>
  <c r="AE21" i="45"/>
  <c r="CU11" i="46"/>
  <c r="AE23" i="45"/>
  <c r="CH177" i="45"/>
  <c r="CJ177" i="45" s="1"/>
  <c r="CK177" i="45" s="1"/>
  <c r="CJ171" i="45"/>
  <c r="CK171" i="45" s="1"/>
  <c r="CY9" i="46"/>
  <c r="AT173" i="45"/>
  <c r="CY12" i="46"/>
  <c r="AT176" i="45"/>
  <c r="CU8" i="46"/>
  <c r="AE20" i="45"/>
  <c r="CY10" i="46"/>
  <c r="AT174" i="45"/>
  <c r="DB10" i="44"/>
  <c r="AX174" i="43"/>
  <c r="CH177" i="43"/>
  <c r="CJ177" i="43" s="1"/>
  <c r="CK177" i="43" s="1"/>
  <c r="CJ171" i="43"/>
  <c r="CK171" i="43" s="1"/>
  <c r="CU7" i="44"/>
  <c r="AE19" i="43"/>
  <c r="CU11" i="44"/>
  <c r="AE23" i="43"/>
  <c r="CY12" i="44"/>
  <c r="AT176" i="43"/>
  <c r="CU10" i="44"/>
  <c r="AE22" i="43"/>
  <c r="CY7" i="44"/>
  <c r="AT171" i="43"/>
  <c r="DB11" i="44"/>
  <c r="AX175" i="43"/>
  <c r="DB9" i="44"/>
  <c r="AX173" i="43"/>
  <c r="BE176" i="43"/>
  <c r="BE172" i="43"/>
  <c r="CQ175" i="43"/>
  <c r="CT175" i="43" s="1"/>
  <c r="CU175" i="43" s="1"/>
  <c r="CQ172" i="43"/>
  <c r="CT172" i="43" s="1"/>
  <c r="CU172" i="43" s="1"/>
  <c r="CQ176" i="43"/>
  <c r="CT176" i="43" s="1"/>
  <c r="CU176" i="43" s="1"/>
  <c r="CQ173" i="43"/>
  <c r="CT173" i="43" s="1"/>
  <c r="CU173" i="43" s="1"/>
  <c r="BE175" i="43"/>
  <c r="CQ174" i="43"/>
  <c r="CT174" i="43" s="1"/>
  <c r="CU174" i="43" s="1"/>
  <c r="BE174" i="43"/>
  <c r="BE171" i="43"/>
  <c r="CQ171" i="43"/>
  <c r="BE173" i="43"/>
  <c r="DB12" i="44"/>
  <c r="AX176" i="43"/>
  <c r="DB7" i="44"/>
  <c r="AV177" i="43"/>
  <c r="AX177" i="43" s="1"/>
  <c r="AY177" i="43" s="1"/>
  <c r="AX171" i="43"/>
  <c r="CY9" i="44"/>
  <c r="AT173" i="43"/>
  <c r="DB8" i="44"/>
  <c r="AX172" i="43"/>
  <c r="CY8" i="44"/>
  <c r="AT172" i="43"/>
  <c r="CY10" i="44"/>
  <c r="AT174" i="43"/>
  <c r="CY11" i="44"/>
  <c r="AT175" i="43"/>
  <c r="CU8" i="44"/>
  <c r="AE20" i="43"/>
  <c r="CU12" i="44"/>
  <c r="AE24" i="43"/>
  <c r="CU9" i="44"/>
  <c r="AE21" i="43"/>
  <c r="BH176" i="41"/>
  <c r="DF12" i="42"/>
  <c r="DK12" i="42" s="1"/>
  <c r="DM12" i="42" s="1"/>
  <c r="AF24" i="41"/>
  <c r="AH24" i="41" s="1"/>
  <c r="DF10" i="42"/>
  <c r="DK10" i="42" s="1"/>
  <c r="DM10" i="42" s="1"/>
  <c r="BH174" i="41"/>
  <c r="AF22" i="41"/>
  <c r="AH22" i="41" s="1"/>
  <c r="CZ12" i="42"/>
  <c r="AA24" i="41"/>
  <c r="CZ10" i="42"/>
  <c r="AA22" i="41"/>
  <c r="DD11" i="42"/>
  <c r="AY175" i="41"/>
  <c r="CZ9" i="42"/>
  <c r="AA21" i="41"/>
  <c r="DD8" i="42"/>
  <c r="AY172" i="41"/>
  <c r="DF8" i="42"/>
  <c r="DK8" i="42" s="1"/>
  <c r="DM8" i="42" s="1"/>
  <c r="BH172" i="41"/>
  <c r="AF20" i="41"/>
  <c r="AH20" i="41" s="1"/>
  <c r="CT171" i="41"/>
  <c r="CU171" i="41" s="1"/>
  <c r="CQ177" i="41"/>
  <c r="CT177" i="41" s="1"/>
  <c r="CU177" i="41" s="1"/>
  <c r="DF11" i="42"/>
  <c r="DK11" i="42" s="1"/>
  <c r="DM11" i="42" s="1"/>
  <c r="BH175" i="41"/>
  <c r="AF23" i="41"/>
  <c r="AH23" i="41" s="1"/>
  <c r="DF7" i="42"/>
  <c r="DK7" i="42" s="1"/>
  <c r="BE177" i="41"/>
  <c r="BH177" i="41" s="1"/>
  <c r="BI177" i="41" s="1"/>
  <c r="BH171" i="41"/>
  <c r="AF19" i="41"/>
  <c r="AH19" i="41" s="1"/>
  <c r="DF9" i="42"/>
  <c r="DK9" i="42" s="1"/>
  <c r="DM9" i="42" s="1"/>
  <c r="BH173" i="41"/>
  <c r="AF21" i="41"/>
  <c r="AH21" i="41" s="1"/>
  <c r="AQ171" i="41"/>
  <c r="CC176" i="41"/>
  <c r="CE176" i="41" s="1"/>
  <c r="CF176" i="41" s="1"/>
  <c r="CC175" i="41"/>
  <c r="AV171" i="41"/>
  <c r="DD9" i="42"/>
  <c r="AY173" i="41"/>
  <c r="AY174" i="41"/>
  <c r="DD10" i="42"/>
  <c r="CZ11" i="42"/>
  <c r="AA23" i="41"/>
  <c r="CZ8" i="42"/>
  <c r="AA20" i="41"/>
  <c r="DD12" i="42"/>
  <c r="AY176" i="41"/>
  <c r="Q26" i="39" l="1"/>
  <c r="Q321" i="47"/>
  <c r="P321" i="47"/>
  <c r="P26" i="39"/>
  <c r="Q25" i="45"/>
  <c r="Q1220" i="47"/>
  <c r="P1220" i="47"/>
  <c r="P25" i="45"/>
  <c r="Q25" i="43"/>
  <c r="Q920" i="47"/>
  <c r="P920" i="47"/>
  <c r="P25" i="43"/>
  <c r="P621" i="47"/>
  <c r="P26" i="41"/>
  <c r="Q26" i="41"/>
  <c r="Q621" i="47"/>
  <c r="DF11" i="46"/>
  <c r="DK11" i="46" s="1"/>
  <c r="DM11" i="46" s="1"/>
  <c r="BH175" i="45"/>
  <c r="AF23" i="45"/>
  <c r="AH23" i="45" s="1"/>
  <c r="CQ176" i="45"/>
  <c r="CT176" i="45" s="1"/>
  <c r="CU176" i="45" s="1"/>
  <c r="CQ173" i="45"/>
  <c r="CT173" i="45" s="1"/>
  <c r="CU173" i="45" s="1"/>
  <c r="DF8" i="46"/>
  <c r="DK8" i="46" s="1"/>
  <c r="DM8" i="46" s="1"/>
  <c r="BH172" i="45"/>
  <c r="AF20" i="45"/>
  <c r="AH20" i="45" s="1"/>
  <c r="BE173" i="45"/>
  <c r="CQ174" i="45"/>
  <c r="CT174" i="45" s="1"/>
  <c r="CU174" i="45" s="1"/>
  <c r="DF7" i="46"/>
  <c r="DK7" i="46" s="1"/>
  <c r="BH171" i="45"/>
  <c r="AF19" i="45"/>
  <c r="AH19" i="45" s="1"/>
  <c r="BE174" i="45"/>
  <c r="BE176" i="45"/>
  <c r="DD9" i="46"/>
  <c r="AY173" i="45"/>
  <c r="CZ10" i="46"/>
  <c r="AA22" i="45"/>
  <c r="CZ12" i="46"/>
  <c r="AA24" i="45"/>
  <c r="DD8" i="46"/>
  <c r="AY172" i="45"/>
  <c r="CZ7" i="46"/>
  <c r="AA19" i="45"/>
  <c r="CZ11" i="46"/>
  <c r="AA23" i="45"/>
  <c r="CZ9" i="46"/>
  <c r="AA21" i="45"/>
  <c r="DD10" i="46"/>
  <c r="AY174" i="45"/>
  <c r="DD12" i="46"/>
  <c r="AY176" i="45"/>
  <c r="CZ8" i="46"/>
  <c r="AA20" i="45"/>
  <c r="AV175" i="45"/>
  <c r="AV171" i="45"/>
  <c r="CQ171" i="45"/>
  <c r="CQ175" i="45"/>
  <c r="CT175" i="45" s="1"/>
  <c r="CU175" i="45" s="1"/>
  <c r="DF10" i="44"/>
  <c r="DK10" i="44" s="1"/>
  <c r="DM10" i="44" s="1"/>
  <c r="BH174" i="43"/>
  <c r="AF22" i="43"/>
  <c r="AH22" i="43" s="1"/>
  <c r="DF8" i="44"/>
  <c r="DK8" i="44" s="1"/>
  <c r="DM8" i="44" s="1"/>
  <c r="BH172" i="43"/>
  <c r="AF20" i="43"/>
  <c r="AH20" i="43" s="1"/>
  <c r="BH173" i="43"/>
  <c r="DF9" i="44"/>
  <c r="DK9" i="44" s="1"/>
  <c r="DM9" i="44" s="1"/>
  <c r="AF21" i="43"/>
  <c r="AH21" i="43" s="1"/>
  <c r="CZ11" i="44"/>
  <c r="AA23" i="43"/>
  <c r="CZ8" i="44"/>
  <c r="AA20" i="43"/>
  <c r="CZ9" i="44"/>
  <c r="AA21" i="43"/>
  <c r="CT171" i="43"/>
  <c r="CU171" i="43" s="1"/>
  <c r="CQ177" i="43"/>
  <c r="CT177" i="43" s="1"/>
  <c r="CU177" i="43" s="1"/>
  <c r="DF11" i="44"/>
  <c r="DK11" i="44" s="1"/>
  <c r="DM11" i="44" s="1"/>
  <c r="BH175" i="43"/>
  <c r="AF23" i="43"/>
  <c r="AH23" i="43" s="1"/>
  <c r="DD9" i="44"/>
  <c r="AY173" i="43"/>
  <c r="CZ7" i="44"/>
  <c r="AA19" i="43"/>
  <c r="CZ12" i="44"/>
  <c r="AA24" i="43"/>
  <c r="DD10" i="44"/>
  <c r="AY174" i="43"/>
  <c r="CZ10" i="44"/>
  <c r="AA22" i="43"/>
  <c r="DD8" i="44"/>
  <c r="AY172" i="43"/>
  <c r="DD7" i="44"/>
  <c r="AY171" i="43"/>
  <c r="AY175" i="43"/>
  <c r="DD11" i="44"/>
  <c r="DF12" i="44"/>
  <c r="DK12" i="44" s="1"/>
  <c r="DM12" i="44" s="1"/>
  <c r="BH176" i="43"/>
  <c r="AF24" i="43"/>
  <c r="AH24" i="43" s="1"/>
  <c r="DD12" i="44"/>
  <c r="AY176" i="43"/>
  <c r="DF7" i="44"/>
  <c r="DK7" i="44" s="1"/>
  <c r="BE177" i="43"/>
  <c r="BH177" i="43" s="1"/>
  <c r="BI177" i="43" s="1"/>
  <c r="BH171" i="43"/>
  <c r="AF19" i="43"/>
  <c r="AH19" i="43" s="1"/>
  <c r="DE9" i="42"/>
  <c r="AB21" i="41"/>
  <c r="DK13" i="42"/>
  <c r="DM7" i="42"/>
  <c r="DM13" i="42" s="1"/>
  <c r="CW7" i="42"/>
  <c r="AQ177" i="41"/>
  <c r="AS177" i="41" s="1"/>
  <c r="AT177" i="41" s="1"/>
  <c r="AS171" i="41"/>
  <c r="DE8" i="42"/>
  <c r="AB20" i="41"/>
  <c r="DE11" i="42"/>
  <c r="AB23" i="41"/>
  <c r="DB7" i="42"/>
  <c r="AV177" i="41"/>
  <c r="AX177" i="41" s="1"/>
  <c r="AY177" i="41" s="1"/>
  <c r="AX171" i="41"/>
  <c r="DI7" i="42"/>
  <c r="BI171" i="41"/>
  <c r="DI11" i="42"/>
  <c r="BI175" i="41"/>
  <c r="DI8" i="42"/>
  <c r="BI172" i="41"/>
  <c r="DE12" i="42"/>
  <c r="AB24" i="41"/>
  <c r="DE10" i="42"/>
  <c r="AB22" i="41"/>
  <c r="CE175" i="41"/>
  <c r="CF175" i="41" s="1"/>
  <c r="CC177" i="41"/>
  <c r="CE177" i="41" s="1"/>
  <c r="CF177" i="41" s="1"/>
  <c r="DI9" i="42"/>
  <c r="BI173" i="41"/>
  <c r="DI10" i="42"/>
  <c r="BI174" i="41"/>
  <c r="DI12" i="42"/>
  <c r="BI176" i="41"/>
  <c r="P322" i="47" l="1"/>
  <c r="P27" i="39"/>
  <c r="Q27" i="39"/>
  <c r="Q322" i="47"/>
  <c r="P1221" i="47"/>
  <c r="P26" i="45"/>
  <c r="Q26" i="45"/>
  <c r="Q1221" i="47"/>
  <c r="P921" i="47"/>
  <c r="P26" i="43"/>
  <c r="Q26" i="43"/>
  <c r="Q921" i="47"/>
  <c r="P622" i="47"/>
  <c r="P27" i="41"/>
  <c r="Q27" i="41"/>
  <c r="Q622" i="47"/>
  <c r="DB7" i="46"/>
  <c r="AV177" i="45"/>
  <c r="AX177" i="45" s="1"/>
  <c r="AY177" i="45" s="1"/>
  <c r="AX171" i="45"/>
  <c r="DE12" i="46"/>
  <c r="AB24" i="45"/>
  <c r="DE9" i="46"/>
  <c r="AB21" i="45"/>
  <c r="DI7" i="46"/>
  <c r="BI171" i="45"/>
  <c r="DB11" i="46"/>
  <c r="AX175" i="45"/>
  <c r="DM7" i="46"/>
  <c r="DI8" i="46"/>
  <c r="BI172" i="45"/>
  <c r="DE10" i="46"/>
  <c r="AB22" i="45"/>
  <c r="DE8" i="46"/>
  <c r="AB20" i="45"/>
  <c r="DF12" i="46"/>
  <c r="DK12" i="46" s="1"/>
  <c r="DM12" i="46" s="1"/>
  <c r="BH176" i="45"/>
  <c r="AF24" i="45"/>
  <c r="AH24" i="45" s="1"/>
  <c r="DI11" i="46"/>
  <c r="BI175" i="45"/>
  <c r="CT171" i="45"/>
  <c r="CU171" i="45" s="1"/>
  <c r="DF10" i="46"/>
  <c r="DK10" i="46" s="1"/>
  <c r="DM10" i="46" s="1"/>
  <c r="BH174" i="45"/>
  <c r="AF22" i="45"/>
  <c r="AH22" i="45" s="1"/>
  <c r="BE177" i="45"/>
  <c r="BH177" i="45" s="1"/>
  <c r="BI177" i="45" s="1"/>
  <c r="DF9" i="46"/>
  <c r="DK9" i="46" s="1"/>
  <c r="DM9" i="46" s="1"/>
  <c r="BH173" i="45"/>
  <c r="AF21" i="45"/>
  <c r="AH21" i="45" s="1"/>
  <c r="DE12" i="44"/>
  <c r="AB24" i="43"/>
  <c r="DE8" i="44"/>
  <c r="AB20" i="43"/>
  <c r="DE10" i="44"/>
  <c r="AB22" i="43"/>
  <c r="DI12" i="44"/>
  <c r="BI176" i="43"/>
  <c r="DE7" i="44"/>
  <c r="AB19" i="43"/>
  <c r="DE9" i="44"/>
  <c r="AB21" i="43"/>
  <c r="DI10" i="44"/>
  <c r="BI174" i="43"/>
  <c r="DI9" i="44"/>
  <c r="BI173" i="43"/>
  <c r="DI7" i="44"/>
  <c r="BI171" i="43"/>
  <c r="DE11" i="44"/>
  <c r="AB23" i="43"/>
  <c r="DK13" i="44"/>
  <c r="DM7" i="44"/>
  <c r="DM13" i="44" s="1"/>
  <c r="DI11" i="44"/>
  <c r="BI175" i="43"/>
  <c r="DI8" i="44"/>
  <c r="BI172" i="43"/>
  <c r="DD7" i="42"/>
  <c r="AY171" i="41"/>
  <c r="CY7" i="42"/>
  <c r="AT171" i="41"/>
  <c r="DJ12" i="42"/>
  <c r="AD24" i="41"/>
  <c r="AI24" i="41" s="1"/>
  <c r="DJ9" i="42"/>
  <c r="AD21" i="41"/>
  <c r="AI21" i="41" s="1"/>
  <c r="DJ8" i="42"/>
  <c r="DN8" i="42" s="1"/>
  <c r="AD20" i="41"/>
  <c r="AI20" i="41" s="1"/>
  <c r="DJ7" i="42"/>
  <c r="AD19" i="41"/>
  <c r="DN9" i="42"/>
  <c r="DJ10" i="42"/>
  <c r="AD22" i="41"/>
  <c r="AI22" i="41" s="1"/>
  <c r="DJ11" i="42"/>
  <c r="DN11" i="42" s="1"/>
  <c r="AD23" i="41"/>
  <c r="AI23" i="41" s="1"/>
  <c r="DN10" i="42"/>
  <c r="DN12" i="42"/>
  <c r="Q28" i="39" l="1"/>
  <c r="Q323" i="47"/>
  <c r="P323" i="47"/>
  <c r="P28" i="39"/>
  <c r="Q27" i="45"/>
  <c r="Q1222" i="47"/>
  <c r="P1222" i="47"/>
  <c r="P27" i="45"/>
  <c r="Q27" i="43"/>
  <c r="Q922" i="47"/>
  <c r="P922" i="47"/>
  <c r="P27" i="43"/>
  <c r="Q28" i="41"/>
  <c r="Q623" i="47"/>
  <c r="P623" i="47"/>
  <c r="P28" i="41"/>
  <c r="DM13" i="46"/>
  <c r="DJ7" i="46"/>
  <c r="AD19" i="45"/>
  <c r="DI12" i="46"/>
  <c r="BI176" i="45"/>
  <c r="DK13" i="46"/>
  <c r="DD7" i="46"/>
  <c r="AY171" i="45"/>
  <c r="DI9" i="46"/>
  <c r="BI173" i="45"/>
  <c r="DI10" i="46"/>
  <c r="BI174" i="45"/>
  <c r="DJ11" i="46"/>
  <c r="AD23" i="45"/>
  <c r="DJ8" i="46"/>
  <c r="DN8" i="46" s="1"/>
  <c r="AD20" i="45"/>
  <c r="AI20" i="45" s="1"/>
  <c r="DD11" i="46"/>
  <c r="AY175" i="45"/>
  <c r="DJ8" i="44"/>
  <c r="AD20" i="43"/>
  <c r="AI20" i="43" s="1"/>
  <c r="DJ11" i="44"/>
  <c r="DN11" i="44" s="1"/>
  <c r="AD23" i="43"/>
  <c r="AI23" i="43" s="1"/>
  <c r="DJ9" i="44"/>
  <c r="DN9" i="44" s="1"/>
  <c r="AD21" i="43"/>
  <c r="AI21" i="43" s="1"/>
  <c r="DN8" i="44"/>
  <c r="DJ7" i="44"/>
  <c r="DN7" i="44" s="1"/>
  <c r="AD19" i="43"/>
  <c r="AI19" i="43" s="1"/>
  <c r="DJ10" i="44"/>
  <c r="DN10" i="44" s="1"/>
  <c r="AD22" i="43"/>
  <c r="AI22" i="43" s="1"/>
  <c r="DJ12" i="44"/>
  <c r="DN12" i="44" s="1"/>
  <c r="AD24" i="43"/>
  <c r="AI24" i="43" s="1"/>
  <c r="DE7" i="42"/>
  <c r="AB19" i="41"/>
  <c r="CZ7" i="42"/>
  <c r="DN7" i="42" s="1"/>
  <c r="AA19" i="41"/>
  <c r="AI19" i="41" s="1"/>
  <c r="CI174" i="39" l="1"/>
  <c r="CI173" i="39"/>
  <c r="CI171" i="39"/>
  <c r="AW171" i="39"/>
  <c r="CI176" i="39"/>
  <c r="CI175" i="39"/>
  <c r="AW176" i="39"/>
  <c r="DC12" i="40" s="1"/>
  <c r="AW175" i="39"/>
  <c r="DC11" i="40" s="1"/>
  <c r="AW172" i="39"/>
  <c r="DC8" i="40" s="1"/>
  <c r="AW174" i="39"/>
  <c r="DC10" i="40" s="1"/>
  <c r="AW173" i="39"/>
  <c r="DC9" i="40" s="1"/>
  <c r="CI172" i="39"/>
  <c r="P324" i="47"/>
  <c r="P29" i="39"/>
  <c r="Q29" i="39"/>
  <c r="Q324" i="47"/>
  <c r="P1223" i="47"/>
  <c r="P28" i="45"/>
  <c r="Q28" i="45"/>
  <c r="Q1223" i="47"/>
  <c r="P923" i="47"/>
  <c r="P28" i="43"/>
  <c r="Q28" i="43"/>
  <c r="Q923" i="47"/>
  <c r="P624" i="47"/>
  <c r="P29" i="41"/>
  <c r="Q29" i="41"/>
  <c r="Q624" i="47"/>
  <c r="DJ12" i="46"/>
  <c r="DN12" i="46" s="1"/>
  <c r="AD24" i="45"/>
  <c r="AI24" i="45" s="1"/>
  <c r="DJ10" i="46"/>
  <c r="DN10" i="46" s="1"/>
  <c r="AD22" i="45"/>
  <c r="AI22" i="45" s="1"/>
  <c r="DE7" i="46"/>
  <c r="DN7" i="46" s="1"/>
  <c r="AB19" i="45"/>
  <c r="DE11" i="46"/>
  <c r="DN11" i="46" s="1"/>
  <c r="AB23" i="45"/>
  <c r="AI23" i="45" s="1"/>
  <c r="DJ9" i="46"/>
  <c r="DN9" i="46" s="1"/>
  <c r="AD21" i="45"/>
  <c r="AI21" i="45" s="1"/>
  <c r="AI19" i="45"/>
  <c r="DC7" i="40" l="1"/>
  <c r="AW177" i="39"/>
  <c r="CI177" i="39"/>
  <c r="Q30" i="39"/>
  <c r="Q325" i="47"/>
  <c r="P325" i="47"/>
  <c r="P30" i="39"/>
  <c r="Q29" i="45"/>
  <c r="Q1224" i="47"/>
  <c r="P1224" i="47"/>
  <c r="P29" i="45"/>
  <c r="Q29" i="43"/>
  <c r="Q924" i="47"/>
  <c r="P924" i="47"/>
  <c r="P29" i="43"/>
  <c r="Q30" i="41"/>
  <c r="Q625" i="47"/>
  <c r="P625" i="47"/>
  <c r="P30" i="41"/>
  <c r="P326" i="47" l="1"/>
  <c r="P31" i="39"/>
  <c r="Q31" i="39"/>
  <c r="Q326" i="47"/>
  <c r="P1225" i="47"/>
  <c r="P30" i="45"/>
  <c r="Q30" i="45"/>
  <c r="Q1225" i="47"/>
  <c r="P925" i="47"/>
  <c r="P30" i="43"/>
  <c r="Q30" i="43"/>
  <c r="Q925" i="47"/>
  <c r="P626" i="47"/>
  <c r="P31" i="41"/>
  <c r="Q31" i="41"/>
  <c r="Q626" i="47"/>
  <c r="Q32" i="39" l="1"/>
  <c r="Q327" i="47"/>
  <c r="P327" i="47"/>
  <c r="P32" i="39"/>
  <c r="Q31" i="45"/>
  <c r="Q1226" i="47"/>
  <c r="P1226" i="47"/>
  <c r="P31" i="45"/>
  <c r="Q31" i="43"/>
  <c r="Q926" i="47"/>
  <c r="P926" i="47"/>
  <c r="P31" i="43"/>
  <c r="Q32" i="41"/>
  <c r="Q627" i="47"/>
  <c r="P627" i="47"/>
  <c r="P32" i="41"/>
  <c r="P328" i="47" l="1"/>
  <c r="P33" i="39"/>
  <c r="Q33" i="39"/>
  <c r="Q328" i="47"/>
  <c r="P1227" i="47"/>
  <c r="P32" i="45"/>
  <c r="Q32" i="45"/>
  <c r="Q1227" i="47"/>
  <c r="P927" i="47"/>
  <c r="P32" i="43"/>
  <c r="Q32" i="43"/>
  <c r="Q927" i="47"/>
  <c r="P628" i="47"/>
  <c r="P33" i="41"/>
  <c r="Q33" i="41"/>
  <c r="Q628" i="47"/>
  <c r="Q34" i="39" l="1"/>
  <c r="Q329" i="47"/>
  <c r="P329" i="47"/>
  <c r="P34" i="39"/>
  <c r="Q33" i="45"/>
  <c r="Q1228" i="47"/>
  <c r="P1228" i="47"/>
  <c r="P33" i="45"/>
  <c r="Q33" i="43"/>
  <c r="Q928" i="47"/>
  <c r="P928" i="47"/>
  <c r="P33" i="43"/>
  <c r="P629" i="47"/>
  <c r="P34" i="41"/>
  <c r="Q34" i="41"/>
  <c r="Q629" i="47"/>
  <c r="P330" i="47" l="1"/>
  <c r="P35" i="39"/>
  <c r="Q35" i="39"/>
  <c r="Q330" i="47"/>
  <c r="P1229" i="47"/>
  <c r="P34" i="45"/>
  <c r="Q34" i="45"/>
  <c r="Q1229" i="47"/>
  <c r="P929" i="47"/>
  <c r="P34" i="43"/>
  <c r="Q34" i="43"/>
  <c r="Q929" i="47"/>
  <c r="Q35" i="41"/>
  <c r="Q630" i="47"/>
  <c r="P630" i="47"/>
  <c r="P35" i="41"/>
  <c r="Q36" i="39" l="1"/>
  <c r="Q331" i="47"/>
  <c r="P331" i="47"/>
  <c r="P36" i="39"/>
  <c r="Q35" i="45"/>
  <c r="Q1230" i="47"/>
  <c r="P1230" i="47"/>
  <c r="P35" i="45"/>
  <c r="Q35" i="43"/>
  <c r="Q930" i="47"/>
  <c r="P930" i="47"/>
  <c r="P35" i="43"/>
  <c r="P631" i="47"/>
  <c r="P36" i="41"/>
  <c r="Q36" i="41"/>
  <c r="Q631" i="47"/>
  <c r="P332" i="47" l="1"/>
  <c r="P37" i="39"/>
  <c r="Q37" i="39"/>
  <c r="Q332" i="47"/>
  <c r="P1231" i="47"/>
  <c r="P36" i="45"/>
  <c r="Q36" i="45"/>
  <c r="Q1231" i="47"/>
  <c r="P931" i="47"/>
  <c r="P36" i="43"/>
  <c r="Q36" i="43"/>
  <c r="Q931" i="47"/>
  <c r="Q37" i="41"/>
  <c r="Q632" i="47"/>
  <c r="P632" i="47"/>
  <c r="P37" i="41"/>
  <c r="Q38" i="39" l="1"/>
  <c r="Q333" i="47"/>
  <c r="P333" i="47"/>
  <c r="P38" i="39"/>
  <c r="P1232" i="47"/>
  <c r="P37" i="45"/>
  <c r="Q37" i="45"/>
  <c r="Q1232" i="47"/>
  <c r="Q37" i="43"/>
  <c r="Q932" i="47"/>
  <c r="P932" i="47"/>
  <c r="P37" i="43"/>
  <c r="P633" i="47"/>
  <c r="P38" i="41"/>
  <c r="Q38" i="41"/>
  <c r="Q633" i="47"/>
  <c r="P39" i="39" l="1"/>
  <c r="P334" i="47"/>
  <c r="Q39" i="39"/>
  <c r="Q334" i="47"/>
  <c r="CQ172" i="45"/>
  <c r="P1233" i="47"/>
  <c r="P38" i="45"/>
  <c r="Q38" i="45"/>
  <c r="Q1233" i="47"/>
  <c r="CC171" i="43"/>
  <c r="P933" i="47"/>
  <c r="P38" i="43"/>
  <c r="Q38" i="43"/>
  <c r="Q933" i="47"/>
  <c r="Q39" i="41"/>
  <c r="Q634" i="47"/>
  <c r="P634" i="47"/>
  <c r="P39" i="41"/>
  <c r="Q40" i="39" l="1"/>
  <c r="Q335" i="47"/>
  <c r="P335" i="47"/>
  <c r="P40" i="39"/>
  <c r="Q39" i="45"/>
  <c r="Q1234" i="47"/>
  <c r="P1234" i="47"/>
  <c r="P39" i="45"/>
  <c r="CT172" i="45"/>
  <c r="CU172" i="45" s="1"/>
  <c r="CQ177" i="45"/>
  <c r="CT177" i="45" s="1"/>
  <c r="CU177" i="45" s="1"/>
  <c r="Q39" i="43"/>
  <c r="Q934" i="47"/>
  <c r="P39" i="43"/>
  <c r="P934" i="47"/>
  <c r="CC177" i="43"/>
  <c r="CE177" i="43" s="1"/>
  <c r="CF177" i="43" s="1"/>
  <c r="CE171" i="43"/>
  <c r="CF171" i="43" s="1"/>
  <c r="P40" i="41"/>
  <c r="P635" i="47"/>
  <c r="Q40" i="41"/>
  <c r="Q635" i="47"/>
  <c r="P41" i="39" l="1"/>
  <c r="P336" i="47"/>
  <c r="Q41" i="39"/>
  <c r="Q336" i="47"/>
  <c r="P40" i="45"/>
  <c r="P1235" i="47"/>
  <c r="Q40" i="45"/>
  <c r="Q1235" i="47"/>
  <c r="P935" i="47"/>
  <c r="P40" i="43"/>
  <c r="Q40" i="43"/>
  <c r="Q935" i="47"/>
  <c r="Q41" i="41"/>
  <c r="Q636" i="47"/>
  <c r="P41" i="41"/>
  <c r="P636" i="47"/>
  <c r="Q42" i="39" l="1"/>
  <c r="Q337" i="47"/>
  <c r="P42" i="39"/>
  <c r="P337" i="47"/>
  <c r="Q41" i="45"/>
  <c r="Q1236" i="47"/>
  <c r="P41" i="45"/>
  <c r="P1236" i="47"/>
  <c r="Q41" i="43"/>
  <c r="Q936" i="47"/>
  <c r="P41" i="43"/>
  <c r="P936" i="47"/>
  <c r="P42" i="41"/>
  <c r="P637" i="47"/>
  <c r="Q42" i="41"/>
  <c r="Q637" i="47"/>
  <c r="P43" i="39" l="1"/>
  <c r="P338" i="47"/>
  <c r="Q43" i="39"/>
  <c r="Q338" i="47"/>
  <c r="P42" i="45"/>
  <c r="P1237" i="47"/>
  <c r="Q42" i="45"/>
  <c r="Q1237" i="47"/>
  <c r="P42" i="43"/>
  <c r="P937" i="47"/>
  <c r="Q42" i="43"/>
  <c r="Q937" i="47"/>
  <c r="Q43" i="41"/>
  <c r="Q638" i="47"/>
  <c r="P43" i="41"/>
  <c r="P638" i="47"/>
  <c r="Q44" i="39" l="1"/>
  <c r="Q339" i="47"/>
  <c r="P44" i="39"/>
  <c r="P339" i="47"/>
  <c r="Q43" i="45"/>
  <c r="Q1238" i="47"/>
  <c r="P43" i="45"/>
  <c r="P1238" i="47"/>
  <c r="Q43" i="43"/>
  <c r="Q938" i="47"/>
  <c r="P43" i="43"/>
  <c r="P938" i="47"/>
  <c r="P44" i="41"/>
  <c r="P639" i="47"/>
  <c r="Q44" i="41"/>
  <c r="Q639" i="47"/>
  <c r="P45" i="39" l="1"/>
  <c r="P340" i="47"/>
  <c r="Q45" i="39"/>
  <c r="Q340" i="47"/>
  <c r="P44" i="45"/>
  <c r="P1239" i="47"/>
  <c r="Q44" i="45"/>
  <c r="Q1239" i="47"/>
  <c r="P44" i="43"/>
  <c r="P939" i="47"/>
  <c r="Q44" i="43"/>
  <c r="Q939" i="47"/>
  <c r="Q45" i="41"/>
  <c r="Q640" i="47"/>
  <c r="P45" i="41"/>
  <c r="P640" i="47"/>
  <c r="Q46" i="39" l="1"/>
  <c r="Q341" i="47"/>
  <c r="P46" i="39"/>
  <c r="P341" i="47"/>
  <c r="Q45" i="45"/>
  <c r="Q1240" i="47"/>
  <c r="P45" i="45"/>
  <c r="P1240" i="47"/>
  <c r="Q45" i="43"/>
  <c r="Q940" i="47"/>
  <c r="P45" i="43"/>
  <c r="P940" i="47"/>
  <c r="P46" i="41"/>
  <c r="P641" i="47"/>
  <c r="Q46" i="41"/>
  <c r="Q641" i="47"/>
  <c r="P47" i="39" l="1"/>
  <c r="P342" i="47"/>
  <c r="Q47" i="39"/>
  <c r="Q342" i="47"/>
  <c r="P46" i="45"/>
  <c r="P1241" i="47"/>
  <c r="Q46" i="45"/>
  <c r="Q1241" i="47"/>
  <c r="P46" i="43"/>
  <c r="P941" i="47"/>
  <c r="Q46" i="43"/>
  <c r="Q941" i="47"/>
  <c r="Q47" i="41"/>
  <c r="Q642" i="47"/>
  <c r="P47" i="41"/>
  <c r="P642" i="47"/>
  <c r="Q48" i="39" l="1"/>
  <c r="Q343" i="47"/>
  <c r="P48" i="39"/>
  <c r="P343" i="47"/>
  <c r="Q47" i="45"/>
  <c r="Q1242" i="47"/>
  <c r="P47" i="45"/>
  <c r="P1242" i="47"/>
  <c r="Q47" i="43"/>
  <c r="Q942" i="47"/>
  <c r="P47" i="43"/>
  <c r="P942" i="47"/>
  <c r="P48" i="41"/>
  <c r="P643" i="47"/>
  <c r="Q48" i="41"/>
  <c r="Q643" i="47"/>
  <c r="P344" i="47" l="1"/>
  <c r="P49" i="39"/>
  <c r="Q49" i="39"/>
  <c r="Q344" i="47"/>
  <c r="P48" i="45"/>
  <c r="P1243" i="47"/>
  <c r="Q48" i="45"/>
  <c r="Q1243" i="47"/>
  <c r="P48" i="43"/>
  <c r="P943" i="47"/>
  <c r="Q48" i="43"/>
  <c r="Q943" i="47"/>
  <c r="Q49" i="41"/>
  <c r="Q644" i="47"/>
  <c r="P644" i="47"/>
  <c r="P49" i="41"/>
  <c r="Q50" i="39" l="1"/>
  <c r="Q345" i="47"/>
  <c r="P345" i="47"/>
  <c r="P50" i="39"/>
  <c r="Q49" i="45"/>
  <c r="Q1244" i="47"/>
  <c r="P1244" i="47"/>
  <c r="P49" i="45"/>
  <c r="Q49" i="43"/>
  <c r="Q944" i="47"/>
  <c r="P944" i="47"/>
  <c r="P49" i="43"/>
  <c r="P645" i="47"/>
  <c r="P50" i="41"/>
  <c r="Q50" i="41"/>
  <c r="Q645" i="47"/>
  <c r="P346" i="47" l="1"/>
  <c r="P51" i="39"/>
  <c r="Q51" i="39"/>
  <c r="Q346" i="47"/>
  <c r="P1245" i="47"/>
  <c r="P50" i="45"/>
  <c r="Q50" i="45"/>
  <c r="Q1245" i="47"/>
  <c r="P945" i="47"/>
  <c r="P50" i="43"/>
  <c r="Q50" i="43"/>
  <c r="Q945" i="47"/>
  <c r="Q51" i="41"/>
  <c r="Q646" i="47"/>
  <c r="P646" i="47"/>
  <c r="P51" i="41"/>
  <c r="P52" i="39" l="1"/>
  <c r="P347" i="47"/>
  <c r="Q52" i="39"/>
  <c r="Q347" i="47"/>
  <c r="Q51" i="45"/>
  <c r="Q1246" i="47"/>
  <c r="P1246" i="47"/>
  <c r="P51" i="45"/>
  <c r="Q51" i="43"/>
  <c r="Q946" i="47"/>
  <c r="P946" i="47"/>
  <c r="P51" i="43"/>
  <c r="P52" i="41"/>
  <c r="P647" i="47"/>
  <c r="Q52" i="41"/>
  <c r="Q647" i="47"/>
  <c r="Q53" i="39" l="1"/>
  <c r="Q348" i="47"/>
  <c r="P53" i="39"/>
  <c r="P348" i="47"/>
  <c r="P52" i="45"/>
  <c r="P1247" i="47"/>
  <c r="Q52" i="45"/>
  <c r="Q1247" i="47"/>
  <c r="P52" i="43"/>
  <c r="P947" i="47"/>
  <c r="Q52" i="43"/>
  <c r="Q947" i="47"/>
  <c r="Q53" i="41"/>
  <c r="Q648" i="47"/>
  <c r="P53" i="41"/>
  <c r="P648" i="47"/>
  <c r="P54" i="39" l="1"/>
  <c r="P349" i="47"/>
  <c r="Q54" i="39"/>
  <c r="Q349" i="47"/>
  <c r="Q53" i="45"/>
  <c r="Q1248" i="47"/>
  <c r="P53" i="45"/>
  <c r="P1248" i="47"/>
  <c r="Q53" i="43"/>
  <c r="Q948" i="47"/>
  <c r="P53" i="43"/>
  <c r="P948" i="47"/>
  <c r="P54" i="41"/>
  <c r="P649" i="47"/>
  <c r="Q54" i="41"/>
  <c r="Q649" i="47"/>
  <c r="Q55" i="39" l="1"/>
  <c r="Q350" i="47"/>
  <c r="P55" i="39"/>
  <c r="P350" i="47"/>
  <c r="P54" i="45"/>
  <c r="P1249" i="47"/>
  <c r="Q54" i="45"/>
  <c r="Q1249" i="47"/>
  <c r="P54" i="43"/>
  <c r="P949" i="47"/>
  <c r="Q54" i="43"/>
  <c r="Q949" i="47"/>
  <c r="Q55" i="41"/>
  <c r="Q650" i="47"/>
  <c r="P55" i="41"/>
  <c r="P650" i="47"/>
  <c r="P56" i="39" l="1"/>
  <c r="P351" i="47"/>
  <c r="Q56" i="39"/>
  <c r="Q351" i="47"/>
  <c r="Q55" i="45"/>
  <c r="Q1250" i="47"/>
  <c r="P55" i="45"/>
  <c r="P1250" i="47"/>
  <c r="Q55" i="43"/>
  <c r="Q950" i="47"/>
  <c r="P55" i="43"/>
  <c r="P950" i="47"/>
  <c r="P56" i="41"/>
  <c r="P651" i="47"/>
  <c r="Q56" i="41"/>
  <c r="Q651" i="47"/>
  <c r="Q57" i="39" l="1"/>
  <c r="Q352" i="47"/>
  <c r="P352" i="47"/>
  <c r="P57" i="39"/>
  <c r="P56" i="45"/>
  <c r="P1251" i="47"/>
  <c r="Q56" i="45"/>
  <c r="Q1251" i="47"/>
  <c r="P56" i="43"/>
  <c r="P951" i="47"/>
  <c r="Q56" i="43"/>
  <c r="Q951" i="47"/>
  <c r="Q57" i="41"/>
  <c r="Q652" i="47"/>
  <c r="P57" i="41"/>
  <c r="P652" i="47"/>
  <c r="P58" i="39" l="1"/>
  <c r="P353" i="47"/>
  <c r="Q58" i="39"/>
  <c r="Q353" i="47"/>
  <c r="Q57" i="45"/>
  <c r="Q1252" i="47"/>
  <c r="P1252" i="47"/>
  <c r="P57" i="45"/>
  <c r="Q57" i="43"/>
  <c r="Q952" i="47"/>
  <c r="P57" i="43"/>
  <c r="P952" i="47"/>
  <c r="P58" i="41"/>
  <c r="P653" i="47"/>
  <c r="Q58" i="41"/>
  <c r="Q653" i="47"/>
  <c r="Q59" i="39" l="1"/>
  <c r="Q354" i="47"/>
  <c r="P59" i="39"/>
  <c r="P354" i="47"/>
  <c r="P58" i="45"/>
  <c r="P1253" i="47"/>
  <c r="Q58" i="45"/>
  <c r="Q1253" i="47"/>
  <c r="P58" i="43"/>
  <c r="P953" i="47"/>
  <c r="Q58" i="43"/>
  <c r="Q953" i="47"/>
  <c r="Q59" i="41"/>
  <c r="Q654" i="47"/>
  <c r="P59" i="41"/>
  <c r="P654" i="47"/>
  <c r="P60" i="39" l="1"/>
  <c r="P355" i="47"/>
  <c r="Q60" i="39"/>
  <c r="Q355" i="47"/>
  <c r="Q59" i="45"/>
  <c r="Q1254" i="47"/>
  <c r="P59" i="45"/>
  <c r="P1254" i="47"/>
  <c r="Q59" i="43"/>
  <c r="Q954" i="47"/>
  <c r="P59" i="43"/>
  <c r="P954" i="47"/>
  <c r="P60" i="41"/>
  <c r="P655" i="47"/>
  <c r="Q60" i="41"/>
  <c r="Q655" i="47"/>
  <c r="Q61" i="39" l="1"/>
  <c r="Q356" i="47"/>
  <c r="P61" i="39"/>
  <c r="P356" i="47"/>
  <c r="P60" i="45"/>
  <c r="P1255" i="47"/>
  <c r="Q60" i="45"/>
  <c r="Q1255" i="47"/>
  <c r="P60" i="43"/>
  <c r="P955" i="47"/>
  <c r="Q60" i="43"/>
  <c r="Q955" i="47"/>
  <c r="Q61" i="41"/>
  <c r="Q656" i="47"/>
  <c r="P61" i="41"/>
  <c r="P656" i="47"/>
  <c r="P62" i="39" l="1"/>
  <c r="P357" i="47"/>
  <c r="Q62" i="39"/>
  <c r="Q357" i="47"/>
  <c r="Q61" i="45"/>
  <c r="Q1256" i="47"/>
  <c r="P61" i="45"/>
  <c r="P1256" i="47"/>
  <c r="Q61" i="43"/>
  <c r="Q956" i="47"/>
  <c r="P61" i="43"/>
  <c r="P956" i="47"/>
  <c r="P62" i="41"/>
  <c r="P657" i="47"/>
  <c r="Q62" i="41"/>
  <c r="Q657" i="47"/>
  <c r="Q63" i="39" l="1"/>
  <c r="Q358" i="47"/>
  <c r="P358" i="47"/>
  <c r="P63" i="39"/>
  <c r="P62" i="45"/>
  <c r="P1257" i="47"/>
  <c r="Q62" i="45"/>
  <c r="Q1257" i="47"/>
  <c r="P62" i="43"/>
  <c r="P957" i="47"/>
  <c r="Q62" i="43"/>
  <c r="Q957" i="47"/>
  <c r="Q63" i="41"/>
  <c r="Q658" i="47"/>
  <c r="P658" i="47"/>
  <c r="P63" i="41"/>
  <c r="P64" i="39" l="1"/>
  <c r="P359" i="47"/>
  <c r="Q64" i="39"/>
  <c r="Q359" i="47"/>
  <c r="Q63" i="45"/>
  <c r="Q1258" i="47"/>
  <c r="P1258" i="47"/>
  <c r="P63" i="45"/>
  <c r="Q63" i="43"/>
  <c r="Q958" i="47"/>
  <c r="P958" i="47"/>
  <c r="P63" i="43"/>
  <c r="P64" i="41"/>
  <c r="P659" i="47"/>
  <c r="Q64" i="41"/>
  <c r="Q659" i="47"/>
  <c r="Q65" i="39" l="1"/>
  <c r="Q360" i="47"/>
  <c r="P360" i="47"/>
  <c r="P65" i="39"/>
  <c r="P64" i="45"/>
  <c r="P1259" i="47"/>
  <c r="Q64" i="45"/>
  <c r="Q1259" i="47"/>
  <c r="P64" i="43"/>
  <c r="P959" i="47"/>
  <c r="Q64" i="43"/>
  <c r="Q959" i="47"/>
  <c r="Q65" i="41"/>
  <c r="Q660" i="47"/>
  <c r="P660" i="47"/>
  <c r="P65" i="41"/>
  <c r="Q66" i="39" l="1"/>
  <c r="Q361" i="47"/>
  <c r="P66" i="39"/>
  <c r="P361" i="47"/>
  <c r="Q65" i="45"/>
  <c r="Q1260" i="47"/>
  <c r="P1260" i="47"/>
  <c r="P65" i="45"/>
  <c r="Q65" i="43"/>
  <c r="Q960" i="47"/>
  <c r="P960" i="47"/>
  <c r="P65" i="43"/>
  <c r="P661" i="47"/>
  <c r="P66" i="41"/>
  <c r="Q66" i="41"/>
  <c r="Q661" i="47"/>
  <c r="P67" i="39" l="1"/>
  <c r="P362" i="47"/>
  <c r="Q67" i="39"/>
  <c r="Q362" i="47"/>
  <c r="P1261" i="47"/>
  <c r="P66" i="45"/>
  <c r="Q66" i="45"/>
  <c r="Q1261" i="47"/>
  <c r="P961" i="47"/>
  <c r="P66" i="43"/>
  <c r="Q66" i="43"/>
  <c r="Q961" i="47"/>
  <c r="Q67" i="41"/>
  <c r="Q662" i="47"/>
  <c r="P662" i="47"/>
  <c r="P67" i="41"/>
  <c r="Q68" i="39" l="1"/>
  <c r="Q363" i="47"/>
  <c r="P68" i="39"/>
  <c r="P363" i="47"/>
  <c r="Q67" i="45"/>
  <c r="Q1262" i="47"/>
  <c r="P67" i="45"/>
  <c r="P1262" i="47"/>
  <c r="Q67" i="43"/>
  <c r="Q962" i="47"/>
  <c r="P67" i="43"/>
  <c r="P962" i="47"/>
  <c r="P663" i="47"/>
  <c r="P68" i="41"/>
  <c r="Q68" i="41"/>
  <c r="Q663" i="47"/>
  <c r="P69" i="39" l="1"/>
  <c r="P364" i="47"/>
  <c r="Q69" i="39"/>
  <c r="Q364" i="47"/>
  <c r="P68" i="45"/>
  <c r="P1263" i="47"/>
  <c r="Q68" i="45"/>
  <c r="Q1263" i="47"/>
  <c r="P68" i="43"/>
  <c r="P963" i="47"/>
  <c r="Q68" i="43"/>
  <c r="Q963" i="47"/>
  <c r="Q69" i="41"/>
  <c r="Q664" i="47"/>
  <c r="P69" i="41"/>
  <c r="P664" i="47"/>
  <c r="Q70" i="39" l="1"/>
  <c r="Q365" i="47"/>
  <c r="P365" i="47"/>
  <c r="P70" i="39"/>
  <c r="Q69" i="45"/>
  <c r="Q1264" i="47"/>
  <c r="P69" i="45"/>
  <c r="P1264" i="47"/>
  <c r="Q69" i="43"/>
  <c r="Q964" i="47"/>
  <c r="P69" i="43"/>
  <c r="P964" i="47"/>
  <c r="Q70" i="41"/>
  <c r="Q665" i="47"/>
  <c r="P70" i="41"/>
  <c r="P665" i="47"/>
  <c r="P71" i="39" l="1"/>
  <c r="P366" i="47"/>
  <c r="Q71" i="39"/>
  <c r="Q366" i="47"/>
  <c r="P70" i="45"/>
  <c r="P1265" i="47"/>
  <c r="Q70" i="45"/>
  <c r="Q1265" i="47"/>
  <c r="P70" i="43"/>
  <c r="P965" i="47"/>
  <c r="Q70" i="43"/>
  <c r="Q965" i="47"/>
  <c r="P71" i="41"/>
  <c r="P666" i="47"/>
  <c r="Q71" i="41"/>
  <c r="Q666" i="47"/>
  <c r="Q72" i="39" l="1"/>
  <c r="Q367" i="47"/>
  <c r="P367" i="47"/>
  <c r="P72" i="39"/>
  <c r="Q71" i="45"/>
  <c r="Q1266" i="47"/>
  <c r="P71" i="45"/>
  <c r="P1266" i="47"/>
  <c r="Q71" i="43"/>
  <c r="Q966" i="47"/>
  <c r="P71" i="43"/>
  <c r="P966" i="47"/>
  <c r="Q72" i="41"/>
  <c r="Q667" i="47"/>
  <c r="P72" i="41"/>
  <c r="P667" i="47"/>
  <c r="P368" i="47" l="1"/>
  <c r="P73" i="39"/>
  <c r="Q73" i="39"/>
  <c r="Q368" i="47"/>
  <c r="P72" i="45"/>
  <c r="P1267" i="47"/>
  <c r="Q72" i="45"/>
  <c r="Q1267" i="47"/>
  <c r="P72" i="43"/>
  <c r="P967" i="47"/>
  <c r="Q72" i="43"/>
  <c r="Q967" i="47"/>
  <c r="P668" i="47"/>
  <c r="P73" i="41"/>
  <c r="Q73" i="41"/>
  <c r="Q668" i="47"/>
  <c r="Q74" i="39" l="1"/>
  <c r="Q369" i="47"/>
  <c r="P369" i="47"/>
  <c r="P74" i="39"/>
  <c r="Q73" i="45"/>
  <c r="Q1268" i="47"/>
  <c r="P1268" i="47"/>
  <c r="P73" i="45"/>
  <c r="Q73" i="43"/>
  <c r="Q968" i="47"/>
  <c r="P968" i="47"/>
  <c r="P73" i="43"/>
  <c r="Q74" i="41"/>
  <c r="Q669" i="47"/>
  <c r="P669" i="47"/>
  <c r="P74" i="41"/>
  <c r="P370" i="47" l="1"/>
  <c r="P75" i="39"/>
  <c r="Q75" i="39"/>
  <c r="Q370" i="47"/>
  <c r="P74" i="45"/>
  <c r="P1269" i="47"/>
  <c r="Q74" i="45"/>
  <c r="Q1269" i="47"/>
  <c r="P969" i="47"/>
  <c r="P74" i="43"/>
  <c r="Q74" i="43"/>
  <c r="Q969" i="47"/>
  <c r="P75" i="41"/>
  <c r="P670" i="47"/>
  <c r="Q75" i="41"/>
  <c r="Q670" i="47"/>
  <c r="Q76" i="39" l="1"/>
  <c r="Q371" i="47"/>
  <c r="P76" i="39"/>
  <c r="P371" i="47"/>
  <c r="Q75" i="45"/>
  <c r="Q1270" i="47"/>
  <c r="P75" i="45"/>
  <c r="P1270" i="47"/>
  <c r="Q75" i="43"/>
  <c r="Q970" i="47"/>
  <c r="P970" i="47"/>
  <c r="P75" i="43"/>
  <c r="Q76" i="41"/>
  <c r="Q671" i="47"/>
  <c r="P76" i="41"/>
  <c r="P671" i="47"/>
  <c r="P77" i="39" l="1"/>
  <c r="P372" i="47"/>
  <c r="Q77" i="39"/>
  <c r="Q372" i="47"/>
  <c r="P76" i="45"/>
  <c r="P1271" i="47"/>
  <c r="Q76" i="45"/>
  <c r="Q1271" i="47"/>
  <c r="P971" i="47"/>
  <c r="P76" i="43"/>
  <c r="Q76" i="43"/>
  <c r="Q971" i="47"/>
  <c r="P77" i="41"/>
  <c r="P672" i="47"/>
  <c r="Q77" i="41"/>
  <c r="Q672" i="47"/>
  <c r="Q78" i="39" l="1"/>
  <c r="Q373" i="47"/>
  <c r="P78" i="39"/>
  <c r="P373" i="47"/>
  <c r="Q77" i="45"/>
  <c r="Q1272" i="47"/>
  <c r="P77" i="45"/>
  <c r="P1272" i="47"/>
  <c r="Q77" i="43"/>
  <c r="Q972" i="47"/>
  <c r="P77" i="43"/>
  <c r="P972" i="47"/>
  <c r="Q78" i="41"/>
  <c r="Q673" i="47"/>
  <c r="P78" i="41"/>
  <c r="P673" i="47"/>
  <c r="P79" i="39" l="1"/>
  <c r="P374" i="47"/>
  <c r="Q79" i="39"/>
  <c r="Q374" i="47"/>
  <c r="P78" i="45"/>
  <c r="P1273" i="47"/>
  <c r="Q78" i="45"/>
  <c r="Q1273" i="47"/>
  <c r="P78" i="43"/>
  <c r="P973" i="47"/>
  <c r="Q78" i="43"/>
  <c r="Q973" i="47"/>
  <c r="P79" i="41"/>
  <c r="P674" i="47"/>
  <c r="Q79" i="41"/>
  <c r="Q674" i="47"/>
  <c r="Q80" i="39" l="1"/>
  <c r="Q375" i="47"/>
  <c r="P80" i="39"/>
  <c r="P375" i="47"/>
  <c r="Q79" i="45"/>
  <c r="Q1274" i="47"/>
  <c r="P79" i="45"/>
  <c r="P1274" i="47"/>
  <c r="Q79" i="43"/>
  <c r="Q974" i="47"/>
  <c r="P79" i="43"/>
  <c r="P974" i="47"/>
  <c r="Q80" i="41"/>
  <c r="Q675" i="47"/>
  <c r="P80" i="41"/>
  <c r="P675" i="47"/>
  <c r="P81" i="39" l="1"/>
  <c r="P376" i="47"/>
  <c r="Q81" i="39"/>
  <c r="Q376" i="47"/>
  <c r="P80" i="45"/>
  <c r="P1275" i="47"/>
  <c r="Q80" i="45"/>
  <c r="Q1275" i="47"/>
  <c r="P80" i="43"/>
  <c r="P975" i="47"/>
  <c r="Q80" i="43"/>
  <c r="Q975" i="47"/>
  <c r="P81" i="41"/>
  <c r="P676" i="47"/>
  <c r="Q81" i="41"/>
  <c r="Q676" i="47"/>
  <c r="P82" i="39" l="1"/>
  <c r="P377" i="47"/>
  <c r="Q82" i="39"/>
  <c r="Q377" i="47"/>
  <c r="Q81" i="45"/>
  <c r="Q1276" i="47"/>
  <c r="P81" i="45"/>
  <c r="P1276" i="47"/>
  <c r="Q81" i="43"/>
  <c r="Q976" i="47"/>
  <c r="P81" i="43"/>
  <c r="P976" i="47"/>
  <c r="Q82" i="41"/>
  <c r="Q677" i="47"/>
  <c r="P82" i="41"/>
  <c r="P677" i="47"/>
  <c r="Q83" i="39" l="1"/>
  <c r="Q378" i="47"/>
  <c r="P83" i="39"/>
  <c r="P378" i="47"/>
  <c r="P82" i="45"/>
  <c r="P1277" i="47"/>
  <c r="Q82" i="45"/>
  <c r="Q1277" i="47"/>
  <c r="P82" i="43"/>
  <c r="P977" i="47"/>
  <c r="Q82" i="43"/>
  <c r="Q977" i="47"/>
  <c r="P83" i="41"/>
  <c r="P678" i="47"/>
  <c r="Q83" i="41"/>
  <c r="Q678" i="47"/>
  <c r="P84" i="39" l="1"/>
  <c r="P379" i="47"/>
  <c r="Q84" i="39"/>
  <c r="Q379" i="47"/>
  <c r="Q83" i="45"/>
  <c r="Q1278" i="47"/>
  <c r="P83" i="45"/>
  <c r="P1278" i="47"/>
  <c r="Q83" i="43"/>
  <c r="Q978" i="47"/>
  <c r="P83" i="43"/>
  <c r="P978" i="47"/>
  <c r="Q84" i="41"/>
  <c r="Q679" i="47"/>
  <c r="P84" i="41"/>
  <c r="P679" i="47"/>
  <c r="Q85" i="39" l="1"/>
  <c r="Q380" i="47"/>
  <c r="P85" i="39"/>
  <c r="P380" i="47"/>
  <c r="P84" i="45"/>
  <c r="P1279" i="47"/>
  <c r="Q84" i="45"/>
  <c r="Q1279" i="47"/>
  <c r="P84" i="43"/>
  <c r="P979" i="47"/>
  <c r="Q84" i="43"/>
  <c r="Q979" i="47"/>
  <c r="P85" i="41"/>
  <c r="P680" i="47"/>
  <c r="Q85" i="41"/>
  <c r="Q680" i="47"/>
  <c r="AB173" i="39" l="1"/>
  <c r="BN171" i="39"/>
  <c r="BN173" i="39"/>
  <c r="AB174" i="39"/>
  <c r="BN174" i="39"/>
  <c r="AB175" i="39"/>
  <c r="BN176" i="39"/>
  <c r="AB171" i="39"/>
  <c r="BN172" i="39"/>
  <c r="AB172" i="39"/>
  <c r="BN175" i="39"/>
  <c r="AB176" i="39"/>
  <c r="P86" i="39"/>
  <c r="P381" i="47"/>
  <c r="Q86" i="39"/>
  <c r="Q381" i="47"/>
  <c r="Q85" i="45"/>
  <c r="Q1280" i="47"/>
  <c r="P85" i="45"/>
  <c r="P1280" i="47"/>
  <c r="Q85" i="43"/>
  <c r="Q980" i="47"/>
  <c r="P85" i="43"/>
  <c r="P980" i="47"/>
  <c r="Q86" i="41"/>
  <c r="Q681" i="47"/>
  <c r="P86" i="41"/>
  <c r="P681" i="47"/>
  <c r="CI12" i="40" l="1"/>
  <c r="CI7" i="40"/>
  <c r="AB177" i="39"/>
  <c r="CI10" i="40"/>
  <c r="CI8" i="40"/>
  <c r="CI11" i="40"/>
  <c r="BN177" i="39"/>
  <c r="BS172" i="39"/>
  <c r="AG171" i="39"/>
  <c r="BS171" i="39"/>
  <c r="BS174" i="39"/>
  <c r="AG174" i="39"/>
  <c r="CM10" i="40" s="1"/>
  <c r="AG172" i="39"/>
  <c r="CM8" i="40" s="1"/>
  <c r="AG176" i="39"/>
  <c r="CM12" i="40" s="1"/>
  <c r="AG173" i="39"/>
  <c r="CM9" i="40" s="1"/>
  <c r="BS176" i="39"/>
  <c r="BS173" i="39"/>
  <c r="AG175" i="39"/>
  <c r="CM11" i="40" s="1"/>
  <c r="BS175" i="39"/>
  <c r="CI9" i="40"/>
  <c r="Q87" i="39"/>
  <c r="Q382" i="47"/>
  <c r="P382" i="47"/>
  <c r="P87" i="39"/>
  <c r="P86" i="45"/>
  <c r="P1281" i="47"/>
  <c r="Q86" i="45"/>
  <c r="Q1281" i="47"/>
  <c r="P86" i="43"/>
  <c r="P981" i="47"/>
  <c r="Q86" i="43"/>
  <c r="Q981" i="47"/>
  <c r="P682" i="47"/>
  <c r="P87" i="41"/>
  <c r="Q87" i="41"/>
  <c r="Q682" i="47"/>
  <c r="BS177" i="39" l="1"/>
  <c r="AG177" i="39"/>
  <c r="CM7" i="40"/>
  <c r="P383" i="47"/>
  <c r="P88" i="39"/>
  <c r="Q88" i="39"/>
  <c r="Q383" i="47"/>
  <c r="Q87" i="45"/>
  <c r="Q1282" i="47"/>
  <c r="P1282" i="47"/>
  <c r="P87" i="45"/>
  <c r="Q87" i="43"/>
  <c r="Q982" i="47"/>
  <c r="P982" i="47"/>
  <c r="P87" i="43"/>
  <c r="Q88" i="41"/>
  <c r="Q683" i="47"/>
  <c r="P683" i="47"/>
  <c r="P88" i="41"/>
  <c r="Q89" i="39" l="1"/>
  <c r="Q384" i="47"/>
  <c r="P384" i="47"/>
  <c r="P89" i="39"/>
  <c r="P1283" i="47"/>
  <c r="P88" i="45"/>
  <c r="Q88" i="45"/>
  <c r="Q1283" i="47"/>
  <c r="P983" i="47"/>
  <c r="P88" i="43"/>
  <c r="Q88" i="43"/>
  <c r="Q983" i="47"/>
  <c r="P684" i="47"/>
  <c r="P89" i="41"/>
  <c r="Q89" i="41"/>
  <c r="Q684" i="47"/>
  <c r="CR176" i="39" l="1"/>
  <c r="BF176" i="39"/>
  <c r="DG12" i="40" s="1"/>
  <c r="CR175" i="39"/>
  <c r="BF171" i="39"/>
  <c r="CR174" i="39"/>
  <c r="BF172" i="39"/>
  <c r="DG8" i="40" s="1"/>
  <c r="CR172" i="39"/>
  <c r="BF173" i="39"/>
  <c r="DG9" i="40" s="1"/>
  <c r="BF174" i="39"/>
  <c r="DG10" i="40" s="1"/>
  <c r="CR173" i="39"/>
  <c r="BF175" i="39"/>
  <c r="DG11" i="40" s="1"/>
  <c r="CR171" i="39"/>
  <c r="P90" i="39"/>
  <c r="P385" i="47"/>
  <c r="Q90" i="39"/>
  <c r="Q385" i="47"/>
  <c r="Q89" i="45"/>
  <c r="Q1284" i="47"/>
  <c r="P89" i="45"/>
  <c r="P1284" i="47"/>
  <c r="Q89" i="43"/>
  <c r="Q984" i="47"/>
  <c r="P984" i="47"/>
  <c r="P89" i="43"/>
  <c r="P90" i="41"/>
  <c r="P685" i="47"/>
  <c r="Q90" i="41"/>
  <c r="Q685" i="47"/>
  <c r="CR177" i="39" l="1"/>
  <c r="DG7" i="40"/>
  <c r="BF177" i="39"/>
  <c r="BY176" i="39"/>
  <c r="BY173" i="39"/>
  <c r="BY172" i="39"/>
  <c r="AM175" i="39"/>
  <c r="BY171" i="39"/>
  <c r="AM172" i="39"/>
  <c r="BY174" i="39"/>
  <c r="AM176" i="39"/>
  <c r="AM173" i="39"/>
  <c r="AM171" i="39"/>
  <c r="BY175" i="39"/>
  <c r="AM174" i="39"/>
  <c r="Q91" i="39"/>
  <c r="Q386" i="47"/>
  <c r="P91" i="39"/>
  <c r="P386" i="47"/>
  <c r="P90" i="45"/>
  <c r="P1285" i="47"/>
  <c r="Q90" i="45"/>
  <c r="Q1285" i="47"/>
  <c r="P985" i="47"/>
  <c r="P90" i="43"/>
  <c r="Q90" i="43"/>
  <c r="Q985" i="47"/>
  <c r="Q91" i="41"/>
  <c r="Q686" i="47"/>
  <c r="P686" i="47"/>
  <c r="P91" i="41"/>
  <c r="CS9" i="40" l="1"/>
  <c r="DL9" i="40" s="1"/>
  <c r="AG21" i="39"/>
  <c r="BY177" i="39"/>
  <c r="CS10" i="40"/>
  <c r="DL10" i="40" s="1"/>
  <c r="AG22" i="39"/>
  <c r="CS12" i="40"/>
  <c r="DL12" i="40" s="1"/>
  <c r="AG24" i="39"/>
  <c r="CS11" i="40"/>
  <c r="DL11" i="40" s="1"/>
  <c r="AG23" i="39"/>
  <c r="AM177" i="39"/>
  <c r="CS7" i="40"/>
  <c r="DL7" i="40" s="1"/>
  <c r="AG19" i="39"/>
  <c r="CS8" i="40"/>
  <c r="DL8" i="40" s="1"/>
  <c r="AG20" i="39"/>
  <c r="P92" i="39"/>
  <c r="P387" i="47"/>
  <c r="Q92" i="39"/>
  <c r="Q387" i="47"/>
  <c r="Q91" i="45"/>
  <c r="Q1286" i="47"/>
  <c r="P91" i="45"/>
  <c r="P1286" i="47"/>
  <c r="Q91" i="43"/>
  <c r="Q986" i="47"/>
  <c r="P91" i="43"/>
  <c r="P986" i="47"/>
  <c r="P687" i="47"/>
  <c r="P92" i="41"/>
  <c r="Q92" i="41"/>
  <c r="Q687" i="47"/>
  <c r="DL13" i="40" l="1"/>
  <c r="Q93" i="39"/>
  <c r="Q388" i="47"/>
  <c r="P93" i="39"/>
  <c r="P388" i="47"/>
  <c r="P92" i="45"/>
  <c r="P1287" i="47"/>
  <c r="Q92" i="45"/>
  <c r="Q1287" i="47"/>
  <c r="P92" i="43"/>
  <c r="P987" i="47"/>
  <c r="Q92" i="43"/>
  <c r="Q987" i="47"/>
  <c r="Q93" i="41"/>
  <c r="Q688" i="47"/>
  <c r="P93" i="41"/>
  <c r="P688" i="47"/>
  <c r="P94" i="39" l="1"/>
  <c r="P389" i="47"/>
  <c r="Q94" i="39"/>
  <c r="Q389" i="47"/>
  <c r="Q93" i="45"/>
  <c r="Q1288" i="47"/>
  <c r="P93" i="45"/>
  <c r="P1288" i="47"/>
  <c r="Q93" i="43"/>
  <c r="Q988" i="47"/>
  <c r="P93" i="43"/>
  <c r="P988" i="47"/>
  <c r="P94" i="41"/>
  <c r="P689" i="47"/>
  <c r="Q94" i="41"/>
  <c r="Q689" i="47"/>
  <c r="Q95" i="39" l="1"/>
  <c r="Q390" i="47"/>
  <c r="P95" i="39"/>
  <c r="P390" i="47"/>
  <c r="P94" i="45"/>
  <c r="P1289" i="47"/>
  <c r="Q94" i="45"/>
  <c r="Q1289" i="47"/>
  <c r="P94" i="43"/>
  <c r="P989" i="47"/>
  <c r="Q94" i="43"/>
  <c r="Q989" i="47"/>
  <c r="Q95" i="41"/>
  <c r="Q690" i="47"/>
  <c r="P95" i="41"/>
  <c r="P690" i="47"/>
  <c r="P96" i="39" l="1"/>
  <c r="P391" i="47"/>
  <c r="Q96" i="39"/>
  <c r="Q391" i="47"/>
  <c r="Q95" i="45"/>
  <c r="Q1290" i="47"/>
  <c r="P95" i="45"/>
  <c r="P1290" i="47"/>
  <c r="Q95" i="43"/>
  <c r="Q990" i="47"/>
  <c r="P95" i="43"/>
  <c r="P990" i="47"/>
  <c r="P96" i="41"/>
  <c r="P691" i="47"/>
  <c r="Q96" i="41"/>
  <c r="Q691" i="47"/>
  <c r="P97" i="39" l="1"/>
  <c r="P392" i="47"/>
  <c r="Q97" i="39"/>
  <c r="Q392" i="47"/>
  <c r="P96" i="45"/>
  <c r="P1291" i="47"/>
  <c r="Q96" i="45"/>
  <c r="Q1291" i="47"/>
  <c r="P96" i="43"/>
  <c r="P991" i="47"/>
  <c r="Q96" i="43"/>
  <c r="Q991" i="47"/>
  <c r="Q97" i="41"/>
  <c r="Q692" i="47"/>
  <c r="P97" i="41"/>
  <c r="P692" i="47"/>
  <c r="Q98" i="39" l="1"/>
  <c r="Q393" i="47"/>
  <c r="P98" i="39"/>
  <c r="P393" i="47"/>
  <c r="Q97" i="45"/>
  <c r="Q1292" i="47"/>
  <c r="P97" i="45"/>
  <c r="P1292" i="47"/>
  <c r="Q97" i="43"/>
  <c r="Q992" i="47"/>
  <c r="P97" i="43"/>
  <c r="P992" i="47"/>
  <c r="P98" i="41"/>
  <c r="P693" i="47"/>
  <c r="Q98" i="41"/>
  <c r="Q693" i="47"/>
  <c r="P99" i="39" l="1"/>
  <c r="P394" i="47"/>
  <c r="Q99" i="39"/>
  <c r="Q394" i="47"/>
  <c r="P98" i="45"/>
  <c r="P1293" i="47"/>
  <c r="Q98" i="45"/>
  <c r="Q1293" i="47"/>
  <c r="P98" i="43"/>
  <c r="P993" i="47"/>
  <c r="Q98" i="43"/>
  <c r="Q993" i="47"/>
  <c r="Q99" i="41"/>
  <c r="Q694" i="47"/>
  <c r="P99" i="41"/>
  <c r="P694" i="47"/>
  <c r="Q100" i="39" l="1"/>
  <c r="Q395" i="47"/>
  <c r="P395" i="47"/>
  <c r="P100" i="39"/>
  <c r="Q99" i="45"/>
  <c r="Q1294" i="47"/>
  <c r="P99" i="45"/>
  <c r="P1294" i="47"/>
  <c r="Q99" i="43"/>
  <c r="Q994" i="47"/>
  <c r="P99" i="43"/>
  <c r="P994" i="47"/>
  <c r="P695" i="47"/>
  <c r="P100" i="41"/>
  <c r="Q100" i="41"/>
  <c r="Q695" i="47"/>
  <c r="CC172" i="39" l="1"/>
  <c r="CC171" i="39"/>
  <c r="AQ173" i="39"/>
  <c r="CW9" i="40" s="1"/>
  <c r="AQ172" i="39"/>
  <c r="CW8" i="40" s="1"/>
  <c r="CC175" i="39"/>
  <c r="AQ174" i="39"/>
  <c r="CW10" i="40" s="1"/>
  <c r="CC173" i="39"/>
  <c r="CC174" i="39"/>
  <c r="AQ171" i="39"/>
  <c r="AQ176" i="39"/>
  <c r="CW12" i="40" s="1"/>
  <c r="AQ175" i="39"/>
  <c r="CW11" i="40" s="1"/>
  <c r="CC176" i="39"/>
  <c r="P396" i="47"/>
  <c r="P101" i="39"/>
  <c r="Q101" i="39"/>
  <c r="Q396" i="47"/>
  <c r="P1295" i="47"/>
  <c r="P100" i="45"/>
  <c r="Q100" i="45"/>
  <c r="Q1295" i="47"/>
  <c r="P995" i="47"/>
  <c r="P100" i="43"/>
  <c r="Q100" i="43"/>
  <c r="Q995" i="47"/>
  <c r="Q101" i="41"/>
  <c r="Q696" i="47"/>
  <c r="P696" i="47"/>
  <c r="P101" i="41"/>
  <c r="CC177" i="39" l="1"/>
  <c r="CW7" i="40"/>
  <c r="AQ177" i="39"/>
  <c r="Q102" i="39"/>
  <c r="Q397" i="47"/>
  <c r="P397" i="47"/>
  <c r="P102" i="39"/>
  <c r="Q101" i="45"/>
  <c r="Q1296" i="47"/>
  <c r="P101" i="45"/>
  <c r="P1296" i="47"/>
  <c r="Q101" i="43"/>
  <c r="Q996" i="47"/>
  <c r="P101" i="43"/>
  <c r="P996" i="47"/>
  <c r="P102" i="41"/>
  <c r="P697" i="47"/>
  <c r="Q102" i="41"/>
  <c r="Q697" i="47"/>
  <c r="CQ176" i="39" l="1"/>
  <c r="CT176" i="39" s="1"/>
  <c r="CU176" i="39" s="1"/>
  <c r="BE172" i="39"/>
  <c r="BE173" i="39"/>
  <c r="BE175" i="39"/>
  <c r="CQ174" i="39"/>
  <c r="CT174" i="39" s="1"/>
  <c r="CU174" i="39" s="1"/>
  <c r="CQ172" i="39"/>
  <c r="CT172" i="39" s="1"/>
  <c r="CU172" i="39" s="1"/>
  <c r="BE176" i="39"/>
  <c r="BE174" i="39"/>
  <c r="CQ175" i="39"/>
  <c r="CT175" i="39" s="1"/>
  <c r="CU175" i="39" s="1"/>
  <c r="BE171" i="39"/>
  <c r="CQ173" i="39"/>
  <c r="CT173" i="39" s="1"/>
  <c r="CU173" i="39" s="1"/>
  <c r="CQ171" i="39"/>
  <c r="P398" i="47"/>
  <c r="P103" i="39"/>
  <c r="Q103" i="39"/>
  <c r="Q398" i="47"/>
  <c r="P102" i="45"/>
  <c r="P1297" i="47"/>
  <c r="Q102" i="45"/>
  <c r="Q1297" i="47"/>
  <c r="P102" i="43"/>
  <c r="P997" i="47"/>
  <c r="Q102" i="43"/>
  <c r="Q997" i="47"/>
  <c r="Q103" i="41"/>
  <c r="Q698" i="47"/>
  <c r="P103" i="41"/>
  <c r="P698" i="47"/>
  <c r="CT171" i="39" l="1"/>
  <c r="CU171" i="39" s="1"/>
  <c r="CQ177" i="39"/>
  <c r="CT177" i="39" s="1"/>
  <c r="CU177" i="39" s="1"/>
  <c r="DF10" i="40"/>
  <c r="BH174" i="39"/>
  <c r="DF11" i="40"/>
  <c r="BH175" i="39"/>
  <c r="BH176" i="39"/>
  <c r="DF12" i="40"/>
  <c r="BH173" i="39"/>
  <c r="DF9" i="40"/>
  <c r="DF7" i="40"/>
  <c r="BE177" i="39"/>
  <c r="BH177" i="39" s="1"/>
  <c r="BI177" i="39" s="1"/>
  <c r="BH171" i="39"/>
  <c r="DF8" i="40"/>
  <c r="BH172" i="39"/>
  <c r="Q104" i="39"/>
  <c r="Q399" i="47"/>
  <c r="P104" i="39"/>
  <c r="P399" i="47"/>
  <c r="Q103" i="45"/>
  <c r="Q1298" i="47"/>
  <c r="P103" i="45"/>
  <c r="P1298" i="47"/>
  <c r="Q103" i="43"/>
  <c r="Q998" i="47"/>
  <c r="P103" i="43"/>
  <c r="P998" i="47"/>
  <c r="P104" i="41"/>
  <c r="P699" i="47"/>
  <c r="Q104" i="41"/>
  <c r="Q699" i="47"/>
  <c r="BI174" i="39" l="1"/>
  <c r="DI10" i="40"/>
  <c r="BI172" i="39"/>
  <c r="DI8" i="40"/>
  <c r="DI12" i="40"/>
  <c r="BI176" i="39"/>
  <c r="DI11" i="40"/>
  <c r="BI175" i="39"/>
  <c r="BI171" i="39"/>
  <c r="DI7" i="40"/>
  <c r="BI173" i="39"/>
  <c r="DI9" i="40"/>
  <c r="P400" i="47"/>
  <c r="P105" i="39"/>
  <c r="Q105" i="39"/>
  <c r="Q400" i="47"/>
  <c r="P104" i="45"/>
  <c r="P1299" i="47"/>
  <c r="Q104" i="45"/>
  <c r="Q1299" i="47"/>
  <c r="P104" i="43"/>
  <c r="P999" i="47"/>
  <c r="Q104" i="43"/>
  <c r="Q999" i="47"/>
  <c r="Q105" i="41"/>
  <c r="Q700" i="47"/>
  <c r="P700" i="47"/>
  <c r="P105" i="41"/>
  <c r="DJ11" i="40" l="1"/>
  <c r="AD23" i="39"/>
  <c r="AD21" i="39"/>
  <c r="DJ9" i="40"/>
  <c r="AD24" i="39"/>
  <c r="DJ12" i="40"/>
  <c r="DJ8" i="40"/>
  <c r="AD20" i="39"/>
  <c r="DJ7" i="40"/>
  <c r="AD19" i="39"/>
  <c r="DJ10" i="40"/>
  <c r="AD22" i="39"/>
  <c r="Q106" i="39"/>
  <c r="Q401" i="47"/>
  <c r="P106" i="39"/>
  <c r="P401" i="47"/>
  <c r="Q105" i="45"/>
  <c r="Q1300" i="47"/>
  <c r="P105" i="45"/>
  <c r="P1300" i="47"/>
  <c r="Q105" i="43"/>
  <c r="Q1000" i="47"/>
  <c r="P105" i="43"/>
  <c r="P1000" i="47"/>
  <c r="P106" i="41"/>
  <c r="P701" i="47"/>
  <c r="Q106" i="41"/>
  <c r="Q701" i="47"/>
  <c r="P107" i="39" l="1"/>
  <c r="P402" i="47"/>
  <c r="Q107" i="39"/>
  <c r="Q402" i="47"/>
  <c r="P106" i="45"/>
  <c r="P1301" i="47"/>
  <c r="Q106" i="45"/>
  <c r="Q1301" i="47"/>
  <c r="P106" i="43"/>
  <c r="P1001" i="47"/>
  <c r="Q106" i="43"/>
  <c r="Q1001" i="47"/>
  <c r="Q107" i="41"/>
  <c r="Q702" i="47"/>
  <c r="P107" i="41"/>
  <c r="P702" i="47"/>
  <c r="Q108" i="39" l="1"/>
  <c r="Q403" i="47"/>
  <c r="P108" i="39"/>
  <c r="P403" i="47"/>
  <c r="Q107" i="45"/>
  <c r="Q1302" i="47"/>
  <c r="P107" i="45"/>
  <c r="P1302" i="47"/>
  <c r="Q107" i="43"/>
  <c r="Q1002" i="47"/>
  <c r="P107" i="43"/>
  <c r="P1002" i="47"/>
  <c r="P108" i="41"/>
  <c r="P703" i="47"/>
  <c r="Q108" i="41"/>
  <c r="Q703" i="47"/>
  <c r="P109" i="39" l="1"/>
  <c r="P404" i="47"/>
  <c r="Q109" i="39"/>
  <c r="Q404" i="47"/>
  <c r="P108" i="45"/>
  <c r="P1303" i="47"/>
  <c r="Q108" i="45"/>
  <c r="Q1303" i="47"/>
  <c r="P108" i="43"/>
  <c r="P1003" i="47"/>
  <c r="Q108" i="43"/>
  <c r="Q1003" i="47"/>
  <c r="Q109" i="41"/>
  <c r="Q704" i="47"/>
  <c r="P109" i="41"/>
  <c r="P704" i="47"/>
  <c r="Q110" i="39" l="1"/>
  <c r="Q405" i="47"/>
  <c r="P110" i="39"/>
  <c r="P405" i="47"/>
  <c r="Q109" i="45"/>
  <c r="Q1304" i="47"/>
  <c r="P109" i="45"/>
  <c r="P1304" i="47"/>
  <c r="Q109" i="43"/>
  <c r="Q1004" i="47"/>
  <c r="P109" i="43"/>
  <c r="P1004" i="47"/>
  <c r="P110" i="41"/>
  <c r="P705" i="47"/>
  <c r="Q110" i="41"/>
  <c r="Q705" i="47"/>
  <c r="P111" i="39" l="1"/>
  <c r="P406" i="47"/>
  <c r="Q111" i="39"/>
  <c r="Q406" i="47"/>
  <c r="P110" i="45"/>
  <c r="P1305" i="47"/>
  <c r="Q110" i="45"/>
  <c r="Q1305" i="47"/>
  <c r="P110" i="43"/>
  <c r="P1005" i="47"/>
  <c r="Q110" i="43"/>
  <c r="Q1005" i="47"/>
  <c r="Q111" i="41"/>
  <c r="Q706" i="47"/>
  <c r="P111" i="41"/>
  <c r="P706" i="47"/>
  <c r="Q112" i="39" l="1"/>
  <c r="Q407" i="47"/>
  <c r="P112" i="39"/>
  <c r="P407" i="47"/>
  <c r="Q111" i="45"/>
  <c r="Q1306" i="47"/>
  <c r="P111" i="45"/>
  <c r="P1306" i="47"/>
  <c r="Q111" i="43"/>
  <c r="Q1006" i="47"/>
  <c r="P111" i="43"/>
  <c r="P1006" i="47"/>
  <c r="P112" i="41"/>
  <c r="P707" i="47"/>
  <c r="Q112" i="41"/>
  <c r="Q707" i="47"/>
  <c r="P113" i="39" l="1"/>
  <c r="P408" i="47"/>
  <c r="Q113" i="39"/>
  <c r="Q408" i="47"/>
  <c r="P112" i="45"/>
  <c r="P1307" i="47"/>
  <c r="Q112" i="45"/>
  <c r="Q1307" i="47"/>
  <c r="P112" i="43"/>
  <c r="P1007" i="47"/>
  <c r="Q112" i="43"/>
  <c r="Q1007" i="47"/>
  <c r="Q113" i="41"/>
  <c r="Q708" i="47"/>
  <c r="P113" i="41"/>
  <c r="P708" i="47"/>
  <c r="Q114" i="39" l="1"/>
  <c r="Q409" i="47"/>
  <c r="P114" i="39"/>
  <c r="P409" i="47"/>
  <c r="Q113" i="45"/>
  <c r="Q1308" i="47"/>
  <c r="P113" i="45"/>
  <c r="P1308" i="47"/>
  <c r="Q113" i="43"/>
  <c r="Q1008" i="47"/>
  <c r="P113" i="43"/>
  <c r="P1008" i="47"/>
  <c r="P114" i="41"/>
  <c r="P709" i="47"/>
  <c r="Q114" i="41"/>
  <c r="Q709" i="47"/>
  <c r="P410" i="47" l="1"/>
  <c r="P115" i="39"/>
  <c r="Q115" i="39"/>
  <c r="Q410" i="47"/>
  <c r="P114" i="45"/>
  <c r="P1309" i="47"/>
  <c r="Q114" i="45"/>
  <c r="Q1309" i="47"/>
  <c r="P114" i="43"/>
  <c r="P1009" i="47"/>
  <c r="Q114" i="43"/>
  <c r="Q1009" i="47"/>
  <c r="Q115" i="41"/>
  <c r="Q710" i="47"/>
  <c r="P710" i="47"/>
  <c r="P115" i="41"/>
  <c r="Q116" i="39" l="1"/>
  <c r="Q411" i="47"/>
  <c r="P411" i="47"/>
  <c r="P116" i="39"/>
  <c r="Q115" i="45"/>
  <c r="Q1310" i="47"/>
  <c r="P1310" i="47"/>
  <c r="P115" i="45"/>
  <c r="Q115" i="43"/>
  <c r="Q1010" i="47"/>
  <c r="P1010" i="47"/>
  <c r="P115" i="43"/>
  <c r="P711" i="47"/>
  <c r="P116" i="41"/>
  <c r="Q116" i="41"/>
  <c r="Q711" i="47"/>
  <c r="P117" i="39" l="1"/>
  <c r="P412" i="47"/>
  <c r="Q117" i="39"/>
  <c r="Q412" i="47"/>
  <c r="P1311" i="47"/>
  <c r="P116" i="45"/>
  <c r="Q116" i="45"/>
  <c r="Q1311" i="47"/>
  <c r="P1011" i="47"/>
  <c r="P116" i="43"/>
  <c r="Q116" i="43"/>
  <c r="Q1011" i="47"/>
  <c r="Q117" i="41"/>
  <c r="Q712" i="47"/>
  <c r="P117" i="41"/>
  <c r="P712" i="47"/>
  <c r="Q118" i="39" l="1"/>
  <c r="Q413" i="47"/>
  <c r="P118" i="39"/>
  <c r="P413" i="47"/>
  <c r="Q117" i="45"/>
  <c r="Q1312" i="47"/>
  <c r="P117" i="45"/>
  <c r="P1312" i="47"/>
  <c r="Q117" i="43"/>
  <c r="Q1012" i="47"/>
  <c r="P117" i="43"/>
  <c r="P1012" i="47"/>
  <c r="P118" i="41"/>
  <c r="P713" i="47"/>
  <c r="Q118" i="41"/>
  <c r="Q713" i="47"/>
  <c r="P119" i="39" l="1"/>
  <c r="P414" i="47"/>
  <c r="Q119" i="39"/>
  <c r="Q414" i="47"/>
  <c r="P118" i="45"/>
  <c r="P1313" i="47"/>
  <c r="Q118" i="45"/>
  <c r="Q1313" i="47"/>
  <c r="P118" i="43"/>
  <c r="P1013" i="47"/>
  <c r="Q118" i="43"/>
  <c r="Q1013" i="47"/>
  <c r="Q119" i="41"/>
  <c r="Q714" i="47"/>
  <c r="P119" i="41"/>
  <c r="P714" i="47"/>
  <c r="Q120" i="39" l="1"/>
  <c r="Q415" i="47"/>
  <c r="P120" i="39"/>
  <c r="P415" i="47"/>
  <c r="Q119" i="45"/>
  <c r="Q1314" i="47"/>
  <c r="P119" i="45"/>
  <c r="P1314" i="47"/>
  <c r="Q119" i="43"/>
  <c r="Q1014" i="47"/>
  <c r="P119" i="43"/>
  <c r="P1014" i="47"/>
  <c r="P120" i="41"/>
  <c r="P715" i="47"/>
  <c r="Q120" i="41"/>
  <c r="Q715" i="47"/>
  <c r="P416" i="47" l="1"/>
  <c r="P121" i="39"/>
  <c r="Q121" i="39"/>
  <c r="Q416" i="47"/>
  <c r="P120" i="45"/>
  <c r="P1315" i="47"/>
  <c r="Q120" i="45"/>
  <c r="Q1315" i="47"/>
  <c r="P120" i="43"/>
  <c r="P1015" i="47"/>
  <c r="Q120" i="43"/>
  <c r="Q1015" i="47"/>
  <c r="Q121" i="41"/>
  <c r="Q716" i="47"/>
  <c r="P716" i="47"/>
  <c r="P121" i="41"/>
  <c r="Q122" i="39" l="1"/>
  <c r="Q417" i="47"/>
  <c r="P417" i="47"/>
  <c r="P122" i="39"/>
  <c r="Q121" i="45"/>
  <c r="Q1316" i="47"/>
  <c r="P1316" i="47"/>
  <c r="P121" i="45"/>
  <c r="Q121" i="43"/>
  <c r="Q1016" i="47"/>
  <c r="P1016" i="47"/>
  <c r="P121" i="43"/>
  <c r="P717" i="47"/>
  <c r="P122" i="41"/>
  <c r="Q122" i="41"/>
  <c r="Q717" i="47"/>
  <c r="P418" i="47" l="1"/>
  <c r="P123" i="39"/>
  <c r="Q123" i="39"/>
  <c r="Q418" i="47"/>
  <c r="P1317" i="47"/>
  <c r="P122" i="45"/>
  <c r="Q122" i="45"/>
  <c r="Q1317" i="47"/>
  <c r="P1017" i="47"/>
  <c r="P122" i="43"/>
  <c r="Q122" i="43"/>
  <c r="Q1017" i="47"/>
  <c r="P718" i="47"/>
  <c r="P123" i="41"/>
  <c r="Q123" i="41"/>
  <c r="Q718" i="47"/>
  <c r="P419" i="47" l="1"/>
  <c r="P124" i="39"/>
  <c r="Q124" i="39"/>
  <c r="Q419" i="47"/>
  <c r="Q123" i="45"/>
  <c r="Q1318" i="47"/>
  <c r="P1318" i="47"/>
  <c r="P123" i="45"/>
  <c r="Q123" i="43"/>
  <c r="Q1018" i="47"/>
  <c r="P1018" i="47"/>
  <c r="P123" i="43"/>
  <c r="P124" i="41"/>
  <c r="P719" i="47"/>
  <c r="Q124" i="41"/>
  <c r="Q719" i="47"/>
  <c r="Q125" i="39" l="1"/>
  <c r="Q420" i="47"/>
  <c r="P420" i="47"/>
  <c r="P125" i="39"/>
  <c r="P1319" i="47"/>
  <c r="P124" i="45"/>
  <c r="Q124" i="45"/>
  <c r="Q1319" i="47"/>
  <c r="P1019" i="47"/>
  <c r="P124" i="43"/>
  <c r="Q124" i="43"/>
  <c r="Q1019" i="47"/>
  <c r="Q125" i="41"/>
  <c r="Q720" i="47"/>
  <c r="P125" i="41"/>
  <c r="P720" i="47"/>
  <c r="P126" i="39" l="1"/>
  <c r="P421" i="47"/>
  <c r="Q126" i="39"/>
  <c r="Q421" i="47"/>
  <c r="Q125" i="45"/>
  <c r="Q1320" i="47"/>
  <c r="P1320" i="47"/>
  <c r="P125" i="45"/>
  <c r="Q125" i="43"/>
  <c r="Q1020" i="47"/>
  <c r="P125" i="43"/>
  <c r="P1020" i="47"/>
  <c r="P126" i="41"/>
  <c r="P721" i="47"/>
  <c r="Q126" i="41"/>
  <c r="Q721" i="47"/>
  <c r="Q127" i="39" l="1"/>
  <c r="Q422" i="47"/>
  <c r="P127" i="39"/>
  <c r="P422" i="47"/>
  <c r="P126" i="45"/>
  <c r="P1321" i="47"/>
  <c r="Q126" i="45"/>
  <c r="Q1321" i="47"/>
  <c r="P126" i="43"/>
  <c r="P1021" i="47"/>
  <c r="Q126" i="43"/>
  <c r="Q1021" i="47"/>
  <c r="Q127" i="41"/>
  <c r="Q722" i="47"/>
  <c r="P127" i="41"/>
  <c r="P722" i="47"/>
  <c r="P128" i="39" l="1"/>
  <c r="P423" i="47"/>
  <c r="Q128" i="39"/>
  <c r="Q423" i="47"/>
  <c r="Q127" i="45"/>
  <c r="Q1322" i="47"/>
  <c r="P127" i="45"/>
  <c r="P1322" i="47"/>
  <c r="Q127" i="43"/>
  <c r="Q1022" i="47"/>
  <c r="P127" i="43"/>
  <c r="P1022" i="47"/>
  <c r="P128" i="41"/>
  <c r="P723" i="47"/>
  <c r="Q128" i="41"/>
  <c r="Q723" i="47"/>
  <c r="Q129" i="39" l="1"/>
  <c r="Q424" i="47"/>
  <c r="P129" i="39"/>
  <c r="P424" i="47"/>
  <c r="P128" i="45"/>
  <c r="P1323" i="47"/>
  <c r="Q128" i="45"/>
  <c r="Q1323" i="47"/>
  <c r="P128" i="43"/>
  <c r="P1023" i="47"/>
  <c r="Q128" i="43"/>
  <c r="Q1023" i="47"/>
  <c r="Q129" i="41"/>
  <c r="Q724" i="47"/>
  <c r="P129" i="41"/>
  <c r="P724" i="47"/>
  <c r="P130" i="39" l="1"/>
  <c r="P425" i="47"/>
  <c r="Q130" i="39"/>
  <c r="Q425" i="47"/>
  <c r="Q129" i="45"/>
  <c r="Q1324" i="47"/>
  <c r="P129" i="45"/>
  <c r="P1324" i="47"/>
  <c r="Q129" i="43"/>
  <c r="Q1024" i="47"/>
  <c r="P129" i="43"/>
  <c r="P1024" i="47"/>
  <c r="P130" i="41"/>
  <c r="P725" i="47"/>
  <c r="Q130" i="41"/>
  <c r="Q725" i="47"/>
  <c r="Q131" i="39" l="1"/>
  <c r="Q426" i="47"/>
  <c r="P131" i="39"/>
  <c r="P426" i="47"/>
  <c r="P130" i="45"/>
  <c r="P1325" i="47"/>
  <c r="Q130" i="45"/>
  <c r="Q1325" i="47"/>
  <c r="P130" i="43"/>
  <c r="P1025" i="47"/>
  <c r="Q130" i="43"/>
  <c r="Q1025" i="47"/>
  <c r="Q131" i="41"/>
  <c r="Q726" i="47"/>
  <c r="P131" i="41"/>
  <c r="P726" i="47"/>
  <c r="P132" i="39" l="1"/>
  <c r="P427" i="47"/>
  <c r="Q132" i="39"/>
  <c r="Q427" i="47"/>
  <c r="Q131" i="45"/>
  <c r="Q1326" i="47"/>
  <c r="P131" i="45"/>
  <c r="P1326" i="47"/>
  <c r="Q131" i="43"/>
  <c r="Q1026" i="47"/>
  <c r="P131" i="43"/>
  <c r="P1026" i="47"/>
  <c r="P132" i="41"/>
  <c r="P727" i="47"/>
  <c r="Q132" i="41"/>
  <c r="Q727" i="47"/>
  <c r="Q133" i="39" l="1"/>
  <c r="Q428" i="47"/>
  <c r="P133" i="39"/>
  <c r="P428" i="47"/>
  <c r="P132" i="45"/>
  <c r="P1327" i="47"/>
  <c r="Q132" i="45"/>
  <c r="Q1327" i="47"/>
  <c r="P132" i="43"/>
  <c r="P1027" i="47"/>
  <c r="Q132" i="43"/>
  <c r="Q1027" i="47"/>
  <c r="Q133" i="41"/>
  <c r="Q728" i="47"/>
  <c r="P133" i="41"/>
  <c r="P728" i="47"/>
  <c r="P134" i="39" l="1"/>
  <c r="P429" i="47"/>
  <c r="Q134" i="39"/>
  <c r="Q429" i="47"/>
  <c r="Q133" i="45"/>
  <c r="Q1328" i="47"/>
  <c r="P133" i="45"/>
  <c r="P1328" i="47"/>
  <c r="Q133" i="43"/>
  <c r="Q1028" i="47"/>
  <c r="P133" i="43"/>
  <c r="P1028" i="47"/>
  <c r="P134" i="41"/>
  <c r="P729" i="47"/>
  <c r="Q134" i="41"/>
  <c r="Q729" i="47"/>
  <c r="Q135" i="39" l="1"/>
  <c r="Q430" i="47"/>
  <c r="P135" i="39"/>
  <c r="P430" i="47"/>
  <c r="P134" i="45"/>
  <c r="P1329" i="47"/>
  <c r="Q134" i="45"/>
  <c r="Q1329" i="47"/>
  <c r="P134" i="43"/>
  <c r="P1029" i="47"/>
  <c r="Q134" i="43"/>
  <c r="Q1029" i="47"/>
  <c r="Q135" i="41"/>
  <c r="Q730" i="47"/>
  <c r="P135" i="41"/>
  <c r="P730" i="47"/>
  <c r="P136" i="39" l="1"/>
  <c r="P431" i="47"/>
  <c r="Q136" i="39"/>
  <c r="Q431" i="47"/>
  <c r="Q135" i="45"/>
  <c r="Q1330" i="47"/>
  <c r="P135" i="45"/>
  <c r="P1330" i="47"/>
  <c r="Q135" i="43"/>
  <c r="Q1030" i="47"/>
  <c r="P135" i="43"/>
  <c r="P1030" i="47"/>
  <c r="P136" i="41"/>
  <c r="P731" i="47"/>
  <c r="Q136" i="41"/>
  <c r="Q731" i="47"/>
  <c r="Q137" i="39" l="1"/>
  <c r="Q432" i="47"/>
  <c r="P137" i="39"/>
  <c r="P432" i="47"/>
  <c r="P136" i="45"/>
  <c r="P1331" i="47"/>
  <c r="Q136" i="45"/>
  <c r="Q1331" i="47"/>
  <c r="P136" i="43"/>
  <c r="P1031" i="47"/>
  <c r="Q136" i="43"/>
  <c r="Q1031" i="47"/>
  <c r="Q137" i="41"/>
  <c r="Q732" i="47"/>
  <c r="P137" i="41"/>
  <c r="P732" i="47"/>
  <c r="P433" i="47" l="1"/>
  <c r="P138" i="39"/>
  <c r="Q138" i="39"/>
  <c r="Q433" i="47"/>
  <c r="Q137" i="45"/>
  <c r="Q1332" i="47"/>
  <c r="P137" i="45"/>
  <c r="P1332" i="47"/>
  <c r="Q137" i="43"/>
  <c r="Q1032" i="47"/>
  <c r="P137" i="43"/>
  <c r="P1032" i="47"/>
  <c r="P733" i="47"/>
  <c r="P138" i="41"/>
  <c r="Q138" i="41"/>
  <c r="Q733" i="47"/>
  <c r="Q139" i="39" l="1"/>
  <c r="Q434" i="47"/>
  <c r="P434" i="47"/>
  <c r="P139" i="39"/>
  <c r="P1333" i="47"/>
  <c r="P138" i="45"/>
  <c r="Q138" i="45"/>
  <c r="Q1333" i="47"/>
  <c r="P1033" i="47"/>
  <c r="P138" i="43"/>
  <c r="Q138" i="43"/>
  <c r="Q1033" i="47"/>
  <c r="Q139" i="41"/>
  <c r="Q734" i="47"/>
  <c r="P734" i="47"/>
  <c r="P139" i="41"/>
  <c r="P435" i="47" l="1"/>
  <c r="P140" i="39"/>
  <c r="Q140" i="39"/>
  <c r="Q435" i="47"/>
  <c r="Q139" i="45"/>
  <c r="Q1334" i="47"/>
  <c r="P139" i="45"/>
  <c r="P1334" i="47"/>
  <c r="Q139" i="43"/>
  <c r="Q1034" i="47"/>
  <c r="P139" i="43"/>
  <c r="P1034" i="47"/>
  <c r="P735" i="47"/>
  <c r="P140" i="41"/>
  <c r="Q140" i="41"/>
  <c r="Q735" i="47"/>
  <c r="Q141" i="39" l="1"/>
  <c r="Q436" i="47"/>
  <c r="P436" i="47"/>
  <c r="P141" i="39"/>
  <c r="P1335" i="47"/>
  <c r="P140" i="45"/>
  <c r="Q140" i="45"/>
  <c r="Q1335" i="47"/>
  <c r="P1035" i="47"/>
  <c r="P140" i="43"/>
  <c r="Q140" i="43"/>
  <c r="Q1035" i="47"/>
  <c r="Q141" i="41"/>
  <c r="Q736" i="47"/>
  <c r="P736" i="47"/>
  <c r="P141" i="41"/>
  <c r="P437" i="47" l="1"/>
  <c r="P142" i="39"/>
  <c r="Q142" i="39"/>
  <c r="Q437" i="47"/>
  <c r="Q141" i="45"/>
  <c r="Q1336" i="47"/>
  <c r="P1336" i="47"/>
  <c r="P141" i="45"/>
  <c r="P1036" i="47"/>
  <c r="P141" i="43"/>
  <c r="Q141" i="43"/>
  <c r="Q1036" i="47"/>
  <c r="P737" i="47"/>
  <c r="P142" i="41"/>
  <c r="Q142" i="41"/>
  <c r="Q737" i="47"/>
  <c r="Q143" i="39" l="1"/>
  <c r="Q438" i="47"/>
  <c r="P143" i="39"/>
  <c r="P438" i="47"/>
  <c r="P1337" i="47"/>
  <c r="P142" i="45"/>
  <c r="Q142" i="45"/>
  <c r="Q1337" i="47"/>
  <c r="Q142" i="43"/>
  <c r="Q1037" i="47"/>
  <c r="P1037" i="47"/>
  <c r="P142" i="43"/>
  <c r="Q143" i="41"/>
  <c r="Q738" i="47"/>
  <c r="P738" i="47"/>
  <c r="P143" i="41"/>
  <c r="P144" i="39" l="1"/>
  <c r="P439" i="47"/>
  <c r="Q144" i="39"/>
  <c r="Q439" i="47"/>
  <c r="Q143" i="45"/>
  <c r="Q1338" i="47"/>
  <c r="P1338" i="47"/>
  <c r="P143" i="45"/>
  <c r="P1038" i="47"/>
  <c r="P143" i="43"/>
  <c r="Q143" i="43"/>
  <c r="Q1038" i="47"/>
  <c r="P144" i="41"/>
  <c r="P739" i="47"/>
  <c r="Q144" i="41"/>
  <c r="Q739" i="47"/>
  <c r="Q145" i="39" l="1"/>
  <c r="Q440" i="47"/>
  <c r="P145" i="39"/>
  <c r="P440" i="47"/>
  <c r="P1339" i="47"/>
  <c r="P144" i="45"/>
  <c r="Q144" i="45"/>
  <c r="Q1339" i="47"/>
  <c r="Q144" i="43"/>
  <c r="Q1039" i="47"/>
  <c r="P1039" i="47"/>
  <c r="P144" i="43"/>
  <c r="Q145" i="41"/>
  <c r="Q740" i="47"/>
  <c r="P145" i="41"/>
  <c r="P740" i="47"/>
  <c r="P441" i="47" l="1"/>
  <c r="P146" i="39"/>
  <c r="Q146" i="39"/>
  <c r="Q441" i="47"/>
  <c r="Q145" i="45"/>
  <c r="Q1340" i="47"/>
  <c r="P1340" i="47"/>
  <c r="P145" i="45"/>
  <c r="P1040" i="47"/>
  <c r="P145" i="43"/>
  <c r="Q145" i="43"/>
  <c r="Q1040" i="47"/>
  <c r="P741" i="47"/>
  <c r="P146" i="41"/>
  <c r="Q146" i="41"/>
  <c r="Q741" i="47"/>
  <c r="Q147" i="39" l="1"/>
  <c r="Q442" i="47"/>
  <c r="P442" i="47"/>
  <c r="P147" i="39"/>
  <c r="P1341" i="47"/>
  <c r="P146" i="45"/>
  <c r="Q146" i="45"/>
  <c r="Q1341" i="47"/>
  <c r="Q146" i="43"/>
  <c r="Q1041" i="47"/>
  <c r="P1041" i="47"/>
  <c r="P146" i="43"/>
  <c r="Q147" i="41"/>
  <c r="Q742" i="47"/>
  <c r="P742" i="47"/>
  <c r="P147" i="41"/>
  <c r="P443" i="47" l="1"/>
  <c r="P148" i="39"/>
  <c r="Q148" i="39"/>
  <c r="Q443" i="47"/>
  <c r="Q147" i="45"/>
  <c r="Q1342" i="47"/>
  <c r="P1342" i="47"/>
  <c r="P147" i="45"/>
  <c r="P1042" i="47"/>
  <c r="P147" i="43"/>
  <c r="Q147" i="43"/>
  <c r="Q1042" i="47"/>
  <c r="P148" i="41"/>
  <c r="P743" i="47"/>
  <c r="Q148" i="41"/>
  <c r="Q743" i="47"/>
  <c r="Q149" i="39" l="1"/>
  <c r="Q444" i="47"/>
  <c r="P444" i="47"/>
  <c r="P149" i="39"/>
  <c r="P148" i="45"/>
  <c r="P1343" i="47"/>
  <c r="Q148" i="45"/>
  <c r="Q1343" i="47"/>
  <c r="Q148" i="43"/>
  <c r="Q1043" i="47"/>
  <c r="P1043" i="47"/>
  <c r="P148" i="43"/>
  <c r="Q149" i="41"/>
  <c r="Q744" i="47"/>
  <c r="P149" i="41"/>
  <c r="P744" i="47"/>
  <c r="P150" i="39" l="1"/>
  <c r="P445" i="47"/>
  <c r="Q150" i="39"/>
  <c r="Q445" i="47"/>
  <c r="Q149" i="45"/>
  <c r="Q1344" i="47"/>
  <c r="P149" i="45"/>
  <c r="P1344" i="47"/>
  <c r="P149" i="43"/>
  <c r="P1044" i="47"/>
  <c r="Q149" i="43"/>
  <c r="Q1044" i="47"/>
  <c r="P150" i="41"/>
  <c r="P745" i="47"/>
  <c r="Q150" i="41"/>
  <c r="Q745" i="47"/>
  <c r="Q151" i="39" l="1"/>
  <c r="Q446" i="47"/>
  <c r="P151" i="39"/>
  <c r="P446" i="47"/>
  <c r="P150" i="45"/>
  <c r="P1345" i="47"/>
  <c r="Q150" i="45"/>
  <c r="Q1345" i="47"/>
  <c r="Q150" i="43"/>
  <c r="Q1045" i="47"/>
  <c r="P150" i="43"/>
  <c r="P1045" i="47"/>
  <c r="Q151" i="41"/>
  <c r="Q746" i="47"/>
  <c r="P151" i="41"/>
  <c r="P746" i="47"/>
  <c r="P152" i="39" l="1"/>
  <c r="P447" i="47"/>
  <c r="Q152" i="39"/>
  <c r="Q447" i="47"/>
  <c r="Q151" i="45"/>
  <c r="Q1346" i="47"/>
  <c r="P151" i="45"/>
  <c r="P1346" i="47"/>
  <c r="P151" i="43"/>
  <c r="P1046" i="47"/>
  <c r="Q151" i="43"/>
  <c r="Q1046" i="47"/>
  <c r="P152" i="41"/>
  <c r="P747" i="47"/>
  <c r="Q152" i="41"/>
  <c r="Q747" i="47"/>
  <c r="Q153" i="39" l="1"/>
  <c r="Q448" i="47"/>
  <c r="P153" i="39"/>
  <c r="P448" i="47"/>
  <c r="P152" i="45"/>
  <c r="P1347" i="47"/>
  <c r="Q152" i="45"/>
  <c r="Q1347" i="47"/>
  <c r="Q152" i="43"/>
  <c r="Q1047" i="47"/>
  <c r="P152" i="43"/>
  <c r="P1047" i="47"/>
  <c r="Q153" i="41"/>
  <c r="Q748" i="47"/>
  <c r="P153" i="41"/>
  <c r="P748" i="47"/>
  <c r="P154" i="39" l="1"/>
  <c r="P449" i="47"/>
  <c r="Q154" i="39"/>
  <c r="Q449" i="47"/>
  <c r="Q153" i="45"/>
  <c r="Q1348" i="47"/>
  <c r="P153" i="45"/>
  <c r="P1348" i="47"/>
  <c r="P153" i="43"/>
  <c r="P1048" i="47"/>
  <c r="Q153" i="43"/>
  <c r="Q1048" i="47"/>
  <c r="P154" i="41"/>
  <c r="P749" i="47"/>
  <c r="Q154" i="41"/>
  <c r="Q749" i="47"/>
  <c r="Q155" i="39" l="1"/>
  <c r="Q450" i="47"/>
  <c r="P155" i="39"/>
  <c r="P450" i="47"/>
  <c r="P154" i="45"/>
  <c r="P1349" i="47"/>
  <c r="Q154" i="45"/>
  <c r="Q1349" i="47"/>
  <c r="Q154" i="43"/>
  <c r="Q1049" i="47"/>
  <c r="P154" i="43"/>
  <c r="P1049" i="47"/>
  <c r="Q155" i="41"/>
  <c r="Q750" i="47"/>
  <c r="P155" i="41"/>
  <c r="P750" i="47"/>
  <c r="P156" i="39" l="1"/>
  <c r="P451" i="47"/>
  <c r="Q156" i="39"/>
  <c r="Q451" i="47"/>
  <c r="Q155" i="45"/>
  <c r="Q1350" i="47"/>
  <c r="P155" i="45"/>
  <c r="P1350" i="47"/>
  <c r="P155" i="43"/>
  <c r="P1050" i="47"/>
  <c r="Q155" i="43"/>
  <c r="Q1050" i="47"/>
  <c r="P156" i="41"/>
  <c r="P751" i="47"/>
  <c r="Q156" i="41"/>
  <c r="Q751" i="47"/>
  <c r="Q157" i="39" l="1"/>
  <c r="Q452" i="47"/>
  <c r="P157" i="39"/>
  <c r="P452" i="47"/>
  <c r="P156" i="45"/>
  <c r="P1351" i="47"/>
  <c r="Q156" i="45"/>
  <c r="Q1351" i="47"/>
  <c r="Q156" i="43"/>
  <c r="Q1051" i="47"/>
  <c r="P156" i="43"/>
  <c r="P1051" i="47"/>
  <c r="Q157" i="41"/>
  <c r="Q752" i="47"/>
  <c r="P157" i="41"/>
  <c r="P752" i="47"/>
  <c r="P158" i="39" l="1"/>
  <c r="P453" i="47"/>
  <c r="Q158" i="39"/>
  <c r="Q453" i="47"/>
  <c r="Q157" i="45"/>
  <c r="Q1352" i="47"/>
  <c r="P157" i="45"/>
  <c r="P1352" i="47"/>
  <c r="P157" i="43"/>
  <c r="P1052" i="47"/>
  <c r="Q157" i="43"/>
  <c r="Q1052" i="47"/>
  <c r="P158" i="41"/>
  <c r="P753" i="47"/>
  <c r="Q158" i="41"/>
  <c r="Q753" i="47"/>
  <c r="Q159" i="39" l="1"/>
  <c r="Q454" i="47"/>
  <c r="P454" i="47"/>
  <c r="P159" i="39"/>
  <c r="P158" i="45"/>
  <c r="P1353" i="47"/>
  <c r="Q158" i="45"/>
  <c r="Q1353" i="47"/>
  <c r="Q158" i="43"/>
  <c r="Q1053" i="47"/>
  <c r="P158" i="43"/>
  <c r="P1053" i="47"/>
  <c r="Q159" i="41"/>
  <c r="Q754" i="47"/>
  <c r="P754" i="47"/>
  <c r="P159" i="41"/>
  <c r="P455" i="47" l="1"/>
  <c r="P160" i="39"/>
  <c r="Q160" i="39"/>
  <c r="Q455" i="47"/>
  <c r="Q159" i="45"/>
  <c r="Q1354" i="47"/>
  <c r="P1354" i="47"/>
  <c r="P159" i="45"/>
  <c r="P1054" i="47"/>
  <c r="P159" i="43"/>
  <c r="Q159" i="43"/>
  <c r="Q1054" i="47"/>
  <c r="P755" i="47"/>
  <c r="P160" i="41"/>
  <c r="Q160" i="41"/>
  <c r="Q755" i="47"/>
  <c r="Q161" i="39" l="1"/>
  <c r="Q456" i="47"/>
  <c r="P161" i="39"/>
  <c r="P456" i="47"/>
  <c r="P1355" i="47"/>
  <c r="P160" i="45"/>
  <c r="Q160" i="45"/>
  <c r="Q1355" i="47"/>
  <c r="Q160" i="43"/>
  <c r="Q1055" i="47"/>
  <c r="P160" i="43"/>
  <c r="P1055" i="47"/>
  <c r="Q161" i="41"/>
  <c r="Q756" i="47"/>
  <c r="P161" i="41"/>
  <c r="P756" i="47"/>
  <c r="P162" i="39" l="1"/>
  <c r="P457" i="47"/>
  <c r="Q162" i="39"/>
  <c r="Q457" i="47"/>
  <c r="Q161" i="45"/>
  <c r="Q1356" i="47"/>
  <c r="P161" i="45"/>
  <c r="P1356" i="47"/>
  <c r="P161" i="43"/>
  <c r="P1056" i="47"/>
  <c r="Q161" i="43"/>
  <c r="Q1056" i="47"/>
  <c r="P162" i="41"/>
  <c r="P757" i="47"/>
  <c r="Q162" i="41"/>
  <c r="Q757" i="47"/>
  <c r="P458" i="47" l="1"/>
  <c r="P163" i="39"/>
  <c r="Q163" i="39"/>
  <c r="Q458" i="47"/>
  <c r="P162" i="45"/>
  <c r="P1357" i="47"/>
  <c r="Q162" i="45"/>
  <c r="Q1357" i="47"/>
  <c r="Q162" i="43"/>
  <c r="Q1057" i="47"/>
  <c r="P162" i="43"/>
  <c r="P1057" i="47"/>
  <c r="Q163" i="41"/>
  <c r="Q758" i="47"/>
  <c r="P758" i="47"/>
  <c r="P163" i="41"/>
  <c r="Q164" i="39" l="1"/>
  <c r="Q459" i="47"/>
  <c r="P459" i="47"/>
  <c r="P164" i="39"/>
  <c r="Q163" i="45"/>
  <c r="Q1358" i="47"/>
  <c r="P1358" i="47"/>
  <c r="P163" i="45"/>
  <c r="P1058" i="47"/>
  <c r="P163" i="43"/>
  <c r="Q163" i="43"/>
  <c r="Q1058" i="47"/>
  <c r="P759" i="47"/>
  <c r="P164" i="41"/>
  <c r="Q164" i="41"/>
  <c r="Q759" i="47"/>
  <c r="P460" i="47" l="1"/>
  <c r="P165" i="39"/>
  <c r="Q165" i="39"/>
  <c r="Q460" i="47"/>
  <c r="P164" i="45"/>
  <c r="P1359" i="47"/>
  <c r="Q164" i="45"/>
  <c r="Q1359" i="47"/>
  <c r="Q164" i="43"/>
  <c r="Q1059" i="47"/>
  <c r="P164" i="43"/>
  <c r="P1059" i="47"/>
  <c r="Q165" i="41"/>
  <c r="Q760" i="47"/>
  <c r="P760" i="47"/>
  <c r="P165" i="41"/>
  <c r="Q166" i="39" l="1"/>
  <c r="Q461" i="47"/>
  <c r="P461" i="47"/>
  <c r="P166" i="39"/>
  <c r="Q165" i="45"/>
  <c r="Q1360" i="47"/>
  <c r="P165" i="45"/>
  <c r="P1360" i="47"/>
  <c r="P165" i="43"/>
  <c r="P1060" i="47"/>
  <c r="Q165" i="43"/>
  <c r="Q1060" i="47"/>
  <c r="P761" i="47"/>
  <c r="P166" i="41"/>
  <c r="Q166" i="41"/>
  <c r="Q761" i="47"/>
  <c r="P462" i="47" l="1"/>
  <c r="P167" i="39"/>
  <c r="Q167" i="39"/>
  <c r="Q462" i="47"/>
  <c r="P166" i="45"/>
  <c r="P1361" i="47"/>
  <c r="Q166" i="45"/>
  <c r="Q1361" i="47"/>
  <c r="Q166" i="43"/>
  <c r="Q1061" i="47"/>
  <c r="P166" i="43"/>
  <c r="P1061" i="47"/>
  <c r="Q167" i="41"/>
  <c r="Q762" i="47"/>
  <c r="P167" i="41"/>
  <c r="P762" i="47"/>
  <c r="Q168" i="39" l="1"/>
  <c r="Q463" i="47"/>
  <c r="P463" i="47"/>
  <c r="P168" i="39"/>
  <c r="Q167" i="45"/>
  <c r="Q1362" i="47"/>
  <c r="P167" i="45"/>
  <c r="P1362" i="47"/>
  <c r="P167" i="43"/>
  <c r="P1062" i="47"/>
  <c r="Q167" i="43"/>
  <c r="Q1062" i="47"/>
  <c r="P168" i="41"/>
  <c r="P763" i="47"/>
  <c r="Q168" i="41"/>
  <c r="Q763" i="47"/>
  <c r="P169" i="39" l="1"/>
  <c r="P464" i="47"/>
  <c r="Q169" i="39"/>
  <c r="Q464" i="47"/>
  <c r="P168" i="45"/>
  <c r="P1363" i="47"/>
  <c r="Q168" i="45"/>
  <c r="Q1363" i="47"/>
  <c r="Q168" i="43"/>
  <c r="Q1063" i="47"/>
  <c r="P168" i="43"/>
  <c r="P1063" i="47"/>
  <c r="Q169" i="41"/>
  <c r="Q764" i="47"/>
  <c r="P169" i="41"/>
  <c r="P764" i="47"/>
  <c r="Q170" i="39" l="1"/>
  <c r="Q465" i="47"/>
  <c r="P170" i="39"/>
  <c r="P465" i="47"/>
  <c r="Q169" i="45"/>
  <c r="Q1364" i="47"/>
  <c r="P169" i="45"/>
  <c r="P1364" i="47"/>
  <c r="P169" i="43"/>
  <c r="P1064" i="47"/>
  <c r="Q169" i="43"/>
  <c r="Q1064" i="47"/>
  <c r="P170" i="41"/>
  <c r="P765" i="47"/>
  <c r="Q170" i="41"/>
  <c r="Q765" i="47"/>
  <c r="Q171" i="39" l="1"/>
  <c r="Q466" i="47"/>
  <c r="P171" i="39"/>
  <c r="P466" i="47"/>
  <c r="P170" i="45"/>
  <c r="P1365" i="47"/>
  <c r="Q170" i="45"/>
  <c r="Q1365" i="47"/>
  <c r="Q170" i="43"/>
  <c r="Q1065" i="47"/>
  <c r="P170" i="43"/>
  <c r="P1065" i="47"/>
  <c r="Q171" i="41"/>
  <c r="Q766" i="47"/>
  <c r="P171" i="41"/>
  <c r="P766" i="47"/>
  <c r="P172" i="39" l="1"/>
  <c r="P467" i="47"/>
  <c r="Q172" i="39"/>
  <c r="Q467" i="47"/>
  <c r="Q171" i="45"/>
  <c r="Q1366" i="47"/>
  <c r="P171" i="45"/>
  <c r="P1366" i="47"/>
  <c r="P171" i="43"/>
  <c r="P1066" i="47"/>
  <c r="Q171" i="43"/>
  <c r="Q1066" i="47"/>
  <c r="Q172" i="41"/>
  <c r="Q767" i="47"/>
  <c r="P172" i="41"/>
  <c r="P767" i="47"/>
  <c r="Q173" i="39" l="1"/>
  <c r="Q468" i="47"/>
  <c r="P173" i="39"/>
  <c r="P468" i="47"/>
  <c r="P172" i="45"/>
  <c r="P1367" i="47"/>
  <c r="Q172" i="45"/>
  <c r="Q1367" i="47"/>
  <c r="Q172" i="43"/>
  <c r="Q1067" i="47"/>
  <c r="P172" i="43"/>
  <c r="P1067" i="47"/>
  <c r="P173" i="41"/>
  <c r="P768" i="47"/>
  <c r="Q173" i="41"/>
  <c r="Q768" i="47"/>
  <c r="P174" i="39" l="1"/>
  <c r="P469" i="47"/>
  <c r="Q174" i="39"/>
  <c r="Q469" i="47"/>
  <c r="Q173" i="45"/>
  <c r="Q1368" i="47"/>
  <c r="P173" i="45"/>
  <c r="P1368" i="47"/>
  <c r="P173" i="43"/>
  <c r="P1068" i="47"/>
  <c r="Q173" i="43"/>
  <c r="Q1068" i="47"/>
  <c r="Q174" i="41"/>
  <c r="Q769" i="47"/>
  <c r="P174" i="41"/>
  <c r="P769" i="47"/>
  <c r="Q175" i="39" l="1"/>
  <c r="Q470" i="47"/>
  <c r="P175" i="39"/>
  <c r="P470" i="47"/>
  <c r="P174" i="45"/>
  <c r="P1369" i="47"/>
  <c r="Q174" i="45"/>
  <c r="Q1369" i="47"/>
  <c r="Q174" i="43"/>
  <c r="Q1069" i="47"/>
  <c r="P1069" i="47"/>
  <c r="P174" i="43"/>
  <c r="P175" i="41"/>
  <c r="P770" i="47"/>
  <c r="Q175" i="41"/>
  <c r="Q770" i="47"/>
  <c r="P176" i="39" l="1"/>
  <c r="P471" i="47"/>
  <c r="Q176" i="39"/>
  <c r="Q471" i="47"/>
  <c r="Q175" i="45"/>
  <c r="Q1370" i="47"/>
  <c r="P175" i="45"/>
  <c r="P1370" i="47"/>
  <c r="P175" i="43"/>
  <c r="P1070" i="47"/>
  <c r="Q175" i="43"/>
  <c r="Q1070" i="47"/>
  <c r="Q176" i="41"/>
  <c r="Q771" i="47"/>
  <c r="P176" i="41"/>
  <c r="P771" i="47"/>
  <c r="Q177" i="39" l="1"/>
  <c r="Q472" i="47"/>
  <c r="P177" i="39"/>
  <c r="P472" i="47"/>
  <c r="P176" i="45"/>
  <c r="P1371" i="47"/>
  <c r="Q176" i="45"/>
  <c r="Q1371" i="47"/>
  <c r="Q176" i="43"/>
  <c r="Q1071" i="47"/>
  <c r="P176" i="43"/>
  <c r="P1071" i="47"/>
  <c r="P177" i="41"/>
  <c r="P772" i="47"/>
  <c r="Q177" i="41"/>
  <c r="Q772" i="47"/>
  <c r="P178" i="39" l="1"/>
  <c r="P473" i="47"/>
  <c r="Q178" i="39"/>
  <c r="Q473" i="47"/>
  <c r="Q177" i="45"/>
  <c r="Q1372" i="47"/>
  <c r="P177" i="45"/>
  <c r="P1372" i="47"/>
  <c r="P177" i="43"/>
  <c r="P1072" i="47"/>
  <c r="Q177" i="43"/>
  <c r="Q1072" i="47"/>
  <c r="Q178" i="41"/>
  <c r="Q773" i="47"/>
  <c r="P178" i="41"/>
  <c r="P773" i="47"/>
  <c r="Q179" i="39" l="1"/>
  <c r="Q474" i="47"/>
  <c r="P474" i="47"/>
  <c r="P179" i="39"/>
  <c r="P178" i="45"/>
  <c r="P1373" i="47"/>
  <c r="Q178" i="45"/>
  <c r="Q1373" i="47"/>
  <c r="Q178" i="43"/>
  <c r="Q1073" i="47"/>
  <c r="P178" i="43"/>
  <c r="P1073" i="47"/>
  <c r="P774" i="47"/>
  <c r="P179" i="41"/>
  <c r="Q179" i="41"/>
  <c r="Q774" i="47"/>
  <c r="P180" i="39" l="1"/>
  <c r="P475" i="47"/>
  <c r="Q180" i="39"/>
  <c r="Q475" i="47"/>
  <c r="Q179" i="45"/>
  <c r="Q1374" i="47"/>
  <c r="P1374" i="47"/>
  <c r="P179" i="45"/>
  <c r="P1074" i="47"/>
  <c r="P179" i="43"/>
  <c r="Q179" i="43"/>
  <c r="Q1074" i="47"/>
  <c r="P180" i="41"/>
  <c r="P775" i="47"/>
  <c r="Q180" i="41"/>
  <c r="Q775" i="47"/>
  <c r="Q181" i="39" l="1"/>
  <c r="Q476" i="47"/>
  <c r="P181" i="39"/>
  <c r="P476" i="47"/>
  <c r="P180" i="45"/>
  <c r="P1375" i="47"/>
  <c r="Q180" i="45"/>
  <c r="Q1375" i="47"/>
  <c r="Q180" i="43"/>
  <c r="Q1075" i="47"/>
  <c r="P180" i="43"/>
  <c r="P1075" i="47"/>
  <c r="Q181" i="41"/>
  <c r="Q776" i="47"/>
  <c r="P181" i="41"/>
  <c r="P776" i="47"/>
  <c r="P182" i="39" l="1"/>
  <c r="P477" i="47"/>
  <c r="Q182" i="39"/>
  <c r="Q477" i="47"/>
  <c r="Q181" i="45"/>
  <c r="Q1376" i="47"/>
  <c r="P181" i="45"/>
  <c r="P1376" i="47"/>
  <c r="P181" i="43"/>
  <c r="P1076" i="47"/>
  <c r="Q181" i="43"/>
  <c r="Q1076" i="47"/>
  <c r="P182" i="41"/>
  <c r="P777" i="47"/>
  <c r="Q182" i="41"/>
  <c r="Q777" i="47"/>
  <c r="Q183" i="39" l="1"/>
  <c r="Q478" i="47"/>
  <c r="P183" i="39"/>
  <c r="P478" i="47"/>
  <c r="P182" i="45"/>
  <c r="P1377" i="47"/>
  <c r="Q182" i="45"/>
  <c r="Q1377" i="47"/>
  <c r="Q182" i="43"/>
  <c r="Q1077" i="47"/>
  <c r="P1077" i="47"/>
  <c r="P182" i="43"/>
  <c r="Q183" i="41"/>
  <c r="Q778" i="47"/>
  <c r="P183" i="41"/>
  <c r="P778" i="47"/>
  <c r="P184" i="39" l="1"/>
  <c r="P479" i="47"/>
  <c r="Q184" i="39"/>
  <c r="Q479" i="47"/>
  <c r="Q183" i="45"/>
  <c r="Q1378" i="47"/>
  <c r="P183" i="45"/>
  <c r="P1378" i="47"/>
  <c r="P183" i="43"/>
  <c r="P1078" i="47"/>
  <c r="Q183" i="43"/>
  <c r="Q1078" i="47"/>
  <c r="P184" i="41"/>
  <c r="P779" i="47"/>
  <c r="Q184" i="41"/>
  <c r="Q779" i="47"/>
  <c r="P480" i="47" l="1"/>
  <c r="P185" i="39"/>
  <c r="Q185" i="39"/>
  <c r="Q480" i="47"/>
  <c r="P184" i="45"/>
  <c r="P1379" i="47"/>
  <c r="Q184" i="45"/>
  <c r="Q1379" i="47"/>
  <c r="Q184" i="43"/>
  <c r="Q1079" i="47"/>
  <c r="P184" i="43"/>
  <c r="P1079" i="47"/>
  <c r="Q185" i="41"/>
  <c r="Q780" i="47"/>
  <c r="P780" i="47"/>
  <c r="P185" i="41"/>
  <c r="Q186" i="39" l="1"/>
  <c r="Q481" i="47"/>
  <c r="P481" i="47"/>
  <c r="P186" i="39"/>
  <c r="Q185" i="45"/>
  <c r="Q1380" i="47"/>
  <c r="P1380" i="47"/>
  <c r="P185" i="45"/>
  <c r="P1080" i="47"/>
  <c r="P185" i="43"/>
  <c r="Q185" i="43"/>
  <c r="Q1080" i="47"/>
  <c r="P186" i="41"/>
  <c r="P781" i="47"/>
  <c r="Q186" i="41"/>
  <c r="Q781" i="47"/>
  <c r="P482" i="47" l="1"/>
  <c r="P187" i="39"/>
  <c r="Q187" i="39"/>
  <c r="Q482" i="47"/>
  <c r="P186" i="45"/>
  <c r="P1381" i="47"/>
  <c r="Q186" i="45"/>
  <c r="Q1381" i="47"/>
  <c r="Q186" i="43"/>
  <c r="Q1081" i="47"/>
  <c r="P186" i="43"/>
  <c r="P1081" i="47"/>
  <c r="Q187" i="41"/>
  <c r="Q782" i="47"/>
  <c r="P187" i="41"/>
  <c r="P782" i="47"/>
  <c r="Q188" i="39" l="1"/>
  <c r="Q483" i="47"/>
  <c r="P483" i="47"/>
  <c r="P188" i="39"/>
  <c r="Q187" i="45"/>
  <c r="Q1382" i="47"/>
  <c r="P187" i="45"/>
  <c r="P1382" i="47"/>
  <c r="P187" i="43"/>
  <c r="P1082" i="47"/>
  <c r="Q187" i="43"/>
  <c r="Q1082" i="47"/>
  <c r="P188" i="41"/>
  <c r="P783" i="47"/>
  <c r="Q188" i="41"/>
  <c r="Q783" i="47"/>
  <c r="P484" i="47" l="1"/>
  <c r="P189" i="39"/>
  <c r="Q189" i="39"/>
  <c r="Q484" i="47"/>
  <c r="P188" i="45"/>
  <c r="P1383" i="47"/>
  <c r="Q188" i="45"/>
  <c r="Q1383" i="47"/>
  <c r="Q188" i="43"/>
  <c r="Q1083" i="47"/>
  <c r="P188" i="43"/>
  <c r="P1083" i="47"/>
  <c r="Q189" i="41"/>
  <c r="Q784" i="47"/>
  <c r="P784" i="47"/>
  <c r="P189" i="41"/>
  <c r="Q190" i="39" l="1"/>
  <c r="Q485" i="47"/>
  <c r="P485" i="47"/>
  <c r="P190" i="39"/>
  <c r="Q189" i="45"/>
  <c r="Q1384" i="47"/>
  <c r="P1384" i="47"/>
  <c r="P189" i="45"/>
  <c r="P1084" i="47"/>
  <c r="P189" i="43"/>
  <c r="Q189" i="43"/>
  <c r="Q1084" i="47"/>
  <c r="P785" i="47"/>
  <c r="P190" i="41"/>
  <c r="Q190" i="41"/>
  <c r="Q785" i="47"/>
  <c r="P486" i="47" l="1"/>
  <c r="P191" i="39"/>
  <c r="Q191" i="39"/>
  <c r="Q486" i="47"/>
  <c r="P1385" i="47"/>
  <c r="P190" i="45"/>
  <c r="Q190" i="45"/>
  <c r="Q1385" i="47"/>
  <c r="Q190" i="43"/>
  <c r="Q1085" i="47"/>
  <c r="P1085" i="47"/>
  <c r="P190" i="43"/>
  <c r="P191" i="41"/>
  <c r="P786" i="47"/>
  <c r="Q191" i="41"/>
  <c r="Q786" i="47"/>
  <c r="Q192" i="39" l="1"/>
  <c r="Q487" i="47"/>
  <c r="P487" i="47"/>
  <c r="P192" i="39"/>
  <c r="Q191" i="45"/>
  <c r="Q1386" i="47"/>
  <c r="P1386" i="47"/>
  <c r="P191" i="45"/>
  <c r="P1086" i="47"/>
  <c r="P191" i="43"/>
  <c r="Q191" i="43"/>
  <c r="Q1086" i="47"/>
  <c r="Q192" i="41"/>
  <c r="Q787" i="47"/>
  <c r="P192" i="41"/>
  <c r="P787" i="47"/>
  <c r="P193" i="39" l="1"/>
  <c r="P488" i="47"/>
  <c r="Q193" i="39"/>
  <c r="Q488" i="47"/>
  <c r="P1387" i="47"/>
  <c r="P192" i="45"/>
  <c r="Q192" i="45"/>
  <c r="Q1387" i="47"/>
  <c r="Q192" i="43"/>
  <c r="Q1087" i="47"/>
  <c r="P1087" i="47"/>
  <c r="P192" i="43"/>
  <c r="P193" i="41"/>
  <c r="P788" i="47"/>
  <c r="Q193" i="41"/>
  <c r="Q788" i="47"/>
  <c r="Q194" i="39" l="1"/>
  <c r="Q489" i="47"/>
  <c r="P194" i="39"/>
  <c r="P489" i="47"/>
  <c r="Q193" i="45"/>
  <c r="Q1388" i="47"/>
  <c r="P193" i="45"/>
  <c r="P1388" i="47"/>
  <c r="P193" i="43"/>
  <c r="P1088" i="47"/>
  <c r="Q193" i="43"/>
  <c r="Q1088" i="47"/>
  <c r="Q194" i="41"/>
  <c r="Q789" i="47"/>
  <c r="P194" i="41"/>
  <c r="P789" i="47"/>
  <c r="P195" i="39" l="1"/>
  <c r="P490" i="47"/>
  <c r="Q195" i="39"/>
  <c r="Q490" i="47"/>
  <c r="P194" i="45"/>
  <c r="P1389" i="47"/>
  <c r="Q194" i="45"/>
  <c r="Q1389" i="47"/>
  <c r="Q194" i="43"/>
  <c r="Q1089" i="47"/>
  <c r="P194" i="43"/>
  <c r="P1089" i="47"/>
  <c r="P195" i="41"/>
  <c r="P790" i="47"/>
  <c r="Q195" i="41"/>
  <c r="Q790" i="47"/>
  <c r="Q196" i="39" l="1"/>
  <c r="Q491" i="47"/>
  <c r="P196" i="39"/>
  <c r="P491" i="47"/>
  <c r="Q195" i="45"/>
  <c r="Q1390" i="47"/>
  <c r="P195" i="45"/>
  <c r="P1390" i="47"/>
  <c r="P195" i="43"/>
  <c r="P1090" i="47"/>
  <c r="Q195" i="43"/>
  <c r="Q1090" i="47"/>
  <c r="Q196" i="41"/>
  <c r="Q791" i="47"/>
  <c r="P196" i="41"/>
  <c r="P791" i="47"/>
  <c r="P197" i="39" l="1"/>
  <c r="P492" i="47"/>
  <c r="Q197" i="39"/>
  <c r="Q492" i="47"/>
  <c r="P196" i="45"/>
  <c r="P1391" i="47"/>
  <c r="Q196" i="45"/>
  <c r="Q1391" i="47"/>
  <c r="Q196" i="43"/>
  <c r="Q1091" i="47"/>
  <c r="P196" i="43"/>
  <c r="P1091" i="47"/>
  <c r="P197" i="41"/>
  <c r="P792" i="47"/>
  <c r="Q197" i="41"/>
  <c r="Q792" i="47"/>
  <c r="Q198" i="39" l="1"/>
  <c r="Q493" i="47"/>
  <c r="P198" i="39"/>
  <c r="P493" i="47"/>
  <c r="Q197" i="45"/>
  <c r="Q1392" i="47"/>
  <c r="P197" i="45"/>
  <c r="P1392" i="47"/>
  <c r="P197" i="43"/>
  <c r="P1092" i="47"/>
  <c r="Q197" i="43"/>
  <c r="Q1092" i="47"/>
  <c r="Q198" i="41"/>
  <c r="Q793" i="47"/>
  <c r="P198" i="41"/>
  <c r="P793" i="47"/>
  <c r="P199" i="39" l="1"/>
  <c r="P494" i="47"/>
  <c r="Q199" i="39"/>
  <c r="Q494" i="47"/>
  <c r="P198" i="45"/>
  <c r="P1393" i="47"/>
  <c r="Q198" i="45"/>
  <c r="Q1393" i="47"/>
  <c r="Q198" i="43"/>
  <c r="Q1093" i="47"/>
  <c r="P198" i="43"/>
  <c r="P1093" i="47"/>
  <c r="P199" i="41"/>
  <c r="P794" i="47"/>
  <c r="Q199" i="41"/>
  <c r="Q794" i="47"/>
  <c r="Q200" i="39" l="1"/>
  <c r="Q495" i="47"/>
  <c r="P200" i="39"/>
  <c r="P495" i="47"/>
  <c r="Q199" i="45"/>
  <c r="Q1394" i="47"/>
  <c r="P199" i="45"/>
  <c r="P1394" i="47"/>
  <c r="P199" i="43"/>
  <c r="P1094" i="47"/>
  <c r="Q199" i="43"/>
  <c r="Q1094" i="47"/>
  <c r="Q200" i="41"/>
  <c r="Q795" i="47"/>
  <c r="P200" i="41"/>
  <c r="P795" i="47"/>
  <c r="P201" i="39" l="1"/>
  <c r="P496" i="47"/>
  <c r="Q201" i="39"/>
  <c r="Q496" i="47"/>
  <c r="P200" i="45"/>
  <c r="P1395" i="47"/>
  <c r="Q200" i="45"/>
  <c r="Q1395" i="47"/>
  <c r="Q200" i="43"/>
  <c r="Q1095" i="47"/>
  <c r="P200" i="43"/>
  <c r="P1095" i="47"/>
  <c r="P201" i="41"/>
  <c r="P796" i="47"/>
  <c r="Q201" i="41"/>
  <c r="Q796" i="47"/>
  <c r="Q202" i="39" l="1"/>
  <c r="Q497" i="47"/>
  <c r="P202" i="39"/>
  <c r="P497" i="47"/>
  <c r="Q201" i="45"/>
  <c r="Q1396" i="47"/>
  <c r="P201" i="45"/>
  <c r="P1396" i="47"/>
  <c r="P201" i="43"/>
  <c r="P1096" i="47"/>
  <c r="Q201" i="43"/>
  <c r="Q1096" i="47"/>
  <c r="Q202" i="41"/>
  <c r="Q797" i="47"/>
  <c r="P202" i="41"/>
  <c r="P797" i="47"/>
  <c r="P203" i="39" l="1"/>
  <c r="P498" i="47"/>
  <c r="Q203" i="39"/>
  <c r="Q498" i="47"/>
  <c r="P202" i="45"/>
  <c r="P1397" i="47"/>
  <c r="Q202" i="45"/>
  <c r="Q1397" i="47"/>
  <c r="Q202" i="43"/>
  <c r="Q1097" i="47"/>
  <c r="P202" i="43"/>
  <c r="P1097" i="47"/>
  <c r="P203" i="41"/>
  <c r="P798" i="47"/>
  <c r="Q203" i="41"/>
  <c r="Q798" i="47"/>
  <c r="Q204" i="39" l="1"/>
  <c r="Q499" i="47"/>
  <c r="P204" i="39"/>
  <c r="P499" i="47"/>
  <c r="Q203" i="45"/>
  <c r="Q1398" i="47"/>
  <c r="P203" i="45"/>
  <c r="P1398" i="47"/>
  <c r="P203" i="43"/>
  <c r="P1098" i="47"/>
  <c r="Q203" i="43"/>
  <c r="Q1098" i="47"/>
  <c r="Q204" i="41"/>
  <c r="Q799" i="47"/>
  <c r="P204" i="41"/>
  <c r="P799" i="47"/>
  <c r="P500" i="47" l="1"/>
  <c r="P205" i="39"/>
  <c r="Q205" i="39"/>
  <c r="Q500" i="47"/>
  <c r="P204" i="45"/>
  <c r="P1399" i="47"/>
  <c r="Q204" i="45"/>
  <c r="Q1399" i="47"/>
  <c r="Q204" i="43"/>
  <c r="Q1099" i="47"/>
  <c r="P204" i="43"/>
  <c r="P1099" i="47"/>
  <c r="P800" i="47"/>
  <c r="P205" i="41"/>
  <c r="Q205" i="41"/>
  <c r="Q800" i="47"/>
  <c r="Q206" i="39" l="1"/>
  <c r="Q501" i="47"/>
  <c r="P501" i="47"/>
  <c r="P206" i="39"/>
  <c r="Q205" i="45"/>
  <c r="Q1400" i="47"/>
  <c r="P1400" i="47"/>
  <c r="P205" i="45"/>
  <c r="P1100" i="47"/>
  <c r="P205" i="43"/>
  <c r="Q205" i="43"/>
  <c r="Q1100" i="47"/>
  <c r="P801" i="47"/>
  <c r="P206" i="41"/>
  <c r="Q206" i="41"/>
  <c r="Q801" i="47"/>
  <c r="P502" i="47" l="1"/>
  <c r="P207" i="39"/>
  <c r="Q207" i="39"/>
  <c r="Q502" i="47"/>
  <c r="P1401" i="47"/>
  <c r="P206" i="45"/>
  <c r="Q206" i="45"/>
  <c r="Q1401" i="47"/>
  <c r="Q206" i="43"/>
  <c r="Q1101" i="47"/>
  <c r="P1101" i="47"/>
  <c r="P206" i="43"/>
  <c r="P802" i="47"/>
  <c r="P207" i="41"/>
  <c r="Q207" i="41"/>
  <c r="Q802" i="47"/>
  <c r="Q208" i="39" l="1"/>
  <c r="Q503" i="47"/>
  <c r="P503" i="47"/>
  <c r="P208" i="39"/>
  <c r="P207" i="45"/>
  <c r="P1402" i="47"/>
  <c r="Q207" i="45"/>
  <c r="Q1402" i="47"/>
  <c r="P1102" i="47"/>
  <c r="P207" i="43"/>
  <c r="Q207" i="43"/>
  <c r="Q1102" i="47"/>
  <c r="P803" i="47"/>
  <c r="P208" i="41"/>
  <c r="Q208" i="41"/>
  <c r="Q803" i="47"/>
  <c r="P209" i="39" l="1"/>
  <c r="P504" i="47"/>
  <c r="Q209" i="39"/>
  <c r="Q504" i="47"/>
  <c r="Q208" i="45"/>
  <c r="Q1403" i="47"/>
  <c r="P208" i="45"/>
  <c r="P1403" i="47"/>
  <c r="Q208" i="43"/>
  <c r="Q1103" i="47"/>
  <c r="P1103" i="47"/>
  <c r="P208" i="43"/>
  <c r="P804" i="47"/>
  <c r="P209" i="41"/>
  <c r="Q209" i="41"/>
  <c r="Q804" i="47"/>
  <c r="Q210" i="39" l="1"/>
  <c r="Q505" i="47"/>
  <c r="P210" i="39"/>
  <c r="P505" i="47"/>
  <c r="P209" i="45"/>
  <c r="P1404" i="47"/>
  <c r="Q209" i="45"/>
  <c r="Q1404" i="47"/>
  <c r="P209" i="43"/>
  <c r="P1104" i="47"/>
  <c r="Q209" i="43"/>
  <c r="Q1104" i="47"/>
  <c r="P210" i="41"/>
  <c r="P805" i="47"/>
  <c r="Q210" i="41"/>
  <c r="Q805" i="47"/>
  <c r="P211" i="39" l="1"/>
  <c r="P506" i="47"/>
  <c r="Q211" i="39"/>
  <c r="Q506" i="47"/>
  <c r="Q210" i="45"/>
  <c r="Q1405" i="47"/>
  <c r="P210" i="45"/>
  <c r="P1405" i="47"/>
  <c r="Q210" i="43"/>
  <c r="Q1105" i="47"/>
  <c r="P210" i="43"/>
  <c r="P1105" i="47"/>
  <c r="Q211" i="41"/>
  <c r="Q806" i="47"/>
  <c r="P211" i="41"/>
  <c r="P806" i="47"/>
  <c r="Q212" i="39" l="1"/>
  <c r="Q507" i="47"/>
  <c r="P212" i="39"/>
  <c r="P507" i="47"/>
  <c r="P211" i="45"/>
  <c r="P1406" i="47"/>
  <c r="Q211" i="45"/>
  <c r="Q1406" i="47"/>
  <c r="P211" i="43"/>
  <c r="P1106" i="47"/>
  <c r="Q211" i="43"/>
  <c r="Q1106" i="47"/>
  <c r="P212" i="41"/>
  <c r="P807" i="47"/>
  <c r="Q212" i="41"/>
  <c r="Q807" i="47"/>
  <c r="P213" i="39" l="1"/>
  <c r="P508" i="47"/>
  <c r="Q213" i="39"/>
  <c r="Q508" i="47"/>
  <c r="Q212" i="45"/>
  <c r="Q1407" i="47"/>
  <c r="P212" i="45"/>
  <c r="P1407" i="47"/>
  <c r="Q212" i="43"/>
  <c r="Q1107" i="47"/>
  <c r="P212" i="43"/>
  <c r="P1107" i="47"/>
  <c r="Q213" i="41"/>
  <c r="Q808" i="47"/>
  <c r="P213" i="41"/>
  <c r="P808" i="47"/>
  <c r="Q214" i="39" l="1"/>
  <c r="Q509" i="47"/>
  <c r="P214" i="39"/>
  <c r="P509" i="47"/>
  <c r="P213" i="45"/>
  <c r="P1408" i="47"/>
  <c r="Q213" i="45"/>
  <c r="Q1408" i="47"/>
  <c r="P213" i="43"/>
  <c r="P1108" i="47"/>
  <c r="Q213" i="43"/>
  <c r="Q1108" i="47"/>
  <c r="P214" i="41"/>
  <c r="P809" i="47"/>
  <c r="Q214" i="41"/>
  <c r="Q809" i="47"/>
  <c r="P215" i="39" l="1"/>
  <c r="P510" i="47"/>
  <c r="Q215" i="39"/>
  <c r="Q510" i="47"/>
  <c r="Q214" i="45"/>
  <c r="Q1409" i="47"/>
  <c r="P214" i="45"/>
  <c r="P1409" i="47"/>
  <c r="Q214" i="43"/>
  <c r="Q1109" i="47"/>
  <c r="P214" i="43"/>
  <c r="P1109" i="47"/>
  <c r="Q215" i="41"/>
  <c r="Q810" i="47"/>
  <c r="P215" i="41"/>
  <c r="P810" i="47"/>
  <c r="Q216" i="39" l="1"/>
  <c r="Q511" i="47"/>
  <c r="P216" i="39"/>
  <c r="P511" i="47"/>
  <c r="P215" i="45"/>
  <c r="P1410" i="47"/>
  <c r="Q215" i="45"/>
  <c r="Q1410" i="47"/>
  <c r="P215" i="43"/>
  <c r="P1110" i="47"/>
  <c r="Q215" i="43"/>
  <c r="Q1110" i="47"/>
  <c r="P216" i="41"/>
  <c r="P811" i="47"/>
  <c r="Q216" i="41"/>
  <c r="Q811" i="47"/>
  <c r="P217" i="39" l="1"/>
  <c r="P512" i="47"/>
  <c r="Q217" i="39"/>
  <c r="Q512" i="47"/>
  <c r="Q216" i="45"/>
  <c r="Q1411" i="47"/>
  <c r="P216" i="45"/>
  <c r="P1411" i="47"/>
  <c r="Q216" i="43"/>
  <c r="Q1111" i="47"/>
  <c r="P216" i="43"/>
  <c r="P1111" i="47"/>
  <c r="Q217" i="41"/>
  <c r="Q812" i="47"/>
  <c r="P217" i="41"/>
  <c r="P812" i="47"/>
  <c r="Q218" i="39" l="1"/>
  <c r="Q513" i="47"/>
  <c r="P218" i="39"/>
  <c r="P513" i="47"/>
  <c r="P217" i="45"/>
  <c r="P1412" i="47"/>
  <c r="Q217" i="45"/>
  <c r="Q1412" i="47"/>
  <c r="P217" i="43"/>
  <c r="P1112" i="47"/>
  <c r="Q217" i="43"/>
  <c r="Q1112" i="47"/>
  <c r="P218" i="41"/>
  <c r="P813" i="47"/>
  <c r="Q218" i="41"/>
  <c r="Q813" i="47"/>
  <c r="P514" i="47" l="1"/>
  <c r="P219" i="39"/>
  <c r="Q219" i="39"/>
  <c r="Q514" i="47"/>
  <c r="Q218" i="45"/>
  <c r="Q1413" i="47"/>
  <c r="P218" i="45"/>
  <c r="P1413" i="47"/>
  <c r="Q218" i="43"/>
  <c r="Q1113" i="47"/>
  <c r="P218" i="43"/>
  <c r="P1113" i="47"/>
  <c r="Q219" i="41"/>
  <c r="Q814" i="47"/>
  <c r="P814" i="47"/>
  <c r="P219" i="41"/>
  <c r="Q220" i="39" l="1"/>
  <c r="Q515" i="47"/>
  <c r="P515" i="47"/>
  <c r="P220" i="39"/>
  <c r="P1414" i="47"/>
  <c r="P219" i="45"/>
  <c r="Q219" i="45"/>
  <c r="Q1414" i="47"/>
  <c r="P1114" i="47"/>
  <c r="P219" i="43"/>
  <c r="Q219" i="43"/>
  <c r="Q1114" i="47"/>
  <c r="P815" i="47"/>
  <c r="P220" i="41"/>
  <c r="Q220" i="41"/>
  <c r="Q815" i="47"/>
  <c r="P221" i="39" l="1"/>
  <c r="P516" i="47"/>
  <c r="Q221" i="39"/>
  <c r="Q516" i="47"/>
  <c r="P1415" i="47"/>
  <c r="P220" i="45"/>
  <c r="Q220" i="45"/>
  <c r="Q1415" i="47"/>
  <c r="P1115" i="47"/>
  <c r="P220" i="43"/>
  <c r="Q220" i="43"/>
  <c r="Q1115" i="47"/>
  <c r="Q221" i="41"/>
  <c r="Q816" i="47"/>
  <c r="P221" i="41"/>
  <c r="P816" i="47"/>
  <c r="Q222" i="39" l="1"/>
  <c r="Q517" i="47"/>
  <c r="P222" i="39"/>
  <c r="P517" i="47"/>
  <c r="P221" i="45"/>
  <c r="P1416" i="47"/>
  <c r="Q221" i="45"/>
  <c r="Q1416" i="47"/>
  <c r="P221" i="43"/>
  <c r="P1116" i="47"/>
  <c r="Q221" i="43"/>
  <c r="Q1116" i="47"/>
  <c r="P222" i="41"/>
  <c r="P817" i="47"/>
  <c r="Q222" i="41"/>
  <c r="Q817" i="47"/>
  <c r="P223" i="39" l="1"/>
  <c r="P518" i="47"/>
  <c r="Q223" i="39"/>
  <c r="Q518" i="47"/>
  <c r="Q222" i="45"/>
  <c r="Q1417" i="47"/>
  <c r="P222" i="45"/>
  <c r="P1417" i="47"/>
  <c r="Q222" i="43"/>
  <c r="Q1117" i="47"/>
  <c r="P222" i="43"/>
  <c r="P1117" i="47"/>
  <c r="Q223" i="41"/>
  <c r="Q818" i="47"/>
  <c r="P223" i="41"/>
  <c r="P818" i="47"/>
  <c r="Q224" i="39" l="1"/>
  <c r="Q519" i="47"/>
  <c r="P224" i="39"/>
  <c r="P519" i="47"/>
  <c r="P223" i="45"/>
  <c r="P1418" i="47"/>
  <c r="Q223" i="45"/>
  <c r="Q1418" i="47"/>
  <c r="P223" i="43"/>
  <c r="P1118" i="47"/>
  <c r="Q223" i="43"/>
  <c r="Q1118" i="47"/>
  <c r="P224" i="41"/>
  <c r="P819" i="47"/>
  <c r="Q224" i="41"/>
  <c r="Q819" i="47"/>
  <c r="P225" i="39" l="1"/>
  <c r="P520" i="47"/>
  <c r="Q225" i="39"/>
  <c r="Q520" i="47"/>
  <c r="Q224" i="45"/>
  <c r="Q1419" i="47"/>
  <c r="P224" i="45"/>
  <c r="P1419" i="47"/>
  <c r="Q224" i="43"/>
  <c r="Q1119" i="47"/>
  <c r="P224" i="43"/>
  <c r="P1119" i="47"/>
  <c r="Q225" i="41"/>
  <c r="Q820" i="47"/>
  <c r="P225" i="41"/>
  <c r="P820" i="47"/>
  <c r="Q226" i="39" l="1"/>
  <c r="Q521" i="47"/>
  <c r="P226" i="39"/>
  <c r="P521" i="47"/>
  <c r="P225" i="45"/>
  <c r="P1420" i="47"/>
  <c r="Q225" i="45"/>
  <c r="Q1420" i="47"/>
  <c r="P225" i="43"/>
  <c r="P1120" i="47"/>
  <c r="Q225" i="43"/>
  <c r="Q1120" i="47"/>
  <c r="P226" i="41"/>
  <c r="P821" i="47"/>
  <c r="Q226" i="41"/>
  <c r="Q821" i="47"/>
  <c r="P227" i="39" l="1"/>
  <c r="P522" i="47"/>
  <c r="Q227" i="39"/>
  <c r="Q522" i="47"/>
  <c r="Q226" i="45"/>
  <c r="Q1421" i="47"/>
  <c r="P226" i="45"/>
  <c r="P1421" i="47"/>
  <c r="Q226" i="43"/>
  <c r="Q1121" i="47"/>
  <c r="P226" i="43"/>
  <c r="P1121" i="47"/>
  <c r="Q227" i="41"/>
  <c r="Q822" i="47"/>
  <c r="P227" i="41"/>
  <c r="P822" i="47"/>
  <c r="Q228" i="39" l="1"/>
  <c r="Q523" i="47"/>
  <c r="P523" i="47"/>
  <c r="P228" i="39"/>
  <c r="P227" i="45"/>
  <c r="P1422" i="47"/>
  <c r="Q227" i="45"/>
  <c r="Q1422" i="47"/>
  <c r="P227" i="43"/>
  <c r="P1122" i="47"/>
  <c r="Q227" i="43"/>
  <c r="Q1122" i="47"/>
  <c r="P823" i="47"/>
  <c r="P228" i="41"/>
  <c r="Q228" i="41"/>
  <c r="Q823" i="47"/>
  <c r="P524" i="47" l="1"/>
  <c r="P229" i="39"/>
  <c r="Q229" i="39"/>
  <c r="Q524" i="47"/>
  <c r="Q228" i="45"/>
  <c r="Q1423" i="47"/>
  <c r="P1423" i="47"/>
  <c r="P228" i="45"/>
  <c r="Q228" i="43"/>
  <c r="Q1123" i="47"/>
  <c r="P1123" i="47"/>
  <c r="P228" i="43"/>
  <c r="Q229" i="41"/>
  <c r="Q824" i="47"/>
  <c r="P229" i="41"/>
  <c r="P824" i="47"/>
  <c r="P525" i="47" l="1"/>
  <c r="P230" i="39"/>
  <c r="Q230" i="39"/>
  <c r="Q525" i="47"/>
  <c r="P229" i="45"/>
  <c r="P1424" i="47"/>
  <c r="Q229" i="45"/>
  <c r="Q1424" i="47"/>
  <c r="P229" i="43"/>
  <c r="P1124" i="47"/>
  <c r="Q229" i="43"/>
  <c r="Q1124" i="47"/>
  <c r="P230" i="41"/>
  <c r="P825" i="47"/>
  <c r="Q230" i="41"/>
  <c r="Q825" i="47"/>
  <c r="P526" i="47" l="1"/>
  <c r="P231" i="39"/>
  <c r="Q231" i="39"/>
  <c r="Q526" i="47"/>
  <c r="Q230" i="45"/>
  <c r="Q1425" i="47"/>
  <c r="P230" i="45"/>
  <c r="P1425" i="47"/>
  <c r="Q230" i="43"/>
  <c r="Q1125" i="47"/>
  <c r="P230" i="43"/>
  <c r="P1125" i="47"/>
  <c r="Q231" i="41"/>
  <c r="Q826" i="47"/>
  <c r="P231" i="41"/>
  <c r="P826" i="47"/>
  <c r="Q232" i="39" l="1"/>
  <c r="Q527" i="47"/>
  <c r="P527" i="47"/>
  <c r="P232" i="39"/>
  <c r="P231" i="45"/>
  <c r="P1426" i="47"/>
  <c r="Q231" i="45"/>
  <c r="Q1426" i="47"/>
  <c r="P231" i="43"/>
  <c r="P1126" i="47"/>
  <c r="Q231" i="43"/>
  <c r="Q1126" i="47"/>
  <c r="P232" i="41"/>
  <c r="P827" i="47"/>
  <c r="Q232" i="41"/>
  <c r="Q827" i="47"/>
  <c r="P233" i="39" l="1"/>
  <c r="P528" i="47"/>
  <c r="Q233" i="39"/>
  <c r="Q528" i="47"/>
  <c r="Q232" i="45"/>
  <c r="Q1427" i="47"/>
  <c r="P232" i="45"/>
  <c r="P1427" i="47"/>
  <c r="Q232" i="43"/>
  <c r="Q1127" i="47"/>
  <c r="P232" i="43"/>
  <c r="P1127" i="47"/>
  <c r="Q233" i="41"/>
  <c r="Q828" i="47"/>
  <c r="P233" i="41"/>
  <c r="P828" i="47"/>
  <c r="Q234" i="39" l="1"/>
  <c r="Q529" i="47"/>
  <c r="P234" i="39"/>
  <c r="P529" i="47"/>
  <c r="P233" i="45"/>
  <c r="P1428" i="47"/>
  <c r="Q233" i="45"/>
  <c r="Q1428" i="47"/>
  <c r="P233" i="43"/>
  <c r="P1128" i="47"/>
  <c r="Q233" i="43"/>
  <c r="Q1128" i="47"/>
  <c r="P234" i="41"/>
  <c r="P829" i="47"/>
  <c r="Q234" i="41"/>
  <c r="Q829" i="47"/>
  <c r="P530" i="47" l="1"/>
  <c r="P235" i="39"/>
  <c r="Q235" i="39"/>
  <c r="Q530" i="47"/>
  <c r="Q234" i="45"/>
  <c r="Q1429" i="47"/>
  <c r="P234" i="45"/>
  <c r="P1429" i="47"/>
  <c r="Q234" i="43"/>
  <c r="Q1129" i="47"/>
  <c r="P234" i="43"/>
  <c r="P1129" i="47"/>
  <c r="Q235" i="41"/>
  <c r="Q830" i="47"/>
  <c r="P830" i="47"/>
  <c r="P235" i="41"/>
  <c r="Q236" i="39" l="1"/>
  <c r="Q531" i="47"/>
  <c r="P531" i="47"/>
  <c r="P236" i="39"/>
  <c r="P1430" i="47"/>
  <c r="P235" i="45"/>
  <c r="Q235" i="45"/>
  <c r="Q1430" i="47"/>
  <c r="P1130" i="47"/>
  <c r="P235" i="43"/>
  <c r="Q235" i="43"/>
  <c r="Q1130" i="47"/>
  <c r="P831" i="47"/>
  <c r="P236" i="41"/>
  <c r="Q236" i="41"/>
  <c r="Q831" i="47"/>
  <c r="P237" i="39" l="1"/>
  <c r="P532" i="47"/>
  <c r="Q237" i="39"/>
  <c r="Q532" i="47"/>
  <c r="P1431" i="47"/>
  <c r="P236" i="45"/>
  <c r="Q236" i="45"/>
  <c r="Q1431" i="47"/>
  <c r="P1131" i="47"/>
  <c r="P236" i="43"/>
  <c r="Q236" i="43"/>
  <c r="Q1131" i="47"/>
  <c r="Q237" i="41"/>
  <c r="Q832" i="47"/>
  <c r="P832" i="47"/>
  <c r="P237" i="41"/>
  <c r="Q238" i="39" l="1"/>
  <c r="Q533" i="47"/>
  <c r="P238" i="39"/>
  <c r="P533" i="47"/>
  <c r="P237" i="45"/>
  <c r="P1432" i="47"/>
  <c r="Q237" i="45"/>
  <c r="Q1432" i="47"/>
  <c r="P237" i="43"/>
  <c r="P1132" i="47"/>
  <c r="Q237" i="43"/>
  <c r="Q1132" i="47"/>
  <c r="P238" i="41"/>
  <c r="P833" i="47"/>
  <c r="Q238" i="41"/>
  <c r="Q833" i="47"/>
  <c r="P239" i="39" l="1"/>
  <c r="P534" i="47"/>
  <c r="Q239" i="39"/>
  <c r="Q534" i="47"/>
  <c r="Q238" i="45"/>
  <c r="Q1433" i="47"/>
  <c r="P238" i="45"/>
  <c r="P1433" i="47"/>
  <c r="Q238" i="43"/>
  <c r="Q1133" i="47"/>
  <c r="P238" i="43"/>
  <c r="P1133" i="47"/>
  <c r="Q239" i="41"/>
  <c r="Q834" i="47"/>
  <c r="P239" i="41"/>
  <c r="P834" i="47"/>
  <c r="Q240" i="39" l="1"/>
  <c r="Q535" i="47"/>
  <c r="P240" i="39"/>
  <c r="P535" i="47"/>
  <c r="P239" i="45"/>
  <c r="P1434" i="47"/>
  <c r="Q239" i="45"/>
  <c r="Q1434" i="47"/>
  <c r="P1134" i="47"/>
  <c r="P239" i="43"/>
  <c r="Q239" i="43"/>
  <c r="Q1134" i="47"/>
  <c r="P240" i="41"/>
  <c r="P835" i="47"/>
  <c r="Q240" i="41"/>
  <c r="Q835" i="47"/>
  <c r="P241" i="39" l="1"/>
  <c r="P536" i="47"/>
  <c r="Q241" i="39"/>
  <c r="Q536" i="47"/>
  <c r="Q240" i="45"/>
  <c r="Q1435" i="47"/>
  <c r="P240" i="45"/>
  <c r="P1435" i="47"/>
  <c r="P1135" i="47"/>
  <c r="P240" i="43"/>
  <c r="Q240" i="43"/>
  <c r="Q1135" i="47"/>
  <c r="Q241" i="41"/>
  <c r="Q836" i="47"/>
  <c r="P241" i="41"/>
  <c r="P836" i="47"/>
  <c r="Q242" i="39" l="1"/>
  <c r="Q537" i="47"/>
  <c r="P242" i="39"/>
  <c r="P537" i="47"/>
  <c r="P241" i="45"/>
  <c r="P1436" i="47"/>
  <c r="Q241" i="45"/>
  <c r="Q1436" i="47"/>
  <c r="P241" i="43"/>
  <c r="P1136" i="47"/>
  <c r="Q241" i="43"/>
  <c r="Q1136" i="47"/>
  <c r="P242" i="41"/>
  <c r="P837" i="47"/>
  <c r="Q242" i="41"/>
  <c r="Q837" i="47"/>
  <c r="P243" i="39" l="1"/>
  <c r="P538" i="47"/>
  <c r="Q243" i="39"/>
  <c r="Q538" i="47"/>
  <c r="Q242" i="45"/>
  <c r="Q1437" i="47"/>
  <c r="P242" i="45"/>
  <c r="P1437" i="47"/>
  <c r="Q242" i="43"/>
  <c r="Q1137" i="47"/>
  <c r="P1137" i="47"/>
  <c r="P242" i="43"/>
  <c r="Q243" i="41"/>
  <c r="Q838" i="47"/>
  <c r="P243" i="41"/>
  <c r="P838" i="47"/>
  <c r="Q244" i="39" l="1"/>
  <c r="Q539" i="47"/>
  <c r="P244" i="39"/>
  <c r="P539" i="47"/>
  <c r="P243" i="45"/>
  <c r="P1438" i="47"/>
  <c r="Q243" i="45"/>
  <c r="Q1438" i="47"/>
  <c r="P243" i="43"/>
  <c r="P1138" i="47"/>
  <c r="Q243" i="43"/>
  <c r="Q1138" i="47"/>
  <c r="P244" i="41"/>
  <c r="P839" i="47"/>
  <c r="Q244" i="41"/>
  <c r="Q839" i="47"/>
  <c r="P245" i="39" l="1"/>
  <c r="P540" i="47"/>
  <c r="Q245" i="39"/>
  <c r="Q540" i="47"/>
  <c r="Q244" i="45"/>
  <c r="Q1439" i="47"/>
  <c r="P244" i="45"/>
  <c r="P1439" i="47"/>
  <c r="Q244" i="43"/>
  <c r="Q1139" i="47"/>
  <c r="P1139" i="47"/>
  <c r="P244" i="43"/>
  <c r="Q245" i="41"/>
  <c r="Q840" i="47"/>
  <c r="P245" i="41"/>
  <c r="P840" i="47"/>
  <c r="Q246" i="39" l="1"/>
  <c r="Q541" i="47"/>
  <c r="P246" i="39"/>
  <c r="P541" i="47"/>
  <c r="P245" i="45"/>
  <c r="P1440" i="47"/>
  <c r="Q245" i="45"/>
  <c r="Q1440" i="47"/>
  <c r="P245" i="43"/>
  <c r="P1140" i="47"/>
  <c r="Q245" i="43"/>
  <c r="Q1140" i="47"/>
  <c r="P246" i="41"/>
  <c r="P841" i="47"/>
  <c r="Q246" i="41"/>
  <c r="Q841" i="47"/>
  <c r="P247" i="39" l="1"/>
  <c r="P542" i="47"/>
  <c r="Q247" i="39"/>
  <c r="Q542" i="47"/>
  <c r="Q246" i="45"/>
  <c r="Q1441" i="47"/>
  <c r="P246" i="45"/>
  <c r="P1441" i="47"/>
  <c r="Q246" i="43"/>
  <c r="Q1141" i="47"/>
  <c r="P246" i="43"/>
  <c r="P1141" i="47"/>
  <c r="Q247" i="41"/>
  <c r="Q842" i="47"/>
  <c r="P247" i="41"/>
  <c r="P842" i="47"/>
  <c r="Q248" i="39" l="1"/>
  <c r="Q543" i="47"/>
  <c r="P248" i="39"/>
  <c r="P543" i="47"/>
  <c r="P247" i="45"/>
  <c r="P1442" i="47"/>
  <c r="Q247" i="45"/>
  <c r="Q1442" i="47"/>
  <c r="P247" i="43"/>
  <c r="P1142" i="47"/>
  <c r="Q247" i="43"/>
  <c r="Q1142" i="47"/>
  <c r="P248" i="41"/>
  <c r="P843" i="47"/>
  <c r="Q248" i="41"/>
  <c r="Q843" i="47"/>
  <c r="P249" i="39" l="1"/>
  <c r="P544" i="47"/>
  <c r="Q249" i="39"/>
  <c r="Q544" i="47"/>
  <c r="Q248" i="45"/>
  <c r="Q1443" i="47"/>
  <c r="P248" i="45"/>
  <c r="P1443" i="47"/>
  <c r="Q248" i="43"/>
  <c r="Q1143" i="47"/>
  <c r="P248" i="43"/>
  <c r="P1143" i="47"/>
  <c r="Q249" i="41"/>
  <c r="Q844" i="47"/>
  <c r="P249" i="41"/>
  <c r="P844" i="47"/>
  <c r="Q250" i="39" l="1"/>
  <c r="Q545" i="47"/>
  <c r="P545" i="47"/>
  <c r="P250" i="39"/>
  <c r="P249" i="45"/>
  <c r="P1444" i="47"/>
  <c r="Q249" i="45"/>
  <c r="Q1444" i="47"/>
  <c r="P249" i="43"/>
  <c r="P1144" i="47"/>
  <c r="Q249" i="43"/>
  <c r="Q1144" i="47"/>
  <c r="P845" i="47"/>
  <c r="P250" i="41"/>
  <c r="Q250" i="41"/>
  <c r="Q845" i="47"/>
  <c r="P251" i="39" l="1"/>
  <c r="P546" i="47"/>
  <c r="Q251" i="39"/>
  <c r="Q546" i="47"/>
  <c r="Q250" i="45"/>
  <c r="Q1445" i="47"/>
  <c r="P1445" i="47"/>
  <c r="P250" i="45"/>
  <c r="Q250" i="43"/>
  <c r="Q1145" i="47"/>
  <c r="P1145" i="47"/>
  <c r="P250" i="43"/>
  <c r="P251" i="41"/>
  <c r="P846" i="47"/>
  <c r="Q251" i="41"/>
  <c r="Q846" i="47"/>
  <c r="Q252" i="39" l="1"/>
  <c r="Q547" i="47"/>
  <c r="P252" i="39"/>
  <c r="P547" i="47"/>
  <c r="P251" i="45"/>
  <c r="P1446" i="47"/>
  <c r="Q251" i="45"/>
  <c r="Q1446" i="47"/>
  <c r="P1146" i="47"/>
  <c r="P251" i="43"/>
  <c r="Q251" i="43"/>
  <c r="Q1146" i="47"/>
  <c r="Q252" i="41"/>
  <c r="Q847" i="47"/>
  <c r="P252" i="41"/>
  <c r="P847" i="47"/>
  <c r="P253" i="39" l="1"/>
  <c r="P548" i="47"/>
  <c r="Q253" i="39"/>
  <c r="Q548" i="47"/>
  <c r="Q252" i="45"/>
  <c r="Q1447" i="47"/>
  <c r="P252" i="45"/>
  <c r="P1447" i="47"/>
  <c r="Q252" i="43"/>
  <c r="Q1147" i="47"/>
  <c r="P252" i="43"/>
  <c r="P1147" i="47"/>
  <c r="P253" i="41"/>
  <c r="P848" i="47"/>
  <c r="Q253" i="41"/>
  <c r="Q848" i="47"/>
  <c r="Q254" i="39" l="1"/>
  <c r="Q549" i="47"/>
  <c r="P254" i="39"/>
  <c r="P549" i="47"/>
  <c r="P253" i="45"/>
  <c r="P1448" i="47"/>
  <c r="Q253" i="45"/>
  <c r="Q1448" i="47"/>
  <c r="P253" i="43"/>
  <c r="P1148" i="47"/>
  <c r="Q253" i="43"/>
  <c r="Q1148" i="47"/>
  <c r="Q254" i="41"/>
  <c r="Q849" i="47"/>
  <c r="P254" i="41"/>
  <c r="P849" i="47"/>
  <c r="P255" i="39" l="1"/>
  <c r="P550" i="47"/>
  <c r="Q255" i="39"/>
  <c r="Q550" i="47"/>
  <c r="Q254" i="45"/>
  <c r="Q1449" i="47"/>
  <c r="P254" i="45"/>
  <c r="P1449" i="47"/>
  <c r="Q254" i="43"/>
  <c r="Q1149" i="47"/>
  <c r="P254" i="43"/>
  <c r="P1149" i="47"/>
  <c r="P255" i="41"/>
  <c r="P850" i="47"/>
  <c r="Q255" i="41"/>
  <c r="Q850" i="47"/>
  <c r="Q256" i="39" l="1"/>
  <c r="Q551" i="47"/>
  <c r="P256" i="39"/>
  <c r="P551" i="47"/>
  <c r="P255" i="45"/>
  <c r="P1450" i="47"/>
  <c r="Q255" i="45"/>
  <c r="Q1450" i="47"/>
  <c r="P255" i="43"/>
  <c r="P1150" i="47"/>
  <c r="Q255" i="43"/>
  <c r="Q1150" i="47"/>
  <c r="Q256" i="41"/>
  <c r="Q851" i="47"/>
  <c r="P256" i="41"/>
  <c r="P851" i="47"/>
  <c r="P552" i="47" l="1"/>
  <c r="P257" i="39"/>
  <c r="Q257" i="39"/>
  <c r="Q552" i="47"/>
  <c r="Q256" i="45"/>
  <c r="Q1451" i="47"/>
  <c r="P256" i="45"/>
  <c r="P1451" i="47"/>
  <c r="Q256" i="43"/>
  <c r="Q1151" i="47"/>
  <c r="P256" i="43"/>
  <c r="P1151" i="47"/>
  <c r="P852" i="47"/>
  <c r="P257" i="41"/>
  <c r="Q257" i="41"/>
  <c r="Q852" i="47"/>
  <c r="Q258" i="39" l="1"/>
  <c r="Q553" i="47"/>
  <c r="P553" i="47"/>
  <c r="P258" i="39"/>
  <c r="P1452" i="47"/>
  <c r="P257" i="45"/>
  <c r="Q257" i="45"/>
  <c r="Q1452" i="47"/>
  <c r="P1152" i="47"/>
  <c r="P257" i="43"/>
  <c r="Q257" i="43"/>
  <c r="Q1152" i="47"/>
  <c r="P853" i="47"/>
  <c r="P258" i="41"/>
  <c r="Q258" i="41"/>
  <c r="Q853" i="47"/>
  <c r="P259" i="39" l="1"/>
  <c r="P554" i="47"/>
  <c r="Q259" i="39"/>
  <c r="Q554" i="47"/>
  <c r="P258" i="45"/>
  <c r="P1453" i="47"/>
  <c r="Q258" i="45"/>
  <c r="Q1453" i="47"/>
  <c r="Q258" i="43"/>
  <c r="Q1153" i="47"/>
  <c r="P258" i="43"/>
  <c r="P1153" i="47"/>
  <c r="P259" i="41"/>
  <c r="P854" i="47"/>
  <c r="Q259" i="41"/>
  <c r="Q854" i="47"/>
  <c r="Q260" i="39" l="1"/>
  <c r="Q555" i="47"/>
  <c r="P260" i="39"/>
  <c r="P555" i="47"/>
  <c r="Q259" i="45"/>
  <c r="Q1454" i="47"/>
  <c r="P259" i="45"/>
  <c r="P1454" i="47"/>
  <c r="P259" i="43"/>
  <c r="P1154" i="47"/>
  <c r="Q259" i="43"/>
  <c r="Q1154" i="47"/>
  <c r="Q260" i="41"/>
  <c r="Q855" i="47"/>
  <c r="P260" i="41"/>
  <c r="P855" i="47"/>
  <c r="P261" i="39" l="1"/>
  <c r="P556" i="47"/>
  <c r="Q261" i="39"/>
  <c r="Q556" i="47"/>
  <c r="P260" i="45"/>
  <c r="P1455" i="47"/>
  <c r="Q260" i="45"/>
  <c r="Q1455" i="47"/>
  <c r="Q260" i="43"/>
  <c r="Q1155" i="47"/>
  <c r="P260" i="43"/>
  <c r="P1155" i="47"/>
  <c r="P261" i="41"/>
  <c r="P856" i="47"/>
  <c r="Q261" i="41"/>
  <c r="Q856" i="47"/>
  <c r="Q262" i="39" l="1"/>
  <c r="Q557" i="47"/>
  <c r="P262" i="39"/>
  <c r="P557" i="47"/>
  <c r="Q261" i="45"/>
  <c r="Q1456" i="47"/>
  <c r="P261" i="45"/>
  <c r="P1456" i="47"/>
  <c r="P261" i="43"/>
  <c r="P1156" i="47"/>
  <c r="Q261" i="43"/>
  <c r="Q1156" i="47"/>
  <c r="Q262" i="41"/>
  <c r="Q857" i="47"/>
  <c r="P262" i="41"/>
  <c r="P857" i="47"/>
  <c r="P263" i="39" l="1"/>
  <c r="P558" i="47"/>
  <c r="Q263" i="39"/>
  <c r="Q558" i="47"/>
  <c r="Q262" i="45"/>
  <c r="Q1457" i="47"/>
  <c r="P262" i="45"/>
  <c r="P1457" i="47"/>
  <c r="Q262" i="43"/>
  <c r="Q1157" i="47"/>
  <c r="P262" i="43"/>
  <c r="P1157" i="47"/>
  <c r="P263" i="41"/>
  <c r="P858" i="47"/>
  <c r="Q263" i="41"/>
  <c r="Q858" i="47"/>
  <c r="Q264" i="39" l="1"/>
  <c r="Q559" i="47"/>
  <c r="P264" i="39"/>
  <c r="P559" i="47"/>
  <c r="P263" i="45"/>
  <c r="P1458" i="47"/>
  <c r="Q263" i="45"/>
  <c r="Q1458" i="47"/>
  <c r="P263" i="43"/>
  <c r="P1158" i="47"/>
  <c r="Q263" i="43"/>
  <c r="Q1158" i="47"/>
  <c r="Q264" i="41"/>
  <c r="Q859" i="47"/>
  <c r="P264" i="41"/>
  <c r="P859" i="47"/>
  <c r="P265" i="39" l="1"/>
  <c r="P560" i="47"/>
  <c r="Q265" i="39"/>
  <c r="Q560" i="47"/>
  <c r="Q264" i="45"/>
  <c r="Q1459" i="47"/>
  <c r="P264" i="45"/>
  <c r="P1459" i="47"/>
  <c r="Q264" i="43"/>
  <c r="Q1159" i="47"/>
  <c r="P264" i="43"/>
  <c r="P1159" i="47"/>
  <c r="P265" i="41"/>
  <c r="P860" i="47"/>
  <c r="Q265" i="41"/>
  <c r="Q860" i="47"/>
  <c r="Q266" i="39" l="1"/>
  <c r="Q561" i="47"/>
  <c r="P266" i="39"/>
  <c r="P561" i="47"/>
  <c r="P265" i="45"/>
  <c r="P1460" i="47"/>
  <c r="Q265" i="45"/>
  <c r="Q1460" i="47"/>
  <c r="P265" i="43"/>
  <c r="P1160" i="47"/>
  <c r="Q265" i="43"/>
  <c r="Q1160" i="47"/>
  <c r="Q266" i="41"/>
  <c r="Q861" i="47"/>
  <c r="P266" i="41"/>
  <c r="P861" i="47"/>
  <c r="P267" i="39" l="1"/>
  <c r="P562" i="47"/>
  <c r="Q267" i="39"/>
  <c r="Q562" i="47"/>
  <c r="Q266" i="45"/>
  <c r="Q1461" i="47"/>
  <c r="P266" i="45"/>
  <c r="P1461" i="47"/>
  <c r="Q266" i="43"/>
  <c r="Q1161" i="47"/>
  <c r="P266" i="43"/>
  <c r="P1161" i="47"/>
  <c r="P267" i="41"/>
  <c r="P862" i="47"/>
  <c r="Q267" i="41"/>
  <c r="Q862" i="47"/>
  <c r="Q268" i="39" l="1"/>
  <c r="Q563" i="47"/>
  <c r="P268" i="39"/>
  <c r="P563" i="47"/>
  <c r="P267" i="45"/>
  <c r="P1462" i="47"/>
  <c r="Q267" i="45"/>
  <c r="Q1462" i="47"/>
  <c r="P267" i="43"/>
  <c r="P1162" i="47"/>
  <c r="Q267" i="43"/>
  <c r="Q1162" i="47"/>
  <c r="Q268" i="41"/>
  <c r="Q863" i="47"/>
  <c r="P268" i="41"/>
  <c r="P863" i="47"/>
  <c r="P269" i="39" l="1"/>
  <c r="P564" i="47"/>
  <c r="Q269" i="39"/>
  <c r="Q564" i="47"/>
  <c r="Q268" i="45"/>
  <c r="Q1463" i="47"/>
  <c r="P268" i="45"/>
  <c r="P1463" i="47"/>
  <c r="Q268" i="43"/>
  <c r="Q1163" i="47"/>
  <c r="P268" i="43"/>
  <c r="P1163" i="47"/>
  <c r="P269" i="41"/>
  <c r="P864" i="47"/>
  <c r="Q269" i="41"/>
  <c r="Q864" i="47"/>
  <c r="Q270" i="39" l="1"/>
  <c r="Q565" i="47"/>
  <c r="P270" i="39"/>
  <c r="P565" i="47"/>
  <c r="P269" i="45"/>
  <c r="P1464" i="47"/>
  <c r="Q269" i="45"/>
  <c r="Q1464" i="47"/>
  <c r="P269" i="43"/>
  <c r="P1164" i="47"/>
  <c r="Q269" i="43"/>
  <c r="Q1164" i="47"/>
  <c r="Q270" i="41"/>
  <c r="Q865" i="47"/>
  <c r="P270" i="41"/>
  <c r="P865" i="47"/>
  <c r="P271" i="39" l="1"/>
  <c r="P566" i="47"/>
  <c r="Q271" i="39"/>
  <c r="Q566" i="47"/>
  <c r="Q270" i="45"/>
  <c r="Q1465" i="47"/>
  <c r="P270" i="45"/>
  <c r="P1465" i="47"/>
  <c r="Q270" i="43"/>
  <c r="Q1165" i="47"/>
  <c r="P270" i="43"/>
  <c r="P1165" i="47"/>
  <c r="P271" i="41"/>
  <c r="P866" i="47"/>
  <c r="Q271" i="41"/>
  <c r="Q866" i="47"/>
  <c r="Q272" i="39" l="1"/>
  <c r="Q567" i="47"/>
  <c r="P272" i="39"/>
  <c r="P567" i="47"/>
  <c r="P271" i="45"/>
  <c r="P1466" i="47"/>
  <c r="Q271" i="45"/>
  <c r="Q1466" i="47"/>
  <c r="P271" i="43"/>
  <c r="P1166" i="47"/>
  <c r="Q271" i="43"/>
  <c r="Q1166" i="47"/>
  <c r="Q272" i="41"/>
  <c r="Q867" i="47"/>
  <c r="P272" i="41"/>
  <c r="P867" i="47"/>
  <c r="P273" i="39" l="1"/>
  <c r="P568" i="47"/>
  <c r="Q273" i="39"/>
  <c r="Q568" i="47"/>
  <c r="Q272" i="45"/>
  <c r="Q1467" i="47"/>
  <c r="P272" i="45"/>
  <c r="P1467" i="47"/>
  <c r="Q272" i="43"/>
  <c r="Q1167" i="47"/>
  <c r="P272" i="43"/>
  <c r="P1167" i="47"/>
  <c r="P273" i="41"/>
  <c r="P868" i="47"/>
  <c r="Q273" i="41"/>
  <c r="Q868" i="47"/>
  <c r="Q274" i="39" l="1"/>
  <c r="Q569" i="47"/>
  <c r="P274" i="39"/>
  <c r="P569" i="47"/>
  <c r="P273" i="45"/>
  <c r="P1468" i="47"/>
  <c r="Q273" i="45"/>
  <c r="Q1468" i="47"/>
  <c r="P273" i="43"/>
  <c r="P1168" i="47"/>
  <c r="Q273" i="43"/>
  <c r="Q1168" i="47"/>
  <c r="Q274" i="41"/>
  <c r="Q869" i="47"/>
  <c r="P274" i="41"/>
  <c r="P869" i="47"/>
  <c r="P275" i="39" l="1"/>
  <c r="P570" i="47"/>
  <c r="Q275" i="39"/>
  <c r="Q570" i="47"/>
  <c r="Q274" i="45"/>
  <c r="Q1469" i="47"/>
  <c r="P274" i="45"/>
  <c r="P1469" i="47"/>
  <c r="Q274" i="43"/>
  <c r="Q1169" i="47"/>
  <c r="P274" i="43"/>
  <c r="P1169" i="47"/>
  <c r="P275" i="41"/>
  <c r="P870" i="47"/>
  <c r="Q275" i="41"/>
  <c r="Q870" i="47"/>
  <c r="Q276" i="39" l="1"/>
  <c r="Q571" i="47"/>
  <c r="P276" i="39"/>
  <c r="P571" i="47"/>
  <c r="P275" i="45"/>
  <c r="P1470" i="47"/>
  <c r="Q275" i="45"/>
  <c r="Q1470" i="47"/>
  <c r="P275" i="43"/>
  <c r="P1170" i="47"/>
  <c r="Q275" i="43"/>
  <c r="Q1170" i="47"/>
  <c r="Q276" i="41"/>
  <c r="Q871" i="47"/>
  <c r="P276" i="41"/>
  <c r="P871" i="47"/>
  <c r="P277" i="39" l="1"/>
  <c r="P572" i="47"/>
  <c r="Q277" i="39"/>
  <c r="Q572" i="47"/>
  <c r="Q276" i="45"/>
  <c r="Q1471" i="47"/>
  <c r="P276" i="45"/>
  <c r="P1471" i="47"/>
  <c r="Q276" i="43"/>
  <c r="Q1171" i="47"/>
  <c r="P276" i="43"/>
  <c r="P1171" i="47"/>
  <c r="P277" i="41"/>
  <c r="P872" i="47"/>
  <c r="Q277" i="41"/>
  <c r="Q872" i="47"/>
  <c r="Q278" i="39" l="1"/>
  <c r="Q573" i="47"/>
  <c r="P278" i="39"/>
  <c r="P573" i="47"/>
  <c r="P277" i="45"/>
  <c r="P1472" i="47"/>
  <c r="Q277" i="45"/>
  <c r="Q1472" i="47"/>
  <c r="P277" i="43"/>
  <c r="P1172" i="47"/>
  <c r="Q277" i="43"/>
  <c r="Q1172" i="47"/>
  <c r="Q278" i="41"/>
  <c r="Q873" i="47"/>
  <c r="P278" i="41"/>
  <c r="P873" i="47"/>
  <c r="P279" i="39" l="1"/>
  <c r="P574" i="47"/>
  <c r="Q279" i="39"/>
  <c r="Q574" i="47"/>
  <c r="Q278" i="45"/>
  <c r="Q1473" i="47"/>
  <c r="P278" i="45"/>
  <c r="P1473" i="47"/>
  <c r="Q278" i="43"/>
  <c r="Q1173" i="47"/>
  <c r="P278" i="43"/>
  <c r="P1173" i="47"/>
  <c r="P279" i="41"/>
  <c r="P874" i="47"/>
  <c r="Q279" i="41"/>
  <c r="Q874" i="47"/>
  <c r="Q280" i="39" l="1"/>
  <c r="Q575" i="47"/>
  <c r="P280" i="39"/>
  <c r="P575" i="47"/>
  <c r="P279" i="45"/>
  <c r="P1474" i="47"/>
  <c r="Q279" i="45"/>
  <c r="Q1474" i="47"/>
  <c r="P279" i="43"/>
  <c r="P1174" i="47"/>
  <c r="Q279" i="43"/>
  <c r="Q1174" i="47"/>
  <c r="Q280" i="41"/>
  <c r="Q875" i="47"/>
  <c r="P280" i="41"/>
  <c r="P875" i="47"/>
  <c r="P281" i="39" l="1"/>
  <c r="P576" i="47"/>
  <c r="Q281" i="39"/>
  <c r="Q576" i="47"/>
  <c r="Q280" i="45"/>
  <c r="Q1475" i="47"/>
  <c r="P280" i="45"/>
  <c r="P1475" i="47"/>
  <c r="Q280" i="43"/>
  <c r="Q1175" i="47"/>
  <c r="P280" i="43"/>
  <c r="P1175" i="47"/>
  <c r="P281" i="41"/>
  <c r="P876" i="47"/>
  <c r="Q281" i="41"/>
  <c r="Q876" i="47"/>
  <c r="Q282" i="39" l="1"/>
  <c r="Q577" i="47"/>
  <c r="P282" i="39"/>
  <c r="P577" i="47"/>
  <c r="P281" i="45"/>
  <c r="P1476" i="47"/>
  <c r="Q281" i="45"/>
  <c r="Q1476" i="47"/>
  <c r="P281" i="43"/>
  <c r="P1176" i="47"/>
  <c r="Q281" i="43"/>
  <c r="Q1176" i="47"/>
  <c r="Q282" i="41"/>
  <c r="Q877" i="47"/>
  <c r="P282" i="41"/>
  <c r="P877" i="47"/>
  <c r="P283" i="39" l="1"/>
  <c r="P578" i="47"/>
  <c r="Q283" i="39"/>
  <c r="Q578" i="47"/>
  <c r="Q282" i="45"/>
  <c r="Q1477" i="47"/>
  <c r="P282" i="45"/>
  <c r="P1477" i="47"/>
  <c r="Q282" i="43"/>
  <c r="Q1177" i="47"/>
  <c r="P282" i="43"/>
  <c r="P1177" i="47"/>
  <c r="P283" i="41"/>
  <c r="P878" i="47"/>
  <c r="Q283" i="41"/>
  <c r="Q878" i="47"/>
  <c r="Q284" i="39" l="1"/>
  <c r="Q579" i="47"/>
  <c r="P284" i="39"/>
  <c r="P579" i="47"/>
  <c r="P283" i="45"/>
  <c r="P1478" i="47"/>
  <c r="Q283" i="45"/>
  <c r="Q1478" i="47"/>
  <c r="P283" i="43"/>
  <c r="P1178" i="47"/>
  <c r="Q283" i="43"/>
  <c r="Q1178" i="47"/>
  <c r="Q284" i="41"/>
  <c r="Q879" i="47"/>
  <c r="P284" i="41"/>
  <c r="P879" i="47"/>
  <c r="P285" i="39" l="1"/>
  <c r="P580" i="47"/>
  <c r="Q285" i="39"/>
  <c r="Q580" i="47"/>
  <c r="Q284" i="45"/>
  <c r="Q1479" i="47"/>
  <c r="P284" i="45"/>
  <c r="P1479" i="47"/>
  <c r="Q284" i="43"/>
  <c r="Q1179" i="47"/>
  <c r="P284" i="43"/>
  <c r="P1179" i="47"/>
  <c r="P285" i="41"/>
  <c r="P880" i="47"/>
  <c r="Q285" i="41"/>
  <c r="Q880" i="47"/>
  <c r="Q286" i="39" l="1"/>
  <c r="Q581" i="47"/>
  <c r="P286" i="39"/>
  <c r="P581" i="47"/>
  <c r="P285" i="45"/>
  <c r="P1480" i="47"/>
  <c r="Q285" i="45"/>
  <c r="Q1480" i="47"/>
  <c r="P285" i="43"/>
  <c r="P1180" i="47"/>
  <c r="Q285" i="43"/>
  <c r="Q1180" i="47"/>
  <c r="Q286" i="41"/>
  <c r="Q881" i="47"/>
  <c r="P286" i="41"/>
  <c r="P881" i="47"/>
  <c r="P287" i="39" l="1"/>
  <c r="P582" i="47"/>
  <c r="Q287" i="39"/>
  <c r="Q582" i="47"/>
  <c r="Q286" i="45"/>
  <c r="Q1481" i="47"/>
  <c r="P286" i="45"/>
  <c r="P1481" i="47"/>
  <c r="Q286" i="43"/>
  <c r="Q1181" i="47"/>
  <c r="P286" i="43"/>
  <c r="P1181" i="47"/>
  <c r="P287" i="41"/>
  <c r="P882" i="47"/>
  <c r="Q287" i="41"/>
  <c r="Q882" i="47"/>
  <c r="Q288" i="39" l="1"/>
  <c r="Q583" i="47"/>
  <c r="P288" i="39"/>
  <c r="P583" i="47"/>
  <c r="P287" i="45"/>
  <c r="P1482" i="47"/>
  <c r="Q287" i="45"/>
  <c r="Q1482" i="47"/>
  <c r="P287" i="43"/>
  <c r="P1182" i="47"/>
  <c r="Q287" i="43"/>
  <c r="Q1182" i="47"/>
  <c r="Q288" i="41"/>
  <c r="Q883" i="47"/>
  <c r="P288" i="41"/>
  <c r="P883" i="47"/>
  <c r="P289" i="39" l="1"/>
  <c r="P584" i="47"/>
  <c r="Q289" i="39"/>
  <c r="Q584" i="47"/>
  <c r="Q288" i="45"/>
  <c r="Q1483" i="47"/>
  <c r="P288" i="45"/>
  <c r="P1483" i="47"/>
  <c r="Q288" i="43"/>
  <c r="Q1183" i="47"/>
  <c r="P288" i="43"/>
  <c r="P1183" i="47"/>
  <c r="P289" i="41"/>
  <c r="P884" i="47"/>
  <c r="Q289" i="41"/>
  <c r="Q884" i="47"/>
  <c r="Q290" i="39" l="1"/>
  <c r="Q585" i="47"/>
  <c r="P290" i="39"/>
  <c r="P585" i="47"/>
  <c r="P289" i="45"/>
  <c r="P1484" i="47"/>
  <c r="Q289" i="45"/>
  <c r="Q1484" i="47"/>
  <c r="P289" i="43"/>
  <c r="P1184" i="47"/>
  <c r="Q289" i="43"/>
  <c r="Q1184" i="47"/>
  <c r="Q290" i="41"/>
  <c r="Q885" i="47"/>
  <c r="P290" i="41"/>
  <c r="P885" i="47"/>
  <c r="P291" i="39" l="1"/>
  <c r="P586" i="47"/>
  <c r="Q291" i="39"/>
  <c r="Q586" i="47"/>
  <c r="Q290" i="45"/>
  <c r="Q1485" i="47"/>
  <c r="P290" i="45"/>
  <c r="P1485" i="47"/>
  <c r="Q290" i="43"/>
  <c r="Q1185" i="47"/>
  <c r="P290" i="43"/>
  <c r="P1185" i="47"/>
  <c r="P291" i="41"/>
  <c r="P886" i="47"/>
  <c r="Q291" i="41"/>
  <c r="Q886" i="47"/>
  <c r="Q292" i="39" l="1"/>
  <c r="Q587" i="47"/>
  <c r="P292" i="39"/>
  <c r="P587" i="47"/>
  <c r="P291" i="45"/>
  <c r="P1486" i="47"/>
  <c r="Q291" i="45"/>
  <c r="Q1486" i="47"/>
  <c r="P291" i="43"/>
  <c r="P1186" i="47"/>
  <c r="Q291" i="43"/>
  <c r="Q1186" i="47"/>
  <c r="Q292" i="41"/>
  <c r="Q887" i="47"/>
  <c r="P292" i="41"/>
  <c r="P887" i="47"/>
  <c r="P293" i="39" l="1"/>
  <c r="P588" i="47"/>
  <c r="Q293" i="39"/>
  <c r="Q588" i="47"/>
  <c r="Q292" i="45"/>
  <c r="Q1487" i="47"/>
  <c r="P292" i="45"/>
  <c r="P1487" i="47"/>
  <c r="Q292" i="43"/>
  <c r="Q1187" i="47"/>
  <c r="P292" i="43"/>
  <c r="P1187" i="47"/>
  <c r="P293" i="41"/>
  <c r="P888" i="47"/>
  <c r="Q293" i="41"/>
  <c r="Q888" i="47"/>
  <c r="Q294" i="39" l="1"/>
  <c r="Q589" i="47"/>
  <c r="P294" i="39"/>
  <c r="P589" i="47"/>
  <c r="P293" i="45"/>
  <c r="P1488" i="47"/>
  <c r="Q293" i="45"/>
  <c r="Q1488" i="47"/>
  <c r="P293" i="43"/>
  <c r="P1188" i="47"/>
  <c r="Q293" i="43"/>
  <c r="Q1188" i="47"/>
  <c r="Q294" i="41"/>
  <c r="Q889" i="47"/>
  <c r="P294" i="41"/>
  <c r="P889" i="47"/>
  <c r="P295" i="39" l="1"/>
  <c r="P590" i="47"/>
  <c r="Q295" i="39"/>
  <c r="Q590" i="47"/>
  <c r="Q294" i="45"/>
  <c r="Q1489" i="47"/>
  <c r="P294" i="45"/>
  <c r="P1489" i="47"/>
  <c r="Q294" i="43"/>
  <c r="Q1189" i="47"/>
  <c r="P294" i="43"/>
  <c r="P1189" i="47"/>
  <c r="P295" i="41"/>
  <c r="P890" i="47"/>
  <c r="Q295" i="41"/>
  <c r="Q890" i="47"/>
  <c r="Q296" i="39" l="1"/>
  <c r="Q591" i="47"/>
  <c r="P296" i="39"/>
  <c r="P591" i="47"/>
  <c r="P295" i="45"/>
  <c r="P1490" i="47"/>
  <c r="Q295" i="45"/>
  <c r="Q1490" i="47"/>
  <c r="P295" i="43"/>
  <c r="P1190" i="47"/>
  <c r="Q295" i="43"/>
  <c r="Q1190" i="47"/>
  <c r="Q296" i="41"/>
  <c r="Q891" i="47"/>
  <c r="P296" i="41"/>
  <c r="P891" i="47"/>
  <c r="P297" i="39" l="1"/>
  <c r="P592" i="47"/>
  <c r="Q297" i="39"/>
  <c r="Q592" i="47"/>
  <c r="Q296" i="45"/>
  <c r="Q1491" i="47"/>
  <c r="P296" i="45"/>
  <c r="P1491" i="47"/>
  <c r="Q296" i="43"/>
  <c r="Q1191" i="47"/>
  <c r="P296" i="43"/>
  <c r="P1191" i="47"/>
  <c r="P297" i="41"/>
  <c r="P892" i="47"/>
  <c r="Q297" i="41"/>
  <c r="Q892" i="47"/>
  <c r="Q298" i="39" l="1"/>
  <c r="Q593" i="47"/>
  <c r="P298" i="39"/>
  <c r="P593" i="47"/>
  <c r="P297" i="45"/>
  <c r="P1492" i="47"/>
  <c r="Q297" i="45"/>
  <c r="Q1492" i="47"/>
  <c r="P297" i="43"/>
  <c r="P1192" i="47"/>
  <c r="Q297" i="43"/>
  <c r="Q1192" i="47"/>
  <c r="Q298" i="41"/>
  <c r="Q893" i="47"/>
  <c r="P298" i="41"/>
  <c r="P893" i="47"/>
  <c r="P299" i="39" l="1"/>
  <c r="P594" i="47"/>
  <c r="Q299" i="39"/>
  <c r="Q594" i="47"/>
  <c r="Q298" i="45"/>
  <c r="Q1493" i="47"/>
  <c r="P298" i="45"/>
  <c r="P1493" i="47"/>
  <c r="Q298" i="43"/>
  <c r="Q1193" i="47"/>
  <c r="P298" i="43"/>
  <c r="P1193" i="47"/>
  <c r="P299" i="41"/>
  <c r="P894" i="47"/>
  <c r="Q299" i="41"/>
  <c r="Q894" i="47"/>
  <c r="Q300" i="39" l="1"/>
  <c r="Q596" i="47" s="1"/>
  <c r="Q595" i="47"/>
  <c r="P300" i="39"/>
  <c r="P595" i="47"/>
  <c r="P299" i="45"/>
  <c r="P1494" i="47"/>
  <c r="Q299" i="45"/>
  <c r="Q1494" i="47"/>
  <c r="P299" i="43"/>
  <c r="P1194" i="47"/>
  <c r="Q299" i="43"/>
  <c r="Q1194" i="47"/>
  <c r="Q300" i="41"/>
  <c r="Q896" i="47" s="1"/>
  <c r="Q895" i="47"/>
  <c r="P300" i="41"/>
  <c r="P896" i="47" s="1"/>
  <c r="P895" i="47"/>
  <c r="P596" i="47" l="1"/>
  <c r="BL174" i="39"/>
  <c r="AP174" i="39"/>
  <c r="CB175" i="39"/>
  <c r="CE175" i="39" s="1"/>
  <c r="CF175" i="39" s="1"/>
  <c r="AP176" i="39"/>
  <c r="CB174" i="39"/>
  <c r="CE174" i="39" s="1"/>
  <c r="CF174" i="39" s="1"/>
  <c r="CB171" i="39"/>
  <c r="CB172" i="39"/>
  <c r="CE172" i="39" s="1"/>
  <c r="CF172" i="39" s="1"/>
  <c r="AP173" i="39"/>
  <c r="CB176" i="39"/>
  <c r="CE176" i="39" s="1"/>
  <c r="CF176" i="39" s="1"/>
  <c r="AP172" i="39"/>
  <c r="AP175" i="39"/>
  <c r="CB173" i="39"/>
  <c r="CE173" i="39" s="1"/>
  <c r="CF173" i="39" s="1"/>
  <c r="AP171" i="39"/>
  <c r="AU176" i="39"/>
  <c r="CG174" i="39"/>
  <c r="AU173" i="39"/>
  <c r="AU172" i="39"/>
  <c r="CG173" i="39"/>
  <c r="AU175" i="39"/>
  <c r="CG175" i="39"/>
  <c r="CG176" i="39"/>
  <c r="AU174" i="39"/>
  <c r="CG171" i="39"/>
  <c r="AU171" i="39"/>
  <c r="CG172" i="39"/>
  <c r="AA174" i="39"/>
  <c r="CH10" i="40" s="1"/>
  <c r="BM171" i="39"/>
  <c r="AA176" i="39"/>
  <c r="CH12" i="40" s="1"/>
  <c r="BM175" i="39"/>
  <c r="BM173" i="39"/>
  <c r="AA175" i="39"/>
  <c r="CH11" i="40" s="1"/>
  <c r="AA173" i="39"/>
  <c r="CH9" i="40" s="1"/>
  <c r="BM174" i="39"/>
  <c r="BP174" i="39" s="1"/>
  <c r="BQ174" i="39" s="1"/>
  <c r="BM176" i="39"/>
  <c r="AA172" i="39"/>
  <c r="CH8" i="40" s="1"/>
  <c r="BM172" i="39"/>
  <c r="AA171" i="39"/>
  <c r="BR172" i="39"/>
  <c r="BU172" i="39" s="1"/>
  <c r="BV172" i="39" s="1"/>
  <c r="BR174" i="39"/>
  <c r="BU174" i="39" s="1"/>
  <c r="BV174" i="39" s="1"/>
  <c r="AF174" i="39"/>
  <c r="AF172" i="39"/>
  <c r="AF175" i="39"/>
  <c r="AF176" i="39"/>
  <c r="BR175" i="39"/>
  <c r="BU175" i="39" s="1"/>
  <c r="BV175" i="39" s="1"/>
  <c r="BR176" i="39"/>
  <c r="BU176" i="39" s="1"/>
  <c r="BV176" i="39" s="1"/>
  <c r="AF173" i="39"/>
  <c r="BR173" i="39"/>
  <c r="BU173" i="39" s="1"/>
  <c r="BV173" i="39" s="1"/>
  <c r="AF171" i="39"/>
  <c r="BR171" i="39"/>
  <c r="BL176" i="39"/>
  <c r="BP176" i="39" s="1"/>
  <c r="BQ176" i="39" s="1"/>
  <c r="BL173" i="39"/>
  <c r="BP173" i="39" s="1"/>
  <c r="BQ173" i="39" s="1"/>
  <c r="Z171" i="39"/>
  <c r="Z172" i="39"/>
  <c r="Z174" i="39"/>
  <c r="BL175" i="39"/>
  <c r="BP175" i="39" s="1"/>
  <c r="BQ175" i="39" s="1"/>
  <c r="BL172" i="39"/>
  <c r="BP172" i="39" s="1"/>
  <c r="BQ172" i="39" s="1"/>
  <c r="Z175" i="39"/>
  <c r="BL171" i="39"/>
  <c r="Z173" i="39"/>
  <c r="AK173" i="39"/>
  <c r="AK172" i="39"/>
  <c r="AK175" i="39"/>
  <c r="AK174" i="39"/>
  <c r="BW172" i="39"/>
  <c r="BZ172" i="39" s="1"/>
  <c r="CA172" i="39" s="1"/>
  <c r="BW175" i="39"/>
  <c r="BZ175" i="39" s="1"/>
  <c r="CA175" i="39" s="1"/>
  <c r="AK176" i="39"/>
  <c r="BW176" i="39"/>
  <c r="BZ176" i="39" s="1"/>
  <c r="CA176" i="39" s="1"/>
  <c r="AK171" i="39"/>
  <c r="BW174" i="39"/>
  <c r="BZ174" i="39" s="1"/>
  <c r="CA174" i="39" s="1"/>
  <c r="BW171" i="39"/>
  <c r="BW173" i="39"/>
  <c r="BZ173" i="39" s="1"/>
  <c r="CA173" i="39" s="1"/>
  <c r="AV173" i="39"/>
  <c r="DB9" i="40" s="1"/>
  <c r="CH173" i="39"/>
  <c r="CJ173" i="39" s="1"/>
  <c r="CK173" i="39" s="1"/>
  <c r="AV176" i="39"/>
  <c r="DB12" i="40" s="1"/>
  <c r="AV175" i="39"/>
  <c r="DB11" i="40" s="1"/>
  <c r="CH174" i="39"/>
  <c r="CJ174" i="39" s="1"/>
  <c r="CK174" i="39" s="1"/>
  <c r="AV172" i="39"/>
  <c r="DB8" i="40" s="1"/>
  <c r="CH172" i="39"/>
  <c r="CJ172" i="39" s="1"/>
  <c r="CK172" i="39" s="1"/>
  <c r="CH176" i="39"/>
  <c r="CJ176" i="39" s="1"/>
  <c r="CK176" i="39" s="1"/>
  <c r="AV174" i="39"/>
  <c r="DB10" i="40" s="1"/>
  <c r="CH171" i="39"/>
  <c r="AV171" i="39"/>
  <c r="CH175" i="39"/>
  <c r="CJ175" i="39" s="1"/>
  <c r="CK175" i="39" s="1"/>
  <c r="Z176" i="39"/>
  <c r="Q300" i="45"/>
  <c r="Q1496" i="47" s="1"/>
  <c r="Q1495" i="47"/>
  <c r="P300" i="45"/>
  <c r="P1496" i="47" s="1"/>
  <c r="P1495" i="47"/>
  <c r="Q300" i="43"/>
  <c r="Q1196" i="47" s="1"/>
  <c r="Q1195" i="47"/>
  <c r="P300" i="43"/>
  <c r="P1196" i="47" s="1"/>
  <c r="P1195" i="47"/>
  <c r="CH177" i="39" l="1"/>
  <c r="CQ10" i="40"/>
  <c r="AN174" i="39"/>
  <c r="CG9" i="40"/>
  <c r="AD173" i="39"/>
  <c r="AF21" i="39"/>
  <c r="AH21" i="39" s="1"/>
  <c r="CL12" i="40"/>
  <c r="AI176" i="39"/>
  <c r="BM177" i="39"/>
  <c r="CG177" i="39"/>
  <c r="CJ171" i="39"/>
  <c r="CK171" i="39" s="1"/>
  <c r="DA11" i="40"/>
  <c r="AX175" i="39"/>
  <c r="CV11" i="40"/>
  <c r="AS175" i="39"/>
  <c r="DB7" i="40"/>
  <c r="AV177" i="39"/>
  <c r="BZ171" i="39"/>
  <c r="CA171" i="39" s="1"/>
  <c r="BW177" i="39"/>
  <c r="BZ177" i="39" s="1"/>
  <c r="CA177" i="39" s="1"/>
  <c r="AN176" i="39"/>
  <c r="CQ12" i="40"/>
  <c r="AN175" i="39"/>
  <c r="CQ11" i="40"/>
  <c r="BL177" i="39"/>
  <c r="BP177" i="39" s="1"/>
  <c r="BQ177" i="39" s="1"/>
  <c r="BP171" i="39"/>
  <c r="BQ171" i="39" s="1"/>
  <c r="CG10" i="40"/>
  <c r="AD174" i="39"/>
  <c r="AF22" i="39"/>
  <c r="AH22" i="39" s="1"/>
  <c r="CL9" i="40"/>
  <c r="AI173" i="39"/>
  <c r="CL11" i="40"/>
  <c r="AI175" i="39"/>
  <c r="DA10" i="40"/>
  <c r="AX174" i="39"/>
  <c r="DA12" i="40"/>
  <c r="AX176" i="39"/>
  <c r="CV8" i="40"/>
  <c r="AS172" i="39"/>
  <c r="CB177" i="39"/>
  <c r="CE177" i="39" s="1"/>
  <c r="CF177" i="39" s="1"/>
  <c r="CE171" i="39"/>
  <c r="CF171" i="39" s="1"/>
  <c r="CV10" i="40"/>
  <c r="AS174" i="39"/>
  <c r="CJ177" i="39"/>
  <c r="CK177" i="39" s="1"/>
  <c r="CQ8" i="40"/>
  <c r="AN172" i="39"/>
  <c r="CG11" i="40"/>
  <c r="DK11" i="40" s="1"/>
  <c r="DM11" i="40" s="1"/>
  <c r="AD175" i="39"/>
  <c r="AF23" i="39"/>
  <c r="AH23" i="39" s="1"/>
  <c r="CG8" i="40"/>
  <c r="AD172" i="39"/>
  <c r="AF20" i="39"/>
  <c r="AH20" i="39" s="1"/>
  <c r="BR177" i="39"/>
  <c r="BU177" i="39" s="1"/>
  <c r="BV177" i="39" s="1"/>
  <c r="BU171" i="39"/>
  <c r="BV171" i="39" s="1"/>
  <c r="CL8" i="40"/>
  <c r="AI172" i="39"/>
  <c r="CH7" i="40"/>
  <c r="AA177" i="39"/>
  <c r="DA8" i="40"/>
  <c r="AX172" i="39"/>
  <c r="AP177" i="39"/>
  <c r="AS177" i="39" s="1"/>
  <c r="AT177" i="39" s="1"/>
  <c r="CV7" i="40"/>
  <c r="AS171" i="39"/>
  <c r="CG12" i="40"/>
  <c r="DK12" i="40" s="1"/>
  <c r="DM12" i="40" s="1"/>
  <c r="AF24" i="39"/>
  <c r="AH24" i="39" s="1"/>
  <c r="AD176" i="39"/>
  <c r="AK177" i="39"/>
  <c r="AN177" i="39" s="1"/>
  <c r="AO177" i="39" s="1"/>
  <c r="CQ7" i="40"/>
  <c r="AN171" i="39"/>
  <c r="CQ9" i="40"/>
  <c r="AN173" i="39"/>
  <c r="CG7" i="40"/>
  <c r="AD171" i="39"/>
  <c r="AF19" i="39"/>
  <c r="AH19" i="39" s="1"/>
  <c r="Z177" i="39"/>
  <c r="AD177" i="39" s="1"/>
  <c r="AE177" i="39" s="1"/>
  <c r="CL7" i="40"/>
  <c r="AF177" i="39"/>
  <c r="AI177" i="39" s="1"/>
  <c r="AJ177" i="39" s="1"/>
  <c r="AI171" i="39"/>
  <c r="CL10" i="40"/>
  <c r="AI174" i="39"/>
  <c r="DA7" i="40"/>
  <c r="AU177" i="39"/>
  <c r="AX171" i="39"/>
  <c r="DA9" i="40"/>
  <c r="AX173" i="39"/>
  <c r="CV9" i="40"/>
  <c r="AS173" i="39"/>
  <c r="CV12" i="40"/>
  <c r="AS176" i="39"/>
  <c r="A24" i="26"/>
  <c r="AG23" i="26" s="1"/>
  <c r="A23" i="26"/>
  <c r="AG22" i="26" s="1"/>
  <c r="A22" i="26"/>
  <c r="AL24" i="26" s="1"/>
  <c r="A21" i="26"/>
  <c r="AG20" i="26" s="1"/>
  <c r="A20" i="26"/>
  <c r="BE22" i="26" s="1"/>
  <c r="A19" i="26"/>
  <c r="BE21" i="26" s="1"/>
  <c r="A18" i="26"/>
  <c r="AL20" i="26" s="1"/>
  <c r="A17" i="26"/>
  <c r="AL19" i="26" s="1"/>
  <c r="A16" i="26"/>
  <c r="AG15" i="26" s="1"/>
  <c r="A15" i="26"/>
  <c r="BE17" i="26" s="1"/>
  <c r="A14" i="26"/>
  <c r="AL16" i="26" s="1"/>
  <c r="A13" i="26"/>
  <c r="AL15" i="26" s="1"/>
  <c r="A12" i="26"/>
  <c r="AL14" i="26" s="1"/>
  <c r="A11" i="26"/>
  <c r="AG10" i="26" s="1"/>
  <c r="A10" i="26"/>
  <c r="BE12" i="26" s="1"/>
  <c r="A9" i="26"/>
  <c r="AG8" i="26" s="1"/>
  <c r="A8" i="26"/>
  <c r="AG7" i="26" s="1"/>
  <c r="A7" i="26"/>
  <c r="AG6" i="26" s="1"/>
  <c r="A6" i="26"/>
  <c r="AL8" i="26" s="1"/>
  <c r="A5" i="26"/>
  <c r="AL7" i="26" s="1"/>
  <c r="A4" i="26"/>
  <c r="AG3" i="26" s="1"/>
  <c r="N24" i="26"/>
  <c r="N23" i="26"/>
  <c r="N22" i="26"/>
  <c r="N21" i="26"/>
  <c r="N20" i="26"/>
  <c r="N19" i="26"/>
  <c r="AG12" i="26"/>
  <c r="P5" i="25"/>
  <c r="CS158" i="25"/>
  <c r="CR158" i="25"/>
  <c r="CQ158" i="25"/>
  <c r="CN158" i="25"/>
  <c r="CM158" i="25"/>
  <c r="CL158" i="25"/>
  <c r="CI158" i="25"/>
  <c r="CH158" i="25"/>
  <c r="CG158" i="25"/>
  <c r="CD158" i="25"/>
  <c r="CC158" i="25"/>
  <c r="CB158" i="25"/>
  <c r="BY158" i="25"/>
  <c r="BX158" i="25"/>
  <c r="BW158" i="25"/>
  <c r="BT158" i="25"/>
  <c r="BS158" i="25"/>
  <c r="BR158" i="25"/>
  <c r="BN158" i="25"/>
  <c r="BM158" i="25"/>
  <c r="BL158" i="25"/>
  <c r="CQ157" i="25"/>
  <c r="CL157" i="25"/>
  <c r="CG157" i="25"/>
  <c r="CB157" i="25"/>
  <c r="BW157" i="25"/>
  <c r="BR157" i="25"/>
  <c r="BL157" i="25"/>
  <c r="CS149" i="25"/>
  <c r="CR149" i="25"/>
  <c r="CQ149" i="25"/>
  <c r="CN149" i="25"/>
  <c r="CM149" i="25"/>
  <c r="CL149" i="25"/>
  <c r="CI149" i="25"/>
  <c r="CH149" i="25"/>
  <c r="CG149" i="25"/>
  <c r="CD149" i="25"/>
  <c r="CC149" i="25"/>
  <c r="CB149" i="25"/>
  <c r="BY149" i="25"/>
  <c r="BX149" i="25"/>
  <c r="BW149" i="25"/>
  <c r="BT149" i="25"/>
  <c r="BS149" i="25"/>
  <c r="BR149" i="25"/>
  <c r="BN149" i="25"/>
  <c r="BM149" i="25"/>
  <c r="BL149" i="25"/>
  <c r="CQ148" i="25"/>
  <c r="CL148" i="25"/>
  <c r="CG148" i="25"/>
  <c r="CB148" i="25"/>
  <c r="BW148" i="25"/>
  <c r="BR148" i="25"/>
  <c r="BL148" i="25"/>
  <c r="CS140" i="25"/>
  <c r="CR140" i="25"/>
  <c r="CQ140" i="25"/>
  <c r="CN140" i="25"/>
  <c r="CM140" i="25"/>
  <c r="CL140" i="25"/>
  <c r="CI140" i="25"/>
  <c r="CH140" i="25"/>
  <c r="CG140" i="25"/>
  <c r="CD140" i="25"/>
  <c r="CC140" i="25"/>
  <c r="CB140" i="25"/>
  <c r="BY140" i="25"/>
  <c r="BX140" i="25"/>
  <c r="BW140" i="25"/>
  <c r="BT140" i="25"/>
  <c r="BS140" i="25"/>
  <c r="BR140" i="25"/>
  <c r="BN140" i="25"/>
  <c r="BM140" i="25"/>
  <c r="BL140" i="25"/>
  <c r="CQ139" i="25"/>
  <c r="CL139" i="25"/>
  <c r="CG139" i="25"/>
  <c r="CB139" i="25"/>
  <c r="BW139" i="25"/>
  <c r="BR139" i="25"/>
  <c r="BL139" i="25"/>
  <c r="CS131" i="25"/>
  <c r="CR131" i="25"/>
  <c r="CQ131" i="25"/>
  <c r="CN131" i="25"/>
  <c r="CM131" i="25"/>
  <c r="CL131" i="25"/>
  <c r="CI131" i="25"/>
  <c r="CH131" i="25"/>
  <c r="CG131" i="25"/>
  <c r="CD131" i="25"/>
  <c r="CC131" i="25"/>
  <c r="CB131" i="25"/>
  <c r="BY131" i="25"/>
  <c r="BX131" i="25"/>
  <c r="BW131" i="25"/>
  <c r="BT131" i="25"/>
  <c r="BS131" i="25"/>
  <c r="BR131" i="25"/>
  <c r="BN131" i="25"/>
  <c r="BM131" i="25"/>
  <c r="BL131" i="25"/>
  <c r="CQ130" i="25"/>
  <c r="CL130" i="25"/>
  <c r="CG130" i="25"/>
  <c r="CB130" i="25"/>
  <c r="BW130" i="25"/>
  <c r="BR130" i="25"/>
  <c r="BL130" i="25"/>
  <c r="CS122" i="25"/>
  <c r="CR122" i="25"/>
  <c r="CQ122" i="25"/>
  <c r="CN122" i="25"/>
  <c r="CM122" i="25"/>
  <c r="CL122" i="25"/>
  <c r="CI122" i="25"/>
  <c r="CH122" i="25"/>
  <c r="CG122" i="25"/>
  <c r="CD122" i="25"/>
  <c r="CC122" i="25"/>
  <c r="CB122" i="25"/>
  <c r="BY122" i="25"/>
  <c r="BX122" i="25"/>
  <c r="BW122" i="25"/>
  <c r="BT122" i="25"/>
  <c r="BS122" i="25"/>
  <c r="BR122" i="25"/>
  <c r="BN122" i="25"/>
  <c r="BM122" i="25"/>
  <c r="BL122" i="25"/>
  <c r="CQ121" i="25"/>
  <c r="CL121" i="25"/>
  <c r="CG121" i="25"/>
  <c r="CB121" i="25"/>
  <c r="BW121" i="25"/>
  <c r="BR121" i="25"/>
  <c r="BL121" i="25"/>
  <c r="CS113" i="25"/>
  <c r="CR113" i="25"/>
  <c r="CQ113" i="25"/>
  <c r="CN113" i="25"/>
  <c r="CM113" i="25"/>
  <c r="CL113" i="25"/>
  <c r="CI113" i="25"/>
  <c r="CH113" i="25"/>
  <c r="CG113" i="25"/>
  <c r="CD113" i="25"/>
  <c r="CC113" i="25"/>
  <c r="CB113" i="25"/>
  <c r="BY113" i="25"/>
  <c r="BX113" i="25"/>
  <c r="BW113" i="25"/>
  <c r="BT113" i="25"/>
  <c r="BS113" i="25"/>
  <c r="BR113" i="25"/>
  <c r="BN113" i="25"/>
  <c r="BM113" i="25"/>
  <c r="BL113" i="25"/>
  <c r="CQ112" i="25"/>
  <c r="CL112" i="25"/>
  <c r="CG112" i="25"/>
  <c r="CB112" i="25"/>
  <c r="BW112" i="25"/>
  <c r="BR112" i="25"/>
  <c r="BL112" i="25"/>
  <c r="CS104" i="25"/>
  <c r="CR104" i="25"/>
  <c r="CQ104" i="25"/>
  <c r="CN104" i="25"/>
  <c r="CM104" i="25"/>
  <c r="CL104" i="25"/>
  <c r="CI104" i="25"/>
  <c r="CH104" i="25"/>
  <c r="CG104" i="25"/>
  <c r="CD104" i="25"/>
  <c r="CC104" i="25"/>
  <c r="CB104" i="25"/>
  <c r="BY104" i="25"/>
  <c r="BX104" i="25"/>
  <c r="BW104" i="25"/>
  <c r="BT104" i="25"/>
  <c r="BS104" i="25"/>
  <c r="BR104" i="25"/>
  <c r="BN104" i="25"/>
  <c r="BM104" i="25"/>
  <c r="BL104" i="25"/>
  <c r="CQ103" i="25"/>
  <c r="CL103" i="25"/>
  <c r="CG103" i="25"/>
  <c r="CB103" i="25"/>
  <c r="BW103" i="25"/>
  <c r="BR103" i="25"/>
  <c r="BL103" i="25"/>
  <c r="CS95" i="25"/>
  <c r="CR95" i="25"/>
  <c r="CQ95" i="25"/>
  <c r="CN95" i="25"/>
  <c r="CM95" i="25"/>
  <c r="CL95" i="25"/>
  <c r="CI95" i="25"/>
  <c r="CH95" i="25"/>
  <c r="CG95" i="25"/>
  <c r="CD95" i="25"/>
  <c r="CC95" i="25"/>
  <c r="CB95" i="25"/>
  <c r="BY95" i="25"/>
  <c r="BX95" i="25"/>
  <c r="BW95" i="25"/>
  <c r="BT95" i="25"/>
  <c r="BS95" i="25"/>
  <c r="BR95" i="25"/>
  <c r="BN95" i="25"/>
  <c r="BM95" i="25"/>
  <c r="BL95" i="25"/>
  <c r="CQ94" i="25"/>
  <c r="CL94" i="25"/>
  <c r="CG94" i="25"/>
  <c r="CB94" i="25"/>
  <c r="BW94" i="25"/>
  <c r="BR94" i="25"/>
  <c r="BL94" i="25"/>
  <c r="CS86" i="25"/>
  <c r="CR86" i="25"/>
  <c r="CQ86" i="25"/>
  <c r="CN86" i="25"/>
  <c r="CM86" i="25"/>
  <c r="CL86" i="25"/>
  <c r="CI86" i="25"/>
  <c r="CH86" i="25"/>
  <c r="CG86" i="25"/>
  <c r="CD86" i="25"/>
  <c r="CC86" i="25"/>
  <c r="CB86" i="25"/>
  <c r="BY86" i="25"/>
  <c r="BX86" i="25"/>
  <c r="BW86" i="25"/>
  <c r="BT86" i="25"/>
  <c r="BS86" i="25"/>
  <c r="BR86" i="25"/>
  <c r="BN86" i="25"/>
  <c r="BM86" i="25"/>
  <c r="BL86" i="25"/>
  <c r="CQ85" i="25"/>
  <c r="CL85" i="25"/>
  <c r="CG85" i="25"/>
  <c r="CB85" i="25"/>
  <c r="BW85" i="25"/>
  <c r="BR85" i="25"/>
  <c r="BL85" i="25"/>
  <c r="CS77" i="25"/>
  <c r="CR77" i="25"/>
  <c r="CQ77" i="25"/>
  <c r="CN77" i="25"/>
  <c r="CM77" i="25"/>
  <c r="CL77" i="25"/>
  <c r="CI77" i="25"/>
  <c r="CH77" i="25"/>
  <c r="CG77" i="25"/>
  <c r="CD77" i="25"/>
  <c r="CC77" i="25"/>
  <c r="CB77" i="25"/>
  <c r="BY77" i="25"/>
  <c r="BX77" i="25"/>
  <c r="BW77" i="25"/>
  <c r="BT77" i="25"/>
  <c r="BS77" i="25"/>
  <c r="BR77" i="25"/>
  <c r="BN77" i="25"/>
  <c r="BM77" i="25"/>
  <c r="BL77" i="25"/>
  <c r="CQ76" i="25"/>
  <c r="CL76" i="25"/>
  <c r="CG76" i="25"/>
  <c r="CB76" i="25"/>
  <c r="BW76" i="25"/>
  <c r="BR76" i="25"/>
  <c r="BL76" i="25"/>
  <c r="CS68" i="25"/>
  <c r="CR68" i="25"/>
  <c r="CQ68" i="25"/>
  <c r="CN68" i="25"/>
  <c r="CM68" i="25"/>
  <c r="CL68" i="25"/>
  <c r="CI68" i="25"/>
  <c r="CH68" i="25"/>
  <c r="CG68" i="25"/>
  <c r="CD68" i="25"/>
  <c r="CC68" i="25"/>
  <c r="CB68" i="25"/>
  <c r="BY68" i="25"/>
  <c r="BX68" i="25"/>
  <c r="BW68" i="25"/>
  <c r="BT68" i="25"/>
  <c r="BS68" i="25"/>
  <c r="BR68" i="25"/>
  <c r="BN68" i="25"/>
  <c r="BM68" i="25"/>
  <c r="BL68" i="25"/>
  <c r="CQ67" i="25"/>
  <c r="CL67" i="25"/>
  <c r="CG67" i="25"/>
  <c r="CB67" i="25"/>
  <c r="BW67" i="25"/>
  <c r="BR67" i="25"/>
  <c r="BL67" i="25"/>
  <c r="CS59" i="25"/>
  <c r="CR59" i="25"/>
  <c r="CQ59" i="25"/>
  <c r="CN59" i="25"/>
  <c r="CM59" i="25"/>
  <c r="CL59" i="25"/>
  <c r="CI59" i="25"/>
  <c r="CH59" i="25"/>
  <c r="CG59" i="25"/>
  <c r="CD59" i="25"/>
  <c r="CC59" i="25"/>
  <c r="CB59" i="25"/>
  <c r="BY59" i="25"/>
  <c r="BX59" i="25"/>
  <c r="BW59" i="25"/>
  <c r="BT59" i="25"/>
  <c r="BS59" i="25"/>
  <c r="BR59" i="25"/>
  <c r="BN59" i="25"/>
  <c r="BM59" i="25"/>
  <c r="BL59" i="25"/>
  <c r="CQ58" i="25"/>
  <c r="CL58" i="25"/>
  <c r="CG58" i="25"/>
  <c r="CB58" i="25"/>
  <c r="BW58" i="25"/>
  <c r="BR58" i="25"/>
  <c r="BL58" i="25"/>
  <c r="CS50" i="25"/>
  <c r="CR50" i="25"/>
  <c r="CQ50" i="25"/>
  <c r="CN50" i="25"/>
  <c r="CM50" i="25"/>
  <c r="CL50" i="25"/>
  <c r="CI50" i="25"/>
  <c r="CH50" i="25"/>
  <c r="CG50" i="25"/>
  <c r="CD50" i="25"/>
  <c r="CC50" i="25"/>
  <c r="CB50" i="25"/>
  <c r="BY50" i="25"/>
  <c r="BX50" i="25"/>
  <c r="BW50" i="25"/>
  <c r="BT50" i="25"/>
  <c r="BS50" i="25"/>
  <c r="BR50" i="25"/>
  <c r="BN50" i="25"/>
  <c r="BM50" i="25"/>
  <c r="BL50" i="25"/>
  <c r="CQ49" i="25"/>
  <c r="CL49" i="25"/>
  <c r="CG49" i="25"/>
  <c r="CB49" i="25"/>
  <c r="BW49" i="25"/>
  <c r="BR49" i="25"/>
  <c r="BL49" i="25"/>
  <c r="CS41" i="25"/>
  <c r="CR41" i="25"/>
  <c r="CQ41" i="25"/>
  <c r="CN41" i="25"/>
  <c r="CM41" i="25"/>
  <c r="CL41" i="25"/>
  <c r="CI41" i="25"/>
  <c r="CH41" i="25"/>
  <c r="CG41" i="25"/>
  <c r="CD41" i="25"/>
  <c r="CC41" i="25"/>
  <c r="CB41" i="25"/>
  <c r="BY41" i="25"/>
  <c r="BX41" i="25"/>
  <c r="BW41" i="25"/>
  <c r="BT41" i="25"/>
  <c r="BS41" i="25"/>
  <c r="BR41" i="25"/>
  <c r="BN41" i="25"/>
  <c r="BM41" i="25"/>
  <c r="BL41" i="25"/>
  <c r="CQ40" i="25"/>
  <c r="CL40" i="25"/>
  <c r="CG40" i="25"/>
  <c r="CB40" i="25"/>
  <c r="BW40" i="25"/>
  <c r="BR40" i="25"/>
  <c r="BL40" i="25"/>
  <c r="CS32" i="25"/>
  <c r="CR32" i="25"/>
  <c r="CQ32" i="25"/>
  <c r="CN32" i="25"/>
  <c r="CM32" i="25"/>
  <c r="CL32" i="25"/>
  <c r="CI32" i="25"/>
  <c r="CH32" i="25"/>
  <c r="CG32" i="25"/>
  <c r="CD32" i="25"/>
  <c r="CC32" i="25"/>
  <c r="CB32" i="25"/>
  <c r="BY32" i="25"/>
  <c r="BX32" i="25"/>
  <c r="BW32" i="25"/>
  <c r="BT32" i="25"/>
  <c r="BS32" i="25"/>
  <c r="BR32" i="25"/>
  <c r="BN32" i="25"/>
  <c r="BM32" i="25"/>
  <c r="BL32" i="25"/>
  <c r="CQ31" i="25"/>
  <c r="CL31" i="25"/>
  <c r="CG31" i="25"/>
  <c r="CB31" i="25"/>
  <c r="BW31" i="25"/>
  <c r="BR31" i="25"/>
  <c r="BL31" i="25"/>
  <c r="BG170" i="25"/>
  <c r="BF170" i="25"/>
  <c r="BE170" i="25"/>
  <c r="BB170" i="25"/>
  <c r="BA170" i="25"/>
  <c r="AZ170" i="25"/>
  <c r="AW170" i="25"/>
  <c r="AV170" i="25"/>
  <c r="AU170" i="25"/>
  <c r="AR170" i="25"/>
  <c r="AQ170" i="25"/>
  <c r="AP170" i="25"/>
  <c r="AM170" i="25"/>
  <c r="AL170" i="25"/>
  <c r="AK170" i="25"/>
  <c r="AH170" i="25"/>
  <c r="AG170" i="25"/>
  <c r="AF170" i="25"/>
  <c r="AB170" i="25"/>
  <c r="AA170" i="25"/>
  <c r="Z170" i="25"/>
  <c r="BE169" i="25"/>
  <c r="AZ169" i="25"/>
  <c r="AU169" i="25"/>
  <c r="AP169" i="25"/>
  <c r="AK169" i="25"/>
  <c r="AF169" i="25"/>
  <c r="Z169" i="25"/>
  <c r="CS170" i="25"/>
  <c r="CR170" i="25"/>
  <c r="CQ170" i="25"/>
  <c r="CN170" i="25"/>
  <c r="CM170" i="25"/>
  <c r="CL170" i="25"/>
  <c r="CI170" i="25"/>
  <c r="CH170" i="25"/>
  <c r="CG170" i="25"/>
  <c r="CD170" i="25"/>
  <c r="CC170" i="25"/>
  <c r="CB170" i="25"/>
  <c r="BY170" i="25"/>
  <c r="BX170" i="25"/>
  <c r="BW170" i="25"/>
  <c r="BT170" i="25"/>
  <c r="BS170" i="25"/>
  <c r="BR170" i="25"/>
  <c r="BN170" i="25"/>
  <c r="BM170" i="25"/>
  <c r="BL170" i="25"/>
  <c r="CQ169" i="25"/>
  <c r="CL169" i="25"/>
  <c r="CG169" i="25"/>
  <c r="CB169" i="25"/>
  <c r="BW169" i="25"/>
  <c r="BR169" i="25"/>
  <c r="BL169" i="25"/>
  <c r="BG158" i="25"/>
  <c r="BF158" i="25"/>
  <c r="BE158" i="25"/>
  <c r="BB158" i="25"/>
  <c r="BA158" i="25"/>
  <c r="AZ158" i="25"/>
  <c r="AW158" i="25"/>
  <c r="AV158" i="25"/>
  <c r="AU158" i="25"/>
  <c r="AR158" i="25"/>
  <c r="AQ158" i="25"/>
  <c r="AP158" i="25"/>
  <c r="AM158" i="25"/>
  <c r="AL158" i="25"/>
  <c r="AK158" i="25"/>
  <c r="AH158" i="25"/>
  <c r="AG158" i="25"/>
  <c r="AF158" i="25"/>
  <c r="AB158" i="25"/>
  <c r="AA158" i="25"/>
  <c r="Z158" i="25"/>
  <c r="BE157" i="25"/>
  <c r="AZ157" i="25"/>
  <c r="AU157" i="25"/>
  <c r="AP157" i="25"/>
  <c r="AK157" i="25"/>
  <c r="AF157" i="25"/>
  <c r="Z157" i="25"/>
  <c r="BG149" i="25"/>
  <c r="BF149" i="25"/>
  <c r="BE149" i="25"/>
  <c r="BB149" i="25"/>
  <c r="BA149" i="25"/>
  <c r="AZ149" i="25"/>
  <c r="AW149" i="25"/>
  <c r="AV149" i="25"/>
  <c r="AU149" i="25"/>
  <c r="AR149" i="25"/>
  <c r="AQ149" i="25"/>
  <c r="AP149" i="25"/>
  <c r="AM149" i="25"/>
  <c r="AL149" i="25"/>
  <c r="AK149" i="25"/>
  <c r="AH149" i="25"/>
  <c r="AG149" i="25"/>
  <c r="AF149" i="25"/>
  <c r="AB149" i="25"/>
  <c r="AA149" i="25"/>
  <c r="Z149" i="25"/>
  <c r="BE148" i="25"/>
  <c r="AZ148" i="25"/>
  <c r="AU148" i="25"/>
  <c r="AP148" i="25"/>
  <c r="AK148" i="25"/>
  <c r="AF148" i="25"/>
  <c r="Z148" i="25"/>
  <c r="BG140" i="25"/>
  <c r="BF140" i="25"/>
  <c r="BE140" i="25"/>
  <c r="BB140" i="25"/>
  <c r="BA140" i="25"/>
  <c r="AZ140" i="25"/>
  <c r="AW140" i="25"/>
  <c r="AV140" i="25"/>
  <c r="AU140" i="25"/>
  <c r="AR140" i="25"/>
  <c r="AQ140" i="25"/>
  <c r="AP140" i="25"/>
  <c r="AM140" i="25"/>
  <c r="AL140" i="25"/>
  <c r="AK140" i="25"/>
  <c r="AH140" i="25"/>
  <c r="AG140" i="25"/>
  <c r="AF140" i="25"/>
  <c r="AB140" i="25"/>
  <c r="AA140" i="25"/>
  <c r="Z140" i="25"/>
  <c r="BE139" i="25"/>
  <c r="AZ139" i="25"/>
  <c r="AU139" i="25"/>
  <c r="AP139" i="25"/>
  <c r="AK139" i="25"/>
  <c r="AF139" i="25"/>
  <c r="Z139" i="25"/>
  <c r="BG131" i="25"/>
  <c r="BF131" i="25"/>
  <c r="BE131" i="25"/>
  <c r="BB131" i="25"/>
  <c r="BA131" i="25"/>
  <c r="AZ131" i="25"/>
  <c r="AW131" i="25"/>
  <c r="AV131" i="25"/>
  <c r="AU131" i="25"/>
  <c r="AR131" i="25"/>
  <c r="AQ131" i="25"/>
  <c r="AP131" i="25"/>
  <c r="AM131" i="25"/>
  <c r="AL131" i="25"/>
  <c r="AK131" i="25"/>
  <c r="AH131" i="25"/>
  <c r="AG131" i="25"/>
  <c r="AF131" i="25"/>
  <c r="AB131" i="25"/>
  <c r="AA131" i="25"/>
  <c r="Z131" i="25"/>
  <c r="BE130" i="25"/>
  <c r="AZ130" i="25"/>
  <c r="AU130" i="25"/>
  <c r="AP130" i="25"/>
  <c r="AK130" i="25"/>
  <c r="AF130" i="25"/>
  <c r="Z130" i="25"/>
  <c r="BG122" i="25"/>
  <c r="BF122" i="25"/>
  <c r="BE122" i="25"/>
  <c r="BB122" i="25"/>
  <c r="BA122" i="25"/>
  <c r="AZ122" i="25"/>
  <c r="AW122" i="25"/>
  <c r="AV122" i="25"/>
  <c r="AU122" i="25"/>
  <c r="AR122" i="25"/>
  <c r="AQ122" i="25"/>
  <c r="AP122" i="25"/>
  <c r="AM122" i="25"/>
  <c r="AL122" i="25"/>
  <c r="AK122" i="25"/>
  <c r="AH122" i="25"/>
  <c r="AG122" i="25"/>
  <c r="AF122" i="25"/>
  <c r="AB122" i="25"/>
  <c r="AA122" i="25"/>
  <c r="Z122" i="25"/>
  <c r="BE121" i="25"/>
  <c r="AZ121" i="25"/>
  <c r="AU121" i="25"/>
  <c r="AP121" i="25"/>
  <c r="AK121" i="25"/>
  <c r="AF121" i="25"/>
  <c r="Z121" i="25"/>
  <c r="BG113" i="25"/>
  <c r="BF113" i="25"/>
  <c r="BE113" i="25"/>
  <c r="BB113" i="25"/>
  <c r="BA113" i="25"/>
  <c r="AZ113" i="25"/>
  <c r="AW113" i="25"/>
  <c r="AV113" i="25"/>
  <c r="AU113" i="25"/>
  <c r="AR113" i="25"/>
  <c r="AQ113" i="25"/>
  <c r="AP113" i="25"/>
  <c r="AM113" i="25"/>
  <c r="AL113" i="25"/>
  <c r="AK113" i="25"/>
  <c r="AH113" i="25"/>
  <c r="AG113" i="25"/>
  <c r="AF113" i="25"/>
  <c r="AB113" i="25"/>
  <c r="AA113" i="25"/>
  <c r="Z113" i="25"/>
  <c r="BE112" i="25"/>
  <c r="AZ112" i="25"/>
  <c r="AU112" i="25"/>
  <c r="AP112" i="25"/>
  <c r="AK112" i="25"/>
  <c r="AF112" i="25"/>
  <c r="Z112" i="25"/>
  <c r="BG104" i="25"/>
  <c r="BF104" i="25"/>
  <c r="BE104" i="25"/>
  <c r="BB104" i="25"/>
  <c r="BA104" i="25"/>
  <c r="AZ104" i="25"/>
  <c r="AW104" i="25"/>
  <c r="AV104" i="25"/>
  <c r="AU104" i="25"/>
  <c r="AR104" i="25"/>
  <c r="AQ104" i="25"/>
  <c r="AP104" i="25"/>
  <c r="AM104" i="25"/>
  <c r="AL104" i="25"/>
  <c r="AK104" i="25"/>
  <c r="AH104" i="25"/>
  <c r="AG104" i="25"/>
  <c r="AF104" i="25"/>
  <c r="AB104" i="25"/>
  <c r="AA104" i="25"/>
  <c r="Z104" i="25"/>
  <c r="BE103" i="25"/>
  <c r="AZ103" i="25"/>
  <c r="AU103" i="25"/>
  <c r="AP103" i="25"/>
  <c r="AK103" i="25"/>
  <c r="AF103" i="25"/>
  <c r="Z103" i="25"/>
  <c r="BG95" i="25"/>
  <c r="BF95" i="25"/>
  <c r="BE95" i="25"/>
  <c r="BB95" i="25"/>
  <c r="BA95" i="25"/>
  <c r="AZ95" i="25"/>
  <c r="AW95" i="25"/>
  <c r="AV95" i="25"/>
  <c r="AU95" i="25"/>
  <c r="AR95" i="25"/>
  <c r="AQ95" i="25"/>
  <c r="AP95" i="25"/>
  <c r="AM95" i="25"/>
  <c r="AL95" i="25"/>
  <c r="AK95" i="25"/>
  <c r="AH95" i="25"/>
  <c r="AG95" i="25"/>
  <c r="AF95" i="25"/>
  <c r="AB95" i="25"/>
  <c r="AA95" i="25"/>
  <c r="Z95" i="25"/>
  <c r="BE94" i="25"/>
  <c r="AZ94" i="25"/>
  <c r="AU94" i="25"/>
  <c r="AP94" i="25"/>
  <c r="AK94" i="25"/>
  <c r="AF94" i="25"/>
  <c r="Z94" i="25"/>
  <c r="BG86" i="25"/>
  <c r="BF86" i="25"/>
  <c r="BE86" i="25"/>
  <c r="BB86" i="25"/>
  <c r="BA86" i="25"/>
  <c r="AZ86" i="25"/>
  <c r="AW86" i="25"/>
  <c r="AV86" i="25"/>
  <c r="AU86" i="25"/>
  <c r="AR86" i="25"/>
  <c r="AQ86" i="25"/>
  <c r="AP86" i="25"/>
  <c r="AM86" i="25"/>
  <c r="AL86" i="25"/>
  <c r="AK86" i="25"/>
  <c r="AH86" i="25"/>
  <c r="AG86" i="25"/>
  <c r="AF86" i="25"/>
  <c r="AB86" i="25"/>
  <c r="AA86" i="25"/>
  <c r="Z86" i="25"/>
  <c r="BE85" i="25"/>
  <c r="AZ85" i="25"/>
  <c r="AU85" i="25"/>
  <c r="AP85" i="25"/>
  <c r="AK85" i="25"/>
  <c r="AF85" i="25"/>
  <c r="Z85" i="25"/>
  <c r="BG77" i="25"/>
  <c r="BF77" i="25"/>
  <c r="BE77" i="25"/>
  <c r="BB77" i="25"/>
  <c r="BA77" i="25"/>
  <c r="AZ77" i="25"/>
  <c r="AW77" i="25"/>
  <c r="AV77" i="25"/>
  <c r="AU77" i="25"/>
  <c r="AR77" i="25"/>
  <c r="AQ77" i="25"/>
  <c r="AP77" i="25"/>
  <c r="AM77" i="25"/>
  <c r="AL77" i="25"/>
  <c r="AK77" i="25"/>
  <c r="AH77" i="25"/>
  <c r="AG77" i="25"/>
  <c r="AF77" i="25"/>
  <c r="AB77" i="25"/>
  <c r="AA77" i="25"/>
  <c r="Z77" i="25"/>
  <c r="BE76" i="25"/>
  <c r="AZ76" i="25"/>
  <c r="AU76" i="25"/>
  <c r="AP76" i="25"/>
  <c r="AK76" i="25"/>
  <c r="AF76" i="25"/>
  <c r="Z76" i="25"/>
  <c r="BG68" i="25"/>
  <c r="BF68" i="25"/>
  <c r="BE68" i="25"/>
  <c r="BB68" i="25"/>
  <c r="BA68" i="25"/>
  <c r="AZ68" i="25"/>
  <c r="AW68" i="25"/>
  <c r="AV68" i="25"/>
  <c r="AU68" i="25"/>
  <c r="AR68" i="25"/>
  <c r="AQ68" i="25"/>
  <c r="AP68" i="25"/>
  <c r="AM68" i="25"/>
  <c r="AL68" i="25"/>
  <c r="AK68" i="25"/>
  <c r="AH68" i="25"/>
  <c r="AG68" i="25"/>
  <c r="AF68" i="25"/>
  <c r="AB68" i="25"/>
  <c r="AA68" i="25"/>
  <c r="Z68" i="25"/>
  <c r="BE67" i="25"/>
  <c r="AZ67" i="25"/>
  <c r="AU67" i="25"/>
  <c r="AP67" i="25"/>
  <c r="AK67" i="25"/>
  <c r="AF67" i="25"/>
  <c r="Z67" i="25"/>
  <c r="BG59" i="25"/>
  <c r="BF59" i="25"/>
  <c r="BE59" i="25"/>
  <c r="BB59" i="25"/>
  <c r="BA59" i="25"/>
  <c r="AZ59" i="25"/>
  <c r="AW59" i="25"/>
  <c r="AV59" i="25"/>
  <c r="AU59" i="25"/>
  <c r="AR59" i="25"/>
  <c r="AQ59" i="25"/>
  <c r="AP59" i="25"/>
  <c r="AM59" i="25"/>
  <c r="AL59" i="25"/>
  <c r="AK59" i="25"/>
  <c r="AH59" i="25"/>
  <c r="AG59" i="25"/>
  <c r="AF59" i="25"/>
  <c r="AB59" i="25"/>
  <c r="AA59" i="25"/>
  <c r="Z59" i="25"/>
  <c r="BE58" i="25"/>
  <c r="AZ58" i="25"/>
  <c r="AU58" i="25"/>
  <c r="AP58" i="25"/>
  <c r="AK58" i="25"/>
  <c r="AF58" i="25"/>
  <c r="Z58" i="25"/>
  <c r="BG50" i="25"/>
  <c r="BF50" i="25"/>
  <c r="BE50" i="25"/>
  <c r="BB50" i="25"/>
  <c r="BA50" i="25"/>
  <c r="AZ50" i="25"/>
  <c r="AW50" i="25"/>
  <c r="AV50" i="25"/>
  <c r="AU50" i="25"/>
  <c r="AR50" i="25"/>
  <c r="AQ50" i="25"/>
  <c r="AP50" i="25"/>
  <c r="AM50" i="25"/>
  <c r="AL50" i="25"/>
  <c r="AK50" i="25"/>
  <c r="AH50" i="25"/>
  <c r="AG50" i="25"/>
  <c r="AF50" i="25"/>
  <c r="AB50" i="25"/>
  <c r="AA50" i="25"/>
  <c r="Z50" i="25"/>
  <c r="BE49" i="25"/>
  <c r="AZ49" i="25"/>
  <c r="AU49" i="25"/>
  <c r="AP49" i="25"/>
  <c r="AK49" i="25"/>
  <c r="AF49" i="25"/>
  <c r="Z49" i="25"/>
  <c r="BG41" i="25"/>
  <c r="BF41" i="25"/>
  <c r="BE41" i="25"/>
  <c r="BB41" i="25"/>
  <c r="BA41" i="25"/>
  <c r="AZ41" i="25"/>
  <c r="AW41" i="25"/>
  <c r="AV41" i="25"/>
  <c r="AU41" i="25"/>
  <c r="AR41" i="25"/>
  <c r="AQ41" i="25"/>
  <c r="AP41" i="25"/>
  <c r="AM41" i="25"/>
  <c r="AL41" i="25"/>
  <c r="AK41" i="25"/>
  <c r="AH41" i="25"/>
  <c r="AG41" i="25"/>
  <c r="AF41" i="25"/>
  <c r="AB41" i="25"/>
  <c r="AA41" i="25"/>
  <c r="Z41" i="25"/>
  <c r="BE40" i="25"/>
  <c r="AZ40" i="25"/>
  <c r="AU40" i="25"/>
  <c r="AP40" i="25"/>
  <c r="AK40" i="25"/>
  <c r="AF40" i="25"/>
  <c r="Z40" i="25"/>
  <c r="BG32" i="25"/>
  <c r="BF32" i="25"/>
  <c r="BE32" i="25"/>
  <c r="BB32" i="25"/>
  <c r="BA32" i="25"/>
  <c r="AZ32" i="25"/>
  <c r="AW32" i="25"/>
  <c r="AV32" i="25"/>
  <c r="AU32" i="25"/>
  <c r="AR32" i="25"/>
  <c r="AQ32" i="25"/>
  <c r="AP32" i="25"/>
  <c r="AM32" i="25"/>
  <c r="AL32" i="25"/>
  <c r="AK32" i="25"/>
  <c r="AH32" i="25"/>
  <c r="AG32" i="25"/>
  <c r="AF32" i="25"/>
  <c r="AB32" i="25"/>
  <c r="AA32" i="25"/>
  <c r="Z32" i="25"/>
  <c r="BE31" i="25"/>
  <c r="AZ31" i="25"/>
  <c r="AU31" i="25"/>
  <c r="AP31" i="25"/>
  <c r="AK31" i="25"/>
  <c r="AF31" i="25"/>
  <c r="Z31" i="25"/>
  <c r="DK10" i="40" l="1"/>
  <c r="DM10" i="40" s="1"/>
  <c r="CO7" i="40"/>
  <c r="AJ171" i="39"/>
  <c r="AE176" i="39"/>
  <c r="CJ12" i="40"/>
  <c r="DK8" i="40"/>
  <c r="DM8" i="40" s="1"/>
  <c r="AO172" i="39"/>
  <c r="CT8" i="40"/>
  <c r="AX177" i="39"/>
  <c r="AY177" i="39" s="1"/>
  <c r="AY175" i="39"/>
  <c r="DD11" i="40"/>
  <c r="AE173" i="39"/>
  <c r="CJ9" i="40"/>
  <c r="CY12" i="40"/>
  <c r="AT176" i="39"/>
  <c r="AY173" i="39"/>
  <c r="DD9" i="40"/>
  <c r="AE171" i="39"/>
  <c r="CJ7" i="40"/>
  <c r="CT7" i="40"/>
  <c r="AO171" i="39"/>
  <c r="DD12" i="40"/>
  <c r="AY176" i="39"/>
  <c r="CO11" i="40"/>
  <c r="AJ175" i="39"/>
  <c r="CT12" i="40"/>
  <c r="AO176" i="39"/>
  <c r="CO12" i="40"/>
  <c r="AJ176" i="39"/>
  <c r="DK9" i="40"/>
  <c r="DM9" i="40" s="1"/>
  <c r="CO10" i="40"/>
  <c r="AJ174" i="39"/>
  <c r="DK7" i="40"/>
  <c r="DD8" i="40"/>
  <c r="AY172" i="39"/>
  <c r="AJ172" i="39"/>
  <c r="CO8" i="40"/>
  <c r="CJ11" i="40"/>
  <c r="AE175" i="39"/>
  <c r="CJ10" i="40"/>
  <c r="AE174" i="39"/>
  <c r="CY11" i="40"/>
  <c r="AT175" i="39"/>
  <c r="AO174" i="39"/>
  <c r="CT10" i="40"/>
  <c r="CY9" i="40"/>
  <c r="AT173" i="39"/>
  <c r="AY171" i="39"/>
  <c r="DD7" i="40"/>
  <c r="AO173" i="39"/>
  <c r="CT9" i="40"/>
  <c r="AT171" i="39"/>
  <c r="CY7" i="40"/>
  <c r="AE172" i="39"/>
  <c r="CJ8" i="40"/>
  <c r="CY10" i="40"/>
  <c r="AT174" i="39"/>
  <c r="AT172" i="39"/>
  <c r="CY8" i="40"/>
  <c r="AY174" i="39"/>
  <c r="DD10" i="40"/>
  <c r="CO9" i="40"/>
  <c r="AJ173" i="39"/>
  <c r="CT11" i="40"/>
  <c r="AO175" i="39"/>
  <c r="BE9" i="26"/>
  <c r="BE6" i="26"/>
  <c r="AG17" i="26"/>
  <c r="BE20" i="26"/>
  <c r="AG19" i="26"/>
  <c r="AG18" i="26"/>
  <c r="AG14" i="26"/>
  <c r="BE25" i="26"/>
  <c r="BE13" i="26"/>
  <c r="BE23" i="26"/>
  <c r="AL6" i="26"/>
  <c r="AL10" i="26"/>
  <c r="BE18" i="26"/>
  <c r="BE11" i="26"/>
  <c r="BE26" i="26"/>
  <c r="AG4" i="26"/>
  <c r="BE7" i="26"/>
  <c r="BE19" i="26"/>
  <c r="AG21" i="26"/>
  <c r="AG5" i="26"/>
  <c r="AL22" i="26"/>
  <c r="AG16" i="26"/>
  <c r="BE8" i="26"/>
  <c r="AG9" i="26"/>
  <c r="AL9" i="26"/>
  <c r="AG11" i="26"/>
  <c r="AL11" i="26"/>
  <c r="AG13" i="26"/>
  <c r="AL13" i="26"/>
  <c r="BE15" i="26"/>
  <c r="AL12" i="26"/>
  <c r="BE14" i="26"/>
  <c r="BE16" i="26"/>
  <c r="AL18" i="26"/>
  <c r="BE10" i="26"/>
  <c r="AL17" i="26"/>
  <c r="BE24" i="26"/>
  <c r="AL25" i="26"/>
  <c r="AL26" i="26"/>
  <c r="AL21" i="26"/>
  <c r="AL23" i="26"/>
  <c r="DE10" i="40" l="1"/>
  <c r="AB22" i="39"/>
  <c r="CZ7" i="40"/>
  <c r="AA19" i="39"/>
  <c r="AB19" i="39"/>
  <c r="DE7" i="40"/>
  <c r="CU10" i="40"/>
  <c r="AE22" i="39"/>
  <c r="CP8" i="40"/>
  <c r="Z20" i="39"/>
  <c r="DM7" i="40"/>
  <c r="DM13" i="40" s="1"/>
  <c r="DK13" i="40"/>
  <c r="CP12" i="40"/>
  <c r="Z24" i="39"/>
  <c r="CP11" i="40"/>
  <c r="Z23" i="39"/>
  <c r="CU7" i="40"/>
  <c r="AE19" i="39"/>
  <c r="CP9" i="40"/>
  <c r="Z21" i="39"/>
  <c r="AA21" i="39"/>
  <c r="CZ9" i="40"/>
  <c r="AA23" i="39"/>
  <c r="CZ11" i="40"/>
  <c r="CK11" i="40"/>
  <c r="Y23" i="39"/>
  <c r="DE8" i="40"/>
  <c r="AB20" i="39"/>
  <c r="CP10" i="40"/>
  <c r="Z22" i="39"/>
  <c r="DE9" i="40"/>
  <c r="AB21" i="39"/>
  <c r="Y21" i="39"/>
  <c r="CK9" i="40"/>
  <c r="Y24" i="39"/>
  <c r="CK12" i="40"/>
  <c r="CZ8" i="40"/>
  <c r="AA20" i="39"/>
  <c r="Y20" i="39"/>
  <c r="CK8" i="40"/>
  <c r="CU9" i="40"/>
  <c r="AE21" i="39"/>
  <c r="CU12" i="40"/>
  <c r="AE24" i="39"/>
  <c r="DE12" i="40"/>
  <c r="AB24" i="39"/>
  <c r="AA24" i="39"/>
  <c r="CZ12" i="40"/>
  <c r="CU8" i="40"/>
  <c r="AE20" i="39"/>
  <c r="CP7" i="40"/>
  <c r="Z19" i="39"/>
  <c r="CU11" i="40"/>
  <c r="AE23" i="39"/>
  <c r="CZ10" i="40"/>
  <c r="AA22" i="39"/>
  <c r="Y22" i="39"/>
  <c r="AI22" i="39" s="1"/>
  <c r="CK10" i="40"/>
  <c r="DN10" i="40" s="1"/>
  <c r="CK7" i="40"/>
  <c r="Y19" i="39"/>
  <c r="DE11" i="40"/>
  <c r="AB23" i="39"/>
  <c r="BJ33" i="25"/>
  <c r="BJ42" i="25"/>
  <c r="BJ51" i="25"/>
  <c r="BJ60" i="25"/>
  <c r="BJ69" i="25"/>
  <c r="BJ78" i="25"/>
  <c r="BJ87" i="25"/>
  <c r="BJ96" i="25"/>
  <c r="BJ105" i="25"/>
  <c r="BJ114" i="25"/>
  <c r="BJ123" i="25"/>
  <c r="BJ132" i="25"/>
  <c r="BJ141" i="25"/>
  <c r="BJ150" i="25"/>
  <c r="BJ159" i="25"/>
  <c r="AI19" i="39" l="1"/>
  <c r="DN7" i="40"/>
  <c r="DN8" i="40"/>
  <c r="DN12" i="40"/>
  <c r="AI20" i="39"/>
  <c r="AI24" i="39"/>
  <c r="DN9" i="40"/>
  <c r="AI23" i="39"/>
  <c r="AI21" i="39"/>
  <c r="DN11" i="40"/>
  <c r="L130" i="25"/>
  <c r="M130" i="25"/>
  <c r="M130" i="47" s="1"/>
  <c r="N130" i="25"/>
  <c r="N130" i="47" s="1"/>
  <c r="O130" i="25"/>
  <c r="O130" i="47" s="1"/>
  <c r="L131" i="25"/>
  <c r="M131" i="25"/>
  <c r="M131" i="47" s="1"/>
  <c r="N131" i="25"/>
  <c r="N131" i="47" s="1"/>
  <c r="O131" i="25"/>
  <c r="O131" i="47" s="1"/>
  <c r="L132" i="25"/>
  <c r="M132" i="25"/>
  <c r="M132" i="47" s="1"/>
  <c r="N132" i="25"/>
  <c r="N132" i="47" s="1"/>
  <c r="O132" i="25"/>
  <c r="O132" i="47" s="1"/>
  <c r="L133" i="25"/>
  <c r="M133" i="25"/>
  <c r="M133" i="47" s="1"/>
  <c r="N133" i="25"/>
  <c r="N133" i="47" s="1"/>
  <c r="O133" i="25"/>
  <c r="O133" i="47" s="1"/>
  <c r="L134" i="25"/>
  <c r="M134" i="25"/>
  <c r="M134" i="47" s="1"/>
  <c r="N134" i="25"/>
  <c r="N134" i="47" s="1"/>
  <c r="O134" i="25"/>
  <c r="O134" i="47" s="1"/>
  <c r="L135" i="25"/>
  <c r="M135" i="25"/>
  <c r="M135" i="47" s="1"/>
  <c r="N135" i="25"/>
  <c r="N135" i="47" s="1"/>
  <c r="O135" i="25"/>
  <c r="O135" i="47" s="1"/>
  <c r="L136" i="25"/>
  <c r="M136" i="25"/>
  <c r="M136" i="47" s="1"/>
  <c r="N136" i="25"/>
  <c r="N136" i="47" s="1"/>
  <c r="O136" i="25"/>
  <c r="O136" i="47" s="1"/>
  <c r="L137" i="25"/>
  <c r="M137" i="25"/>
  <c r="M137" i="47" s="1"/>
  <c r="N137" i="25"/>
  <c r="N137" i="47" s="1"/>
  <c r="O137" i="25"/>
  <c r="O137" i="47" s="1"/>
  <c r="L138" i="25"/>
  <c r="M138" i="25"/>
  <c r="M138" i="47" s="1"/>
  <c r="N138" i="25"/>
  <c r="N138" i="47" s="1"/>
  <c r="O138" i="25"/>
  <c r="O138" i="47" s="1"/>
  <c r="L139" i="25"/>
  <c r="M139" i="25"/>
  <c r="M139" i="47" s="1"/>
  <c r="N139" i="25"/>
  <c r="N139" i="47" s="1"/>
  <c r="O139" i="25"/>
  <c r="O139" i="47" s="1"/>
  <c r="L140" i="25"/>
  <c r="M140" i="25"/>
  <c r="M140" i="47" s="1"/>
  <c r="N140" i="25"/>
  <c r="N140" i="47" s="1"/>
  <c r="O140" i="25"/>
  <c r="O140" i="47" s="1"/>
  <c r="L141" i="25"/>
  <c r="M141" i="25"/>
  <c r="M141" i="47" s="1"/>
  <c r="N141" i="25"/>
  <c r="N141" i="47" s="1"/>
  <c r="O141" i="25"/>
  <c r="O141" i="47" s="1"/>
  <c r="L142" i="25"/>
  <c r="M142" i="25"/>
  <c r="M142" i="47" s="1"/>
  <c r="N142" i="25"/>
  <c r="N142" i="47" s="1"/>
  <c r="O142" i="25"/>
  <c r="O142" i="47" s="1"/>
  <c r="L143" i="25"/>
  <c r="M143" i="25"/>
  <c r="M143" i="47" s="1"/>
  <c r="N143" i="25"/>
  <c r="N143" i="47" s="1"/>
  <c r="O143" i="25"/>
  <c r="O143" i="47" s="1"/>
  <c r="L144" i="25"/>
  <c r="M144" i="25"/>
  <c r="M144" i="47" s="1"/>
  <c r="N144" i="25"/>
  <c r="N144" i="47" s="1"/>
  <c r="O144" i="25"/>
  <c r="O144" i="47" s="1"/>
  <c r="L145" i="25"/>
  <c r="M145" i="25"/>
  <c r="M145" i="47" s="1"/>
  <c r="N145" i="25"/>
  <c r="N145" i="47" s="1"/>
  <c r="O145" i="25"/>
  <c r="O145" i="47" s="1"/>
  <c r="L146" i="25"/>
  <c r="M146" i="25"/>
  <c r="M146" i="47" s="1"/>
  <c r="N146" i="25"/>
  <c r="N146" i="47" s="1"/>
  <c r="O146" i="25"/>
  <c r="O146" i="47" s="1"/>
  <c r="L147" i="25"/>
  <c r="M147" i="25"/>
  <c r="M147" i="47" s="1"/>
  <c r="N147" i="25"/>
  <c r="N147" i="47" s="1"/>
  <c r="O147" i="25"/>
  <c r="O147" i="47" s="1"/>
  <c r="L148" i="25"/>
  <c r="M148" i="25"/>
  <c r="M148" i="47" s="1"/>
  <c r="N148" i="25"/>
  <c r="N148" i="47" s="1"/>
  <c r="O148" i="25"/>
  <c r="O148" i="47" s="1"/>
  <c r="L149" i="25"/>
  <c r="M149" i="25"/>
  <c r="M149" i="47" s="1"/>
  <c r="N149" i="25"/>
  <c r="N149" i="47" s="1"/>
  <c r="O149" i="25"/>
  <c r="O149" i="47" s="1"/>
  <c r="L150" i="25"/>
  <c r="M150" i="25"/>
  <c r="M150" i="47" s="1"/>
  <c r="N150" i="25"/>
  <c r="N150" i="47" s="1"/>
  <c r="O150" i="25"/>
  <c r="O150" i="47" s="1"/>
  <c r="L151" i="25"/>
  <c r="M151" i="25"/>
  <c r="M151" i="47" s="1"/>
  <c r="N151" i="25"/>
  <c r="N151" i="47" s="1"/>
  <c r="O151" i="25"/>
  <c r="O151" i="47" s="1"/>
  <c r="L152" i="25"/>
  <c r="M152" i="25"/>
  <c r="M152" i="47" s="1"/>
  <c r="N152" i="25"/>
  <c r="N152" i="47" s="1"/>
  <c r="O152" i="25"/>
  <c r="O152" i="47" s="1"/>
  <c r="L153" i="25"/>
  <c r="M153" i="25"/>
  <c r="M153" i="47" s="1"/>
  <c r="N153" i="25"/>
  <c r="N153" i="47" s="1"/>
  <c r="O153" i="25"/>
  <c r="O153" i="47" s="1"/>
  <c r="L154" i="25"/>
  <c r="M154" i="25"/>
  <c r="M154" i="47" s="1"/>
  <c r="N154" i="25"/>
  <c r="N154" i="47" s="1"/>
  <c r="O154" i="25"/>
  <c r="O154" i="47" s="1"/>
  <c r="L155" i="25"/>
  <c r="M155" i="25"/>
  <c r="M155" i="47" s="1"/>
  <c r="N155" i="25"/>
  <c r="N155" i="47" s="1"/>
  <c r="O155" i="25"/>
  <c r="O155" i="47" s="1"/>
  <c r="L156" i="25"/>
  <c r="M156" i="25"/>
  <c r="M156" i="47" s="1"/>
  <c r="N156" i="25"/>
  <c r="N156" i="47" s="1"/>
  <c r="O156" i="25"/>
  <c r="O156" i="47" s="1"/>
  <c r="L157" i="25"/>
  <c r="M157" i="25"/>
  <c r="M157" i="47" s="1"/>
  <c r="N157" i="25"/>
  <c r="N157" i="47" s="1"/>
  <c r="O157" i="25"/>
  <c r="O157" i="47" s="1"/>
  <c r="L158" i="25"/>
  <c r="M158" i="25"/>
  <c r="M158" i="47" s="1"/>
  <c r="N158" i="25"/>
  <c r="N158" i="47" s="1"/>
  <c r="O158" i="25"/>
  <c r="O158" i="47" s="1"/>
  <c r="L159" i="25"/>
  <c r="M159" i="25"/>
  <c r="M159" i="47" s="1"/>
  <c r="N159" i="25"/>
  <c r="N159" i="47" s="1"/>
  <c r="O159" i="25"/>
  <c r="O159" i="47" s="1"/>
  <c r="L160" i="25"/>
  <c r="M160" i="25"/>
  <c r="M160" i="47" s="1"/>
  <c r="N160" i="25"/>
  <c r="N160" i="47" s="1"/>
  <c r="O160" i="25"/>
  <c r="O160" i="47" s="1"/>
  <c r="L161" i="25"/>
  <c r="M161" i="25"/>
  <c r="M161" i="47" s="1"/>
  <c r="N161" i="25"/>
  <c r="N161" i="47" s="1"/>
  <c r="O161" i="25"/>
  <c r="O161" i="47" s="1"/>
  <c r="L162" i="25"/>
  <c r="M162" i="25"/>
  <c r="M162" i="47" s="1"/>
  <c r="N162" i="25"/>
  <c r="N162" i="47" s="1"/>
  <c r="O162" i="25"/>
  <c r="O162" i="47" s="1"/>
  <c r="L163" i="25"/>
  <c r="M163" i="25"/>
  <c r="M163" i="47" s="1"/>
  <c r="N163" i="25"/>
  <c r="N163" i="47" s="1"/>
  <c r="O163" i="25"/>
  <c r="O163" i="47" s="1"/>
  <c r="L164" i="25"/>
  <c r="M164" i="25"/>
  <c r="M164" i="47" s="1"/>
  <c r="N164" i="25"/>
  <c r="N164" i="47" s="1"/>
  <c r="O164" i="25"/>
  <c r="O164" i="47" s="1"/>
  <c r="L165" i="25"/>
  <c r="M165" i="25"/>
  <c r="M165" i="47" s="1"/>
  <c r="N165" i="25"/>
  <c r="N165" i="47" s="1"/>
  <c r="O165" i="25"/>
  <c r="O165" i="47" s="1"/>
  <c r="L166" i="25"/>
  <c r="M166" i="25"/>
  <c r="M166" i="47" s="1"/>
  <c r="N166" i="25"/>
  <c r="N166" i="47" s="1"/>
  <c r="O166" i="25"/>
  <c r="O166" i="47" s="1"/>
  <c r="L167" i="25"/>
  <c r="M167" i="25"/>
  <c r="M167" i="47" s="1"/>
  <c r="N167" i="25"/>
  <c r="N167" i="47" s="1"/>
  <c r="O167" i="25"/>
  <c r="O167" i="47" s="1"/>
  <c r="L168" i="25"/>
  <c r="M168" i="25"/>
  <c r="M168" i="47" s="1"/>
  <c r="N168" i="25"/>
  <c r="N168" i="47" s="1"/>
  <c r="O168" i="25"/>
  <c r="O168" i="47" s="1"/>
  <c r="L169" i="25"/>
  <c r="M169" i="25"/>
  <c r="M169" i="47" s="1"/>
  <c r="N169" i="25"/>
  <c r="N169" i="47" s="1"/>
  <c r="O169" i="25"/>
  <c r="O169" i="47" s="1"/>
  <c r="L170" i="25"/>
  <c r="M170" i="25"/>
  <c r="M170" i="47" s="1"/>
  <c r="N170" i="25"/>
  <c r="N170" i="47" s="1"/>
  <c r="O170" i="25"/>
  <c r="O170" i="47" s="1"/>
  <c r="L171" i="25"/>
  <c r="M171" i="25"/>
  <c r="M171" i="47" s="1"/>
  <c r="N171" i="25"/>
  <c r="N171" i="47" s="1"/>
  <c r="O171" i="25"/>
  <c r="O171" i="47" s="1"/>
  <c r="L172" i="25"/>
  <c r="M172" i="25"/>
  <c r="M172" i="47" s="1"/>
  <c r="N172" i="25"/>
  <c r="N172" i="47" s="1"/>
  <c r="O172" i="25"/>
  <c r="O172" i="47" s="1"/>
  <c r="L173" i="25"/>
  <c r="M173" i="25"/>
  <c r="M173" i="47" s="1"/>
  <c r="N173" i="25"/>
  <c r="N173" i="47" s="1"/>
  <c r="O173" i="25"/>
  <c r="O173" i="47" s="1"/>
  <c r="L174" i="25"/>
  <c r="M174" i="25"/>
  <c r="M174" i="47" s="1"/>
  <c r="N174" i="25"/>
  <c r="N174" i="47" s="1"/>
  <c r="O174" i="25"/>
  <c r="O174" i="47" s="1"/>
  <c r="L175" i="25"/>
  <c r="M175" i="25"/>
  <c r="M175" i="47" s="1"/>
  <c r="N175" i="25"/>
  <c r="N175" i="47" s="1"/>
  <c r="O175" i="25"/>
  <c r="O175" i="47" s="1"/>
  <c r="L176" i="25"/>
  <c r="M176" i="25"/>
  <c r="M176" i="47" s="1"/>
  <c r="N176" i="25"/>
  <c r="N176" i="47" s="1"/>
  <c r="O176" i="25"/>
  <c r="O176" i="47" s="1"/>
  <c r="L177" i="25"/>
  <c r="M177" i="25"/>
  <c r="M177" i="47" s="1"/>
  <c r="N177" i="25"/>
  <c r="N177" i="47" s="1"/>
  <c r="O177" i="25"/>
  <c r="O177" i="47" s="1"/>
  <c r="L178" i="25"/>
  <c r="M178" i="25"/>
  <c r="M178" i="47" s="1"/>
  <c r="N178" i="25"/>
  <c r="N178" i="47" s="1"/>
  <c r="O178" i="25"/>
  <c r="O178" i="47" s="1"/>
  <c r="L179" i="25"/>
  <c r="M179" i="25"/>
  <c r="M179" i="47" s="1"/>
  <c r="N179" i="25"/>
  <c r="N179" i="47" s="1"/>
  <c r="O179" i="25"/>
  <c r="O179" i="47" s="1"/>
  <c r="L180" i="25"/>
  <c r="M180" i="25"/>
  <c r="M180" i="47" s="1"/>
  <c r="N180" i="25"/>
  <c r="N180" i="47" s="1"/>
  <c r="O180" i="25"/>
  <c r="O180" i="47" s="1"/>
  <c r="L181" i="25"/>
  <c r="M181" i="25"/>
  <c r="M181" i="47" s="1"/>
  <c r="N181" i="25"/>
  <c r="N181" i="47" s="1"/>
  <c r="O181" i="25"/>
  <c r="O181" i="47" s="1"/>
  <c r="L182" i="25"/>
  <c r="M182" i="25"/>
  <c r="M182" i="47" s="1"/>
  <c r="N182" i="25"/>
  <c r="N182" i="47" s="1"/>
  <c r="O182" i="25"/>
  <c r="O182" i="47" s="1"/>
  <c r="L183" i="25"/>
  <c r="M183" i="25"/>
  <c r="M183" i="47" s="1"/>
  <c r="N183" i="25"/>
  <c r="N183" i="47" s="1"/>
  <c r="O183" i="25"/>
  <c r="O183" i="47" s="1"/>
  <c r="L184" i="25"/>
  <c r="M184" i="25"/>
  <c r="M184" i="47" s="1"/>
  <c r="N184" i="25"/>
  <c r="N184" i="47" s="1"/>
  <c r="O184" i="25"/>
  <c r="O184" i="47" s="1"/>
  <c r="L185" i="25"/>
  <c r="M185" i="25"/>
  <c r="M185" i="47" s="1"/>
  <c r="N185" i="25"/>
  <c r="N185" i="47" s="1"/>
  <c r="O185" i="25"/>
  <c r="O185" i="47" s="1"/>
  <c r="L186" i="25"/>
  <c r="M186" i="25"/>
  <c r="M186" i="47" s="1"/>
  <c r="N186" i="25"/>
  <c r="N186" i="47" s="1"/>
  <c r="O186" i="25"/>
  <c r="O186" i="47" s="1"/>
  <c r="L187" i="25"/>
  <c r="M187" i="25"/>
  <c r="M187" i="47" s="1"/>
  <c r="N187" i="25"/>
  <c r="N187" i="47" s="1"/>
  <c r="O187" i="25"/>
  <c r="O187" i="47" s="1"/>
  <c r="L188" i="25"/>
  <c r="M188" i="25"/>
  <c r="M188" i="47" s="1"/>
  <c r="N188" i="25"/>
  <c r="N188" i="47" s="1"/>
  <c r="O188" i="25"/>
  <c r="O188" i="47" s="1"/>
  <c r="L189" i="25"/>
  <c r="M189" i="25"/>
  <c r="M189" i="47" s="1"/>
  <c r="N189" i="25"/>
  <c r="N189" i="47" s="1"/>
  <c r="O189" i="25"/>
  <c r="O189" i="47" s="1"/>
  <c r="L190" i="25"/>
  <c r="M190" i="25"/>
  <c r="M190" i="47" s="1"/>
  <c r="N190" i="25"/>
  <c r="N190" i="47" s="1"/>
  <c r="O190" i="25"/>
  <c r="O190" i="47" s="1"/>
  <c r="L191" i="25"/>
  <c r="M191" i="25"/>
  <c r="M191" i="47" s="1"/>
  <c r="N191" i="25"/>
  <c r="N191" i="47" s="1"/>
  <c r="O191" i="25"/>
  <c r="O191" i="47" s="1"/>
  <c r="L192" i="25"/>
  <c r="M192" i="25"/>
  <c r="M192" i="47" s="1"/>
  <c r="N192" i="25"/>
  <c r="N192" i="47" s="1"/>
  <c r="O192" i="25"/>
  <c r="O192" i="47" s="1"/>
  <c r="L193" i="25"/>
  <c r="M193" i="25"/>
  <c r="M193" i="47" s="1"/>
  <c r="N193" i="25"/>
  <c r="N193" i="47" s="1"/>
  <c r="O193" i="25"/>
  <c r="O193" i="47" s="1"/>
  <c r="L194" i="25"/>
  <c r="M194" i="25"/>
  <c r="M194" i="47" s="1"/>
  <c r="N194" i="25"/>
  <c r="N194" i="47" s="1"/>
  <c r="O194" i="25"/>
  <c r="O194" i="47" s="1"/>
  <c r="L195" i="25"/>
  <c r="M195" i="25"/>
  <c r="M195" i="47" s="1"/>
  <c r="N195" i="25"/>
  <c r="N195" i="47" s="1"/>
  <c r="O195" i="25"/>
  <c r="O195" i="47" s="1"/>
  <c r="L196" i="25"/>
  <c r="M196" i="25"/>
  <c r="M196" i="47" s="1"/>
  <c r="N196" i="25"/>
  <c r="N196" i="47" s="1"/>
  <c r="O196" i="25"/>
  <c r="O196" i="47" s="1"/>
  <c r="L197" i="25"/>
  <c r="M197" i="25"/>
  <c r="M197" i="47" s="1"/>
  <c r="N197" i="25"/>
  <c r="N197" i="47" s="1"/>
  <c r="O197" i="25"/>
  <c r="O197" i="47" s="1"/>
  <c r="L198" i="25"/>
  <c r="M198" i="25"/>
  <c r="M198" i="47" s="1"/>
  <c r="N198" i="25"/>
  <c r="N198" i="47" s="1"/>
  <c r="O198" i="25"/>
  <c r="O198" i="47" s="1"/>
  <c r="L199" i="25"/>
  <c r="M199" i="25"/>
  <c r="M199" i="47" s="1"/>
  <c r="N199" i="25"/>
  <c r="N199" i="47" s="1"/>
  <c r="O199" i="25"/>
  <c r="O199" i="47" s="1"/>
  <c r="L200" i="25"/>
  <c r="M200" i="25"/>
  <c r="M200" i="47" s="1"/>
  <c r="N200" i="25"/>
  <c r="N200" i="47" s="1"/>
  <c r="O200" i="25"/>
  <c r="O200" i="47" s="1"/>
  <c r="L201" i="25"/>
  <c r="M201" i="25"/>
  <c r="M201" i="47" s="1"/>
  <c r="N201" i="25"/>
  <c r="N201" i="47" s="1"/>
  <c r="O201" i="25"/>
  <c r="O201" i="47" s="1"/>
  <c r="L202" i="25"/>
  <c r="M202" i="25"/>
  <c r="M202" i="47" s="1"/>
  <c r="N202" i="25"/>
  <c r="N202" i="47" s="1"/>
  <c r="O202" i="25"/>
  <c r="O202" i="47" s="1"/>
  <c r="L203" i="25"/>
  <c r="M203" i="25"/>
  <c r="M203" i="47" s="1"/>
  <c r="N203" i="25"/>
  <c r="N203" i="47" s="1"/>
  <c r="O203" i="25"/>
  <c r="O203" i="47" s="1"/>
  <c r="L204" i="25"/>
  <c r="M204" i="25"/>
  <c r="M204" i="47" s="1"/>
  <c r="N204" i="25"/>
  <c r="N204" i="47" s="1"/>
  <c r="O204" i="25"/>
  <c r="O204" i="47" s="1"/>
  <c r="L205" i="25"/>
  <c r="M205" i="25"/>
  <c r="M205" i="47" s="1"/>
  <c r="N205" i="25"/>
  <c r="N205" i="47" s="1"/>
  <c r="O205" i="25"/>
  <c r="O205" i="47" s="1"/>
  <c r="L206" i="25"/>
  <c r="M206" i="25"/>
  <c r="M206" i="47" s="1"/>
  <c r="N206" i="25"/>
  <c r="N206" i="47" s="1"/>
  <c r="O206" i="25"/>
  <c r="O206" i="47" s="1"/>
  <c r="L207" i="25"/>
  <c r="M207" i="25"/>
  <c r="M207" i="47" s="1"/>
  <c r="N207" i="25"/>
  <c r="N207" i="47" s="1"/>
  <c r="O207" i="25"/>
  <c r="O207" i="47" s="1"/>
  <c r="L208" i="25"/>
  <c r="M208" i="25"/>
  <c r="M208" i="47" s="1"/>
  <c r="N208" i="25"/>
  <c r="N208" i="47" s="1"/>
  <c r="O208" i="25"/>
  <c r="O208" i="47" s="1"/>
  <c r="L209" i="25"/>
  <c r="M209" i="25"/>
  <c r="M209" i="47" s="1"/>
  <c r="N209" i="25"/>
  <c r="N209" i="47" s="1"/>
  <c r="O209" i="25"/>
  <c r="O209" i="47" s="1"/>
  <c r="L210" i="25"/>
  <c r="M210" i="25"/>
  <c r="M210" i="47" s="1"/>
  <c r="N210" i="25"/>
  <c r="N210" i="47" s="1"/>
  <c r="O210" i="25"/>
  <c r="O210" i="47" s="1"/>
  <c r="L211" i="25"/>
  <c r="M211" i="25"/>
  <c r="M211" i="47" s="1"/>
  <c r="N211" i="25"/>
  <c r="N211" i="47" s="1"/>
  <c r="O211" i="25"/>
  <c r="O211" i="47" s="1"/>
  <c r="L212" i="25"/>
  <c r="M212" i="25"/>
  <c r="M212" i="47" s="1"/>
  <c r="N212" i="25"/>
  <c r="N212" i="47" s="1"/>
  <c r="O212" i="25"/>
  <c r="O212" i="47" s="1"/>
  <c r="L213" i="25"/>
  <c r="M213" i="25"/>
  <c r="M213" i="47" s="1"/>
  <c r="N213" i="25"/>
  <c r="N213" i="47" s="1"/>
  <c r="O213" i="25"/>
  <c r="O213" i="47" s="1"/>
  <c r="L214" i="25"/>
  <c r="M214" i="25"/>
  <c r="M214" i="47" s="1"/>
  <c r="N214" i="25"/>
  <c r="N214" i="47" s="1"/>
  <c r="O214" i="25"/>
  <c r="O214" i="47" s="1"/>
  <c r="L215" i="25"/>
  <c r="M215" i="25"/>
  <c r="M215" i="47" s="1"/>
  <c r="N215" i="25"/>
  <c r="N215" i="47" s="1"/>
  <c r="O215" i="25"/>
  <c r="O215" i="47" s="1"/>
  <c r="L216" i="25"/>
  <c r="M216" i="25"/>
  <c r="M216" i="47" s="1"/>
  <c r="N216" i="25"/>
  <c r="N216" i="47" s="1"/>
  <c r="O216" i="25"/>
  <c r="O216" i="47" s="1"/>
  <c r="L217" i="25"/>
  <c r="M217" i="25"/>
  <c r="M217" i="47" s="1"/>
  <c r="N217" i="25"/>
  <c r="N217" i="47" s="1"/>
  <c r="O217" i="25"/>
  <c r="O217" i="47" s="1"/>
  <c r="L218" i="25"/>
  <c r="M218" i="25"/>
  <c r="M218" i="47" s="1"/>
  <c r="N218" i="25"/>
  <c r="N218" i="47" s="1"/>
  <c r="O218" i="25"/>
  <c r="O218" i="47" s="1"/>
  <c r="L219" i="25"/>
  <c r="M219" i="25"/>
  <c r="M219" i="47" s="1"/>
  <c r="N219" i="25"/>
  <c r="N219" i="47" s="1"/>
  <c r="O219" i="25"/>
  <c r="O219" i="47" s="1"/>
  <c r="L220" i="25"/>
  <c r="M220" i="25"/>
  <c r="M220" i="47" s="1"/>
  <c r="N220" i="25"/>
  <c r="N220" i="47" s="1"/>
  <c r="O220" i="25"/>
  <c r="O220" i="47" s="1"/>
  <c r="L221" i="25"/>
  <c r="M221" i="25"/>
  <c r="M221" i="47" s="1"/>
  <c r="N221" i="25"/>
  <c r="N221" i="47" s="1"/>
  <c r="O221" i="25"/>
  <c r="O221" i="47" s="1"/>
  <c r="L222" i="25"/>
  <c r="M222" i="25"/>
  <c r="M222" i="47" s="1"/>
  <c r="N222" i="25"/>
  <c r="N222" i="47" s="1"/>
  <c r="O222" i="25"/>
  <c r="O222" i="47" s="1"/>
  <c r="L223" i="25"/>
  <c r="M223" i="25"/>
  <c r="M223" i="47" s="1"/>
  <c r="N223" i="25"/>
  <c r="N223" i="47" s="1"/>
  <c r="O223" i="25"/>
  <c r="O223" i="47" s="1"/>
  <c r="L224" i="25"/>
  <c r="M224" i="25"/>
  <c r="M224" i="47" s="1"/>
  <c r="N224" i="25"/>
  <c r="N224" i="47" s="1"/>
  <c r="O224" i="25"/>
  <c r="O224" i="47" s="1"/>
  <c r="L225" i="25"/>
  <c r="M225" i="25"/>
  <c r="M225" i="47" s="1"/>
  <c r="N225" i="25"/>
  <c r="N225" i="47" s="1"/>
  <c r="O225" i="25"/>
  <c r="O225" i="47" s="1"/>
  <c r="L226" i="25"/>
  <c r="M226" i="25"/>
  <c r="M226" i="47" s="1"/>
  <c r="N226" i="25"/>
  <c r="N226" i="47" s="1"/>
  <c r="O226" i="25"/>
  <c r="O226" i="47" s="1"/>
  <c r="L227" i="25"/>
  <c r="M227" i="25"/>
  <c r="M227" i="47" s="1"/>
  <c r="N227" i="25"/>
  <c r="N227" i="47" s="1"/>
  <c r="O227" i="25"/>
  <c r="O227" i="47" s="1"/>
  <c r="L228" i="25"/>
  <c r="M228" i="25"/>
  <c r="M228" i="47" s="1"/>
  <c r="N228" i="25"/>
  <c r="N228" i="47" s="1"/>
  <c r="O228" i="25"/>
  <c r="O228" i="47" s="1"/>
  <c r="L229" i="25"/>
  <c r="M229" i="25"/>
  <c r="M229" i="47" s="1"/>
  <c r="N229" i="25"/>
  <c r="N229" i="47" s="1"/>
  <c r="O229" i="25"/>
  <c r="O229" i="47" s="1"/>
  <c r="L230" i="25"/>
  <c r="M230" i="25"/>
  <c r="M230" i="47" s="1"/>
  <c r="N230" i="25"/>
  <c r="N230" i="47" s="1"/>
  <c r="O230" i="25"/>
  <c r="O230" i="47" s="1"/>
  <c r="L231" i="25"/>
  <c r="M231" i="25"/>
  <c r="M231" i="47" s="1"/>
  <c r="N231" i="25"/>
  <c r="N231" i="47" s="1"/>
  <c r="O231" i="25"/>
  <c r="O231" i="47" s="1"/>
  <c r="L232" i="25"/>
  <c r="M232" i="25"/>
  <c r="M232" i="47" s="1"/>
  <c r="N232" i="25"/>
  <c r="N232" i="47" s="1"/>
  <c r="O232" i="25"/>
  <c r="O232" i="47" s="1"/>
  <c r="L233" i="25"/>
  <c r="M233" i="25"/>
  <c r="M233" i="47" s="1"/>
  <c r="N233" i="25"/>
  <c r="N233" i="47" s="1"/>
  <c r="O233" i="25"/>
  <c r="O233" i="47" s="1"/>
  <c r="L234" i="25"/>
  <c r="M234" i="25"/>
  <c r="M234" i="47" s="1"/>
  <c r="N234" i="25"/>
  <c r="N234" i="47" s="1"/>
  <c r="O234" i="25"/>
  <c r="O234" i="47" s="1"/>
  <c r="L235" i="25"/>
  <c r="M235" i="25"/>
  <c r="M235" i="47" s="1"/>
  <c r="N235" i="25"/>
  <c r="N235" i="47" s="1"/>
  <c r="O235" i="25"/>
  <c r="O235" i="47" s="1"/>
  <c r="L236" i="25"/>
  <c r="M236" i="25"/>
  <c r="M236" i="47" s="1"/>
  <c r="N236" i="25"/>
  <c r="N236" i="47" s="1"/>
  <c r="O236" i="25"/>
  <c r="O236" i="47" s="1"/>
  <c r="L237" i="25"/>
  <c r="M237" i="25"/>
  <c r="M237" i="47" s="1"/>
  <c r="N237" i="25"/>
  <c r="N237" i="47" s="1"/>
  <c r="O237" i="25"/>
  <c r="O237" i="47" s="1"/>
  <c r="L238" i="25"/>
  <c r="M238" i="25"/>
  <c r="M238" i="47" s="1"/>
  <c r="N238" i="25"/>
  <c r="N238" i="47" s="1"/>
  <c r="O238" i="25"/>
  <c r="O238" i="47" s="1"/>
  <c r="L239" i="25"/>
  <c r="M239" i="25"/>
  <c r="M239" i="47" s="1"/>
  <c r="N239" i="25"/>
  <c r="N239" i="47" s="1"/>
  <c r="O239" i="25"/>
  <c r="O239" i="47" s="1"/>
  <c r="L240" i="25"/>
  <c r="M240" i="25"/>
  <c r="M240" i="47" s="1"/>
  <c r="N240" i="25"/>
  <c r="N240" i="47" s="1"/>
  <c r="O240" i="25"/>
  <c r="O240" i="47" s="1"/>
  <c r="L241" i="25"/>
  <c r="M241" i="25"/>
  <c r="M241" i="47" s="1"/>
  <c r="N241" i="25"/>
  <c r="N241" i="47" s="1"/>
  <c r="O241" i="25"/>
  <c r="O241" i="47" s="1"/>
  <c r="L242" i="25"/>
  <c r="M242" i="25"/>
  <c r="M242" i="47" s="1"/>
  <c r="N242" i="25"/>
  <c r="N242" i="47" s="1"/>
  <c r="O242" i="25"/>
  <c r="O242" i="47" s="1"/>
  <c r="L243" i="25"/>
  <c r="M243" i="25"/>
  <c r="M243" i="47" s="1"/>
  <c r="N243" i="25"/>
  <c r="N243" i="47" s="1"/>
  <c r="O243" i="25"/>
  <c r="O243" i="47" s="1"/>
  <c r="L244" i="25"/>
  <c r="M244" i="25"/>
  <c r="M244" i="47" s="1"/>
  <c r="N244" i="25"/>
  <c r="N244" i="47" s="1"/>
  <c r="O244" i="25"/>
  <c r="O244" i="47" s="1"/>
  <c r="L245" i="25"/>
  <c r="M245" i="25"/>
  <c r="M245" i="47" s="1"/>
  <c r="N245" i="25"/>
  <c r="N245" i="47" s="1"/>
  <c r="O245" i="25"/>
  <c r="O245" i="47" s="1"/>
  <c r="L246" i="25"/>
  <c r="M246" i="25"/>
  <c r="M246" i="47" s="1"/>
  <c r="N246" i="25"/>
  <c r="N246" i="47" s="1"/>
  <c r="O246" i="25"/>
  <c r="O246" i="47" s="1"/>
  <c r="L247" i="25"/>
  <c r="M247" i="25"/>
  <c r="M247" i="47" s="1"/>
  <c r="N247" i="25"/>
  <c r="N247" i="47" s="1"/>
  <c r="O247" i="25"/>
  <c r="O247" i="47" s="1"/>
  <c r="L248" i="25"/>
  <c r="M248" i="25"/>
  <c r="M248" i="47" s="1"/>
  <c r="N248" i="25"/>
  <c r="N248" i="47" s="1"/>
  <c r="O248" i="25"/>
  <c r="O248" i="47" s="1"/>
  <c r="L249" i="25"/>
  <c r="M249" i="25"/>
  <c r="M249" i="47" s="1"/>
  <c r="N249" i="25"/>
  <c r="N249" i="47" s="1"/>
  <c r="O249" i="25"/>
  <c r="O249" i="47" s="1"/>
  <c r="L250" i="25"/>
  <c r="M250" i="25"/>
  <c r="M250" i="47" s="1"/>
  <c r="N250" i="25"/>
  <c r="N250" i="47" s="1"/>
  <c r="O250" i="25"/>
  <c r="O250" i="47" s="1"/>
  <c r="L251" i="25"/>
  <c r="M251" i="25"/>
  <c r="M251" i="47" s="1"/>
  <c r="N251" i="25"/>
  <c r="N251" i="47" s="1"/>
  <c r="O251" i="25"/>
  <c r="O251" i="47" s="1"/>
  <c r="L252" i="25"/>
  <c r="M252" i="25"/>
  <c r="M252" i="47" s="1"/>
  <c r="N252" i="25"/>
  <c r="N252" i="47" s="1"/>
  <c r="O252" i="25"/>
  <c r="O252" i="47" s="1"/>
  <c r="L253" i="25"/>
  <c r="M253" i="25"/>
  <c r="M253" i="47" s="1"/>
  <c r="N253" i="25"/>
  <c r="N253" i="47" s="1"/>
  <c r="O253" i="25"/>
  <c r="O253" i="47" s="1"/>
  <c r="L254" i="25"/>
  <c r="M254" i="25"/>
  <c r="M254" i="47" s="1"/>
  <c r="N254" i="25"/>
  <c r="N254" i="47" s="1"/>
  <c r="O254" i="25"/>
  <c r="O254" i="47" s="1"/>
  <c r="L255" i="25"/>
  <c r="M255" i="25"/>
  <c r="M255" i="47" s="1"/>
  <c r="N255" i="25"/>
  <c r="N255" i="47" s="1"/>
  <c r="O255" i="25"/>
  <c r="O255" i="47" s="1"/>
  <c r="L256" i="25"/>
  <c r="M256" i="25"/>
  <c r="M256" i="47" s="1"/>
  <c r="N256" i="25"/>
  <c r="N256" i="47" s="1"/>
  <c r="O256" i="25"/>
  <c r="O256" i="47" s="1"/>
  <c r="L257" i="25"/>
  <c r="M257" i="25"/>
  <c r="M257" i="47" s="1"/>
  <c r="N257" i="25"/>
  <c r="N257" i="47" s="1"/>
  <c r="O257" i="25"/>
  <c r="O257" i="47" s="1"/>
  <c r="L258" i="25"/>
  <c r="M258" i="25"/>
  <c r="M258" i="47" s="1"/>
  <c r="N258" i="25"/>
  <c r="N258" i="47" s="1"/>
  <c r="O258" i="25"/>
  <c r="O258" i="47" s="1"/>
  <c r="L259" i="25"/>
  <c r="M259" i="25"/>
  <c r="M259" i="47" s="1"/>
  <c r="N259" i="25"/>
  <c r="N259" i="47" s="1"/>
  <c r="O259" i="25"/>
  <c r="O259" i="47" s="1"/>
  <c r="L260" i="25"/>
  <c r="M260" i="25"/>
  <c r="M260" i="47" s="1"/>
  <c r="N260" i="25"/>
  <c r="N260" i="47" s="1"/>
  <c r="O260" i="25"/>
  <c r="O260" i="47" s="1"/>
  <c r="L261" i="25"/>
  <c r="M261" i="25"/>
  <c r="M261" i="47" s="1"/>
  <c r="N261" i="25"/>
  <c r="N261" i="47" s="1"/>
  <c r="O261" i="25"/>
  <c r="O261" i="47" s="1"/>
  <c r="L262" i="25"/>
  <c r="M262" i="25"/>
  <c r="M262" i="47" s="1"/>
  <c r="N262" i="25"/>
  <c r="N262" i="47" s="1"/>
  <c r="O262" i="25"/>
  <c r="O262" i="47" s="1"/>
  <c r="L263" i="25"/>
  <c r="C263" i="25" s="1"/>
  <c r="I263" i="25" s="1"/>
  <c r="M263" i="25"/>
  <c r="N263" i="25"/>
  <c r="O263" i="25"/>
  <c r="L264" i="25"/>
  <c r="C264" i="25" s="1"/>
  <c r="I264" i="25" s="1"/>
  <c r="M264" i="25"/>
  <c r="N264" i="25"/>
  <c r="O264" i="25"/>
  <c r="L265" i="25"/>
  <c r="C265" i="25" s="1"/>
  <c r="I265" i="25" s="1"/>
  <c r="M265" i="25"/>
  <c r="N265" i="25"/>
  <c r="O265" i="25"/>
  <c r="L266" i="25"/>
  <c r="C266" i="25" s="1"/>
  <c r="I266" i="25" s="1"/>
  <c r="M266" i="25"/>
  <c r="N266" i="25"/>
  <c r="O266" i="25"/>
  <c r="L267" i="25"/>
  <c r="C267" i="25" s="1"/>
  <c r="I267" i="25" s="1"/>
  <c r="M267" i="25"/>
  <c r="N267" i="25"/>
  <c r="O267" i="25"/>
  <c r="L268" i="25"/>
  <c r="C268" i="25" s="1"/>
  <c r="I268" i="25" s="1"/>
  <c r="M268" i="25"/>
  <c r="N268" i="25"/>
  <c r="O268" i="25"/>
  <c r="L269" i="25"/>
  <c r="C269" i="25" s="1"/>
  <c r="I269" i="25" s="1"/>
  <c r="M269" i="25"/>
  <c r="N269" i="25"/>
  <c r="O269" i="25"/>
  <c r="L270" i="25"/>
  <c r="C270" i="25" s="1"/>
  <c r="I270" i="25" s="1"/>
  <c r="M270" i="25"/>
  <c r="N270" i="25"/>
  <c r="O270" i="25"/>
  <c r="L271" i="25"/>
  <c r="C271" i="25" s="1"/>
  <c r="I271" i="25" s="1"/>
  <c r="M271" i="25"/>
  <c r="N271" i="25"/>
  <c r="O271" i="25"/>
  <c r="L272" i="25"/>
  <c r="C272" i="25" s="1"/>
  <c r="I272" i="25" s="1"/>
  <c r="M272" i="25"/>
  <c r="N272" i="25"/>
  <c r="O272" i="25"/>
  <c r="L273" i="25"/>
  <c r="C273" i="25" s="1"/>
  <c r="I273" i="25" s="1"/>
  <c r="M273" i="25"/>
  <c r="N273" i="25"/>
  <c r="O273" i="25"/>
  <c r="L274" i="25"/>
  <c r="C274" i="25" s="1"/>
  <c r="I274" i="25" s="1"/>
  <c r="M274" i="25"/>
  <c r="N274" i="25"/>
  <c r="O274" i="25"/>
  <c r="L275" i="25"/>
  <c r="C275" i="25" s="1"/>
  <c r="I275" i="25" s="1"/>
  <c r="M275" i="25"/>
  <c r="N275" i="25"/>
  <c r="O275" i="25"/>
  <c r="L276" i="25"/>
  <c r="C276" i="25" s="1"/>
  <c r="I276" i="25" s="1"/>
  <c r="M276" i="25"/>
  <c r="N276" i="25"/>
  <c r="O276" i="25"/>
  <c r="L277" i="25"/>
  <c r="C277" i="25" s="1"/>
  <c r="I277" i="25" s="1"/>
  <c r="M277" i="25"/>
  <c r="N277" i="25"/>
  <c r="O277" i="25"/>
  <c r="L278" i="25"/>
  <c r="C278" i="25" s="1"/>
  <c r="I278" i="25" s="1"/>
  <c r="M278" i="25"/>
  <c r="N278" i="25"/>
  <c r="O278" i="25"/>
  <c r="L279" i="25"/>
  <c r="C279" i="25" s="1"/>
  <c r="I279" i="25" s="1"/>
  <c r="M279" i="25"/>
  <c r="N279" i="25"/>
  <c r="O279" i="25"/>
  <c r="L281" i="25"/>
  <c r="C281" i="25" s="1"/>
  <c r="I281" i="25" s="1"/>
  <c r="M281" i="25"/>
  <c r="N281" i="25"/>
  <c r="O281" i="25"/>
  <c r="L282" i="25"/>
  <c r="C282" i="25" s="1"/>
  <c r="I282" i="25" s="1"/>
  <c r="M282" i="25"/>
  <c r="N282" i="25"/>
  <c r="O282" i="25"/>
  <c r="L283" i="25"/>
  <c r="C283" i="25" s="1"/>
  <c r="I283" i="25" s="1"/>
  <c r="M283" i="25"/>
  <c r="N283" i="25"/>
  <c r="O283" i="25"/>
  <c r="L284" i="25"/>
  <c r="C284" i="25" s="1"/>
  <c r="I284" i="25" s="1"/>
  <c r="M284" i="25"/>
  <c r="N284" i="25"/>
  <c r="O284" i="25"/>
  <c r="L285" i="25"/>
  <c r="C285" i="25" s="1"/>
  <c r="I285" i="25" s="1"/>
  <c r="M285" i="25"/>
  <c r="N285" i="25"/>
  <c r="O285" i="25"/>
  <c r="L286" i="25"/>
  <c r="C286" i="25" s="1"/>
  <c r="I286" i="25" s="1"/>
  <c r="M286" i="25"/>
  <c r="N286" i="25"/>
  <c r="O286" i="25"/>
  <c r="L287" i="25"/>
  <c r="C287" i="25" s="1"/>
  <c r="I287" i="25" s="1"/>
  <c r="M287" i="25"/>
  <c r="N287" i="25"/>
  <c r="O287" i="25"/>
  <c r="L288" i="25"/>
  <c r="C288" i="25" s="1"/>
  <c r="I288" i="25" s="1"/>
  <c r="M288" i="25"/>
  <c r="N288" i="25"/>
  <c r="O288" i="25"/>
  <c r="L289" i="25"/>
  <c r="C289" i="25" s="1"/>
  <c r="I289" i="25" s="1"/>
  <c r="M289" i="25"/>
  <c r="N289" i="25"/>
  <c r="O289" i="25"/>
  <c r="L290" i="25"/>
  <c r="C290" i="25" s="1"/>
  <c r="I290" i="25" s="1"/>
  <c r="M290" i="25"/>
  <c r="N290" i="25"/>
  <c r="O290" i="25"/>
  <c r="L291" i="25"/>
  <c r="C291" i="25" s="1"/>
  <c r="I291" i="25" s="1"/>
  <c r="M291" i="25"/>
  <c r="N291" i="25"/>
  <c r="O291" i="25"/>
  <c r="L292" i="25"/>
  <c r="C292" i="25" s="1"/>
  <c r="I292" i="25" s="1"/>
  <c r="M292" i="25"/>
  <c r="N292" i="25"/>
  <c r="O292" i="25"/>
  <c r="L293" i="25"/>
  <c r="C293" i="25" s="1"/>
  <c r="I293" i="25" s="1"/>
  <c r="M293" i="25"/>
  <c r="N293" i="25"/>
  <c r="O293" i="25"/>
  <c r="L294" i="25"/>
  <c r="C294" i="25" s="1"/>
  <c r="I294" i="25" s="1"/>
  <c r="M294" i="25"/>
  <c r="N294" i="25"/>
  <c r="O294" i="25"/>
  <c r="L295" i="25"/>
  <c r="C295" i="25" s="1"/>
  <c r="I295" i="25" s="1"/>
  <c r="M295" i="25"/>
  <c r="N295" i="25"/>
  <c r="O295" i="25"/>
  <c r="L296" i="25"/>
  <c r="C296" i="25" s="1"/>
  <c r="I296" i="25" s="1"/>
  <c r="M296" i="25"/>
  <c r="N296" i="25"/>
  <c r="O296" i="25"/>
  <c r="L297" i="25"/>
  <c r="C297" i="25" s="1"/>
  <c r="I297" i="25" s="1"/>
  <c r="M297" i="25"/>
  <c r="N297" i="25"/>
  <c r="O297" i="25"/>
  <c r="L298" i="25"/>
  <c r="C298" i="25" s="1"/>
  <c r="I298" i="25" s="1"/>
  <c r="M298" i="25"/>
  <c r="N298" i="25"/>
  <c r="O298" i="25"/>
  <c r="L299" i="25"/>
  <c r="C299" i="25" s="1"/>
  <c r="I299" i="25" s="1"/>
  <c r="M299" i="25"/>
  <c r="N299" i="25"/>
  <c r="O299" i="25"/>
  <c r="L300" i="25"/>
  <c r="M300" i="25"/>
  <c r="N300" i="25"/>
  <c r="O300" i="25"/>
  <c r="C262" i="25" l="1"/>
  <c r="I262" i="25" s="1"/>
  <c r="L262" i="47"/>
  <c r="C262" i="47" s="1"/>
  <c r="I262" i="47" s="1"/>
  <c r="C261" i="25"/>
  <c r="I261" i="25" s="1"/>
  <c r="L261" i="47"/>
  <c r="C261" i="47" s="1"/>
  <c r="I261" i="47" s="1"/>
  <c r="C260" i="25"/>
  <c r="I260" i="25" s="1"/>
  <c r="L260" i="47"/>
  <c r="C260" i="47" s="1"/>
  <c r="I260" i="47" s="1"/>
  <c r="C259" i="25"/>
  <c r="I259" i="25" s="1"/>
  <c r="L259" i="47"/>
  <c r="C259" i="47" s="1"/>
  <c r="I259" i="47" s="1"/>
  <c r="C258" i="25"/>
  <c r="I258" i="25" s="1"/>
  <c r="L258" i="47"/>
  <c r="C258" i="47" s="1"/>
  <c r="I258" i="47" s="1"/>
  <c r="C257" i="25"/>
  <c r="L257" i="47"/>
  <c r="C257" i="47" s="1"/>
  <c r="I257" i="47" s="1"/>
  <c r="C256" i="25"/>
  <c r="I256" i="25" s="1"/>
  <c r="L256" i="47"/>
  <c r="C256" i="47" s="1"/>
  <c r="I256" i="47" s="1"/>
  <c r="C255" i="25"/>
  <c r="I255" i="25" s="1"/>
  <c r="L255" i="47"/>
  <c r="C255" i="47" s="1"/>
  <c r="I255" i="47" s="1"/>
  <c r="C254" i="25"/>
  <c r="I254" i="25" s="1"/>
  <c r="L254" i="47"/>
  <c r="C254" i="47" s="1"/>
  <c r="I254" i="47" s="1"/>
  <c r="C253" i="25"/>
  <c r="I253" i="25" s="1"/>
  <c r="L253" i="47"/>
  <c r="C253" i="47" s="1"/>
  <c r="I253" i="47" s="1"/>
  <c r="C252" i="25"/>
  <c r="I252" i="25" s="1"/>
  <c r="L252" i="47"/>
  <c r="C252" i="47" s="1"/>
  <c r="I252" i="47" s="1"/>
  <c r="C251" i="25"/>
  <c r="I251" i="25" s="1"/>
  <c r="L251" i="47"/>
  <c r="C251" i="47" s="1"/>
  <c r="I251" i="47" s="1"/>
  <c r="C250" i="25"/>
  <c r="L250" i="47"/>
  <c r="C250" i="47" s="1"/>
  <c r="I250" i="47" s="1"/>
  <c r="C249" i="25"/>
  <c r="I249" i="25" s="1"/>
  <c r="L249" i="47"/>
  <c r="C249" i="47" s="1"/>
  <c r="I249" i="47" s="1"/>
  <c r="C248" i="25"/>
  <c r="I248" i="25" s="1"/>
  <c r="L248" i="47"/>
  <c r="C248" i="47" s="1"/>
  <c r="I248" i="47" s="1"/>
  <c r="C247" i="25"/>
  <c r="I247" i="25" s="1"/>
  <c r="L247" i="47"/>
  <c r="C247" i="47" s="1"/>
  <c r="I247" i="47" s="1"/>
  <c r="C246" i="25"/>
  <c r="I246" i="25" s="1"/>
  <c r="L246" i="47"/>
  <c r="C246" i="47" s="1"/>
  <c r="I246" i="47" s="1"/>
  <c r="C245" i="25"/>
  <c r="I245" i="25" s="1"/>
  <c r="L245" i="47"/>
  <c r="C245" i="47" s="1"/>
  <c r="I245" i="47" s="1"/>
  <c r="C244" i="25"/>
  <c r="I244" i="25" s="1"/>
  <c r="L244" i="47"/>
  <c r="C244" i="47" s="1"/>
  <c r="I244" i="47" s="1"/>
  <c r="C243" i="25"/>
  <c r="I243" i="25" s="1"/>
  <c r="L243" i="47"/>
  <c r="C243" i="47" s="1"/>
  <c r="I243" i="47" s="1"/>
  <c r="C242" i="25"/>
  <c r="I242" i="25" s="1"/>
  <c r="L242" i="47"/>
  <c r="C242" i="47" s="1"/>
  <c r="I242" i="47" s="1"/>
  <c r="C241" i="25"/>
  <c r="I241" i="25" s="1"/>
  <c r="L241" i="47"/>
  <c r="C241" i="47" s="1"/>
  <c r="I241" i="47" s="1"/>
  <c r="C240" i="25"/>
  <c r="I240" i="25" s="1"/>
  <c r="L240" i="47"/>
  <c r="C240" i="47" s="1"/>
  <c r="I240" i="47" s="1"/>
  <c r="C239" i="25"/>
  <c r="I239" i="25" s="1"/>
  <c r="L239" i="47"/>
  <c r="C239" i="47" s="1"/>
  <c r="I239" i="47" s="1"/>
  <c r="C238" i="25"/>
  <c r="I238" i="25" s="1"/>
  <c r="L238" i="47"/>
  <c r="C238" i="47" s="1"/>
  <c r="I238" i="47" s="1"/>
  <c r="C237" i="25"/>
  <c r="L237" i="47"/>
  <c r="C237" i="47" s="1"/>
  <c r="I237" i="47" s="1"/>
  <c r="C236" i="25"/>
  <c r="L236" i="47"/>
  <c r="C236" i="47" s="1"/>
  <c r="I236" i="47" s="1"/>
  <c r="C235" i="25"/>
  <c r="L235" i="47"/>
  <c r="C235" i="47" s="1"/>
  <c r="I235" i="47" s="1"/>
  <c r="C234" i="25"/>
  <c r="I234" i="25" s="1"/>
  <c r="L234" i="47"/>
  <c r="C234" i="47" s="1"/>
  <c r="I234" i="47" s="1"/>
  <c r="C233" i="25"/>
  <c r="I233" i="25" s="1"/>
  <c r="L233" i="47"/>
  <c r="C233" i="47" s="1"/>
  <c r="I233" i="47" s="1"/>
  <c r="C232" i="25"/>
  <c r="I232" i="25" s="1"/>
  <c r="L232" i="47"/>
  <c r="C232" i="47" s="1"/>
  <c r="I232" i="47" s="1"/>
  <c r="C231" i="25"/>
  <c r="I231" i="25" s="1"/>
  <c r="L231" i="47"/>
  <c r="C231" i="47" s="1"/>
  <c r="I231" i="47" s="1"/>
  <c r="C230" i="25"/>
  <c r="I230" i="25" s="1"/>
  <c r="L230" i="47"/>
  <c r="C230" i="47" s="1"/>
  <c r="I230" i="47" s="1"/>
  <c r="C229" i="25"/>
  <c r="L229" i="47"/>
  <c r="C229" i="47" s="1"/>
  <c r="I229" i="47" s="1"/>
  <c r="C228" i="25"/>
  <c r="L228" i="47"/>
  <c r="C228" i="47" s="1"/>
  <c r="I228" i="47" s="1"/>
  <c r="C227" i="25"/>
  <c r="I227" i="25" s="1"/>
  <c r="L227" i="47"/>
  <c r="C227" i="47" s="1"/>
  <c r="I227" i="47" s="1"/>
  <c r="C226" i="25"/>
  <c r="I226" i="25" s="1"/>
  <c r="L226" i="47"/>
  <c r="C226" i="47" s="1"/>
  <c r="I226" i="47" s="1"/>
  <c r="C225" i="25"/>
  <c r="I225" i="25" s="1"/>
  <c r="L225" i="47"/>
  <c r="C225" i="47" s="1"/>
  <c r="I225" i="47" s="1"/>
  <c r="C224" i="25"/>
  <c r="I224" i="25" s="1"/>
  <c r="L224" i="47"/>
  <c r="C224" i="47" s="1"/>
  <c r="I224" i="47" s="1"/>
  <c r="C223" i="25"/>
  <c r="I223" i="25" s="1"/>
  <c r="L223" i="47"/>
  <c r="C223" i="47" s="1"/>
  <c r="I223" i="47" s="1"/>
  <c r="C222" i="25"/>
  <c r="I222" i="25" s="1"/>
  <c r="L222" i="47"/>
  <c r="C222" i="47" s="1"/>
  <c r="I222" i="47" s="1"/>
  <c r="C221" i="25"/>
  <c r="I221" i="25" s="1"/>
  <c r="L221" i="47"/>
  <c r="C221" i="47" s="1"/>
  <c r="I221" i="47" s="1"/>
  <c r="C220" i="25"/>
  <c r="L220" i="47"/>
  <c r="C220" i="47" s="1"/>
  <c r="I220" i="47" s="1"/>
  <c r="C219" i="25"/>
  <c r="L219" i="47"/>
  <c r="C219" i="47" s="1"/>
  <c r="I219" i="47" s="1"/>
  <c r="C218" i="25"/>
  <c r="I218" i="25" s="1"/>
  <c r="L218" i="47"/>
  <c r="C218" i="47" s="1"/>
  <c r="I218" i="47" s="1"/>
  <c r="C217" i="25"/>
  <c r="I217" i="25" s="1"/>
  <c r="L217" i="47"/>
  <c r="C217" i="47" s="1"/>
  <c r="I217" i="47" s="1"/>
  <c r="C216" i="25"/>
  <c r="I216" i="25" s="1"/>
  <c r="L216" i="47"/>
  <c r="C216" i="47" s="1"/>
  <c r="I216" i="47" s="1"/>
  <c r="C215" i="25"/>
  <c r="I215" i="25" s="1"/>
  <c r="L215" i="47"/>
  <c r="C215" i="47" s="1"/>
  <c r="I215" i="47" s="1"/>
  <c r="C214" i="25"/>
  <c r="I214" i="25" s="1"/>
  <c r="L214" i="47"/>
  <c r="C214" i="47" s="1"/>
  <c r="I214" i="47" s="1"/>
  <c r="C213" i="25"/>
  <c r="I213" i="25" s="1"/>
  <c r="L213" i="47"/>
  <c r="C213" i="47" s="1"/>
  <c r="I213" i="47" s="1"/>
  <c r="C212" i="25"/>
  <c r="I212" i="25" s="1"/>
  <c r="L212" i="47"/>
  <c r="C212" i="47" s="1"/>
  <c r="I212" i="47" s="1"/>
  <c r="C211" i="25"/>
  <c r="I211" i="25" s="1"/>
  <c r="L211" i="47"/>
  <c r="C211" i="47" s="1"/>
  <c r="I211" i="47" s="1"/>
  <c r="C210" i="25"/>
  <c r="I210" i="25" s="1"/>
  <c r="L210" i="47"/>
  <c r="C210" i="47" s="1"/>
  <c r="I210" i="47" s="1"/>
  <c r="C209" i="25"/>
  <c r="I209" i="25" s="1"/>
  <c r="L209" i="47"/>
  <c r="C209" i="47" s="1"/>
  <c r="I209" i="47" s="1"/>
  <c r="C208" i="25"/>
  <c r="L208" i="47"/>
  <c r="C208" i="47" s="1"/>
  <c r="I208" i="47" s="1"/>
  <c r="C207" i="25"/>
  <c r="I207" i="25" s="1"/>
  <c r="L207" i="47"/>
  <c r="C207" i="47" s="1"/>
  <c r="I207" i="47" s="1"/>
  <c r="C206" i="25"/>
  <c r="L206" i="47"/>
  <c r="C206" i="47" s="1"/>
  <c r="I206" i="47" s="1"/>
  <c r="C205" i="25"/>
  <c r="L205" i="47"/>
  <c r="C205" i="47" s="1"/>
  <c r="I205" i="47" s="1"/>
  <c r="C204" i="25"/>
  <c r="I204" i="25" s="1"/>
  <c r="L204" i="47"/>
  <c r="C204" i="47" s="1"/>
  <c r="I204" i="47" s="1"/>
  <c r="C203" i="25"/>
  <c r="I203" i="25" s="1"/>
  <c r="L203" i="47"/>
  <c r="C203" i="47" s="1"/>
  <c r="I203" i="47" s="1"/>
  <c r="C202" i="25"/>
  <c r="I202" i="25" s="1"/>
  <c r="L202" i="47"/>
  <c r="C202" i="47" s="1"/>
  <c r="I202" i="47" s="1"/>
  <c r="C201" i="25"/>
  <c r="I201" i="25" s="1"/>
  <c r="L201" i="47"/>
  <c r="C201" i="47" s="1"/>
  <c r="I201" i="47" s="1"/>
  <c r="C200" i="25"/>
  <c r="I200" i="25" s="1"/>
  <c r="L200" i="47"/>
  <c r="C200" i="47" s="1"/>
  <c r="I200" i="47" s="1"/>
  <c r="C199" i="25"/>
  <c r="I199" i="25" s="1"/>
  <c r="L199" i="47"/>
  <c r="C199" i="47" s="1"/>
  <c r="I199" i="47" s="1"/>
  <c r="C198" i="25"/>
  <c r="I198" i="25" s="1"/>
  <c r="L198" i="47"/>
  <c r="C198" i="47" s="1"/>
  <c r="I198" i="47" s="1"/>
  <c r="C197" i="25"/>
  <c r="I197" i="25" s="1"/>
  <c r="L197" i="47"/>
  <c r="C197" i="47" s="1"/>
  <c r="I197" i="47" s="1"/>
  <c r="C196" i="25"/>
  <c r="I196" i="25" s="1"/>
  <c r="L196" i="47"/>
  <c r="C196" i="47" s="1"/>
  <c r="I196" i="47" s="1"/>
  <c r="C195" i="25"/>
  <c r="I195" i="25" s="1"/>
  <c r="L195" i="47"/>
  <c r="C195" i="47" s="1"/>
  <c r="I195" i="47" s="1"/>
  <c r="C194" i="25"/>
  <c r="I194" i="25" s="1"/>
  <c r="L194" i="47"/>
  <c r="C194" i="47" s="1"/>
  <c r="I194" i="47" s="1"/>
  <c r="C193" i="25"/>
  <c r="I193" i="25" s="1"/>
  <c r="L193" i="47"/>
  <c r="C193" i="47" s="1"/>
  <c r="I193" i="47" s="1"/>
  <c r="C192" i="25"/>
  <c r="I192" i="25" s="1"/>
  <c r="L192" i="47"/>
  <c r="C192" i="47" s="1"/>
  <c r="I192" i="47" s="1"/>
  <c r="C191" i="25"/>
  <c r="I191" i="25" s="1"/>
  <c r="L191" i="47"/>
  <c r="C191" i="47" s="1"/>
  <c r="I191" i="47" s="1"/>
  <c r="C190" i="25"/>
  <c r="I190" i="25" s="1"/>
  <c r="L190" i="47"/>
  <c r="C190" i="47" s="1"/>
  <c r="I190" i="47" s="1"/>
  <c r="C189" i="25"/>
  <c r="L189" i="47"/>
  <c r="C189" i="47" s="1"/>
  <c r="I189" i="47" s="1"/>
  <c r="C188" i="25"/>
  <c r="I188" i="25" s="1"/>
  <c r="L188" i="47"/>
  <c r="C188" i="47" s="1"/>
  <c r="I188" i="47" s="1"/>
  <c r="C187" i="25"/>
  <c r="I187" i="25" s="1"/>
  <c r="L187" i="47"/>
  <c r="C187" i="47" s="1"/>
  <c r="I187" i="47" s="1"/>
  <c r="C186" i="25"/>
  <c r="I186" i="25" s="1"/>
  <c r="L186" i="47"/>
  <c r="C186" i="47" s="1"/>
  <c r="I186" i="47" s="1"/>
  <c r="C185" i="25"/>
  <c r="L185" i="47"/>
  <c r="C185" i="47" s="1"/>
  <c r="I185" i="47" s="1"/>
  <c r="C184" i="25"/>
  <c r="I184" i="25" s="1"/>
  <c r="L184" i="47"/>
  <c r="C184" i="47" s="1"/>
  <c r="I184" i="47" s="1"/>
  <c r="C183" i="25"/>
  <c r="I183" i="25" s="1"/>
  <c r="L183" i="47"/>
  <c r="C183" i="47" s="1"/>
  <c r="I183" i="47" s="1"/>
  <c r="C182" i="25"/>
  <c r="I182" i="25" s="1"/>
  <c r="L182" i="47"/>
  <c r="C182" i="47" s="1"/>
  <c r="I182" i="47" s="1"/>
  <c r="C181" i="25"/>
  <c r="I181" i="25" s="1"/>
  <c r="L181" i="47"/>
  <c r="C181" i="47" s="1"/>
  <c r="I181" i="47" s="1"/>
  <c r="C180" i="25"/>
  <c r="I180" i="25" s="1"/>
  <c r="L180" i="47"/>
  <c r="C180" i="47" s="1"/>
  <c r="I180" i="47" s="1"/>
  <c r="C179" i="25"/>
  <c r="I179" i="25" s="1"/>
  <c r="L179" i="47"/>
  <c r="C179" i="47" s="1"/>
  <c r="I179" i="47" s="1"/>
  <c r="C178" i="25"/>
  <c r="I178" i="25" s="1"/>
  <c r="L178" i="47"/>
  <c r="C178" i="47" s="1"/>
  <c r="I178" i="47" s="1"/>
  <c r="C177" i="25"/>
  <c r="I177" i="25" s="1"/>
  <c r="L177" i="47"/>
  <c r="C177" i="47" s="1"/>
  <c r="I177" i="47" s="1"/>
  <c r="C176" i="25"/>
  <c r="I176" i="25" s="1"/>
  <c r="L176" i="47"/>
  <c r="C176" i="47" s="1"/>
  <c r="I176" i="47" s="1"/>
  <c r="C175" i="25"/>
  <c r="I175" i="25" s="1"/>
  <c r="L175" i="47"/>
  <c r="C175" i="47" s="1"/>
  <c r="I175" i="47" s="1"/>
  <c r="C174" i="25"/>
  <c r="I174" i="25" s="1"/>
  <c r="L174" i="47"/>
  <c r="C174" i="47" s="1"/>
  <c r="I174" i="47" s="1"/>
  <c r="C173" i="25"/>
  <c r="I173" i="25" s="1"/>
  <c r="L173" i="47"/>
  <c r="C173" i="47" s="1"/>
  <c r="I173" i="47" s="1"/>
  <c r="C172" i="25"/>
  <c r="I172" i="25" s="1"/>
  <c r="L172" i="47"/>
  <c r="C172" i="47" s="1"/>
  <c r="I172" i="47" s="1"/>
  <c r="C171" i="25"/>
  <c r="I171" i="25" s="1"/>
  <c r="L171" i="47"/>
  <c r="C171" i="47" s="1"/>
  <c r="I171" i="47" s="1"/>
  <c r="C170" i="25"/>
  <c r="I170" i="25" s="1"/>
  <c r="L170" i="47"/>
  <c r="C170" i="47" s="1"/>
  <c r="I170" i="47" s="1"/>
  <c r="C169" i="25"/>
  <c r="I169" i="25" s="1"/>
  <c r="L169" i="47"/>
  <c r="C169" i="47" s="1"/>
  <c r="I169" i="47" s="1"/>
  <c r="C168" i="25"/>
  <c r="I168" i="25" s="1"/>
  <c r="L168" i="47"/>
  <c r="C168" i="47" s="1"/>
  <c r="I168" i="47" s="1"/>
  <c r="C167" i="25"/>
  <c r="I167" i="25" s="1"/>
  <c r="L167" i="47"/>
  <c r="C167" i="47" s="1"/>
  <c r="I167" i="47" s="1"/>
  <c r="C166" i="25"/>
  <c r="I166" i="25" s="1"/>
  <c r="L166" i="47"/>
  <c r="C166" i="47" s="1"/>
  <c r="I166" i="47" s="1"/>
  <c r="C165" i="25"/>
  <c r="L165" i="47"/>
  <c r="C165" i="47" s="1"/>
  <c r="I165" i="47" s="1"/>
  <c r="C164" i="25"/>
  <c r="L164" i="47"/>
  <c r="C164" i="47" s="1"/>
  <c r="I164" i="47" s="1"/>
  <c r="C163" i="25"/>
  <c r="L163" i="47"/>
  <c r="C163" i="47" s="1"/>
  <c r="I163" i="47" s="1"/>
  <c r="C162" i="25"/>
  <c r="I162" i="25" s="1"/>
  <c r="L162" i="47"/>
  <c r="C162" i="47" s="1"/>
  <c r="I162" i="47" s="1"/>
  <c r="C161" i="25"/>
  <c r="L161" i="47"/>
  <c r="C161" i="47" s="1"/>
  <c r="I161" i="47" s="1"/>
  <c r="C160" i="25"/>
  <c r="L160" i="47"/>
  <c r="C160" i="47" s="1"/>
  <c r="I160" i="47" s="1"/>
  <c r="C159" i="25"/>
  <c r="L159" i="47"/>
  <c r="C159" i="47" s="1"/>
  <c r="I159" i="47" s="1"/>
  <c r="C158" i="25"/>
  <c r="I158" i="25" s="1"/>
  <c r="L158" i="47"/>
  <c r="C158" i="47" s="1"/>
  <c r="I158" i="47" s="1"/>
  <c r="C157" i="25"/>
  <c r="I157" i="25" s="1"/>
  <c r="L157" i="47"/>
  <c r="C157" i="47" s="1"/>
  <c r="I157" i="47" s="1"/>
  <c r="C156" i="25"/>
  <c r="I156" i="25" s="1"/>
  <c r="L156" i="47"/>
  <c r="C156" i="47" s="1"/>
  <c r="I156" i="47" s="1"/>
  <c r="C155" i="25"/>
  <c r="I155" i="25" s="1"/>
  <c r="L155" i="47"/>
  <c r="C155" i="47" s="1"/>
  <c r="I155" i="47" s="1"/>
  <c r="C154" i="25"/>
  <c r="I154" i="25" s="1"/>
  <c r="L154" i="47"/>
  <c r="C154" i="47" s="1"/>
  <c r="I154" i="47" s="1"/>
  <c r="C153" i="25"/>
  <c r="I153" i="25" s="1"/>
  <c r="L153" i="47"/>
  <c r="C153" i="47" s="1"/>
  <c r="I153" i="47" s="1"/>
  <c r="C152" i="25"/>
  <c r="I152" i="25" s="1"/>
  <c r="L152" i="47"/>
  <c r="C152" i="47" s="1"/>
  <c r="I152" i="47" s="1"/>
  <c r="C151" i="25"/>
  <c r="I151" i="25" s="1"/>
  <c r="L151" i="47"/>
  <c r="C151" i="47" s="1"/>
  <c r="I151" i="47" s="1"/>
  <c r="C150" i="25"/>
  <c r="I150" i="25" s="1"/>
  <c r="L150" i="47"/>
  <c r="C150" i="47" s="1"/>
  <c r="I150" i="47" s="1"/>
  <c r="C149" i="25"/>
  <c r="I149" i="25" s="1"/>
  <c r="L149" i="47"/>
  <c r="C149" i="47" s="1"/>
  <c r="I149" i="47" s="1"/>
  <c r="C148" i="25"/>
  <c r="I148" i="25" s="1"/>
  <c r="L148" i="47"/>
  <c r="C148" i="47" s="1"/>
  <c r="I148" i="47" s="1"/>
  <c r="C147" i="25"/>
  <c r="L147" i="47"/>
  <c r="C147" i="47" s="1"/>
  <c r="I147" i="47" s="1"/>
  <c r="C146" i="25"/>
  <c r="L146" i="47"/>
  <c r="C146" i="47" s="1"/>
  <c r="I146" i="47" s="1"/>
  <c r="C145" i="25"/>
  <c r="I145" i="25" s="1"/>
  <c r="L145" i="47"/>
  <c r="C145" i="47" s="1"/>
  <c r="I145" i="47" s="1"/>
  <c r="C144" i="25"/>
  <c r="L144" i="47"/>
  <c r="C144" i="47" s="1"/>
  <c r="I144" i="47" s="1"/>
  <c r="C143" i="25"/>
  <c r="I143" i="25" s="1"/>
  <c r="L143" i="47"/>
  <c r="C143" i="47" s="1"/>
  <c r="I143" i="47" s="1"/>
  <c r="C142" i="25"/>
  <c r="L142" i="47"/>
  <c r="C142" i="47" s="1"/>
  <c r="I142" i="47" s="1"/>
  <c r="C141" i="25"/>
  <c r="L141" i="47"/>
  <c r="C141" i="47" s="1"/>
  <c r="I141" i="47" s="1"/>
  <c r="C140" i="25"/>
  <c r="L140" i="47"/>
  <c r="C140" i="47" s="1"/>
  <c r="I140" i="47" s="1"/>
  <c r="C139" i="25"/>
  <c r="I139" i="25" s="1"/>
  <c r="L139" i="47"/>
  <c r="C139" i="47" s="1"/>
  <c r="I139" i="47" s="1"/>
  <c r="C138" i="25"/>
  <c r="L138" i="47"/>
  <c r="C138" i="47" s="1"/>
  <c r="I138" i="47" s="1"/>
  <c r="C137" i="25"/>
  <c r="I137" i="25" s="1"/>
  <c r="L137" i="47"/>
  <c r="C137" i="47" s="1"/>
  <c r="I137" i="47" s="1"/>
  <c r="C136" i="25"/>
  <c r="I136" i="25" s="1"/>
  <c r="L136" i="47"/>
  <c r="C136" i="47" s="1"/>
  <c r="I136" i="47" s="1"/>
  <c r="C135" i="25"/>
  <c r="I135" i="25" s="1"/>
  <c r="L135" i="47"/>
  <c r="C135" i="47" s="1"/>
  <c r="I135" i="47" s="1"/>
  <c r="C134" i="25"/>
  <c r="I134" i="25" s="1"/>
  <c r="L134" i="47"/>
  <c r="C134" i="47" s="1"/>
  <c r="I134" i="47" s="1"/>
  <c r="L133" i="47"/>
  <c r="L132" i="47"/>
  <c r="L131" i="47"/>
  <c r="L130" i="47"/>
  <c r="C300" i="25"/>
  <c r="I300" i="25" s="1"/>
  <c r="I229" i="25"/>
  <c r="I228" i="25"/>
  <c r="I220" i="25"/>
  <c r="I219" i="25"/>
  <c r="I208" i="25"/>
  <c r="I163" i="25"/>
  <c r="I160" i="25"/>
  <c r="I159" i="25"/>
  <c r="I142" i="25"/>
  <c r="I140" i="25"/>
  <c r="I250" i="25"/>
  <c r="I235" i="25"/>
  <c r="I185" i="25"/>
  <c r="I147" i="25"/>
  <c r="I144" i="25"/>
  <c r="I236" i="25"/>
  <c r="I206" i="25"/>
  <c r="I189" i="25"/>
  <c r="I164" i="25"/>
  <c r="I161" i="25"/>
  <c r="I146" i="25"/>
  <c r="I257" i="25"/>
  <c r="I237" i="25"/>
  <c r="I205" i="25"/>
  <c r="I165" i="25"/>
  <c r="I141" i="25"/>
  <c r="I138" i="25"/>
  <c r="C132" i="47"/>
  <c r="C133" i="25"/>
  <c r="C132" i="25"/>
  <c r="C133" i="47"/>
  <c r="C130" i="25"/>
  <c r="C131" i="47"/>
  <c r="C130" i="47"/>
  <c r="C131" i="25"/>
  <c r="I133" i="47" l="1"/>
  <c r="I133" i="25"/>
  <c r="I132" i="47"/>
  <c r="I132" i="25"/>
  <c r="I131" i="47"/>
  <c r="I131" i="25"/>
  <c r="I130" i="47"/>
  <c r="I130" i="25"/>
  <c r="X159" i="25"/>
  <c r="X150" i="25"/>
  <c r="X141" i="25"/>
  <c r="X132" i="25"/>
  <c r="X123" i="25"/>
  <c r="X114" i="25"/>
  <c r="X105" i="25"/>
  <c r="X96" i="25"/>
  <c r="X87" i="25"/>
  <c r="X78" i="25"/>
  <c r="X69" i="25"/>
  <c r="X60" i="25"/>
  <c r="X51" i="25"/>
  <c r="X42" i="25"/>
  <c r="X33" i="25"/>
  <c r="BL29" i="25"/>
  <c r="AK2" i="25"/>
  <c r="AM6" i="25" s="1"/>
  <c r="AM11" i="25" s="1"/>
  <c r="AM16" i="25" s="1"/>
  <c r="AK20" i="25" s="1"/>
  <c r="AL23" i="25" s="1"/>
  <c r="AM2" i="25"/>
  <c r="AM7" i="25" s="1"/>
  <c r="AM12" i="25" s="1"/>
  <c r="AK16" i="25" s="1"/>
  <c r="AL19" i="25" s="1"/>
  <c r="AK22" i="25" s="1"/>
  <c r="AM3" i="25"/>
  <c r="AM8" i="25" s="1"/>
  <c r="AK12" i="25" s="1"/>
  <c r="AL15" i="25" s="1"/>
  <c r="AK18" i="25" s="1"/>
  <c r="AM22" i="25" s="1"/>
  <c r="X18" i="25"/>
  <c r="W18" i="25"/>
  <c r="X17" i="25"/>
  <c r="W17" i="25"/>
  <c r="X16" i="25"/>
  <c r="W16" i="25"/>
  <c r="X15" i="25"/>
  <c r="W15" i="25"/>
  <c r="X14" i="25"/>
  <c r="W14" i="25"/>
  <c r="X13" i="25"/>
  <c r="W13" i="25"/>
  <c r="X12" i="25"/>
  <c r="W12" i="25"/>
  <c r="X11" i="25"/>
  <c r="W11" i="25"/>
  <c r="X10" i="25"/>
  <c r="W10" i="25"/>
  <c r="X9" i="25"/>
  <c r="W9" i="25"/>
  <c r="X8" i="25"/>
  <c r="W8" i="25"/>
  <c r="X7" i="25"/>
  <c r="W7" i="25"/>
  <c r="X6" i="25"/>
  <c r="W6" i="25"/>
  <c r="X5" i="25"/>
  <c r="W5" i="25"/>
  <c r="AM4" i="25"/>
  <c r="AK8" i="25" s="1"/>
  <c r="AL11" i="25" s="1"/>
  <c r="AK14" i="25" s="1"/>
  <c r="AM18" i="25" s="1"/>
  <c r="AM23" i="25" s="1"/>
  <c r="AK4" i="25"/>
  <c r="AL7" i="25" s="1"/>
  <c r="AK10" i="25" s="1"/>
  <c r="AM14" i="25" s="1"/>
  <c r="AM19" i="25" s="1"/>
  <c r="AM24" i="25" s="1"/>
  <c r="X4" i="25"/>
  <c r="W4" i="25"/>
  <c r="AL3" i="25"/>
  <c r="AK6" i="25" s="1"/>
  <c r="AM10" i="25" s="1"/>
  <c r="AM15" i="25" s="1"/>
  <c r="AM20" i="25" s="1"/>
  <c r="AK24" i="25" s="1"/>
  <c r="G2" i="25"/>
  <c r="K105" i="47"/>
  <c r="K109" i="47"/>
  <c r="K100" i="47"/>
  <c r="K121" i="47"/>
  <c r="K44" i="47"/>
  <c r="K84" i="47"/>
  <c r="K40" i="47"/>
  <c r="K52" i="47"/>
  <c r="K18" i="47"/>
  <c r="K74" i="47"/>
  <c r="K104" i="47"/>
  <c r="K118" i="47"/>
  <c r="K76" i="47"/>
  <c r="K82" i="47"/>
  <c r="K8" i="47"/>
  <c r="K75" i="47"/>
  <c r="K123" i="47"/>
  <c r="K29" i="47"/>
  <c r="M74" i="25"/>
  <c r="M74" i="47" s="1"/>
  <c r="K83" i="47"/>
  <c r="K47" i="47"/>
  <c r="K107" i="47"/>
  <c r="K68" i="47"/>
  <c r="K63" i="47"/>
  <c r="K20" i="47"/>
  <c r="N20" i="25"/>
  <c r="N20" i="47" s="1"/>
  <c r="K78" i="47"/>
  <c r="K36" i="47"/>
  <c r="K27" i="47"/>
  <c r="K91" i="47"/>
  <c r="N75" i="25"/>
  <c r="N75" i="47" s="1"/>
  <c r="K55" i="47"/>
  <c r="K19" i="47"/>
  <c r="K49" i="47"/>
  <c r="K120" i="47"/>
  <c r="K16" i="47"/>
  <c r="K108" i="47"/>
  <c r="O20" i="25"/>
  <c r="O20" i="47" s="1"/>
  <c r="K57" i="47"/>
  <c r="K92" i="47"/>
  <c r="K102" i="47"/>
  <c r="M102" i="25"/>
  <c r="M102" i="47" s="1"/>
  <c r="K99" i="47"/>
  <c r="N82" i="25"/>
  <c r="N82" i="47" s="1"/>
  <c r="O19" i="25"/>
  <c r="O19" i="47" s="1"/>
  <c r="M78" i="25"/>
  <c r="M78" i="47" s="1"/>
  <c r="O92" i="25"/>
  <c r="O92" i="47" s="1"/>
  <c r="K56" i="47"/>
  <c r="K37" i="47"/>
  <c r="K125" i="47"/>
  <c r="K59" i="47"/>
  <c r="N74" i="25"/>
  <c r="N74" i="47" s="1"/>
  <c r="K35" i="47"/>
  <c r="K31" i="47"/>
  <c r="N78" i="25"/>
  <c r="N78" i="47" s="1"/>
  <c r="K111" i="47"/>
  <c r="K34" i="47"/>
  <c r="K12" i="47"/>
  <c r="K32" i="47"/>
  <c r="K73" i="47"/>
  <c r="K61" i="47"/>
  <c r="O61" i="25"/>
  <c r="O61" i="47" s="1"/>
  <c r="K71" i="47"/>
  <c r="O71" i="25"/>
  <c r="O71" i="47" s="1"/>
  <c r="O120" i="25"/>
  <c r="O120" i="47" s="1"/>
  <c r="O8" i="25"/>
  <c r="O8" i="47" s="1"/>
  <c r="M52" i="25"/>
  <c r="M52" i="47" s="1"/>
  <c r="O123" i="25"/>
  <c r="O123" i="47" s="1"/>
  <c r="K110" i="47"/>
  <c r="K45" i="47"/>
  <c r="N47" i="25"/>
  <c r="N47" i="47" s="1"/>
  <c r="N68" i="25"/>
  <c r="N68" i="47" s="1"/>
  <c r="K72" i="47"/>
  <c r="K79" i="47"/>
  <c r="K66" i="47"/>
  <c r="K23" i="47"/>
  <c r="M23" i="25"/>
  <c r="M23" i="47" s="1"/>
  <c r="K70" i="47"/>
  <c r="K116" i="47"/>
  <c r="O116" i="25"/>
  <c r="O116" i="47" s="1"/>
  <c r="K39" i="47"/>
  <c r="K86" i="47"/>
  <c r="N55" i="25"/>
  <c r="N55" i="47" s="1"/>
  <c r="N19" i="25"/>
  <c r="N19" i="47" s="1"/>
  <c r="K95" i="47"/>
  <c r="N95" i="25"/>
  <c r="N95" i="47" s="1"/>
  <c r="K6" i="47"/>
  <c r="O6" i="25"/>
  <c r="O6" i="47" s="1"/>
  <c r="K33" i="47"/>
  <c r="M33" i="25"/>
  <c r="M33" i="47" s="1"/>
  <c r="K77" i="47"/>
  <c r="N92" i="25"/>
  <c r="N92" i="47" s="1"/>
  <c r="O102" i="25"/>
  <c r="O102" i="47"/>
  <c r="K113" i="47"/>
  <c r="K64" i="47"/>
  <c r="K114" i="47"/>
  <c r="O109" i="25"/>
  <c r="O109" i="47" s="1"/>
  <c r="K5" i="47"/>
  <c r="K11" i="47"/>
  <c r="K117" i="47"/>
  <c r="M117" i="25"/>
  <c r="M117" i="47" s="1"/>
  <c r="M57" i="25"/>
  <c r="M57" i="47"/>
  <c r="M20" i="25"/>
  <c r="M20" i="47" s="1"/>
  <c r="N91" i="25"/>
  <c r="N91" i="47" s="1"/>
  <c r="N35" i="25"/>
  <c r="N35" i="47" s="1"/>
  <c r="K89" i="47"/>
  <c r="K115" i="47"/>
  <c r="O115" i="25"/>
  <c r="O115" i="47" s="1"/>
  <c r="O111" i="25"/>
  <c r="O111" i="47" s="1"/>
  <c r="O44" i="25"/>
  <c r="O44" i="47" s="1"/>
  <c r="K58" i="47"/>
  <c r="N58" i="25"/>
  <c r="N58" i="47" s="1"/>
  <c r="N8" i="25"/>
  <c r="N8" i="47" s="1"/>
  <c r="M72" i="25"/>
  <c r="M72" i="47" s="1"/>
  <c r="N79" i="25"/>
  <c r="N79" i="47" s="1"/>
  <c r="K119" i="47"/>
  <c r="O119" i="25"/>
  <c r="O119" i="47" s="1"/>
  <c r="M66" i="25"/>
  <c r="M66" i="47" s="1"/>
  <c r="O47" i="25"/>
  <c r="O47" i="47" s="1"/>
  <c r="M39" i="25"/>
  <c r="M39" i="47" s="1"/>
  <c r="O59" i="25"/>
  <c r="O59" i="47" s="1"/>
  <c r="O86" i="25"/>
  <c r="O86" i="47" s="1"/>
  <c r="K28" i="47"/>
  <c r="M95" i="25"/>
  <c r="M95" i="47" s="1"/>
  <c r="N83" i="25"/>
  <c r="N83" i="47" s="1"/>
  <c r="O74" i="25"/>
  <c r="O74" i="47" s="1"/>
  <c r="M77" i="25"/>
  <c r="M77" i="47" s="1"/>
  <c r="N113" i="25"/>
  <c r="N113" i="47" s="1"/>
  <c r="M64" i="25"/>
  <c r="M64" i="47" s="1"/>
  <c r="N31" i="25"/>
  <c r="N31" i="47" s="1"/>
  <c r="K38" i="47"/>
  <c r="N52" i="25"/>
  <c r="N52" i="47" s="1"/>
  <c r="K127" i="47"/>
  <c r="N127" i="25"/>
  <c r="N127" i="47" s="1"/>
  <c r="O127" i="25"/>
  <c r="O127" i="47" s="1"/>
  <c r="O12" i="25"/>
  <c r="O12" i="47" s="1"/>
  <c r="K112" i="47"/>
  <c r="O112" i="25"/>
  <c r="O112" i="47" s="1"/>
  <c r="N125" i="25"/>
  <c r="N125" i="47" s="1"/>
  <c r="N23" i="25"/>
  <c r="N23" i="47" s="1"/>
  <c r="O11" i="25"/>
  <c r="O11" i="47" s="1"/>
  <c r="O37" i="25"/>
  <c r="O37" i="47" s="1"/>
  <c r="K9" i="47"/>
  <c r="K93" i="47"/>
  <c r="K80" i="47"/>
  <c r="K67" i="47"/>
  <c r="O72" i="25"/>
  <c r="O72" i="47" s="1"/>
  <c r="N84" i="25"/>
  <c r="N84" i="47" s="1"/>
  <c r="O49" i="25"/>
  <c r="O49" i="47" s="1"/>
  <c r="O73" i="25"/>
  <c r="O73" i="47" s="1"/>
  <c r="O105" i="25"/>
  <c r="O105" i="47" s="1"/>
  <c r="K126" i="47"/>
  <c r="O56" i="25"/>
  <c r="O56" i="47" s="1"/>
  <c r="K60" i="47"/>
  <c r="N100" i="25"/>
  <c r="N100" i="47" s="1"/>
  <c r="K48" i="47"/>
  <c r="O35" i="25"/>
  <c r="O35" i="47" s="1"/>
  <c r="K30" i="47"/>
  <c r="K21" i="47"/>
  <c r="K17" i="47"/>
  <c r="K22" i="47"/>
  <c r="K88" i="47"/>
  <c r="K42" i="47"/>
  <c r="M55" i="25"/>
  <c r="M55" i="47" s="1"/>
  <c r="N27" i="25"/>
  <c r="N27" i="47" s="1"/>
  <c r="K122" i="47"/>
  <c r="O78" i="25"/>
  <c r="O78" i="47" s="1"/>
  <c r="N56" i="25"/>
  <c r="N56" i="47" s="1"/>
  <c r="K53" i="47"/>
  <c r="N76" i="25"/>
  <c r="N76" i="47" s="1"/>
  <c r="K124" i="47"/>
  <c r="O16" i="25"/>
  <c r="O16" i="47" s="1"/>
  <c r="M47" i="25"/>
  <c r="M47" i="47" s="1"/>
  <c r="N50" i="25"/>
  <c r="N50" i="47" s="1"/>
  <c r="K50" i="47"/>
  <c r="K10" i="47"/>
  <c r="N108" i="25"/>
  <c r="N108" i="47" s="1"/>
  <c r="O9" i="25"/>
  <c r="O9" i="47" s="1"/>
  <c r="O34" i="25"/>
  <c r="O34" i="47" s="1"/>
  <c r="K69" i="47"/>
  <c r="K87" i="47"/>
  <c r="N93" i="25"/>
  <c r="N93" i="47" s="1"/>
  <c r="M116" i="25"/>
  <c r="M116" i="47" s="1"/>
  <c r="M61" i="25"/>
  <c r="M61" i="47" s="1"/>
  <c r="M128" i="25"/>
  <c r="M128" i="47" s="1"/>
  <c r="K128" i="47"/>
  <c r="K15" i="47"/>
  <c r="M9" i="25"/>
  <c r="M9" i="47" s="1"/>
  <c r="M90" i="25"/>
  <c r="M90" i="47" s="1"/>
  <c r="K90" i="47"/>
  <c r="O70" i="25"/>
  <c r="O70" i="47" s="1"/>
  <c r="N61" i="25"/>
  <c r="N61" i="47" s="1"/>
  <c r="N64" i="25"/>
  <c r="N64" i="47" s="1"/>
  <c r="K96" i="47"/>
  <c r="N67" i="25"/>
  <c r="N67" i="47" s="1"/>
  <c r="N39" i="25"/>
  <c r="N39" i="47" s="1"/>
  <c r="M80" i="25"/>
  <c r="M80" i="47" s="1"/>
  <c r="N32" i="25"/>
  <c r="N32" i="47" s="1"/>
  <c r="N112" i="25"/>
  <c r="N112" i="47" s="1"/>
  <c r="N72" i="25"/>
  <c r="N72" i="47" s="1"/>
  <c r="M113" i="25"/>
  <c r="M113" i="47" s="1"/>
  <c r="O75" i="25"/>
  <c r="O75" i="47" s="1"/>
  <c r="M45" i="25"/>
  <c r="M45" i="47" s="1"/>
  <c r="M88" i="25"/>
  <c r="M88" i="47" s="1"/>
  <c r="K94" i="47"/>
  <c r="N34" i="25"/>
  <c r="N34" i="47" s="1"/>
  <c r="M123" i="25"/>
  <c r="M123" i="47" s="1"/>
  <c r="M112" i="25"/>
  <c r="M112" i="47" s="1"/>
  <c r="K43" i="47"/>
  <c r="K65" i="47"/>
  <c r="M42" i="25"/>
  <c r="M42" i="47" s="1"/>
  <c r="M94" i="25"/>
  <c r="M94" i="47" s="1"/>
  <c r="N89" i="25"/>
  <c r="N89" i="47" s="1"/>
  <c r="K7" i="47"/>
  <c r="O7" i="25"/>
  <c r="O7" i="47" s="1"/>
  <c r="M97" i="25"/>
  <c r="M97" i="47" s="1"/>
  <c r="K97" i="47"/>
  <c r="N102" i="25"/>
  <c r="N102" i="47" s="1"/>
  <c r="N87" i="25"/>
  <c r="N87" i="47" s="1"/>
  <c r="N29" i="25"/>
  <c r="N29" i="47" s="1"/>
  <c r="N118" i="25"/>
  <c r="N118" i="47" s="1"/>
  <c r="O89" i="25"/>
  <c r="O89" i="47" s="1"/>
  <c r="O42" i="25"/>
  <c r="O42" i="47" s="1"/>
  <c r="O125" i="25"/>
  <c r="O125" i="47" s="1"/>
  <c r="O57" i="25"/>
  <c r="O57" i="47" s="1"/>
  <c r="K103" i="47"/>
  <c r="K81" i="47"/>
  <c r="N81" i="25"/>
  <c r="N81" i="47" s="1"/>
  <c r="K129" i="47"/>
  <c r="M49" i="25"/>
  <c r="M49" i="47" s="1"/>
  <c r="M59" i="25"/>
  <c r="M59" i="47" s="1"/>
  <c r="M125" i="25"/>
  <c r="M125" i="47" s="1"/>
  <c r="O17" i="25"/>
  <c r="O17" i="47" s="1"/>
  <c r="M30" i="25"/>
  <c r="M30" i="47" s="1"/>
  <c r="M11" i="25"/>
  <c r="M11" i="47" s="1"/>
  <c r="O15" i="25"/>
  <c r="O15" i="47" s="1"/>
  <c r="K25" i="47"/>
  <c r="K46" i="47"/>
  <c r="O39" i="25"/>
  <c r="O39" i="47"/>
  <c r="O69" i="25"/>
  <c r="O69" i="47" s="1"/>
  <c r="O90" i="25"/>
  <c r="O90" i="47" s="1"/>
  <c r="O77" i="25"/>
  <c r="O77" i="47"/>
  <c r="K106" i="47"/>
  <c r="K14" i="47"/>
  <c r="K41" i="47"/>
  <c r="M38" i="25"/>
  <c r="M38" i="47" s="1"/>
  <c r="N44" i="25"/>
  <c r="N44" i="47" s="1"/>
  <c r="N48" i="25"/>
  <c r="N48" i="47" s="1"/>
  <c r="N33" i="25"/>
  <c r="N33" i="47" s="1"/>
  <c r="N36" i="25"/>
  <c r="N36" i="47" s="1"/>
  <c r="N6" i="25"/>
  <c r="N6" i="47" s="1"/>
  <c r="K98" i="47"/>
  <c r="M58" i="25"/>
  <c r="M58" i="47"/>
  <c r="M50" i="25"/>
  <c r="M50" i="47" s="1"/>
  <c r="M73" i="25"/>
  <c r="M73" i="47" s="1"/>
  <c r="N129" i="25"/>
  <c r="N129" i="47" s="1"/>
  <c r="M129" i="25"/>
  <c r="M129" i="47" s="1"/>
  <c r="M7" i="25"/>
  <c r="M7" i="47" s="1"/>
  <c r="M19" i="25"/>
  <c r="M19" i="47" s="1"/>
  <c r="N110" i="25"/>
  <c r="N110" i="47" s="1"/>
  <c r="N38" i="25"/>
  <c r="N38" i="47" s="1"/>
  <c r="O96" i="25"/>
  <c r="O96" i="47" s="1"/>
  <c r="M126" i="25"/>
  <c r="M126" i="47" s="1"/>
  <c r="M127" i="25"/>
  <c r="M127" i="47" s="1"/>
  <c r="O76" i="25"/>
  <c r="O76" i="47" s="1"/>
  <c r="N103" i="25"/>
  <c r="N103" i="47" s="1"/>
  <c r="M122" i="25"/>
  <c r="M122" i="47" s="1"/>
  <c r="O50" i="25"/>
  <c r="O50" i="47" s="1"/>
  <c r="K26" i="47"/>
  <c r="M26" i="25"/>
  <c r="M26" i="47" s="1"/>
  <c r="N15" i="25"/>
  <c r="N15" i="47" s="1"/>
  <c r="M105" i="25"/>
  <c r="M105" i="47" s="1"/>
  <c r="N11" i="25"/>
  <c r="N11" i="47" s="1"/>
  <c r="N14" i="25"/>
  <c r="N14" i="47" s="1"/>
  <c r="O55" i="25"/>
  <c r="O55" i="47" s="1"/>
  <c r="M69" i="25"/>
  <c r="M69" i="47" s="1"/>
  <c r="N9" i="25"/>
  <c r="N9" i="47" s="1"/>
  <c r="K24" i="47"/>
  <c r="N24" i="25"/>
  <c r="N24" i="47" s="1"/>
  <c r="M44" i="25"/>
  <c r="M44" i="47" s="1"/>
  <c r="O103" i="25"/>
  <c r="O103" i="47" s="1"/>
  <c r="O121" i="25"/>
  <c r="O121" i="47" s="1"/>
  <c r="N63" i="25"/>
  <c r="N63" i="47" s="1"/>
  <c r="M65" i="25"/>
  <c r="M65" i="47" s="1"/>
  <c r="N120" i="25"/>
  <c r="N120" i="47" s="1"/>
  <c r="N66" i="25"/>
  <c r="N66" i="47" s="1"/>
  <c r="K85" i="47"/>
  <c r="O43" i="25"/>
  <c r="O43" i="47" s="1"/>
  <c r="O99" i="25"/>
  <c r="O99" i="47" s="1"/>
  <c r="O91" i="25"/>
  <c r="O91" i="47" s="1"/>
  <c r="M17" i="25"/>
  <c r="M17" i="47" s="1"/>
  <c r="M25" i="25"/>
  <c r="M25" i="47" s="1"/>
  <c r="M70" i="25"/>
  <c r="M70" i="47" s="1"/>
  <c r="O33" i="25"/>
  <c r="O33" i="47" s="1"/>
  <c r="O30" i="25"/>
  <c r="O30" i="47" s="1"/>
  <c r="O126" i="25"/>
  <c r="O126" i="47" s="1"/>
  <c r="M22" i="25"/>
  <c r="M22" i="47" s="1"/>
  <c r="N114" i="25"/>
  <c r="N114" i="47" s="1"/>
  <c r="M120" i="25"/>
  <c r="M120" i="47" s="1"/>
  <c r="K62" i="47"/>
  <c r="M62" i="25"/>
  <c r="M62" i="47" s="1"/>
  <c r="N106" i="25"/>
  <c r="N106" i="47" s="1"/>
  <c r="O118" i="25"/>
  <c r="O118" i="47" s="1"/>
  <c r="O18" i="25"/>
  <c r="O18" i="47" s="1"/>
  <c r="O65" i="25"/>
  <c r="O65" i="47" s="1"/>
  <c r="N26" i="25"/>
  <c r="N26" i="47" s="1"/>
  <c r="O81" i="25"/>
  <c r="O81" i="47" s="1"/>
  <c r="N43" i="25"/>
  <c r="N43" i="47" s="1"/>
  <c r="N98" i="25"/>
  <c r="N98" i="47" s="1"/>
  <c r="K13" i="47"/>
  <c r="M32" i="25"/>
  <c r="M32" i="47"/>
  <c r="M31" i="25"/>
  <c r="M31" i="47" s="1"/>
  <c r="M21" i="25"/>
  <c r="M21" i="47" s="1"/>
  <c r="O46" i="25"/>
  <c r="O46" i="47" s="1"/>
  <c r="N51" i="25"/>
  <c r="N51" i="47" s="1"/>
  <c r="K51" i="47"/>
  <c r="M12" i="25"/>
  <c r="M12" i="47" s="1"/>
  <c r="M35" i="25"/>
  <c r="M35" i="47"/>
  <c r="O124" i="25"/>
  <c r="O124" i="47" s="1"/>
  <c r="O40" i="25"/>
  <c r="O40" i="47" s="1"/>
  <c r="N10" i="25"/>
  <c r="N10" i="47" s="1"/>
  <c r="M98" i="25"/>
  <c r="M98" i="47" s="1"/>
  <c r="M27" i="25"/>
  <c r="M27" i="47" s="1"/>
  <c r="M100" i="25"/>
  <c r="M100" i="47" s="1"/>
  <c r="M111" i="25"/>
  <c r="M111" i="47" s="1"/>
  <c r="N73" i="25"/>
  <c r="N73" i="47" s="1"/>
  <c r="O60" i="25"/>
  <c r="O60" i="47" s="1"/>
  <c r="N104" i="25"/>
  <c r="N104" i="47" s="1"/>
  <c r="M41" i="25"/>
  <c r="M41" i="47" s="1"/>
  <c r="N124" i="25"/>
  <c r="N124" i="47" s="1"/>
  <c r="O32" i="25"/>
  <c r="O32" i="47" s="1"/>
  <c r="N107" i="25"/>
  <c r="N107" i="47" s="1"/>
  <c r="N16" i="25"/>
  <c r="N16" i="47" s="1"/>
  <c r="O25" i="25"/>
  <c r="O25" i="47" s="1"/>
  <c r="N12" i="25"/>
  <c r="N12" i="47" s="1"/>
  <c r="N85" i="25"/>
  <c r="N85" i="47" s="1"/>
  <c r="O128" i="25"/>
  <c r="O128" i="47" s="1"/>
  <c r="M104" i="25"/>
  <c r="M104" i="47" s="1"/>
  <c r="N80" i="25"/>
  <c r="N80" i="47" s="1"/>
  <c r="N105" i="25"/>
  <c r="N105" i="47" s="1"/>
  <c r="O38" i="25"/>
  <c r="O38" i="47" s="1"/>
  <c r="K101" i="47"/>
  <c r="O82" i="25"/>
  <c r="O82" i="47" s="1"/>
  <c r="M5" i="25"/>
  <c r="M5" i="47" s="1"/>
  <c r="N53" i="25"/>
  <c r="N53" i="47" s="1"/>
  <c r="N122" i="25"/>
  <c r="N122" i="47" s="1"/>
  <c r="N62" i="25"/>
  <c r="N62" i="47" s="1"/>
  <c r="K54" i="47"/>
  <c r="N54" i="25"/>
  <c r="N54" i="47" s="1"/>
  <c r="M54" i="25"/>
  <c r="M54" i="47" s="1"/>
  <c r="M103" i="25"/>
  <c r="M103" i="47" s="1"/>
  <c r="M84" i="25"/>
  <c r="M84" i="47" s="1"/>
  <c r="M56" i="25"/>
  <c r="M56" i="47" s="1"/>
  <c r="O110" i="25"/>
  <c r="O110" i="47" s="1"/>
  <c r="O63" i="25"/>
  <c r="O63" i="47" s="1"/>
  <c r="N99" i="25"/>
  <c r="N99" i="47" s="1"/>
  <c r="M18" i="25"/>
  <c r="M18" i="47" s="1"/>
  <c r="M89" i="25"/>
  <c r="M89" i="47" s="1"/>
  <c r="O129" i="25"/>
  <c r="O129" i="47" s="1"/>
  <c r="N40" i="25"/>
  <c r="N40" i="47" s="1"/>
  <c r="M121" i="25"/>
  <c r="M121" i="47" s="1"/>
  <c r="N59" i="25"/>
  <c r="N59" i="47" s="1"/>
  <c r="M24" i="25"/>
  <c r="M24" i="47" s="1"/>
  <c r="O87" i="25"/>
  <c r="O87" i="47" s="1"/>
  <c r="N111" i="25"/>
  <c r="N111" i="47" s="1"/>
  <c r="O23" i="25"/>
  <c r="O23" i="47" s="1"/>
  <c r="O64" i="25"/>
  <c r="O64" i="47" s="1"/>
  <c r="N57" i="25"/>
  <c r="N57" i="47" s="1"/>
  <c r="N77" i="25"/>
  <c r="N77" i="47" s="1"/>
  <c r="N46" i="25"/>
  <c r="N46" i="47" s="1"/>
  <c r="M43" i="25"/>
  <c r="M43" i="47" s="1"/>
  <c r="O122" i="25"/>
  <c r="O122" i="47" s="1"/>
  <c r="M14" i="25"/>
  <c r="M14" i="47" s="1"/>
  <c r="O95" i="25"/>
  <c r="O95" i="47" s="1"/>
  <c r="M13" i="25"/>
  <c r="M13" i="47" s="1"/>
  <c r="M37" i="25"/>
  <c r="M37" i="47" s="1"/>
  <c r="O117" i="25"/>
  <c r="O117" i="47" s="1"/>
  <c r="M119" i="25"/>
  <c r="M119" i="47" s="1"/>
  <c r="N116" i="25"/>
  <c r="N116" i="47" s="1"/>
  <c r="M68" i="25"/>
  <c r="M68" i="47" s="1"/>
  <c r="M67" i="25"/>
  <c r="M67" i="47" s="1"/>
  <c r="N109" i="25"/>
  <c r="N109" i="47" s="1"/>
  <c r="N121" i="25"/>
  <c r="N121" i="47" s="1"/>
  <c r="N37" i="25"/>
  <c r="N37" i="47" s="1"/>
  <c r="N21" i="25"/>
  <c r="N21" i="47" s="1"/>
  <c r="M71" i="25"/>
  <c r="M71" i="47" s="1"/>
  <c r="O114" i="25"/>
  <c r="O114" i="47" s="1"/>
  <c r="O93" i="25"/>
  <c r="O93" i="47" s="1"/>
  <c r="M83" i="25"/>
  <c r="M83" i="47" s="1"/>
  <c r="O100" i="25"/>
  <c r="O100" i="47" s="1"/>
  <c r="O28" i="25"/>
  <c r="O28" i="47" s="1"/>
  <c r="M110" i="25"/>
  <c r="M110" i="47" s="1"/>
  <c r="M6" i="25"/>
  <c r="M6" i="47" s="1"/>
  <c r="M109" i="25"/>
  <c r="M109" i="47" s="1"/>
  <c r="N13" i="25"/>
  <c r="N13" i="47" s="1"/>
  <c r="N70" i="25"/>
  <c r="N70" i="47" s="1"/>
  <c r="O101" i="25"/>
  <c r="O101" i="47" s="1"/>
  <c r="O24" i="25"/>
  <c r="O24" i="47" s="1"/>
  <c r="O52" i="25"/>
  <c r="O52" i="47" s="1"/>
  <c r="N128" i="25"/>
  <c r="N128" i="47" s="1"/>
  <c r="O10" i="25"/>
  <c r="O10" i="47" s="1"/>
  <c r="N69" i="25"/>
  <c r="N69" i="47" s="1"/>
  <c r="O14" i="25"/>
  <c r="O14" i="47" s="1"/>
  <c r="O41" i="25"/>
  <c r="O41" i="47" s="1"/>
  <c r="O45" i="25"/>
  <c r="O45" i="47" s="1"/>
  <c r="N97" i="25"/>
  <c r="N97" i="47" s="1"/>
  <c r="M86" i="25"/>
  <c r="M86" i="47" s="1"/>
  <c r="O51" i="25"/>
  <c r="O51" i="47" s="1"/>
  <c r="M75" i="25"/>
  <c r="M75" i="47" s="1"/>
  <c r="O88" i="25"/>
  <c r="O88" i="47" s="1"/>
  <c r="M40" i="25"/>
  <c r="M40" i="47" s="1"/>
  <c r="M46" i="25"/>
  <c r="M46" i="47" s="1"/>
  <c r="O22" i="25"/>
  <c r="O22" i="47" s="1"/>
  <c r="O108" i="25"/>
  <c r="O108" i="47" s="1"/>
  <c r="M114" i="25"/>
  <c r="M114" i="47" s="1"/>
  <c r="M115" i="25"/>
  <c r="M115" i="47" s="1"/>
  <c r="N101" i="25"/>
  <c r="N101" i="47" s="1"/>
  <c r="O67" i="25"/>
  <c r="O67" i="47" s="1"/>
  <c r="N22" i="25"/>
  <c r="N22" i="47" s="1"/>
  <c r="M107" i="25"/>
  <c r="M107" i="47" s="1"/>
  <c r="O104" i="25"/>
  <c r="O104" i="47" s="1"/>
  <c r="O54" i="25"/>
  <c r="O54" i="47" s="1"/>
  <c r="O27" i="25"/>
  <c r="O27" i="47" s="1"/>
  <c r="O48" i="25"/>
  <c r="O48" i="47" s="1"/>
  <c r="M8" i="25"/>
  <c r="M8" i="47" s="1"/>
  <c r="N28" i="25"/>
  <c r="N28" i="47" s="1"/>
  <c r="N65" i="25"/>
  <c r="N65" i="47" s="1"/>
  <c r="M16" i="25"/>
  <c r="M16" i="47" s="1"/>
  <c r="M53" i="25"/>
  <c r="M53" i="47" s="1"/>
  <c r="N115" i="25"/>
  <c r="N115" i="47" s="1"/>
  <c r="M63" i="25"/>
  <c r="M63" i="47" s="1"/>
  <c r="O83" i="25"/>
  <c r="O83" i="47" s="1"/>
  <c r="M36" i="25"/>
  <c r="M36" i="47" s="1"/>
  <c r="O13" i="25"/>
  <c r="O13" i="47" s="1"/>
  <c r="M108" i="25"/>
  <c r="M108" i="47" s="1"/>
  <c r="N49" i="25"/>
  <c r="N49" i="47" s="1"/>
  <c r="N7" i="25"/>
  <c r="N7" i="47" s="1"/>
  <c r="M101" i="25"/>
  <c r="M101" i="47" s="1"/>
  <c r="N41" i="25"/>
  <c r="N41" i="47" s="1"/>
  <c r="M91" i="25"/>
  <c r="M91" i="47" s="1"/>
  <c r="N45" i="25"/>
  <c r="N45" i="47" s="1"/>
  <c r="M79" i="25"/>
  <c r="M79" i="47" s="1"/>
  <c r="M118" i="25"/>
  <c r="M118" i="47" s="1"/>
  <c r="N42" i="25"/>
  <c r="N42" i="47" s="1"/>
  <c r="M92" i="25"/>
  <c r="M92" i="47" s="1"/>
  <c r="N60" i="25"/>
  <c r="N60" i="47" s="1"/>
  <c r="O58" i="25"/>
  <c r="O58" i="47" s="1"/>
  <c r="N94" i="25"/>
  <c r="N94" i="47" s="1"/>
  <c r="M10" i="25"/>
  <c r="M10" i="47" s="1"/>
  <c r="O68" i="25"/>
  <c r="O68" i="47" s="1"/>
  <c r="O26" i="25"/>
  <c r="O26" i="47" s="1"/>
  <c r="N17" i="25"/>
  <c r="N17" i="47" s="1"/>
  <c r="M99" i="25"/>
  <c r="M99" i="47" s="1"/>
  <c r="O31" i="25"/>
  <c r="O31" i="47" s="1"/>
  <c r="N96" i="25"/>
  <c r="N96" i="47" s="1"/>
  <c r="M51" i="25"/>
  <c r="M51" i="47" s="1"/>
  <c r="M87" i="25"/>
  <c r="M87" i="47" s="1"/>
  <c r="O80" i="25"/>
  <c r="O80" i="47" s="1"/>
  <c r="N71" i="25"/>
  <c r="N71" i="47" s="1"/>
  <c r="O98" i="25"/>
  <c r="O98" i="47" s="1"/>
  <c r="N117" i="25"/>
  <c r="N117" i="47" s="1"/>
  <c r="N30" i="25"/>
  <c r="N30" i="47" s="1"/>
  <c r="O106" i="25"/>
  <c r="O106" i="47" s="1"/>
  <c r="O94" i="25"/>
  <c r="O94" i="47" s="1"/>
  <c r="N126" i="25"/>
  <c r="N126" i="47" s="1"/>
  <c r="O53" i="25"/>
  <c r="O53" i="47" s="1"/>
  <c r="N25" i="25"/>
  <c r="N25" i="47" s="1"/>
  <c r="N88" i="25"/>
  <c r="N88" i="47" s="1"/>
  <c r="M76" i="25"/>
  <c r="M76" i="47" s="1"/>
  <c r="M124" i="25"/>
  <c r="M124" i="47" s="1"/>
  <c r="N119" i="25"/>
  <c r="N119" i="47" s="1"/>
  <c r="O36" i="25"/>
  <c r="O36" i="47" s="1"/>
  <c r="O107" i="25"/>
  <c r="O107" i="47" s="1"/>
  <c r="O21" i="25"/>
  <c r="O21" i="47" s="1"/>
  <c r="M85" i="25"/>
  <c r="M85" i="47" s="1"/>
  <c r="M81" i="25"/>
  <c r="M81" i="47" s="1"/>
  <c r="M96" i="25"/>
  <c r="M96" i="47" s="1"/>
  <c r="N90" i="25"/>
  <c r="N90" i="47" s="1"/>
  <c r="M48" i="25"/>
  <c r="M48" i="47" s="1"/>
  <c r="O84" i="25"/>
  <c r="O84" i="47" s="1"/>
  <c r="M106" i="25"/>
  <c r="M106" i="47" s="1"/>
  <c r="N86" i="25"/>
  <c r="N86" i="47" s="1"/>
  <c r="M93" i="25"/>
  <c r="M93" i="47" s="1"/>
  <c r="M34" i="25"/>
  <c r="M34" i="47" s="1"/>
  <c r="M82" i="25"/>
  <c r="M82" i="47" s="1"/>
  <c r="M15" i="25"/>
  <c r="M15" i="47" s="1"/>
  <c r="O79" i="25"/>
  <c r="O79" i="47" s="1"/>
  <c r="O62" i="25"/>
  <c r="O62" i="47" s="1"/>
  <c r="N123" i="25"/>
  <c r="N123" i="47" s="1"/>
  <c r="N18" i="25"/>
  <c r="N18" i="47" s="1"/>
  <c r="O97" i="25"/>
  <c r="O97" i="47" s="1"/>
  <c r="M60" i="25"/>
  <c r="M60" i="47" s="1"/>
  <c r="O85" i="25"/>
  <c r="O85" i="47" s="1"/>
  <c r="L7" i="25"/>
  <c r="L7" i="47" s="1"/>
  <c r="M29" i="25"/>
  <c r="M29" i="47" s="1"/>
  <c r="O113" i="25"/>
  <c r="O113" i="47" s="1"/>
  <c r="M28" i="25"/>
  <c r="M28" i="47" s="1"/>
  <c r="O29" i="25"/>
  <c r="O29" i="47" s="1"/>
  <c r="O66" i="25"/>
  <c r="O66" i="47" s="1"/>
  <c r="L6" i="25"/>
  <c r="L61" i="25"/>
  <c r="L72" i="25"/>
  <c r="L72" i="47" s="1"/>
  <c r="L65" i="25"/>
  <c r="L65" i="47" s="1"/>
  <c r="L9" i="25"/>
  <c r="L9" i="47" s="1"/>
  <c r="L69" i="25"/>
  <c r="L69" i="47" s="1"/>
  <c r="L11" i="25"/>
  <c r="L11" i="47" s="1"/>
  <c r="L109" i="25"/>
  <c r="L109" i="47" s="1"/>
  <c r="O5" i="25"/>
  <c r="L112" i="25"/>
  <c r="L112" i="47" s="1"/>
  <c r="L37" i="25"/>
  <c r="L37" i="47" s="1"/>
  <c r="L43" i="25"/>
  <c r="L43" i="47" s="1"/>
  <c r="L51" i="25"/>
  <c r="L51" i="47" s="1"/>
  <c r="L19" i="25"/>
  <c r="L19" i="47" s="1"/>
  <c r="L46" i="25"/>
  <c r="L46" i="47" s="1"/>
  <c r="L126" i="25"/>
  <c r="L126" i="47" s="1"/>
  <c r="L54" i="25"/>
  <c r="L54" i="47" s="1"/>
  <c r="L118" i="25"/>
  <c r="L118" i="47" s="1"/>
  <c r="L74" i="25"/>
  <c r="L74" i="47" s="1"/>
  <c r="L12" i="25"/>
  <c r="L12" i="47" s="1"/>
  <c r="L76" i="25"/>
  <c r="L76" i="47" s="1"/>
  <c r="L98" i="25"/>
  <c r="L98" i="47" s="1"/>
  <c r="L91" i="25"/>
  <c r="L91" i="47" s="1"/>
  <c r="L23" i="25"/>
  <c r="L23" i="47" s="1"/>
  <c r="L120" i="25"/>
  <c r="L120" i="47" s="1"/>
  <c r="L33" i="25"/>
  <c r="L33" i="47" s="1"/>
  <c r="L95" i="25"/>
  <c r="L95" i="47" s="1"/>
  <c r="L81" i="25"/>
  <c r="L81" i="47" s="1"/>
  <c r="L15" i="25"/>
  <c r="L15" i="47" s="1"/>
  <c r="L105" i="25"/>
  <c r="L105" i="47" s="1"/>
  <c r="L62" i="25"/>
  <c r="L62" i="47" s="1"/>
  <c r="L63" i="25"/>
  <c r="L63" i="47" s="1"/>
  <c r="L27" i="25"/>
  <c r="L27" i="47" s="1"/>
  <c r="L40" i="25"/>
  <c r="L40" i="47" s="1"/>
  <c r="L55" i="25"/>
  <c r="L55" i="47" s="1"/>
  <c r="L87" i="25"/>
  <c r="L87" i="47" s="1"/>
  <c r="L119" i="25"/>
  <c r="L119" i="47" s="1"/>
  <c r="L71" i="25"/>
  <c r="L71" i="47" s="1"/>
  <c r="L67" i="25"/>
  <c r="L67" i="47" s="1"/>
  <c r="L77" i="25"/>
  <c r="L77" i="47" s="1"/>
  <c r="L101" i="25"/>
  <c r="L101" i="47" s="1"/>
  <c r="L14" i="25"/>
  <c r="L14" i="47" s="1"/>
  <c r="L26" i="25"/>
  <c r="L26" i="47" s="1"/>
  <c r="L96" i="25"/>
  <c r="L96" i="47" s="1"/>
  <c r="L38" i="25"/>
  <c r="L38" i="47" s="1"/>
  <c r="L75" i="25"/>
  <c r="L75" i="47" s="1"/>
  <c r="L28" i="25"/>
  <c r="L28" i="47" s="1"/>
  <c r="L36" i="25"/>
  <c r="L36" i="47" s="1"/>
  <c r="L104" i="25"/>
  <c r="L104" i="47" s="1"/>
  <c r="L80" i="25"/>
  <c r="L80" i="47" s="1"/>
  <c r="L58" i="25"/>
  <c r="L58" i="47" s="1"/>
  <c r="L111" i="25"/>
  <c r="L111" i="47" s="1"/>
  <c r="L52" i="25"/>
  <c r="L52" i="47" s="1"/>
  <c r="L17" i="25"/>
  <c r="L17" i="47" s="1"/>
  <c r="L78" i="25"/>
  <c r="L78" i="47" s="1"/>
  <c r="L116" i="25"/>
  <c r="L116" i="47" s="1"/>
  <c r="L20" i="25"/>
  <c r="L20" i="47" s="1"/>
  <c r="L88" i="25"/>
  <c r="L88" i="47" s="1"/>
  <c r="L39" i="25"/>
  <c r="L39" i="47" s="1"/>
  <c r="L86" i="25"/>
  <c r="L86" i="47" s="1"/>
  <c r="L34" i="25"/>
  <c r="L34" i="47" s="1"/>
  <c r="L35" i="25"/>
  <c r="L35" i="47" s="1"/>
  <c r="L42" i="25"/>
  <c r="L42" i="47" s="1"/>
  <c r="L122" i="25"/>
  <c r="L122" i="47" s="1"/>
  <c r="L44" i="25"/>
  <c r="L44" i="47" s="1"/>
  <c r="L123" i="25"/>
  <c r="L123" i="47" s="1"/>
  <c r="L66" i="25"/>
  <c r="L66" i="47" s="1"/>
  <c r="L32" i="25"/>
  <c r="L32" i="47" s="1"/>
  <c r="L125" i="25"/>
  <c r="L125" i="47" s="1"/>
  <c r="L121" i="25"/>
  <c r="L121" i="47" s="1"/>
  <c r="L25" i="25"/>
  <c r="L25" i="47" s="1"/>
  <c r="L108" i="25"/>
  <c r="L108" i="47" s="1"/>
  <c r="L41" i="25"/>
  <c r="L41" i="47" s="1"/>
  <c r="L50" i="25"/>
  <c r="L50" i="47" s="1"/>
  <c r="L56" i="25"/>
  <c r="L56" i="47" s="1"/>
  <c r="L99" i="25"/>
  <c r="L99" i="47" s="1"/>
  <c r="L128" i="25"/>
  <c r="L128" i="47" s="1"/>
  <c r="L113" i="25"/>
  <c r="L113" i="47" s="1"/>
  <c r="L29" i="25"/>
  <c r="L29" i="47" s="1"/>
  <c r="L107" i="25"/>
  <c r="L107" i="47" s="1"/>
  <c r="L30" i="25"/>
  <c r="L30" i="47" s="1"/>
  <c r="L110" i="25"/>
  <c r="L110" i="47" s="1"/>
  <c r="L31" i="25"/>
  <c r="L31" i="47" s="1"/>
  <c r="L60" i="25"/>
  <c r="L60" i="47" s="1"/>
  <c r="L53" i="25"/>
  <c r="L53" i="47" s="1"/>
  <c r="L64" i="25"/>
  <c r="L64" i="47" s="1"/>
  <c r="L103" i="25"/>
  <c r="L103" i="47" s="1"/>
  <c r="L57" i="25"/>
  <c r="L57" i="47" s="1"/>
  <c r="L117" i="25"/>
  <c r="L117" i="47" s="1"/>
  <c r="L22" i="25"/>
  <c r="L22" i="47" s="1"/>
  <c r="L8" i="25"/>
  <c r="L8" i="47" s="1"/>
  <c r="L48" i="25"/>
  <c r="L48" i="47" s="1"/>
  <c r="L16" i="25"/>
  <c r="L16" i="47" s="1"/>
  <c r="L13" i="25"/>
  <c r="L13" i="47" s="1"/>
  <c r="L93" i="25"/>
  <c r="L93" i="47" s="1"/>
  <c r="L106" i="25"/>
  <c r="L106" i="47" s="1"/>
  <c r="L83" i="25"/>
  <c r="L83" i="47" s="1"/>
  <c r="L114" i="25"/>
  <c r="L114" i="47" s="1"/>
  <c r="L59" i="25"/>
  <c r="L59" i="47" s="1"/>
  <c r="L45" i="25"/>
  <c r="L45" i="47" s="1"/>
  <c r="L115" i="25"/>
  <c r="L115" i="47" s="1"/>
  <c r="L85" i="25"/>
  <c r="L85" i="47" s="1"/>
  <c r="L47" i="25"/>
  <c r="L47" i="47" s="1"/>
  <c r="L94" i="25"/>
  <c r="L94" i="47" s="1"/>
  <c r="L70" i="25"/>
  <c r="L70" i="47" s="1"/>
  <c r="L49" i="25"/>
  <c r="L49" i="47" s="1"/>
  <c r="L82" i="25"/>
  <c r="L82" i="47" s="1"/>
  <c r="L73" i="25"/>
  <c r="L73" i="47" s="1"/>
  <c r="L84" i="25"/>
  <c r="L84" i="47" s="1"/>
  <c r="L89" i="25"/>
  <c r="L89" i="47" s="1"/>
  <c r="L102" i="25"/>
  <c r="L102" i="47" s="1"/>
  <c r="L92" i="25"/>
  <c r="L92" i="47" s="1"/>
  <c r="L10" i="25"/>
  <c r="L10" i="47" s="1"/>
  <c r="L129" i="25"/>
  <c r="L129" i="47" s="1"/>
  <c r="L100" i="25"/>
  <c r="L100" i="47" s="1"/>
  <c r="L18" i="25"/>
  <c r="L18" i="47" s="1"/>
  <c r="L127" i="25"/>
  <c r="L127" i="47" s="1"/>
  <c r="L21" i="25"/>
  <c r="L21" i="47" s="1"/>
  <c r="L90" i="25"/>
  <c r="L90" i="47" s="1"/>
  <c r="L68" i="25"/>
  <c r="L68" i="47" s="1"/>
  <c r="N5" i="25"/>
  <c r="N5" i="47"/>
  <c r="L24" i="25"/>
  <c r="L24" i="47" s="1"/>
  <c r="L97" i="25"/>
  <c r="L97" i="47" s="1"/>
  <c r="L79" i="25"/>
  <c r="L79" i="47" s="1"/>
  <c r="L124" i="25"/>
  <c r="L124" i="47" s="1"/>
  <c r="L5" i="25"/>
  <c r="Z141" i="25" s="1"/>
  <c r="C19" i="47"/>
  <c r="C105" i="47"/>
  <c r="C38" i="47"/>
  <c r="C86" i="47"/>
  <c r="C99" i="47"/>
  <c r="C48" i="47"/>
  <c r="C73" i="47"/>
  <c r="C124" i="47"/>
  <c r="C7" i="47"/>
  <c r="C78" i="47"/>
  <c r="C22" i="47"/>
  <c r="C44" i="47"/>
  <c r="C74" i="47"/>
  <c r="C55" i="47"/>
  <c r="C104" i="47"/>
  <c r="C122" i="47"/>
  <c r="C107" i="47"/>
  <c r="C83" i="47"/>
  <c r="C10" i="47"/>
  <c r="C72" i="47"/>
  <c r="C12" i="47"/>
  <c r="C87" i="47"/>
  <c r="C80" i="47"/>
  <c r="C121" i="47"/>
  <c r="C53" i="47"/>
  <c r="C49" i="47"/>
  <c r="C65" i="47"/>
  <c r="C120" i="47"/>
  <c r="C36" i="47"/>
  <c r="C56" i="47"/>
  <c r="C59" i="47"/>
  <c r="C40" i="47"/>
  <c r="C42" i="47"/>
  <c r="C106" i="47"/>
  <c r="C35" i="47"/>
  <c r="C47" i="47"/>
  <c r="C91" i="47"/>
  <c r="C125" i="47"/>
  <c r="C115" i="47"/>
  <c r="C11" i="47"/>
  <c r="C17" i="47"/>
  <c r="C89" i="47"/>
  <c r="C58" i="47"/>
  <c r="C82" i="47"/>
  <c r="C9" i="47"/>
  <c r="C98" i="47"/>
  <c r="C119" i="25"/>
  <c r="C111" i="47"/>
  <c r="C32" i="47"/>
  <c r="C31" i="47"/>
  <c r="C45" i="47"/>
  <c r="C18" i="47"/>
  <c r="C114" i="47"/>
  <c r="C27" i="47"/>
  <c r="C25" i="47"/>
  <c r="C102" i="47"/>
  <c r="C37" i="47"/>
  <c r="C95" i="47"/>
  <c r="C14" i="47"/>
  <c r="C20" i="47"/>
  <c r="C41" i="47"/>
  <c r="C57" i="47"/>
  <c r="C70" i="47"/>
  <c r="C24" i="47"/>
  <c r="C43" i="47"/>
  <c r="C81" i="47"/>
  <c r="C26" i="47"/>
  <c r="C88" i="47"/>
  <c r="C128" i="47"/>
  <c r="C13" i="47"/>
  <c r="C129" i="47"/>
  <c r="C51" i="47"/>
  <c r="C119" i="47"/>
  <c r="C39" i="47"/>
  <c r="C64" i="47"/>
  <c r="C100" i="47"/>
  <c r="C112" i="47"/>
  <c r="C33" i="47"/>
  <c r="C101" i="47"/>
  <c r="C116" i="47"/>
  <c r="C108" i="47"/>
  <c r="C103" i="47"/>
  <c r="C94" i="47"/>
  <c r="C68" i="47"/>
  <c r="C21" i="47"/>
  <c r="C96" i="47"/>
  <c r="C110" i="47"/>
  <c r="C90" i="47"/>
  <c r="C46" i="47"/>
  <c r="C62" i="47"/>
  <c r="C75" i="47"/>
  <c r="C34" i="47"/>
  <c r="C99" i="25"/>
  <c r="C16" i="47"/>
  <c r="C84" i="47"/>
  <c r="C8" i="47"/>
  <c r="C126" i="47"/>
  <c r="C63" i="47"/>
  <c r="C28" i="47"/>
  <c r="C123" i="47"/>
  <c r="C30" i="47"/>
  <c r="C85" i="47"/>
  <c r="C97" i="47"/>
  <c r="C76" i="47"/>
  <c r="C77" i="47"/>
  <c r="C66" i="47"/>
  <c r="C93" i="47"/>
  <c r="C79" i="47"/>
  <c r="C118" i="47"/>
  <c r="C36" i="25"/>
  <c r="C29" i="47"/>
  <c r="C92" i="47"/>
  <c r="C54" i="47"/>
  <c r="C35" i="25"/>
  <c r="C69" i="47"/>
  <c r="C71" i="47"/>
  <c r="C52" i="47"/>
  <c r="C60" i="47"/>
  <c r="C127" i="47"/>
  <c r="C23" i="47"/>
  <c r="C67" i="47"/>
  <c r="C50" i="47"/>
  <c r="C117" i="47"/>
  <c r="C109" i="47"/>
  <c r="C15" i="47"/>
  <c r="C113" i="47"/>
  <c r="I124" i="47" l="1"/>
  <c r="I79" i="47"/>
  <c r="I97" i="47"/>
  <c r="I24" i="47"/>
  <c r="I68" i="47"/>
  <c r="I90" i="47"/>
  <c r="I21" i="47"/>
  <c r="I127" i="47"/>
  <c r="I18" i="47"/>
  <c r="I100" i="47"/>
  <c r="I129" i="47"/>
  <c r="I10" i="47"/>
  <c r="I92" i="47"/>
  <c r="I102" i="47"/>
  <c r="I89" i="47"/>
  <c r="I84" i="47"/>
  <c r="I73" i="47"/>
  <c r="I82" i="47"/>
  <c r="I49" i="47"/>
  <c r="I70" i="47"/>
  <c r="I94" i="47"/>
  <c r="I47" i="47"/>
  <c r="I85" i="47"/>
  <c r="I115" i="47"/>
  <c r="I45" i="47"/>
  <c r="I59" i="47"/>
  <c r="I114" i="47"/>
  <c r="I83" i="47"/>
  <c r="I106" i="47"/>
  <c r="I93" i="47"/>
  <c r="I13" i="47"/>
  <c r="I16" i="47"/>
  <c r="I48" i="47"/>
  <c r="I22" i="47"/>
  <c r="I117" i="47"/>
  <c r="I57" i="47"/>
  <c r="I103" i="47"/>
  <c r="I64" i="47"/>
  <c r="I53" i="47"/>
  <c r="I60" i="47"/>
  <c r="I31" i="47"/>
  <c r="I110" i="47"/>
  <c r="I30" i="47"/>
  <c r="I107" i="47"/>
  <c r="I29" i="47"/>
  <c r="I113" i="47"/>
  <c r="I128" i="47"/>
  <c r="I99" i="47"/>
  <c r="I56" i="47"/>
  <c r="I50" i="47"/>
  <c r="I41" i="47"/>
  <c r="I108" i="47"/>
  <c r="I25" i="47"/>
  <c r="I121" i="47"/>
  <c r="I125" i="47"/>
  <c r="I32" i="47"/>
  <c r="I66" i="47"/>
  <c r="I123" i="47"/>
  <c r="I122" i="47"/>
  <c r="I42" i="47"/>
  <c r="I35" i="25"/>
  <c r="I35" i="47"/>
  <c r="I34" i="47"/>
  <c r="I86" i="47"/>
  <c r="I39" i="47"/>
  <c r="I88" i="47"/>
  <c r="I20" i="47"/>
  <c r="I116" i="47"/>
  <c r="I78" i="47"/>
  <c r="I17" i="47"/>
  <c r="I52" i="47"/>
  <c r="I111" i="47"/>
  <c r="I58" i="47"/>
  <c r="I80" i="47"/>
  <c r="I104" i="47"/>
  <c r="I36" i="47"/>
  <c r="I28" i="47"/>
  <c r="I75" i="47"/>
  <c r="I38" i="47"/>
  <c r="I96" i="47"/>
  <c r="I26" i="47"/>
  <c r="I14" i="47"/>
  <c r="I101" i="47"/>
  <c r="I77" i="47"/>
  <c r="I67" i="47"/>
  <c r="I71" i="47"/>
  <c r="I119" i="25"/>
  <c r="I119" i="47"/>
  <c r="I87" i="47"/>
  <c r="I55" i="47"/>
  <c r="I40" i="47"/>
  <c r="I27" i="47"/>
  <c r="I63" i="47"/>
  <c r="I62" i="47"/>
  <c r="I105" i="47"/>
  <c r="I15" i="47"/>
  <c r="I81" i="47"/>
  <c r="I95" i="47"/>
  <c r="I33" i="47"/>
  <c r="I120" i="47"/>
  <c r="I23" i="47"/>
  <c r="I91" i="47"/>
  <c r="I98" i="47"/>
  <c r="I76" i="47"/>
  <c r="I12" i="47"/>
  <c r="I74" i="47"/>
  <c r="I118" i="47"/>
  <c r="I54" i="47"/>
  <c r="I126" i="47"/>
  <c r="I46" i="47"/>
  <c r="I19" i="47"/>
  <c r="I51" i="47"/>
  <c r="I43" i="47"/>
  <c r="I37" i="47"/>
  <c r="I112" i="47"/>
  <c r="I109" i="47"/>
  <c r="I11" i="47"/>
  <c r="I69" i="47"/>
  <c r="I9" i="47"/>
  <c r="I65" i="47"/>
  <c r="I72" i="47"/>
  <c r="I8" i="47"/>
  <c r="AW183" i="47" s="1"/>
  <c r="I7" i="47"/>
  <c r="I44" i="47"/>
  <c r="BE96" i="25"/>
  <c r="AH23" i="26"/>
  <c r="L5" i="47"/>
  <c r="AU51" i="25"/>
  <c r="C5" i="47"/>
  <c r="I5" i="47" s="1"/>
  <c r="BB186" i="47"/>
  <c r="BC173" i="47"/>
  <c r="AN186" i="47"/>
  <c r="AX185" i="47"/>
  <c r="AR185" i="47"/>
  <c r="CN175" i="47"/>
  <c r="BB184" i="47"/>
  <c r="BB172" i="47"/>
  <c r="AH186" i="47"/>
  <c r="CE176" i="47"/>
  <c r="AR184" i="47"/>
  <c r="BB175" i="47"/>
  <c r="BC172" i="47"/>
  <c r="CN176" i="47"/>
  <c r="AI186" i="47"/>
  <c r="BB183" i="47"/>
  <c r="AX182" i="47"/>
  <c r="BC183" i="47"/>
  <c r="CE175" i="47"/>
  <c r="CN173" i="47"/>
  <c r="AI182" i="47"/>
  <c r="AW182" i="47"/>
  <c r="CO174" i="47"/>
  <c r="AX183" i="47"/>
  <c r="CN172" i="47"/>
  <c r="BB182" i="47"/>
  <c r="AX186" i="47"/>
  <c r="CN174" i="47"/>
  <c r="AR183" i="47"/>
  <c r="AI183" i="47"/>
  <c r="AH182" i="47"/>
  <c r="AH183" i="47"/>
  <c r="AS182" i="47"/>
  <c r="AS183" i="47"/>
  <c r="AW185" i="47"/>
  <c r="AI185" i="47"/>
  <c r="AN185" i="47"/>
  <c r="CE173" i="47"/>
  <c r="AM183" i="47"/>
  <c r="AH185" i="47"/>
  <c r="CO172" i="47"/>
  <c r="AM182" i="47"/>
  <c r="AM186" i="47"/>
  <c r="AN182" i="47"/>
  <c r="BC186" i="47"/>
  <c r="BC185" i="47"/>
  <c r="AS186" i="47"/>
  <c r="BB173" i="47"/>
  <c r="CO175" i="47"/>
  <c r="AN183" i="47"/>
  <c r="BB174" i="47"/>
  <c r="BC176" i="47"/>
  <c r="AI184" i="47"/>
  <c r="CE174" i="47"/>
  <c r="AW186" i="47"/>
  <c r="AS184" i="47"/>
  <c r="AM184" i="47"/>
  <c r="AR186" i="47"/>
  <c r="AM185" i="47"/>
  <c r="BC175" i="47"/>
  <c r="AX184" i="47"/>
  <c r="BC182" i="47"/>
  <c r="BC184" i="47"/>
  <c r="AR182" i="47"/>
  <c r="CE172" i="47"/>
  <c r="AS185" i="47"/>
  <c r="CO173" i="47"/>
  <c r="BC174" i="47"/>
  <c r="CO176" i="47"/>
  <c r="BB185" i="47"/>
  <c r="AH184" i="47"/>
  <c r="BB176" i="47"/>
  <c r="AN184" i="47"/>
  <c r="CO171" i="47"/>
  <c r="BA173" i="47"/>
  <c r="CM172" i="47"/>
  <c r="BB181" i="47"/>
  <c r="BA172" i="47"/>
  <c r="AS176" i="47"/>
  <c r="CT12" i="30" s="1"/>
  <c r="BC181" i="47"/>
  <c r="AS171" i="47"/>
  <c r="BB171" i="47"/>
  <c r="CM175" i="47"/>
  <c r="AV186" i="47"/>
  <c r="AY186" i="47" s="1"/>
  <c r="AS172" i="47"/>
  <c r="CT8" i="30" s="1"/>
  <c r="BA174" i="47"/>
  <c r="BC171" i="47"/>
  <c r="CE171" i="47"/>
  <c r="AV182" i="47"/>
  <c r="AS175" i="47"/>
  <c r="CT11" i="30" s="1"/>
  <c r="CN171" i="47"/>
  <c r="BA184" i="47"/>
  <c r="AS174" i="47"/>
  <c r="CT10" i="30" s="1"/>
  <c r="AV185" i="47"/>
  <c r="AY185" i="47" s="1"/>
  <c r="BA183" i="47"/>
  <c r="BD183" i="47" s="1"/>
  <c r="BE183" i="47" s="1"/>
  <c r="AQ183" i="47"/>
  <c r="CM176" i="47"/>
  <c r="AS173" i="47"/>
  <c r="CT9" i="30" s="1"/>
  <c r="AL182" i="47"/>
  <c r="BA186" i="47"/>
  <c r="AL185" i="47"/>
  <c r="AO185" i="47" s="1"/>
  <c r="BA185" i="47"/>
  <c r="BD185" i="47" s="1"/>
  <c r="BE185" i="47" s="1"/>
  <c r="BA182" i="47"/>
  <c r="BD182" i="47" s="1"/>
  <c r="BE182" i="47" s="1"/>
  <c r="AQ182" i="47"/>
  <c r="CM173" i="47"/>
  <c r="AQ184" i="47"/>
  <c r="AT184" i="47" s="1"/>
  <c r="BA176" i="47"/>
  <c r="AQ185" i="47"/>
  <c r="AT185" i="47" s="1"/>
  <c r="BA171" i="47"/>
  <c r="AV184" i="47"/>
  <c r="AV183" i="47"/>
  <c r="AQ186" i="47"/>
  <c r="AT186" i="47" s="1"/>
  <c r="BA175" i="47"/>
  <c r="AG185" i="47"/>
  <c r="CM174" i="47"/>
  <c r="AG183" i="47"/>
  <c r="AJ183" i="47" s="1"/>
  <c r="AL184" i="47"/>
  <c r="BA181" i="47"/>
  <c r="CM171" i="47"/>
  <c r="AL183" i="47"/>
  <c r="AO183" i="47" s="1"/>
  <c r="AP33" i="25"/>
  <c r="CG114" i="25"/>
  <c r="AX181" i="47"/>
  <c r="CL171" i="25"/>
  <c r="AZ141" i="25"/>
  <c r="AS8" i="26"/>
  <c r="AU99" i="25"/>
  <c r="AP78" i="25"/>
  <c r="CL105" i="25"/>
  <c r="BW78" i="25"/>
  <c r="BP10" i="26"/>
  <c r="BE33" i="25"/>
  <c r="AG181" i="47"/>
  <c r="Z36" i="25"/>
  <c r="AL186" i="47"/>
  <c r="AO186" i="47" s="1"/>
  <c r="AU9" i="26"/>
  <c r="AF33" i="25"/>
  <c r="CB69" i="25"/>
  <c r="AK37" i="25"/>
  <c r="Z69" i="25"/>
  <c r="BJ24" i="26"/>
  <c r="Z34" i="25"/>
  <c r="BE87" i="25"/>
  <c r="BE42" i="25"/>
  <c r="AP60" i="25"/>
  <c r="AK60" i="25"/>
  <c r="AK38" i="25"/>
  <c r="CL141" i="25"/>
  <c r="BF24" i="26"/>
  <c r="AZ105" i="25"/>
  <c r="BN13" i="26"/>
  <c r="AK96" i="25"/>
  <c r="BR87" i="25"/>
  <c r="BV22" i="26"/>
  <c r="BG141" i="25"/>
  <c r="BT10" i="26"/>
  <c r="BW69" i="25"/>
  <c r="AU24" i="26"/>
  <c r="AQ20" i="26"/>
  <c r="AF69" i="25"/>
  <c r="CG141" i="25"/>
  <c r="AF123" i="25"/>
  <c r="BE150" i="25"/>
  <c r="AK108" i="25"/>
  <c r="BV12" i="26"/>
  <c r="BJ16" i="26"/>
  <c r="AK34" i="25"/>
  <c r="AU105" i="25"/>
  <c r="AW92" i="25"/>
  <c r="CM81" i="25"/>
  <c r="CH144" i="25"/>
  <c r="CI115" i="25"/>
  <c r="AB128" i="25"/>
  <c r="CN127" i="25"/>
  <c r="AG61" i="25"/>
  <c r="BS106" i="25"/>
  <c r="BM152" i="25"/>
  <c r="BB54" i="25"/>
  <c r="AL52" i="25"/>
  <c r="AG107" i="25"/>
  <c r="BY65" i="25"/>
  <c r="CS151" i="25"/>
  <c r="BS100" i="25"/>
  <c r="AW116" i="25"/>
  <c r="BN126" i="25"/>
  <c r="CN81" i="25"/>
  <c r="CR108" i="25"/>
  <c r="BX154" i="25"/>
  <c r="CC71" i="25"/>
  <c r="CM155" i="25"/>
  <c r="CS116" i="25"/>
  <c r="CR136" i="25"/>
  <c r="CN145" i="25"/>
  <c r="BT73" i="25"/>
  <c r="BF36" i="25"/>
  <c r="AB118" i="25"/>
  <c r="AH136" i="25"/>
  <c r="CC63" i="25"/>
  <c r="CH92" i="25"/>
  <c r="AL128" i="25"/>
  <c r="BX88" i="25"/>
  <c r="AM52" i="25"/>
  <c r="BY71" i="25"/>
  <c r="CS54" i="25"/>
  <c r="CM128" i="25"/>
  <c r="CC36" i="25"/>
  <c r="CD88" i="25"/>
  <c r="CH162" i="25"/>
  <c r="BM114" i="25"/>
  <c r="BN160" i="25"/>
  <c r="BG36" i="25"/>
  <c r="CI135" i="25"/>
  <c r="BM118" i="25"/>
  <c r="CM107" i="25"/>
  <c r="BY64" i="25"/>
  <c r="BS37" i="25"/>
  <c r="CI46" i="25"/>
  <c r="CD142" i="25"/>
  <c r="CC64" i="25"/>
  <c r="CM151" i="25"/>
  <c r="AB91" i="25"/>
  <c r="CR38" i="25"/>
  <c r="CR119" i="25"/>
  <c r="BM132" i="25"/>
  <c r="CN80" i="25"/>
  <c r="CN117" i="25"/>
  <c r="BX145" i="25"/>
  <c r="CI117" i="25"/>
  <c r="CD83" i="25"/>
  <c r="BT47" i="25"/>
  <c r="CN143" i="25"/>
  <c r="CH152" i="25"/>
  <c r="CC164" i="25"/>
  <c r="AB47" i="25"/>
  <c r="CN92" i="25"/>
  <c r="BX155" i="25"/>
  <c r="BM99" i="25"/>
  <c r="CR161" i="25"/>
  <c r="CR35" i="25"/>
  <c r="BY54" i="25"/>
  <c r="AH37" i="25"/>
  <c r="CI136" i="25"/>
  <c r="AW79" i="25"/>
  <c r="CD37" i="25"/>
  <c r="BX81" i="25"/>
  <c r="BM92" i="25"/>
  <c r="BF110" i="25"/>
  <c r="CM133" i="25"/>
  <c r="BY97" i="25"/>
  <c r="CC70" i="25"/>
  <c r="BX98" i="25"/>
  <c r="CM127" i="25"/>
  <c r="BT63" i="25"/>
  <c r="BY125" i="25"/>
  <c r="CN161" i="25"/>
  <c r="BX153" i="25"/>
  <c r="BS137" i="25"/>
  <c r="CD146" i="25"/>
  <c r="CN137" i="25"/>
  <c r="CD101" i="25"/>
  <c r="BS97" i="25"/>
  <c r="BM125" i="25"/>
  <c r="BM162" i="25"/>
  <c r="CH71" i="25"/>
  <c r="CM65" i="25"/>
  <c r="CD118" i="25"/>
  <c r="BL13" i="26"/>
  <c r="CS70" i="25"/>
  <c r="AR71" i="25"/>
  <c r="AG146" i="25"/>
  <c r="BN89" i="25"/>
  <c r="CH145" i="25"/>
  <c r="BY118" i="25"/>
  <c r="AR128" i="25"/>
  <c r="BY109" i="25"/>
  <c r="CR100" i="25"/>
  <c r="BM61" i="25"/>
  <c r="BM161" i="25"/>
  <c r="CI116" i="25"/>
  <c r="BM126" i="25"/>
  <c r="BX135" i="25"/>
  <c r="CC92" i="25"/>
  <c r="CR74" i="25"/>
  <c r="BS107" i="25"/>
  <c r="CM134" i="25"/>
  <c r="CH56" i="25"/>
  <c r="BB116" i="25"/>
  <c r="BB163" i="25"/>
  <c r="AL44" i="25"/>
  <c r="AL34" i="25"/>
  <c r="BY106" i="25"/>
  <c r="CD74" i="25"/>
  <c r="BS62" i="25"/>
  <c r="CI119" i="25"/>
  <c r="AG164" i="25"/>
  <c r="BS72" i="25"/>
  <c r="BT153" i="25"/>
  <c r="BT38" i="25"/>
  <c r="CM74" i="25"/>
  <c r="BY128" i="25"/>
  <c r="BS46" i="25"/>
  <c r="BX150" i="25"/>
  <c r="CH35" i="25"/>
  <c r="BN119" i="25"/>
  <c r="BY55" i="25"/>
  <c r="BM127" i="25"/>
  <c r="BN152" i="25"/>
  <c r="AM89" i="25"/>
  <c r="CM126" i="25"/>
  <c r="BM136" i="25"/>
  <c r="BB101" i="25"/>
  <c r="BA143" i="25"/>
  <c r="CM97" i="25"/>
  <c r="BA124" i="25"/>
  <c r="CS56" i="25"/>
  <c r="CN37" i="25"/>
  <c r="BS45" i="25"/>
  <c r="AB124" i="25"/>
  <c r="BX107" i="25"/>
  <c r="CR160" i="25"/>
  <c r="CC137" i="25"/>
  <c r="CH82" i="25"/>
  <c r="AR80" i="25"/>
  <c r="BY90" i="25"/>
  <c r="BM145" i="25"/>
  <c r="BS116" i="25"/>
  <c r="CR80" i="25"/>
  <c r="CC154" i="25"/>
  <c r="BN46" i="25"/>
  <c r="CM109" i="25"/>
  <c r="CS110" i="25"/>
  <c r="BS133" i="25"/>
  <c r="CI152" i="25"/>
  <c r="CD82" i="25"/>
  <c r="BT34" i="25"/>
  <c r="BX159" i="25"/>
  <c r="CN163" i="25"/>
  <c r="BX96" i="25"/>
  <c r="CH146" i="25"/>
  <c r="AM143" i="25"/>
  <c r="BN34" i="25"/>
  <c r="CC89" i="25"/>
  <c r="CS164" i="25"/>
  <c r="CS47" i="25"/>
  <c r="BY72" i="25"/>
  <c r="CI160" i="25"/>
  <c r="CN115" i="25"/>
  <c r="AR134" i="25"/>
  <c r="BT37" i="25"/>
  <c r="BX123" i="25"/>
  <c r="BM120" i="25"/>
  <c r="BT134" i="25"/>
  <c r="AV143" i="25"/>
  <c r="BM160" i="25"/>
  <c r="BX161" i="25"/>
  <c r="AG136" i="25"/>
  <c r="CN47" i="25"/>
  <c r="AW38" i="25"/>
  <c r="CM136" i="25"/>
  <c r="BY115" i="25"/>
  <c r="CC34" i="25"/>
  <c r="CR101" i="25"/>
  <c r="BN55" i="25"/>
  <c r="BM143" i="25"/>
  <c r="AH107" i="25"/>
  <c r="CR45" i="25"/>
  <c r="BB90" i="25"/>
  <c r="CD100" i="25"/>
  <c r="CN89" i="25"/>
  <c r="AR154" i="25"/>
  <c r="CN109" i="25"/>
  <c r="BT135" i="25"/>
  <c r="CI97" i="25"/>
  <c r="AQ160" i="25"/>
  <c r="BY36" i="25"/>
  <c r="BX160" i="25"/>
  <c r="BS90" i="25"/>
  <c r="CN142" i="25"/>
  <c r="CS64" i="25"/>
  <c r="CR107" i="25"/>
  <c r="BN155" i="25"/>
  <c r="CS106" i="25"/>
  <c r="CC118" i="25"/>
  <c r="CS128" i="25"/>
  <c r="BS146" i="25"/>
  <c r="BM110" i="25"/>
  <c r="CH72" i="25"/>
  <c r="AQ127" i="25"/>
  <c r="CH125" i="25"/>
  <c r="CC37" i="25"/>
  <c r="CR37" i="25"/>
  <c r="CI144" i="25"/>
  <c r="BY142" i="25"/>
  <c r="CD160" i="25"/>
  <c r="CN54" i="25"/>
  <c r="BT146" i="25"/>
  <c r="BN99" i="25"/>
  <c r="CD97" i="25"/>
  <c r="CM146" i="25"/>
  <c r="CC155" i="25"/>
  <c r="CC108" i="25"/>
  <c r="CR118" i="25"/>
  <c r="BY143" i="25"/>
  <c r="CM45" i="25"/>
  <c r="AB62" i="25"/>
  <c r="CD64" i="25"/>
  <c r="CN154" i="25"/>
  <c r="CH65" i="25"/>
  <c r="CI47" i="25"/>
  <c r="BX83" i="25"/>
  <c r="CH110" i="25"/>
  <c r="CH137" i="25"/>
  <c r="AW37" i="25"/>
  <c r="BY117" i="25"/>
  <c r="BM71" i="25"/>
  <c r="CD107" i="25"/>
  <c r="BN108" i="25"/>
  <c r="CH106" i="25"/>
  <c r="CD127" i="25"/>
  <c r="BM154" i="25"/>
  <c r="AL37" i="25"/>
  <c r="CC151" i="25"/>
  <c r="BF74" i="25"/>
  <c r="CI61" i="25"/>
  <c r="CI64" i="25"/>
  <c r="CD125" i="25"/>
  <c r="AM134" i="25"/>
  <c r="AM90" i="25"/>
  <c r="CC91" i="25"/>
  <c r="CS100" i="25"/>
  <c r="BS38" i="25"/>
  <c r="CR153" i="25"/>
  <c r="BX82" i="25"/>
  <c r="BY89" i="25"/>
  <c r="AH108" i="25"/>
  <c r="BS163" i="25"/>
  <c r="CI118" i="25"/>
  <c r="AW71" i="25"/>
  <c r="BN79" i="25"/>
  <c r="BS92" i="25"/>
  <c r="AQ82" i="25"/>
  <c r="BX35" i="25"/>
  <c r="BX70" i="25"/>
  <c r="CC125" i="25"/>
  <c r="CH135" i="25"/>
  <c r="BM36" i="25"/>
  <c r="BF125" i="25"/>
  <c r="BS143" i="25"/>
  <c r="BA74" i="25"/>
  <c r="AR99" i="25"/>
  <c r="CS89" i="25"/>
  <c r="CD52" i="25"/>
  <c r="AQ116" i="25"/>
  <c r="CS82" i="25"/>
  <c r="CH88" i="25"/>
  <c r="CD98" i="25"/>
  <c r="CR117" i="25"/>
  <c r="CH115" i="25"/>
  <c r="CS163" i="25"/>
  <c r="BX110" i="25"/>
  <c r="CM100" i="25"/>
  <c r="CR116" i="25"/>
  <c r="CI90" i="25"/>
  <c r="CM101" i="25"/>
  <c r="CH151" i="25"/>
  <c r="CR109" i="25"/>
  <c r="CC135" i="25"/>
  <c r="BY134" i="25"/>
  <c r="BX100" i="25"/>
  <c r="BM87" i="25"/>
  <c r="CC127" i="25"/>
  <c r="CM79" i="25"/>
  <c r="AH44" i="25"/>
  <c r="AB116" i="25"/>
  <c r="BT143" i="25"/>
  <c r="AM36" i="25"/>
  <c r="BM117" i="25"/>
  <c r="CI38" i="25"/>
  <c r="BS160" i="25"/>
  <c r="BT89" i="25"/>
  <c r="CH55" i="25"/>
  <c r="BF116" i="25"/>
  <c r="BM134" i="25"/>
  <c r="AM100" i="25"/>
  <c r="AB99" i="25"/>
  <c r="CS97" i="25"/>
  <c r="BN97" i="25"/>
  <c r="CI142" i="25"/>
  <c r="AL54" i="25"/>
  <c r="CN65" i="25"/>
  <c r="CN64" i="25"/>
  <c r="CI164" i="25"/>
  <c r="BY152" i="25"/>
  <c r="AG88" i="25"/>
  <c r="CH73" i="25"/>
  <c r="CH90" i="25"/>
  <c r="AV44" i="25"/>
  <c r="AL45" i="25"/>
  <c r="AA43" i="25"/>
  <c r="BM96" i="25"/>
  <c r="BB125" i="25"/>
  <c r="CN45" i="25"/>
  <c r="BT117" i="25"/>
  <c r="CM143" i="25"/>
  <c r="CS88" i="25"/>
  <c r="CM153" i="25"/>
  <c r="CS81" i="25"/>
  <c r="CS134" i="25"/>
  <c r="CD65" i="25"/>
  <c r="BA97" i="25"/>
  <c r="BF70" i="25"/>
  <c r="BX141" i="25"/>
  <c r="BL25" i="26"/>
  <c r="CI161" i="25"/>
  <c r="AB155" i="25"/>
  <c r="BX78" i="25"/>
  <c r="CS135" i="25"/>
  <c r="CC44" i="25"/>
  <c r="CD124" i="25"/>
  <c r="CN90" i="25"/>
  <c r="AG70" i="25"/>
  <c r="CD153" i="25"/>
  <c r="BG90" i="25"/>
  <c r="BT46" i="25"/>
  <c r="CM124" i="25"/>
  <c r="BM106" i="25"/>
  <c r="CI44" i="25"/>
  <c r="CN136" i="25"/>
  <c r="BS118" i="25"/>
  <c r="BY164" i="25"/>
  <c r="CC119" i="25"/>
  <c r="BM107" i="25"/>
  <c r="CI163" i="25"/>
  <c r="BM144" i="25"/>
  <c r="CR99" i="25"/>
  <c r="BY92" i="25"/>
  <c r="CR144" i="25"/>
  <c r="CH160" i="25"/>
  <c r="CH44" i="25"/>
  <c r="CH97" i="25"/>
  <c r="CR135" i="25"/>
  <c r="CC46" i="25"/>
  <c r="BX119" i="25"/>
  <c r="BM35" i="25"/>
  <c r="CI151" i="25"/>
  <c r="CN61" i="25"/>
  <c r="CD81" i="25"/>
  <c r="BS155" i="25"/>
  <c r="CM117" i="25"/>
  <c r="CN73" i="25"/>
  <c r="BS44" i="25"/>
  <c r="BX114" i="25"/>
  <c r="CN34" i="25"/>
  <c r="BY154" i="25"/>
  <c r="CR154" i="25"/>
  <c r="AS20" i="26"/>
  <c r="BN43" i="25"/>
  <c r="CR163" i="25"/>
  <c r="CI109" i="25"/>
  <c r="CD151" i="25"/>
  <c r="BF128" i="25"/>
  <c r="CC83" i="25"/>
  <c r="CS45" i="25"/>
  <c r="BX36" i="25"/>
  <c r="AM146" i="25"/>
  <c r="BM56" i="25"/>
  <c r="BY126" i="25"/>
  <c r="CM53" i="25"/>
  <c r="CN35" i="25"/>
  <c r="BG124" i="25"/>
  <c r="BM69" i="25"/>
  <c r="AV145" i="25"/>
  <c r="CR62" i="25"/>
  <c r="BG46" i="25"/>
  <c r="AQ54" i="25"/>
  <c r="CD144" i="25"/>
  <c r="BF108" i="25"/>
  <c r="BF45" i="25"/>
  <c r="BF163" i="25"/>
  <c r="CM99" i="25"/>
  <c r="AW108" i="25"/>
  <c r="BY162" i="25"/>
  <c r="CM152" i="25"/>
  <c r="BY155" i="25"/>
  <c r="CH89" i="25"/>
  <c r="BM74" i="25"/>
  <c r="CC52" i="25"/>
  <c r="BF64" i="25"/>
  <c r="CI52" i="25"/>
  <c r="CS161" i="25"/>
  <c r="AQ97" i="25"/>
  <c r="CD63" i="25"/>
  <c r="BN127" i="25"/>
  <c r="BT108" i="25"/>
  <c r="BS65" i="25"/>
  <c r="BT70" i="25"/>
  <c r="AG125" i="25"/>
  <c r="CD99" i="25"/>
  <c r="BS108" i="25"/>
  <c r="BT72" i="25"/>
  <c r="AA55" i="25"/>
  <c r="AQ154" i="25"/>
  <c r="BF117" i="25"/>
  <c r="CH127" i="25"/>
  <c r="AB55" i="25"/>
  <c r="AL119" i="25"/>
  <c r="BS161" i="25"/>
  <c r="BM116" i="25"/>
  <c r="CD43" i="25"/>
  <c r="CD164" i="25"/>
  <c r="CD115" i="25"/>
  <c r="BT99" i="25"/>
  <c r="CS137" i="25"/>
  <c r="AM127" i="25"/>
  <c r="CI133" i="25"/>
  <c r="BN110" i="25"/>
  <c r="AB161" i="25"/>
  <c r="BS110" i="25"/>
  <c r="CS38" i="25"/>
  <c r="CI53" i="25"/>
  <c r="U11" i="25"/>
  <c r="BX133" i="25"/>
  <c r="CR126" i="25"/>
  <c r="CH155" i="25"/>
  <c r="BX47" i="25"/>
  <c r="BY100" i="25"/>
  <c r="CD47" i="25"/>
  <c r="BN109" i="25"/>
  <c r="AH115" i="25"/>
  <c r="BS145" i="25"/>
  <c r="BN124" i="25"/>
  <c r="AL115" i="25"/>
  <c r="BY56" i="25"/>
  <c r="BG88" i="25"/>
  <c r="CM144" i="25"/>
  <c r="CI98" i="25"/>
  <c r="AW109" i="25"/>
  <c r="BM79" i="25"/>
  <c r="AR35" i="25"/>
  <c r="CM92" i="25"/>
  <c r="BN146" i="25"/>
  <c r="BT136" i="25"/>
  <c r="CM61" i="25"/>
  <c r="CC143" i="25"/>
  <c r="BS81" i="25"/>
  <c r="BM163" i="25"/>
  <c r="BA52" i="25"/>
  <c r="AR43" i="25"/>
  <c r="AR90" i="25"/>
  <c r="BS109" i="25"/>
  <c r="AR70" i="25"/>
  <c r="CM142" i="25"/>
  <c r="BS80" i="25"/>
  <c r="AH71" i="25"/>
  <c r="U5" i="25"/>
  <c r="BB71" i="25"/>
  <c r="AQ79" i="25"/>
  <c r="AQ118" i="25"/>
  <c r="AM133" i="25"/>
  <c r="CD143" i="25"/>
  <c r="CI71" i="25"/>
  <c r="CI88" i="25"/>
  <c r="AV100" i="25"/>
  <c r="AQ110" i="25"/>
  <c r="BY99" i="25"/>
  <c r="BX97" i="25"/>
  <c r="BF88" i="25"/>
  <c r="BY135" i="25"/>
  <c r="CM38" i="25"/>
  <c r="CD163" i="25"/>
  <c r="AM45" i="25"/>
  <c r="AW145" i="25"/>
  <c r="BY137" i="25"/>
  <c r="BT164" i="25"/>
  <c r="BX152" i="25"/>
  <c r="CN151" i="25"/>
  <c r="CD116" i="25"/>
  <c r="CD34" i="25"/>
  <c r="BT163" i="25"/>
  <c r="AM99" i="25"/>
  <c r="AQ144" i="25"/>
  <c r="AV125" i="25"/>
  <c r="BX126" i="25"/>
  <c r="BX105" i="25"/>
  <c r="AQ146" i="25"/>
  <c r="AL135" i="25"/>
  <c r="BT82" i="25"/>
  <c r="AG100" i="25"/>
  <c r="AW127" i="25"/>
  <c r="BF135" i="25"/>
  <c r="AV101" i="25"/>
  <c r="CM160" i="25"/>
  <c r="AR153" i="25"/>
  <c r="CN162" i="25"/>
  <c r="CR70" i="25"/>
  <c r="BX87" i="25"/>
  <c r="AQ109" i="25"/>
  <c r="AQ136" i="25"/>
  <c r="BA65" i="25"/>
  <c r="BT101" i="25"/>
  <c r="CN100" i="25"/>
  <c r="CS79" i="25"/>
  <c r="CH117" i="25"/>
  <c r="CS99" i="25"/>
  <c r="AW107" i="25"/>
  <c r="CN44" i="25"/>
  <c r="AQ124" i="25"/>
  <c r="BN63" i="25"/>
  <c r="CN106" i="25"/>
  <c r="BY160" i="25"/>
  <c r="AG162" i="25"/>
  <c r="CM72" i="25"/>
  <c r="AH154" i="25"/>
  <c r="BG142" i="25"/>
  <c r="AG89" i="25"/>
  <c r="BG128" i="25"/>
  <c r="CC142" i="25"/>
  <c r="AB34" i="25"/>
  <c r="CN152" i="25"/>
  <c r="BF83" i="25"/>
  <c r="BN65" i="25"/>
  <c r="BX128" i="25"/>
  <c r="BG161" i="25"/>
  <c r="AR100" i="25"/>
  <c r="AR72" i="25"/>
  <c r="CD62" i="25"/>
  <c r="AA128" i="25"/>
  <c r="CH134" i="25"/>
  <c r="BF82" i="25"/>
  <c r="BB43" i="25"/>
  <c r="AA45" i="25"/>
  <c r="BY35" i="25"/>
  <c r="CD80" i="25"/>
  <c r="CR127" i="25"/>
  <c r="CH81" i="25"/>
  <c r="AW56" i="25"/>
  <c r="AV160" i="25"/>
  <c r="BA35" i="25"/>
  <c r="BN128" i="25"/>
  <c r="CN99" i="25"/>
  <c r="BX99" i="25"/>
  <c r="AV46" i="25"/>
  <c r="AL47" i="25"/>
  <c r="AL133" i="25"/>
  <c r="CS108" i="25"/>
  <c r="BX118" i="25"/>
  <c r="AW146" i="25"/>
  <c r="AG126" i="25"/>
  <c r="CH80" i="25"/>
  <c r="CR44" i="25"/>
  <c r="BY80" i="25"/>
  <c r="AR56" i="25"/>
  <c r="BG70" i="25"/>
  <c r="BB80" i="25"/>
  <c r="AQ108" i="25"/>
  <c r="AH82" i="25"/>
  <c r="BN117" i="25"/>
  <c r="AV89" i="25"/>
  <c r="AQ100" i="25"/>
  <c r="CS146" i="25"/>
  <c r="BM98" i="25"/>
  <c r="CS90" i="25"/>
  <c r="BY53" i="25"/>
  <c r="AH155" i="25"/>
  <c r="S4" i="25"/>
  <c r="BN151" i="25"/>
  <c r="BT124" i="25"/>
  <c r="BB37" i="25"/>
  <c r="BT162" i="25"/>
  <c r="BM70" i="25"/>
  <c r="CI82" i="25"/>
  <c r="BS115" i="25"/>
  <c r="BM80" i="25"/>
  <c r="CH143" i="25"/>
  <c r="BY107" i="25"/>
  <c r="BS74" i="25"/>
  <c r="AG152" i="25"/>
  <c r="CS61" i="25"/>
  <c r="BM151" i="25"/>
  <c r="BS101" i="25"/>
  <c r="BT152" i="25"/>
  <c r="BA145" i="25"/>
  <c r="BS144" i="25"/>
  <c r="AM34" i="25"/>
  <c r="BM81" i="25"/>
  <c r="AV83" i="25"/>
  <c r="BX162" i="25"/>
  <c r="BS55" i="25"/>
  <c r="AB117" i="25"/>
  <c r="AG36" i="25"/>
  <c r="CC109" i="25"/>
  <c r="CR81" i="25"/>
  <c r="CI124" i="25"/>
  <c r="CN79" i="25"/>
  <c r="BA71" i="25"/>
  <c r="BS83" i="25"/>
  <c r="BT161" i="25"/>
  <c r="CD110" i="25"/>
  <c r="BG151" i="25"/>
  <c r="BM153" i="25"/>
  <c r="BG52" i="25"/>
  <c r="BM51" i="25"/>
  <c r="BX92" i="25"/>
  <c r="CR124" i="25"/>
  <c r="AG80" i="25"/>
  <c r="CD56" i="25"/>
  <c r="CR164" i="25"/>
  <c r="BM135" i="25"/>
  <c r="CR88" i="25"/>
  <c r="CM82" i="25"/>
  <c r="BX34" i="25"/>
  <c r="CH128" i="25"/>
  <c r="AA34" i="25"/>
  <c r="CC81" i="25"/>
  <c r="CI146" i="25"/>
  <c r="AL81" i="25"/>
  <c r="AW62" i="25"/>
  <c r="CI107" i="25"/>
  <c r="BG110" i="25"/>
  <c r="BM47" i="25"/>
  <c r="AH53" i="25"/>
  <c r="CD72" i="25"/>
  <c r="BX60" i="25"/>
  <c r="BF44" i="25"/>
  <c r="AG91" i="25"/>
  <c r="AM162" i="25"/>
  <c r="BX124" i="25"/>
  <c r="CR151" i="25"/>
  <c r="CI35" i="25"/>
  <c r="BN45" i="25"/>
  <c r="AL124" i="25"/>
  <c r="BM46" i="25"/>
  <c r="CS36" i="25"/>
  <c r="BA109" i="25"/>
  <c r="AQ151" i="25"/>
  <c r="AM46" i="25"/>
  <c r="CN144" i="25"/>
  <c r="BN47" i="25"/>
  <c r="AB135" i="25"/>
  <c r="S7" i="25"/>
  <c r="AA74" i="25"/>
  <c r="AR106" i="25"/>
  <c r="CN134" i="25"/>
  <c r="BT52" i="25"/>
  <c r="AH152" i="25"/>
  <c r="CS142" i="25"/>
  <c r="AS15" i="26"/>
  <c r="BN101" i="25"/>
  <c r="BB144" i="25"/>
  <c r="AL72" i="25"/>
  <c r="CD92" i="25"/>
  <c r="BT97" i="25"/>
  <c r="BS79" i="25"/>
  <c r="BY81" i="25"/>
  <c r="AG43" i="25"/>
  <c r="BB63" i="25"/>
  <c r="BM37" i="25"/>
  <c r="AA107" i="25"/>
  <c r="BY91" i="25"/>
  <c r="BT127" i="25"/>
  <c r="BY74" i="25"/>
  <c r="BT92" i="25"/>
  <c r="BA146" i="25"/>
  <c r="CS144" i="25"/>
  <c r="AG154" i="25"/>
  <c r="BG134" i="25"/>
  <c r="BF47" i="25"/>
  <c r="CN133" i="25"/>
  <c r="BN136" i="25"/>
  <c r="AQ44" i="25"/>
  <c r="CN155" i="25"/>
  <c r="CM116" i="25"/>
  <c r="CS145" i="25"/>
  <c r="AV163" i="25"/>
  <c r="BG154" i="25"/>
  <c r="AM64" i="25"/>
  <c r="CR152" i="25"/>
  <c r="AB88" i="25"/>
  <c r="AV74" i="25"/>
  <c r="BF115" i="25"/>
  <c r="BG164" i="25"/>
  <c r="BN153" i="25"/>
  <c r="AG151" i="25"/>
  <c r="AH128" i="25"/>
  <c r="CN46" i="25"/>
  <c r="CS154" i="25"/>
  <c r="CH91" i="25"/>
  <c r="BS99" i="25"/>
  <c r="CD126" i="25"/>
  <c r="AW117" i="25"/>
  <c r="BM100" i="25"/>
  <c r="AB80" i="25"/>
  <c r="BT74" i="25"/>
  <c r="CI128" i="25"/>
  <c r="CI145" i="25"/>
  <c r="BA64" i="25"/>
  <c r="CH126" i="25"/>
  <c r="AW35" i="25"/>
  <c r="BB134" i="25"/>
  <c r="AB110" i="25"/>
  <c r="CI45" i="25"/>
  <c r="AV128" i="25"/>
  <c r="BB152" i="25"/>
  <c r="BN81" i="25"/>
  <c r="AA137" i="25"/>
  <c r="AA44" i="25"/>
  <c r="AB56" i="25"/>
  <c r="AW143" i="25"/>
  <c r="BX142" i="25"/>
  <c r="BM55" i="25"/>
  <c r="BY144" i="25"/>
  <c r="BX43" i="25"/>
  <c r="BS43" i="25"/>
  <c r="AB92" i="25"/>
  <c r="CR72" i="25"/>
  <c r="CR137" i="25"/>
  <c r="BT125" i="25"/>
  <c r="CS115" i="25"/>
  <c r="AV134" i="25"/>
  <c r="AA81" i="25"/>
  <c r="BS70" i="25"/>
  <c r="CD152" i="25"/>
  <c r="AA116" i="25"/>
  <c r="BX69" i="25"/>
  <c r="BN44" i="25"/>
  <c r="BS134" i="25"/>
  <c r="BA107" i="25"/>
  <c r="AB106" i="25"/>
  <c r="AW44" i="25"/>
  <c r="BL14" i="26"/>
  <c r="CC107" i="25"/>
  <c r="BM119" i="25"/>
  <c r="CC74" i="25"/>
  <c r="AQ164" i="25"/>
  <c r="BT54" i="25"/>
  <c r="AW89" i="25"/>
  <c r="CR146" i="25"/>
  <c r="BN88" i="25"/>
  <c r="BF126" i="25"/>
  <c r="BN38" i="25"/>
  <c r="AW136" i="25"/>
  <c r="AQ71" i="25"/>
  <c r="BA63" i="25"/>
  <c r="BS128" i="25"/>
  <c r="CC38" i="25"/>
  <c r="BB109" i="25"/>
  <c r="AG71" i="25"/>
  <c r="BY73" i="25"/>
  <c r="BS125" i="25"/>
  <c r="CH108" i="25"/>
  <c r="BB61" i="25"/>
  <c r="BG108" i="25"/>
  <c r="AM110" i="25"/>
  <c r="CI54" i="25"/>
  <c r="AB45" i="25"/>
  <c r="CS98" i="25"/>
  <c r="CH116" i="25"/>
  <c r="CM83" i="25"/>
  <c r="AB145" i="25"/>
  <c r="CC117" i="25"/>
  <c r="CI81" i="25"/>
  <c r="AB154" i="25"/>
  <c r="BA89" i="25"/>
  <c r="AB81" i="25"/>
  <c r="AR64" i="25"/>
  <c r="BF90" i="25"/>
  <c r="CR98" i="25"/>
  <c r="AH98" i="25"/>
  <c r="AH45" i="25"/>
  <c r="CN124" i="25"/>
  <c r="BT91" i="25"/>
  <c r="AR98" i="25"/>
  <c r="AB144" i="25"/>
  <c r="AH35" i="25"/>
  <c r="BB34" i="25"/>
  <c r="CM47" i="25"/>
  <c r="CN135" i="25"/>
  <c r="CD55" i="25"/>
  <c r="AL88" i="25"/>
  <c r="CN118" i="25"/>
  <c r="AH109" i="25"/>
  <c r="BS117" i="25"/>
  <c r="BX72" i="25"/>
  <c r="CS83" i="25"/>
  <c r="BM141" i="25"/>
  <c r="AA127" i="25"/>
  <c r="CN146" i="25"/>
  <c r="CS118" i="25"/>
  <c r="BS162" i="25"/>
  <c r="AS16" i="26"/>
  <c r="AB125" i="25"/>
  <c r="BT45" i="25"/>
  <c r="BM63" i="25"/>
  <c r="AG74" i="25"/>
  <c r="BA36" i="25"/>
  <c r="AG110" i="25"/>
  <c r="AG98" i="25"/>
  <c r="CR54" i="25"/>
  <c r="AR118" i="25"/>
  <c r="AH89" i="25"/>
  <c r="BF55" i="25"/>
  <c r="AV162" i="25"/>
  <c r="CM145" i="25"/>
  <c r="BN91" i="25"/>
  <c r="BX143" i="25"/>
  <c r="AH127" i="25"/>
  <c r="BS136" i="25"/>
  <c r="CD119" i="25"/>
  <c r="CS101" i="25"/>
  <c r="AB162" i="25"/>
  <c r="AH90" i="25"/>
  <c r="AH153" i="25"/>
  <c r="CM154" i="25"/>
  <c r="BG45" i="25"/>
  <c r="BX55" i="25"/>
  <c r="CI36" i="25"/>
  <c r="BS153" i="25"/>
  <c r="BG106" i="25"/>
  <c r="BX144" i="25"/>
  <c r="CD45" i="25"/>
  <c r="AR88" i="25"/>
  <c r="CD137" i="25"/>
  <c r="AQ162" i="25"/>
  <c r="BN115" i="25"/>
  <c r="CI55" i="25"/>
  <c r="AL98" i="25"/>
  <c r="AV119" i="25"/>
  <c r="BX46" i="25"/>
  <c r="AA99" i="25"/>
  <c r="CD117" i="25"/>
  <c r="BG101" i="25"/>
  <c r="AV124" i="25"/>
  <c r="AL92" i="25"/>
  <c r="BS98" i="25"/>
  <c r="AA144" i="25"/>
  <c r="AH92" i="25"/>
  <c r="BG133" i="25"/>
  <c r="CS43" i="25"/>
  <c r="AA153" i="25"/>
  <c r="BF35" i="25"/>
  <c r="CN160" i="25"/>
  <c r="BT36" i="25"/>
  <c r="AG143" i="25"/>
  <c r="AM152" i="25"/>
  <c r="BL21" i="26"/>
  <c r="CM55" i="25"/>
  <c r="CC45" i="25"/>
  <c r="BA81" i="25"/>
  <c r="AL62" i="25"/>
  <c r="AQ153" i="25"/>
  <c r="BT83" i="25"/>
  <c r="CI79" i="25"/>
  <c r="AS12" i="26"/>
  <c r="BX117" i="25"/>
  <c r="AM161" i="25"/>
  <c r="BN83" i="25"/>
  <c r="CS63" i="25"/>
  <c r="CN164" i="25"/>
  <c r="AR63" i="25"/>
  <c r="AM79" i="25"/>
  <c r="BB164" i="25"/>
  <c r="CI83" i="25"/>
  <c r="BF89" i="25"/>
  <c r="S6" i="25"/>
  <c r="AL106" i="25"/>
  <c r="BF38" i="25"/>
  <c r="AV135" i="25"/>
  <c r="AW99" i="25"/>
  <c r="BM60" i="25"/>
  <c r="BF65" i="25"/>
  <c r="AR125" i="25"/>
  <c r="CR155" i="25"/>
  <c r="BX132" i="25"/>
  <c r="AV81" i="25"/>
  <c r="BN92" i="25"/>
  <c r="CN108" i="25"/>
  <c r="U8" i="25"/>
  <c r="BA62" i="25"/>
  <c r="BX61" i="25"/>
  <c r="CS162" i="25"/>
  <c r="BM88" i="25"/>
  <c r="BY136" i="25"/>
  <c r="AW155" i="25"/>
  <c r="AL144" i="25"/>
  <c r="BN70" i="25"/>
  <c r="AW152" i="25"/>
  <c r="BT110" i="25"/>
  <c r="BX101" i="25"/>
  <c r="AQ135" i="25"/>
  <c r="BG35" i="25"/>
  <c r="BA43" i="25"/>
  <c r="CC82" i="25"/>
  <c r="CH101" i="25"/>
  <c r="CI100" i="25"/>
  <c r="BY101" i="25"/>
  <c r="BX106" i="25"/>
  <c r="BS71" i="25"/>
  <c r="BT53" i="25"/>
  <c r="BY37" i="25"/>
  <c r="CD109" i="25"/>
  <c r="BN36" i="25"/>
  <c r="AM101" i="25"/>
  <c r="CM70" i="25"/>
  <c r="AG161" i="25"/>
  <c r="AM35" i="25"/>
  <c r="CD161" i="25"/>
  <c r="AA73" i="25"/>
  <c r="CS92" i="25"/>
  <c r="BM82" i="25"/>
  <c r="CC54" i="25"/>
  <c r="CI56" i="25"/>
  <c r="CM115" i="25"/>
  <c r="AQ64" i="25"/>
  <c r="CS34" i="25"/>
  <c r="AW83" i="25"/>
  <c r="BY110" i="25"/>
  <c r="AA63" i="25"/>
  <c r="BB92" i="25"/>
  <c r="AV88" i="25"/>
  <c r="AG54" i="25"/>
  <c r="AW135" i="25"/>
  <c r="BG54" i="25"/>
  <c r="BA83" i="25"/>
  <c r="BT118" i="25"/>
  <c r="BB128" i="25"/>
  <c r="BM102" i="25"/>
  <c r="BB137" i="25"/>
  <c r="CD134" i="25"/>
  <c r="BX42" i="25"/>
  <c r="CR142" i="25"/>
  <c r="CS37" i="25"/>
  <c r="BA82" i="25"/>
  <c r="AR74" i="25"/>
  <c r="AA119" i="25"/>
  <c r="BM43" i="25"/>
  <c r="CH109" i="25"/>
  <c r="BN116" i="25"/>
  <c r="AQ63" i="25"/>
  <c r="AB35" i="25"/>
  <c r="BM38" i="25"/>
  <c r="BS56" i="25"/>
  <c r="AH117" i="25"/>
  <c r="AW91" i="25"/>
  <c r="BS53" i="25"/>
  <c r="AW163" i="25"/>
  <c r="AV34" i="25"/>
  <c r="AL56" i="25"/>
  <c r="BB124" i="25"/>
  <c r="AV80" i="25"/>
  <c r="AW97" i="25"/>
  <c r="BN142" i="25"/>
  <c r="CS35" i="25"/>
  <c r="CN43" i="25"/>
  <c r="CD108" i="25"/>
  <c r="AV146" i="25"/>
  <c r="AQ55" i="25"/>
  <c r="CH100" i="25"/>
  <c r="CI73" i="25"/>
  <c r="AQ101" i="25"/>
  <c r="BL12" i="26"/>
  <c r="BS89" i="25"/>
  <c r="CS124" i="25"/>
  <c r="BS61" i="25"/>
  <c r="CD90" i="25"/>
  <c r="AL151" i="25"/>
  <c r="AG153" i="25"/>
  <c r="AA82" i="25"/>
  <c r="AG56" i="25"/>
  <c r="CD154" i="25"/>
  <c r="CN119" i="25"/>
  <c r="CC162" i="25"/>
  <c r="BS52" i="25"/>
  <c r="BX137" i="25"/>
  <c r="CC62" i="25"/>
  <c r="BY46" i="25"/>
  <c r="AR82" i="25"/>
  <c r="AQ37" i="25"/>
  <c r="BY45" i="25"/>
  <c r="BM78" i="25"/>
  <c r="BF127" i="25"/>
  <c r="BN56" i="25"/>
  <c r="AR46" i="25"/>
  <c r="AM119" i="25"/>
  <c r="BG152" i="25"/>
  <c r="CN107" i="25"/>
  <c r="AR73" i="25"/>
  <c r="BN135" i="25"/>
  <c r="AL80" i="25"/>
  <c r="AB109" i="25"/>
  <c r="AV35" i="25"/>
  <c r="BA155" i="25"/>
  <c r="BX64" i="25"/>
  <c r="CC133" i="25"/>
  <c r="AA83" i="25"/>
  <c r="CM91" i="25"/>
  <c r="AR163" i="25"/>
  <c r="CI134" i="25"/>
  <c r="CI137" i="25"/>
  <c r="AL36" i="25"/>
  <c r="BA99" i="25"/>
  <c r="AG62" i="25"/>
  <c r="AH143" i="25"/>
  <c r="BY116" i="25"/>
  <c r="BX125" i="25"/>
  <c r="BT116" i="25"/>
  <c r="AW72" i="25"/>
  <c r="BG37" i="25"/>
  <c r="BS64" i="25"/>
  <c r="CN71" i="25"/>
  <c r="CC134" i="25"/>
  <c r="AW128" i="25"/>
  <c r="BN145" i="25"/>
  <c r="CN110" i="25"/>
  <c r="BA80" i="25"/>
  <c r="AB143" i="25"/>
  <c r="AA53" i="25"/>
  <c r="AA97" i="25"/>
  <c r="AW115" i="25"/>
  <c r="BM108" i="25"/>
  <c r="CM89" i="25"/>
  <c r="BY43" i="25"/>
  <c r="AA91" i="25"/>
  <c r="CS46" i="25"/>
  <c r="BM123" i="25"/>
  <c r="BG73" i="25"/>
  <c r="CN153" i="25"/>
  <c r="CC146" i="25"/>
  <c r="CR115" i="25"/>
  <c r="CH70" i="25"/>
  <c r="AG52" i="25"/>
  <c r="AG155" i="25"/>
  <c r="BF124" i="25"/>
  <c r="CS133" i="25"/>
  <c r="AM72" i="25"/>
  <c r="AG73" i="25"/>
  <c r="CM73" i="25"/>
  <c r="AQ106" i="25"/>
  <c r="CS44" i="25"/>
  <c r="BA54" i="25"/>
  <c r="AA125" i="25"/>
  <c r="AV62" i="25"/>
  <c r="CI143" i="25"/>
  <c r="BN143" i="25"/>
  <c r="AA160" i="25"/>
  <c r="BT71" i="25"/>
  <c r="AQ35" i="25"/>
  <c r="BN161" i="25"/>
  <c r="BN72" i="25"/>
  <c r="CM44" i="25"/>
  <c r="BM155" i="25"/>
  <c r="CH36" i="25"/>
  <c r="CC163" i="25"/>
  <c r="CN88" i="25"/>
  <c r="BN98" i="25"/>
  <c r="CN97" i="25"/>
  <c r="AG46" i="25"/>
  <c r="BB44" i="25"/>
  <c r="AW46" i="25"/>
  <c r="AR151" i="25"/>
  <c r="AL71" i="25"/>
  <c r="AA92" i="25"/>
  <c r="CC153" i="25"/>
  <c r="AA106" i="25"/>
  <c r="AV110" i="25"/>
  <c r="AH74" i="25"/>
  <c r="AG163" i="25"/>
  <c r="BY61" i="25"/>
  <c r="CH107" i="25"/>
  <c r="BM52" i="25"/>
  <c r="BM159" i="25"/>
  <c r="AV137" i="25"/>
  <c r="BT106" i="25"/>
  <c r="CD54" i="25"/>
  <c r="AQ119" i="25"/>
  <c r="CH43" i="25"/>
  <c r="AR45" i="25"/>
  <c r="BM150" i="25"/>
  <c r="CC145" i="25"/>
  <c r="CS155" i="25"/>
  <c r="AR145" i="25"/>
  <c r="AV82" i="25"/>
  <c r="CI125" i="25"/>
  <c r="BN61" i="25"/>
  <c r="AL163" i="25"/>
  <c r="CS71" i="25"/>
  <c r="AG44" i="25"/>
  <c r="CM52" i="25"/>
  <c r="BF92" i="25"/>
  <c r="CH34" i="25"/>
  <c r="CI70" i="25"/>
  <c r="BT154" i="25"/>
  <c r="CH124" i="25"/>
  <c r="BN125" i="25"/>
  <c r="AR119" i="25"/>
  <c r="AL126" i="25"/>
  <c r="BX164" i="25"/>
  <c r="CD91" i="25"/>
  <c r="BY145" i="25"/>
  <c r="AQ98" i="25"/>
  <c r="CC99" i="25"/>
  <c r="AB100" i="25"/>
  <c r="AV73" i="25"/>
  <c r="AG106" i="25"/>
  <c r="AV70" i="25"/>
  <c r="AQ152" i="25"/>
  <c r="BT43" i="25"/>
  <c r="AQ137" i="25"/>
  <c r="AV92" i="25"/>
  <c r="BM164" i="25"/>
  <c r="BF43" i="25"/>
  <c r="AA38" i="25"/>
  <c r="AM145" i="25"/>
  <c r="BF37" i="25"/>
  <c r="AV142" i="25"/>
  <c r="AS19" i="26"/>
  <c r="CC152" i="25"/>
  <c r="AV91" i="25"/>
  <c r="CS72" i="25"/>
  <c r="BN100" i="25"/>
  <c r="AL127" i="25"/>
  <c r="BF73" i="25"/>
  <c r="BT119" i="25"/>
  <c r="BF98" i="25"/>
  <c r="CC110" i="25"/>
  <c r="CH52" i="25"/>
  <c r="AM91" i="25"/>
  <c r="AW101" i="25"/>
  <c r="BX37" i="25"/>
  <c r="BS142" i="25"/>
  <c r="AQ62" i="25"/>
  <c r="BX63" i="25"/>
  <c r="BY44" i="25"/>
  <c r="AG128" i="25"/>
  <c r="CR79" i="25"/>
  <c r="CI153" i="25"/>
  <c r="AW34" i="25"/>
  <c r="BM105" i="25"/>
  <c r="BB100" i="25"/>
  <c r="AL70" i="25"/>
  <c r="CI62" i="25"/>
  <c r="BT145" i="25"/>
  <c r="CN55" i="25"/>
  <c r="CH64" i="25"/>
  <c r="BY161" i="25"/>
  <c r="CI89" i="25"/>
  <c r="CM71" i="25"/>
  <c r="AL38" i="25"/>
  <c r="AS25" i="26"/>
  <c r="BS124" i="25"/>
  <c r="AB79" i="25"/>
  <c r="U12" i="25"/>
  <c r="BM44" i="25"/>
  <c r="BF99" i="25"/>
  <c r="CR56" i="25"/>
  <c r="AM124" i="25"/>
  <c r="AH64" i="25"/>
  <c r="CM62" i="25"/>
  <c r="BA118" i="25"/>
  <c r="CM56" i="25"/>
  <c r="CD128" i="25"/>
  <c r="AV55" i="25"/>
  <c r="CS126" i="25"/>
  <c r="BA34" i="25"/>
  <c r="AB151" i="25"/>
  <c r="AQ61" i="25"/>
  <c r="S5" i="25"/>
  <c r="AQ117" i="25"/>
  <c r="AL89" i="25"/>
  <c r="CI91" i="25"/>
  <c r="BN35" i="25"/>
  <c r="CI99" i="25"/>
  <c r="AW63" i="25"/>
  <c r="CC79" i="25"/>
  <c r="AV43" i="25"/>
  <c r="AM151" i="25"/>
  <c r="BT151" i="25"/>
  <c r="AH161" i="25"/>
  <c r="CM46" i="25"/>
  <c r="AV47" i="25"/>
  <c r="BF71" i="25"/>
  <c r="AG64" i="25"/>
  <c r="AR92" i="25"/>
  <c r="BA127" i="25"/>
  <c r="BN162" i="25"/>
  <c r="AW164" i="25"/>
  <c r="BX65" i="25"/>
  <c r="CC116" i="25"/>
  <c r="CN128" i="25"/>
  <c r="BM137" i="25"/>
  <c r="BM124" i="25"/>
  <c r="BX90" i="25"/>
  <c r="BA134" i="25"/>
  <c r="CH63" i="25"/>
  <c r="CI155" i="25"/>
  <c r="BY133" i="25"/>
  <c r="CN91" i="25"/>
  <c r="CC97" i="25"/>
  <c r="CH164" i="25"/>
  <c r="AM117" i="25"/>
  <c r="BA55" i="25"/>
  <c r="BM73" i="25"/>
  <c r="BF79" i="25"/>
  <c r="BB162" i="25"/>
  <c r="BT144" i="25"/>
  <c r="AM136" i="25"/>
  <c r="BT55" i="25"/>
  <c r="AH46" i="25"/>
  <c r="BX53" i="25"/>
  <c r="CR71" i="25"/>
  <c r="AH160" i="25"/>
  <c r="BB79" i="25"/>
  <c r="AG135" i="25"/>
  <c r="BM97" i="25"/>
  <c r="BG160" i="25"/>
  <c r="BM133" i="25"/>
  <c r="CR110" i="25"/>
  <c r="BG155" i="25"/>
  <c r="CI72" i="25"/>
  <c r="AG72" i="25"/>
  <c r="AR137" i="25"/>
  <c r="CH47" i="25"/>
  <c r="AA118" i="25"/>
  <c r="CI43" i="25"/>
  <c r="BN73" i="25"/>
  <c r="AW100" i="25"/>
  <c r="CR82" i="25"/>
  <c r="AA124" i="25"/>
  <c r="CM162" i="25"/>
  <c r="AQ72" i="25"/>
  <c r="BB38" i="25"/>
  <c r="CC126" i="25"/>
  <c r="BT115" i="25"/>
  <c r="AQ115" i="25"/>
  <c r="BG135" i="25"/>
  <c r="BM93" i="25"/>
  <c r="BX163" i="25"/>
  <c r="CM63" i="25"/>
  <c r="BM62" i="25"/>
  <c r="CI126" i="25"/>
  <c r="CC73" i="25"/>
  <c r="AH97" i="25"/>
  <c r="AL118" i="25"/>
  <c r="AQ47" i="25"/>
  <c r="CC144" i="25"/>
  <c r="CI80" i="25"/>
  <c r="BS35" i="25"/>
  <c r="BX89" i="25"/>
  <c r="BX54" i="25"/>
  <c r="BX127" i="25"/>
  <c r="AH135" i="25"/>
  <c r="BF137" i="25"/>
  <c r="AM61" i="25"/>
  <c r="BB160" i="25"/>
  <c r="CR143" i="25"/>
  <c r="CS65" i="25"/>
  <c r="BT133" i="25"/>
  <c r="BT88" i="25"/>
  <c r="BS36" i="25"/>
  <c r="CN82" i="25"/>
  <c r="BY88" i="25"/>
  <c r="CS143" i="25"/>
  <c r="CI34" i="25"/>
  <c r="AG109" i="25"/>
  <c r="CS107" i="25"/>
  <c r="AM88" i="25"/>
  <c r="CM64" i="25"/>
  <c r="BG62" i="25"/>
  <c r="AV154" i="25"/>
  <c r="CR43" i="25"/>
  <c r="CH61" i="25"/>
  <c r="BB155" i="25"/>
  <c r="AR61" i="25"/>
  <c r="BL15" i="26"/>
  <c r="AM65" i="25"/>
  <c r="AA108" i="25"/>
  <c r="BF160" i="25"/>
  <c r="AA37" i="25"/>
  <c r="CD71" i="25"/>
  <c r="AV126" i="25"/>
  <c r="AH119" i="25"/>
  <c r="CC115" i="25"/>
  <c r="BM91" i="25"/>
  <c r="BB47" i="25"/>
  <c r="AR109" i="25"/>
  <c r="AM155" i="25"/>
  <c r="BA91" i="25"/>
  <c r="CM137" i="25"/>
  <c r="AG45" i="25"/>
  <c r="AA46" i="25"/>
  <c r="AV144" i="25"/>
  <c r="CD61" i="25"/>
  <c r="BT62" i="25"/>
  <c r="BY38" i="25"/>
  <c r="AH142" i="25"/>
  <c r="BS119" i="25"/>
  <c r="CH54" i="25"/>
  <c r="BB119" i="25"/>
  <c r="BS127" i="25"/>
  <c r="CD136" i="25"/>
  <c r="BG72" i="25"/>
  <c r="AW82" i="25"/>
  <c r="BG163" i="25"/>
  <c r="CM163" i="25"/>
  <c r="AH106" i="25"/>
  <c r="AA135" i="25"/>
  <c r="CR133" i="25"/>
  <c r="AM118" i="25"/>
  <c r="AL73" i="25"/>
  <c r="CR134" i="25"/>
  <c r="CS119" i="25"/>
  <c r="BM45" i="25"/>
  <c r="BA53" i="25"/>
  <c r="CS62" i="25"/>
  <c r="AV97" i="25"/>
  <c r="AL153" i="25"/>
  <c r="AM128" i="25"/>
  <c r="CH161" i="25"/>
  <c r="BX56" i="25"/>
  <c r="AQ73" i="25"/>
  <c r="AV108" i="25"/>
  <c r="CM54" i="25"/>
  <c r="CR128" i="25"/>
  <c r="AM55" i="25"/>
  <c r="AQ81" i="25"/>
  <c r="AL53" i="25"/>
  <c r="AQ142" i="25"/>
  <c r="BN144" i="25"/>
  <c r="CS136" i="25"/>
  <c r="BN64" i="25"/>
  <c r="BA70" i="25"/>
  <c r="CD46" i="25"/>
  <c r="AB82" i="25"/>
  <c r="CD44" i="25"/>
  <c r="BT160" i="25"/>
  <c r="BM57" i="25"/>
  <c r="BB91" i="25"/>
  <c r="CR55" i="25"/>
  <c r="BA142" i="25"/>
  <c r="AS23" i="26"/>
  <c r="CR91" i="25"/>
  <c r="AQ126" i="25"/>
  <c r="AM135" i="25"/>
  <c r="BM101" i="25"/>
  <c r="BG74" i="25"/>
  <c r="BF91" i="25"/>
  <c r="AG55" i="25"/>
  <c r="CI110" i="25"/>
  <c r="AB37" i="25"/>
  <c r="BB53" i="25"/>
  <c r="CR92" i="25"/>
  <c r="AL110" i="25"/>
  <c r="CC72" i="25"/>
  <c r="BF61" i="25"/>
  <c r="AL35" i="25"/>
  <c r="CS127" i="25"/>
  <c r="CN101" i="25"/>
  <c r="AM53" i="25"/>
  <c r="AV155" i="25"/>
  <c r="BX74" i="25"/>
  <c r="AG34" i="25"/>
  <c r="AR34" i="25"/>
  <c r="BY146" i="25"/>
  <c r="CS74" i="25"/>
  <c r="U7" i="25"/>
  <c r="AW134" i="25"/>
  <c r="BT44" i="25"/>
  <c r="BT100" i="25"/>
  <c r="AG35" i="25"/>
  <c r="AQ155" i="25"/>
  <c r="BT155" i="25"/>
  <c r="AQ52" i="25"/>
  <c r="AB72" i="25"/>
  <c r="BA116" i="25"/>
  <c r="CM90" i="25"/>
  <c r="U4" i="25"/>
  <c r="BT35" i="25"/>
  <c r="CM164" i="25"/>
  <c r="CD145" i="25"/>
  <c r="AL137" i="25"/>
  <c r="BY34" i="25"/>
  <c r="AS21" i="26"/>
  <c r="BF101" i="25"/>
  <c r="BF80" i="25"/>
  <c r="AB134" i="25"/>
  <c r="CI127" i="25"/>
  <c r="BM109" i="25"/>
  <c r="AB107" i="25"/>
  <c r="BY62" i="25"/>
  <c r="AH80" i="25"/>
  <c r="BL19" i="26"/>
  <c r="CD162" i="25"/>
  <c r="AA100" i="25"/>
  <c r="BF109" i="25"/>
  <c r="AM154" i="25"/>
  <c r="CS52" i="25"/>
  <c r="CN53" i="25"/>
  <c r="CS152" i="25"/>
  <c r="CH98" i="25"/>
  <c r="AG92" i="25"/>
  <c r="AB63" i="25"/>
  <c r="BM83" i="25"/>
  <c r="BX109" i="25"/>
  <c r="CR34" i="25"/>
  <c r="BX115" i="25"/>
  <c r="AB74" i="25"/>
  <c r="AH134" i="25"/>
  <c r="AW126" i="25"/>
  <c r="BN80" i="25"/>
  <c r="CM135" i="25"/>
  <c r="AA54" i="25"/>
  <c r="AW124" i="25"/>
  <c r="AB36" i="25"/>
  <c r="AR126" i="25"/>
  <c r="BX151" i="25"/>
  <c r="AM144" i="25"/>
  <c r="BT98" i="25"/>
  <c r="CN125" i="25"/>
  <c r="BS88" i="25"/>
  <c r="CI162" i="25"/>
  <c r="AA163" i="25"/>
  <c r="AM107" i="25"/>
  <c r="AV133" i="25"/>
  <c r="AB160" i="25"/>
  <c r="CI92" i="25"/>
  <c r="CN38" i="25"/>
  <c r="AB133" i="25"/>
  <c r="CS91" i="25"/>
  <c r="AQ43" i="25"/>
  <c r="S9" i="25"/>
  <c r="BM142" i="25"/>
  <c r="BA126" i="25"/>
  <c r="CR52" i="25"/>
  <c r="CR47" i="25"/>
  <c r="BM66" i="25"/>
  <c r="BY52" i="25"/>
  <c r="AR81" i="25"/>
  <c r="AS24" i="26"/>
  <c r="AM74" i="25"/>
  <c r="AA126" i="25"/>
  <c r="BT64" i="25"/>
  <c r="AA72" i="25"/>
  <c r="CS55" i="25"/>
  <c r="CM108" i="25"/>
  <c r="CC53" i="25"/>
  <c r="CC106" i="25"/>
  <c r="BF62" i="25"/>
  <c r="BN62" i="25"/>
  <c r="BS135" i="25"/>
  <c r="AG81" i="25"/>
  <c r="AS14" i="26"/>
  <c r="AL152" i="25"/>
  <c r="BY127" i="25"/>
  <c r="CN56" i="25"/>
  <c r="BX73" i="25"/>
  <c r="AW160" i="25"/>
  <c r="CI101" i="25"/>
  <c r="BY82" i="25"/>
  <c r="AL83" i="25"/>
  <c r="AH126" i="25"/>
  <c r="BT61" i="25"/>
  <c r="AL74" i="25"/>
  <c r="AQ80" i="25"/>
  <c r="BB115" i="25"/>
  <c r="CH83" i="25"/>
  <c r="BS34" i="25"/>
  <c r="BM64" i="25"/>
  <c r="CN62" i="25"/>
  <c r="AG160" i="25"/>
  <c r="BL26" i="26"/>
  <c r="CN98" i="25"/>
  <c r="BL22" i="26"/>
  <c r="CC128" i="25"/>
  <c r="AB70" i="25"/>
  <c r="CR97" i="25"/>
  <c r="AG37" i="25"/>
  <c r="BA110" i="25"/>
  <c r="AH65" i="25"/>
  <c r="AB46" i="25"/>
  <c r="CI154" i="25"/>
  <c r="AW88" i="25"/>
  <c r="BM90" i="25"/>
  <c r="BY163" i="25"/>
  <c r="CI108" i="25"/>
  <c r="BN163" i="25"/>
  <c r="CM125" i="25"/>
  <c r="AS17" i="26"/>
  <c r="AR152" i="25"/>
  <c r="BM89" i="25"/>
  <c r="AW45" i="25"/>
  <c r="BN164" i="25"/>
  <c r="BA90" i="25"/>
  <c r="BM115" i="25"/>
  <c r="CD135" i="25"/>
  <c r="CH79" i="25"/>
  <c r="BS151" i="25"/>
  <c r="CR162" i="25"/>
  <c r="AW110" i="25"/>
  <c r="BL24" i="26"/>
  <c r="BB83" i="25"/>
  <c r="AQ89" i="25"/>
  <c r="AR52" i="25"/>
  <c r="CR63" i="25"/>
  <c r="CD89" i="25"/>
  <c r="CR65" i="25"/>
  <c r="BM48" i="25"/>
  <c r="BM129" i="25"/>
  <c r="BG71" i="25"/>
  <c r="AM116" i="25"/>
  <c r="BG64" i="25"/>
  <c r="AB97" i="25"/>
  <c r="BN118" i="25"/>
  <c r="BM138" i="25"/>
  <c r="BX62" i="25"/>
  <c r="AQ65" i="25"/>
  <c r="AW65" i="25"/>
  <c r="BG99" i="25"/>
  <c r="AL145" i="25"/>
  <c r="CD133" i="25"/>
  <c r="AW153" i="25"/>
  <c r="BN74" i="25"/>
  <c r="AH79" i="25"/>
  <c r="CI74" i="25"/>
  <c r="AH146" i="25"/>
  <c r="AA109" i="25"/>
  <c r="AH116" i="25"/>
  <c r="AR62" i="25"/>
  <c r="BT56" i="25"/>
  <c r="BA79" i="25"/>
  <c r="BX45" i="25"/>
  <c r="BM65" i="25"/>
  <c r="AW64" i="25"/>
  <c r="AB142" i="25"/>
  <c r="AB53" i="25"/>
  <c r="BF106" i="25"/>
  <c r="AW106" i="25"/>
  <c r="AA36" i="25"/>
  <c r="CD73" i="25"/>
  <c r="AR38" i="25"/>
  <c r="AH54" i="25"/>
  <c r="CR36" i="25"/>
  <c r="BG44" i="25"/>
  <c r="BB145" i="25"/>
  <c r="AH72" i="25"/>
  <c r="AW55" i="25"/>
  <c r="BM75" i="25"/>
  <c r="BA164" i="25"/>
  <c r="BG43" i="25"/>
  <c r="BF155" i="25"/>
  <c r="BA45" i="25"/>
  <c r="AV45" i="25"/>
  <c r="BG115" i="25"/>
  <c r="BB108" i="25"/>
  <c r="S11" i="25"/>
  <c r="AR36" i="25"/>
  <c r="BB161" i="25"/>
  <c r="AL142" i="25"/>
  <c r="BF164" i="25"/>
  <c r="BB81" i="25"/>
  <c r="AR144" i="25"/>
  <c r="BA38" i="25"/>
  <c r="AG63" i="25"/>
  <c r="AR97" i="25"/>
  <c r="CH74" i="25"/>
  <c r="AV115" i="25"/>
  <c r="CM119" i="25"/>
  <c r="BL17" i="26"/>
  <c r="AG101" i="25"/>
  <c r="AL55" i="25"/>
  <c r="AL79" i="25"/>
  <c r="CS53" i="25"/>
  <c r="AH38" i="25"/>
  <c r="AB52" i="25"/>
  <c r="CR83" i="25"/>
  <c r="AH125" i="25"/>
  <c r="AG108" i="25"/>
  <c r="CN70" i="25"/>
  <c r="AH91" i="25"/>
  <c r="AA154" i="25"/>
  <c r="AV64" i="25"/>
  <c r="BG91" i="25"/>
  <c r="BF56" i="25"/>
  <c r="CI37" i="25"/>
  <c r="CN36" i="25"/>
  <c r="BM72" i="25"/>
  <c r="BS154" i="25"/>
  <c r="AL125" i="25"/>
  <c r="BG98" i="25"/>
  <c r="AH70" i="25"/>
  <c r="CS125" i="25"/>
  <c r="AA110" i="25"/>
  <c r="AW43" i="25"/>
  <c r="BA125" i="25"/>
  <c r="BG137" i="25"/>
  <c r="BX79" i="25"/>
  <c r="AW53" i="25"/>
  <c r="CC56" i="25"/>
  <c r="BA115" i="25"/>
  <c r="BN133" i="25"/>
  <c r="AB152" i="25"/>
  <c r="AA71" i="25"/>
  <c r="AR133" i="25"/>
  <c r="CC55" i="25"/>
  <c r="AW81" i="25"/>
  <c r="AG137" i="25"/>
  <c r="CN116" i="25"/>
  <c r="BB70" i="25"/>
  <c r="BA72" i="25"/>
  <c r="AR53" i="25"/>
  <c r="AV153" i="25"/>
  <c r="BY70" i="25"/>
  <c r="AV164" i="25"/>
  <c r="BB82" i="25"/>
  <c r="AA152" i="25"/>
  <c r="AL43" i="25"/>
  <c r="BF34" i="25"/>
  <c r="AM54" i="25"/>
  <c r="AW125" i="25"/>
  <c r="CH119" i="25"/>
  <c r="AL97" i="25"/>
  <c r="BS63" i="25"/>
  <c r="AR162" i="25"/>
  <c r="AA115" i="25"/>
  <c r="AG142" i="25"/>
  <c r="AR101" i="25"/>
  <c r="AG117" i="25"/>
  <c r="AA70" i="25"/>
  <c r="AQ161" i="25"/>
  <c r="AH63" i="25"/>
  <c r="BN154" i="25"/>
  <c r="BN107" i="25"/>
  <c r="AV79" i="25"/>
  <c r="AV151" i="25"/>
  <c r="AQ46" i="25"/>
  <c r="BA128" i="25"/>
  <c r="CN74" i="25"/>
  <c r="BT109" i="25"/>
  <c r="BG34" i="25"/>
  <c r="AR115" i="25"/>
  <c r="BF152" i="25"/>
  <c r="BX44" i="25"/>
  <c r="BN82" i="25"/>
  <c r="CS117" i="25"/>
  <c r="AL63" i="25"/>
  <c r="BA92" i="25"/>
  <c r="BB133" i="25"/>
  <c r="BT81" i="25"/>
  <c r="BY47" i="25"/>
  <c r="AQ134" i="25"/>
  <c r="BM156" i="25"/>
  <c r="AB137" i="25"/>
  <c r="AQ125" i="25"/>
  <c r="BF144" i="25"/>
  <c r="AL161" i="25"/>
  <c r="AM70" i="25"/>
  <c r="AV136" i="25"/>
  <c r="BM128" i="25"/>
  <c r="AV63" i="25"/>
  <c r="CC61" i="25"/>
  <c r="AA155" i="25"/>
  <c r="BF145" i="25"/>
  <c r="BY98" i="25"/>
  <c r="AB83" i="25"/>
  <c r="BG47" i="25"/>
  <c r="CC100" i="25"/>
  <c r="BG89" i="25"/>
  <c r="AW151" i="25"/>
  <c r="AM47" i="25"/>
  <c r="BB110" i="25"/>
  <c r="BB107" i="25"/>
  <c r="CC101" i="25"/>
  <c r="CM98" i="25"/>
  <c r="BX146" i="25"/>
  <c r="AM81" i="25"/>
  <c r="AA145" i="25"/>
  <c r="AW36" i="25"/>
  <c r="BM111" i="25"/>
  <c r="AG99" i="25"/>
  <c r="AW119" i="25"/>
  <c r="AV65" i="25"/>
  <c r="AR116" i="25"/>
  <c r="AL64" i="25"/>
  <c r="AR160" i="25"/>
  <c r="CC47" i="25"/>
  <c r="CC88" i="25"/>
  <c r="BG153" i="25"/>
  <c r="CH153" i="25"/>
  <c r="BG82" i="25"/>
  <c r="AA35" i="25"/>
  <c r="AQ53" i="25"/>
  <c r="AL162" i="25"/>
  <c r="AH124" i="25"/>
  <c r="AG38" i="25"/>
  <c r="BG143" i="25"/>
  <c r="AM82" i="25"/>
  <c r="CC124" i="25"/>
  <c r="BY108" i="25"/>
  <c r="AV127" i="25"/>
  <c r="BB97" i="25"/>
  <c r="AR54" i="25"/>
  <c r="BL23" i="26"/>
  <c r="BA101" i="25"/>
  <c r="AH162" i="25"/>
  <c r="AA133" i="25"/>
  <c r="AR44" i="25"/>
  <c r="AL46" i="25"/>
  <c r="BA163" i="25"/>
  <c r="AM97" i="25"/>
  <c r="BB36" i="25"/>
  <c r="AH62" i="25"/>
  <c r="CH118" i="25"/>
  <c r="CM88" i="25"/>
  <c r="AW142" i="25"/>
  <c r="BT79" i="25"/>
  <c r="CN63" i="25"/>
  <c r="BL20" i="26"/>
  <c r="BM146" i="25"/>
  <c r="CH99" i="25"/>
  <c r="AM163" i="25"/>
  <c r="AQ36" i="25"/>
  <c r="AW61" i="25"/>
  <c r="AQ70" i="25"/>
  <c r="AG116" i="25"/>
  <c r="BF72" i="25"/>
  <c r="BB146" i="25"/>
  <c r="AH151" i="25"/>
  <c r="AM115" i="25"/>
  <c r="AQ74" i="25"/>
  <c r="AV72" i="25"/>
  <c r="BG107" i="25"/>
  <c r="BT107" i="25"/>
  <c r="CR64" i="25"/>
  <c r="CH37" i="25"/>
  <c r="BB106" i="25"/>
  <c r="BF146" i="25"/>
  <c r="BB135" i="25"/>
  <c r="AB127" i="25"/>
  <c r="BG81" i="25"/>
  <c r="BX134" i="25"/>
  <c r="CD155" i="25"/>
  <c r="AV109" i="25"/>
  <c r="AM83" i="25"/>
  <c r="BF46" i="25"/>
  <c r="AM63" i="25"/>
  <c r="AA80" i="25"/>
  <c r="CR89" i="25"/>
  <c r="CM35" i="25"/>
  <c r="AM38" i="25"/>
  <c r="BA119" i="25"/>
  <c r="BA46" i="25"/>
  <c r="BF153" i="25"/>
  <c r="AH55" i="25"/>
  <c r="AM108" i="25"/>
  <c r="BT142" i="25"/>
  <c r="AG144" i="25"/>
  <c r="CM118" i="25"/>
  <c r="AV107" i="25"/>
  <c r="AH99" i="25"/>
  <c r="BA106" i="25"/>
  <c r="CM161" i="25"/>
  <c r="BB46" i="25"/>
  <c r="BA47" i="25"/>
  <c r="CH38" i="25"/>
  <c r="AL82" i="25"/>
  <c r="CD38" i="25"/>
  <c r="AV99" i="25"/>
  <c r="AQ92" i="25"/>
  <c r="AV71" i="25"/>
  <c r="BF134" i="25"/>
  <c r="BA144" i="25"/>
  <c r="BN106" i="25"/>
  <c r="BT90" i="25"/>
  <c r="BT80" i="25"/>
  <c r="AS26" i="26"/>
  <c r="BS73" i="25"/>
  <c r="BG56" i="25"/>
  <c r="AG65" i="25"/>
  <c r="AA134" i="25"/>
  <c r="AH144" i="25"/>
  <c r="BN53" i="25"/>
  <c r="BA73" i="25"/>
  <c r="CD79" i="25"/>
  <c r="BL16" i="26"/>
  <c r="AH164" i="25"/>
  <c r="AW161" i="25"/>
  <c r="AL116" i="25"/>
  <c r="BB117" i="25"/>
  <c r="AM62" i="25"/>
  <c r="CI106" i="25"/>
  <c r="BB45" i="25"/>
  <c r="CR46" i="25"/>
  <c r="AG97" i="25"/>
  <c r="AM37" i="25"/>
  <c r="AV116" i="25"/>
  <c r="S8" i="25"/>
  <c r="BG61" i="25"/>
  <c r="BA117" i="25"/>
  <c r="AA89" i="25"/>
  <c r="BF154" i="25"/>
  <c r="CC160" i="25"/>
  <c r="BF54" i="25"/>
  <c r="AH36" i="25"/>
  <c r="AB153" i="25"/>
  <c r="AM137" i="25"/>
  <c r="U6" i="25"/>
  <c r="BF119" i="25"/>
  <c r="BS152" i="25"/>
  <c r="AQ88" i="25"/>
  <c r="CD35" i="25"/>
  <c r="AH81" i="25"/>
  <c r="AS22" i="26"/>
  <c r="AM126" i="25"/>
  <c r="AL101" i="25"/>
  <c r="AR124" i="25"/>
  <c r="AB146" i="25"/>
  <c r="CC35" i="25"/>
  <c r="AR65" i="25"/>
  <c r="CR145" i="25"/>
  <c r="AH110" i="25"/>
  <c r="AV117" i="25"/>
  <c r="CS109" i="25"/>
  <c r="CR90" i="25"/>
  <c r="AR110" i="25"/>
  <c r="BT137" i="25"/>
  <c r="AG90" i="25"/>
  <c r="AR108" i="25"/>
  <c r="AL100" i="25"/>
  <c r="AM56" i="25"/>
  <c r="AB54" i="25"/>
  <c r="BF161" i="25"/>
  <c r="BS91" i="25"/>
  <c r="BG144" i="25"/>
  <c r="CH62" i="25"/>
  <c r="BN37" i="25"/>
  <c r="BA44" i="25"/>
  <c r="CD53" i="25"/>
  <c r="BG38" i="25"/>
  <c r="AA98" i="25"/>
  <c r="AG53" i="25"/>
  <c r="BG118" i="25"/>
  <c r="CR61" i="25"/>
  <c r="BA151" i="25"/>
  <c r="AM106" i="25"/>
  <c r="AL134" i="25"/>
  <c r="BB65" i="25"/>
  <c r="CD70" i="25"/>
  <c r="BB126" i="25"/>
  <c r="AW98" i="25"/>
  <c r="AQ99" i="25"/>
  <c r="AR161" i="25"/>
  <c r="AA142" i="25"/>
  <c r="AQ34" i="25"/>
  <c r="AL90" i="25"/>
  <c r="BM33" i="25"/>
  <c r="BY63" i="25"/>
  <c r="AH163" i="25"/>
  <c r="AA143" i="25"/>
  <c r="CH133" i="25"/>
  <c r="BG79" i="25"/>
  <c r="AA164" i="25"/>
  <c r="AH83" i="25"/>
  <c r="AR47" i="25"/>
  <c r="BF136" i="25"/>
  <c r="BB99" i="25"/>
  <c r="BA161" i="25"/>
  <c r="BX136" i="25"/>
  <c r="BN54" i="25"/>
  <c r="AB98" i="25"/>
  <c r="BA160" i="25"/>
  <c r="AB71" i="25"/>
  <c r="AM44" i="25"/>
  <c r="AL154" i="25"/>
  <c r="BG83" i="25"/>
  <c r="BT128" i="25"/>
  <c r="AV52" i="25"/>
  <c r="AM164" i="25"/>
  <c r="AA101" i="25"/>
  <c r="AM109" i="25"/>
  <c r="AV61" i="25"/>
  <c r="AL107" i="25"/>
  <c r="BB64" i="25"/>
  <c r="CR53" i="25"/>
  <c r="AA88" i="25"/>
  <c r="CN126" i="25"/>
  <c r="AR164" i="25"/>
  <c r="AQ107" i="25"/>
  <c r="BG116" i="25"/>
  <c r="BA37" i="25"/>
  <c r="AB89" i="25"/>
  <c r="AB115" i="25"/>
  <c r="AV90" i="25"/>
  <c r="BM84" i="25"/>
  <c r="CM34" i="25"/>
  <c r="AA47" i="25"/>
  <c r="BA135" i="25"/>
  <c r="BB136" i="25"/>
  <c r="AR89" i="25"/>
  <c r="AA64" i="25"/>
  <c r="BY119" i="25"/>
  <c r="AB38" i="25"/>
  <c r="CC80" i="25"/>
  <c r="AR37" i="25"/>
  <c r="CC136" i="25"/>
  <c r="AM142" i="25"/>
  <c r="AR83" i="25"/>
  <c r="AR91" i="25"/>
  <c r="AM92" i="25"/>
  <c r="BF151" i="25"/>
  <c r="CH45" i="25"/>
  <c r="CH53" i="25"/>
  <c r="BX38" i="25"/>
  <c r="AH43" i="25"/>
  <c r="BG65" i="25"/>
  <c r="BX91" i="25"/>
  <c r="CD106" i="25"/>
  <c r="AM80" i="25"/>
  <c r="BM165" i="25"/>
  <c r="CS80" i="25"/>
  <c r="AB73" i="25"/>
  <c r="CI63" i="25"/>
  <c r="BA61" i="25"/>
  <c r="CS73" i="25"/>
  <c r="AA136" i="25"/>
  <c r="AH133" i="25"/>
  <c r="AH52" i="25"/>
  <c r="AG118" i="25"/>
  <c r="AV152" i="25"/>
  <c r="AG79" i="25"/>
  <c r="AH47" i="25"/>
  <c r="AQ143" i="25"/>
  <c r="AV54" i="25"/>
  <c r="BB73" i="25"/>
  <c r="AV38" i="25"/>
  <c r="BF142" i="25"/>
  <c r="AH56" i="25"/>
  <c r="AB126" i="25"/>
  <c r="CS153" i="25"/>
  <c r="AW154" i="25"/>
  <c r="AW70" i="25"/>
  <c r="BX108" i="25"/>
  <c r="AH61" i="25"/>
  <c r="AG133" i="25"/>
  <c r="BS164" i="25"/>
  <c r="CD36" i="25"/>
  <c r="AA65" i="25"/>
  <c r="BA88" i="25"/>
  <c r="CR106" i="25"/>
  <c r="BA108" i="25"/>
  <c r="CM37" i="25"/>
  <c r="BG53" i="25"/>
  <c r="BX51" i="25"/>
  <c r="AH101" i="25"/>
  <c r="BB143" i="25"/>
  <c r="CC161" i="25"/>
  <c r="AQ83" i="25"/>
  <c r="BX33" i="25"/>
  <c r="AR79" i="25"/>
  <c r="CI65" i="25"/>
  <c r="CR125" i="25"/>
  <c r="BM147" i="25"/>
  <c r="AQ145" i="25"/>
  <c r="AW74" i="25"/>
  <c r="BS54" i="25"/>
  <c r="BL18" i="26"/>
  <c r="CC98" i="25"/>
  <c r="BY83" i="25"/>
  <c r="AL155" i="25"/>
  <c r="BB62" i="25"/>
  <c r="AV98" i="25"/>
  <c r="AA146" i="25"/>
  <c r="BG100" i="25"/>
  <c r="BG125" i="25"/>
  <c r="AA90" i="25"/>
  <c r="AG134" i="25"/>
  <c r="BG63" i="25"/>
  <c r="BM53" i="25"/>
  <c r="AL91" i="25"/>
  <c r="AR136" i="25"/>
  <c r="AB163" i="25"/>
  <c r="AV118" i="25"/>
  <c r="AR55" i="25"/>
  <c r="AM98" i="25"/>
  <c r="BT126" i="25"/>
  <c r="CM51" i="25"/>
  <c r="CM57" i="25" s="1"/>
  <c r="BN134" i="25"/>
  <c r="CM80" i="25"/>
  <c r="AA79" i="25"/>
  <c r="AR155" i="25"/>
  <c r="AL117" i="25"/>
  <c r="BB127" i="25"/>
  <c r="BA154" i="25"/>
  <c r="BA56" i="25"/>
  <c r="AR117" i="25"/>
  <c r="BF81" i="25"/>
  <c r="CS160" i="25"/>
  <c r="AA61" i="25"/>
  <c r="BF118" i="25"/>
  <c r="BY151" i="25"/>
  <c r="AQ163" i="25"/>
  <c r="CH142" i="25"/>
  <c r="AQ128" i="25"/>
  <c r="AR107" i="25"/>
  <c r="BG162" i="25"/>
  <c r="BA133" i="25"/>
  <c r="BB52" i="25"/>
  <c r="AH34" i="25"/>
  <c r="BG127" i="25"/>
  <c r="CH46" i="25"/>
  <c r="AH145" i="25"/>
  <c r="BS126" i="25"/>
  <c r="BG117" i="25"/>
  <c r="AA151" i="25"/>
  <c r="BA136" i="25"/>
  <c r="BA153" i="25"/>
  <c r="S10" i="25"/>
  <c r="AH137" i="25"/>
  <c r="AA117" i="25"/>
  <c r="AH100" i="25"/>
  <c r="AW137" i="25"/>
  <c r="BF63" i="25"/>
  <c r="AM125" i="25"/>
  <c r="AM43" i="25"/>
  <c r="AW133" i="25"/>
  <c r="BT65" i="25"/>
  <c r="AL146" i="25"/>
  <c r="AB90" i="25"/>
  <c r="AH73" i="25"/>
  <c r="BG146" i="25"/>
  <c r="BG136" i="25"/>
  <c r="AA56" i="25"/>
  <c r="CN72" i="25"/>
  <c r="AL108" i="25"/>
  <c r="BG145" i="25"/>
  <c r="CM110" i="25"/>
  <c r="CR73" i="25"/>
  <c r="BB88" i="25"/>
  <c r="BN71" i="25"/>
  <c r="AW90" i="25"/>
  <c r="CC65" i="25"/>
  <c r="AS18" i="26"/>
  <c r="AG127" i="25"/>
  <c r="BA137" i="25"/>
  <c r="AL61" i="25"/>
  <c r="CD141" i="25"/>
  <c r="CD147" i="25" s="1"/>
  <c r="AY16" i="26"/>
  <c r="BN42" i="25"/>
  <c r="BN48" i="25" s="1"/>
  <c r="CD87" i="25"/>
  <c r="BT6" i="26"/>
  <c r="CL110" i="25"/>
  <c r="CS96" i="25"/>
  <c r="CS102" i="25" s="1"/>
  <c r="CC141" i="25"/>
  <c r="CC147" i="25" s="1"/>
  <c r="BP20" i="26"/>
  <c r="AY17" i="26"/>
  <c r="CI33" i="25"/>
  <c r="CI39" i="25" s="1"/>
  <c r="AW118" i="25"/>
  <c r="BX71" i="25"/>
  <c r="AR143" i="25"/>
  <c r="BM34" i="25"/>
  <c r="AS13" i="26"/>
  <c r="AB44" i="25"/>
  <c r="U9" i="25"/>
  <c r="AB164" i="25"/>
  <c r="AB65" i="25"/>
  <c r="AL164" i="25"/>
  <c r="BA100" i="25"/>
  <c r="BF133" i="25"/>
  <c r="AM153" i="25"/>
  <c r="AB64" i="25"/>
  <c r="BS47" i="25"/>
  <c r="BF107" i="25"/>
  <c r="AL136" i="25"/>
  <c r="BF143" i="25"/>
  <c r="BG126" i="25"/>
  <c r="CC90" i="25"/>
  <c r="AQ38" i="25"/>
  <c r="AW80" i="25"/>
  <c r="BF100" i="25"/>
  <c r="AH88" i="25"/>
  <c r="AM160" i="25"/>
  <c r="AQ45" i="25"/>
  <c r="BA98" i="25"/>
  <c r="BY124" i="25"/>
  <c r="CN83" i="25"/>
  <c r="AA52" i="25"/>
  <c r="AM73" i="25"/>
  <c r="BX80" i="25"/>
  <c r="AV106" i="25"/>
  <c r="AR135" i="25"/>
  <c r="AV161" i="25"/>
  <c r="AB43" i="25"/>
  <c r="BB98" i="25"/>
  <c r="AB136" i="25"/>
  <c r="BG97" i="25"/>
  <c r="U10" i="25"/>
  <c r="AW144" i="25"/>
  <c r="BX116" i="25"/>
  <c r="AR142" i="25"/>
  <c r="AL160" i="25"/>
  <c r="BA152" i="25"/>
  <c r="AW47" i="25"/>
  <c r="BX52" i="25"/>
  <c r="AL99" i="25"/>
  <c r="AW73" i="25"/>
  <c r="BM42" i="25"/>
  <c r="CM36" i="25"/>
  <c r="AG119" i="25"/>
  <c r="BF162" i="25"/>
  <c r="AH118" i="25"/>
  <c r="AQ56" i="25"/>
  <c r="AV56" i="25"/>
  <c r="BF52" i="25"/>
  <c r="AG124" i="25"/>
  <c r="BF97" i="25"/>
  <c r="BB56" i="25"/>
  <c r="AY22" i="26"/>
  <c r="BP17" i="26"/>
  <c r="AW78" i="25"/>
  <c r="BV26" i="26"/>
  <c r="BS114" i="25"/>
  <c r="BS120" i="25" s="1"/>
  <c r="CI51" i="25"/>
  <c r="CI57" i="25" s="1"/>
  <c r="BN159" i="25"/>
  <c r="BN165" i="25" s="1"/>
  <c r="AQ141" i="25"/>
  <c r="CM114" i="25"/>
  <c r="AW23" i="26"/>
  <c r="BP9" i="26"/>
  <c r="AQ133" i="25"/>
  <c r="BS82" i="25"/>
  <c r="AR146" i="25"/>
  <c r="AB101" i="25"/>
  <c r="AG47" i="25"/>
  <c r="BG119" i="25"/>
  <c r="BB72" i="25"/>
  <c r="AV36" i="25"/>
  <c r="BN137" i="25"/>
  <c r="AL143" i="25"/>
  <c r="CN52" i="25"/>
  <c r="AW162" i="25"/>
  <c r="AW52" i="25"/>
  <c r="AG145" i="25"/>
  <c r="AA62" i="25"/>
  <c r="BB35" i="25"/>
  <c r="BG92" i="25"/>
  <c r="AL65" i="25"/>
  <c r="BF53" i="25"/>
  <c r="CM106" i="25"/>
  <c r="BB153" i="25"/>
  <c r="BG80" i="25"/>
  <c r="AG82" i="25"/>
  <c r="AV37" i="25"/>
  <c r="BB89" i="25"/>
  <c r="S12" i="25"/>
  <c r="BG55" i="25"/>
  <c r="AG83" i="25"/>
  <c r="AQ90" i="25"/>
  <c r="AV53" i="25"/>
  <c r="BY79" i="25"/>
  <c r="CC43" i="25"/>
  <c r="BA162" i="25"/>
  <c r="AG150" i="25"/>
  <c r="AG156" i="25" s="1"/>
  <c r="CH141" i="25"/>
  <c r="CH147" i="25" s="1"/>
  <c r="BF9" i="26"/>
  <c r="CS87" i="25"/>
  <c r="CS93" i="25" s="1"/>
  <c r="BT159" i="25"/>
  <c r="BT165" i="25" s="1"/>
  <c r="BS150" i="25"/>
  <c r="BS156" i="25" s="1"/>
  <c r="CI42" i="25"/>
  <c r="CI48" i="25" s="1"/>
  <c r="S14" i="25"/>
  <c r="CL106" i="25"/>
  <c r="AA132" i="25"/>
  <c r="CM159" i="25"/>
  <c r="CM87" i="25"/>
  <c r="CD33" i="25"/>
  <c r="CR87" i="25"/>
  <c r="BE151" i="25"/>
  <c r="AZ37" i="25"/>
  <c r="BC23" i="26"/>
  <c r="BF87" i="25"/>
  <c r="BF93" i="25" s="1"/>
  <c r="CQ107" i="25"/>
  <c r="CT107" i="25" s="1"/>
  <c r="CU107" i="25" s="1"/>
  <c r="CI78" i="25"/>
  <c r="CI84" i="25" s="1"/>
  <c r="BL70" i="25"/>
  <c r="BP70" i="25" s="1"/>
  <c r="BQ70" i="25" s="1"/>
  <c r="BR12" i="26"/>
  <c r="BN123" i="25"/>
  <c r="BN129" i="25" s="1"/>
  <c r="CQ36" i="25"/>
  <c r="CT36" i="25" s="1"/>
  <c r="CU36" i="25" s="1"/>
  <c r="AK80" i="25"/>
  <c r="CH69" i="25"/>
  <c r="CH75" i="25" s="1"/>
  <c r="CI96" i="25"/>
  <c r="CI102" i="25" s="1"/>
  <c r="AY19" i="26"/>
  <c r="BF16" i="26"/>
  <c r="AL109" i="25"/>
  <c r="CH163" i="25"/>
  <c r="BM54" i="25"/>
  <c r="BB74" i="25"/>
  <c r="BB142" i="25"/>
  <c r="BB154" i="25"/>
  <c r="AM71" i="25"/>
  <c r="AW54" i="25"/>
  <c r="AR127" i="25"/>
  <c r="AA141" i="25"/>
  <c r="BR13" i="26"/>
  <c r="BH23" i="26"/>
  <c r="AU14" i="26"/>
  <c r="AG33" i="25"/>
  <c r="AG39" i="25" s="1"/>
  <c r="BC10" i="26"/>
  <c r="AQ24" i="26"/>
  <c r="CN132" i="25"/>
  <c r="CN138" i="25" s="1"/>
  <c r="AW141" i="25"/>
  <c r="AM20" i="26"/>
  <c r="CQ61" i="25"/>
  <c r="BS96" i="25"/>
  <c r="BS102" i="25" s="1"/>
  <c r="BR97" i="25"/>
  <c r="BU97" i="25" s="1"/>
  <c r="BV97" i="25" s="1"/>
  <c r="AR114" i="25"/>
  <c r="AR120" i="25" s="1"/>
  <c r="CC123" i="25"/>
  <c r="CC51" i="25"/>
  <c r="CC57" i="25" s="1"/>
  <c r="Z163" i="25"/>
  <c r="AD163" i="25" s="1"/>
  <c r="AE163" i="25" s="1"/>
  <c r="AF136" i="25"/>
  <c r="AI136" i="25" s="1"/>
  <c r="AJ136" i="25" s="1"/>
  <c r="BL115" i="25"/>
  <c r="BP115" i="25" s="1"/>
  <c r="BQ115" i="25" s="1"/>
  <c r="BB118" i="25"/>
  <c r="AB61" i="25"/>
  <c r="AB119" i="25"/>
  <c r="AQ91" i="25"/>
  <c r="BG109" i="25"/>
  <c r="CH154" i="25"/>
  <c r="BN90" i="25"/>
  <c r="AA162" i="25"/>
  <c r="CH136" i="25"/>
  <c r="BA69" i="25"/>
  <c r="BS69" i="25"/>
  <c r="BS75" i="25" s="1"/>
  <c r="BC11" i="26"/>
  <c r="CS69" i="25"/>
  <c r="AA114" i="25"/>
  <c r="AA120" i="25" s="1"/>
  <c r="BS159" i="25"/>
  <c r="BS165" i="25" s="1"/>
  <c r="AQ8" i="26"/>
  <c r="CD42" i="25"/>
  <c r="CD48" i="25" s="1"/>
  <c r="BS141" i="25"/>
  <c r="BS147" i="25" s="1"/>
  <c r="CH33" i="25"/>
  <c r="CH39" i="25" s="1"/>
  <c r="BG96" i="25"/>
  <c r="BF11" i="26"/>
  <c r="BT78" i="25"/>
  <c r="BT84" i="25" s="1"/>
  <c r="AU26" i="26"/>
  <c r="BC14" i="26"/>
  <c r="AY21" i="26"/>
  <c r="AH150" i="25"/>
  <c r="AH156" i="25" s="1"/>
  <c r="CH60" i="25"/>
  <c r="CH66" i="25" s="1"/>
  <c r="BW74" i="25"/>
  <c r="BZ74" i="25" s="1"/>
  <c r="CA74" i="25" s="1"/>
  <c r="BP15" i="26"/>
  <c r="BP11" i="26"/>
  <c r="BE55" i="25"/>
  <c r="AV51" i="25"/>
  <c r="BT87" i="25"/>
  <c r="BT93" i="25" s="1"/>
  <c r="BA105" i="25"/>
  <c r="AB108" i="25"/>
  <c r="BM39" i="25"/>
  <c r="AG115" i="25"/>
  <c r="BN52" i="25"/>
  <c r="CM43" i="25"/>
  <c r="AA161" i="25"/>
  <c r="BY153" i="25"/>
  <c r="BB151" i="25"/>
  <c r="BB55" i="25"/>
  <c r="BA132" i="25"/>
  <c r="CS78" i="25"/>
  <c r="CI123" i="25"/>
  <c r="CI129" i="25" s="1"/>
  <c r="CH87" i="25"/>
  <c r="CH93" i="25" s="1"/>
  <c r="CH105" i="25"/>
  <c r="CH111" i="25" s="1"/>
  <c r="CN105" i="25"/>
  <c r="CN111" i="25" s="1"/>
  <c r="CI60" i="25"/>
  <c r="BG150" i="25"/>
  <c r="BG156" i="25" s="1"/>
  <c r="AO16" i="26"/>
  <c r="CC105" i="25"/>
  <c r="CC111" i="25" s="1"/>
  <c r="CB37" i="25"/>
  <c r="CE37" i="25" s="1"/>
  <c r="CF37" i="25" s="1"/>
  <c r="AG69" i="25"/>
  <c r="AG75" i="25" s="1"/>
  <c r="CS42" i="25"/>
  <c r="CS48" i="25" s="1"/>
  <c r="AQ26" i="26"/>
  <c r="CM69" i="25"/>
  <c r="CM75" i="25" s="1"/>
  <c r="CD51" i="25"/>
  <c r="BV10" i="26"/>
  <c r="AG78" i="25"/>
  <c r="BF123" i="25"/>
  <c r="BF129" i="25" s="1"/>
  <c r="BB33" i="25"/>
  <c r="BB39" i="25" s="1"/>
  <c r="CN150" i="25"/>
  <c r="CN156" i="25" s="1"/>
  <c r="BG51" i="25"/>
  <c r="BH18" i="26"/>
  <c r="CC159" i="25"/>
  <c r="AP90" i="25"/>
  <c r="CC78" i="25"/>
  <c r="CQ116" i="25"/>
  <c r="CT116" i="25" s="1"/>
  <c r="CU116" i="25" s="1"/>
  <c r="BP22" i="26"/>
  <c r="AW13" i="26"/>
  <c r="BB123" i="25"/>
  <c r="CQ81" i="25"/>
  <c r="CT81" i="25" s="1"/>
  <c r="CU81" i="25" s="1"/>
  <c r="BL133" i="25"/>
  <c r="BP133" i="25" s="1"/>
  <c r="BQ133" i="25" s="1"/>
  <c r="BW144" i="25"/>
  <c r="BZ144" i="25" s="1"/>
  <c r="CA144" i="25" s="1"/>
  <c r="CN141" i="25"/>
  <c r="CN147" i="25" s="1"/>
  <c r="BR98" i="25"/>
  <c r="BU98" i="25" s="1"/>
  <c r="BV98" i="25" s="1"/>
  <c r="CG151" i="25"/>
  <c r="CJ151" i="25" s="1"/>
  <c r="CK151" i="25" s="1"/>
  <c r="CI150" i="25"/>
  <c r="AF151" i="25"/>
  <c r="AI151" i="25" s="1"/>
  <c r="AJ151" i="25" s="1"/>
  <c r="BJ15" i="26"/>
  <c r="CD105" i="25"/>
  <c r="CD111" i="25" s="1"/>
  <c r="AW159" i="25"/>
  <c r="CB90" i="25"/>
  <c r="CL137" i="25"/>
  <c r="CO137" i="25" s="1"/>
  <c r="CP137" i="25" s="1"/>
  <c r="CB109" i="25"/>
  <c r="CE109" i="25" s="1"/>
  <c r="CF109" i="25" s="1"/>
  <c r="CB88" i="25"/>
  <c r="CE88" i="25" s="1"/>
  <c r="CF88" i="25" s="1"/>
  <c r="AV69" i="25"/>
  <c r="BL73" i="25"/>
  <c r="BP73" i="25" s="1"/>
  <c r="BQ73" i="25" s="1"/>
  <c r="BL56" i="25"/>
  <c r="BP56" i="25" s="1"/>
  <c r="BQ56" i="25" s="1"/>
  <c r="BS78" i="25"/>
  <c r="BS84" i="25" s="1"/>
  <c r="AM87" i="25"/>
  <c r="AM93" i="25" s="1"/>
  <c r="BH24" i="26"/>
  <c r="BI24" i="26" s="1"/>
  <c r="CS141" i="25"/>
  <c r="CS147" i="25" s="1"/>
  <c r="CS132" i="25"/>
  <c r="CS138" i="25" s="1"/>
  <c r="AV60" i="25"/>
  <c r="AU17" i="26"/>
  <c r="CM96" i="25"/>
  <c r="CM102" i="25" s="1"/>
  <c r="AM96" i="25"/>
  <c r="Z101" i="25"/>
  <c r="BG105" i="25"/>
  <c r="AZ125" i="25"/>
  <c r="BC125" i="25" s="1"/>
  <c r="BD125" i="25" s="1"/>
  <c r="CB152" i="25"/>
  <c r="CE152" i="25" s="1"/>
  <c r="CF152" i="25" s="1"/>
  <c r="CQ53" i="25"/>
  <c r="CT53" i="25" s="1"/>
  <c r="CU53" i="25" s="1"/>
  <c r="AV96" i="25"/>
  <c r="AV102" i="25" s="1"/>
  <c r="AG132" i="25"/>
  <c r="AG138" i="25" s="1"/>
  <c r="BW109" i="25"/>
  <c r="BZ109" i="25" s="1"/>
  <c r="CA109" i="25" s="1"/>
  <c r="AV132" i="25"/>
  <c r="AV138" i="25" s="1"/>
  <c r="BT132" i="25"/>
  <c r="BT25" i="26"/>
  <c r="CL91" i="25"/>
  <c r="CO91" i="25" s="1"/>
  <c r="CP91" i="25" s="1"/>
  <c r="AA123" i="25"/>
  <c r="AA129" i="25" s="1"/>
  <c r="BR118" i="25"/>
  <c r="BU118" i="25" s="1"/>
  <c r="BV118" i="25" s="1"/>
  <c r="AV150" i="25"/>
  <c r="AV156" i="25" s="1"/>
  <c r="CS114" i="25"/>
  <c r="CS120" i="25" s="1"/>
  <c r="CQ79" i="25"/>
  <c r="CT79" i="25" s="1"/>
  <c r="CU79" i="25" s="1"/>
  <c r="CC150" i="25"/>
  <c r="CC156" i="25" s="1"/>
  <c r="AH123" i="25"/>
  <c r="AH129" i="25" s="1"/>
  <c r="BL110" i="25"/>
  <c r="BP110" i="25" s="1"/>
  <c r="BQ110" i="25" s="1"/>
  <c r="CB44" i="25"/>
  <c r="CE44" i="25" s="1"/>
  <c r="CF44" i="25" s="1"/>
  <c r="CL118" i="25"/>
  <c r="CG34" i="25"/>
  <c r="CJ34" i="25" s="1"/>
  <c r="CK34" i="25" s="1"/>
  <c r="CG153" i="25"/>
  <c r="CJ153" i="25" s="1"/>
  <c r="CK153" i="25" s="1"/>
  <c r="CI159" i="25"/>
  <c r="CI165" i="25" s="1"/>
  <c r="CQ92" i="25"/>
  <c r="CT92" i="25" s="1"/>
  <c r="CU92" i="25" s="1"/>
  <c r="CB99" i="25"/>
  <c r="CE99" i="25" s="1"/>
  <c r="CF99" i="25" s="1"/>
  <c r="CC96" i="25"/>
  <c r="CG55" i="25"/>
  <c r="CJ55" i="25" s="1"/>
  <c r="CK55" i="25" s="1"/>
  <c r="AM78" i="25"/>
  <c r="AL87" i="25"/>
  <c r="AL93" i="25" s="1"/>
  <c r="BW97" i="25"/>
  <c r="BZ97" i="25" s="1"/>
  <c r="CA97" i="25" s="1"/>
  <c r="CM42" i="25"/>
  <c r="BW91" i="25"/>
  <c r="BZ91" i="25" s="1"/>
  <c r="CA91" i="25" s="1"/>
  <c r="AU137" i="25"/>
  <c r="AX137" i="25" s="1"/>
  <c r="AY137" i="25" s="1"/>
  <c r="BW54" i="25"/>
  <c r="BZ54" i="25" s="1"/>
  <c r="CA54" i="25" s="1"/>
  <c r="AL114" i="25"/>
  <c r="BA42" i="25"/>
  <c r="CR150" i="25"/>
  <c r="CR156" i="25" s="1"/>
  <c r="CG74" i="25"/>
  <c r="AP163" i="25"/>
  <c r="AS163" i="25" s="1"/>
  <c r="AT163" i="25" s="1"/>
  <c r="BW115" i="25"/>
  <c r="BZ115" i="25" s="1"/>
  <c r="CA115" i="25" s="1"/>
  <c r="CL71" i="25"/>
  <c r="CO71" i="25" s="1"/>
  <c r="CP71" i="25" s="1"/>
  <c r="CI141" i="25"/>
  <c r="CI147" i="25" s="1"/>
  <c r="AK160" i="25"/>
  <c r="BW118" i="25"/>
  <c r="BZ118" i="25" s="1"/>
  <c r="CA118" i="25" s="1"/>
  <c r="BS51" i="25"/>
  <c r="BS57" i="25" s="1"/>
  <c r="AU15" i="26"/>
  <c r="AP128" i="25"/>
  <c r="AU22" i="26"/>
  <c r="BT33" i="25"/>
  <c r="BT39" i="25" s="1"/>
  <c r="CG54" i="25"/>
  <c r="CJ54" i="25" s="1"/>
  <c r="CK54" i="25" s="1"/>
  <c r="BL46" i="25"/>
  <c r="BP46" i="25" s="1"/>
  <c r="BQ46" i="25" s="1"/>
  <c r="CN33" i="25"/>
  <c r="CN39" i="25" s="1"/>
  <c r="BT114" i="25"/>
  <c r="BT120" i="25" s="1"/>
  <c r="CD78" i="25"/>
  <c r="CD84" i="25" s="1"/>
  <c r="CQ136" i="25"/>
  <c r="CT136" i="25" s="1"/>
  <c r="CU136" i="25" s="1"/>
  <c r="BV20" i="26"/>
  <c r="CQ117" i="25"/>
  <c r="CT117" i="25" s="1"/>
  <c r="CU117" i="25" s="1"/>
  <c r="CG83" i="25"/>
  <c r="CJ83" i="25" s="1"/>
  <c r="CK83" i="25" s="1"/>
  <c r="CG90" i="25"/>
  <c r="CJ90" i="25" s="1"/>
  <c r="CK90" i="25" s="1"/>
  <c r="CB36" i="25"/>
  <c r="BR90" i="25"/>
  <c r="CB55" i="25"/>
  <c r="CE55" i="25" s="1"/>
  <c r="CF55" i="25" s="1"/>
  <c r="AK91" i="25"/>
  <c r="BL151" i="25"/>
  <c r="BP151" i="25" s="1"/>
  <c r="BQ151" i="25" s="1"/>
  <c r="BB60" i="25"/>
  <c r="CH159" i="25"/>
  <c r="AZ162" i="25"/>
  <c r="BN87" i="25"/>
  <c r="Z144" i="25"/>
  <c r="AD144" i="25" s="1"/>
  <c r="AE144" i="25" s="1"/>
  <c r="CM105" i="25"/>
  <c r="BR161" i="25"/>
  <c r="BU161" i="25" s="1"/>
  <c r="BV161" i="25" s="1"/>
  <c r="BR44" i="25"/>
  <c r="BU44" i="25" s="1"/>
  <c r="BV44" i="25" s="1"/>
  <c r="Z106" i="25"/>
  <c r="AD106" i="25" s="1"/>
  <c r="AE106" i="25" s="1"/>
  <c r="AM60" i="25"/>
  <c r="BR43" i="25"/>
  <c r="BU43" i="25" s="1"/>
  <c r="BV43" i="25" s="1"/>
  <c r="BR74" i="25"/>
  <c r="BU74" i="25" s="1"/>
  <c r="BV74" i="25" s="1"/>
  <c r="CL107" i="25"/>
  <c r="CO107" i="25" s="1"/>
  <c r="CP107" i="25" s="1"/>
  <c r="AP108" i="25"/>
  <c r="BL116" i="25"/>
  <c r="BP116" i="25" s="1"/>
  <c r="BQ116" i="25" s="1"/>
  <c r="BA159" i="25"/>
  <c r="BA18" i="26"/>
  <c r="BR38" i="25"/>
  <c r="BU38" i="25" s="1"/>
  <c r="BV38" i="25" s="1"/>
  <c r="BF17" i="26"/>
  <c r="BN18" i="26"/>
  <c r="BL126" i="25"/>
  <c r="BP126" i="25" s="1"/>
  <c r="BQ126" i="25" s="1"/>
  <c r="CG145" i="25"/>
  <c r="CJ145" i="25" s="1"/>
  <c r="CK145" i="25" s="1"/>
  <c r="AF163" i="25"/>
  <c r="AI163" i="25" s="1"/>
  <c r="AJ163" i="25" s="1"/>
  <c r="AF73" i="25"/>
  <c r="AI73" i="25" s="1"/>
  <c r="AJ73" i="25" s="1"/>
  <c r="CC42" i="25"/>
  <c r="CC48" i="25" s="1"/>
  <c r="BL38" i="25"/>
  <c r="BP38" i="25" s="1"/>
  <c r="BQ38" i="25" s="1"/>
  <c r="BG123" i="25"/>
  <c r="BA87" i="25"/>
  <c r="BA93" i="25" s="1"/>
  <c r="CB126" i="25"/>
  <c r="CE126" i="25" s="1"/>
  <c r="CF126" i="25" s="1"/>
  <c r="BS60" i="25"/>
  <c r="BS66" i="25" s="1"/>
  <c r="BA150" i="25"/>
  <c r="CQ137" i="25"/>
  <c r="CT137" i="25" s="1"/>
  <c r="CU137" i="25" s="1"/>
  <c r="AO7" i="26"/>
  <c r="BA78" i="25"/>
  <c r="BA84" i="25" s="1"/>
  <c r="BP13" i="26"/>
  <c r="BQ13" i="26" s="1"/>
  <c r="AK109" i="25"/>
  <c r="CG163" i="25"/>
  <c r="CJ163" i="25" s="1"/>
  <c r="CK163" i="25" s="1"/>
  <c r="BN21" i="26"/>
  <c r="CC114" i="25"/>
  <c r="CC120" i="25" s="1"/>
  <c r="AH141" i="25"/>
  <c r="AH147" i="25" s="1"/>
  <c r="AK92" i="25"/>
  <c r="AN92" i="25" s="1"/>
  <c r="AO92" i="25" s="1"/>
  <c r="AQ132" i="25"/>
  <c r="CH78" i="25"/>
  <c r="CH84" i="25" s="1"/>
  <c r="AA51" i="25"/>
  <c r="AR141" i="25"/>
  <c r="AA33" i="25"/>
  <c r="AA39" i="25" s="1"/>
  <c r="AF99" i="25"/>
  <c r="AI99" i="25" s="1"/>
  <c r="AJ99" i="25" s="1"/>
  <c r="BW125" i="25"/>
  <c r="BZ125" i="25" s="1"/>
  <c r="CA125" i="25" s="1"/>
  <c r="CB100" i="25"/>
  <c r="CE100" i="25" s="1"/>
  <c r="CF100" i="25" s="1"/>
  <c r="BN60" i="25"/>
  <c r="BN66" i="25" s="1"/>
  <c r="AL105" i="25"/>
  <c r="AL111" i="25" s="1"/>
  <c r="BJ20" i="26"/>
  <c r="AM9" i="26"/>
  <c r="CL80" i="25"/>
  <c r="CO80" i="25" s="1"/>
  <c r="CP80" i="25" s="1"/>
  <c r="BE110" i="25"/>
  <c r="BH110" i="25" s="1"/>
  <c r="BI110" i="25" s="1"/>
  <c r="AP161" i="25"/>
  <c r="AS161" i="25" s="1"/>
  <c r="AT161" i="25" s="1"/>
  <c r="BV23" i="26"/>
  <c r="AU7" i="26"/>
  <c r="BL53" i="25"/>
  <c r="BP53" i="25" s="1"/>
  <c r="BQ53" i="25" s="1"/>
  <c r="BR163" i="25"/>
  <c r="BU163" i="25" s="1"/>
  <c r="BV163" i="25" s="1"/>
  <c r="BR47" i="25"/>
  <c r="BU47" i="25" s="1"/>
  <c r="BV47" i="25" s="1"/>
  <c r="BV17" i="26"/>
  <c r="BE56" i="25"/>
  <c r="BW107" i="25"/>
  <c r="BZ107" i="25" s="1"/>
  <c r="CA107" i="25" s="1"/>
  <c r="CS159" i="25"/>
  <c r="CS165" i="25" s="1"/>
  <c r="CB74" i="25"/>
  <c r="CE74" i="25" s="1"/>
  <c r="CF74" i="25" s="1"/>
  <c r="BT123" i="25"/>
  <c r="BT129" i="25" s="1"/>
  <c r="AW25" i="26"/>
  <c r="AP98" i="25"/>
  <c r="AS98" i="25" s="1"/>
  <c r="AT98" i="25" s="1"/>
  <c r="AU88" i="25"/>
  <c r="BG159" i="25"/>
  <c r="BG165" i="25" s="1"/>
  <c r="BL81" i="25"/>
  <c r="BP81" i="25" s="1"/>
  <c r="BQ81" i="25" s="1"/>
  <c r="CL46" i="25"/>
  <c r="CO46" i="25" s="1"/>
  <c r="CP46" i="25" s="1"/>
  <c r="BB132" i="25"/>
  <c r="AW60" i="25"/>
  <c r="AL78" i="25"/>
  <c r="AL84" i="25" s="1"/>
  <c r="BW90" i="25"/>
  <c r="BZ90" i="25" s="1"/>
  <c r="CA90" i="25" s="1"/>
  <c r="CI114" i="25"/>
  <c r="CI120" i="25" s="1"/>
  <c r="AF91" i="25"/>
  <c r="AI91" i="25" s="1"/>
  <c r="AJ91" i="25" s="1"/>
  <c r="U14" i="25"/>
  <c r="AV42" i="25"/>
  <c r="AV48" i="25" s="1"/>
  <c r="BL98" i="25"/>
  <c r="BP98" i="25" s="1"/>
  <c r="BQ98" i="25" s="1"/>
  <c r="AA105" i="25"/>
  <c r="BA96" i="25"/>
  <c r="BA102" i="25" s="1"/>
  <c r="Z99" i="25"/>
  <c r="AD99" i="25" s="1"/>
  <c r="AE99" i="25" s="1"/>
  <c r="AF133" i="25"/>
  <c r="AW150" i="25"/>
  <c r="AW156" i="25" s="1"/>
  <c r="BB141" i="25"/>
  <c r="BN105" i="25"/>
  <c r="BN111" i="25" s="1"/>
  <c r="CG43" i="25"/>
  <c r="CJ43" i="25" s="1"/>
  <c r="CK43" i="25" s="1"/>
  <c r="AZ80" i="25"/>
  <c r="BC80" i="25" s="1"/>
  <c r="BD80" i="25" s="1"/>
  <c r="CL142" i="25"/>
  <c r="CO142" i="25" s="1"/>
  <c r="CP142" i="25" s="1"/>
  <c r="AA69" i="25"/>
  <c r="AA75" i="25" s="1"/>
  <c r="CL163" i="25"/>
  <c r="CO163" i="25" s="1"/>
  <c r="CP163" i="25" s="1"/>
  <c r="BW119" i="25"/>
  <c r="BZ119" i="25" s="1"/>
  <c r="CA119" i="25" s="1"/>
  <c r="AQ96" i="25"/>
  <c r="AQ102" i="25" s="1"/>
  <c r="CR33" i="25"/>
  <c r="CR39" i="25" s="1"/>
  <c r="BW82" i="25"/>
  <c r="BZ82" i="25" s="1"/>
  <c r="CA82" i="25" s="1"/>
  <c r="AF47" i="25"/>
  <c r="CG107" i="25"/>
  <c r="CJ107" i="25" s="1"/>
  <c r="CK107" i="25" s="1"/>
  <c r="BL135" i="25"/>
  <c r="BP135" i="25" s="1"/>
  <c r="BQ135" i="25" s="1"/>
  <c r="CL133" i="25"/>
  <c r="CO133" i="25" s="1"/>
  <c r="CP133" i="25" s="1"/>
  <c r="BB105" i="25"/>
  <c r="CR114" i="25"/>
  <c r="CR120" i="25" s="1"/>
  <c r="CG137" i="25"/>
  <c r="CJ137" i="25" s="1"/>
  <c r="CK137" i="25" s="1"/>
  <c r="BL128" i="25"/>
  <c r="BP128" i="25" s="1"/>
  <c r="BQ128" i="25" s="1"/>
  <c r="BG60" i="25"/>
  <c r="CH42" i="25"/>
  <c r="CH48" i="25" s="1"/>
  <c r="CB97" i="25"/>
  <c r="CE97" i="25" s="1"/>
  <c r="CF97" i="25" s="1"/>
  <c r="BE79" i="25"/>
  <c r="BH79" i="25" s="1"/>
  <c r="BI79" i="25" s="1"/>
  <c r="CR51" i="25"/>
  <c r="CR57" i="25" s="1"/>
  <c r="AG141" i="25"/>
  <c r="AG147" i="25" s="1"/>
  <c r="CL144" i="25"/>
  <c r="CO144" i="25" s="1"/>
  <c r="CP144" i="25" s="1"/>
  <c r="AU127" i="25"/>
  <c r="AX127" i="25" s="1"/>
  <c r="AY127" i="25" s="1"/>
  <c r="BB150" i="25"/>
  <c r="CG47" i="25"/>
  <c r="CJ47" i="25" s="1"/>
  <c r="CK47" i="25" s="1"/>
  <c r="CL100" i="25"/>
  <c r="CO100" i="25" s="1"/>
  <c r="CP100" i="25" s="1"/>
  <c r="CG118" i="25"/>
  <c r="CJ118" i="25" s="1"/>
  <c r="CK118" i="25" s="1"/>
  <c r="BN150" i="25"/>
  <c r="BN156" i="25" s="1"/>
  <c r="AF61" i="25"/>
  <c r="AI61" i="25" s="1"/>
  <c r="AJ61" i="25" s="1"/>
  <c r="BS132" i="25"/>
  <c r="BS138" i="25" s="1"/>
  <c r="CC33" i="25"/>
  <c r="CM132" i="25"/>
  <c r="CM138" i="25" s="1"/>
  <c r="BF12" i="26"/>
  <c r="BF150" i="25"/>
  <c r="CN51" i="25"/>
  <c r="AG42" i="25"/>
  <c r="BT60" i="25"/>
  <c r="BT66" i="25" s="1"/>
  <c r="Z43" i="25"/>
  <c r="AD43" i="25" s="1"/>
  <c r="AE43" i="25" s="1"/>
  <c r="BT69" i="25"/>
  <c r="BT75" i="25" s="1"/>
  <c r="CR159" i="25"/>
  <c r="CR165" i="25" s="1"/>
  <c r="BJ13" i="26"/>
  <c r="AW12" i="26"/>
  <c r="BR71" i="25"/>
  <c r="BU71" i="25" s="1"/>
  <c r="BV71" i="25" s="1"/>
  <c r="BG69" i="25"/>
  <c r="BB96" i="25"/>
  <c r="BB102" i="25" s="1"/>
  <c r="BR144" i="25"/>
  <c r="BU144" i="25" s="1"/>
  <c r="BV144" i="25" s="1"/>
  <c r="BR54" i="25"/>
  <c r="BU54" i="25" s="1"/>
  <c r="BV54" i="25" s="1"/>
  <c r="CS60" i="25"/>
  <c r="CS66" i="25" s="1"/>
  <c r="BL34" i="25"/>
  <c r="BP34" i="25" s="1"/>
  <c r="BQ34" i="25" s="1"/>
  <c r="BL153" i="25"/>
  <c r="BP153" i="25" s="1"/>
  <c r="BQ153" i="25" s="1"/>
  <c r="AW33" i="25"/>
  <c r="AH87" i="25"/>
  <c r="AH93" i="25" s="1"/>
  <c r="AW51" i="25"/>
  <c r="CQ37" i="25"/>
  <c r="CT37" i="25" s="1"/>
  <c r="CU37" i="25" s="1"/>
  <c r="CQ154" i="25"/>
  <c r="CT154" i="25" s="1"/>
  <c r="CU154" i="25" s="1"/>
  <c r="AQ18" i="26"/>
  <c r="CS105" i="25"/>
  <c r="CS111" i="25" s="1"/>
  <c r="CB38" i="25"/>
  <c r="CE38" i="25" s="1"/>
  <c r="CF38" i="25" s="1"/>
  <c r="Z109" i="25"/>
  <c r="CL117" i="25"/>
  <c r="CO117" i="25" s="1"/>
  <c r="CP117" i="25" s="1"/>
  <c r="BW146" i="25"/>
  <c r="BZ146" i="25" s="1"/>
  <c r="CA146" i="25" s="1"/>
  <c r="AK164" i="25"/>
  <c r="BL54" i="25"/>
  <c r="AO19" i="26"/>
  <c r="AV87" i="25"/>
  <c r="AV93" i="25" s="1"/>
  <c r="AP126" i="25"/>
  <c r="AS126" i="25" s="1"/>
  <c r="AT126" i="25" s="1"/>
  <c r="AQ13" i="26"/>
  <c r="BR106" i="25"/>
  <c r="BU106" i="25" s="1"/>
  <c r="BV106" i="25" s="1"/>
  <c r="CQ46" i="25"/>
  <c r="CT46" i="25" s="1"/>
  <c r="CU46" i="25" s="1"/>
  <c r="CQ47" i="25"/>
  <c r="CT47" i="25" s="1"/>
  <c r="CU47" i="25" s="1"/>
  <c r="BS105" i="25"/>
  <c r="BS111" i="25" s="1"/>
  <c r="CL89" i="25"/>
  <c r="CO89" i="25" s="1"/>
  <c r="CP89" i="25" s="1"/>
  <c r="BF26" i="26"/>
  <c r="AH159" i="25"/>
  <c r="AH165" i="25" s="1"/>
  <c r="Z128" i="25"/>
  <c r="AD128" i="25" s="1"/>
  <c r="AE128" i="25" s="1"/>
  <c r="AH69" i="25"/>
  <c r="CG142" i="25"/>
  <c r="CJ142" i="25" s="1"/>
  <c r="CK142" i="25" s="1"/>
  <c r="AK161" i="25"/>
  <c r="AN161" i="25" s="1"/>
  <c r="AO161" i="25" s="1"/>
  <c r="CS150" i="25"/>
  <c r="CL65" i="25"/>
  <c r="CO65" i="25" s="1"/>
  <c r="CP65" i="25" s="1"/>
  <c r="BR88" i="25"/>
  <c r="BU88" i="25" s="1"/>
  <c r="BV88" i="25" s="1"/>
  <c r="BH8" i="26"/>
  <c r="BE155" i="25"/>
  <c r="BH155" i="25" s="1"/>
  <c r="BI155" i="25" s="1"/>
  <c r="AU98" i="25"/>
  <c r="AX98" i="25" s="1"/>
  <c r="AY98" i="25" s="1"/>
  <c r="CL45" i="25"/>
  <c r="CO45" i="25" s="1"/>
  <c r="CP45" i="25" s="1"/>
  <c r="AW114" i="25"/>
  <c r="AW120" i="25" s="1"/>
  <c r="AR105" i="25"/>
  <c r="CD159" i="25"/>
  <c r="CD165" i="25" s="1"/>
  <c r="BL88" i="25"/>
  <c r="BP88" i="25" s="1"/>
  <c r="BQ88" i="25" s="1"/>
  <c r="CD60" i="25"/>
  <c r="CD66" i="25" s="1"/>
  <c r="Z89" i="25"/>
  <c r="BW108" i="25"/>
  <c r="BZ108" i="25" s="1"/>
  <c r="CA108" i="25" s="1"/>
  <c r="BR45" i="25"/>
  <c r="BU45" i="25" s="1"/>
  <c r="BV45" i="25" s="1"/>
  <c r="AP160" i="25"/>
  <c r="AS160" i="25" s="1"/>
  <c r="AT160" i="25" s="1"/>
  <c r="CM123" i="25"/>
  <c r="CM129" i="25" s="1"/>
  <c r="BG87" i="25"/>
  <c r="AK56" i="25"/>
  <c r="AN56" i="25" s="1"/>
  <c r="AO56" i="25" s="1"/>
  <c r="AU6" i="26"/>
  <c r="CQ151" i="25"/>
  <c r="CT151" i="25" s="1"/>
  <c r="CU151" i="25" s="1"/>
  <c r="Z135" i="25"/>
  <c r="AD135" i="25" s="1"/>
  <c r="AE135" i="25" s="1"/>
  <c r="BW56" i="25"/>
  <c r="BZ56" i="25" s="1"/>
  <c r="CA56" i="25" s="1"/>
  <c r="BR80" i="25"/>
  <c r="BU80" i="25" s="1"/>
  <c r="BV80" i="25" s="1"/>
  <c r="AM17" i="26"/>
  <c r="CG88" i="25"/>
  <c r="CJ88" i="25" s="1"/>
  <c r="CK88" i="25" s="1"/>
  <c r="AF161" i="25"/>
  <c r="AI161" i="25" s="1"/>
  <c r="AJ161" i="25" s="1"/>
  <c r="BT141" i="25"/>
  <c r="BT147" i="25" s="1"/>
  <c r="BR115" i="25"/>
  <c r="BU115" i="25" s="1"/>
  <c r="BV115" i="25" s="1"/>
  <c r="BP23" i="26"/>
  <c r="CQ64" i="25"/>
  <c r="CT64" i="25" s="1"/>
  <c r="CU64" i="25" s="1"/>
  <c r="AR69" i="25"/>
  <c r="AR75" i="25" s="1"/>
  <c r="AF119" i="25"/>
  <c r="AI119" i="25" s="1"/>
  <c r="AJ119" i="25" s="1"/>
  <c r="AP143" i="25"/>
  <c r="AS143" i="25" s="1"/>
  <c r="AT143" i="25" s="1"/>
  <c r="CQ142" i="25"/>
  <c r="CT142" i="25" s="1"/>
  <c r="CU142" i="25" s="1"/>
  <c r="BF51" i="25"/>
  <c r="AF97" i="25"/>
  <c r="BL62" i="25"/>
  <c r="BP62" i="25" s="1"/>
  <c r="BQ62" i="25" s="1"/>
  <c r="CG81" i="25"/>
  <c r="CJ81" i="25" s="1"/>
  <c r="CK81" i="25" s="1"/>
  <c r="AL51" i="25"/>
  <c r="AL57" i="25" s="1"/>
  <c r="CM33" i="25"/>
  <c r="BL117" i="25"/>
  <c r="BP117" i="25" s="1"/>
  <c r="BQ117" i="25" s="1"/>
  <c r="BH22" i="26"/>
  <c r="BW83" i="25"/>
  <c r="BZ83" i="25" s="1"/>
  <c r="CA83" i="25" s="1"/>
  <c r="BR127" i="25"/>
  <c r="BU127" i="25" s="1"/>
  <c r="BV127" i="25" s="1"/>
  <c r="BL118" i="25"/>
  <c r="BP118" i="25" s="1"/>
  <c r="BQ118" i="25" s="1"/>
  <c r="CN69" i="25"/>
  <c r="CN75" i="25" s="1"/>
  <c r="CL145" i="25"/>
  <c r="CO145" i="25" s="1"/>
  <c r="CP145" i="25" s="1"/>
  <c r="BN51" i="25"/>
  <c r="CG146" i="25"/>
  <c r="CJ146" i="25" s="1"/>
  <c r="CK146" i="25" s="1"/>
  <c r="CB65" i="25"/>
  <c r="CE65" i="25" s="1"/>
  <c r="CF65" i="25" s="1"/>
  <c r="BW137" i="25"/>
  <c r="BZ137" i="25" s="1"/>
  <c r="CA137" i="25" s="1"/>
  <c r="BJ6" i="26"/>
  <c r="BL109" i="25"/>
  <c r="BP109" i="25" s="1"/>
  <c r="BQ109" i="25" s="1"/>
  <c r="CC69" i="25"/>
  <c r="CC75" i="25" s="1"/>
  <c r="AP136" i="25"/>
  <c r="AS136" i="25" s="1"/>
  <c r="AT136" i="25" s="1"/>
  <c r="CL127" i="25"/>
  <c r="CO127" i="25" s="1"/>
  <c r="CP127" i="25" s="1"/>
  <c r="BT19" i="26"/>
  <c r="CB144" i="25"/>
  <c r="CE144" i="25" s="1"/>
  <c r="CF144" i="25" s="1"/>
  <c r="BL161" i="25"/>
  <c r="BP161" i="25" s="1"/>
  <c r="BQ161" i="25" s="1"/>
  <c r="BW152" i="25"/>
  <c r="BZ152" i="25" s="1"/>
  <c r="CA152" i="25" s="1"/>
  <c r="BL160" i="25"/>
  <c r="BP160" i="25" s="1"/>
  <c r="BQ160" i="25" s="1"/>
  <c r="AQ10" i="26"/>
  <c r="BN96" i="25"/>
  <c r="BN102" i="25" s="1"/>
  <c r="AZ146" i="25"/>
  <c r="BC146" i="25" s="1"/>
  <c r="BD146" i="25" s="1"/>
  <c r="CH132" i="25"/>
  <c r="CH138" i="25" s="1"/>
  <c r="BL155" i="25"/>
  <c r="BP155" i="25" s="1"/>
  <c r="BQ155" i="25" s="1"/>
  <c r="CL124" i="25"/>
  <c r="CO124" i="25" s="1"/>
  <c r="CP124" i="25" s="1"/>
  <c r="BL119" i="25"/>
  <c r="BP119" i="25" s="1"/>
  <c r="BQ119" i="25" s="1"/>
  <c r="CN114" i="25"/>
  <c r="CN120" i="25" s="1"/>
  <c r="AW42" i="25"/>
  <c r="CL37" i="25"/>
  <c r="CO37" i="25" s="1"/>
  <c r="CP37" i="25" s="1"/>
  <c r="BG132" i="25"/>
  <c r="AM33" i="25"/>
  <c r="AM39" i="25" s="1"/>
  <c r="BC20" i="26"/>
  <c r="AU47" i="25"/>
  <c r="CL116" i="25"/>
  <c r="CO116" i="25" s="1"/>
  <c r="CP116" i="25" s="1"/>
  <c r="BS33" i="25"/>
  <c r="BS39" i="25" s="1"/>
  <c r="CQ97" i="25"/>
  <c r="CT97" i="25" s="1"/>
  <c r="CU97" i="25" s="1"/>
  <c r="BL142" i="25"/>
  <c r="BP142" i="25" s="1"/>
  <c r="BQ142" i="25" s="1"/>
  <c r="BF96" i="25"/>
  <c r="CR60" i="25"/>
  <c r="CR66" i="25" s="1"/>
  <c r="CB80" i="25"/>
  <c r="CE80" i="25" s="1"/>
  <c r="CF80" i="25" s="1"/>
  <c r="AK55" i="25"/>
  <c r="AN55" i="25" s="1"/>
  <c r="AO55" i="25" s="1"/>
  <c r="BW55" i="25"/>
  <c r="BZ55" i="25" s="1"/>
  <c r="CA55" i="25" s="1"/>
  <c r="CR69" i="25"/>
  <c r="CR75" i="25" s="1"/>
  <c r="BT18" i="26"/>
  <c r="BW106" i="25"/>
  <c r="BZ106" i="25" s="1"/>
  <c r="CA106" i="25" s="1"/>
  <c r="CL83" i="25"/>
  <c r="CO83" i="25" s="1"/>
  <c r="CP83" i="25" s="1"/>
  <c r="AW123" i="25"/>
  <c r="AW129" i="25" s="1"/>
  <c r="CD69" i="25"/>
  <c r="CD75" i="25" s="1"/>
  <c r="AV78" i="25"/>
  <c r="AV84" i="25" s="1"/>
  <c r="AM23" i="26"/>
  <c r="BT51" i="25"/>
  <c r="BT57" i="25" s="1"/>
  <c r="AS10" i="26"/>
  <c r="BL74" i="25"/>
  <c r="BP74" i="25" s="1"/>
  <c r="BQ74" i="25" s="1"/>
  <c r="CN60" i="25"/>
  <c r="CN66" i="25" s="1"/>
  <c r="AA87" i="25"/>
  <c r="AA93" i="25" s="1"/>
  <c r="AF108" i="25"/>
  <c r="AI108" i="25" s="1"/>
  <c r="AJ108" i="25" s="1"/>
  <c r="CL98" i="25"/>
  <c r="CO98" i="25" s="1"/>
  <c r="CP98" i="25" s="1"/>
  <c r="AF43" i="25"/>
  <c r="AW19" i="26"/>
  <c r="CB82" i="25"/>
  <c r="CE82" i="25" s="1"/>
  <c r="CF82" i="25" s="1"/>
  <c r="CQ128" i="25"/>
  <c r="CT128" i="25" s="1"/>
  <c r="CU128" i="25" s="1"/>
  <c r="AP119" i="25"/>
  <c r="AS119" i="25" s="1"/>
  <c r="AT119" i="25" s="1"/>
  <c r="BN10" i="26"/>
  <c r="AF45" i="25"/>
  <c r="BR162" i="25"/>
  <c r="BU162" i="25" s="1"/>
  <c r="BV162" i="25" s="1"/>
  <c r="BW155" i="25"/>
  <c r="BZ155" i="25" s="1"/>
  <c r="CA155" i="25" s="1"/>
  <c r="BW46" i="25"/>
  <c r="BZ46" i="25" s="1"/>
  <c r="CA46" i="25" s="1"/>
  <c r="AY7" i="26"/>
  <c r="BF19" i="26"/>
  <c r="AU116" i="25"/>
  <c r="AX116" i="25" s="1"/>
  <c r="AY116" i="25" s="1"/>
  <c r="AQ11" i="26"/>
  <c r="CI87" i="25"/>
  <c r="CI93" i="25" s="1"/>
  <c r="AQ21" i="26"/>
  <c r="CG61" i="25"/>
  <c r="CJ61" i="25" s="1"/>
  <c r="CK61" i="25" s="1"/>
  <c r="AK46" i="25"/>
  <c r="AW24" i="26"/>
  <c r="AX24" i="26" s="1"/>
  <c r="CL64" i="25"/>
  <c r="CO64" i="25" s="1"/>
  <c r="CP64" i="25" s="1"/>
  <c r="CL36" i="25"/>
  <c r="BF21" i="26"/>
  <c r="CL155" i="25"/>
  <c r="CO155" i="25" s="1"/>
  <c r="CP155" i="25" s="1"/>
  <c r="CL128" i="25"/>
  <c r="CO128" i="25" s="1"/>
  <c r="CP128" i="25" s="1"/>
  <c r="CS33" i="25"/>
  <c r="CS39" i="25" s="1"/>
  <c r="BP7" i="26"/>
  <c r="CM141" i="25"/>
  <c r="CM147" i="25" s="1"/>
  <c r="CG100" i="25"/>
  <c r="CJ100" i="25" s="1"/>
  <c r="CK100" i="25" s="1"/>
  <c r="BR107" i="25"/>
  <c r="BU107" i="25" s="1"/>
  <c r="BV107" i="25" s="1"/>
  <c r="CB63" i="25"/>
  <c r="CE63" i="25" s="1"/>
  <c r="CF63" i="25" s="1"/>
  <c r="CQ70" i="25"/>
  <c r="CT70" i="25" s="1"/>
  <c r="CU70" i="25" s="1"/>
  <c r="AV159" i="25"/>
  <c r="AV165" i="25" s="1"/>
  <c r="BR100" i="25"/>
  <c r="BU100" i="25" s="1"/>
  <c r="BV100" i="25" s="1"/>
  <c r="AQ33" i="25"/>
  <c r="AQ39" i="25" s="1"/>
  <c r="CQ35" i="25"/>
  <c r="CT35" i="25" s="1"/>
  <c r="CU35" i="25" s="1"/>
  <c r="AU83" i="25"/>
  <c r="AX83" i="25" s="1"/>
  <c r="AY83" i="25" s="1"/>
  <c r="AZ126" i="25"/>
  <c r="BC126" i="25" s="1"/>
  <c r="BD126" i="25" s="1"/>
  <c r="BL63" i="25"/>
  <c r="BP63" i="25" s="1"/>
  <c r="BQ63" i="25" s="1"/>
  <c r="AZ155" i="25"/>
  <c r="BC155" i="25" s="1"/>
  <c r="BD155" i="25" s="1"/>
  <c r="BP26" i="26"/>
  <c r="BL127" i="25"/>
  <c r="BP127" i="25" s="1"/>
  <c r="BQ127" i="25" s="1"/>
  <c r="AA60" i="25"/>
  <c r="BR153" i="25"/>
  <c r="BU153" i="25" s="1"/>
  <c r="BV153" i="25" s="1"/>
  <c r="BE163" i="25"/>
  <c r="BH163" i="25" s="1"/>
  <c r="BI163" i="25" s="1"/>
  <c r="BT150" i="25"/>
  <c r="BT156" i="25" s="1"/>
  <c r="AZ91" i="25"/>
  <c r="BC91" i="25" s="1"/>
  <c r="BD91" i="25" s="1"/>
  <c r="CB81" i="25"/>
  <c r="CE81" i="25" s="1"/>
  <c r="CF81" i="25" s="1"/>
  <c r="AU70" i="25"/>
  <c r="AX70" i="25" s="1"/>
  <c r="AY70" i="25" s="1"/>
  <c r="BP25" i="26"/>
  <c r="CQ52" i="25"/>
  <c r="CT52" i="25" s="1"/>
  <c r="CU52" i="25" s="1"/>
  <c r="CL72" i="25"/>
  <c r="CO72" i="25" s="1"/>
  <c r="CP72" i="25" s="1"/>
  <c r="BR65" i="25"/>
  <c r="BU65" i="25" s="1"/>
  <c r="BV65" i="25" s="1"/>
  <c r="BN69" i="25"/>
  <c r="BN75" i="25" s="1"/>
  <c r="CG128" i="25"/>
  <c r="CJ128" i="25" s="1"/>
  <c r="CK128" i="25" s="1"/>
  <c r="CG160" i="25"/>
  <c r="CJ160" i="25" s="1"/>
  <c r="CK160" i="25" s="1"/>
  <c r="Z97" i="25"/>
  <c r="AD97" i="25" s="1"/>
  <c r="AE97" i="25" s="1"/>
  <c r="BN78" i="25"/>
  <c r="BN84" i="25" s="1"/>
  <c r="AG51" i="25"/>
  <c r="AG57" i="25" s="1"/>
  <c r="BA51" i="25"/>
  <c r="BA57" i="25" s="1"/>
  <c r="AK88" i="25"/>
  <c r="AN88" i="25" s="1"/>
  <c r="AO88" i="25" s="1"/>
  <c r="BL136" i="25"/>
  <c r="BP136" i="25" s="1"/>
  <c r="BQ136" i="25" s="1"/>
  <c r="AF98" i="25"/>
  <c r="AI98" i="25" s="1"/>
  <c r="AJ98" i="25" s="1"/>
  <c r="CC60" i="25"/>
  <c r="CC66" i="25" s="1"/>
  <c r="CQ106" i="25"/>
  <c r="CT106" i="25" s="1"/>
  <c r="CU106" i="25" s="1"/>
  <c r="Z161" i="25"/>
  <c r="AD161" i="25" s="1"/>
  <c r="AE161" i="25" s="1"/>
  <c r="CG162" i="25"/>
  <c r="CJ162" i="25" s="1"/>
  <c r="CK162" i="25" s="1"/>
  <c r="BW99" i="25"/>
  <c r="BZ99" i="25" s="1"/>
  <c r="CA99" i="25" s="1"/>
  <c r="BE44" i="25"/>
  <c r="BH44" i="25" s="1"/>
  <c r="BI44" i="25" s="1"/>
  <c r="CB46" i="25"/>
  <c r="CE46" i="25" s="1"/>
  <c r="CF46" i="25" s="1"/>
  <c r="AZ73" i="25"/>
  <c r="CM78" i="25"/>
  <c r="CM84" i="25" s="1"/>
  <c r="BW127" i="25"/>
  <c r="BZ127" i="25" s="1"/>
  <c r="CA127" i="25" s="1"/>
  <c r="CL74" i="25"/>
  <c r="CO74" i="25" s="1"/>
  <c r="CP74" i="25" s="1"/>
  <c r="AF153" i="25"/>
  <c r="AI153" i="25" s="1"/>
  <c r="AJ153" i="25" s="1"/>
  <c r="BR70" i="25"/>
  <c r="BU70" i="25" s="1"/>
  <c r="BV70" i="25" s="1"/>
  <c r="AF109" i="25"/>
  <c r="AI109" i="25" s="1"/>
  <c r="AJ109" i="25" s="1"/>
  <c r="BL137" i="25"/>
  <c r="BP137" i="25" s="1"/>
  <c r="BQ137" i="25" s="1"/>
  <c r="CQ54" i="25"/>
  <c r="CT54" i="25" s="1"/>
  <c r="CU54" i="25" s="1"/>
  <c r="CL53" i="25"/>
  <c r="CO53" i="25" s="1"/>
  <c r="CP53" i="25" s="1"/>
  <c r="CB92" i="25"/>
  <c r="CE92" i="25" s="1"/>
  <c r="CF92" i="25" s="1"/>
  <c r="CG164" i="25"/>
  <c r="CJ164" i="25" s="1"/>
  <c r="CK164" i="25" s="1"/>
  <c r="AF116" i="25"/>
  <c r="AI116" i="25" s="1"/>
  <c r="AJ116" i="25" s="1"/>
  <c r="AH60" i="25"/>
  <c r="AH66" i="25" s="1"/>
  <c r="BV14" i="26"/>
  <c r="AK116" i="25"/>
  <c r="AN116" i="25" s="1"/>
  <c r="AO116" i="25" s="1"/>
  <c r="AG123" i="25"/>
  <c r="AG129" i="25" s="1"/>
  <c r="AK65" i="25"/>
  <c r="AN65" i="25" s="1"/>
  <c r="AO65" i="25" s="1"/>
  <c r="Z142" i="25"/>
  <c r="AD142" i="25" s="1"/>
  <c r="AE142" i="25" s="1"/>
  <c r="AL159" i="25"/>
  <c r="AF110" i="25"/>
  <c r="AI110" i="25" s="1"/>
  <c r="AJ110" i="25" s="1"/>
  <c r="AF118" i="25"/>
  <c r="AI118" i="25" s="1"/>
  <c r="AJ118" i="25" s="1"/>
  <c r="BL6" i="26"/>
  <c r="AH78" i="25"/>
  <c r="AR132" i="25"/>
  <c r="AR138" i="25" s="1"/>
  <c r="CG56" i="25"/>
  <c r="CJ56" i="25" s="1"/>
  <c r="CK56" i="25" s="1"/>
  <c r="BR155" i="25"/>
  <c r="BU155" i="25" s="1"/>
  <c r="BV155" i="25" s="1"/>
  <c r="BR72" i="25"/>
  <c r="BU72" i="25" s="1"/>
  <c r="BV72" i="25" s="1"/>
  <c r="AZ151" i="25"/>
  <c r="BC151" i="25" s="1"/>
  <c r="BD151" i="25" s="1"/>
  <c r="CL109" i="25"/>
  <c r="CO109" i="25" s="1"/>
  <c r="CP109" i="25" s="1"/>
  <c r="BL64" i="25"/>
  <c r="BP64" i="25" s="1"/>
  <c r="BQ64" i="25" s="1"/>
  <c r="CL152" i="25"/>
  <c r="CO152" i="25" s="1"/>
  <c r="CP152" i="25" s="1"/>
  <c r="CR105" i="25"/>
  <c r="CR111" i="25" s="1"/>
  <c r="CB155" i="25"/>
  <c r="CE155" i="25" s="1"/>
  <c r="CF155" i="25" s="1"/>
  <c r="AU8" i="26"/>
  <c r="AU73" i="25"/>
  <c r="AX73" i="25" s="1"/>
  <c r="AY73" i="25" s="1"/>
  <c r="CB61" i="25"/>
  <c r="CE61" i="25" s="1"/>
  <c r="CF61" i="25" s="1"/>
  <c r="BW134" i="25"/>
  <c r="BZ134" i="25" s="1"/>
  <c r="CA134" i="25" s="1"/>
  <c r="AA42" i="25"/>
  <c r="AA48" i="25" s="1"/>
  <c r="CB162" i="25"/>
  <c r="CE162" i="25" s="1"/>
  <c r="CF162" i="25" s="1"/>
  <c r="AL42" i="25"/>
  <c r="AZ55" i="25"/>
  <c r="BN141" i="25"/>
  <c r="BN147" i="25" s="1"/>
  <c r="BW34" i="25"/>
  <c r="BZ34" i="25" s="1"/>
  <c r="CA34" i="25" s="1"/>
  <c r="BV9" i="26"/>
  <c r="CL52" i="25"/>
  <c r="CO52" i="25" s="1"/>
  <c r="CP52" i="25" s="1"/>
  <c r="CL99" i="25"/>
  <c r="CO99" i="25" s="1"/>
  <c r="CP99" i="25" s="1"/>
  <c r="AF106" i="25"/>
  <c r="BL89" i="25"/>
  <c r="BP89" i="25" s="1"/>
  <c r="BQ89" i="25" s="1"/>
  <c r="CR141" i="25"/>
  <c r="CR147" i="25" s="1"/>
  <c r="CL153" i="25"/>
  <c r="CO153" i="25" s="1"/>
  <c r="CP153" i="25" s="1"/>
  <c r="AU63" i="25"/>
  <c r="CB52" i="25"/>
  <c r="CE52" i="25" s="1"/>
  <c r="CF52" i="25" s="1"/>
  <c r="CB34" i="25"/>
  <c r="CE34" i="25" s="1"/>
  <c r="CF34" i="25" s="1"/>
  <c r="BW37" i="25"/>
  <c r="BZ37" i="25" s="1"/>
  <c r="CA37" i="25" s="1"/>
  <c r="CB151" i="25"/>
  <c r="CE151" i="25" s="1"/>
  <c r="CF151" i="25" s="1"/>
  <c r="CB56" i="25"/>
  <c r="CE56" i="25" s="1"/>
  <c r="CF56" i="25" s="1"/>
  <c r="BF159" i="25"/>
  <c r="BF165" i="25" s="1"/>
  <c r="AZ117" i="25"/>
  <c r="BC117" i="25" s="1"/>
  <c r="BD117" i="25" s="1"/>
  <c r="CI132" i="25"/>
  <c r="CI138" i="25" s="1"/>
  <c r="Z143" i="25"/>
  <c r="AD143" i="25" s="1"/>
  <c r="AE143" i="25" s="1"/>
  <c r="AH132" i="25"/>
  <c r="AH138" i="25" s="1"/>
  <c r="BT96" i="25"/>
  <c r="BT102" i="25" s="1"/>
  <c r="BR61" i="25"/>
  <c r="BU61" i="25" s="1"/>
  <c r="BV61" i="25" s="1"/>
  <c r="AP134" i="25"/>
  <c r="AS134" i="25" s="1"/>
  <c r="AT134" i="25" s="1"/>
  <c r="BL55" i="25"/>
  <c r="BP55" i="25" s="1"/>
  <c r="BQ55" i="25" s="1"/>
  <c r="CB91" i="25"/>
  <c r="CE91" i="25" s="1"/>
  <c r="CF91" i="25" s="1"/>
  <c r="AP125" i="25"/>
  <c r="AS125" i="25" s="1"/>
  <c r="AT125" i="25" s="1"/>
  <c r="CI105" i="25"/>
  <c r="CI111" i="25" s="1"/>
  <c r="BW62" i="25"/>
  <c r="BZ62" i="25" s="1"/>
  <c r="CA62" i="25" s="1"/>
  <c r="CQ118" i="25"/>
  <c r="CT118" i="25" s="1"/>
  <c r="CU118" i="25" s="1"/>
  <c r="AP133" i="25"/>
  <c r="AS133" i="25" s="1"/>
  <c r="AT133" i="25" s="1"/>
  <c r="BP24" i="26"/>
  <c r="CQ99" i="25"/>
  <c r="CT99" i="25" s="1"/>
  <c r="CU99" i="25" s="1"/>
  <c r="BT105" i="25"/>
  <c r="BT111" i="25" s="1"/>
  <c r="BE119" i="25"/>
  <c r="BH119" i="25" s="1"/>
  <c r="BI119" i="25" s="1"/>
  <c r="AZ143" i="25"/>
  <c r="BC143" i="25" s="1"/>
  <c r="BD143" i="25" s="1"/>
  <c r="BR46" i="25"/>
  <c r="BU46" i="25" s="1"/>
  <c r="BV46" i="25" s="1"/>
  <c r="AQ105" i="25"/>
  <c r="AQ111" i="25" s="1"/>
  <c r="AP92" i="25"/>
  <c r="AS92" i="25" s="1"/>
  <c r="AT92" i="25" s="1"/>
  <c r="BW153" i="25"/>
  <c r="BZ153" i="25" s="1"/>
  <c r="CA153" i="25" s="1"/>
  <c r="BE143" i="25"/>
  <c r="BH143" i="25" s="1"/>
  <c r="BI143" i="25" s="1"/>
  <c r="CL146" i="25"/>
  <c r="CO146" i="25" s="1"/>
  <c r="CP146" i="25" s="1"/>
  <c r="BR108" i="25"/>
  <c r="BU108" i="25" s="1"/>
  <c r="BV108" i="25" s="1"/>
  <c r="BF132" i="25"/>
  <c r="BF138" i="25" s="1"/>
  <c r="CG82" i="25"/>
  <c r="CJ82" i="25" s="1"/>
  <c r="CK82" i="25" s="1"/>
  <c r="AK47" i="25"/>
  <c r="AN47" i="25" s="1"/>
  <c r="AO47" i="25" s="1"/>
  <c r="BR55" i="25"/>
  <c r="BU55" i="25" s="1"/>
  <c r="BV55" i="25" s="1"/>
  <c r="CR42" i="25"/>
  <c r="CR48" i="25" s="1"/>
  <c r="AF115" i="25"/>
  <c r="AI115" i="25" s="1"/>
  <c r="AJ115" i="25" s="1"/>
  <c r="AZ115" i="25"/>
  <c r="BC115" i="25" s="1"/>
  <c r="BD115" i="25" s="1"/>
  <c r="AM42" i="25"/>
  <c r="AZ88" i="25"/>
  <c r="BC88" i="25" s="1"/>
  <c r="BD88" i="25" s="1"/>
  <c r="AR150" i="25"/>
  <c r="AR156" i="25" s="1"/>
  <c r="AF146" i="25"/>
  <c r="AI146" i="25" s="1"/>
  <c r="AJ146" i="25" s="1"/>
  <c r="CG116" i="25"/>
  <c r="CJ116" i="25" s="1"/>
  <c r="CK116" i="25" s="1"/>
  <c r="AK125" i="25"/>
  <c r="AN125" i="25" s="1"/>
  <c r="AO125" i="25" s="1"/>
  <c r="CG71" i="25"/>
  <c r="CJ71" i="25" s="1"/>
  <c r="CK71" i="25" s="1"/>
  <c r="AK152" i="25"/>
  <c r="AN152" i="25" s="1"/>
  <c r="AO152" i="25" s="1"/>
  <c r="CL161" i="25"/>
  <c r="CO161" i="25" s="1"/>
  <c r="CP161" i="25" s="1"/>
  <c r="AQ78" i="25"/>
  <c r="AQ84" i="25" s="1"/>
  <c r="BW161" i="25"/>
  <c r="BZ161" i="25" s="1"/>
  <c r="CA161" i="25" s="1"/>
  <c r="AF164" i="25"/>
  <c r="AI164" i="25" s="1"/>
  <c r="AJ164" i="25" s="1"/>
  <c r="CL56" i="25"/>
  <c r="CO56" i="25" s="1"/>
  <c r="CP56" i="25" s="1"/>
  <c r="BE100" i="25"/>
  <c r="BH100" i="25" s="1"/>
  <c r="BI100" i="25" s="1"/>
  <c r="CQ65" i="25"/>
  <c r="CT65" i="25" s="1"/>
  <c r="CU65" i="25" s="1"/>
  <c r="BW135" i="25"/>
  <c r="BZ135" i="25" s="1"/>
  <c r="CA135" i="25" s="1"/>
  <c r="AP43" i="25"/>
  <c r="AS43" i="25" s="1"/>
  <c r="AT43" i="25" s="1"/>
  <c r="CQ163" i="25"/>
  <c r="CT163" i="25" s="1"/>
  <c r="CU163" i="25" s="1"/>
  <c r="AQ42" i="25"/>
  <c r="AK143" i="25"/>
  <c r="AN143" i="25" s="1"/>
  <c r="AO143" i="25" s="1"/>
  <c r="AZ56" i="25"/>
  <c r="AF88" i="25"/>
  <c r="AI88" i="25" s="1"/>
  <c r="AJ88" i="25" s="1"/>
  <c r="BR8" i="26"/>
  <c r="BW142" i="25"/>
  <c r="BZ142" i="25" s="1"/>
  <c r="CA142" i="25" s="1"/>
  <c r="BL146" i="25"/>
  <c r="BP146" i="25" s="1"/>
  <c r="BQ146" i="25" s="1"/>
  <c r="AP154" i="25"/>
  <c r="AS154" i="25" s="1"/>
  <c r="AT154" i="25" s="1"/>
  <c r="CB79" i="25"/>
  <c r="CE79" i="25" s="1"/>
  <c r="CF79" i="25" s="1"/>
  <c r="AP61" i="25"/>
  <c r="AS61" i="25" s="1"/>
  <c r="AT61" i="25" s="1"/>
  <c r="CB115" i="25"/>
  <c r="CE115" i="25" s="1"/>
  <c r="CF115" i="25" s="1"/>
  <c r="BR81" i="25"/>
  <c r="BU81" i="25" s="1"/>
  <c r="BV81" i="25" s="1"/>
  <c r="BE124" i="25"/>
  <c r="BH124" i="25" s="1"/>
  <c r="BI124" i="25" s="1"/>
  <c r="BE144" i="25"/>
  <c r="BH144" i="25" s="1"/>
  <c r="BI144" i="25" s="1"/>
  <c r="BF25" i="26"/>
  <c r="CH96" i="25"/>
  <c r="CH102" i="25" s="1"/>
  <c r="AK110" i="25"/>
  <c r="AN110" i="25" s="1"/>
  <c r="AO110" i="25" s="1"/>
  <c r="AP72" i="25"/>
  <c r="AS72" i="25" s="1"/>
  <c r="AT72" i="25" s="1"/>
  <c r="AL132" i="25"/>
  <c r="AL138" i="25" s="1"/>
  <c r="BR73" i="25"/>
  <c r="BU73" i="25" s="1"/>
  <c r="BV73" i="25" s="1"/>
  <c r="CG154" i="25"/>
  <c r="CJ154" i="25" s="1"/>
  <c r="CK154" i="25" s="1"/>
  <c r="BE109" i="25"/>
  <c r="AL96" i="25"/>
  <c r="AL102" i="25" s="1"/>
  <c r="CR78" i="25"/>
  <c r="CR84" i="25" s="1"/>
  <c r="BL101" i="25"/>
  <c r="BP101" i="25" s="1"/>
  <c r="BQ101" i="25" s="1"/>
  <c r="CI69" i="25"/>
  <c r="CI75" i="25" s="1"/>
  <c r="BL163" i="25"/>
  <c r="BP163" i="25" s="1"/>
  <c r="BQ163" i="25" s="1"/>
  <c r="AU52" i="25"/>
  <c r="BL99" i="25"/>
  <c r="BP99" i="25" s="1"/>
  <c r="BQ99" i="25" s="1"/>
  <c r="CQ164" i="25"/>
  <c r="CT164" i="25" s="1"/>
  <c r="CU164" i="25" s="1"/>
  <c r="CQ100" i="25"/>
  <c r="CT100" i="25" s="1"/>
  <c r="CU100" i="25" s="1"/>
  <c r="CG106" i="25"/>
  <c r="CJ106" i="25" s="1"/>
  <c r="CK106" i="25" s="1"/>
  <c r="BB78" i="25"/>
  <c r="BB84" i="25" s="1"/>
  <c r="AF53" i="25"/>
  <c r="AI53" i="25" s="1"/>
  <c r="AJ53" i="25" s="1"/>
  <c r="CQ74" i="25"/>
  <c r="CT74" i="25" s="1"/>
  <c r="CU74" i="25" s="1"/>
  <c r="AZ45" i="25"/>
  <c r="CL34" i="25"/>
  <c r="CO34" i="25" s="1"/>
  <c r="CP34" i="25" s="1"/>
  <c r="AK153" i="25"/>
  <c r="AN153" i="25" s="1"/>
  <c r="AO153" i="25" s="1"/>
  <c r="CQ44" i="25"/>
  <c r="CT44" i="25" s="1"/>
  <c r="CU44" i="25" s="1"/>
  <c r="Z45" i="25"/>
  <c r="AD45" i="25" s="1"/>
  <c r="AE45" i="25" s="1"/>
  <c r="BR134" i="25"/>
  <c r="BU134" i="25" s="1"/>
  <c r="BV134" i="25" s="1"/>
  <c r="AQ22" i="26"/>
  <c r="BR91" i="25"/>
  <c r="BU91" i="25" s="1"/>
  <c r="BV91" i="25" s="1"/>
  <c r="AU79" i="25"/>
  <c r="AX79" i="25" s="1"/>
  <c r="AY79" i="25" s="1"/>
  <c r="AP62" i="25"/>
  <c r="AS62" i="25" s="1"/>
  <c r="AT62" i="25" s="1"/>
  <c r="CL82" i="25"/>
  <c r="CO82" i="25" s="1"/>
  <c r="CP82" i="25" s="1"/>
  <c r="CL54" i="25"/>
  <c r="CO54" i="25" s="1"/>
  <c r="CP54" i="25" s="1"/>
  <c r="BW61" i="25"/>
  <c r="BZ61" i="25" s="1"/>
  <c r="CA61" i="25" s="1"/>
  <c r="CL97" i="25"/>
  <c r="CO97" i="25" s="1"/>
  <c r="CP97" i="25" s="1"/>
  <c r="CB101" i="25"/>
  <c r="CE101" i="25" s="1"/>
  <c r="CF101" i="25" s="1"/>
  <c r="AZ136" i="25"/>
  <c r="BC136" i="25" s="1"/>
  <c r="BD136" i="25" s="1"/>
  <c r="BR83" i="25"/>
  <c r="BU83" i="25" s="1"/>
  <c r="BV83" i="25" s="1"/>
  <c r="BE46" i="25"/>
  <c r="BH46" i="25" s="1"/>
  <c r="BI46" i="25" s="1"/>
  <c r="BL36" i="25"/>
  <c r="BP36" i="25" s="1"/>
  <c r="BQ36" i="25" s="1"/>
  <c r="CQ133" i="25"/>
  <c r="CT133" i="25" s="1"/>
  <c r="CU133" i="25" s="1"/>
  <c r="BN16" i="26"/>
  <c r="AU92" i="25"/>
  <c r="AX92" i="25" s="1"/>
  <c r="AY92" i="25" s="1"/>
  <c r="AP117" i="25"/>
  <c r="AS117" i="25" s="1"/>
  <c r="AT117" i="25" s="1"/>
  <c r="AU71" i="25"/>
  <c r="AX71" i="25" s="1"/>
  <c r="AY71" i="25" s="1"/>
  <c r="AU80" i="25"/>
  <c r="AX80" i="25" s="1"/>
  <c r="AY80" i="25" s="1"/>
  <c r="BW128" i="25"/>
  <c r="BZ128" i="25" s="1"/>
  <c r="CA128" i="25" s="1"/>
  <c r="CB146" i="25"/>
  <c r="CE146" i="25" s="1"/>
  <c r="CF146" i="25" s="1"/>
  <c r="BE106" i="25"/>
  <c r="BH106" i="25" s="1"/>
  <c r="BI106" i="25" s="1"/>
  <c r="CM60" i="25"/>
  <c r="CM66" i="25" s="1"/>
  <c r="AZ89" i="25"/>
  <c r="BC89" i="25" s="1"/>
  <c r="BD89" i="25" s="1"/>
  <c r="BB159" i="25"/>
  <c r="BB165" i="25" s="1"/>
  <c r="BA60" i="25"/>
  <c r="Z83" i="25"/>
  <c r="AD83" i="25" s="1"/>
  <c r="AE83" i="25" s="1"/>
  <c r="AU53" i="25"/>
  <c r="AX53" i="25" s="1"/>
  <c r="AY53" i="25" s="1"/>
  <c r="BR16" i="26"/>
  <c r="AZ133" i="25"/>
  <c r="BC133" i="25" s="1"/>
  <c r="BD133" i="25" s="1"/>
  <c r="AU65" i="25"/>
  <c r="AX65" i="25" s="1"/>
  <c r="AY65" i="25" s="1"/>
  <c r="BV7" i="26"/>
  <c r="CQ80" i="25"/>
  <c r="CT80" i="25" s="1"/>
  <c r="CU80" i="25" s="1"/>
  <c r="AP73" i="25"/>
  <c r="AS73" i="25" s="1"/>
  <c r="AT73" i="25" s="1"/>
  <c r="AU62" i="25"/>
  <c r="AU142" i="25"/>
  <c r="AX142" i="25" s="1"/>
  <c r="AY142" i="25" s="1"/>
  <c r="AF81" i="25"/>
  <c r="AI81" i="25" s="1"/>
  <c r="AJ81" i="25" s="1"/>
  <c r="CB125" i="25"/>
  <c r="CE125" i="25" s="1"/>
  <c r="CF125" i="25" s="1"/>
  <c r="BF10" i="26"/>
  <c r="CB72" i="25"/>
  <c r="CE72" i="25" s="1"/>
  <c r="CF72" i="25" s="1"/>
  <c r="BF78" i="25"/>
  <c r="BF84" i="25" s="1"/>
  <c r="BY159" i="25"/>
  <c r="BL83" i="25"/>
  <c r="BP83" i="25" s="1"/>
  <c r="BQ83" i="25" s="1"/>
  <c r="BR101" i="25"/>
  <c r="BU101" i="25" s="1"/>
  <c r="BV101" i="25" s="1"/>
  <c r="AP44" i="25"/>
  <c r="AS44" i="25" s="1"/>
  <c r="AT44" i="25" s="1"/>
  <c r="AZ119" i="25"/>
  <c r="BC119" i="25" s="1"/>
  <c r="BD119" i="25" s="1"/>
  <c r="AP47" i="25"/>
  <c r="BE88" i="25"/>
  <c r="BH88" i="25" s="1"/>
  <c r="BI88" i="25" s="1"/>
  <c r="BY141" i="25"/>
  <c r="AL123" i="25"/>
  <c r="AL129" i="25" s="1"/>
  <c r="AP71" i="25"/>
  <c r="AS71" i="25" s="1"/>
  <c r="AT71" i="25" s="1"/>
  <c r="BG42" i="25"/>
  <c r="AY13" i="26"/>
  <c r="AQ159" i="25"/>
  <c r="AQ165" i="25" s="1"/>
  <c r="BY132" i="25"/>
  <c r="BL91" i="25"/>
  <c r="BP91" i="25" s="1"/>
  <c r="BQ91" i="25" s="1"/>
  <c r="BY96" i="25"/>
  <c r="BG114" i="25"/>
  <c r="BG120" i="25" s="1"/>
  <c r="Z127" i="25"/>
  <c r="AD127" i="25" s="1"/>
  <c r="AE127" i="25" s="1"/>
  <c r="AZ118" i="25"/>
  <c r="BC118" i="25" s="1"/>
  <c r="BD118" i="25" s="1"/>
  <c r="BF114" i="25"/>
  <c r="BF120" i="25" s="1"/>
  <c r="BW110" i="25"/>
  <c r="BZ110" i="25" s="1"/>
  <c r="CA110" i="25" s="1"/>
  <c r="AF90" i="25"/>
  <c r="AI90" i="25" s="1"/>
  <c r="AJ90" i="25" s="1"/>
  <c r="BL44" i="25"/>
  <c r="BP44" i="25" s="1"/>
  <c r="BQ44" i="25" s="1"/>
  <c r="AZ164" i="25"/>
  <c r="BC164" i="25" s="1"/>
  <c r="BD164" i="25" s="1"/>
  <c r="CQ72" i="25"/>
  <c r="CT72" i="25" s="1"/>
  <c r="CU72" i="25" s="1"/>
  <c r="CG99" i="25"/>
  <c r="CJ99" i="25" s="1"/>
  <c r="CK99" i="25" s="1"/>
  <c r="AR78" i="25"/>
  <c r="AR84" i="25" s="1"/>
  <c r="CQ62" i="25"/>
  <c r="CT62" i="25" s="1"/>
  <c r="CU62" i="25" s="1"/>
  <c r="BF18" i="26"/>
  <c r="CQ109" i="25"/>
  <c r="CT109" i="25" s="1"/>
  <c r="CU109" i="25" s="1"/>
  <c r="Z70" i="25"/>
  <c r="AD70" i="25" s="1"/>
  <c r="AE70" i="25" s="1"/>
  <c r="AH51" i="25"/>
  <c r="AH57" i="25" s="1"/>
  <c r="AU160" i="25"/>
  <c r="AX160" i="25" s="1"/>
  <c r="AY160" i="25" s="1"/>
  <c r="BL72" i="25"/>
  <c r="BP72" i="25" s="1"/>
  <c r="BQ72" i="25" s="1"/>
  <c r="CB163" i="25"/>
  <c r="CE163" i="25" s="1"/>
  <c r="CF163" i="25" s="1"/>
  <c r="CG155" i="25"/>
  <c r="CJ155" i="25" s="1"/>
  <c r="CK155" i="25" s="1"/>
  <c r="CQ119" i="25"/>
  <c r="CT119" i="25" s="1"/>
  <c r="CU119" i="25" s="1"/>
  <c r="BE161" i="25"/>
  <c r="BH161" i="25" s="1"/>
  <c r="BI161" i="25" s="1"/>
  <c r="BW100" i="25"/>
  <c r="BZ100" i="25" s="1"/>
  <c r="CA100" i="25" s="1"/>
  <c r="CQ71" i="25"/>
  <c r="CT71" i="25" s="1"/>
  <c r="CU71" i="25" s="1"/>
  <c r="BW145" i="25"/>
  <c r="BZ145" i="25" s="1"/>
  <c r="CA145" i="25" s="1"/>
  <c r="AK101" i="25"/>
  <c r="AN101" i="25" s="1"/>
  <c r="AO101" i="25" s="1"/>
  <c r="BN14" i="26"/>
  <c r="CG110" i="25"/>
  <c r="CJ110" i="25" s="1"/>
  <c r="CK110" i="25" s="1"/>
  <c r="BW164" i="25"/>
  <c r="BZ164" i="25" s="1"/>
  <c r="CA164" i="25" s="1"/>
  <c r="BL125" i="25"/>
  <c r="BP125" i="25" s="1"/>
  <c r="BQ125" i="25" s="1"/>
  <c r="AQ114" i="25"/>
  <c r="AQ120" i="25" s="1"/>
  <c r="AP89" i="25"/>
  <c r="AS89" i="25" s="1"/>
  <c r="AT89" i="25" s="1"/>
  <c r="CG133" i="25"/>
  <c r="CJ133" i="25" s="1"/>
  <c r="CK133" i="25" s="1"/>
  <c r="CG161" i="25"/>
  <c r="CJ161" i="25" s="1"/>
  <c r="CK161" i="25" s="1"/>
  <c r="BL71" i="25"/>
  <c r="BP71" i="25" s="1"/>
  <c r="BQ71" i="25" s="1"/>
  <c r="AV33" i="25"/>
  <c r="AV39" i="25" s="1"/>
  <c r="CL160" i="25"/>
  <c r="CO160" i="25" s="1"/>
  <c r="CP160" i="25" s="1"/>
  <c r="BN114" i="25"/>
  <c r="BN120" i="25" s="1"/>
  <c r="BF42" i="25"/>
  <c r="BF48" i="25" s="1"/>
  <c r="CG70" i="25"/>
  <c r="CJ70" i="25" s="1"/>
  <c r="CK70" i="25" s="1"/>
  <c r="BE81" i="25"/>
  <c r="AP115" i="25"/>
  <c r="AS115" i="25" s="1"/>
  <c r="AT115" i="25" s="1"/>
  <c r="CQ124" i="25"/>
  <c r="CT124" i="25" s="1"/>
  <c r="CU124" i="25" s="1"/>
  <c r="BY78" i="25"/>
  <c r="AQ6" i="26"/>
  <c r="CQ63" i="25"/>
  <c r="CT63" i="25" s="1"/>
  <c r="CU63" i="25" s="1"/>
  <c r="AZ47" i="25"/>
  <c r="AF64" i="25"/>
  <c r="AI64" i="25" s="1"/>
  <c r="AJ64" i="25" s="1"/>
  <c r="CL135" i="25"/>
  <c r="CO135" i="25" s="1"/>
  <c r="CP135" i="25" s="1"/>
  <c r="BR110" i="25"/>
  <c r="BU110" i="25" s="1"/>
  <c r="BV110" i="25" s="1"/>
  <c r="BC15" i="26"/>
  <c r="BE98" i="25"/>
  <c r="BH98" i="25" s="1"/>
  <c r="BI98" i="25" s="1"/>
  <c r="CB106" i="25"/>
  <c r="CE106" i="25" s="1"/>
  <c r="CF106" i="25" s="1"/>
  <c r="BR146" i="25"/>
  <c r="BU146" i="25" s="1"/>
  <c r="BV146" i="25" s="1"/>
  <c r="AF127" i="25"/>
  <c r="AI127" i="25" s="1"/>
  <c r="AJ127" i="25" s="1"/>
  <c r="AK98" i="25"/>
  <c r="AN98" i="25" s="1"/>
  <c r="AO98" i="25" s="1"/>
  <c r="AF107" i="25"/>
  <c r="AI107" i="25" s="1"/>
  <c r="AJ107" i="25" s="1"/>
  <c r="CG109" i="25"/>
  <c r="CJ109" i="25" s="1"/>
  <c r="CK109" i="25" s="1"/>
  <c r="CL51" i="25"/>
  <c r="Z61" i="25"/>
  <c r="AD61" i="25" s="1"/>
  <c r="AE61" i="25" s="1"/>
  <c r="AB159" i="25"/>
  <c r="AB165" i="25" s="1"/>
  <c r="BL60" i="25"/>
  <c r="CD150" i="25"/>
  <c r="CD156" i="25" s="1"/>
  <c r="AK99" i="25"/>
  <c r="AN99" i="25" s="1"/>
  <c r="AO99" i="25" s="1"/>
  <c r="BL45" i="25"/>
  <c r="BP45" i="25" s="1"/>
  <c r="BQ45" i="25" s="1"/>
  <c r="CB73" i="25"/>
  <c r="CE73" i="25" s="1"/>
  <c r="CF73" i="25" s="1"/>
  <c r="BE80" i="25"/>
  <c r="BH80" i="25" s="1"/>
  <c r="BI80" i="25" s="1"/>
  <c r="BW73" i="25"/>
  <c r="BZ73" i="25" s="1"/>
  <c r="CA73" i="25" s="1"/>
  <c r="AG87" i="25"/>
  <c r="BE64" i="25"/>
  <c r="AA96" i="25"/>
  <c r="AA102" i="25" s="1"/>
  <c r="AK89" i="25"/>
  <c r="AN89" i="25" s="1"/>
  <c r="AO89" i="25" s="1"/>
  <c r="BR89" i="25"/>
  <c r="BU89" i="25" s="1"/>
  <c r="BV89" i="25" s="1"/>
  <c r="CS123" i="25"/>
  <c r="CS129" i="25" s="1"/>
  <c r="AP64" i="25"/>
  <c r="AS64" i="25" s="1"/>
  <c r="AT64" i="25" s="1"/>
  <c r="AR42" i="25"/>
  <c r="AR48" i="25" s="1"/>
  <c r="CQ145" i="25"/>
  <c r="CT145" i="25" s="1"/>
  <c r="CU145" i="25" s="1"/>
  <c r="AZ144" i="25"/>
  <c r="BC144" i="25" s="1"/>
  <c r="BD144" i="25" s="1"/>
  <c r="BF14" i="26"/>
  <c r="CH114" i="25"/>
  <c r="CH120" i="25" s="1"/>
  <c r="BR79" i="25"/>
  <c r="BU79" i="25" s="1"/>
  <c r="BV79" i="25" s="1"/>
  <c r="AP99" i="25"/>
  <c r="AS99" i="25" s="1"/>
  <c r="AT99" i="25" s="1"/>
  <c r="AK119" i="25"/>
  <c r="AN119" i="25" s="1"/>
  <c r="AO119" i="25" s="1"/>
  <c r="AU18" i="26"/>
  <c r="AK45" i="25"/>
  <c r="AN45" i="25" s="1"/>
  <c r="AO45" i="25" s="1"/>
  <c r="BR34" i="25"/>
  <c r="BU34" i="25" s="1"/>
  <c r="BV34" i="25" s="1"/>
  <c r="CG44" i="25"/>
  <c r="CJ44" i="25" s="1"/>
  <c r="CK44" i="25" s="1"/>
  <c r="AW11" i="26"/>
  <c r="BR35" i="25"/>
  <c r="BU35" i="25" s="1"/>
  <c r="BV35" i="25" s="1"/>
  <c r="CL70" i="25"/>
  <c r="CO70" i="25" s="1"/>
  <c r="CP70" i="25" s="1"/>
  <c r="AP101" i="25"/>
  <c r="AS101" i="25" s="1"/>
  <c r="AT101" i="25" s="1"/>
  <c r="Z118" i="25"/>
  <c r="AD118" i="25" s="1"/>
  <c r="AE118" i="25" s="1"/>
  <c r="BL82" i="25"/>
  <c r="BP82" i="25" s="1"/>
  <c r="BQ82" i="25" s="1"/>
  <c r="BL79" i="25"/>
  <c r="BP79" i="25" s="1"/>
  <c r="BQ79" i="25" s="1"/>
  <c r="AK82" i="25"/>
  <c r="AN82" i="25" s="1"/>
  <c r="AO82" i="25" s="1"/>
  <c r="BE70" i="25"/>
  <c r="BH70" i="25" s="1"/>
  <c r="BI70" i="25" s="1"/>
  <c r="CQ101" i="25"/>
  <c r="CT101" i="25" s="1"/>
  <c r="CU101" i="25" s="1"/>
  <c r="AM24" i="26"/>
  <c r="AZ145" i="25"/>
  <c r="BC145" i="25" s="1"/>
  <c r="BD145" i="25" s="1"/>
  <c r="BY42" i="25"/>
  <c r="BN19" i="26"/>
  <c r="AF145" i="25"/>
  <c r="AI145" i="25" s="1"/>
  <c r="AJ145" i="25" s="1"/>
  <c r="AQ17" i="26"/>
  <c r="AU136" i="25"/>
  <c r="AX136" i="25" s="1"/>
  <c r="AY136" i="25" s="1"/>
  <c r="Z107" i="25"/>
  <c r="AD107" i="25" s="1"/>
  <c r="AE107" i="25" s="1"/>
  <c r="AF152" i="25"/>
  <c r="AI152" i="25" s="1"/>
  <c r="AJ152" i="25" s="1"/>
  <c r="CD123" i="25"/>
  <c r="CD129" i="25" s="1"/>
  <c r="BC12" i="26"/>
  <c r="AZ135" i="25"/>
  <c r="BC135" i="25" s="1"/>
  <c r="BD135" i="25" s="1"/>
  <c r="BB51" i="25"/>
  <c r="BE115" i="25"/>
  <c r="BH115" i="25" s="1"/>
  <c r="BI115" i="25" s="1"/>
  <c r="Z54" i="25"/>
  <c r="AD54" i="25" s="1"/>
  <c r="AE54" i="25" s="1"/>
  <c r="AP110" i="25"/>
  <c r="AS110" i="25" s="1"/>
  <c r="AT110" i="25" s="1"/>
  <c r="BN12" i="26"/>
  <c r="AU151" i="25"/>
  <c r="AX151" i="25" s="1"/>
  <c r="AY151" i="25" s="1"/>
  <c r="CG136" i="25"/>
  <c r="CJ136" i="25" s="1"/>
  <c r="CK136" i="25" s="1"/>
  <c r="AW96" i="25"/>
  <c r="AW102" i="25" s="1"/>
  <c r="AF44" i="25"/>
  <c r="BR19" i="26"/>
  <c r="Z73" i="25"/>
  <c r="AD73" i="25" s="1"/>
  <c r="AE73" i="25" s="1"/>
  <c r="BC24" i="26"/>
  <c r="BL47" i="25"/>
  <c r="BP47" i="25" s="1"/>
  <c r="BQ47" i="25" s="1"/>
  <c r="CG73" i="25"/>
  <c r="CJ73" i="25" s="1"/>
  <c r="CK73" i="25" s="1"/>
  <c r="AH105" i="25"/>
  <c r="AH111" i="25" s="1"/>
  <c r="CB98" i="25"/>
  <c r="CE98" i="25" s="1"/>
  <c r="CF98" i="25" s="1"/>
  <c r="BR117" i="25"/>
  <c r="BU117" i="25" s="1"/>
  <c r="BV117" i="25" s="1"/>
  <c r="CG37" i="25"/>
  <c r="CJ37" i="25" s="1"/>
  <c r="CK37" i="25" s="1"/>
  <c r="CL162" i="25"/>
  <c r="CO162" i="25" s="1"/>
  <c r="CP162" i="25" s="1"/>
  <c r="CL115" i="25"/>
  <c r="CO115" i="25" s="1"/>
  <c r="CP115" i="25" s="1"/>
  <c r="CB133" i="25"/>
  <c r="CE133" i="25" s="1"/>
  <c r="CF133" i="25" s="1"/>
  <c r="AU56" i="25"/>
  <c r="BE43" i="25"/>
  <c r="BH43" i="25" s="1"/>
  <c r="BI43" i="25" s="1"/>
  <c r="AF62" i="25"/>
  <c r="CL154" i="25"/>
  <c r="CO154" i="25" s="1"/>
  <c r="CP154" i="25" s="1"/>
  <c r="CL143" i="25"/>
  <c r="CO143" i="25" s="1"/>
  <c r="CP143" i="25" s="1"/>
  <c r="AL141" i="25"/>
  <c r="AL147" i="25" s="1"/>
  <c r="CB145" i="25"/>
  <c r="CE145" i="25" s="1"/>
  <c r="CF145" i="25" s="1"/>
  <c r="BA24" i="26"/>
  <c r="CG92" i="25"/>
  <c r="CJ92" i="25" s="1"/>
  <c r="CK92" i="25" s="1"/>
  <c r="AR87" i="25"/>
  <c r="AR93" i="25" s="1"/>
  <c r="CB134" i="25"/>
  <c r="CE134" i="25" s="1"/>
  <c r="CF134" i="25" s="1"/>
  <c r="BR152" i="25"/>
  <c r="BU152" i="25" s="1"/>
  <c r="BV152" i="25" s="1"/>
  <c r="BR99" i="25"/>
  <c r="BU99" i="25" s="1"/>
  <c r="BV99" i="25" s="1"/>
  <c r="BP19" i="26"/>
  <c r="CQ134" i="25"/>
  <c r="CT134" i="25" s="1"/>
  <c r="CU134" i="25" s="1"/>
  <c r="BR142" i="25"/>
  <c r="BU142" i="25" s="1"/>
  <c r="BV142" i="25" s="1"/>
  <c r="Z133" i="25"/>
  <c r="AD133" i="25" s="1"/>
  <c r="AE133" i="25" s="1"/>
  <c r="AU72" i="25"/>
  <c r="AX72" i="25" s="1"/>
  <c r="AY72" i="25" s="1"/>
  <c r="CL90" i="25"/>
  <c r="CO90" i="25" s="1"/>
  <c r="CP90" i="25" s="1"/>
  <c r="CB143" i="25"/>
  <c r="CE143" i="25" s="1"/>
  <c r="CF143" i="25" s="1"/>
  <c r="CG72" i="25"/>
  <c r="CJ72" i="25" s="1"/>
  <c r="CK72" i="25" s="1"/>
  <c r="AA159" i="25"/>
  <c r="AA165" i="25" s="1"/>
  <c r="BE164" i="25"/>
  <c r="BH164" i="25" s="1"/>
  <c r="BI164" i="25" s="1"/>
  <c r="CB118" i="25"/>
  <c r="CE118" i="25" s="1"/>
  <c r="CF118" i="25" s="1"/>
  <c r="AF117" i="25"/>
  <c r="AI117" i="25" s="1"/>
  <c r="AJ117" i="25" s="1"/>
  <c r="BP8" i="26"/>
  <c r="CN96" i="25"/>
  <c r="CN102" i="25" s="1"/>
  <c r="CH150" i="25"/>
  <c r="CH156" i="25" s="1"/>
  <c r="AZ142" i="25"/>
  <c r="BC142" i="25" s="1"/>
  <c r="BD142" i="25" s="1"/>
  <c r="AM18" i="26"/>
  <c r="CG108" i="25"/>
  <c r="CJ108" i="25" s="1"/>
  <c r="CK108" i="25" s="1"/>
  <c r="CQ87" i="25"/>
  <c r="AM123" i="25"/>
  <c r="AM129" i="25" s="1"/>
  <c r="AL60" i="25"/>
  <c r="AL66" i="25" s="1"/>
  <c r="AZ36" i="25"/>
  <c r="BC36" i="25" s="1"/>
  <c r="BD36" i="25" s="1"/>
  <c r="BG78" i="25"/>
  <c r="BG84" i="25" s="1"/>
  <c r="BW44" i="25"/>
  <c r="BZ44" i="25" s="1"/>
  <c r="CA44" i="25" s="1"/>
  <c r="BT24" i="26"/>
  <c r="AU145" i="25"/>
  <c r="AX145" i="25" s="1"/>
  <c r="AY145" i="25" s="1"/>
  <c r="Z145" i="25"/>
  <c r="AD145" i="25" s="1"/>
  <c r="AE145" i="25" s="1"/>
  <c r="AU106" i="25"/>
  <c r="AX106" i="25" s="1"/>
  <c r="AY106" i="25" s="1"/>
  <c r="AK128" i="25"/>
  <c r="AN128" i="25" s="1"/>
  <c r="AO128" i="25" s="1"/>
  <c r="CL151" i="25"/>
  <c r="CO151" i="25" s="1"/>
  <c r="CP151" i="25" s="1"/>
  <c r="BE45" i="25"/>
  <c r="BH45" i="25" s="1"/>
  <c r="BI45" i="25" s="1"/>
  <c r="AZ101" i="25"/>
  <c r="BC101" i="25" s="1"/>
  <c r="BD101" i="25" s="1"/>
  <c r="CB53" i="25"/>
  <c r="CE53" i="25" s="1"/>
  <c r="CF53" i="25" s="1"/>
  <c r="BW89" i="25"/>
  <c r="BZ89" i="25" s="1"/>
  <c r="CA89" i="25" s="1"/>
  <c r="AZ82" i="25"/>
  <c r="BC82" i="25" s="1"/>
  <c r="BD82" i="25" s="1"/>
  <c r="AF55" i="25"/>
  <c r="AI55" i="25" s="1"/>
  <c r="AJ55" i="25" s="1"/>
  <c r="AU34" i="25"/>
  <c r="AX34" i="25" s="1"/>
  <c r="AU153" i="25"/>
  <c r="AX153" i="25" s="1"/>
  <c r="AY153" i="25" s="1"/>
  <c r="AY25" i="26"/>
  <c r="CG150" i="25"/>
  <c r="BJ9" i="26"/>
  <c r="BE47" i="25"/>
  <c r="AK144" i="25"/>
  <c r="AN144" i="25" s="1"/>
  <c r="AO144" i="25" s="1"/>
  <c r="CL81" i="25"/>
  <c r="CO81" i="25" s="1"/>
  <c r="CP81" i="25" s="1"/>
  <c r="BR21" i="26"/>
  <c r="BL108" i="25"/>
  <c r="BP108" i="25" s="1"/>
  <c r="BQ108" i="25" s="1"/>
  <c r="BF13" i="26"/>
  <c r="BE133" i="25"/>
  <c r="BH133" i="25" s="1"/>
  <c r="BI133" i="25" s="1"/>
  <c r="AM141" i="25"/>
  <c r="AM147" i="25" s="1"/>
  <c r="AZ52" i="25"/>
  <c r="Z162" i="25"/>
  <c r="AD162" i="25" s="1"/>
  <c r="AE162" i="25" s="1"/>
  <c r="AP162" i="25"/>
  <c r="AS162" i="25" s="1"/>
  <c r="AT162" i="25" s="1"/>
  <c r="BW116" i="25"/>
  <c r="BZ116" i="25" s="1"/>
  <c r="CA116" i="25" s="1"/>
  <c r="AU64" i="25"/>
  <c r="CQ82" i="25"/>
  <c r="CT82" i="25" s="1"/>
  <c r="CU82" i="25" s="1"/>
  <c r="AF154" i="25"/>
  <c r="AI154" i="25" s="1"/>
  <c r="AJ154" i="25" s="1"/>
  <c r="AG114" i="25"/>
  <c r="AG120" i="25" s="1"/>
  <c r="BC26" i="26"/>
  <c r="BR135" i="25"/>
  <c r="BU135" i="25" s="1"/>
  <c r="BV135" i="25" s="1"/>
  <c r="CQ43" i="25"/>
  <c r="CT43" i="25" s="1"/>
  <c r="CU43" i="25" s="1"/>
  <c r="AF70" i="25"/>
  <c r="AI70" i="25" s="1"/>
  <c r="AJ70" i="25" s="1"/>
  <c r="AZ106" i="25"/>
  <c r="AZ53" i="25"/>
  <c r="AU163" i="25"/>
  <c r="AX163" i="25" s="1"/>
  <c r="AY163" i="25" s="1"/>
  <c r="Z136" i="25"/>
  <c r="AD136" i="25" s="1"/>
  <c r="AE136" i="25" s="1"/>
  <c r="CQ34" i="25"/>
  <c r="CT34" i="25" s="1"/>
  <c r="CU34" i="25" s="1"/>
  <c r="BE126" i="25"/>
  <c r="BH126" i="25" s="1"/>
  <c r="BI126" i="25" s="1"/>
  <c r="Z117" i="25"/>
  <c r="AD117" i="25" s="1"/>
  <c r="AE117" i="25" s="1"/>
  <c r="Z82" i="25"/>
  <c r="AD82" i="25" s="1"/>
  <c r="AE82" i="25" s="1"/>
  <c r="BL106" i="25"/>
  <c r="BP106" i="25" s="1"/>
  <c r="BQ106" i="25" s="1"/>
  <c r="AL33" i="25"/>
  <c r="AL39" i="25" s="1"/>
  <c r="CB124" i="25"/>
  <c r="CE124" i="25" s="1"/>
  <c r="CF124" i="25" s="1"/>
  <c r="CN159" i="25"/>
  <c r="CN165" i="25" s="1"/>
  <c r="BW160" i="25"/>
  <c r="BZ160" i="25" s="1"/>
  <c r="CA160" i="25" s="1"/>
  <c r="BA123" i="25"/>
  <c r="BA129" i="25" s="1"/>
  <c r="CQ115" i="25"/>
  <c r="CT115" i="25" s="1"/>
  <c r="CU115" i="25" s="1"/>
  <c r="CB107" i="25"/>
  <c r="CE107" i="25" s="1"/>
  <c r="CF107" i="25" s="1"/>
  <c r="AF155" i="25"/>
  <c r="AI155" i="25" s="1"/>
  <c r="AJ155" i="25" s="1"/>
  <c r="CG65" i="25"/>
  <c r="CJ65" i="25" s="1"/>
  <c r="CK65" i="25" s="1"/>
  <c r="AW21" i="26"/>
  <c r="CQ161" i="25"/>
  <c r="CT161" i="25" s="1"/>
  <c r="CU161" i="25" s="1"/>
  <c r="BJ7" i="26"/>
  <c r="BE53" i="25"/>
  <c r="AP144" i="25"/>
  <c r="AS144" i="25" s="1"/>
  <c r="AT144" i="25" s="1"/>
  <c r="BL162" i="25"/>
  <c r="BP162" i="25" s="1"/>
  <c r="BQ162" i="25" s="1"/>
  <c r="CG64" i="25"/>
  <c r="CJ64" i="25" s="1"/>
  <c r="CK64" i="25" s="1"/>
  <c r="CG35" i="25"/>
  <c r="CJ35" i="25" s="1"/>
  <c r="CK35" i="25" s="1"/>
  <c r="Z126" i="25"/>
  <c r="AD126" i="25" s="1"/>
  <c r="AE126" i="25" s="1"/>
  <c r="BR145" i="25"/>
  <c r="BU145" i="25" s="1"/>
  <c r="BV145" i="25" s="1"/>
  <c r="BR160" i="25"/>
  <c r="BU160" i="25" s="1"/>
  <c r="BV160" i="25" s="1"/>
  <c r="AP54" i="25"/>
  <c r="AS54" i="25" s="1"/>
  <c r="AT54" i="25" s="1"/>
  <c r="BL65" i="25"/>
  <c r="BP65" i="25" s="1"/>
  <c r="BQ65" i="25" s="1"/>
  <c r="CL125" i="25"/>
  <c r="CO125" i="25" s="1"/>
  <c r="CP125" i="25" s="1"/>
  <c r="BF141" i="25"/>
  <c r="BF147" i="25" s="1"/>
  <c r="BR136" i="25"/>
  <c r="BU136" i="25" s="1"/>
  <c r="BV136" i="25" s="1"/>
  <c r="CG36" i="25"/>
  <c r="CJ36" i="25" s="1"/>
  <c r="CK36" i="25" s="1"/>
  <c r="BW154" i="25"/>
  <c r="BZ154" i="25" s="1"/>
  <c r="CA154" i="25" s="1"/>
  <c r="BR137" i="25"/>
  <c r="BU137" i="25" s="1"/>
  <c r="BV137" i="25" s="1"/>
  <c r="BW143" i="25"/>
  <c r="BZ143" i="25" s="1"/>
  <c r="CA143" i="25" s="1"/>
  <c r="AV114" i="25"/>
  <c r="AV120" i="25" s="1"/>
  <c r="CL43" i="25"/>
  <c r="CO43" i="25" s="1"/>
  <c r="CP43" i="25" s="1"/>
  <c r="BB42" i="25"/>
  <c r="BH20" i="26"/>
  <c r="CL63" i="25"/>
  <c r="CO63" i="25" s="1"/>
  <c r="CP63" i="25" s="1"/>
  <c r="BY33" i="25"/>
  <c r="AW69" i="25"/>
  <c r="Z55" i="25"/>
  <c r="AD55" i="25" s="1"/>
  <c r="AE55" i="25" s="1"/>
  <c r="BY114" i="25"/>
  <c r="AF74" i="25"/>
  <c r="AI74" i="25" s="1"/>
  <c r="AJ74" i="25" s="1"/>
  <c r="AW9" i="26"/>
  <c r="AO15" i="26"/>
  <c r="AF101" i="25"/>
  <c r="AI101" i="25" s="1"/>
  <c r="AJ101" i="25" s="1"/>
  <c r="BR143" i="25"/>
  <c r="BU143" i="25" s="1"/>
  <c r="BV143" i="25" s="1"/>
  <c r="AU45" i="25"/>
  <c r="CQ162" i="25"/>
  <c r="CT162" i="25" s="1"/>
  <c r="CU162" i="25" s="1"/>
  <c r="BS87" i="25"/>
  <c r="BS93" i="25" s="1"/>
  <c r="AZ46" i="25"/>
  <c r="BC46" i="25" s="1"/>
  <c r="BD46" i="25" s="1"/>
  <c r="Z71" i="25"/>
  <c r="AD71" i="25" s="1"/>
  <c r="AE71" i="25" s="1"/>
  <c r="BL143" i="25"/>
  <c r="BP143" i="25" s="1"/>
  <c r="BQ143" i="25" s="1"/>
  <c r="BY105" i="25"/>
  <c r="AU16" i="26"/>
  <c r="BT42" i="25"/>
  <c r="BT48" i="25" s="1"/>
  <c r="Z56" i="25"/>
  <c r="BN132" i="25"/>
  <c r="BN138" i="25" s="1"/>
  <c r="BF69" i="25"/>
  <c r="BF75" i="25" s="1"/>
  <c r="BS123" i="25"/>
  <c r="BS129" i="25" s="1"/>
  <c r="AZ160" i="25"/>
  <c r="BC160" i="25" s="1"/>
  <c r="BD160" i="25" s="1"/>
  <c r="BR53" i="25"/>
  <c r="BU53" i="25" s="1"/>
  <c r="BV53" i="25" s="1"/>
  <c r="CM150" i="25"/>
  <c r="CM156" i="25" s="1"/>
  <c r="CQ108" i="25"/>
  <c r="CT108" i="25" s="1"/>
  <c r="CU108" i="25" s="1"/>
  <c r="AF134" i="25"/>
  <c r="AI134" i="25" s="1"/>
  <c r="AJ134" i="25" s="1"/>
  <c r="BB69" i="25"/>
  <c r="BB75" i="25" s="1"/>
  <c r="BF33" i="25"/>
  <c r="BF39" i="25" s="1"/>
  <c r="Z100" i="25"/>
  <c r="AD100" i="25" s="1"/>
  <c r="AE100" i="25" s="1"/>
  <c r="AU155" i="25"/>
  <c r="AX155" i="25" s="1"/>
  <c r="AY155" i="25" s="1"/>
  <c r="CB62" i="25"/>
  <c r="CE62" i="25" s="1"/>
  <c r="CF62" i="25" s="1"/>
  <c r="BW79" i="25"/>
  <c r="BZ79" i="25" s="1"/>
  <c r="CA79" i="25" s="1"/>
  <c r="BT20" i="26"/>
  <c r="AP38" i="25"/>
  <c r="AS38" i="25" s="1"/>
  <c r="CG126" i="25"/>
  <c r="CJ126" i="25" s="1"/>
  <c r="CK126" i="25" s="1"/>
  <c r="BE62" i="25"/>
  <c r="BH62" i="25" s="1"/>
  <c r="BI62" i="25" s="1"/>
  <c r="AU143" i="25"/>
  <c r="AX143" i="25" s="1"/>
  <c r="AY143" i="25" s="1"/>
  <c r="CQ146" i="25"/>
  <c r="CT146" i="25" s="1"/>
  <c r="CU146" i="25" s="1"/>
  <c r="AH33" i="25"/>
  <c r="AH39" i="25" s="1"/>
  <c r="Z53" i="25"/>
  <c r="AD53" i="25" s="1"/>
  <c r="AE53" i="25" s="1"/>
  <c r="BW117" i="25"/>
  <c r="BZ117" i="25" s="1"/>
  <c r="CA117" i="25" s="1"/>
  <c r="AM150" i="25"/>
  <c r="AM156" i="25" s="1"/>
  <c r="AG96" i="25"/>
  <c r="AG102" i="25" s="1"/>
  <c r="CG135" i="25"/>
  <c r="CJ135" i="25" s="1"/>
  <c r="CK135" i="25" s="1"/>
  <c r="BE65" i="25"/>
  <c r="CL73" i="25"/>
  <c r="CO73" i="25" s="1"/>
  <c r="CP73" i="25" s="1"/>
  <c r="BW80" i="25"/>
  <c r="BZ80" i="25" s="1"/>
  <c r="CA80" i="25" s="1"/>
  <c r="AU128" i="25"/>
  <c r="AX128" i="25" s="1"/>
  <c r="AY128" i="25" s="1"/>
  <c r="CN87" i="25"/>
  <c r="CN93" i="25" s="1"/>
  <c r="AK90" i="25"/>
  <c r="AN90" i="25" s="1"/>
  <c r="AO90" i="25" s="1"/>
  <c r="BB87" i="25"/>
  <c r="BB93" i="25" s="1"/>
  <c r="AF142" i="25"/>
  <c r="AI142" i="25" s="1"/>
  <c r="AJ142" i="25" s="1"/>
  <c r="CL101" i="25"/>
  <c r="CO101" i="25" s="1"/>
  <c r="CP101" i="25" s="1"/>
  <c r="AF65" i="25"/>
  <c r="AF160" i="25"/>
  <c r="AI160" i="25" s="1"/>
  <c r="AJ160" i="25" s="1"/>
  <c r="AU61" i="25"/>
  <c r="AX61" i="25" s="1"/>
  <c r="AY61" i="25" s="1"/>
  <c r="CB51" i="25"/>
  <c r="BE107" i="25"/>
  <c r="AU13" i="26"/>
  <c r="AV13" i="26" s="1"/>
  <c r="BV16" i="26"/>
  <c r="AV141" i="25"/>
  <c r="AV147" i="25" s="1"/>
  <c r="BW126" i="25"/>
  <c r="BZ126" i="25" s="1"/>
  <c r="CA126" i="25" s="1"/>
  <c r="Z164" i="25"/>
  <c r="AD164" i="25" s="1"/>
  <c r="AE164" i="25" s="1"/>
  <c r="BW45" i="25"/>
  <c r="BZ45" i="25" s="1"/>
  <c r="CA45" i="25" s="1"/>
  <c r="CG97" i="25"/>
  <c r="CJ97" i="25" s="1"/>
  <c r="CK97" i="25" s="1"/>
  <c r="AO21" i="26"/>
  <c r="BE135" i="25"/>
  <c r="BH135" i="25" s="1"/>
  <c r="BI135" i="25" s="1"/>
  <c r="BT21" i="26"/>
  <c r="CB160" i="25"/>
  <c r="CE160" i="25" s="1"/>
  <c r="CF160" i="25" s="1"/>
  <c r="CQ135" i="25"/>
  <c r="CT135" i="25" s="1"/>
  <c r="CU135" i="25" s="1"/>
  <c r="Z47" i="25"/>
  <c r="AA78" i="25"/>
  <c r="AA84" i="25" s="1"/>
  <c r="AU55" i="25"/>
  <c r="AG105" i="25"/>
  <c r="AG111" i="25" s="1"/>
  <c r="AZ97" i="25"/>
  <c r="BC97" i="25" s="1"/>
  <c r="BD97" i="25" s="1"/>
  <c r="AZ72" i="25"/>
  <c r="BC72" i="25" s="1"/>
  <c r="BD72" i="25" s="1"/>
  <c r="AZ90" i="25"/>
  <c r="AR60" i="25"/>
  <c r="CG62" i="25"/>
  <c r="CJ62" i="25" s="1"/>
  <c r="CK62" i="25" s="1"/>
  <c r="CG159" i="25"/>
  <c r="AU82" i="25"/>
  <c r="AX82" i="25" s="1"/>
  <c r="AY82" i="25" s="1"/>
  <c r="AK115" i="25"/>
  <c r="AN115" i="25" s="1"/>
  <c r="AO115" i="25" s="1"/>
  <c r="AF82" i="25"/>
  <c r="AI82" i="25" s="1"/>
  <c r="AJ82" i="25" s="1"/>
  <c r="AU117" i="25"/>
  <c r="AX117" i="25" s="1"/>
  <c r="AY117" i="25" s="1"/>
  <c r="BE160" i="25"/>
  <c r="BH160" i="25" s="1"/>
  <c r="BI160" i="25" s="1"/>
  <c r="Z110" i="25"/>
  <c r="AD110" i="25" s="1"/>
  <c r="AE110" i="25" s="1"/>
  <c r="BT16" i="26"/>
  <c r="BL134" i="25"/>
  <c r="BP134" i="25" s="1"/>
  <c r="BQ134" i="25" s="1"/>
  <c r="AK155" i="25"/>
  <c r="AN155" i="25" s="1"/>
  <c r="AO155" i="25" s="1"/>
  <c r="AZ51" i="25"/>
  <c r="AP88" i="25"/>
  <c r="AS88" i="25" s="1"/>
  <c r="AT88" i="25" s="1"/>
  <c r="BR37" i="25"/>
  <c r="BU37" i="25" s="1"/>
  <c r="BV37" i="25" s="1"/>
  <c r="AF126" i="25"/>
  <c r="AI126" i="25" s="1"/>
  <c r="AJ126" i="25" s="1"/>
  <c r="AP79" i="25"/>
  <c r="AS79" i="25" s="1"/>
  <c r="AT79" i="25" s="1"/>
  <c r="BR20" i="26"/>
  <c r="AK106" i="25"/>
  <c r="AN106" i="25" s="1"/>
  <c r="AO106" i="25" s="1"/>
  <c r="AU44" i="25"/>
  <c r="BA8" i="26"/>
  <c r="AU125" i="25"/>
  <c r="AX125" i="25" s="1"/>
  <c r="AY125" i="25" s="1"/>
  <c r="BW101" i="25"/>
  <c r="BZ101" i="25" s="1"/>
  <c r="CA101" i="25" s="1"/>
  <c r="BW88" i="25"/>
  <c r="BZ88" i="25" s="1"/>
  <c r="CA88" i="25" s="1"/>
  <c r="CQ110" i="25"/>
  <c r="CT110" i="25" s="1"/>
  <c r="CU110" i="25" s="1"/>
  <c r="AW105" i="25"/>
  <c r="AW111" i="25" s="1"/>
  <c r="AP100" i="25"/>
  <c r="AS100" i="25" s="1"/>
  <c r="AT100" i="25" s="1"/>
  <c r="BY123" i="25"/>
  <c r="CQ45" i="25"/>
  <c r="CT45" i="25" s="1"/>
  <c r="CU45" i="25" s="1"/>
  <c r="BL97" i="25"/>
  <c r="BP97" i="25" s="1"/>
  <c r="BQ97" i="25" s="1"/>
  <c r="BW53" i="25"/>
  <c r="BZ53" i="25" s="1"/>
  <c r="CA53" i="25" s="1"/>
  <c r="BH10" i="26"/>
  <c r="AP52" i="25"/>
  <c r="AM69" i="25"/>
  <c r="AP55" i="25"/>
  <c r="AS55" i="25" s="1"/>
  <c r="AT55" i="25" s="1"/>
  <c r="CQ143" i="25"/>
  <c r="CT143" i="25" s="1"/>
  <c r="CU143" i="25" s="1"/>
  <c r="CH51" i="25"/>
  <c r="CH57" i="25" s="1"/>
  <c r="AZ137" i="25"/>
  <c r="BC137" i="25" s="1"/>
  <c r="BD137" i="25" s="1"/>
  <c r="CL164" i="25"/>
  <c r="CO164" i="25" s="1"/>
  <c r="CP164" i="25" s="1"/>
  <c r="AF71" i="25"/>
  <c r="AI71" i="25" s="1"/>
  <c r="AJ71" i="25" s="1"/>
  <c r="AP45" i="25"/>
  <c r="AS45" i="25" s="1"/>
  <c r="AT45" i="25" s="1"/>
  <c r="CL88" i="25"/>
  <c r="CO88" i="25" s="1"/>
  <c r="CP88" i="25" s="1"/>
  <c r="CD132" i="25"/>
  <c r="CD138" i="25" s="1"/>
  <c r="AP81" i="25"/>
  <c r="AS81" i="25" s="1"/>
  <c r="AT81" i="25" s="1"/>
  <c r="AZ107" i="25"/>
  <c r="AP74" i="25"/>
  <c r="AS74" i="25" s="1"/>
  <c r="AT74" i="25" s="1"/>
  <c r="AK53" i="25"/>
  <c r="AN53" i="25" s="1"/>
  <c r="AO53" i="25" s="1"/>
  <c r="Z91" i="25"/>
  <c r="AD91" i="25" s="1"/>
  <c r="AE91" i="25" s="1"/>
  <c r="BW35" i="25"/>
  <c r="BZ35" i="25" s="1"/>
  <c r="CA35" i="25" s="1"/>
  <c r="Z79" i="25"/>
  <c r="AD79" i="25" s="1"/>
  <c r="AE79" i="25" s="1"/>
  <c r="AY24" i="26"/>
  <c r="CB127" i="25"/>
  <c r="CE127" i="25" s="1"/>
  <c r="CF127" i="25" s="1"/>
  <c r="AF144" i="25"/>
  <c r="AI144" i="25" s="1"/>
  <c r="AJ144" i="25" s="1"/>
  <c r="BR22" i="26"/>
  <c r="AZ116" i="25"/>
  <c r="BC116" i="25" s="1"/>
  <c r="BD116" i="25" s="1"/>
  <c r="BE90" i="25"/>
  <c r="BH90" i="25" s="1"/>
  <c r="BI90" i="25" s="1"/>
  <c r="CL114" i="25"/>
  <c r="BC13" i="26"/>
  <c r="BH7" i="26"/>
  <c r="BE142" i="25"/>
  <c r="BH142" i="25" s="1"/>
  <c r="BI142" i="25" s="1"/>
  <c r="AR33" i="25"/>
  <c r="AR39" i="25" s="1"/>
  <c r="AU133" i="25"/>
  <c r="AX133" i="25" s="1"/>
  <c r="AY133" i="25" s="1"/>
  <c r="AP146" i="25"/>
  <c r="AS146" i="25" s="1"/>
  <c r="AT146" i="25" s="1"/>
  <c r="AW20" i="26"/>
  <c r="AZ108" i="25"/>
  <c r="BC108" i="25" s="1"/>
  <c r="BD108" i="25" s="1"/>
  <c r="AK118" i="25"/>
  <c r="AN118" i="25" s="1"/>
  <c r="AO118" i="25" s="1"/>
  <c r="Z153" i="25"/>
  <c r="AD153" i="25" s="1"/>
  <c r="AE153" i="25" s="1"/>
  <c r="BW136" i="25"/>
  <c r="BZ136" i="25" s="1"/>
  <c r="CA136" i="25" s="1"/>
  <c r="AU91" i="25"/>
  <c r="AX91" i="25" s="1"/>
  <c r="AY91" i="25" s="1"/>
  <c r="BW43" i="25"/>
  <c r="BZ43" i="25" s="1"/>
  <c r="CA43" i="25" s="1"/>
  <c r="CB70" i="25"/>
  <c r="CE70" i="25" s="1"/>
  <c r="CF70" i="25" s="1"/>
  <c r="BW81" i="25"/>
  <c r="BZ81" i="25" s="1"/>
  <c r="CA81" i="25" s="1"/>
  <c r="AU107" i="25"/>
  <c r="Z152" i="25"/>
  <c r="AD152" i="25" s="1"/>
  <c r="AE152" i="25" s="1"/>
  <c r="BW52" i="25"/>
  <c r="BZ52" i="25" s="1"/>
  <c r="CA52" i="25" s="1"/>
  <c r="AP56" i="25"/>
  <c r="AU110" i="25"/>
  <c r="BL107" i="25"/>
  <c r="BP107" i="25" s="1"/>
  <c r="BQ107" i="25" s="1"/>
  <c r="Z108" i="25"/>
  <c r="AD108" i="25" s="1"/>
  <c r="AE108" i="25" s="1"/>
  <c r="AZ38" i="25"/>
  <c r="BC38" i="25" s="1"/>
  <c r="BD38" i="25" s="1"/>
  <c r="Z115" i="25"/>
  <c r="AD115" i="25" s="1"/>
  <c r="AE115" i="25" s="1"/>
  <c r="BL152" i="25"/>
  <c r="BP152" i="25" s="1"/>
  <c r="BQ152" i="25" s="1"/>
  <c r="AU43" i="25"/>
  <c r="AX43" i="25" s="1"/>
  <c r="AY43" i="25" s="1"/>
  <c r="AF100" i="25"/>
  <c r="AI100" i="25" s="1"/>
  <c r="AJ100" i="25" s="1"/>
  <c r="CQ153" i="25"/>
  <c r="CT153" i="25" s="1"/>
  <c r="CU153" i="25" s="1"/>
  <c r="CB71" i="25"/>
  <c r="CE71" i="25" s="1"/>
  <c r="CF71" i="25" s="1"/>
  <c r="CG134" i="25"/>
  <c r="CJ134" i="25" s="1"/>
  <c r="CK134" i="25" s="1"/>
  <c r="BL124" i="25"/>
  <c r="BP124" i="25" s="1"/>
  <c r="BQ124" i="25" s="1"/>
  <c r="BR56" i="25"/>
  <c r="BU56" i="25" s="1"/>
  <c r="BV56" i="25" s="1"/>
  <c r="AZ163" i="25"/>
  <c r="BC163" i="25" s="1"/>
  <c r="BD163" i="25" s="1"/>
  <c r="AK163" i="25"/>
  <c r="AN163" i="25" s="1"/>
  <c r="AO163" i="25" s="1"/>
  <c r="BE136" i="25"/>
  <c r="BH136" i="25" s="1"/>
  <c r="BI136" i="25" s="1"/>
  <c r="BR92" i="25"/>
  <c r="BU92" i="25" s="1"/>
  <c r="BV92" i="25" s="1"/>
  <c r="AR123" i="25"/>
  <c r="AR129" i="25" s="1"/>
  <c r="CL35" i="25"/>
  <c r="CO35" i="25" s="1"/>
  <c r="CP35" i="25" s="1"/>
  <c r="CB137" i="25"/>
  <c r="CE137" i="25" s="1"/>
  <c r="CF137" i="25" s="1"/>
  <c r="Z74" i="25"/>
  <c r="AP53" i="25"/>
  <c r="CL92" i="25"/>
  <c r="CO92" i="25" s="1"/>
  <c r="CP92" i="25" s="1"/>
  <c r="BE108" i="25"/>
  <c r="BH108" i="25" s="1"/>
  <c r="BI108" i="25" s="1"/>
  <c r="AZ81" i="25"/>
  <c r="BC81" i="25" s="1"/>
  <c r="BD81" i="25" s="1"/>
  <c r="CD114" i="25"/>
  <c r="CD120" i="25" s="1"/>
  <c r="AU54" i="25"/>
  <c r="AX54" i="25" s="1"/>
  <c r="AY54" i="25" s="1"/>
  <c r="CB47" i="25"/>
  <c r="CE47" i="25" s="1"/>
  <c r="CF47" i="25" s="1"/>
  <c r="AZ62" i="25"/>
  <c r="BC62" i="25" s="1"/>
  <c r="BD62" i="25" s="1"/>
  <c r="CD96" i="25"/>
  <c r="CD102" i="25" s="1"/>
  <c r="BF105" i="25"/>
  <c r="BF111" i="25" s="1"/>
  <c r="AH42" i="25"/>
  <c r="BW70" i="25"/>
  <c r="BZ70" i="25" s="1"/>
  <c r="CA70" i="25" s="1"/>
  <c r="BE134" i="25"/>
  <c r="BH134" i="25" s="1"/>
  <c r="BI134" i="25" s="1"/>
  <c r="CG143" i="25"/>
  <c r="CJ143" i="25" s="1"/>
  <c r="CK143" i="25" s="1"/>
  <c r="BE154" i="25"/>
  <c r="BH154" i="25" s="1"/>
  <c r="BI154" i="25" s="1"/>
  <c r="Z65" i="25"/>
  <c r="AM159" i="25"/>
  <c r="AM165" i="25" s="1"/>
  <c r="AQ23" i="26"/>
  <c r="AU146" i="25"/>
  <c r="AX146" i="25" s="1"/>
  <c r="AY146" i="25" s="1"/>
  <c r="BE89" i="25"/>
  <c r="BH89" i="25" s="1"/>
  <c r="BI89" i="25" s="1"/>
  <c r="CQ89" i="25"/>
  <c r="CT89" i="25" s="1"/>
  <c r="CU89" i="25" s="1"/>
  <c r="AP124" i="25"/>
  <c r="AS124" i="25" s="1"/>
  <c r="AT124" i="25" s="1"/>
  <c r="AL150" i="25"/>
  <c r="AL156" i="25" s="1"/>
  <c r="AK133" i="25"/>
  <c r="AN133" i="25" s="1"/>
  <c r="AO133" i="25" s="1"/>
  <c r="CG91" i="25"/>
  <c r="CJ91" i="25" s="1"/>
  <c r="CK91" i="25" s="1"/>
  <c r="CB35" i="25"/>
  <c r="CE35" i="25" s="1"/>
  <c r="CF35" i="25" s="1"/>
  <c r="CG117" i="25"/>
  <c r="CJ117" i="25" s="1"/>
  <c r="CK117" i="25" s="1"/>
  <c r="BA25" i="26"/>
  <c r="BW47" i="25"/>
  <c r="BZ47" i="25" s="1"/>
  <c r="CA47" i="25" s="1"/>
  <c r="AP152" i="25"/>
  <c r="AS152" i="25" s="1"/>
  <c r="AT152" i="25" s="1"/>
  <c r="BC17" i="26"/>
  <c r="AF83" i="25"/>
  <c r="AI83" i="25" s="1"/>
  <c r="AJ83" i="25" s="1"/>
  <c r="AY20" i="26"/>
  <c r="CQ144" i="25"/>
  <c r="CT144" i="25" s="1"/>
  <c r="CU144" i="25" s="1"/>
  <c r="BE61" i="25"/>
  <c r="AU108" i="25"/>
  <c r="AX108" i="25" s="1"/>
  <c r="AY108" i="25" s="1"/>
  <c r="AO6" i="26"/>
  <c r="AP118" i="25"/>
  <c r="AS118" i="25" s="1"/>
  <c r="AT118" i="25" s="1"/>
  <c r="AW26" i="26"/>
  <c r="AX26" i="26" s="1"/>
  <c r="AK137" i="25"/>
  <c r="AN137" i="25" s="1"/>
  <c r="AO137" i="25" s="1"/>
  <c r="CG63" i="25"/>
  <c r="CJ63" i="25" s="1"/>
  <c r="CK63" i="25" s="1"/>
  <c r="AO25" i="26"/>
  <c r="AK151" i="25"/>
  <c r="AN151" i="25" s="1"/>
  <c r="AO151" i="25" s="1"/>
  <c r="Z124" i="25"/>
  <c r="AD124" i="25" s="1"/>
  <c r="AE124" i="25" s="1"/>
  <c r="BW36" i="25"/>
  <c r="BZ36" i="25" s="1"/>
  <c r="CA36" i="25" s="1"/>
  <c r="AP116" i="25"/>
  <c r="AS116" i="25" s="1"/>
  <c r="AT116" i="25" s="1"/>
  <c r="BE128" i="25"/>
  <c r="BH128" i="25" s="1"/>
  <c r="BI128" i="25" s="1"/>
  <c r="CB159" i="25"/>
  <c r="BR133" i="25"/>
  <c r="BU133" i="25" s="1"/>
  <c r="BV133" i="25" s="1"/>
  <c r="CB119" i="25"/>
  <c r="CE119" i="25" s="1"/>
  <c r="CF119" i="25" s="1"/>
  <c r="AU119" i="25"/>
  <c r="AX119" i="25" s="1"/>
  <c r="AY119" i="25" s="1"/>
  <c r="BR62" i="25"/>
  <c r="BU62" i="25" s="1"/>
  <c r="BV62" i="25" s="1"/>
  <c r="CN42" i="25"/>
  <c r="CN48" i="25" s="1"/>
  <c r="BR82" i="25"/>
  <c r="BU82" i="25" s="1"/>
  <c r="BV82" i="25" s="1"/>
  <c r="CG38" i="25"/>
  <c r="CJ38" i="25" s="1"/>
  <c r="CK38" i="25" s="1"/>
  <c r="AP46" i="25"/>
  <c r="BL37" i="25"/>
  <c r="BP37" i="25" s="1"/>
  <c r="BQ37" i="25" s="1"/>
  <c r="AH114" i="25"/>
  <c r="AH120" i="25" s="1"/>
  <c r="CL79" i="25"/>
  <c r="CO79" i="25" s="1"/>
  <c r="CP79" i="25" s="1"/>
  <c r="BW151" i="25"/>
  <c r="BZ151" i="25" s="1"/>
  <c r="CA151" i="25" s="1"/>
  <c r="BN8" i="26"/>
  <c r="AZ65" i="25"/>
  <c r="BC65" i="25" s="1"/>
  <c r="BD65" i="25" s="1"/>
  <c r="AH96" i="25"/>
  <c r="AH102" i="25" s="1"/>
  <c r="AQ60" i="25"/>
  <c r="AW87" i="25"/>
  <c r="AW93" i="25" s="1"/>
  <c r="BC22" i="26"/>
  <c r="AF54" i="25"/>
  <c r="AI54" i="25" s="1"/>
  <c r="AJ54" i="25" s="1"/>
  <c r="BW65" i="25"/>
  <c r="BZ65" i="25" s="1"/>
  <c r="CA65" i="25" s="1"/>
  <c r="CC87" i="25"/>
  <c r="CC93" i="25" s="1"/>
  <c r="CB110" i="25"/>
  <c r="CE110" i="25" s="1"/>
  <c r="CF110" i="25" s="1"/>
  <c r="BL145" i="25"/>
  <c r="BP145" i="25" s="1"/>
  <c r="BQ145" i="25" s="1"/>
  <c r="BA33" i="25"/>
  <c r="BA39" i="25" s="1"/>
  <c r="CG98" i="25"/>
  <c r="CJ98" i="25" s="1"/>
  <c r="CK98" i="25" s="1"/>
  <c r="BW98" i="25"/>
  <c r="BZ98" i="25" s="1"/>
  <c r="CA98" i="25" s="1"/>
  <c r="BE145" i="25"/>
  <c r="BH145" i="25" s="1"/>
  <c r="BI145" i="25" s="1"/>
  <c r="BE152" i="25"/>
  <c r="BH152" i="25" s="1"/>
  <c r="BI152" i="25" s="1"/>
  <c r="BW63" i="25"/>
  <c r="BZ63" i="25" s="1"/>
  <c r="CA63" i="25" s="1"/>
  <c r="CB135" i="25"/>
  <c r="CE135" i="25" s="1"/>
  <c r="CF135" i="25" s="1"/>
  <c r="Z88" i="25"/>
  <c r="AD88" i="25" s="1"/>
  <c r="AE88" i="25" s="1"/>
  <c r="AK43" i="25"/>
  <c r="CL134" i="25"/>
  <c r="CO134" i="25" s="1"/>
  <c r="CP134" i="25" s="1"/>
  <c r="AW132" i="25"/>
  <c r="AW138" i="25" s="1"/>
  <c r="AP80" i="25"/>
  <c r="AS80" i="25" s="1"/>
  <c r="AT80" i="25" s="1"/>
  <c r="AP145" i="25"/>
  <c r="AS145" i="25" s="1"/>
  <c r="AT145" i="25" s="1"/>
  <c r="AU20" i="26"/>
  <c r="AK154" i="25"/>
  <c r="AN154" i="25" s="1"/>
  <c r="AO154" i="25" s="1"/>
  <c r="AF56" i="25"/>
  <c r="AI56" i="25" s="1"/>
  <c r="AJ56" i="25" s="1"/>
  <c r="Z44" i="25"/>
  <c r="AD44" i="25" s="1"/>
  <c r="AE44" i="25" s="1"/>
  <c r="AZ99" i="25"/>
  <c r="BC99" i="25" s="1"/>
  <c r="BD99" i="25" s="1"/>
  <c r="CL62" i="25"/>
  <c r="CO62" i="25" s="1"/>
  <c r="CP62" i="25" s="1"/>
  <c r="AZ64" i="25"/>
  <c r="Z116" i="25"/>
  <c r="AD116" i="25" s="1"/>
  <c r="AE116" i="25" s="1"/>
  <c r="AU118" i="25"/>
  <c r="AX118" i="25" s="1"/>
  <c r="AY118" i="25" s="1"/>
  <c r="BR52" i="25"/>
  <c r="BU52" i="25" s="1"/>
  <c r="BV52" i="25" s="1"/>
  <c r="AR96" i="25"/>
  <c r="AR102" i="25" s="1"/>
  <c r="BW124" i="25"/>
  <c r="BZ124" i="25" s="1"/>
  <c r="CA124" i="25" s="1"/>
  <c r="Z119" i="25"/>
  <c r="AD119" i="25" s="1"/>
  <c r="AE119" i="25" s="1"/>
  <c r="AY9" i="26"/>
  <c r="Z80" i="25"/>
  <c r="AD80" i="25" s="1"/>
  <c r="AE80" i="25" s="1"/>
  <c r="AQ51" i="25"/>
  <c r="CB154" i="25"/>
  <c r="CE154" i="25" s="1"/>
  <c r="CF154" i="25" s="1"/>
  <c r="AK134" i="25"/>
  <c r="AN134" i="25" s="1"/>
  <c r="AO134" i="25" s="1"/>
  <c r="CL136" i="25"/>
  <c r="CO136" i="25" s="1"/>
  <c r="CP136" i="25" s="1"/>
  <c r="BR63" i="25"/>
  <c r="BU63" i="25" s="1"/>
  <c r="BV63" i="25" s="1"/>
  <c r="CB164" i="25"/>
  <c r="CE164" i="25" s="1"/>
  <c r="CF164" i="25" s="1"/>
  <c r="AK135" i="25"/>
  <c r="AN135" i="25" s="1"/>
  <c r="AO135" i="25" s="1"/>
  <c r="BL90" i="25"/>
  <c r="BP90" i="25" s="1"/>
  <c r="BQ90" i="25" s="1"/>
  <c r="CB142" i="25"/>
  <c r="CE142" i="25" s="1"/>
  <c r="CF142" i="25" s="1"/>
  <c r="AZ69" i="25"/>
  <c r="AB150" i="25"/>
  <c r="AB156" i="25" s="1"/>
  <c r="AK74" i="25"/>
  <c r="AN74" i="25" s="1"/>
  <c r="AO74" i="25" s="1"/>
  <c r="CL108" i="25"/>
  <c r="CO108" i="25" s="1"/>
  <c r="CP108" i="25" s="1"/>
  <c r="AU124" i="25"/>
  <c r="AX124" i="25" s="1"/>
  <c r="AY124" i="25" s="1"/>
  <c r="AZ154" i="25"/>
  <c r="BC154" i="25" s="1"/>
  <c r="BD154" i="25" s="1"/>
  <c r="AU126" i="25"/>
  <c r="AX126" i="25" s="1"/>
  <c r="AY126" i="25" s="1"/>
  <c r="Z52" i="25"/>
  <c r="AD52" i="25" s="1"/>
  <c r="AE52" i="25" s="1"/>
  <c r="CB117" i="25"/>
  <c r="CE117" i="25" s="1"/>
  <c r="CF117" i="25" s="1"/>
  <c r="BR109" i="25"/>
  <c r="BU109" i="25" s="1"/>
  <c r="BV109" i="25" s="1"/>
  <c r="BY150" i="25"/>
  <c r="BY69" i="25"/>
  <c r="BY87" i="25"/>
  <c r="AP107" i="25"/>
  <c r="AS107" i="25" s="1"/>
  <c r="AT107" i="25" s="1"/>
  <c r="CR132" i="25"/>
  <c r="CR138" i="25" s="1"/>
  <c r="Z72" i="25"/>
  <c r="CB116" i="25"/>
  <c r="CE116" i="25" s="1"/>
  <c r="CF116" i="25" s="1"/>
  <c r="CQ55" i="25"/>
  <c r="CT55" i="25" s="1"/>
  <c r="CU55" i="25" s="1"/>
  <c r="CQ152" i="25"/>
  <c r="CT152" i="25" s="1"/>
  <c r="CU152" i="25" s="1"/>
  <c r="AK63" i="25"/>
  <c r="AN63" i="25" s="1"/>
  <c r="AO63" i="25" s="1"/>
  <c r="AQ69" i="25"/>
  <c r="AQ75" i="25" s="1"/>
  <c r="CL38" i="25"/>
  <c r="CO38" i="25" s="1"/>
  <c r="CP38" i="25" s="1"/>
  <c r="AQ15" i="26"/>
  <c r="AK62" i="25"/>
  <c r="AN62" i="25" s="1"/>
  <c r="AO62" i="25" s="1"/>
  <c r="AZ128" i="25"/>
  <c r="BC128" i="25" s="1"/>
  <c r="BD128" i="25" s="1"/>
  <c r="CR123" i="25"/>
  <c r="CR129" i="25" s="1"/>
  <c r="AK97" i="25"/>
  <c r="AN97" i="25" s="1"/>
  <c r="AO97" i="25" s="1"/>
  <c r="CB45" i="25"/>
  <c r="CE45" i="25" s="1"/>
  <c r="CF45" i="25" s="1"/>
  <c r="BE74" i="25"/>
  <c r="BH74" i="25" s="1"/>
  <c r="BI74" i="25" s="1"/>
  <c r="BE99" i="25"/>
  <c r="BH99" i="25" s="1"/>
  <c r="BI99" i="25" s="1"/>
  <c r="BE71" i="25"/>
  <c r="BH71" i="25" s="1"/>
  <c r="BI71" i="25" s="1"/>
  <c r="AB96" i="25"/>
  <c r="AB102" i="25" s="1"/>
  <c r="CQ56" i="25"/>
  <c r="CT56" i="25" s="1"/>
  <c r="CU56" i="25" s="1"/>
  <c r="AP63" i="25"/>
  <c r="AS63" i="25" s="1"/>
  <c r="AT63" i="25" s="1"/>
  <c r="CG79" i="25"/>
  <c r="CJ79" i="25" s="1"/>
  <c r="CK79" i="25" s="1"/>
  <c r="AP106" i="25"/>
  <c r="BA114" i="25"/>
  <c r="BA120" i="25" s="1"/>
  <c r="AZ34" i="25"/>
  <c r="BC34" i="25" s="1"/>
  <c r="BD34" i="25" s="1"/>
  <c r="AQ123" i="25"/>
  <c r="AQ129" i="25" s="1"/>
  <c r="CG144" i="25"/>
  <c r="CJ144" i="25" s="1"/>
  <c r="CK144" i="25" s="1"/>
  <c r="BL100" i="25"/>
  <c r="BP100" i="25" s="1"/>
  <c r="BQ100" i="25" s="1"/>
  <c r="AK124" i="25"/>
  <c r="AN124" i="25" s="1"/>
  <c r="AO124" i="25" s="1"/>
  <c r="AZ83" i="25"/>
  <c r="BC83" i="25" s="1"/>
  <c r="BD83" i="25" s="1"/>
  <c r="AP135" i="25"/>
  <c r="AS135" i="25" s="1"/>
  <c r="AT135" i="25" s="1"/>
  <c r="BT7" i="26"/>
  <c r="BA17" i="26"/>
  <c r="CQ38" i="25"/>
  <c r="CT38" i="25" s="1"/>
  <c r="CU38" i="25" s="1"/>
  <c r="BJ25" i="26"/>
  <c r="BW162" i="25"/>
  <c r="BZ162" i="25" s="1"/>
  <c r="CA162" i="25" s="1"/>
  <c r="BR164" i="25"/>
  <c r="BU164" i="25" s="1"/>
  <c r="BV164" i="25" s="1"/>
  <c r="BL52" i="25"/>
  <c r="BP52" i="25" s="1"/>
  <c r="BQ52" i="25" s="1"/>
  <c r="AU162" i="25"/>
  <c r="AX162" i="25" s="1"/>
  <c r="AY162" i="25" s="1"/>
  <c r="AF137" i="25"/>
  <c r="AI137" i="25" s="1"/>
  <c r="AJ137" i="25" s="1"/>
  <c r="AU115" i="25"/>
  <c r="AX115" i="25" s="1"/>
  <c r="AY115" i="25" s="1"/>
  <c r="BL61" i="25"/>
  <c r="BP61" i="25" s="1"/>
  <c r="BQ61" i="25" s="1"/>
  <c r="CB136" i="25"/>
  <c r="CE136" i="25" s="1"/>
  <c r="CF136" i="25" s="1"/>
  <c r="BL92" i="25"/>
  <c r="BP92" i="25" s="1"/>
  <c r="BQ92" i="25" s="1"/>
  <c r="CQ83" i="25"/>
  <c r="CT83" i="25" s="1"/>
  <c r="CU83" i="25" s="1"/>
  <c r="AK36" i="25"/>
  <c r="AN36" i="25" s="1"/>
  <c r="BL144" i="25"/>
  <c r="BP144" i="25" s="1"/>
  <c r="BQ144" i="25" s="1"/>
  <c r="BR17" i="26"/>
  <c r="Z134" i="25"/>
  <c r="AD134" i="25" s="1"/>
  <c r="AE134" i="25" s="1"/>
  <c r="Z155" i="25"/>
  <c r="AD155" i="25" s="1"/>
  <c r="AE155" i="25" s="1"/>
  <c r="Z81" i="25"/>
  <c r="AD81" i="25" s="1"/>
  <c r="AE81" i="25" s="1"/>
  <c r="CH123" i="25"/>
  <c r="CH129" i="25" s="1"/>
  <c r="CG115" i="25"/>
  <c r="CJ115" i="25" s="1"/>
  <c r="CK115" i="25" s="1"/>
  <c r="AM14" i="26"/>
  <c r="AP137" i="25"/>
  <c r="AS137" i="25" s="1"/>
  <c r="AT137" i="25" s="1"/>
  <c r="BL141" i="25"/>
  <c r="BA10" i="26"/>
  <c r="CL55" i="25"/>
  <c r="CO55" i="25" s="1"/>
  <c r="CP55" i="25" s="1"/>
  <c r="AR159" i="25"/>
  <c r="AR165" i="25" s="1"/>
  <c r="AZ96" i="25"/>
  <c r="AK136" i="25"/>
  <c r="AN136" i="25" s="1"/>
  <c r="AO136" i="25" s="1"/>
  <c r="CB161" i="25"/>
  <c r="CE161" i="25" s="1"/>
  <c r="CF161" i="25" s="1"/>
  <c r="AP83" i="25"/>
  <c r="AS83" i="25" s="1"/>
  <c r="AT83" i="25" s="1"/>
  <c r="AK64" i="25"/>
  <c r="AN64" i="25" s="1"/>
  <c r="AO64" i="25" s="1"/>
  <c r="CQ98" i="25"/>
  <c r="CT98" i="25" s="1"/>
  <c r="CU98" i="25" s="1"/>
  <c r="BL150" i="25"/>
  <c r="AQ87" i="25"/>
  <c r="AQ93" i="25" s="1"/>
  <c r="CG80" i="25"/>
  <c r="CJ80" i="25" s="1"/>
  <c r="CK80" i="25" s="1"/>
  <c r="BR36" i="25"/>
  <c r="BU36" i="25" s="1"/>
  <c r="BV36" i="25" s="1"/>
  <c r="AK162" i="25"/>
  <c r="AN162" i="25" s="1"/>
  <c r="AO162" i="25" s="1"/>
  <c r="AZ100" i="25"/>
  <c r="BC100" i="25" s="1"/>
  <c r="BD100" i="25" s="1"/>
  <c r="BN33" i="25"/>
  <c r="BN39" i="25" s="1"/>
  <c r="CC132" i="25"/>
  <c r="CC138" i="25" s="1"/>
  <c r="BJ26" i="26"/>
  <c r="BR159" i="25"/>
  <c r="BR116" i="25"/>
  <c r="BU116" i="25" s="1"/>
  <c r="BV116" i="25" s="1"/>
  <c r="BJ23" i="26"/>
  <c r="AZ42" i="25"/>
  <c r="BF23" i="26"/>
  <c r="BW123" i="25"/>
  <c r="AF79" i="25"/>
  <c r="AI79" i="25" s="1"/>
  <c r="AJ79" i="25" s="1"/>
  <c r="AP151" i="25"/>
  <c r="AS151" i="25" s="1"/>
  <c r="AT151" i="25" s="1"/>
  <c r="CG125" i="25"/>
  <c r="CJ125" i="25" s="1"/>
  <c r="CK125" i="25" s="1"/>
  <c r="AU109" i="25"/>
  <c r="AX109" i="25" s="1"/>
  <c r="AY109" i="25" s="1"/>
  <c r="BE72" i="25"/>
  <c r="BH72" i="25" s="1"/>
  <c r="BI72" i="25" s="1"/>
  <c r="AZ153" i="25"/>
  <c r="BC153" i="25" s="1"/>
  <c r="BD153" i="25" s="1"/>
  <c r="AK81" i="25"/>
  <c r="AN81" i="25" s="1"/>
  <c r="AO81" i="25" s="1"/>
  <c r="AK107" i="25"/>
  <c r="AN107" i="25" s="1"/>
  <c r="AO107" i="25" s="1"/>
  <c r="CB123" i="25"/>
  <c r="AS6" i="26"/>
  <c r="BE118" i="25"/>
  <c r="BH118" i="25" s="1"/>
  <c r="BI118" i="25" s="1"/>
  <c r="CB64" i="25"/>
  <c r="CE64" i="25" s="1"/>
  <c r="CF64" i="25" s="1"/>
  <c r="AP155" i="25"/>
  <c r="AS155" i="25" s="1"/>
  <c r="AT155" i="25" s="1"/>
  <c r="AM132" i="25"/>
  <c r="AM138" i="25" s="1"/>
  <c r="AU101" i="25"/>
  <c r="AX101" i="25" s="1"/>
  <c r="AY101" i="25" s="1"/>
  <c r="AM51" i="25"/>
  <c r="BL164" i="25"/>
  <c r="BP164" i="25" s="1"/>
  <c r="BQ164" i="25" s="1"/>
  <c r="CQ126" i="25"/>
  <c r="CT126" i="25" s="1"/>
  <c r="CU126" i="25" s="1"/>
  <c r="CB108" i="25"/>
  <c r="CE108" i="25" s="1"/>
  <c r="CF108" i="25" s="1"/>
  <c r="AK142" i="25"/>
  <c r="AN142" i="25" s="1"/>
  <c r="AO142" i="25" s="1"/>
  <c r="AU164" i="25"/>
  <c r="AX164" i="25" s="1"/>
  <c r="AY164" i="25" s="1"/>
  <c r="BL80" i="25"/>
  <c r="BP80" i="25" s="1"/>
  <c r="BQ80" i="25" s="1"/>
  <c r="AB123" i="25"/>
  <c r="AB129" i="25" s="1"/>
  <c r="Z146" i="25"/>
  <c r="AD146" i="25" s="1"/>
  <c r="AE146" i="25" s="1"/>
  <c r="CL47" i="25"/>
  <c r="CO47" i="25" s="1"/>
  <c r="CP47" i="25" s="1"/>
  <c r="BE97" i="25"/>
  <c r="BH97" i="25" s="1"/>
  <c r="BI97" i="25" s="1"/>
  <c r="AZ124" i="25"/>
  <c r="BC124" i="25" s="1"/>
  <c r="BD124" i="25" s="1"/>
  <c r="BH21" i="26"/>
  <c r="AP65" i="25"/>
  <c r="AS65" i="25" s="1"/>
  <c r="AT65" i="25" s="1"/>
  <c r="BG33" i="25"/>
  <c r="BG39" i="25" s="1"/>
  <c r="AK54" i="25"/>
  <c r="AN54" i="25" s="1"/>
  <c r="AO54" i="25" s="1"/>
  <c r="BF60" i="25"/>
  <c r="BL8" i="26"/>
  <c r="BE137" i="25"/>
  <c r="BH137" i="25" s="1"/>
  <c r="BI137" i="25" s="1"/>
  <c r="BW163" i="25"/>
  <c r="BZ163" i="25" s="1"/>
  <c r="CA163" i="25" s="1"/>
  <c r="BE153" i="25"/>
  <c r="BH153" i="25" s="1"/>
  <c r="BI153" i="25" s="1"/>
  <c r="AU134" i="25"/>
  <c r="AX134" i="25" s="1"/>
  <c r="AY134" i="25" s="1"/>
  <c r="AZ35" i="25"/>
  <c r="AO11" i="26"/>
  <c r="AZ110" i="25"/>
  <c r="BC110" i="25" s="1"/>
  <c r="BD110" i="25" s="1"/>
  <c r="BE73" i="25"/>
  <c r="BH73" i="25" s="1"/>
  <c r="BI73" i="25" s="1"/>
  <c r="AP36" i="25"/>
  <c r="CB150" i="25"/>
  <c r="AK117" i="25"/>
  <c r="AN117" i="25" s="1"/>
  <c r="AO117" i="25" s="1"/>
  <c r="BY51" i="25"/>
  <c r="AY11" i="26"/>
  <c r="BN26" i="26"/>
  <c r="BO26" i="26" s="1"/>
  <c r="BH26" i="26"/>
  <c r="AU144" i="25"/>
  <c r="AX144" i="25" s="1"/>
  <c r="AY144" i="25" s="1"/>
  <c r="AP82" i="25"/>
  <c r="AS82" i="25" s="1"/>
  <c r="AT82" i="25" s="1"/>
  <c r="AQ150" i="25"/>
  <c r="AQ156" i="25" s="1"/>
  <c r="BW64" i="25"/>
  <c r="BZ64" i="25" s="1"/>
  <c r="CA64" i="25" s="1"/>
  <c r="AU97" i="25"/>
  <c r="AX97" i="25" s="1"/>
  <c r="AY97" i="25" s="1"/>
  <c r="CG127" i="25"/>
  <c r="CJ127" i="25" s="1"/>
  <c r="CK127" i="25" s="1"/>
  <c r="CG46" i="25"/>
  <c r="CJ46" i="25" s="1"/>
  <c r="CK46" i="25" s="1"/>
  <c r="Z62" i="25"/>
  <c r="AK146" i="25"/>
  <c r="AN146" i="25" s="1"/>
  <c r="AO146" i="25" s="1"/>
  <c r="AK79" i="25"/>
  <c r="AN79" i="25" s="1"/>
  <c r="AO79" i="25" s="1"/>
  <c r="AZ70" i="25"/>
  <c r="BH12" i="26"/>
  <c r="BT9" i="26"/>
  <c r="BE116" i="25"/>
  <c r="BH116" i="25" s="1"/>
  <c r="BI116" i="25" s="1"/>
  <c r="Z46" i="25"/>
  <c r="CG78" i="25"/>
  <c r="AZ123" i="25"/>
  <c r="BR119" i="25"/>
  <c r="BU119" i="25" s="1"/>
  <c r="BV119" i="25" s="1"/>
  <c r="CQ160" i="25"/>
  <c r="CT160" i="25" s="1"/>
  <c r="CU160" i="25" s="1"/>
  <c r="AU161" i="25"/>
  <c r="AX161" i="25" s="1"/>
  <c r="AY161" i="25" s="1"/>
  <c r="BW38" i="25"/>
  <c r="BZ38" i="25" s="1"/>
  <c r="CA38" i="25" s="1"/>
  <c r="CG105" i="25"/>
  <c r="AV123" i="25"/>
  <c r="AV129" i="25" s="1"/>
  <c r="AM105" i="25"/>
  <c r="AM111" i="25" s="1"/>
  <c r="AF80" i="25"/>
  <c r="AI80" i="25" s="1"/>
  <c r="AJ80" i="25" s="1"/>
  <c r="AF143" i="25"/>
  <c r="AI143" i="25" s="1"/>
  <c r="AJ143" i="25" s="1"/>
  <c r="BR123" i="25"/>
  <c r="AK127" i="25"/>
  <c r="AN127" i="25" s="1"/>
  <c r="AO127" i="25" s="1"/>
  <c r="BE127" i="25"/>
  <c r="BH127" i="25" s="1"/>
  <c r="BI127" i="25" s="1"/>
  <c r="BR69" i="25"/>
  <c r="AZ134" i="25"/>
  <c r="BC134" i="25" s="1"/>
  <c r="BD134" i="25" s="1"/>
  <c r="CL119" i="25"/>
  <c r="CO119" i="25" s="1"/>
  <c r="CP119" i="25" s="1"/>
  <c r="BR64" i="25"/>
  <c r="BU64" i="25" s="1"/>
  <c r="BV64" i="25" s="1"/>
  <c r="AQ12" i="26"/>
  <c r="CQ73" i="25"/>
  <c r="CT73" i="25" s="1"/>
  <c r="CU73" i="25" s="1"/>
  <c r="BH15" i="26"/>
  <c r="BR125" i="25"/>
  <c r="BU125" i="25" s="1"/>
  <c r="BV125" i="25" s="1"/>
  <c r="BR126" i="25"/>
  <c r="BU126" i="25" s="1"/>
  <c r="BV126" i="25" s="1"/>
  <c r="AU81" i="25"/>
  <c r="AX81" i="25" s="1"/>
  <c r="AY81" i="25" s="1"/>
  <c r="CQ114" i="25"/>
  <c r="CG33" i="25"/>
  <c r="CG51" i="25"/>
  <c r="CB128" i="25"/>
  <c r="CE128" i="25" s="1"/>
  <c r="CF128" i="25" s="1"/>
  <c r="AO13" i="26"/>
  <c r="AZ61" i="25"/>
  <c r="BC61" i="25" s="1"/>
  <c r="BD61" i="25" s="1"/>
  <c r="AF162" i="25"/>
  <c r="AI162" i="25" s="1"/>
  <c r="AJ162" i="25" s="1"/>
  <c r="Z137" i="25"/>
  <c r="AD137" i="25" s="1"/>
  <c r="AE137" i="25" s="1"/>
  <c r="CB83" i="25"/>
  <c r="CE83" i="25" s="1"/>
  <c r="CF83" i="25" s="1"/>
  <c r="AY10" i="26"/>
  <c r="AZ10" i="26" s="1"/>
  <c r="BR124" i="25"/>
  <c r="BU124" i="25" s="1"/>
  <c r="BV124" i="25" s="1"/>
  <c r="BC16" i="26"/>
  <c r="AK70" i="25"/>
  <c r="AN70" i="25" s="1"/>
  <c r="AO70" i="25" s="1"/>
  <c r="BE83" i="25"/>
  <c r="BH83" i="25" s="1"/>
  <c r="BI83" i="25" s="1"/>
  <c r="BR11" i="26"/>
  <c r="AU152" i="25"/>
  <c r="AX152" i="25" s="1"/>
  <c r="AY152" i="25" s="1"/>
  <c r="BR96" i="25"/>
  <c r="AF63" i="25"/>
  <c r="AI63" i="25" s="1"/>
  <c r="AJ63" i="25" s="1"/>
  <c r="BN11" i="26"/>
  <c r="BR15" i="26"/>
  <c r="AP109" i="25"/>
  <c r="AS109" i="25" s="1"/>
  <c r="AT109" i="25" s="1"/>
  <c r="CG124" i="25"/>
  <c r="CJ124" i="25" s="1"/>
  <c r="CK124" i="25" s="1"/>
  <c r="CG119" i="25"/>
  <c r="CJ119" i="25" s="1"/>
  <c r="CK119" i="25" s="1"/>
  <c r="BJ10" i="26"/>
  <c r="CG123" i="25"/>
  <c r="AB69" i="25"/>
  <c r="AB75" i="25" s="1"/>
  <c r="BJ22" i="26"/>
  <c r="AP35" i="25"/>
  <c r="AS35" i="25" s="1"/>
  <c r="AM13" i="26"/>
  <c r="AN13" i="26" s="1"/>
  <c r="BH19" i="26"/>
  <c r="AK100" i="25"/>
  <c r="AN100" i="25" s="1"/>
  <c r="AO100" i="25" s="1"/>
  <c r="AZ71" i="25"/>
  <c r="BC71" i="25" s="1"/>
  <c r="BD71" i="25" s="1"/>
  <c r="CG152" i="25"/>
  <c r="CJ152" i="25" s="1"/>
  <c r="CK152" i="25" s="1"/>
  <c r="Z151" i="25"/>
  <c r="AD151" i="25" s="1"/>
  <c r="AE151" i="25" s="1"/>
  <c r="AP142" i="25"/>
  <c r="AS142" i="25" s="1"/>
  <c r="AT142" i="25" s="1"/>
  <c r="BL96" i="25"/>
  <c r="BE38" i="25"/>
  <c r="BH38" i="25" s="1"/>
  <c r="BL154" i="25"/>
  <c r="BP154" i="25" s="1"/>
  <c r="BQ154" i="25" s="1"/>
  <c r="AZ98" i="25"/>
  <c r="BC98" i="25" s="1"/>
  <c r="BD98" i="25" s="1"/>
  <c r="AF124" i="25"/>
  <c r="AI124" i="25" s="1"/>
  <c r="AJ124" i="25" s="1"/>
  <c r="AG159" i="25"/>
  <c r="AG165" i="25" s="1"/>
  <c r="AB132" i="25"/>
  <c r="AB138" i="25" s="1"/>
  <c r="AV105" i="25"/>
  <c r="BE117" i="25"/>
  <c r="BH117" i="25" s="1"/>
  <c r="BI117" i="25" s="1"/>
  <c r="CS51" i="25"/>
  <c r="CS57" i="25" s="1"/>
  <c r="AU89" i="25"/>
  <c r="AX89" i="25" s="1"/>
  <c r="AY89" i="25" s="1"/>
  <c r="AK72" i="25"/>
  <c r="AN72" i="25" s="1"/>
  <c r="AO72" i="25" s="1"/>
  <c r="BR154" i="25"/>
  <c r="BU154" i="25" s="1"/>
  <c r="BV154" i="25" s="1"/>
  <c r="BH11" i="26"/>
  <c r="BA6" i="26"/>
  <c r="BE162" i="25"/>
  <c r="BH162" i="25" s="1"/>
  <c r="BI162" i="25" s="1"/>
  <c r="CQ88" i="25"/>
  <c r="CT88" i="25" s="1"/>
  <c r="CU88" i="25" s="1"/>
  <c r="BT15" i="26"/>
  <c r="CQ125" i="25"/>
  <c r="CT125" i="25" s="1"/>
  <c r="CU125" i="25" s="1"/>
  <c r="CL126" i="25"/>
  <c r="CO126" i="25" s="1"/>
  <c r="CP126" i="25" s="1"/>
  <c r="AF46" i="25"/>
  <c r="AI46" i="25" s="1"/>
  <c r="AJ46" i="25" s="1"/>
  <c r="Z92" i="25"/>
  <c r="AD92" i="25" s="1"/>
  <c r="AE92" i="25" s="1"/>
  <c r="CB43" i="25"/>
  <c r="CE43" i="25" s="1"/>
  <c r="CF43" i="25" s="1"/>
  <c r="BW71" i="25"/>
  <c r="BZ71" i="25" s="1"/>
  <c r="CA71" i="25" s="1"/>
  <c r="AM6" i="26"/>
  <c r="AP127" i="25"/>
  <c r="AS127" i="25" s="1"/>
  <c r="AT127" i="25" s="1"/>
  <c r="CB54" i="25"/>
  <c r="CE54" i="25" s="1"/>
  <c r="CF54" i="25" s="1"/>
  <c r="AZ44" i="25"/>
  <c r="AK52" i="25"/>
  <c r="AN52" i="25" s="1"/>
  <c r="AO52" i="25" s="1"/>
  <c r="BA23" i="26"/>
  <c r="CQ91" i="25"/>
  <c r="CT91" i="25" s="1"/>
  <c r="CU91" i="25" s="1"/>
  <c r="Z154" i="25"/>
  <c r="AD154" i="25" s="1"/>
  <c r="AE154" i="25" s="1"/>
  <c r="CB78" i="25"/>
  <c r="AU46" i="25"/>
  <c r="AX46" i="25" s="1"/>
  <c r="AY46" i="25" s="1"/>
  <c r="BN6" i="26"/>
  <c r="BJ18" i="26"/>
  <c r="BK18" i="26" s="1"/>
  <c r="BY60" i="25"/>
  <c r="Z63" i="25"/>
  <c r="AD63" i="25" s="1"/>
  <c r="AE63" i="25" s="1"/>
  <c r="AU90" i="25"/>
  <c r="AX90" i="25" s="1"/>
  <c r="AY90" i="25" s="1"/>
  <c r="Z98" i="25"/>
  <c r="AD98" i="25" s="1"/>
  <c r="AE98" i="25" s="1"/>
  <c r="AU74" i="25"/>
  <c r="Z64" i="25"/>
  <c r="BE92" i="25"/>
  <c r="BH92" i="25" s="1"/>
  <c r="BI92" i="25" s="1"/>
  <c r="AZ74" i="25"/>
  <c r="BC74" i="25" s="1"/>
  <c r="BD74" i="25" s="1"/>
  <c r="CN78" i="25"/>
  <c r="CN84" i="25" s="1"/>
  <c r="AZ127" i="25"/>
  <c r="BC127" i="25" s="1"/>
  <c r="BD127" i="25" s="1"/>
  <c r="BL43" i="25"/>
  <c r="BP43" i="25" s="1"/>
  <c r="BQ43" i="25" s="1"/>
  <c r="BE91" i="25"/>
  <c r="CG87" i="25"/>
  <c r="AP70" i="25"/>
  <c r="AS70" i="25" s="1"/>
  <c r="AT70" i="25" s="1"/>
  <c r="AK126" i="25"/>
  <c r="AN126" i="25" s="1"/>
  <c r="AO126" i="25" s="1"/>
  <c r="AF52" i="25"/>
  <c r="CB89" i="25"/>
  <c r="CE89" i="25" s="1"/>
  <c r="CF89" i="25" s="1"/>
  <c r="AP153" i="25"/>
  <c r="AS153" i="25" s="1"/>
  <c r="AT153" i="25" s="1"/>
  <c r="Z125" i="25"/>
  <c r="AD125" i="25" s="1"/>
  <c r="AE125" i="25" s="1"/>
  <c r="BV11" i="26"/>
  <c r="CG53" i="25"/>
  <c r="CJ53" i="25" s="1"/>
  <c r="CK53" i="25" s="1"/>
  <c r="BW92" i="25"/>
  <c r="BZ92" i="25" s="1"/>
  <c r="CA92" i="25" s="1"/>
  <c r="CL44" i="25"/>
  <c r="CO44" i="25" s="1"/>
  <c r="CP44" i="25" s="1"/>
  <c r="BT13" i="26"/>
  <c r="Z160" i="25"/>
  <c r="AD160" i="25" s="1"/>
  <c r="AE160" i="25" s="1"/>
  <c r="AU135" i="25"/>
  <c r="AX135" i="25" s="1"/>
  <c r="AY135" i="25" s="1"/>
  <c r="BE101" i="25"/>
  <c r="BH101" i="25" s="1"/>
  <c r="BI101" i="25" s="1"/>
  <c r="AO24" i="26"/>
  <c r="AP24" i="26" s="1"/>
  <c r="Z90" i="25"/>
  <c r="AD90" i="25" s="1"/>
  <c r="AE90" i="25" s="1"/>
  <c r="AZ161" i="25"/>
  <c r="BC161" i="25" s="1"/>
  <c r="BD161" i="25" s="1"/>
  <c r="CQ90" i="25"/>
  <c r="CT90" i="25" s="1"/>
  <c r="CU90" i="25" s="1"/>
  <c r="AZ63" i="25"/>
  <c r="CQ127" i="25"/>
  <c r="CT127" i="25" s="1"/>
  <c r="CU127" i="25" s="1"/>
  <c r="AK61" i="25"/>
  <c r="AN61" i="25" s="1"/>
  <c r="AO61" i="25" s="1"/>
  <c r="BE146" i="25"/>
  <c r="BH146" i="25" s="1"/>
  <c r="BI146" i="25" s="1"/>
  <c r="BW87" i="25"/>
  <c r="CG101" i="25"/>
  <c r="CJ101" i="25" s="1"/>
  <c r="CK101" i="25" s="1"/>
  <c r="BA22" i="26"/>
  <c r="BH9" i="26"/>
  <c r="BI9" i="26" s="1"/>
  <c r="AO26" i="26"/>
  <c r="BN20" i="26"/>
  <c r="BO20" i="26" s="1"/>
  <c r="AW22" i="26"/>
  <c r="AX22" i="26" s="1"/>
  <c r="BA14" i="26"/>
  <c r="AM11" i="26"/>
  <c r="BR105" i="25"/>
  <c r="BL132" i="25"/>
  <c r="CL69" i="25"/>
  <c r="AF35" i="25"/>
  <c r="AI35" i="25" s="1"/>
  <c r="AZ132" i="25"/>
  <c r="AO20" i="26"/>
  <c r="AP20" i="26" s="1"/>
  <c r="BR60" i="25"/>
  <c r="AR51" i="25"/>
  <c r="AY18" i="26"/>
  <c r="BR51" i="25"/>
  <c r="AK71" i="25"/>
  <c r="AN71" i="25" s="1"/>
  <c r="AO71" i="25" s="1"/>
  <c r="CQ96" i="25"/>
  <c r="BW72" i="25"/>
  <c r="BZ72" i="25" s="1"/>
  <c r="CA72" i="25" s="1"/>
  <c r="CB153" i="25"/>
  <c r="CE153" i="25" s="1"/>
  <c r="CF153" i="25" s="1"/>
  <c r="BL35" i="25"/>
  <c r="BP35" i="25" s="1"/>
  <c r="BQ35" i="25" s="1"/>
  <c r="AW7" i="26"/>
  <c r="CB114" i="25"/>
  <c r="CN123" i="25"/>
  <c r="CN129" i="25" s="1"/>
  <c r="AF89" i="25"/>
  <c r="AI89" i="25" s="1"/>
  <c r="AJ89" i="25" s="1"/>
  <c r="AF72" i="25"/>
  <c r="AI72" i="25" s="1"/>
  <c r="AJ72" i="25" s="1"/>
  <c r="AZ87" i="25"/>
  <c r="BC21" i="26"/>
  <c r="BL9" i="26"/>
  <c r="AM16" i="26"/>
  <c r="BC7" i="26"/>
  <c r="BH14" i="26"/>
  <c r="BV19" i="26"/>
  <c r="AM15" i="26"/>
  <c r="BW159" i="25"/>
  <c r="BC6" i="26"/>
  <c r="AO17" i="26"/>
  <c r="AZ150" i="25"/>
  <c r="BE125" i="25"/>
  <c r="BH125" i="25" s="1"/>
  <c r="BI125" i="25" s="1"/>
  <c r="BC18" i="26"/>
  <c r="AO9" i="26"/>
  <c r="CG60" i="25"/>
  <c r="BH17" i="26"/>
  <c r="BF15" i="26"/>
  <c r="BG15" i="26" s="1"/>
  <c r="BR6" i="26"/>
  <c r="AM25" i="26"/>
  <c r="AM22" i="26"/>
  <c r="AQ16" i="26"/>
  <c r="BE82" i="25"/>
  <c r="BH82" i="25" s="1"/>
  <c r="BI82" i="25" s="1"/>
  <c r="AZ109" i="25"/>
  <c r="BC109" i="25" s="1"/>
  <c r="BD109" i="25" s="1"/>
  <c r="AP164" i="25"/>
  <c r="AS164" i="25" s="1"/>
  <c r="AT164" i="25" s="1"/>
  <c r="CQ155" i="25"/>
  <c r="CT155" i="25" s="1"/>
  <c r="CU155" i="25" s="1"/>
  <c r="BR141" i="25"/>
  <c r="BL51" i="25"/>
  <c r="CG52" i="25"/>
  <c r="CJ52" i="25" s="1"/>
  <c r="CK52" i="25" s="1"/>
  <c r="AK44" i="25"/>
  <c r="CG45" i="25"/>
  <c r="CJ45" i="25" s="1"/>
  <c r="CK45" i="25" s="1"/>
  <c r="BR128" i="25"/>
  <c r="BU128" i="25" s="1"/>
  <c r="BV128" i="25" s="1"/>
  <c r="AF128" i="25"/>
  <c r="AI128" i="25" s="1"/>
  <c r="AJ128" i="25" s="1"/>
  <c r="BW133" i="25"/>
  <c r="BZ133" i="25" s="1"/>
  <c r="CA133" i="25" s="1"/>
  <c r="CR96" i="25"/>
  <c r="CR102" i="25" s="1"/>
  <c r="CB141" i="25"/>
  <c r="BV8" i="26"/>
  <c r="BA20" i="26"/>
  <c r="BB20" i="26" s="1"/>
  <c r="BP16" i="26"/>
  <c r="BQ16" i="26" s="1"/>
  <c r="BT17" i="26"/>
  <c r="BJ21" i="26"/>
  <c r="AY15" i="26"/>
  <c r="BT22" i="26"/>
  <c r="AP91" i="25"/>
  <c r="AL69" i="25"/>
  <c r="AB78" i="25"/>
  <c r="AB84" i="25" s="1"/>
  <c r="BJ8" i="26"/>
  <c r="AU21" i="26"/>
  <c r="AM8" i="26"/>
  <c r="AQ14" i="26"/>
  <c r="AZ152" i="25"/>
  <c r="BC152" i="25" s="1"/>
  <c r="BD152" i="25" s="1"/>
  <c r="AP159" i="25"/>
  <c r="AM21" i="26"/>
  <c r="AN21" i="26" s="1"/>
  <c r="AO10" i="26"/>
  <c r="AB33" i="25"/>
  <c r="AB39" i="25" s="1"/>
  <c r="BR10" i="26"/>
  <c r="BS10" i="26" s="1"/>
  <c r="AW14" i="26"/>
  <c r="AX14" i="26" s="1"/>
  <c r="CL33" i="25"/>
  <c r="AP37" i="25"/>
  <c r="AS37" i="25" s="1"/>
  <c r="BH6" i="26"/>
  <c r="CG96" i="25"/>
  <c r="BT11" i="26"/>
  <c r="BR18" i="26"/>
  <c r="AW8" i="26"/>
  <c r="BJ14" i="26"/>
  <c r="CQ60" i="25"/>
  <c r="CG42" i="25"/>
  <c r="CQ78" i="25"/>
  <c r="AF38" i="25"/>
  <c r="AI38" i="25" s="1"/>
  <c r="AW18" i="26"/>
  <c r="AX18" i="26" s="1"/>
  <c r="AO23" i="26"/>
  <c r="AP23" i="26" s="1"/>
  <c r="BR33" i="25"/>
  <c r="AF92" i="25"/>
  <c r="AI92" i="25" s="1"/>
  <c r="AJ92" i="25" s="1"/>
  <c r="CL61" i="25"/>
  <c r="CO61" i="25" s="1"/>
  <c r="CP61" i="25" s="1"/>
  <c r="CB105" i="25"/>
  <c r="CQ51" i="25"/>
  <c r="BR151" i="25"/>
  <c r="BU151" i="25" s="1"/>
  <c r="BV151" i="25" s="1"/>
  <c r="CG89" i="25"/>
  <c r="CJ89" i="25" s="1"/>
  <c r="CK89" i="25" s="1"/>
  <c r="BV24" i="26"/>
  <c r="BN23" i="26"/>
  <c r="BO23" i="26" s="1"/>
  <c r="AQ7" i="26"/>
  <c r="BV13" i="26"/>
  <c r="BP14" i="26"/>
  <c r="AU100" i="25"/>
  <c r="AX100" i="25" s="1"/>
  <c r="AY100" i="25" s="1"/>
  <c r="BL10" i="26"/>
  <c r="BM10" i="26" s="1"/>
  <c r="AY26" i="26"/>
  <c r="CB42" i="25"/>
  <c r="AO8" i="26"/>
  <c r="BR26" i="26"/>
  <c r="AK83" i="25"/>
  <c r="AN83" i="25" s="1"/>
  <c r="AO83" i="25" s="1"/>
  <c r="AU19" i="26"/>
  <c r="AV19" i="26" s="1"/>
  <c r="BL11" i="26"/>
  <c r="BM11" i="26" s="1"/>
  <c r="AS7" i="26"/>
  <c r="AU154" i="25"/>
  <c r="AX154" i="25" s="1"/>
  <c r="AY154" i="25" s="1"/>
  <c r="BA16" i="26"/>
  <c r="BA12" i="26"/>
  <c r="BF20" i="26"/>
  <c r="BG20" i="26" s="1"/>
  <c r="AW6" i="26"/>
  <c r="AX6" i="26" s="1"/>
  <c r="AS11" i="26"/>
  <c r="AF150" i="25"/>
  <c r="CQ150" i="25"/>
  <c r="BV25" i="26"/>
  <c r="BV21" i="26"/>
  <c r="BW21" i="26" s="1"/>
  <c r="AZ43" i="25"/>
  <c r="BC43" i="25" s="1"/>
  <c r="BD43" i="25" s="1"/>
  <c r="BJ11" i="26"/>
  <c r="AU150" i="25"/>
  <c r="BH13" i="26"/>
  <c r="BI13" i="26" s="1"/>
  <c r="BL69" i="25"/>
  <c r="BT8" i="26"/>
  <c r="BN24" i="26"/>
  <c r="BO24" i="26" s="1"/>
  <c r="AG60" i="25"/>
  <c r="AG66" i="25" s="1"/>
  <c r="AK78" i="25"/>
  <c r="BR150" i="25"/>
  <c r="BL105" i="25"/>
  <c r="BV15" i="26"/>
  <c r="CQ132" i="25"/>
  <c r="BW96" i="25"/>
  <c r="BA141" i="25"/>
  <c r="BA147" i="25" s="1"/>
  <c r="AW17" i="26"/>
  <c r="AX17" i="26" s="1"/>
  <c r="BA19" i="26"/>
  <c r="AF132" i="25"/>
  <c r="AM26" i="26"/>
  <c r="BW33" i="25"/>
  <c r="AY6" i="26"/>
  <c r="CL150" i="25"/>
  <c r="BR114" i="25"/>
  <c r="AZ92" i="25"/>
  <c r="BC92" i="25" s="1"/>
  <c r="BD92" i="25" s="1"/>
  <c r="BN17" i="26"/>
  <c r="BO17" i="26" s="1"/>
  <c r="AK145" i="25"/>
  <c r="AN145" i="25" s="1"/>
  <c r="AO145" i="25" s="1"/>
  <c r="BN22" i="26"/>
  <c r="BO22" i="26" s="1"/>
  <c r="BE51" i="25"/>
  <c r="BE63" i="25"/>
  <c r="BA21" i="26"/>
  <c r="AZ79" i="25"/>
  <c r="BC79" i="25" s="1"/>
  <c r="BD79" i="25" s="1"/>
  <c r="AK69" i="25"/>
  <c r="BR14" i="26"/>
  <c r="BH25" i="26"/>
  <c r="BI25" i="26" s="1"/>
  <c r="BT26" i="26"/>
  <c r="BS42" i="25"/>
  <c r="BS48" i="25" s="1"/>
  <c r="BW141" i="25"/>
  <c r="BE34" i="25"/>
  <c r="BH34" i="25" s="1"/>
  <c r="AP123" i="25"/>
  <c r="BL78" i="25"/>
  <c r="AB87" i="25"/>
  <c r="BV18" i="26"/>
  <c r="AW10" i="26"/>
  <c r="BH16" i="26"/>
  <c r="BI16" i="26" s="1"/>
  <c r="BN25" i="26"/>
  <c r="BO25" i="26" s="1"/>
  <c r="AK123" i="25"/>
  <c r="AQ19" i="26"/>
  <c r="AU132" i="25"/>
  <c r="BP18" i="26"/>
  <c r="BQ18" i="26" s="1"/>
  <c r="BR24" i="26"/>
  <c r="BC9" i="26"/>
  <c r="AK105" i="25"/>
  <c r="AF42" i="25"/>
  <c r="AY23" i="26"/>
  <c r="BF7" i="26"/>
  <c r="BV6" i="26"/>
  <c r="BW6" i="26" s="1"/>
  <c r="AZ78" i="25"/>
  <c r="AM114" i="25"/>
  <c r="AM120" i="25" s="1"/>
  <c r="AK114" i="25"/>
  <c r="BC25" i="26"/>
  <c r="BC8" i="26"/>
  <c r="AK42" i="25"/>
  <c r="BN15" i="26"/>
  <c r="BO15" i="26" s="1"/>
  <c r="AM19" i="26"/>
  <c r="BR132" i="25"/>
  <c r="BL33" i="25"/>
  <c r="AF60" i="25"/>
  <c r="AU25" i="26"/>
  <c r="AV25" i="26" s="1"/>
  <c r="BB114" i="25"/>
  <c r="BB120" i="25" s="1"/>
  <c r="BN7" i="26"/>
  <c r="AU37" i="25"/>
  <c r="AX37" i="25" s="1"/>
  <c r="AF36" i="25"/>
  <c r="AI36" i="25" s="1"/>
  <c r="AB141" i="25"/>
  <c r="AB147" i="25" s="1"/>
  <c r="CQ42" i="25"/>
  <c r="AM10" i="26"/>
  <c r="AN10" i="26" s="1"/>
  <c r="BA7" i="26"/>
  <c r="BP6" i="26"/>
  <c r="CQ141" i="25"/>
  <c r="AU96" i="25"/>
  <c r="AP132" i="25"/>
  <c r="AF37" i="25"/>
  <c r="AI37" i="25" s="1"/>
  <c r="AF135" i="25"/>
  <c r="AI135" i="25" s="1"/>
  <c r="AJ135" i="25" s="1"/>
  <c r="CQ33" i="25"/>
  <c r="CQ123" i="25"/>
  <c r="AK73" i="25"/>
  <c r="AN73" i="25" s="1"/>
  <c r="AO73" i="25" s="1"/>
  <c r="AP42" i="25"/>
  <c r="CL78" i="25"/>
  <c r="AF141" i="25"/>
  <c r="BW60" i="25"/>
  <c r="BT14" i="26"/>
  <c r="CG69" i="25"/>
  <c r="BE36" i="25"/>
  <c r="BH36" i="25" s="1"/>
  <c r="BJ19" i="26"/>
  <c r="BP12" i="26"/>
  <c r="BQ12" i="26" s="1"/>
  <c r="AO12" i="26"/>
  <c r="BF6" i="26"/>
  <c r="BA26" i="26"/>
  <c r="BR78" i="25"/>
  <c r="AA150" i="25"/>
  <c r="AA156" i="25" s="1"/>
  <c r="AZ159" i="25"/>
  <c r="AP87" i="25"/>
  <c r="BE141" i="25"/>
  <c r="CQ105" i="25"/>
  <c r="AU10" i="26"/>
  <c r="BF8" i="26"/>
  <c r="BR42" i="25"/>
  <c r="AO22" i="26"/>
  <c r="AK141" i="25"/>
  <c r="BR23" i="26"/>
  <c r="BP21" i="26"/>
  <c r="BQ21" i="26" s="1"/>
  <c r="AU11" i="26"/>
  <c r="AY12" i="26"/>
  <c r="AB60" i="25"/>
  <c r="AQ25" i="26"/>
  <c r="BE52" i="25"/>
  <c r="BH52" i="25" s="1"/>
  <c r="BI52" i="25" s="1"/>
  <c r="AP105" i="25"/>
  <c r="AW16" i="26"/>
  <c r="AX16" i="26" s="1"/>
  <c r="AU123" i="25"/>
  <c r="BR7" i="26"/>
  <c r="BS7" i="26" s="1"/>
  <c r="AQ9" i="26"/>
  <c r="AR9" i="26" s="1"/>
  <c r="AM12" i="26"/>
  <c r="AK132" i="25"/>
  <c r="BA11" i="26"/>
  <c r="BB11" i="26" s="1"/>
  <c r="AU23" i="26"/>
  <c r="AV23" i="26" s="1"/>
  <c r="BN9" i="26"/>
  <c r="BT23" i="26"/>
  <c r="BA13" i="26"/>
  <c r="BB13" i="26" s="1"/>
  <c r="AP150" i="25"/>
  <c r="AO14" i="26"/>
  <c r="Z132" i="25"/>
  <c r="AP96" i="25"/>
  <c r="AU78" i="25"/>
  <c r="AW15" i="26"/>
  <c r="AX15" i="26" s="1"/>
  <c r="BW42" i="25"/>
  <c r="AY8" i="26"/>
  <c r="AB42" i="25"/>
  <c r="AB48" i="25" s="1"/>
  <c r="AP97" i="25"/>
  <c r="AS97" i="25" s="1"/>
  <c r="AT97" i="25" s="1"/>
  <c r="CB87" i="25"/>
  <c r="BJ12" i="26"/>
  <c r="BK12" i="26" s="1"/>
  <c r="CL42" i="25"/>
  <c r="CL60" i="25"/>
  <c r="AZ60" i="25"/>
  <c r="BW114" i="25"/>
  <c r="AU36" i="25"/>
  <c r="AP69" i="25"/>
  <c r="AF159" i="25"/>
  <c r="Z33" i="25"/>
  <c r="AF105" i="25"/>
  <c r="Z38" i="25"/>
  <c r="AD38" i="25" s="1"/>
  <c r="AK87" i="25"/>
  <c r="AU33" i="25"/>
  <c r="Z37" i="25"/>
  <c r="AD37" i="25" s="1"/>
  <c r="CL96" i="25"/>
  <c r="CL123" i="25"/>
  <c r="BL7" i="26"/>
  <c r="BE37" i="25"/>
  <c r="BH37" i="25" s="1"/>
  <c r="AU35" i="25"/>
  <c r="AX35" i="25" s="1"/>
  <c r="CQ69" i="25"/>
  <c r="AK33" i="25"/>
  <c r="BE105" i="25"/>
  <c r="Z123" i="25"/>
  <c r="AF87" i="25"/>
  <c r="I36" i="25"/>
  <c r="BW132" i="25"/>
  <c r="BC19" i="26"/>
  <c r="BL42" i="25"/>
  <c r="AG184" i="47"/>
  <c r="AP51" i="25"/>
  <c r="AZ171" i="25"/>
  <c r="AF125" i="25"/>
  <c r="AI125" i="25" s="1"/>
  <c r="AJ125" i="25" s="1"/>
  <c r="BL114" i="25"/>
  <c r="AS181" i="47"/>
  <c r="BW105" i="25"/>
  <c r="CB60" i="25"/>
  <c r="AP34" i="25"/>
  <c r="AS34" i="25" s="1"/>
  <c r="AU141" i="25"/>
  <c r="AU114" i="25"/>
  <c r="BE123" i="25"/>
  <c r="CB132" i="25"/>
  <c r="CB33" i="25"/>
  <c r="CQ159" i="25"/>
  <c r="AK159" i="25"/>
  <c r="AG186" i="47"/>
  <c r="AY14" i="26"/>
  <c r="BE35" i="25"/>
  <c r="BH35" i="25" s="1"/>
  <c r="AO18" i="26"/>
  <c r="AP18" i="26" s="1"/>
  <c r="AM7" i="26"/>
  <c r="BF22" i="26"/>
  <c r="AX51" i="25"/>
  <c r="AY51" i="25" s="1"/>
  <c r="Z159" i="25"/>
  <c r="AH181" i="47"/>
  <c r="Z78" i="25"/>
  <c r="AQ181" i="47"/>
  <c r="BA175" i="25"/>
  <c r="BB176" i="25"/>
  <c r="CN174" i="25"/>
  <c r="CN172" i="25"/>
  <c r="CM175" i="25"/>
  <c r="CM176" i="25"/>
  <c r="CD175" i="25"/>
  <c r="BB174" i="25"/>
  <c r="BB175" i="25"/>
  <c r="CD173" i="25"/>
  <c r="BA174" i="25"/>
  <c r="CD172" i="25"/>
  <c r="CM174" i="25"/>
  <c r="BA176" i="25"/>
  <c r="CD174" i="25"/>
  <c r="BA173" i="25"/>
  <c r="CM172" i="25"/>
  <c r="BB172" i="25"/>
  <c r="CN173" i="25"/>
  <c r="BA172" i="25"/>
  <c r="CD176" i="25"/>
  <c r="BB173" i="25"/>
  <c r="CN176" i="25"/>
  <c r="CN175" i="25"/>
  <c r="CM173" i="25"/>
  <c r="AR175" i="25"/>
  <c r="CX11" i="26" s="1"/>
  <c r="AR172" i="25"/>
  <c r="CX8" i="26" s="1"/>
  <c r="CD171" i="25"/>
  <c r="CL174" i="25"/>
  <c r="AZ175" i="25"/>
  <c r="CL172" i="25"/>
  <c r="BB171" i="25"/>
  <c r="CL175" i="25"/>
  <c r="AR173" i="25"/>
  <c r="CX9" i="26" s="1"/>
  <c r="AR176" i="25"/>
  <c r="CX12" i="26" s="1"/>
  <c r="AZ174" i="25"/>
  <c r="AR174" i="25"/>
  <c r="CX10" i="26" s="1"/>
  <c r="CN171" i="25"/>
  <c r="CM171" i="25"/>
  <c r="AR171" i="25"/>
  <c r="BA171" i="25"/>
  <c r="AZ173" i="25"/>
  <c r="CL176" i="25"/>
  <c r="AZ172" i="25"/>
  <c r="CL173" i="25"/>
  <c r="C5" i="25"/>
  <c r="I5" i="25" s="1"/>
  <c r="AN181" i="47"/>
  <c r="AM181" i="47"/>
  <c r="AM187" i="47" s="1"/>
  <c r="V23" i="30" s="1"/>
  <c r="AU42" i="25"/>
  <c r="Z105" i="25"/>
  <c r="BW150" i="25"/>
  <c r="BE78" i="25"/>
  <c r="AK150" i="25"/>
  <c r="Z60" i="25"/>
  <c r="AZ176" i="25"/>
  <c r="BA9" i="26"/>
  <c r="CB96" i="25"/>
  <c r="AG182" i="47"/>
  <c r="BL123" i="25"/>
  <c r="Z51" i="25"/>
  <c r="I99" i="25"/>
  <c r="AR181" i="47"/>
  <c r="CG132" i="25"/>
  <c r="AU38" i="25"/>
  <c r="AX38" i="25" s="1"/>
  <c r="AU159" i="25"/>
  <c r="AU69" i="25"/>
  <c r="BW51" i="25"/>
  <c r="BA15" i="26"/>
  <c r="AB114" i="25"/>
  <c r="AB120" i="25" s="1"/>
  <c r="Z42" i="25"/>
  <c r="CL87" i="25"/>
  <c r="Z87" i="25"/>
  <c r="AV181" i="47"/>
  <c r="Z150" i="25"/>
  <c r="AF114" i="25"/>
  <c r="AZ33" i="25"/>
  <c r="Z35" i="25"/>
  <c r="AD35" i="25" s="1"/>
  <c r="Z96" i="25"/>
  <c r="CL132" i="25"/>
  <c r="AU60" i="25"/>
  <c r="BE69" i="25"/>
  <c r="CL159" i="25"/>
  <c r="BE54" i="25"/>
  <c r="BH54" i="25" s="1"/>
  <c r="BI54" i="25" s="1"/>
  <c r="Z114" i="25"/>
  <c r="BJ17" i="26"/>
  <c r="AU12" i="26"/>
  <c r="BE159" i="25"/>
  <c r="AB105" i="25"/>
  <c r="BE132" i="25"/>
  <c r="BL87" i="25"/>
  <c r="BT12" i="26"/>
  <c r="BU12" i="26" s="1"/>
  <c r="AS9" i="26"/>
  <c r="AT9" i="26" s="1"/>
  <c r="AU87" i="25"/>
  <c r="AZ54" i="25"/>
  <c r="BC54" i="25" s="1"/>
  <c r="BD54" i="25" s="1"/>
  <c r="BE60" i="25"/>
  <c r="AW181" i="47"/>
  <c r="AP114" i="25"/>
  <c r="BE114" i="25"/>
  <c r="AP141" i="25"/>
  <c r="BL159" i="25"/>
  <c r="BR25" i="26"/>
  <c r="AK51" i="25"/>
  <c r="AB51" i="25"/>
  <c r="AI181" i="47"/>
  <c r="AZ114" i="25"/>
  <c r="AF34" i="25"/>
  <c r="AI34" i="25" s="1"/>
  <c r="AK35" i="25"/>
  <c r="AN35" i="25" s="1"/>
  <c r="AF78" i="25"/>
  <c r="AF51" i="25"/>
  <c r="BR9" i="26"/>
  <c r="AF96" i="25"/>
  <c r="O5" i="47"/>
  <c r="BG184" i="47" s="1"/>
  <c r="AI13" i="26"/>
  <c r="AI9" i="26"/>
  <c r="AI12" i="26"/>
  <c r="AI20" i="26"/>
  <c r="AI4" i="26"/>
  <c r="AI19" i="26"/>
  <c r="AI18" i="26"/>
  <c r="AI10" i="26"/>
  <c r="AI17" i="26"/>
  <c r="AI11" i="26"/>
  <c r="AI7" i="26"/>
  <c r="AI6" i="26"/>
  <c r="AI23" i="26"/>
  <c r="AJ23" i="26" s="1"/>
  <c r="AI21" i="26"/>
  <c r="AI15" i="26"/>
  <c r="AI8" i="26"/>
  <c r="AI5" i="26"/>
  <c r="AI14" i="26"/>
  <c r="AI16" i="26"/>
  <c r="AI22" i="26"/>
  <c r="AH18" i="26"/>
  <c r="AH12" i="26"/>
  <c r="AH21" i="26"/>
  <c r="AH4" i="26"/>
  <c r="AH7" i="26"/>
  <c r="AH17" i="26"/>
  <c r="AH10" i="26"/>
  <c r="AI3" i="26"/>
  <c r="AH11" i="26"/>
  <c r="AH20" i="26"/>
  <c r="AH19" i="26"/>
  <c r="AH13" i="26"/>
  <c r="AH9" i="26"/>
  <c r="AH8" i="26"/>
  <c r="AH14" i="26"/>
  <c r="AH6" i="26"/>
  <c r="AJ6" i="26" s="1"/>
  <c r="AH22" i="26"/>
  <c r="AH5" i="26"/>
  <c r="AH15" i="26"/>
  <c r="AJ15" i="26" s="1"/>
  <c r="AH16" i="26"/>
  <c r="AJ16" i="26" s="1"/>
  <c r="L6" i="47"/>
  <c r="C6" i="25"/>
  <c r="AH3" i="26"/>
  <c r="L61" i="47"/>
  <c r="C42" i="25"/>
  <c r="C17" i="25"/>
  <c r="C93" i="25"/>
  <c r="C94" i="25"/>
  <c r="C43" i="25"/>
  <c r="C73" i="25"/>
  <c r="C28" i="25"/>
  <c r="C61" i="25"/>
  <c r="C126" i="25"/>
  <c r="C32" i="25"/>
  <c r="C114" i="25"/>
  <c r="C127" i="25"/>
  <c r="C55" i="25"/>
  <c r="C89" i="25"/>
  <c r="C111" i="25"/>
  <c r="C72" i="25"/>
  <c r="C22" i="25"/>
  <c r="C39" i="25"/>
  <c r="C91" i="25"/>
  <c r="C95" i="25"/>
  <c r="C112" i="25"/>
  <c r="C92" i="25"/>
  <c r="C66" i="25"/>
  <c r="C110" i="25"/>
  <c r="C105" i="25"/>
  <c r="C30" i="25"/>
  <c r="C109" i="25"/>
  <c r="C29" i="25"/>
  <c r="C90" i="25"/>
  <c r="C87" i="25"/>
  <c r="C12" i="25"/>
  <c r="C79" i="25"/>
  <c r="C50" i="25"/>
  <c r="C60" i="25"/>
  <c r="C26" i="25"/>
  <c r="C103" i="25"/>
  <c r="C27" i="25"/>
  <c r="C38" i="25"/>
  <c r="C15" i="25"/>
  <c r="C76" i="25"/>
  <c r="C31" i="25"/>
  <c r="C59" i="25"/>
  <c r="C68" i="25"/>
  <c r="C45" i="25"/>
  <c r="C14" i="25"/>
  <c r="C7" i="25"/>
  <c r="C69" i="25"/>
  <c r="C129" i="25"/>
  <c r="C84" i="25"/>
  <c r="C61" i="47"/>
  <c r="C13" i="25"/>
  <c r="C64" i="25"/>
  <c r="C71" i="25"/>
  <c r="C86" i="25"/>
  <c r="C118" i="25"/>
  <c r="C25" i="25"/>
  <c r="C74" i="25"/>
  <c r="C51" i="25"/>
  <c r="C18" i="25"/>
  <c r="C54" i="25"/>
  <c r="C102" i="25"/>
  <c r="C117" i="25"/>
  <c r="C77" i="25"/>
  <c r="C123" i="25"/>
  <c r="C98" i="25"/>
  <c r="C108" i="25"/>
  <c r="C33" i="25"/>
  <c r="C120" i="25"/>
  <c r="C11" i="25"/>
  <c r="C82" i="25"/>
  <c r="C34" i="25"/>
  <c r="C107" i="25"/>
  <c r="C81" i="25"/>
  <c r="C113" i="25"/>
  <c r="C62" i="25"/>
  <c r="C24" i="25"/>
  <c r="C16" i="25"/>
  <c r="C121" i="25"/>
  <c r="C41" i="25"/>
  <c r="C88" i="25"/>
  <c r="C56" i="25"/>
  <c r="C85" i="25"/>
  <c r="C65" i="25"/>
  <c r="C67" i="25"/>
  <c r="C10" i="25"/>
  <c r="C52" i="25"/>
  <c r="C20" i="25"/>
  <c r="C83" i="25"/>
  <c r="C57" i="25"/>
  <c r="C44" i="25"/>
  <c r="C122" i="25"/>
  <c r="C128" i="25"/>
  <c r="C47" i="25"/>
  <c r="C37" i="25"/>
  <c r="C101" i="25"/>
  <c r="C100" i="25"/>
  <c r="C78" i="25"/>
  <c r="C9" i="25"/>
  <c r="C8" i="25"/>
  <c r="C48" i="25"/>
  <c r="C21" i="25"/>
  <c r="C40" i="25"/>
  <c r="C75" i="25"/>
  <c r="C46" i="25"/>
  <c r="C125" i="25"/>
  <c r="C23" i="25"/>
  <c r="C124" i="25"/>
  <c r="C106" i="25"/>
  <c r="C19" i="25"/>
  <c r="C104" i="25"/>
  <c r="C80" i="25"/>
  <c r="C58" i="25"/>
  <c r="C53" i="25"/>
  <c r="C115" i="25"/>
  <c r="C97" i="25"/>
  <c r="C49" i="25"/>
  <c r="C63" i="25"/>
  <c r="C70" i="25"/>
  <c r="C96" i="25"/>
  <c r="C116" i="25"/>
  <c r="AH187" i="47" l="1"/>
  <c r="R23" i="30" s="1"/>
  <c r="AJ186" i="47"/>
  <c r="T9" i="30" s="1"/>
  <c r="I61" i="47"/>
  <c r="AW184" i="47" s="1"/>
  <c r="I43" i="25"/>
  <c r="I19" i="25"/>
  <c r="I55" i="25"/>
  <c r="I67" i="25"/>
  <c r="I101" i="25"/>
  <c r="I96" i="25"/>
  <c r="I75" i="25"/>
  <c r="I86" i="25"/>
  <c r="I123" i="25"/>
  <c r="I121" i="25"/>
  <c r="I107" i="25"/>
  <c r="I110" i="25"/>
  <c r="I60" i="25"/>
  <c r="I83" i="25"/>
  <c r="I59" i="25"/>
  <c r="I115" i="25"/>
  <c r="I94" i="25"/>
  <c r="I129" i="25"/>
  <c r="I127" i="25"/>
  <c r="I65" i="25"/>
  <c r="I37" i="25"/>
  <c r="I51" i="25"/>
  <c r="I40" i="25"/>
  <c r="I71" i="25"/>
  <c r="I77" i="25"/>
  <c r="I39" i="25"/>
  <c r="I34" i="25"/>
  <c r="I66" i="25"/>
  <c r="I50" i="25"/>
  <c r="I29" i="25"/>
  <c r="I31" i="25"/>
  <c r="I53" i="25"/>
  <c r="I93" i="25"/>
  <c r="I106" i="25"/>
  <c r="I114" i="25"/>
  <c r="I85" i="25"/>
  <c r="I47" i="25"/>
  <c r="I70" i="25"/>
  <c r="I21" i="25"/>
  <c r="I64" i="25"/>
  <c r="I117" i="25"/>
  <c r="I16" i="25"/>
  <c r="I82" i="25"/>
  <c r="I92" i="25"/>
  <c r="I79" i="25"/>
  <c r="I69" i="25"/>
  <c r="I76" i="25"/>
  <c r="I58" i="25"/>
  <c r="I17" i="25"/>
  <c r="I20" i="25"/>
  <c r="I32" i="25"/>
  <c r="I56" i="25"/>
  <c r="I128" i="25"/>
  <c r="I22" i="25"/>
  <c r="I48" i="25"/>
  <c r="I13" i="25"/>
  <c r="I102" i="25"/>
  <c r="I124" i="25"/>
  <c r="I11" i="25"/>
  <c r="I112" i="25"/>
  <c r="I12" i="25"/>
  <c r="I74" i="25"/>
  <c r="I15" i="25"/>
  <c r="I80" i="25"/>
  <c r="I42" i="25"/>
  <c r="I24" i="25"/>
  <c r="I126" i="25"/>
  <c r="I88" i="25"/>
  <c r="I122" i="25"/>
  <c r="AS106" i="25"/>
  <c r="AT106" i="25" s="1"/>
  <c r="AX110" i="25"/>
  <c r="AY110" i="25" s="1"/>
  <c r="AX107" i="25"/>
  <c r="AY107" i="25" s="1"/>
  <c r="BC107" i="25"/>
  <c r="BD107" i="25" s="1"/>
  <c r="BH107" i="25"/>
  <c r="BI107" i="25" s="1"/>
  <c r="BB111" i="25"/>
  <c r="AA111" i="25"/>
  <c r="AB111" i="25"/>
  <c r="AV111" i="25"/>
  <c r="BC106" i="25"/>
  <c r="BD106" i="25" s="1"/>
  <c r="AI106" i="25"/>
  <c r="AJ106" i="25" s="1"/>
  <c r="AR111" i="25"/>
  <c r="AD109" i="25"/>
  <c r="AE109" i="25" s="1"/>
  <c r="AS108" i="25"/>
  <c r="AT108" i="25" s="1"/>
  <c r="CP174" i="47"/>
  <c r="CQ174" i="47" s="1"/>
  <c r="BD175" i="47"/>
  <c r="BE175" i="47" s="1"/>
  <c r="BD176" i="47"/>
  <c r="BE176" i="47" s="1"/>
  <c r="BH47" i="25"/>
  <c r="BI47" i="25" s="1"/>
  <c r="AV12" i="26"/>
  <c r="AB93" i="25"/>
  <c r="AS91" i="25"/>
  <c r="AT91" i="25" s="1"/>
  <c r="BH91" i="25"/>
  <c r="BI91" i="25" s="1"/>
  <c r="BC90" i="25"/>
  <c r="BD90" i="25" s="1"/>
  <c r="AG93" i="25"/>
  <c r="AX88" i="25"/>
  <c r="AY88" i="25" s="1"/>
  <c r="BA48" i="25"/>
  <c r="BD186" i="47"/>
  <c r="BE186" i="47" s="1"/>
  <c r="AT183" i="47"/>
  <c r="AN44" i="25"/>
  <c r="AO44" i="25" s="1"/>
  <c r="BC47" i="25"/>
  <c r="BD47" i="25" s="1"/>
  <c r="BG48" i="25"/>
  <c r="AI45" i="25"/>
  <c r="AJ45" i="25" s="1"/>
  <c r="AW48" i="25"/>
  <c r="AJ182" i="47"/>
  <c r="AS187" i="47"/>
  <c r="T22" i="30" s="1"/>
  <c r="AD46" i="25"/>
  <c r="AE46" i="25" s="1"/>
  <c r="AN43" i="25"/>
  <c r="AO43" i="25" s="1"/>
  <c r="AS46" i="25"/>
  <c r="AT46" i="25" s="1"/>
  <c r="AI44" i="25"/>
  <c r="AJ44" i="25" s="1"/>
  <c r="AS47" i="25"/>
  <c r="AT47" i="25" s="1"/>
  <c r="BC45" i="25"/>
  <c r="BD45" i="25" s="1"/>
  <c r="AL48" i="25"/>
  <c r="AN46" i="25"/>
  <c r="AO46" i="25" s="1"/>
  <c r="AX187" i="47"/>
  <c r="T16" i="30" s="1"/>
  <c r="CN177" i="47"/>
  <c r="BD173" i="47"/>
  <c r="BE173" i="47" s="1"/>
  <c r="AN187" i="47"/>
  <c r="V22" i="30" s="1"/>
  <c r="BG7" i="26"/>
  <c r="AD47" i="25"/>
  <c r="AE47" i="25" s="1"/>
  <c r="AQ48" i="25"/>
  <c r="AI187" i="47"/>
  <c r="R22" i="30" s="1"/>
  <c r="AR187" i="47"/>
  <c r="T23" i="30" s="1"/>
  <c r="AN7" i="26"/>
  <c r="AJ184" i="47"/>
  <c r="BC44" i="25"/>
  <c r="BD44" i="25" s="1"/>
  <c r="AH48" i="25"/>
  <c r="AX44" i="25"/>
  <c r="AY44" i="25" s="1"/>
  <c r="AX45" i="25"/>
  <c r="AY45" i="25" s="1"/>
  <c r="BB48" i="25"/>
  <c r="AM48" i="25"/>
  <c r="BD172" i="47"/>
  <c r="BE172" i="47" s="1"/>
  <c r="AX36" i="25"/>
  <c r="AS36" i="25"/>
  <c r="BC35" i="25"/>
  <c r="BD35" i="25" s="1"/>
  <c r="AQ66" i="25"/>
  <c r="AD65" i="25"/>
  <c r="AE65" i="25" s="1"/>
  <c r="AR66" i="25"/>
  <c r="AI65" i="25"/>
  <c r="AJ65" i="25" s="1"/>
  <c r="BH64" i="25"/>
  <c r="BI64" i="25" s="1"/>
  <c r="AX62" i="25"/>
  <c r="AY62" i="25" s="1"/>
  <c r="AA66" i="25"/>
  <c r="BG66" i="25"/>
  <c r="AW66" i="25"/>
  <c r="AV66" i="25"/>
  <c r="BC64" i="25"/>
  <c r="BD64" i="25" s="1"/>
  <c r="BS9" i="26"/>
  <c r="AD64" i="25"/>
  <c r="AE64" i="25" s="1"/>
  <c r="AD62" i="25"/>
  <c r="AE62" i="25" s="1"/>
  <c r="BF66" i="25"/>
  <c r="AB66" i="25"/>
  <c r="BH63" i="25"/>
  <c r="BI63" i="25" s="1"/>
  <c r="BC63" i="25"/>
  <c r="BD63" i="25" s="1"/>
  <c r="BH61" i="25"/>
  <c r="BI61" i="25" s="1"/>
  <c r="BH65" i="25"/>
  <c r="BI65" i="25" s="1"/>
  <c r="AX64" i="25"/>
  <c r="AY64" i="25" s="1"/>
  <c r="AI62" i="25"/>
  <c r="AJ62" i="25" s="1"/>
  <c r="BA66" i="25"/>
  <c r="AX63" i="25"/>
  <c r="AY63" i="25" s="1"/>
  <c r="AM57" i="25"/>
  <c r="AS53" i="25"/>
  <c r="AT53" i="25" s="1"/>
  <c r="AX56" i="25"/>
  <c r="AY56" i="25" s="1"/>
  <c r="BC55" i="25"/>
  <c r="BD55" i="25" s="1"/>
  <c r="AW57" i="25"/>
  <c r="AQ57" i="25"/>
  <c r="AS52" i="25"/>
  <c r="AT52" i="25" s="1"/>
  <c r="AD56" i="25"/>
  <c r="AE56" i="25" s="1"/>
  <c r="BH53" i="25"/>
  <c r="BI53" i="25" s="1"/>
  <c r="BC53" i="25"/>
  <c r="BD53" i="25" s="1"/>
  <c r="BB57" i="25"/>
  <c r="AX52" i="25"/>
  <c r="AY52" i="25" s="1"/>
  <c r="BH56" i="25"/>
  <c r="BI56" i="25" s="1"/>
  <c r="AB57" i="25"/>
  <c r="AU57" i="25"/>
  <c r="AX8" i="26"/>
  <c r="AR57" i="25"/>
  <c r="AI52" i="25"/>
  <c r="AJ52" i="25" s="1"/>
  <c r="AS56" i="25"/>
  <c r="AT56" i="25" s="1"/>
  <c r="AX55" i="25"/>
  <c r="AY55" i="25" s="1"/>
  <c r="BC52" i="25"/>
  <c r="BD52" i="25" s="1"/>
  <c r="BH81" i="25"/>
  <c r="BI81" i="25" s="1"/>
  <c r="AH84" i="25"/>
  <c r="AM75" i="25"/>
  <c r="AL75" i="25"/>
  <c r="AX74" i="25"/>
  <c r="AY74" i="25" s="1"/>
  <c r="BK10" i="26"/>
  <c r="BC70" i="25"/>
  <c r="BD70" i="25" s="1"/>
  <c r="AD72" i="25"/>
  <c r="AE72" i="25" s="1"/>
  <c r="AD74" i="25"/>
  <c r="AE74" i="25" s="1"/>
  <c r="BC73" i="25"/>
  <c r="BD73" i="25" s="1"/>
  <c r="AH75" i="25"/>
  <c r="BG75" i="25"/>
  <c r="AV75" i="25"/>
  <c r="AW75" i="25"/>
  <c r="BG93" i="25"/>
  <c r="AG48" i="25"/>
  <c r="AI47" i="25"/>
  <c r="AJ47" i="25" s="1"/>
  <c r="BG57" i="25"/>
  <c r="CS84" i="25"/>
  <c r="CR93" i="25"/>
  <c r="AA138" i="25"/>
  <c r="AV11" i="26"/>
  <c r="BB22" i="26"/>
  <c r="U13" i="25"/>
  <c r="CE177" i="47"/>
  <c r="CP172" i="47"/>
  <c r="CQ172" i="47" s="1"/>
  <c r="BP8" i="30"/>
  <c r="AG6" i="25"/>
  <c r="BG22" i="26"/>
  <c r="BA156" i="25"/>
  <c r="S13" i="25"/>
  <c r="BD19" i="26"/>
  <c r="BU16" i="26"/>
  <c r="AW147" i="25"/>
  <c r="CC97" i="47"/>
  <c r="BA161" i="47"/>
  <c r="BF182" i="47"/>
  <c r="BF185" i="47"/>
  <c r="BG181" i="47"/>
  <c r="AG136" i="47"/>
  <c r="CR96" i="47"/>
  <c r="AZ14" i="26"/>
  <c r="BB156" i="25"/>
  <c r="BG129" i="25"/>
  <c r="AN91" i="25"/>
  <c r="AO91" i="25" s="1"/>
  <c r="AS128" i="25"/>
  <c r="AT128" i="25" s="1"/>
  <c r="AL120" i="25"/>
  <c r="AD101" i="25"/>
  <c r="AE101" i="25" s="1"/>
  <c r="BB129" i="25"/>
  <c r="CC84" i="25"/>
  <c r="AG84" i="25"/>
  <c r="CS75" i="25"/>
  <c r="BF181" i="47"/>
  <c r="CP173" i="47"/>
  <c r="CQ173" i="47" s="1"/>
  <c r="BF184" i="47"/>
  <c r="BH183" i="47"/>
  <c r="BH185" i="47"/>
  <c r="BG186" i="47"/>
  <c r="BG185" i="47"/>
  <c r="AQ105" i="47"/>
  <c r="CO175" i="25"/>
  <c r="CP175" i="25" s="1"/>
  <c r="CO36" i="25"/>
  <c r="CP36" i="25" s="1"/>
  <c r="BF102" i="25"/>
  <c r="BG138" i="25"/>
  <c r="CM39" i="25"/>
  <c r="AD89" i="25"/>
  <c r="AE89" i="25" s="1"/>
  <c r="CS156" i="25"/>
  <c r="AQ138" i="25"/>
  <c r="CM111" i="25"/>
  <c r="CH165" i="25"/>
  <c r="CC102" i="25"/>
  <c r="CT61" i="25"/>
  <c r="CU61" i="25" s="1"/>
  <c r="AT182" i="47"/>
  <c r="BF183" i="47"/>
  <c r="BF186" i="47"/>
  <c r="BH182" i="47"/>
  <c r="BH186" i="47"/>
  <c r="BG183" i="47"/>
  <c r="AW16" i="30"/>
  <c r="CR60" i="47"/>
  <c r="BH181" i="47"/>
  <c r="BI181" i="47" s="1"/>
  <c r="AQ147" i="25"/>
  <c r="BH184" i="47"/>
  <c r="BF96" i="47"/>
  <c r="BA119" i="47"/>
  <c r="BU23" i="26"/>
  <c r="AR25" i="26"/>
  <c r="BU14" i="26"/>
  <c r="AT7" i="26"/>
  <c r="AA150" i="47"/>
  <c r="AY18" i="30"/>
  <c r="AJ12" i="26"/>
  <c r="CH60" i="47"/>
  <c r="CR51" i="47"/>
  <c r="AW187" i="47"/>
  <c r="T17" i="30" s="1"/>
  <c r="AO25" i="30"/>
  <c r="AG13" i="25"/>
  <c r="AB150" i="47"/>
  <c r="AA162" i="47"/>
  <c r="BA15" i="30"/>
  <c r="AM10" i="30"/>
  <c r="D4" i="30"/>
  <c r="AA105" i="47"/>
  <c r="AZ12" i="26"/>
  <c r="BG6" i="26"/>
  <c r="BK8" i="26"/>
  <c r="BB17" i="26"/>
  <c r="BQ19" i="26"/>
  <c r="BB177" i="47"/>
  <c r="AL47" i="47"/>
  <c r="BA42" i="47"/>
  <c r="BH8" i="30"/>
  <c r="AV33" i="47"/>
  <c r="AJ22" i="26"/>
  <c r="AJ7" i="26"/>
  <c r="AJ18" i="26"/>
  <c r="CC159" i="47"/>
  <c r="CM146" i="47"/>
  <c r="AD141" i="25"/>
  <c r="AE141" i="25" s="1"/>
  <c r="BS96" i="47"/>
  <c r="BN7" i="30"/>
  <c r="CH114" i="47"/>
  <c r="AM13" i="30"/>
  <c r="AV132" i="47"/>
  <c r="AZ8" i="26"/>
  <c r="AP12" i="26"/>
  <c r="AN26" i="26"/>
  <c r="AZ26" i="26"/>
  <c r="BW13" i="26"/>
  <c r="BU11" i="26"/>
  <c r="AR14" i="26"/>
  <c r="AR16" i="26"/>
  <c r="BD6" i="26"/>
  <c r="BI26" i="26"/>
  <c r="BS17" i="26"/>
  <c r="AV20" i="26"/>
  <c r="BS20" i="26"/>
  <c r="AC185" i="47"/>
  <c r="AB186" i="47"/>
  <c r="AC184" i="47"/>
  <c r="AC182" i="47"/>
  <c r="AC186" i="47"/>
  <c r="AC183" i="47"/>
  <c r="AB183" i="47"/>
  <c r="AB184" i="47"/>
  <c r="AB182" i="47"/>
  <c r="AB185" i="47"/>
  <c r="AA182" i="47"/>
  <c r="AA184" i="47"/>
  <c r="AE184" i="47" s="1"/>
  <c r="AA185" i="47"/>
  <c r="AA181" i="47"/>
  <c r="AB181" i="47"/>
  <c r="AA183" i="47"/>
  <c r="AA186" i="47"/>
  <c r="AC181" i="47"/>
  <c r="BM7" i="26"/>
  <c r="AG69" i="47"/>
  <c r="BJ17" i="30"/>
  <c r="BX33" i="47"/>
  <c r="BF11" i="30"/>
  <c r="BV15" i="30"/>
  <c r="AP22" i="26"/>
  <c r="BD9" i="26"/>
  <c r="BU26" i="26"/>
  <c r="AZ15" i="26"/>
  <c r="BD18" i="26"/>
  <c r="BI14" i="26"/>
  <c r="BD21" i="26"/>
  <c r="C6" i="47"/>
  <c r="I6" i="47" s="1"/>
  <c r="BA105" i="47"/>
  <c r="BM161" i="47"/>
  <c r="AY8" i="30"/>
  <c r="CM123" i="47"/>
  <c r="BA10" i="30"/>
  <c r="BS25" i="26"/>
  <c r="CM108" i="47"/>
  <c r="AL87" i="47"/>
  <c r="AG105" i="47"/>
  <c r="BK17" i="26"/>
  <c r="AG37" i="47"/>
  <c r="BV19" i="30"/>
  <c r="BC10" i="30"/>
  <c r="CR63" i="47"/>
  <c r="BX60" i="47"/>
  <c r="BF36" i="47"/>
  <c r="BF114" i="47"/>
  <c r="CO173" i="25"/>
  <c r="CP173" i="25" s="1"/>
  <c r="CN177" i="25"/>
  <c r="BB177" i="25"/>
  <c r="CO172" i="25"/>
  <c r="CP172" i="25" s="1"/>
  <c r="BC175" i="25"/>
  <c r="BD175" i="25" s="1"/>
  <c r="AU17" i="30"/>
  <c r="AL114" i="47"/>
  <c r="AS8" i="30"/>
  <c r="AG132" i="47"/>
  <c r="AG141" i="47"/>
  <c r="AJ5" i="26"/>
  <c r="AJ8" i="26"/>
  <c r="AJ20" i="26"/>
  <c r="AJ17" i="26"/>
  <c r="BS73" i="47"/>
  <c r="AY12" i="30"/>
  <c r="AQ150" i="47"/>
  <c r="BA51" i="47"/>
  <c r="AQ106" i="47"/>
  <c r="BF136" i="47"/>
  <c r="AA96" i="47"/>
  <c r="BJ13" i="30"/>
  <c r="CR150" i="47"/>
  <c r="AL42" i="47"/>
  <c r="AG123" i="47"/>
  <c r="BF132" i="47"/>
  <c r="BC172" i="25"/>
  <c r="BD172" i="25" s="1"/>
  <c r="BC173" i="25"/>
  <c r="BD173" i="25" s="1"/>
  <c r="BA160" i="47"/>
  <c r="CH45" i="47"/>
  <c r="BF141" i="47"/>
  <c r="AG78" i="47"/>
  <c r="BX51" i="47"/>
  <c r="CC163" i="47"/>
  <c r="AV10" i="26"/>
  <c r="BB7" i="26"/>
  <c r="AN19" i="26"/>
  <c r="BD25" i="26"/>
  <c r="BB16" i="26"/>
  <c r="BW24" i="26"/>
  <c r="BB23" i="26"/>
  <c r="BU15" i="26"/>
  <c r="BI11" i="26"/>
  <c r="BI21" i="26"/>
  <c r="BO8" i="26"/>
  <c r="AP6" i="26"/>
  <c r="BS22" i="26"/>
  <c r="AX21" i="26"/>
  <c r="BS19" i="26"/>
  <c r="AR17" i="26"/>
  <c r="BO14" i="26"/>
  <c r="BS8" i="26"/>
  <c r="BU18" i="26"/>
  <c r="BB147" i="25"/>
  <c r="AA57" i="25"/>
  <c r="AN109" i="25"/>
  <c r="AO109" i="25" s="1"/>
  <c r="CE36" i="25"/>
  <c r="CF36" i="25" s="1"/>
  <c r="AM84" i="25"/>
  <c r="CO118" i="25"/>
  <c r="CP118" i="25" s="1"/>
  <c r="BT138" i="25"/>
  <c r="BG111" i="25"/>
  <c r="BA111" i="25"/>
  <c r="BA75" i="25"/>
  <c r="BH151" i="25"/>
  <c r="BI151" i="25" s="1"/>
  <c r="CM165" i="25"/>
  <c r="AY184" i="47"/>
  <c r="X7" i="30" s="1"/>
  <c r="AP8" i="26"/>
  <c r="AN15" i="26"/>
  <c r="AN11" i="26"/>
  <c r="BC56" i="25"/>
  <c r="BD56" i="25" s="1"/>
  <c r="AL165" i="25"/>
  <c r="AI43" i="25"/>
  <c r="AJ43" i="25" s="1"/>
  <c r="BN57" i="25"/>
  <c r="AI97" i="25"/>
  <c r="AJ97" i="25" s="1"/>
  <c r="AW39" i="25"/>
  <c r="AG4" i="25" s="1"/>
  <c r="CN57" i="25"/>
  <c r="CC39" i="25"/>
  <c r="AI133" i="25"/>
  <c r="AJ133" i="25" s="1"/>
  <c r="BB138" i="25"/>
  <c r="AG15" i="25" s="1"/>
  <c r="AM66" i="25"/>
  <c r="CJ74" i="25"/>
  <c r="CK74" i="25" s="1"/>
  <c r="AM102" i="25"/>
  <c r="AW165" i="25"/>
  <c r="CI156" i="25"/>
  <c r="BG102" i="25"/>
  <c r="CC129" i="25"/>
  <c r="AN80" i="25"/>
  <c r="AO80" i="25" s="1"/>
  <c r="CD39" i="25"/>
  <c r="CO106" i="25"/>
  <c r="CP106" i="25" s="1"/>
  <c r="CM120" i="25"/>
  <c r="CD93" i="25"/>
  <c r="BD174" i="47"/>
  <c r="BE174" i="47" s="1"/>
  <c r="BM9" i="26"/>
  <c r="BO6" i="26"/>
  <c r="BI19" i="26"/>
  <c r="BK23" i="26"/>
  <c r="AZ24" i="26"/>
  <c r="BH109" i="25"/>
  <c r="BI109" i="25" s="1"/>
  <c r="AX47" i="25"/>
  <c r="AY47" i="25" s="1"/>
  <c r="BF57" i="25"/>
  <c r="AN164" i="25"/>
  <c r="AO164" i="25" s="1"/>
  <c r="BF156" i="25"/>
  <c r="AR147" i="25"/>
  <c r="BB66" i="25"/>
  <c r="BU90" i="25"/>
  <c r="BV90" i="25" s="1"/>
  <c r="CC165" i="25"/>
  <c r="CD57" i="25"/>
  <c r="BH55" i="25"/>
  <c r="BI55" i="25" s="1"/>
  <c r="BC37" i="25"/>
  <c r="BD37" i="25" s="1"/>
  <c r="CM93" i="25"/>
  <c r="AJ34" i="25"/>
  <c r="BH132" i="25"/>
  <c r="BI132" i="25" s="1"/>
  <c r="BE138" i="25"/>
  <c r="BH138" i="25" s="1"/>
  <c r="BH159" i="25"/>
  <c r="BI159" i="25" s="1"/>
  <c r="BE165" i="25"/>
  <c r="BH165" i="25" s="1"/>
  <c r="CO132" i="25"/>
  <c r="CP132" i="25" s="1"/>
  <c r="CL138" i="25"/>
  <c r="CO138" i="25" s="1"/>
  <c r="CP138" i="25" s="1"/>
  <c r="I63" i="25"/>
  <c r="I104" i="25"/>
  <c r="BP78" i="25"/>
  <c r="BQ78" i="25" s="1"/>
  <c r="BL84" i="25"/>
  <c r="BP84" i="25" s="1"/>
  <c r="BQ84" i="25" s="1"/>
  <c r="AN69" i="25"/>
  <c r="AO69" i="25" s="1"/>
  <c r="AK75" i="25"/>
  <c r="AN75" i="25" s="1"/>
  <c r="BH51" i="25"/>
  <c r="BI51" i="25" s="1"/>
  <c r="BE57" i="25"/>
  <c r="BZ33" i="25"/>
  <c r="CA33" i="25" s="1"/>
  <c r="BW39" i="25"/>
  <c r="BW15" i="26"/>
  <c r="AT11" i="26"/>
  <c r="CE42" i="25"/>
  <c r="CF42" i="25" s="1"/>
  <c r="CB48" i="25"/>
  <c r="CE48" i="25" s="1"/>
  <c r="CF48" i="25" s="1"/>
  <c r="BQ14" i="26"/>
  <c r="CE105" i="25"/>
  <c r="CF105" i="25" s="1"/>
  <c r="CB111" i="25"/>
  <c r="CE111" i="25" s="1"/>
  <c r="CF111" i="25" s="1"/>
  <c r="CJ42" i="25"/>
  <c r="CK42" i="25" s="1"/>
  <c r="CG48" i="25"/>
  <c r="CJ48" i="25" s="1"/>
  <c r="CK48" i="25" s="1"/>
  <c r="BS18" i="26"/>
  <c r="AT37" i="25"/>
  <c r="W8" i="26" s="1"/>
  <c r="V8" i="26"/>
  <c r="BU22" i="26"/>
  <c r="BU141" i="25"/>
  <c r="BV141" i="25" s="1"/>
  <c r="BR147" i="25"/>
  <c r="BU147" i="25" s="1"/>
  <c r="BV147" i="25" s="1"/>
  <c r="BS6" i="26"/>
  <c r="AP9" i="26"/>
  <c r="AP17" i="26"/>
  <c r="BW19" i="26"/>
  <c r="BU60" i="25"/>
  <c r="BV60" i="25" s="1"/>
  <c r="BR66" i="25"/>
  <c r="BU66" i="25" s="1"/>
  <c r="BV66" i="25" s="1"/>
  <c r="CO69" i="25"/>
  <c r="CP69" i="25" s="1"/>
  <c r="CL75" i="25"/>
  <c r="CO75" i="25" s="1"/>
  <c r="CP75" i="25" s="1"/>
  <c r="BB14" i="26"/>
  <c r="BB6" i="26"/>
  <c r="AG8" i="25"/>
  <c r="CJ33" i="25"/>
  <c r="CK33" i="25" s="1"/>
  <c r="CG39" i="25"/>
  <c r="CJ39" i="25" s="1"/>
  <c r="CK39" i="25" s="1"/>
  <c r="AZ129" i="25"/>
  <c r="BC129" i="25" s="1"/>
  <c r="BD129" i="25" s="1"/>
  <c r="BC123" i="25"/>
  <c r="BD123" i="25" s="1"/>
  <c r="BU9" i="26"/>
  <c r="BX57" i="25"/>
  <c r="BY57" i="25"/>
  <c r="BM8" i="26"/>
  <c r="CE123" i="25"/>
  <c r="CF123" i="25" s="1"/>
  <c r="CB129" i="25"/>
  <c r="BB10" i="26"/>
  <c r="AG17" i="25"/>
  <c r="AZ9" i="26"/>
  <c r="BD22" i="26"/>
  <c r="AP25" i="26"/>
  <c r="AR23" i="26"/>
  <c r="BI7" i="26"/>
  <c r="CG165" i="25"/>
  <c r="CJ165" i="25" s="1"/>
  <c r="CK165" i="25" s="1"/>
  <c r="CJ159" i="25"/>
  <c r="CK159" i="25" s="1"/>
  <c r="BU21" i="26"/>
  <c r="BW16" i="26"/>
  <c r="AV16" i="26"/>
  <c r="BX39" i="25"/>
  <c r="BY39" i="25"/>
  <c r="BS21" i="26"/>
  <c r="BK9" i="26"/>
  <c r="X5" i="26"/>
  <c r="AY34" i="25"/>
  <c r="Y5" i="26" s="1"/>
  <c r="BU24" i="26"/>
  <c r="AN18" i="26"/>
  <c r="BQ8" i="26"/>
  <c r="BD12" i="26"/>
  <c r="BY48" i="25"/>
  <c r="BX48" i="25"/>
  <c r="AX11" i="26"/>
  <c r="AV18" i="26"/>
  <c r="BY84" i="25"/>
  <c r="BX84" i="25"/>
  <c r="BY102" i="25"/>
  <c r="BX102" i="25"/>
  <c r="AZ13" i="26"/>
  <c r="BY147" i="25"/>
  <c r="BX147" i="25"/>
  <c r="BS16" i="26"/>
  <c r="AR22" i="26"/>
  <c r="AV8" i="26"/>
  <c r="BM6" i="26"/>
  <c r="BW14" i="26"/>
  <c r="BQ26" i="26"/>
  <c r="AR21" i="26"/>
  <c r="BG19" i="26"/>
  <c r="AV6" i="26"/>
  <c r="BI8" i="26"/>
  <c r="AX12" i="26"/>
  <c r="BW23" i="26"/>
  <c r="AN9" i="26"/>
  <c r="AP7" i="26"/>
  <c r="BB18" i="26"/>
  <c r="BU25" i="26"/>
  <c r="BQ22" i="26"/>
  <c r="AV26" i="26"/>
  <c r="AN20" i="26"/>
  <c r="BD10" i="26"/>
  <c r="BS13" i="26"/>
  <c r="AZ19" i="26"/>
  <c r="BW26" i="26"/>
  <c r="BR26" i="30"/>
  <c r="AL141" i="47"/>
  <c r="CR33" i="47"/>
  <c r="BJ14" i="30"/>
  <c r="BX110" i="47"/>
  <c r="AN108" i="25"/>
  <c r="AO108" i="25" s="1"/>
  <c r="BH150" i="25"/>
  <c r="BI150" i="25" s="1"/>
  <c r="BE156" i="25"/>
  <c r="AI69" i="25"/>
  <c r="AJ69" i="25" s="1"/>
  <c r="AF75" i="25"/>
  <c r="AI75" i="25" s="1"/>
  <c r="AR20" i="26"/>
  <c r="AL35" i="47"/>
  <c r="BZ69" i="25"/>
  <c r="CA69" i="25" s="1"/>
  <c r="BW75" i="25"/>
  <c r="BF187" i="47"/>
  <c r="CM51" i="47"/>
  <c r="CR55" i="47"/>
  <c r="AO15" i="30"/>
  <c r="AV38" i="47"/>
  <c r="BS42" i="47"/>
  <c r="AU10" i="30"/>
  <c r="BX70" i="47"/>
  <c r="BG24" i="26"/>
  <c r="BX123" i="47"/>
  <c r="CO141" i="25"/>
  <c r="CP141" i="25" s="1"/>
  <c r="CL147" i="25"/>
  <c r="CO147" i="25" s="1"/>
  <c r="CP147" i="25" s="1"/>
  <c r="AN60" i="25"/>
  <c r="AO60" i="25" s="1"/>
  <c r="AK66" i="25"/>
  <c r="BH87" i="25"/>
  <c r="BI87" i="25" s="1"/>
  <c r="BE93" i="25"/>
  <c r="BH93" i="25" s="1"/>
  <c r="AD69" i="25"/>
  <c r="AE69" i="25" s="1"/>
  <c r="Z75" i="25"/>
  <c r="AV9" i="26"/>
  <c r="AD36" i="25"/>
  <c r="AI78" i="47"/>
  <c r="AA114" i="47"/>
  <c r="AA132" i="47"/>
  <c r="BX87" i="47"/>
  <c r="BF33" i="47"/>
  <c r="AX99" i="25"/>
  <c r="AY99" i="25" s="1"/>
  <c r="BC141" i="25"/>
  <c r="BD141" i="25" s="1"/>
  <c r="AZ147" i="25"/>
  <c r="AQ141" i="47"/>
  <c r="AL105" i="47"/>
  <c r="CM105" i="47"/>
  <c r="AV150" i="47"/>
  <c r="BD171" i="47"/>
  <c r="BE171" i="47" s="1"/>
  <c r="BA177" i="47"/>
  <c r="V7" i="30"/>
  <c r="AU184" i="47"/>
  <c r="W7" i="30" s="1"/>
  <c r="AB8" i="30"/>
  <c r="AP185" i="47"/>
  <c r="AC8" i="30" s="1"/>
  <c r="AY182" i="47"/>
  <c r="CT7" i="30"/>
  <c r="AS177" i="47"/>
  <c r="BI185" i="47"/>
  <c r="BB187" i="47"/>
  <c r="CH80" i="47"/>
  <c r="CC99" i="47"/>
  <c r="AW96" i="47"/>
  <c r="BV8" i="30"/>
  <c r="BC26" i="30"/>
  <c r="AL135" i="47"/>
  <c r="BT10" i="30"/>
  <c r="CR124" i="47"/>
  <c r="BJ19" i="30"/>
  <c r="AC150" i="47"/>
  <c r="BJ22" i="30"/>
  <c r="AA82" i="47"/>
  <c r="AS9" i="30"/>
  <c r="BF101" i="47"/>
  <c r="AU21" i="30"/>
  <c r="AA91" i="47"/>
  <c r="BS69" i="47"/>
  <c r="BF8" i="30"/>
  <c r="CR53" i="47"/>
  <c r="BV6" i="30"/>
  <c r="BA97" i="47"/>
  <c r="BN6" i="30"/>
  <c r="BS151" i="47"/>
  <c r="AI141" i="47"/>
  <c r="BM126" i="47"/>
  <c r="AU12" i="30"/>
  <c r="CC36" i="47"/>
  <c r="CH88" i="47"/>
  <c r="CH142" i="47"/>
  <c r="AL124" i="47"/>
  <c r="AR42" i="47"/>
  <c r="CS105" i="47"/>
  <c r="BF142" i="47"/>
  <c r="AV164" i="47"/>
  <c r="BN11" i="30"/>
  <c r="AO21" i="30"/>
  <c r="BM110" i="47"/>
  <c r="CM74" i="47"/>
  <c r="BV25" i="30"/>
  <c r="AV34" i="47"/>
  <c r="AL160" i="47"/>
  <c r="BF164" i="47"/>
  <c r="BF56" i="47"/>
  <c r="AA79" i="47"/>
  <c r="BT14" i="30"/>
  <c r="BX116" i="47"/>
  <c r="BS78" i="47"/>
  <c r="AV135" i="47"/>
  <c r="AY23" i="30"/>
  <c r="BS54" i="47"/>
  <c r="BG33" i="47"/>
  <c r="AQ127" i="47"/>
  <c r="BA55" i="47"/>
  <c r="AQ152" i="47"/>
  <c r="BR22" i="30"/>
  <c r="CT159" i="47"/>
  <c r="BH25" i="30"/>
  <c r="BU123" i="47"/>
  <c r="AB42" i="47"/>
  <c r="AV118" i="47"/>
  <c r="AA101" i="47"/>
  <c r="AG160" i="47"/>
  <c r="BX46" i="47"/>
  <c r="BF15" i="30"/>
  <c r="AO18" i="30"/>
  <c r="BB78" i="47"/>
  <c r="CC162" i="47"/>
  <c r="AW132" i="47"/>
  <c r="BA6" i="30"/>
  <c r="BA56" i="47"/>
  <c r="CH109" i="47"/>
  <c r="AS42" i="47"/>
  <c r="AV81" i="47"/>
  <c r="BA144" i="47"/>
  <c r="AL89" i="47"/>
  <c r="CR64" i="47"/>
  <c r="AV35" i="47"/>
  <c r="BM144" i="47"/>
  <c r="B11" i="30"/>
  <c r="BM47" i="47"/>
  <c r="AM114" i="47"/>
  <c r="CM92" i="47"/>
  <c r="AQ116" i="47"/>
  <c r="BB141" i="47"/>
  <c r="AA92" i="47"/>
  <c r="BF37" i="47"/>
  <c r="BV7" i="30"/>
  <c r="AA144" i="47"/>
  <c r="BX74" i="47"/>
  <c r="BN20" i="30"/>
  <c r="BX163" i="47"/>
  <c r="BA150" i="47"/>
  <c r="AL53" i="47"/>
  <c r="AQ6" i="30"/>
  <c r="BS109" i="47"/>
  <c r="BF89" i="47"/>
  <c r="CH123" i="47"/>
  <c r="CR155" i="47"/>
  <c r="BN16" i="30"/>
  <c r="CR128" i="47"/>
  <c r="AB33" i="47"/>
  <c r="AU26" i="30"/>
  <c r="BJ7" i="30"/>
  <c r="BA106" i="47"/>
  <c r="BM100" i="47"/>
  <c r="BX155" i="47"/>
  <c r="CH34" i="47"/>
  <c r="AW105" i="47"/>
  <c r="CH144" i="47"/>
  <c r="BG132" i="47"/>
  <c r="BS34" i="47"/>
  <c r="AQ10" i="30"/>
  <c r="BM160" i="47"/>
  <c r="BF82" i="47"/>
  <c r="AL72" i="47"/>
  <c r="BC11" i="30"/>
  <c r="AQ8" i="30"/>
  <c r="BM82" i="47"/>
  <c r="CR126" i="47"/>
  <c r="AC51" i="47"/>
  <c r="AN105" i="47"/>
  <c r="AY9" i="30"/>
  <c r="AA128" i="47"/>
  <c r="CN69" i="47"/>
  <c r="AG151" i="47"/>
  <c r="AL146" i="47"/>
  <c r="AN33" i="47"/>
  <c r="AV54" i="47"/>
  <c r="AG164" i="47"/>
  <c r="BS125" i="47"/>
  <c r="BS74" i="47"/>
  <c r="CR162" i="47"/>
  <c r="CR115" i="47"/>
  <c r="CH100" i="47"/>
  <c r="AQ13" i="30"/>
  <c r="CR143" i="47"/>
  <c r="CD132" i="47"/>
  <c r="AX51" i="47"/>
  <c r="CM126" i="47"/>
  <c r="CM71" i="47"/>
  <c r="AA45" i="47"/>
  <c r="AG162" i="47"/>
  <c r="BG60" i="47"/>
  <c r="CH154" i="47"/>
  <c r="AO14" i="30"/>
  <c r="AH141" i="47"/>
  <c r="AQ71" i="47"/>
  <c r="AQ54" i="47"/>
  <c r="CM134" i="47"/>
  <c r="AG153" i="47"/>
  <c r="AW141" i="47"/>
  <c r="CE51" i="47"/>
  <c r="CH74" i="47"/>
  <c r="CN96" i="47"/>
  <c r="AW78" i="47"/>
  <c r="BF116" i="47"/>
  <c r="BO150" i="47"/>
  <c r="BG114" i="47"/>
  <c r="AG146" i="47"/>
  <c r="AA127" i="47"/>
  <c r="AR96" i="47"/>
  <c r="AG90" i="47"/>
  <c r="BM71" i="47"/>
  <c r="BO42" i="47"/>
  <c r="CR47" i="47"/>
  <c r="CR44" i="47"/>
  <c r="CC160" i="47"/>
  <c r="AY15" i="30"/>
  <c r="BA98" i="47"/>
  <c r="BH16" i="30"/>
  <c r="BX124" i="47"/>
  <c r="BT13" i="30"/>
  <c r="BT18" i="30"/>
  <c r="AA99" i="47"/>
  <c r="CC56" i="47"/>
  <c r="AA164" i="47"/>
  <c r="BA99" i="47"/>
  <c r="CH82" i="47"/>
  <c r="AA70" i="47"/>
  <c r="CC133" i="47"/>
  <c r="CR81" i="47"/>
  <c r="AQ18" i="30"/>
  <c r="BN24" i="30"/>
  <c r="BF25" i="30"/>
  <c r="BA124" i="47"/>
  <c r="AM24" i="30"/>
  <c r="BZ114" i="47"/>
  <c r="AA44" i="47"/>
  <c r="AQ128" i="47"/>
  <c r="AL162" i="47"/>
  <c r="BU132" i="47"/>
  <c r="BM54" i="47"/>
  <c r="CH89" i="47"/>
  <c r="BS146" i="47"/>
  <c r="CH133" i="47"/>
  <c r="BM142" i="47"/>
  <c r="CH73" i="47"/>
  <c r="BM38" i="47"/>
  <c r="AV134" i="47"/>
  <c r="CD78" i="47"/>
  <c r="BF21" i="30"/>
  <c r="BS38" i="47"/>
  <c r="AG65" i="47"/>
  <c r="AR159" i="47"/>
  <c r="BN12" i="30"/>
  <c r="AU6" i="30"/>
  <c r="BC16" i="30"/>
  <c r="BC14" i="30"/>
  <c r="BT16" i="30"/>
  <c r="AG135" i="47"/>
  <c r="AW13" i="30"/>
  <c r="CM36" i="47"/>
  <c r="CR43" i="47"/>
  <c r="CE132" i="47"/>
  <c r="AO13" i="30"/>
  <c r="AP13" i="30" s="1"/>
  <c r="BR21" i="30"/>
  <c r="CH162" i="47"/>
  <c r="AA98" i="47"/>
  <c r="CD69" i="47"/>
  <c r="AU7" i="30"/>
  <c r="BA22" i="30"/>
  <c r="BF63" i="47"/>
  <c r="AV162" i="47"/>
  <c r="AV160" i="47"/>
  <c r="BX64" i="47"/>
  <c r="BF35" i="47"/>
  <c r="AL161" i="47"/>
  <c r="BS108" i="47"/>
  <c r="AG154" i="47"/>
  <c r="AN150" i="47"/>
  <c r="BF146" i="47"/>
  <c r="BS81" i="47"/>
  <c r="AS7" i="30"/>
  <c r="AG117" i="47"/>
  <c r="AQ55" i="47"/>
  <c r="AA126" i="47"/>
  <c r="AL126" i="47"/>
  <c r="AQ45" i="47"/>
  <c r="BS44" i="47"/>
  <c r="AQ142" i="47"/>
  <c r="AS33" i="47"/>
  <c r="CM44" i="47"/>
  <c r="CC134" i="47"/>
  <c r="BX54" i="47"/>
  <c r="AL46" i="47"/>
  <c r="AV117" i="47"/>
  <c r="BH78" i="47"/>
  <c r="CH43" i="47"/>
  <c r="AN69" i="47"/>
  <c r="AQ34" i="47"/>
  <c r="CJ33" i="47"/>
  <c r="BF127" i="47"/>
  <c r="BZ123" i="47"/>
  <c r="BX97" i="47"/>
  <c r="BZ33" i="47"/>
  <c r="CR54" i="47"/>
  <c r="CR71" i="47"/>
  <c r="BC8" i="30"/>
  <c r="CJ114" i="47"/>
  <c r="CR91" i="47"/>
  <c r="CR134" i="47"/>
  <c r="BP7" i="30"/>
  <c r="BH132" i="47"/>
  <c r="AL134" i="47"/>
  <c r="AN42" i="47"/>
  <c r="AV45" i="47"/>
  <c r="AQ160" i="47"/>
  <c r="AM159" i="47"/>
  <c r="BO105" i="47"/>
  <c r="BP24" i="30"/>
  <c r="AL80" i="47"/>
  <c r="AA64" i="47"/>
  <c r="AB69" i="47"/>
  <c r="AQ163" i="47"/>
  <c r="CJ87" i="47"/>
  <c r="BJ8" i="30"/>
  <c r="BK8" i="30" s="1"/>
  <c r="BS99" i="47"/>
  <c r="CN33" i="47"/>
  <c r="AV133" i="47"/>
  <c r="BS118" i="47"/>
  <c r="BX143" i="47"/>
  <c r="BX73" i="47"/>
  <c r="BZ78" i="47"/>
  <c r="AR78" i="47"/>
  <c r="AQ134" i="47"/>
  <c r="BG150" i="47"/>
  <c r="AU16" i="30"/>
  <c r="AA110" i="47"/>
  <c r="CH63" i="47"/>
  <c r="BM52" i="47"/>
  <c r="CR90" i="47"/>
  <c r="AW159" i="47"/>
  <c r="AL143" i="47"/>
  <c r="AX132" i="47"/>
  <c r="BU69" i="47"/>
  <c r="CM82" i="47"/>
  <c r="CO141" i="47"/>
  <c r="AS123" i="47"/>
  <c r="AW25" i="30"/>
  <c r="CJ159" i="47"/>
  <c r="CM124" i="47"/>
  <c r="AV119" i="47"/>
  <c r="AS159" i="47"/>
  <c r="BJ26" i="30"/>
  <c r="AW69" i="47"/>
  <c r="AQ117" i="47"/>
  <c r="AW33" i="47"/>
  <c r="AL64" i="47"/>
  <c r="AL152" i="47"/>
  <c r="AL81" i="47"/>
  <c r="BX53" i="47"/>
  <c r="CI51" i="47"/>
  <c r="CH47" i="47"/>
  <c r="AW26" i="30"/>
  <c r="AU14" i="30"/>
  <c r="BS135" i="47"/>
  <c r="CC115" i="47"/>
  <c r="CR101" i="47"/>
  <c r="AQ62" i="47"/>
  <c r="B18" i="30"/>
  <c r="AQ56" i="47"/>
  <c r="BX134" i="47"/>
  <c r="CD60" i="47"/>
  <c r="CI123" i="47"/>
  <c r="CR99" i="47"/>
  <c r="AA83" i="47"/>
  <c r="CC88" i="47"/>
  <c r="CO60" i="47"/>
  <c r="CR62" i="47"/>
  <c r="AQ53" i="47"/>
  <c r="AV137" i="47"/>
  <c r="AR69" i="47"/>
  <c r="CR82" i="47"/>
  <c r="CH37" i="47"/>
  <c r="AV98" i="47"/>
  <c r="AV74" i="47"/>
  <c r="BC78" i="47"/>
  <c r="AL37" i="47"/>
  <c r="BC60" i="47"/>
  <c r="AM105" i="47"/>
  <c r="BA18" i="30"/>
  <c r="AH114" i="47"/>
  <c r="AV83" i="47"/>
  <c r="AA52" i="47"/>
  <c r="BR13" i="30"/>
  <c r="BU141" i="47"/>
  <c r="CJ105" i="47"/>
  <c r="AG109" i="47"/>
  <c r="AI69" i="47"/>
  <c r="CR145" i="47"/>
  <c r="BX99" i="47"/>
  <c r="AX123" i="47"/>
  <c r="BM80" i="47"/>
  <c r="AM78" i="47"/>
  <c r="CR52" i="47"/>
  <c r="BZ87" i="47"/>
  <c r="BO51" i="47"/>
  <c r="BM81" i="47"/>
  <c r="BF38" i="47"/>
  <c r="AB159" i="47"/>
  <c r="CI87" i="47"/>
  <c r="CC151" i="47"/>
  <c r="AN60" i="47"/>
  <c r="BF100" i="47"/>
  <c r="AL154" i="47"/>
  <c r="AV124" i="47"/>
  <c r="AG163" i="47"/>
  <c r="AI123" i="47"/>
  <c r="BC47" i="47"/>
  <c r="F19" i="30"/>
  <c r="BN127" i="47"/>
  <c r="CT123" i="47"/>
  <c r="BS133" i="47"/>
  <c r="AL38" i="47"/>
  <c r="CM151" i="47"/>
  <c r="BX65" i="47"/>
  <c r="CJ42" i="47"/>
  <c r="BT9" i="30"/>
  <c r="AB70" i="47"/>
  <c r="CE47" i="47"/>
  <c r="BO164" i="47"/>
  <c r="BM163" i="47"/>
  <c r="AL137" i="47"/>
  <c r="AG88" i="47"/>
  <c r="AX96" i="47"/>
  <c r="AV152" i="47"/>
  <c r="BP15" i="30"/>
  <c r="CS114" i="47"/>
  <c r="AR81" i="47"/>
  <c r="CO116" i="47"/>
  <c r="AQ36" i="47"/>
  <c r="AN96" i="47"/>
  <c r="AL92" i="47"/>
  <c r="AB60" i="47"/>
  <c r="BR23" i="30"/>
  <c r="BY163" i="47"/>
  <c r="BO133" i="47"/>
  <c r="AW145" i="47"/>
  <c r="AN78" i="47"/>
  <c r="BM152" i="47"/>
  <c r="AG101" i="47"/>
  <c r="AU20" i="30"/>
  <c r="BA11" i="30"/>
  <c r="CI150" i="47"/>
  <c r="AM150" i="47"/>
  <c r="CT128" i="47"/>
  <c r="BZ115" i="47"/>
  <c r="CN65" i="47"/>
  <c r="CD61" i="47"/>
  <c r="CI63" i="47"/>
  <c r="CN133" i="47"/>
  <c r="AC61" i="47"/>
  <c r="CN164" i="47"/>
  <c r="AI99" i="47"/>
  <c r="CE119" i="47"/>
  <c r="AG63" i="47"/>
  <c r="AQ52" i="47"/>
  <c r="BR11" i="30"/>
  <c r="AY19" i="30"/>
  <c r="CM89" i="47"/>
  <c r="BS116" i="47"/>
  <c r="BR19" i="30"/>
  <c r="BJ6" i="30"/>
  <c r="AW123" i="47"/>
  <c r="AQ19" i="30"/>
  <c r="CS62" i="47"/>
  <c r="AX146" i="47"/>
  <c r="AI52" i="47"/>
  <c r="BY161" i="47"/>
  <c r="AX89" i="47"/>
  <c r="CJ154" i="47"/>
  <c r="AR101" i="47"/>
  <c r="AH100" i="47"/>
  <c r="BH124" i="47"/>
  <c r="AS23" i="30"/>
  <c r="AW60" i="47"/>
  <c r="CS69" i="47"/>
  <c r="BU159" i="47"/>
  <c r="BH17" i="30"/>
  <c r="CH143" i="47"/>
  <c r="BC123" i="47"/>
  <c r="BR7" i="30"/>
  <c r="CT141" i="47"/>
  <c r="CS61" i="47"/>
  <c r="AI124" i="47"/>
  <c r="CS133" i="47"/>
  <c r="AN56" i="47"/>
  <c r="BZ151" i="47"/>
  <c r="BU153" i="47"/>
  <c r="AS136" i="47"/>
  <c r="AN47" i="47"/>
  <c r="AW152" i="47"/>
  <c r="BN117" i="47"/>
  <c r="CO154" i="47"/>
  <c r="AH53" i="47"/>
  <c r="BN107" i="47"/>
  <c r="CT99" i="47"/>
  <c r="CJ81" i="47"/>
  <c r="CJ127" i="47"/>
  <c r="AM61" i="47"/>
  <c r="BU161" i="47"/>
  <c r="AR154" i="47"/>
  <c r="CT71" i="47"/>
  <c r="BG79" i="47"/>
  <c r="BO54" i="47"/>
  <c r="BO106" i="47"/>
  <c r="CT97" i="47"/>
  <c r="CI124" i="47"/>
  <c r="CO36" i="47"/>
  <c r="AR89" i="47"/>
  <c r="AR80" i="47"/>
  <c r="CT162" i="47"/>
  <c r="BG71" i="47"/>
  <c r="BO91" i="47"/>
  <c r="CT91" i="47"/>
  <c r="AC54" i="47"/>
  <c r="CE153" i="47"/>
  <c r="AH44" i="47"/>
  <c r="CT142" i="47"/>
  <c r="CE142" i="47"/>
  <c r="BT164" i="47"/>
  <c r="BN114" i="47"/>
  <c r="BC73" i="47"/>
  <c r="BO145" i="47"/>
  <c r="CS154" i="47"/>
  <c r="BB116" i="47"/>
  <c r="AM64" i="47"/>
  <c r="AX136" i="47"/>
  <c r="CE54" i="47"/>
  <c r="AM152" i="47"/>
  <c r="AN119" i="47"/>
  <c r="CI106" i="47"/>
  <c r="CD71" i="47"/>
  <c r="AC43" i="47"/>
  <c r="BG92" i="47"/>
  <c r="AS20" i="30"/>
  <c r="AC62" i="47"/>
  <c r="BC97" i="47"/>
  <c r="AS118" i="47"/>
  <c r="BH125" i="47"/>
  <c r="BY78" i="47"/>
  <c r="BB36" i="47"/>
  <c r="BL24" i="30"/>
  <c r="CO109" i="47"/>
  <c r="BY91" i="47"/>
  <c r="BO80" i="47"/>
  <c r="AS162" i="47"/>
  <c r="CT143" i="47"/>
  <c r="BT133" i="47"/>
  <c r="CI137" i="47"/>
  <c r="CJ98" i="47"/>
  <c r="CO35" i="47"/>
  <c r="CI89" i="47"/>
  <c r="BG81" i="47"/>
  <c r="AN90" i="47"/>
  <c r="BY89" i="47"/>
  <c r="BC126" i="47"/>
  <c r="AI126" i="47"/>
  <c r="CJ135" i="47"/>
  <c r="L17" i="30"/>
  <c r="BH34" i="47"/>
  <c r="AC151" i="47"/>
  <c r="AB145" i="47"/>
  <c r="AB151" i="47"/>
  <c r="CE65" i="47"/>
  <c r="BU100" i="47"/>
  <c r="BG89" i="47"/>
  <c r="BU119" i="47"/>
  <c r="AX115" i="47"/>
  <c r="AB64" i="47"/>
  <c r="CE64" i="47"/>
  <c r="BH46" i="47"/>
  <c r="CE118" i="47"/>
  <c r="AH43" i="47"/>
  <c r="BN115" i="47"/>
  <c r="AH45" i="47"/>
  <c r="BB63" i="47"/>
  <c r="BU146" i="47"/>
  <c r="AW35" i="47"/>
  <c r="AM65" i="47"/>
  <c r="F16" i="30"/>
  <c r="BH83" i="47"/>
  <c r="CE90" i="47"/>
  <c r="CN56" i="47"/>
  <c r="BZ127" i="47"/>
  <c r="BB97" i="47"/>
  <c r="BN97" i="47"/>
  <c r="AH146" i="47"/>
  <c r="BL23" i="30"/>
  <c r="AB34" i="47"/>
  <c r="AX74" i="47"/>
  <c r="BU163" i="47"/>
  <c r="BG73" i="47"/>
  <c r="AM116" i="47"/>
  <c r="BH99" i="47"/>
  <c r="BZ82" i="47"/>
  <c r="BG125" i="47"/>
  <c r="CE143" i="47"/>
  <c r="CO37" i="47"/>
  <c r="CT73" i="47"/>
  <c r="AN98" i="47"/>
  <c r="BN151" i="47"/>
  <c r="AH74" i="47"/>
  <c r="AW108" i="47"/>
  <c r="L6" i="30"/>
  <c r="CT81" i="47"/>
  <c r="AR65" i="47"/>
  <c r="AB137" i="47"/>
  <c r="AC117" i="47"/>
  <c r="CD117" i="47"/>
  <c r="CJ74" i="47"/>
  <c r="AM115" i="47"/>
  <c r="BO62" i="47"/>
  <c r="BY133" i="47"/>
  <c r="CI151" i="47"/>
  <c r="BG43" i="47"/>
  <c r="BU99" i="47"/>
  <c r="BC37" i="47"/>
  <c r="BY142" i="47"/>
  <c r="BC61" i="47"/>
  <c r="AH124" i="47"/>
  <c r="CJ100" i="47"/>
  <c r="CN44" i="47"/>
  <c r="BG144" i="47"/>
  <c r="BH128" i="47"/>
  <c r="BG90" i="47"/>
  <c r="BO135" i="47"/>
  <c r="CN110" i="47"/>
  <c r="CE92" i="47"/>
  <c r="CS128" i="47"/>
  <c r="BN46" i="47"/>
  <c r="CS106" i="47"/>
  <c r="AW54" i="47"/>
  <c r="BZ65" i="47"/>
  <c r="BO110" i="47"/>
  <c r="AS135" i="47"/>
  <c r="AC45" i="47"/>
  <c r="CS37" i="47"/>
  <c r="BU135" i="47"/>
  <c r="AS154" i="47"/>
  <c r="AW63" i="47"/>
  <c r="BB64" i="47"/>
  <c r="CO137" i="47"/>
  <c r="CJ124" i="47"/>
  <c r="AN162" i="47"/>
  <c r="BB107" i="47"/>
  <c r="BT63" i="47"/>
  <c r="AR90" i="47"/>
  <c r="CS64" i="47"/>
  <c r="BN56" i="47"/>
  <c r="AB160" i="47"/>
  <c r="AR109" i="47"/>
  <c r="CT154" i="47"/>
  <c r="BZ88" i="47"/>
  <c r="AS151" i="47"/>
  <c r="BB83" i="47"/>
  <c r="CJ152" i="47"/>
  <c r="BT73" i="47"/>
  <c r="AI38" i="47"/>
  <c r="AW134" i="47"/>
  <c r="BZ71" i="47"/>
  <c r="AH46" i="47"/>
  <c r="CD127" i="47"/>
  <c r="AI34" i="47"/>
  <c r="BG152" i="47"/>
  <c r="AR115" i="47"/>
  <c r="BO79" i="47"/>
  <c r="AB136" i="47"/>
  <c r="CN99" i="47"/>
  <c r="AM151" i="47"/>
  <c r="BO142" i="47"/>
  <c r="BZ164" i="47"/>
  <c r="BY126" i="47"/>
  <c r="CS153" i="47"/>
  <c r="AI128" i="47"/>
  <c r="AH61" i="47"/>
  <c r="CD97" i="47"/>
  <c r="AR47" i="47"/>
  <c r="BB80" i="47"/>
  <c r="BG55" i="47"/>
  <c r="BC62" i="47"/>
  <c r="CD80" i="47"/>
  <c r="AB97" i="47"/>
  <c r="BU164" i="47"/>
  <c r="BH127" i="47"/>
  <c r="BO162" i="47"/>
  <c r="AW119" i="47"/>
  <c r="AX97" i="47"/>
  <c r="CS164" i="47"/>
  <c r="BG110" i="47"/>
  <c r="BC164" i="47"/>
  <c r="AM91" i="47"/>
  <c r="BY99" i="47"/>
  <c r="BU37" i="47"/>
  <c r="BB46" i="47"/>
  <c r="BU98" i="47"/>
  <c r="AI118" i="47"/>
  <c r="AC52" i="47"/>
  <c r="BY38" i="47"/>
  <c r="AB161" i="47"/>
  <c r="CI133" i="47"/>
  <c r="BT55" i="47"/>
  <c r="BY82" i="47"/>
  <c r="BU91" i="47"/>
  <c r="AM126" i="47"/>
  <c r="BH38" i="47"/>
  <c r="BG65" i="47"/>
  <c r="AI119" i="47"/>
  <c r="AM163" i="47"/>
  <c r="CJ119" i="47"/>
  <c r="BU36" i="47"/>
  <c r="CN92" i="47"/>
  <c r="AX151" i="47"/>
  <c r="BT128" i="47"/>
  <c r="CO80" i="47"/>
  <c r="BO35" i="47"/>
  <c r="CD154" i="47"/>
  <c r="BY45" i="47"/>
  <c r="BL17" i="30"/>
  <c r="BC154" i="47"/>
  <c r="BU144" i="47"/>
  <c r="CJ44" i="47"/>
  <c r="AI133" i="47"/>
  <c r="CN97" i="47"/>
  <c r="AI79" i="47"/>
  <c r="BC92" i="47"/>
  <c r="BU127" i="47"/>
  <c r="AM54" i="47"/>
  <c r="CO118" i="47"/>
  <c r="AM70" i="47"/>
  <c r="BH53" i="47"/>
  <c r="BO89" i="47"/>
  <c r="CS38" i="47"/>
  <c r="BZ61" i="47"/>
  <c r="CO133" i="47"/>
  <c r="AR126" i="47"/>
  <c r="CO134" i="47"/>
  <c r="AH152" i="47"/>
  <c r="AN37" i="47"/>
  <c r="BT144" i="47"/>
  <c r="AS109" i="47"/>
  <c r="BB73" i="47"/>
  <c r="CN52" i="47"/>
  <c r="AX54" i="47"/>
  <c r="AI71" i="47"/>
  <c r="CD101" i="47"/>
  <c r="AW97" i="47"/>
  <c r="CE164" i="47"/>
  <c r="BU107" i="47"/>
  <c r="CI54" i="47"/>
  <c r="CT101" i="47"/>
  <c r="CS108" i="47"/>
  <c r="CT163" i="47"/>
  <c r="BZ137" i="47"/>
  <c r="AR127" i="47"/>
  <c r="BH146" i="47"/>
  <c r="CO79" i="47"/>
  <c r="CI117" i="47"/>
  <c r="CE135" i="47"/>
  <c r="BN78" i="47"/>
  <c r="AX162" i="47"/>
  <c r="BH64" i="47"/>
  <c r="BC56" i="47"/>
  <c r="BU115" i="47"/>
  <c r="AB72" i="47"/>
  <c r="CD35" i="47"/>
  <c r="AC164" i="47"/>
  <c r="AS21" i="30"/>
  <c r="CD90" i="47"/>
  <c r="AW62" i="47"/>
  <c r="CD100" i="47"/>
  <c r="AW136" i="47"/>
  <c r="AB80" i="47"/>
  <c r="AM73" i="47"/>
  <c r="BH88" i="47"/>
  <c r="AS34" i="47"/>
  <c r="BN62" i="47"/>
  <c r="BZ34" i="47"/>
  <c r="CS110" i="47"/>
  <c r="AW88" i="47"/>
  <c r="CN145" i="47"/>
  <c r="BN98" i="47"/>
  <c r="BB55" i="47"/>
  <c r="BT100" i="47"/>
  <c r="BG153" i="47"/>
  <c r="CE127" i="47"/>
  <c r="CJ36" i="47"/>
  <c r="AC34" i="47"/>
  <c r="CT116" i="47"/>
  <c r="AR107" i="47"/>
  <c r="BC119" i="47"/>
  <c r="AB124" i="47"/>
  <c r="CE106" i="47"/>
  <c r="CI81" i="47"/>
  <c r="CD143" i="47"/>
  <c r="AB81" i="47"/>
  <c r="AW89" i="47"/>
  <c r="AW64" i="47"/>
  <c r="CT107" i="47"/>
  <c r="BT83" i="47"/>
  <c r="BZ106" i="47"/>
  <c r="AS97" i="47"/>
  <c r="BG137" i="47"/>
  <c r="CI44" i="47"/>
  <c r="CN136" i="47"/>
  <c r="CE56" i="47"/>
  <c r="BG143" i="47"/>
  <c r="BB34" i="47"/>
  <c r="AI134" i="47"/>
  <c r="AI153" i="47"/>
  <c r="CI127" i="47"/>
  <c r="AI45" i="47"/>
  <c r="BY136" i="47"/>
  <c r="CN37" i="47"/>
  <c r="AN97" i="47"/>
  <c r="AX56" i="47"/>
  <c r="BG142" i="47"/>
  <c r="AI108" i="47"/>
  <c r="AN142" i="47"/>
  <c r="CD145" i="47"/>
  <c r="BN134" i="47"/>
  <c r="AH110" i="47"/>
  <c r="AW82" i="47"/>
  <c r="CN118" i="47"/>
  <c r="CN151" i="47"/>
  <c r="BU70" i="47"/>
  <c r="CT109" i="47"/>
  <c r="CO108" i="47"/>
  <c r="BY33" i="47"/>
  <c r="CI164" i="47"/>
  <c r="BG124" i="47"/>
  <c r="AX101" i="47"/>
  <c r="CE99" i="47"/>
  <c r="CJ65" i="47"/>
  <c r="CT62" i="47"/>
  <c r="AW52" i="47"/>
  <c r="AS98" i="47"/>
  <c r="AS89" i="47"/>
  <c r="CD82" i="47"/>
  <c r="BB71" i="47"/>
  <c r="BN164" i="47"/>
  <c r="AM62" i="47"/>
  <c r="AS164" i="47"/>
  <c r="CS34" i="47"/>
  <c r="CT82" i="47"/>
  <c r="CS45" i="47"/>
  <c r="BT53" i="47"/>
  <c r="AW81" i="47"/>
  <c r="CO110" i="47"/>
  <c r="AW65" i="47"/>
  <c r="CD163" i="47"/>
  <c r="AW127" i="47"/>
  <c r="BO116" i="47"/>
  <c r="CE115" i="47"/>
  <c r="AM38" i="47"/>
  <c r="BO107" i="47"/>
  <c r="CN125" i="47"/>
  <c r="H11" i="30"/>
  <c r="AW100" i="47"/>
  <c r="AC99" i="47"/>
  <c r="AM37" i="47"/>
  <c r="CT35" i="47"/>
  <c r="BB135" i="47"/>
  <c r="CI79" i="47"/>
  <c r="BN141" i="47"/>
  <c r="BC63" i="47"/>
  <c r="BY115" i="47"/>
  <c r="AR155" i="47"/>
  <c r="CO115" i="47"/>
  <c r="CT55" i="47"/>
  <c r="BG146" i="47"/>
  <c r="BG74" i="47"/>
  <c r="AS145" i="47"/>
  <c r="AW70" i="47"/>
  <c r="AX133" i="47"/>
  <c r="CD152" i="47"/>
  <c r="BB47" i="47"/>
  <c r="BH142" i="47"/>
  <c r="CJ83" i="47"/>
  <c r="BT162" i="47"/>
  <c r="CT135" i="47"/>
  <c r="BT70" i="47"/>
  <c r="BU101" i="47"/>
  <c r="CO101" i="47"/>
  <c r="AX53" i="47"/>
  <c r="BZ146" i="47"/>
  <c r="BG80" i="47"/>
  <c r="CJ109" i="47"/>
  <c r="AS163" i="47"/>
  <c r="CS72" i="47"/>
  <c r="BU72" i="47"/>
  <c r="CS54" i="47"/>
  <c r="AH108" i="47"/>
  <c r="BB88" i="47"/>
  <c r="BY137" i="47"/>
  <c r="AX63" i="47"/>
  <c r="AB37" i="47"/>
  <c r="BO119" i="47"/>
  <c r="AH106" i="47"/>
  <c r="AC88" i="47"/>
  <c r="AC35" i="47"/>
  <c r="AH89" i="47"/>
  <c r="BZ135" i="47"/>
  <c r="BC110" i="47"/>
  <c r="BY79" i="47"/>
  <c r="AC98" i="47"/>
  <c r="AC83" i="47"/>
  <c r="AM34" i="47"/>
  <c r="CO61" i="47"/>
  <c r="BZ72" i="47"/>
  <c r="BY43" i="47"/>
  <c r="AH136" i="47"/>
  <c r="CE74" i="47"/>
  <c r="CO146" i="47"/>
  <c r="BC38" i="47"/>
  <c r="CE117" i="47"/>
  <c r="AM119" i="47"/>
  <c r="AC161" i="47"/>
  <c r="AB38" i="47"/>
  <c r="AR162" i="47"/>
  <c r="BC53" i="47"/>
  <c r="AM153" i="47"/>
  <c r="BC137" i="47"/>
  <c r="BY155" i="47"/>
  <c r="AX106" i="47"/>
  <c r="BO45" i="47"/>
  <c r="CO56" i="47"/>
  <c r="BU134" i="47"/>
  <c r="CO145" i="47"/>
  <c r="BZ144" i="47"/>
  <c r="AX35" i="47"/>
  <c r="CN134" i="47"/>
  <c r="BU109" i="47"/>
  <c r="BZ155" i="47"/>
  <c r="CJ134" i="47"/>
  <c r="CE55" i="47"/>
  <c r="BN150" i="47"/>
  <c r="CO90" i="47"/>
  <c r="BO144" i="47"/>
  <c r="AX37" i="47"/>
  <c r="CO34" i="47"/>
  <c r="CO54" i="47"/>
  <c r="AS153" i="47"/>
  <c r="CD83" i="47"/>
  <c r="BZ133" i="47"/>
  <c r="AN153" i="47"/>
  <c r="AR100" i="47"/>
  <c r="CT124" i="47"/>
  <c r="BT74" i="47"/>
  <c r="BN120" i="47"/>
  <c r="AI65" i="47"/>
  <c r="CT36" i="47"/>
  <c r="CO142" i="47"/>
  <c r="AW110" i="47"/>
  <c r="CD144" i="47"/>
  <c r="AR72" i="47"/>
  <c r="CS117" i="47"/>
  <c r="AB47" i="47"/>
  <c r="BT124" i="47"/>
  <c r="CO74" i="47"/>
  <c r="CT38" i="47"/>
  <c r="CJ146" i="47"/>
  <c r="AC125" i="47"/>
  <c r="BU160" i="47"/>
  <c r="V10" i="47"/>
  <c r="CS118" i="47"/>
  <c r="BN137" i="47"/>
  <c r="CJ70" i="47"/>
  <c r="CN135" i="47"/>
  <c r="BU53" i="47"/>
  <c r="CD128" i="47"/>
  <c r="CS79" i="47"/>
  <c r="BO47" i="47"/>
  <c r="CS52" i="47"/>
  <c r="BU80" i="47"/>
  <c r="H19" i="30"/>
  <c r="AW124" i="47"/>
  <c r="CN72" i="47"/>
  <c r="AR64" i="47"/>
  <c r="CO47" i="47"/>
  <c r="BB152" i="47"/>
  <c r="AN108" i="47"/>
  <c r="BN116" i="47"/>
  <c r="CE44" i="47"/>
  <c r="CI162" i="47"/>
  <c r="CT37" i="47"/>
  <c r="BB151" i="47"/>
  <c r="CS136" i="47"/>
  <c r="AB106" i="47"/>
  <c r="BC144" i="47"/>
  <c r="CJ117" i="47"/>
  <c r="AM161" i="47"/>
  <c r="BY71" i="47"/>
  <c r="D20" i="30"/>
  <c r="BZ79" i="47"/>
  <c r="BY125" i="47"/>
  <c r="AI89" i="47"/>
  <c r="CT146" i="47"/>
  <c r="AR135" i="47"/>
  <c r="CJ45" i="47"/>
  <c r="CI43" i="47"/>
  <c r="CN153" i="47"/>
  <c r="CI97" i="47"/>
  <c r="AS115" i="47"/>
  <c r="BG37" i="47"/>
  <c r="CD74" i="47"/>
  <c r="BU154" i="47"/>
  <c r="BC80" i="47"/>
  <c r="CN128" i="47"/>
  <c r="CS162" i="47"/>
  <c r="CJ73" i="47"/>
  <c r="AW53" i="47"/>
  <c r="T6" i="47"/>
  <c r="AS16" i="30"/>
  <c r="AX16" i="30" s="1"/>
  <c r="BY90" i="47"/>
  <c r="CO46" i="47"/>
  <c r="BO63" i="47"/>
  <c r="V9" i="47"/>
  <c r="BB89" i="47"/>
  <c r="BG61" i="47"/>
  <c r="BE102" i="25"/>
  <c r="BH102" i="25" s="1"/>
  <c r="AN51" i="25"/>
  <c r="AO51" i="25" s="1"/>
  <c r="AK57" i="25"/>
  <c r="AN57" i="25" s="1"/>
  <c r="I33" i="25"/>
  <c r="AI114" i="25"/>
  <c r="AJ114" i="25" s="1"/>
  <c r="AF120" i="25"/>
  <c r="AI120" i="25" s="1"/>
  <c r="BI8" i="30"/>
  <c r="AD60" i="25"/>
  <c r="AE60" i="25" s="1"/>
  <c r="Z66" i="25"/>
  <c r="BI132" i="47"/>
  <c r="BJ132" i="47" s="1"/>
  <c r="I81" i="25"/>
  <c r="AE38" i="25"/>
  <c r="S9" i="26" s="1"/>
  <c r="R9" i="26"/>
  <c r="AX78" i="25"/>
  <c r="AY78" i="25" s="1"/>
  <c r="AU84" i="25"/>
  <c r="AN141" i="25"/>
  <c r="AO141" i="25" s="1"/>
  <c r="AK147" i="25"/>
  <c r="AN147" i="25" s="1"/>
  <c r="AF147" i="25"/>
  <c r="AI147" i="25" s="1"/>
  <c r="AI141" i="25"/>
  <c r="AJ141" i="25" s="1"/>
  <c r="AN105" i="25"/>
  <c r="AO105" i="25" s="1"/>
  <c r="AK111" i="25"/>
  <c r="AN111" i="25" s="1"/>
  <c r="AQ9" i="30"/>
  <c r="H4" i="30"/>
  <c r="AA90" i="47"/>
  <c r="I23" i="25"/>
  <c r="CC125" i="47"/>
  <c r="AQ14" i="30"/>
  <c r="I27" i="25"/>
  <c r="BA78" i="47"/>
  <c r="I87" i="25"/>
  <c r="AM15" i="30"/>
  <c r="AD51" i="25"/>
  <c r="AE51" i="25" s="1"/>
  <c r="Z57" i="25"/>
  <c r="BF150" i="47"/>
  <c r="CR114" i="47"/>
  <c r="I8" i="25"/>
  <c r="AC42" i="47"/>
  <c r="CB102" i="25"/>
  <c r="CE102" i="25" s="1"/>
  <c r="CF102" i="25" s="1"/>
  <c r="CE96" i="25"/>
  <c r="CF96" i="25" s="1"/>
  <c r="CC46" i="47"/>
  <c r="CM152" i="47"/>
  <c r="I45" i="25"/>
  <c r="AA60" i="47"/>
  <c r="AX42" i="25"/>
  <c r="AY42" i="25" s="1"/>
  <c r="AU48" i="25"/>
  <c r="AX48" i="25" s="1"/>
  <c r="BF51" i="47"/>
  <c r="AL123" i="47"/>
  <c r="CO176" i="25"/>
  <c r="CP176" i="25" s="1"/>
  <c r="AG33" i="47"/>
  <c r="BF159" i="47"/>
  <c r="AB51" i="47"/>
  <c r="BJ20" i="30"/>
  <c r="CH87" i="47"/>
  <c r="BR20" i="30"/>
  <c r="BX141" i="47"/>
  <c r="AA107" i="47"/>
  <c r="AQ69" i="47"/>
  <c r="CR42" i="47"/>
  <c r="BX42" i="47"/>
  <c r="AG125" i="47"/>
  <c r="BX69" i="47"/>
  <c r="CC51" i="47"/>
  <c r="X7" i="26"/>
  <c r="AY36" i="25"/>
  <c r="Y7" i="26" s="1"/>
  <c r="I90" i="25"/>
  <c r="AQ42" i="47"/>
  <c r="BM132" i="47"/>
  <c r="CQ111" i="25"/>
  <c r="CT111" i="25" s="1"/>
  <c r="CU111" i="25" s="1"/>
  <c r="CT105" i="25"/>
  <c r="CU105" i="25" s="1"/>
  <c r="CJ69" i="25"/>
  <c r="CK69" i="25" s="1"/>
  <c r="CG75" i="25"/>
  <c r="CJ75" i="25" s="1"/>
  <c r="CK75" i="25" s="1"/>
  <c r="AX96" i="25"/>
  <c r="AY96" i="25" s="1"/>
  <c r="AU102" i="25"/>
  <c r="AX102" i="25" s="1"/>
  <c r="AI60" i="25"/>
  <c r="AJ60" i="25" s="1"/>
  <c r="AF66" i="25"/>
  <c r="AI66" i="25" s="1"/>
  <c r="AX10" i="26"/>
  <c r="BR120" i="25"/>
  <c r="BU120" i="25" s="1"/>
  <c r="BV120" i="25" s="1"/>
  <c r="BU114" i="25"/>
  <c r="BV114" i="25" s="1"/>
  <c r="AX150" i="25"/>
  <c r="AY150" i="25" s="1"/>
  <c r="AU156" i="25"/>
  <c r="AX156" i="25" s="1"/>
  <c r="CL39" i="25"/>
  <c r="CO39" i="25" s="1"/>
  <c r="CP39" i="25" s="1"/>
  <c r="CO33" i="25"/>
  <c r="CP33" i="25" s="1"/>
  <c r="BU51" i="25"/>
  <c r="BV51" i="25" s="1"/>
  <c r="BR57" i="25"/>
  <c r="BU57" i="25" s="1"/>
  <c r="BV57" i="25" s="1"/>
  <c r="BR102" i="25"/>
  <c r="BU102" i="25" s="1"/>
  <c r="BV102" i="25" s="1"/>
  <c r="BU96" i="25"/>
  <c r="BV96" i="25" s="1"/>
  <c r="CQ120" i="25"/>
  <c r="CT120" i="25" s="1"/>
  <c r="CU120" i="25" s="1"/>
  <c r="CT114" i="25"/>
  <c r="CU114" i="25" s="1"/>
  <c r="BP141" i="25"/>
  <c r="BQ141" i="25" s="1"/>
  <c r="BL147" i="25"/>
  <c r="BP147" i="25" s="1"/>
  <c r="BQ147" i="25" s="1"/>
  <c r="BU7" i="26"/>
  <c r="BX93" i="25"/>
  <c r="BY93" i="25"/>
  <c r="CG156" i="25"/>
  <c r="CJ156" i="25" s="1"/>
  <c r="CK156" i="25" s="1"/>
  <c r="CJ150" i="25"/>
  <c r="CK150" i="25" s="1"/>
  <c r="BG14" i="26"/>
  <c r="CL57" i="25"/>
  <c r="CO57" i="25" s="1"/>
  <c r="CP57" i="25" s="1"/>
  <c r="CO51" i="25"/>
  <c r="CP51" i="25" s="1"/>
  <c r="BD15" i="26"/>
  <c r="BW7" i="26"/>
  <c r="AZ7" i="26"/>
  <c r="AT10" i="26"/>
  <c r="BD20" i="26"/>
  <c r="AR10" i="26"/>
  <c r="BI22" i="26"/>
  <c r="BG26" i="26"/>
  <c r="BK13" i="26"/>
  <c r="BG12" i="26"/>
  <c r="AX25" i="26"/>
  <c r="BK20" i="26"/>
  <c r="BO18" i="26"/>
  <c r="BA165" i="25"/>
  <c r="BN93" i="25"/>
  <c r="BW20" i="26"/>
  <c r="AV22" i="26"/>
  <c r="AV17" i="26"/>
  <c r="BK15" i="26"/>
  <c r="BI18" i="26"/>
  <c r="CI66" i="25"/>
  <c r="BQ11" i="26"/>
  <c r="AA147" i="25"/>
  <c r="BG9" i="26"/>
  <c r="BQ9" i="26"/>
  <c r="AW84" i="25"/>
  <c r="AZ17" i="26"/>
  <c r="CO110" i="25"/>
  <c r="CP110" i="25" s="1"/>
  <c r="AZ16" i="26"/>
  <c r="AA51" i="47"/>
  <c r="BX78" i="47"/>
  <c r="CC141" i="47"/>
  <c r="BM90" i="47"/>
  <c r="AN34" i="25"/>
  <c r="BK16" i="26"/>
  <c r="BM34" i="47"/>
  <c r="AI123" i="25"/>
  <c r="AJ123" i="25" s="1"/>
  <c r="AF129" i="25"/>
  <c r="AI129" i="25" s="1"/>
  <c r="AQ96" i="47"/>
  <c r="BM159" i="47"/>
  <c r="CM119" i="47"/>
  <c r="BU10" i="26"/>
  <c r="BJ10" i="30"/>
  <c r="AQ159" i="47"/>
  <c r="BG147" i="25"/>
  <c r="BL11" i="30"/>
  <c r="AQ17" i="30"/>
  <c r="BA69" i="47"/>
  <c r="BC105" i="25"/>
  <c r="BD105" i="25" s="1"/>
  <c r="AZ111" i="25"/>
  <c r="BC111" i="25" s="1"/>
  <c r="BD111" i="25" s="1"/>
  <c r="AL82" i="47"/>
  <c r="BA159" i="47"/>
  <c r="AQ135" i="47"/>
  <c r="AS60" i="25"/>
  <c r="AT60" i="25" s="1"/>
  <c r="AP66" i="25"/>
  <c r="AS66" i="25" s="1"/>
  <c r="AN37" i="25"/>
  <c r="AQ98" i="47"/>
  <c r="AJ181" i="47"/>
  <c r="AG187" i="47"/>
  <c r="BQ10" i="26"/>
  <c r="CJ51" i="47"/>
  <c r="CM78" i="47"/>
  <c r="AA141" i="47"/>
  <c r="AL97" i="47"/>
  <c r="AG54" i="47"/>
  <c r="BH7" i="30"/>
  <c r="CC132" i="47"/>
  <c r="AA87" i="47"/>
  <c r="BF78" i="47"/>
  <c r="CG120" i="25"/>
  <c r="CJ120" i="25" s="1"/>
  <c r="CK120" i="25" s="1"/>
  <c r="CJ114" i="25"/>
  <c r="CK114" i="25" s="1"/>
  <c r="CC33" i="47"/>
  <c r="AA78" i="47"/>
  <c r="AB6" i="30"/>
  <c r="AP183" i="47"/>
  <c r="AC6" i="30" s="1"/>
  <c r="BD181" i="47"/>
  <c r="BE181" i="47" s="1"/>
  <c r="BA187" i="47"/>
  <c r="AK183" i="47"/>
  <c r="U6" i="30" s="1"/>
  <c r="T6" i="30"/>
  <c r="V8" i="30"/>
  <c r="AU185" i="47"/>
  <c r="W8" i="30" s="1"/>
  <c r="X8" i="30"/>
  <c r="AZ185" i="47"/>
  <c r="Y8" i="30" s="1"/>
  <c r="BS163" i="47"/>
  <c r="BH159" i="47"/>
  <c r="AA36" i="47"/>
  <c r="BR6" i="30"/>
  <c r="CC65" i="47"/>
  <c r="BX136" i="47"/>
  <c r="BP16" i="30"/>
  <c r="BX96" i="47"/>
  <c r="AA133" i="47"/>
  <c r="BJ16" i="30"/>
  <c r="BR17" i="30"/>
  <c r="AG70" i="47"/>
  <c r="CC161" i="47"/>
  <c r="CH62" i="47"/>
  <c r="AV64" i="47"/>
  <c r="AW7" i="30"/>
  <c r="AX7" i="30" s="1"/>
  <c r="BT96" i="47"/>
  <c r="AG34" i="47"/>
  <c r="CH52" i="47"/>
  <c r="CH101" i="47"/>
  <c r="AA146" i="47"/>
  <c r="CC135" i="47"/>
  <c r="AG44" i="47"/>
  <c r="CC164" i="47"/>
  <c r="BF117" i="47"/>
  <c r="BS145" i="47"/>
  <c r="BT7" i="30"/>
  <c r="BU7" i="30" s="1"/>
  <c r="BS82" i="47"/>
  <c r="BX71" i="47"/>
  <c r="CA71" i="47" s="1"/>
  <c r="CB71" i="47" s="1"/>
  <c r="AQ155" i="47"/>
  <c r="BA89" i="47"/>
  <c r="BT15" i="30"/>
  <c r="AA143" i="47"/>
  <c r="AW11" i="30"/>
  <c r="CM61" i="47"/>
  <c r="CR159" i="47"/>
  <c r="AL107" i="47"/>
  <c r="AM60" i="47"/>
  <c r="AM19" i="30"/>
  <c r="AY22" i="30"/>
  <c r="AA81" i="47"/>
  <c r="CD123" i="47"/>
  <c r="CC81" i="47"/>
  <c r="BA13" i="30"/>
  <c r="CC78" i="47"/>
  <c r="AL133" i="47"/>
  <c r="AQ22" i="30"/>
  <c r="AV91" i="47"/>
  <c r="AG142" i="47"/>
  <c r="BN18" i="30"/>
  <c r="CI69" i="47"/>
  <c r="AA124" i="47"/>
  <c r="BJ11" i="30"/>
  <c r="AG53" i="47"/>
  <c r="BF91" i="47"/>
  <c r="CH164" i="47"/>
  <c r="AU22" i="30"/>
  <c r="CC53" i="47"/>
  <c r="BS107" i="47"/>
  <c r="CS33" i="47"/>
  <c r="B7" i="30"/>
  <c r="BM55" i="47"/>
  <c r="BM123" i="47"/>
  <c r="AA38" i="47"/>
  <c r="CM110" i="47"/>
  <c r="CP110" i="47" s="1"/>
  <c r="CQ110" i="47" s="1"/>
  <c r="BS51" i="47"/>
  <c r="BC7" i="30"/>
  <c r="BM35" i="47"/>
  <c r="BM64" i="47"/>
  <c r="BA128" i="47"/>
  <c r="CC87" i="47"/>
  <c r="AL52" i="47"/>
  <c r="AO11" i="30"/>
  <c r="BS136" i="47"/>
  <c r="AA61" i="47"/>
  <c r="CC107" i="47"/>
  <c r="AV153" i="47"/>
  <c r="AH96" i="47"/>
  <c r="CR89" i="47"/>
  <c r="AG100" i="47"/>
  <c r="BF118" i="47"/>
  <c r="BM91" i="47"/>
  <c r="BA125" i="47"/>
  <c r="BX119" i="47"/>
  <c r="AW6" i="30"/>
  <c r="J4" i="30"/>
  <c r="BF97" i="47"/>
  <c r="AQ133" i="47"/>
  <c r="AM11" i="30"/>
  <c r="CR144" i="47"/>
  <c r="CR141" i="47"/>
  <c r="BF34" i="47"/>
  <c r="AA89" i="47"/>
  <c r="CR107" i="47"/>
  <c r="CR61" i="47"/>
  <c r="BA8" i="30"/>
  <c r="BB8" i="30" s="1"/>
  <c r="BT23" i="30"/>
  <c r="BN26" i="30"/>
  <c r="CT78" i="47"/>
  <c r="BN23" i="30"/>
  <c r="BF43" i="47"/>
  <c r="AC159" i="47"/>
  <c r="BM127" i="47"/>
  <c r="BF133" i="47"/>
  <c r="BX100" i="47"/>
  <c r="BM108" i="47"/>
  <c r="BF65" i="47"/>
  <c r="BF88" i="47"/>
  <c r="BX125" i="47"/>
  <c r="AB141" i="47"/>
  <c r="CC145" i="47"/>
  <c r="BX90" i="47"/>
  <c r="CM73" i="47"/>
  <c r="BA137" i="47"/>
  <c r="BA126" i="47"/>
  <c r="BF6" i="30"/>
  <c r="BF62" i="47"/>
  <c r="BS134" i="47"/>
  <c r="CE114" i="47"/>
  <c r="BC6" i="30"/>
  <c r="CC128" i="47"/>
  <c r="BZ69" i="47"/>
  <c r="BS65" i="47"/>
  <c r="CE42" i="47"/>
  <c r="BX88" i="47"/>
  <c r="BA38" i="47"/>
  <c r="BA65" i="47"/>
  <c r="BA164" i="47"/>
  <c r="AV110" i="47"/>
  <c r="AN123" i="47"/>
  <c r="BO141" i="47"/>
  <c r="AL108" i="47"/>
  <c r="BX43" i="47"/>
  <c r="CM83" i="47"/>
  <c r="AL109" i="47"/>
  <c r="BO132" i="47"/>
  <c r="AV161" i="47"/>
  <c r="AQ61" i="47"/>
  <c r="AL164" i="47"/>
  <c r="AM132" i="47"/>
  <c r="CM109" i="47"/>
  <c r="AQ110" i="47"/>
  <c r="BU114" i="47"/>
  <c r="BA21" i="30"/>
  <c r="AW19" i="30"/>
  <c r="AH159" i="47"/>
  <c r="CR74" i="47"/>
  <c r="BA70" i="47"/>
  <c r="BM146" i="47"/>
  <c r="AV88" i="47"/>
  <c r="BM109" i="47"/>
  <c r="AM16" i="30"/>
  <c r="CC154" i="47"/>
  <c r="AR105" i="47"/>
  <c r="AO23" i="30"/>
  <c r="AA136" i="47"/>
  <c r="AX60" i="47"/>
  <c r="AV145" i="47"/>
  <c r="AL116" i="47"/>
  <c r="CH71" i="47"/>
  <c r="CR151" i="47"/>
  <c r="BM136" i="47"/>
  <c r="BC22" i="30"/>
  <c r="CD96" i="47"/>
  <c r="AL106" i="47"/>
  <c r="AV154" i="47"/>
  <c r="AH42" i="47"/>
  <c r="AV55" i="47"/>
  <c r="AA118" i="47"/>
  <c r="AX105" i="47"/>
  <c r="CM163" i="47"/>
  <c r="CC61" i="47"/>
  <c r="AA80" i="47"/>
  <c r="AG97" i="47"/>
  <c r="BH6" i="30"/>
  <c r="CC116" i="47"/>
  <c r="CC110" i="47"/>
  <c r="BX35" i="47"/>
  <c r="BA163" i="47"/>
  <c r="BX45" i="47"/>
  <c r="BN21" i="30"/>
  <c r="AQ125" i="47"/>
  <c r="CM161" i="47"/>
  <c r="BS79" i="47"/>
  <c r="CM55" i="47"/>
  <c r="BJ9" i="30"/>
  <c r="BF72" i="47"/>
  <c r="CC89" i="47"/>
  <c r="BA47" i="47"/>
  <c r="BD47" i="47" s="1"/>
  <c r="BE47" i="47" s="1"/>
  <c r="AV56" i="47"/>
  <c r="AL74" i="47"/>
  <c r="AM69" i="47"/>
  <c r="BX79" i="47"/>
  <c r="CA79" i="47" s="1"/>
  <c r="CB79" i="47" s="1"/>
  <c r="BA64" i="47"/>
  <c r="CH56" i="47"/>
  <c r="BM154" i="47"/>
  <c r="BS71" i="47"/>
  <c r="AA71" i="47"/>
  <c r="BA91" i="47"/>
  <c r="AO16" i="30"/>
  <c r="AW10" i="30"/>
  <c r="AV101" i="47"/>
  <c r="AQ38" i="47"/>
  <c r="BM46" i="47"/>
  <c r="BS97" i="47"/>
  <c r="AO17" i="30"/>
  <c r="BV13" i="30"/>
  <c r="BW13" i="30" s="1"/>
  <c r="AA35" i="47"/>
  <c r="AQ26" i="30"/>
  <c r="CO51" i="47"/>
  <c r="AO6" i="30"/>
  <c r="BV26" i="30"/>
  <c r="CH99" i="47"/>
  <c r="BA153" i="47"/>
  <c r="AX78" i="47"/>
  <c r="BM44" i="47"/>
  <c r="AG98" i="47"/>
  <c r="AA100" i="47"/>
  <c r="CR65" i="47"/>
  <c r="AQ46" i="47"/>
  <c r="BA82" i="47"/>
  <c r="BS119" i="47"/>
  <c r="BF161" i="47"/>
  <c r="AB105" i="47"/>
  <c r="BU150" i="47"/>
  <c r="CC101" i="47"/>
  <c r="AL125" i="47"/>
  <c r="CH152" i="47"/>
  <c r="BS53" i="47"/>
  <c r="BV53" i="47" s="1"/>
  <c r="BW53" i="47" s="1"/>
  <c r="AQ65" i="47"/>
  <c r="BO159" i="47"/>
  <c r="AL71" i="47"/>
  <c r="CC98" i="47"/>
  <c r="AV53" i="47"/>
  <c r="CR72" i="47"/>
  <c r="AQ161" i="47"/>
  <c r="BS152" i="47"/>
  <c r="AV143" i="47"/>
  <c r="CM137" i="47"/>
  <c r="AC69" i="47"/>
  <c r="BV20" i="30"/>
  <c r="AA46" i="47"/>
  <c r="BU42" i="47"/>
  <c r="AQ143" i="47"/>
  <c r="AM6" i="30"/>
  <c r="AN6" i="30" s="1"/>
  <c r="BH123" i="47"/>
  <c r="AQ153" i="47"/>
  <c r="CR118" i="47"/>
  <c r="BF107" i="47"/>
  <c r="B19" i="30"/>
  <c r="AQ136" i="47"/>
  <c r="CO33" i="47"/>
  <c r="AB114" i="47"/>
  <c r="BA74" i="47"/>
  <c r="BB60" i="47"/>
  <c r="AI150" i="47"/>
  <c r="BS89" i="47"/>
  <c r="CM52" i="47"/>
  <c r="CC118" i="47"/>
  <c r="CC155" i="47"/>
  <c r="AW18" i="30"/>
  <c r="AN159" i="47"/>
  <c r="BF10" i="30"/>
  <c r="CD42" i="47"/>
  <c r="CC82" i="47"/>
  <c r="AG108" i="47"/>
  <c r="AJ108" i="47" s="1"/>
  <c r="AK108" i="47" s="1"/>
  <c r="AX33" i="47"/>
  <c r="BT51" i="47"/>
  <c r="BB33" i="47"/>
  <c r="BP22" i="30"/>
  <c r="BS106" i="47"/>
  <c r="AW9" i="30"/>
  <c r="AS11" i="30"/>
  <c r="V14" i="47"/>
  <c r="BF79" i="47"/>
  <c r="BG51" i="47"/>
  <c r="AG35" i="47"/>
  <c r="BF19" i="30"/>
  <c r="BS92" i="47"/>
  <c r="AN141" i="47"/>
  <c r="AG71" i="47"/>
  <c r="AG56" i="47"/>
  <c r="B9" i="30"/>
  <c r="AV99" i="47"/>
  <c r="AO10" i="30"/>
  <c r="AP10" i="30" s="1"/>
  <c r="BB42" i="47"/>
  <c r="BF125" i="47"/>
  <c r="BI125" i="47" s="1"/>
  <c r="BJ125" i="47" s="1"/>
  <c r="BM106" i="47"/>
  <c r="AG99" i="47"/>
  <c r="BF46" i="47"/>
  <c r="AL62" i="47"/>
  <c r="BM92" i="47"/>
  <c r="BT69" i="47"/>
  <c r="BJ24" i="30"/>
  <c r="BH14" i="30"/>
  <c r="BA117" i="47"/>
  <c r="BS124" i="47"/>
  <c r="AV115" i="47"/>
  <c r="AW150" i="47"/>
  <c r="AL73" i="47"/>
  <c r="AM96" i="47"/>
  <c r="AH69" i="47"/>
  <c r="AS69" i="47"/>
  <c r="AA55" i="47"/>
  <c r="AV44" i="47"/>
  <c r="CH54" i="47"/>
  <c r="AW51" i="47"/>
  <c r="AL110" i="47"/>
  <c r="BM70" i="47"/>
  <c r="CC71" i="47"/>
  <c r="CR164" i="47"/>
  <c r="BM65" i="47"/>
  <c r="AA151" i="47"/>
  <c r="AE151" i="47" s="1"/>
  <c r="AF151" i="47" s="1"/>
  <c r="CC124" i="47"/>
  <c r="BM72" i="47"/>
  <c r="AN51" i="47"/>
  <c r="CM64" i="47"/>
  <c r="BS45" i="47"/>
  <c r="BS47" i="47"/>
  <c r="AQ82" i="47"/>
  <c r="BX118" i="47"/>
  <c r="BM125" i="47"/>
  <c r="CH61" i="47"/>
  <c r="CM145" i="47"/>
  <c r="CP145" i="47" s="1"/>
  <c r="CQ145" i="47" s="1"/>
  <c r="CR37" i="47"/>
  <c r="CU37" i="47" s="1"/>
  <c r="CV37" i="47" s="1"/>
  <c r="BS52" i="47"/>
  <c r="BA88" i="47"/>
  <c r="CC63" i="47"/>
  <c r="BX161" i="47"/>
  <c r="BA145" i="47"/>
  <c r="BN22" i="30"/>
  <c r="AL79" i="47"/>
  <c r="CR83" i="47"/>
  <c r="AQ73" i="47"/>
  <c r="AV116" i="47"/>
  <c r="CD87" i="47"/>
  <c r="BB69" i="47"/>
  <c r="CH110" i="47"/>
  <c r="AB132" i="47"/>
  <c r="B12" i="30"/>
  <c r="BT159" i="47"/>
  <c r="BA134" i="47"/>
  <c r="AY7" i="30"/>
  <c r="BZ159" i="47"/>
  <c r="AV90" i="47"/>
  <c r="BZ150" i="47"/>
  <c r="AQ118" i="47"/>
  <c r="AA160" i="47"/>
  <c r="CM34" i="47"/>
  <c r="AA163" i="47"/>
  <c r="AR141" i="47"/>
  <c r="CO150" i="47"/>
  <c r="AA43" i="47"/>
  <c r="BF106" i="47"/>
  <c r="AL63" i="47"/>
  <c r="AR60" i="47"/>
  <c r="BT24" i="30"/>
  <c r="AM8" i="30"/>
  <c r="BR18" i="30"/>
  <c r="AS132" i="47"/>
  <c r="BX34" i="47"/>
  <c r="BC69" i="47"/>
  <c r="BF151" i="47"/>
  <c r="BH150" i="47"/>
  <c r="AO9" i="30"/>
  <c r="BB159" i="47"/>
  <c r="CE33" i="47"/>
  <c r="BU117" i="47"/>
  <c r="BH137" i="47"/>
  <c r="CI136" i="47"/>
  <c r="AQ15" i="30"/>
  <c r="AR15" i="30" s="1"/>
  <c r="BU78" i="47"/>
  <c r="BS83" i="47"/>
  <c r="AL101" i="47"/>
  <c r="BC141" i="47"/>
  <c r="CJ69" i="47"/>
  <c r="BC51" i="47"/>
  <c r="AW99" i="47"/>
  <c r="AB110" i="47"/>
  <c r="BN45" i="47"/>
  <c r="AH51" i="47"/>
  <c r="CC52" i="47"/>
  <c r="BC96" i="47"/>
  <c r="BH33" i="47"/>
  <c r="AV63" i="47"/>
  <c r="AY63" i="47" s="1"/>
  <c r="AZ63" i="47" s="1"/>
  <c r="BA83" i="47"/>
  <c r="CO55" i="47"/>
  <c r="BZ154" i="47"/>
  <c r="BO70" i="47"/>
  <c r="AQ151" i="47"/>
  <c r="CJ141" i="47"/>
  <c r="BM151" i="47"/>
  <c r="CI33" i="47"/>
  <c r="CE150" i="47"/>
  <c r="CS44" i="47"/>
  <c r="BG101" i="47"/>
  <c r="AV46" i="47"/>
  <c r="AM20" i="30"/>
  <c r="AM33" i="47"/>
  <c r="BZ60" i="47"/>
  <c r="CH83" i="47"/>
  <c r="BP9" i="30"/>
  <c r="AS51" i="47"/>
  <c r="AW87" i="47"/>
  <c r="CD153" i="47"/>
  <c r="L20" i="30"/>
  <c r="BT35" i="47"/>
  <c r="AB134" i="47"/>
  <c r="CI135" i="47"/>
  <c r="BT135" i="47"/>
  <c r="CE35" i="47"/>
  <c r="BZ81" i="47"/>
  <c r="BT91" i="47"/>
  <c r="AX98" i="47"/>
  <c r="CI159" i="47"/>
  <c r="BA109" i="47"/>
  <c r="AI159" i="47"/>
  <c r="AH132" i="47"/>
  <c r="CH98" i="47"/>
  <c r="AQ107" i="47"/>
  <c r="AW12" i="30"/>
  <c r="CD141" i="47"/>
  <c r="BB105" i="47"/>
  <c r="AC56" i="47"/>
  <c r="AM36" i="47"/>
  <c r="AC137" i="47"/>
  <c r="CJ35" i="47"/>
  <c r="H14" i="30"/>
  <c r="BY52" i="47"/>
  <c r="AS15" i="30"/>
  <c r="AC124" i="47"/>
  <c r="AC90" i="47"/>
  <c r="CN35" i="47"/>
  <c r="BY134" i="47"/>
  <c r="AR150" i="47"/>
  <c r="BT105" i="47"/>
  <c r="AW17" i="30"/>
  <c r="CT114" i="47"/>
  <c r="AM25" i="30"/>
  <c r="BU51" i="47"/>
  <c r="BA81" i="47"/>
  <c r="CS132" i="47"/>
  <c r="BH107" i="47"/>
  <c r="AI72" i="47"/>
  <c r="AR133" i="47"/>
  <c r="CD79" i="47"/>
  <c r="BN96" i="47"/>
  <c r="BT90" i="47"/>
  <c r="CS109" i="47"/>
  <c r="AB65" i="47"/>
  <c r="H18" i="30"/>
  <c r="CS89" i="47"/>
  <c r="AI80" i="47"/>
  <c r="AM124" i="47"/>
  <c r="CN124" i="47"/>
  <c r="AX142" i="47"/>
  <c r="AC36" i="47"/>
  <c r="BZ74" i="47"/>
  <c r="CI38" i="47"/>
  <c r="AB61" i="47"/>
  <c r="BY44" i="47"/>
  <c r="J17" i="30"/>
  <c r="CI125" i="47"/>
  <c r="AC91" i="47"/>
  <c r="D11" i="30"/>
  <c r="CS155" i="47"/>
  <c r="BT88" i="47"/>
  <c r="BU89" i="47"/>
  <c r="BH81" i="47"/>
  <c r="BN71" i="47"/>
  <c r="AI47" i="47"/>
  <c r="F15" i="30"/>
  <c r="CT100" i="47"/>
  <c r="AM133" i="47"/>
  <c r="AH73" i="47"/>
  <c r="BN110" i="47"/>
  <c r="CD134" i="47"/>
  <c r="AC72" i="47"/>
  <c r="BY110" i="47"/>
  <c r="BN51" i="47"/>
  <c r="CJ125" i="47"/>
  <c r="H13" i="30"/>
  <c r="CI91" i="47"/>
  <c r="AR125" i="47"/>
  <c r="BH155" i="47"/>
  <c r="BN33" i="47"/>
  <c r="BG100" i="47"/>
  <c r="AW142" i="47"/>
  <c r="CI80" i="47"/>
  <c r="D15" i="30"/>
  <c r="AS88" i="47"/>
  <c r="CT79" i="47"/>
  <c r="BN75" i="47"/>
  <c r="CN61" i="47"/>
  <c r="BO137" i="47"/>
  <c r="CT136" i="47"/>
  <c r="CD72" i="47"/>
  <c r="AH155" i="47"/>
  <c r="CE109" i="47"/>
  <c r="BG136" i="47"/>
  <c r="CD65" i="47"/>
  <c r="BZ62" i="47"/>
  <c r="BO143" i="47"/>
  <c r="CN98" i="47"/>
  <c r="AR137" i="47"/>
  <c r="AN35" i="47"/>
  <c r="AC146" i="47"/>
  <c r="AR142" i="47"/>
  <c r="BN125" i="47"/>
  <c r="AS38" i="47"/>
  <c r="AW109" i="47"/>
  <c r="BN47" i="47"/>
  <c r="AB118" i="47"/>
  <c r="BO46" i="47"/>
  <c r="CI90" i="47"/>
  <c r="AC97" i="47"/>
  <c r="CS35" i="47"/>
  <c r="CN73" i="47"/>
  <c r="BY100" i="47"/>
  <c r="CN90" i="47"/>
  <c r="CT127" i="47"/>
  <c r="CS83" i="47"/>
  <c r="AS116" i="47"/>
  <c r="CE70" i="47"/>
  <c r="BC118" i="47"/>
  <c r="CE98" i="47"/>
  <c r="L10" i="30"/>
  <c r="BZ52" i="47"/>
  <c r="AN88" i="47"/>
  <c r="BN133" i="47"/>
  <c r="AI160" i="47"/>
  <c r="BG44" i="47"/>
  <c r="CE136" i="47"/>
  <c r="AN92" i="47"/>
  <c r="AS73" i="47"/>
  <c r="CN144" i="47"/>
  <c r="AM164" i="47"/>
  <c r="CO45" i="47"/>
  <c r="CO63" i="47"/>
  <c r="BC100" i="47"/>
  <c r="AC38" i="47"/>
  <c r="AS107" i="47"/>
  <c r="BN65" i="47"/>
  <c r="BG134" i="47"/>
  <c r="BL18" i="30"/>
  <c r="BU34" i="47"/>
  <c r="AN55" i="47"/>
  <c r="BH45" i="47"/>
  <c r="D10" i="30"/>
  <c r="BZ55" i="47"/>
  <c r="BH47" i="47"/>
  <c r="BB126" i="47"/>
  <c r="BB128" i="47"/>
  <c r="CD119" i="47"/>
  <c r="CI146" i="47"/>
  <c r="BT151" i="47"/>
  <c r="BZ99" i="47"/>
  <c r="CO99" i="47"/>
  <c r="BN82" i="47"/>
  <c r="AR36" i="47"/>
  <c r="AM100" i="47"/>
  <c r="AH55" i="47"/>
  <c r="BO65" i="47"/>
  <c r="AB128" i="47"/>
  <c r="AX47" i="47"/>
  <c r="BG62" i="47"/>
  <c r="CO65" i="47"/>
  <c r="BY63" i="47"/>
  <c r="BH43" i="47"/>
  <c r="CS98" i="47"/>
  <c r="AX124" i="47"/>
  <c r="AB44" i="47"/>
  <c r="CS160" i="47"/>
  <c r="CJ56" i="47"/>
  <c r="BH116" i="47"/>
  <c r="BY87" i="47"/>
  <c r="V6" i="47"/>
  <c r="BC134" i="47"/>
  <c r="BY46" i="47"/>
  <c r="AN136" i="47"/>
  <c r="BN38" i="47"/>
  <c r="AW125" i="47"/>
  <c r="AB115" i="47"/>
  <c r="BH91" i="47"/>
  <c r="BU47" i="47"/>
  <c r="AW118" i="47"/>
  <c r="BU82" i="47"/>
  <c r="BT36" i="47"/>
  <c r="AS64" i="47"/>
  <c r="CS88" i="47"/>
  <c r="CE82" i="47"/>
  <c r="BL22" i="30"/>
  <c r="BY88" i="47"/>
  <c r="BN55" i="47"/>
  <c r="BH153" i="47"/>
  <c r="AX161" i="47"/>
  <c r="L7" i="30"/>
  <c r="CT44" i="47"/>
  <c r="AC127" i="47"/>
  <c r="BO90" i="47"/>
  <c r="D19" i="30"/>
  <c r="AS124" i="47"/>
  <c r="BB100" i="47"/>
  <c r="AC82" i="47"/>
  <c r="AX137" i="47"/>
  <c r="AM142" i="47"/>
  <c r="AI162" i="47"/>
  <c r="AS13" i="30"/>
  <c r="CD125" i="47"/>
  <c r="BO83" i="47"/>
  <c r="CD99" i="47"/>
  <c r="AR161" i="47"/>
  <c r="AN125" i="47"/>
  <c r="AN163" i="47"/>
  <c r="CJ34" i="47"/>
  <c r="AW117" i="47"/>
  <c r="CI45" i="47"/>
  <c r="BG64" i="47"/>
  <c r="CO62" i="47"/>
  <c r="J13" i="30"/>
  <c r="BO64" i="47"/>
  <c r="BH44" i="47"/>
  <c r="BL25" i="30"/>
  <c r="AR119" i="47"/>
  <c r="CE152" i="47"/>
  <c r="AC37" i="47"/>
  <c r="AI143" i="47"/>
  <c r="BN132" i="47"/>
  <c r="H7" i="30"/>
  <c r="H15" i="30"/>
  <c r="AH137" i="47"/>
  <c r="CS116" i="47"/>
  <c r="CO126" i="47"/>
  <c r="AX145" i="47"/>
  <c r="CI53" i="47"/>
  <c r="CN82" i="47"/>
  <c r="T10" i="47"/>
  <c r="BY135" i="47"/>
  <c r="AS160" i="47"/>
  <c r="BN111" i="47"/>
  <c r="J6" i="30"/>
  <c r="AR146" i="47"/>
  <c r="BY164" i="47"/>
  <c r="BT107" i="47"/>
  <c r="BG164" i="47"/>
  <c r="BU137" i="47"/>
  <c r="BY127" i="47"/>
  <c r="AX73" i="47"/>
  <c r="CN115" i="47"/>
  <c r="CO38" i="47"/>
  <c r="CO117" i="47"/>
  <c r="AX80" i="47"/>
  <c r="CO155" i="47"/>
  <c r="CN143" i="47"/>
  <c r="AS134" i="47"/>
  <c r="AX119" i="47"/>
  <c r="AB74" i="47"/>
  <c r="AM90" i="47"/>
  <c r="BB164" i="47"/>
  <c r="AH162" i="47"/>
  <c r="AS142" i="47"/>
  <c r="BT106" i="47"/>
  <c r="CI64" i="47"/>
  <c r="AH154" i="47"/>
  <c r="AH101" i="47"/>
  <c r="BB143" i="47"/>
  <c r="BT137" i="47"/>
  <c r="CE71" i="47"/>
  <c r="AR128" i="47"/>
  <c r="AI154" i="47"/>
  <c r="CS56" i="47"/>
  <c r="AI110" i="47"/>
  <c r="CO153" i="47"/>
  <c r="CD54" i="47"/>
  <c r="AN99" i="47"/>
  <c r="AM89" i="47"/>
  <c r="AW61" i="47"/>
  <c r="AR45" i="47"/>
  <c r="CO128" i="47"/>
  <c r="BY109" i="47"/>
  <c r="BG109" i="47"/>
  <c r="BU143" i="47"/>
  <c r="AS108" i="47"/>
  <c r="BU64" i="47"/>
  <c r="D18" i="30"/>
  <c r="AX91" i="47"/>
  <c r="CN154" i="47"/>
  <c r="AM81" i="47"/>
  <c r="AH92" i="47"/>
  <c r="CT65" i="47"/>
  <c r="CS161" i="47"/>
  <c r="AB63" i="47"/>
  <c r="AN62" i="47"/>
  <c r="BY152" i="47"/>
  <c r="BY119" i="47"/>
  <c r="AS24" i="30"/>
  <c r="BU124" i="47"/>
  <c r="BZ143" i="47"/>
  <c r="BU71" i="47"/>
  <c r="BZ142" i="47"/>
  <c r="BN102" i="47"/>
  <c r="AB36" i="47"/>
  <c r="CO82" i="47"/>
  <c r="AX135" i="47"/>
  <c r="AN118" i="47"/>
  <c r="AH133" i="47"/>
  <c r="AR152" i="47"/>
  <c r="BY72" i="47"/>
  <c r="BC52" i="47"/>
  <c r="BB56" i="47"/>
  <c r="BB61" i="47"/>
  <c r="BB98" i="47"/>
  <c r="AW45" i="47"/>
  <c r="AM155" i="47"/>
  <c r="BO74" i="47"/>
  <c r="BN100" i="47"/>
  <c r="CD91" i="47"/>
  <c r="AS155" i="47"/>
  <c r="BH100" i="47"/>
  <c r="AI83" i="47"/>
  <c r="AI88" i="47"/>
  <c r="CD106" i="47"/>
  <c r="BG99" i="47"/>
  <c r="BN48" i="47"/>
  <c r="AC160" i="47"/>
  <c r="AH143" i="47"/>
  <c r="BZ109" i="47"/>
  <c r="AB55" i="47"/>
  <c r="CI152" i="47"/>
  <c r="AH164" i="47"/>
  <c r="AC145" i="47"/>
  <c r="BU145" i="47"/>
  <c r="BG53" i="47"/>
  <c r="CE133" i="47"/>
  <c r="AM137" i="47"/>
  <c r="CI119" i="47"/>
  <c r="BB146" i="47"/>
  <c r="CI88" i="47"/>
  <c r="BB101" i="47"/>
  <c r="AN79" i="47"/>
  <c r="AW71" i="47"/>
  <c r="BT142" i="47"/>
  <c r="CO107" i="47"/>
  <c r="BB109" i="47"/>
  <c r="AN145" i="47"/>
  <c r="AC70" i="47"/>
  <c r="AN117" i="47"/>
  <c r="AM72" i="47"/>
  <c r="BT143" i="47"/>
  <c r="AM154" i="47"/>
  <c r="BO43" i="47"/>
  <c r="BC109" i="47"/>
  <c r="BG106" i="47"/>
  <c r="BZ97" i="47"/>
  <c r="BB110" i="47"/>
  <c r="BB45" i="47"/>
  <c r="BN61" i="47"/>
  <c r="AN134" i="47"/>
  <c r="CT118" i="47"/>
  <c r="AM136" i="47"/>
  <c r="AM135" i="47"/>
  <c r="CT98" i="47"/>
  <c r="BY61" i="47"/>
  <c r="BU97" i="47"/>
  <c r="BU45" i="47"/>
  <c r="CT89" i="47"/>
  <c r="BN143" i="47"/>
  <c r="AN100" i="47"/>
  <c r="AN106" i="47"/>
  <c r="CS36" i="47"/>
  <c r="CN119" i="47"/>
  <c r="BC70" i="47"/>
  <c r="BY55" i="47"/>
  <c r="CI65" i="47"/>
  <c r="AX65" i="47"/>
  <c r="AM83" i="47"/>
  <c r="CT106" i="47"/>
  <c r="AS17" i="30"/>
  <c r="AI155" i="47"/>
  <c r="BH89" i="47"/>
  <c r="BT64" i="47"/>
  <c r="BC163" i="47"/>
  <c r="AW46" i="47"/>
  <c r="BN84" i="47"/>
  <c r="AW98" i="47"/>
  <c r="AC134" i="47"/>
  <c r="BB65" i="47"/>
  <c r="AR164" i="47"/>
  <c r="BB44" i="47"/>
  <c r="CN91" i="47"/>
  <c r="BC127" i="47"/>
  <c r="CT56" i="47"/>
  <c r="AB100" i="47"/>
  <c r="AR99" i="47"/>
  <c r="AS74" i="47"/>
  <c r="AI92" i="47"/>
  <c r="AR71" i="47"/>
  <c r="AH135" i="47"/>
  <c r="AM127" i="47"/>
  <c r="AI74" i="47"/>
  <c r="CJ155" i="47"/>
  <c r="BT38" i="47"/>
  <c r="CJ118" i="47"/>
  <c r="CJ107" i="47"/>
  <c r="CJ136" i="47"/>
  <c r="AS81" i="47"/>
  <c r="AX36" i="47"/>
  <c r="BZ46" i="47"/>
  <c r="BO99" i="47"/>
  <c r="AB144" i="47"/>
  <c r="AB88" i="47"/>
  <c r="CD118" i="47"/>
  <c r="AN146" i="47"/>
  <c r="CE34" i="47"/>
  <c r="BC115" i="47"/>
  <c r="T5" i="47"/>
  <c r="BZ101" i="47"/>
  <c r="AR116" i="47"/>
  <c r="BN106" i="47"/>
  <c r="AB163" i="47"/>
  <c r="AR82" i="47"/>
  <c r="AN83" i="47"/>
  <c r="AH71" i="47"/>
  <c r="CO164" i="47"/>
  <c r="AB152" i="47"/>
  <c r="AS65" i="47"/>
  <c r="CJ143" i="47"/>
  <c r="BH117" i="47"/>
  <c r="L12" i="30"/>
  <c r="CO52" i="47"/>
  <c r="CI142" i="47"/>
  <c r="J9" i="30"/>
  <c r="AC154" i="47"/>
  <c r="CO97" i="47"/>
  <c r="AS71" i="47"/>
  <c r="AI70" i="47"/>
  <c r="BN156" i="47"/>
  <c r="AX153" i="47"/>
  <c r="CE89" i="47"/>
  <c r="AM145" i="47"/>
  <c r="BY159" i="47"/>
  <c r="BH79" i="47"/>
  <c r="AR136" i="47"/>
  <c r="BY35" i="47"/>
  <c r="CS151" i="47"/>
  <c r="CT117" i="47"/>
  <c r="AB90" i="47"/>
  <c r="AH153" i="47"/>
  <c r="CS74" i="47"/>
  <c r="L14" i="30"/>
  <c r="AM146" i="47"/>
  <c r="CT125" i="47"/>
  <c r="CS101" i="47"/>
  <c r="AM52" i="47"/>
  <c r="CS127" i="47"/>
  <c r="BZ107" i="47"/>
  <c r="BO97" i="47"/>
  <c r="CJ43" i="47"/>
  <c r="BZ38" i="47"/>
  <c r="CS142" i="47"/>
  <c r="BT34" i="47"/>
  <c r="AB53" i="47"/>
  <c r="J10" i="30"/>
  <c r="CJ63" i="47"/>
  <c r="AW128" i="47"/>
  <c r="CI98" i="47"/>
  <c r="BL16" i="30"/>
  <c r="BU35" i="47"/>
  <c r="BU81" i="47"/>
  <c r="CS137" i="47"/>
  <c r="AW55" i="47"/>
  <c r="CD161" i="47"/>
  <c r="AR144" i="47"/>
  <c r="BN162" i="47"/>
  <c r="BH154" i="47"/>
  <c r="AW91" i="47"/>
  <c r="BC74" i="47"/>
  <c r="BH152" i="47"/>
  <c r="CE107" i="47"/>
  <c r="AI62" i="47"/>
  <c r="V11" i="47"/>
  <c r="AI136" i="47"/>
  <c r="AJ136" i="47" s="1"/>
  <c r="AK136" i="47" s="1"/>
  <c r="CI110" i="47"/>
  <c r="CJ137" i="47"/>
  <c r="BU54" i="47"/>
  <c r="BB92" i="47"/>
  <c r="CD115" i="47"/>
  <c r="BT56" i="47"/>
  <c r="BO73" i="47"/>
  <c r="BU62" i="47"/>
  <c r="CS124" i="47"/>
  <c r="AR35" i="47"/>
  <c r="CE161" i="47"/>
  <c r="BN124" i="47"/>
  <c r="AM47" i="47"/>
  <c r="AO47" i="47" s="1"/>
  <c r="AP47" i="47" s="1"/>
  <c r="BC133" i="47"/>
  <c r="BH63" i="47"/>
  <c r="BB144" i="47"/>
  <c r="BO34" i="47"/>
  <c r="AH125" i="47"/>
  <c r="BH56" i="47"/>
  <c r="CJ110" i="47"/>
  <c r="BN159" i="47"/>
  <c r="BZ124" i="47"/>
  <c r="CN54" i="47"/>
  <c r="CD73" i="47"/>
  <c r="AC133" i="47"/>
  <c r="BO128" i="47"/>
  <c r="AR143" i="47"/>
  <c r="CD36" i="47"/>
  <c r="BB134" i="47"/>
  <c r="AN126" i="47"/>
  <c r="CI99" i="47"/>
  <c r="CT83" i="47"/>
  <c r="BG91" i="47"/>
  <c r="BZ161" i="47"/>
  <c r="CN55" i="47"/>
  <c r="BN66" i="47"/>
  <c r="CE88" i="47"/>
  <c r="CD151" i="47"/>
  <c r="BZ91" i="47"/>
  <c r="AN71" i="47"/>
  <c r="BY96" i="47"/>
  <c r="CD92" i="47"/>
  <c r="BH97" i="47"/>
  <c r="CE160" i="47"/>
  <c r="AW164" i="47"/>
  <c r="AW160" i="47"/>
  <c r="CN162" i="47"/>
  <c r="AC110" i="47"/>
  <c r="L16" i="30"/>
  <c r="AH82" i="47"/>
  <c r="CJ164" i="47"/>
  <c r="CD56" i="47"/>
  <c r="BC128" i="47"/>
  <c r="BT65" i="47"/>
  <c r="BO72" i="47"/>
  <c r="AB155" i="47"/>
  <c r="BB82" i="47"/>
  <c r="CO73" i="47"/>
  <c r="BN53" i="47"/>
  <c r="BO163" i="47"/>
  <c r="T7" i="47"/>
  <c r="AR88" i="47"/>
  <c r="CJ162" i="47"/>
  <c r="AC116" i="47"/>
  <c r="BO61" i="47"/>
  <c r="AX160" i="47"/>
  <c r="BG128" i="47"/>
  <c r="CO43" i="47"/>
  <c r="AW135" i="47"/>
  <c r="AB107" i="47"/>
  <c r="BY118" i="47"/>
  <c r="AM106" i="47"/>
  <c r="BN152" i="47"/>
  <c r="AC44" i="47"/>
  <c r="J7" i="30"/>
  <c r="AH144" i="47"/>
  <c r="BN87" i="47"/>
  <c r="AW43" i="47"/>
  <c r="CT134" i="47"/>
  <c r="CJ99" i="47"/>
  <c r="BT152" i="47"/>
  <c r="AW133" i="47"/>
  <c r="BZ70" i="47"/>
  <c r="CD89" i="47"/>
  <c r="H10" i="30"/>
  <c r="BB43" i="47"/>
  <c r="AR110" i="47"/>
  <c r="T11" i="47"/>
  <c r="BB153" i="47"/>
  <c r="CT88" i="47"/>
  <c r="AB99" i="47"/>
  <c r="BO115" i="47"/>
  <c r="CO72" i="47"/>
  <c r="AR44" i="47"/>
  <c r="BC101" i="47"/>
  <c r="BH98" i="47"/>
  <c r="BU79" i="47"/>
  <c r="Z147" i="25"/>
  <c r="BH96" i="25"/>
  <c r="BI96" i="25" s="1"/>
  <c r="BL129" i="25"/>
  <c r="BP129" i="25" s="1"/>
  <c r="BQ129" i="25" s="1"/>
  <c r="BP123" i="25"/>
  <c r="BQ123" i="25" s="1"/>
  <c r="BH78" i="25"/>
  <c r="BI78" i="25" s="1"/>
  <c r="BE84" i="25"/>
  <c r="BH84" i="25" s="1"/>
  <c r="I49" i="25"/>
  <c r="I89" i="25"/>
  <c r="AY33" i="47"/>
  <c r="AZ33" i="47" s="1"/>
  <c r="AR177" i="25"/>
  <c r="CX7" i="26"/>
  <c r="X23" i="30"/>
  <c r="CE132" i="25"/>
  <c r="CF132" i="25" s="1"/>
  <c r="CB138" i="25"/>
  <c r="CE138" i="25" s="1"/>
  <c r="CF138" i="25" s="1"/>
  <c r="BC171" i="25"/>
  <c r="BD171" i="25" s="1"/>
  <c r="AZ177" i="25"/>
  <c r="CK45" i="47"/>
  <c r="CL45" i="47" s="1"/>
  <c r="AN10" i="30"/>
  <c r="BH105" i="25"/>
  <c r="BI105" i="25" s="1"/>
  <c r="BE111" i="25"/>
  <c r="BH111" i="25" s="1"/>
  <c r="AJ141" i="47"/>
  <c r="AK141" i="47" s="1"/>
  <c r="CO42" i="25"/>
  <c r="CP42" i="25" s="1"/>
  <c r="CL48" i="25"/>
  <c r="AS150" i="25"/>
  <c r="AT150" i="25" s="1"/>
  <c r="AP156" i="25"/>
  <c r="AS156" i="25" s="1"/>
  <c r="AS105" i="25"/>
  <c r="AT105" i="25" s="1"/>
  <c r="AP111" i="25"/>
  <c r="AS111" i="25" s="1"/>
  <c r="BI36" i="25"/>
  <c r="AA7" i="26" s="1"/>
  <c r="Z7" i="26"/>
  <c r="AS132" i="25"/>
  <c r="AT132" i="25" s="1"/>
  <c r="AP138" i="25"/>
  <c r="AS138" i="25" s="1"/>
  <c r="I61" i="25"/>
  <c r="AJ9" i="26"/>
  <c r="BX101" i="47"/>
  <c r="AO24" i="30"/>
  <c r="AV78" i="47"/>
  <c r="BJ18" i="30"/>
  <c r="CO159" i="25"/>
  <c r="CP159" i="25" s="1"/>
  <c r="CL165" i="25"/>
  <c r="CO165" i="25" s="1"/>
  <c r="CP165" i="25" s="1"/>
  <c r="BF22" i="30"/>
  <c r="AU23" i="30"/>
  <c r="AQ37" i="47"/>
  <c r="BH69" i="25"/>
  <c r="BI69" i="25" s="1"/>
  <c r="BE75" i="25"/>
  <c r="BH75" i="25" s="1"/>
  <c r="AV125" i="47"/>
  <c r="AX60" i="25"/>
  <c r="AY60" i="25" s="1"/>
  <c r="AU66" i="25"/>
  <c r="AX66" i="25" s="1"/>
  <c r="BS33" i="47"/>
  <c r="CH141" i="47"/>
  <c r="AD87" i="25"/>
  <c r="AE87" i="25" s="1"/>
  <c r="Z93" i="25"/>
  <c r="CH159" i="47"/>
  <c r="I38" i="25"/>
  <c r="BS150" i="47"/>
  <c r="I78" i="25"/>
  <c r="I84" i="25"/>
  <c r="AQ114" i="47"/>
  <c r="I10" i="25"/>
  <c r="CM69" i="47"/>
  <c r="AG42" i="47"/>
  <c r="BV9" i="30"/>
  <c r="BX107" i="47"/>
  <c r="AL88" i="47"/>
  <c r="BL48" i="25"/>
  <c r="BP48" i="25" s="1"/>
  <c r="BQ48" i="25" s="1"/>
  <c r="BP42" i="25"/>
  <c r="BQ42" i="25" s="1"/>
  <c r="AI87" i="25"/>
  <c r="AJ87" i="25" s="1"/>
  <c r="AF93" i="25"/>
  <c r="AI93" i="25" s="1"/>
  <c r="Z39" i="25"/>
  <c r="AD33" i="25"/>
  <c r="AS69" i="25"/>
  <c r="AT69" i="25" s="1"/>
  <c r="AP75" i="25"/>
  <c r="AS75" i="25" s="1"/>
  <c r="AP102" i="25"/>
  <c r="AS102" i="25" s="1"/>
  <c r="AS96" i="25"/>
  <c r="AT96" i="25" s="1"/>
  <c r="CT33" i="25"/>
  <c r="CU33" i="25" s="1"/>
  <c r="CQ39" i="25"/>
  <c r="CT39" i="25" s="1"/>
  <c r="CU39" i="25" s="1"/>
  <c r="X8" i="26"/>
  <c r="AY37" i="25"/>
  <c r="Y8" i="26" s="1"/>
  <c r="AN114" i="25"/>
  <c r="AO114" i="25" s="1"/>
  <c r="AK120" i="25"/>
  <c r="AN120" i="25" s="1"/>
  <c r="AR19" i="26"/>
  <c r="AS123" i="25"/>
  <c r="AT123" i="25" s="1"/>
  <c r="AP129" i="25"/>
  <c r="AS129" i="25" s="1"/>
  <c r="AG9" i="25"/>
  <c r="BP132" i="25"/>
  <c r="BQ132" i="25" s="1"/>
  <c r="BL138" i="25"/>
  <c r="BP138" i="25" s="1"/>
  <c r="BQ138" i="25" s="1"/>
  <c r="Z9" i="26"/>
  <c r="BI38" i="25"/>
  <c r="AA9" i="26" s="1"/>
  <c r="CJ123" i="25"/>
  <c r="CK123" i="25" s="1"/>
  <c r="CG129" i="25"/>
  <c r="CJ129" i="25" s="1"/>
  <c r="CK129" i="25" s="1"/>
  <c r="CG84" i="25"/>
  <c r="CJ84" i="25" s="1"/>
  <c r="CK84" i="25" s="1"/>
  <c r="CJ78" i="25"/>
  <c r="CK78" i="25" s="1"/>
  <c r="BZ123" i="25"/>
  <c r="CA123" i="25" s="1"/>
  <c r="BW129" i="25"/>
  <c r="AZ102" i="25"/>
  <c r="BC102" i="25" s="1"/>
  <c r="BD102" i="25" s="1"/>
  <c r="BC96" i="25"/>
  <c r="BD96" i="25" s="1"/>
  <c r="AZ20" i="26"/>
  <c r="BY111" i="25"/>
  <c r="BX111" i="25"/>
  <c r="BY120" i="25"/>
  <c r="BX120" i="25"/>
  <c r="AI24" i="26"/>
  <c r="BV23" i="30"/>
  <c r="BW23" i="30" s="1"/>
  <c r="AV127" i="47"/>
  <c r="BS105" i="47"/>
  <c r="AI96" i="25"/>
  <c r="AJ96" i="25" s="1"/>
  <c r="AF102" i="25"/>
  <c r="AI102" i="25" s="1"/>
  <c r="BS87" i="47"/>
  <c r="BX133" i="47"/>
  <c r="CA133" i="47" s="1"/>
  <c r="CB133" i="47" s="1"/>
  <c r="AG47" i="47"/>
  <c r="AU15" i="30"/>
  <c r="BM114" i="47"/>
  <c r="BF16" i="30"/>
  <c r="BG16" i="30" s="1"/>
  <c r="AS6" i="30"/>
  <c r="AT6" i="30" s="1"/>
  <c r="BM73" i="47"/>
  <c r="AS141" i="25"/>
  <c r="AT141" i="25" s="1"/>
  <c r="AP147" i="25"/>
  <c r="AS147" i="25" s="1"/>
  <c r="CJ132" i="47"/>
  <c r="BM61" i="47"/>
  <c r="BH60" i="25"/>
  <c r="BI60" i="25" s="1"/>
  <c r="BE66" i="25"/>
  <c r="BH66" i="25" s="1"/>
  <c r="AX87" i="25"/>
  <c r="AY87" i="25" s="1"/>
  <c r="AU93" i="25"/>
  <c r="AX93" i="25" s="1"/>
  <c r="CR97" i="47"/>
  <c r="BP87" i="25"/>
  <c r="BQ87" i="25" s="1"/>
  <c r="BL93" i="25"/>
  <c r="BP93" i="25" s="1"/>
  <c r="BQ93" i="25" s="1"/>
  <c r="AL51" i="47"/>
  <c r="BC20" i="30"/>
  <c r="AV87" i="47"/>
  <c r="AC87" i="47"/>
  <c r="BM87" i="47"/>
  <c r="BA20" i="30"/>
  <c r="BX152" i="47"/>
  <c r="BM99" i="47"/>
  <c r="CC123" i="47"/>
  <c r="BV10" i="30"/>
  <c r="BM107" i="47"/>
  <c r="BQ107" i="47" s="1"/>
  <c r="BR107" i="47" s="1"/>
  <c r="CM87" i="47"/>
  <c r="BX150" i="47"/>
  <c r="BL9" i="30"/>
  <c r="BO114" i="47"/>
  <c r="CH105" i="47"/>
  <c r="I95" i="25"/>
  <c r="BS91" i="47"/>
  <c r="BV91" i="47" s="1"/>
  <c r="BW91" i="47" s="1"/>
  <c r="I62" i="25"/>
  <c r="R6" i="26"/>
  <c r="AE35" i="25"/>
  <c r="S6" i="26" s="1"/>
  <c r="CC60" i="47"/>
  <c r="AW14" i="30"/>
  <c r="BA7" i="30"/>
  <c r="BB7" i="30" s="1"/>
  <c r="CT69" i="47"/>
  <c r="I28" i="25"/>
  <c r="BS123" i="47"/>
  <c r="BH23" i="30"/>
  <c r="I116" i="25"/>
  <c r="AX69" i="25"/>
  <c r="AY69" i="25" s="1"/>
  <c r="AU75" i="25"/>
  <c r="AX75" i="25" s="1"/>
  <c r="I44" i="25"/>
  <c r="BA141" i="47"/>
  <c r="I25" i="25"/>
  <c r="CJ132" i="25"/>
  <c r="CK132" i="25" s="1"/>
  <c r="CG138" i="25"/>
  <c r="CJ138" i="25" s="1"/>
  <c r="CK138" i="25" s="1"/>
  <c r="AC78" i="47"/>
  <c r="I30" i="25"/>
  <c r="AL78" i="47"/>
  <c r="T5" i="30"/>
  <c r="AK182" i="47"/>
  <c r="U5" i="30" s="1"/>
  <c r="I103" i="25"/>
  <c r="AV159" i="47"/>
  <c r="BS141" i="47"/>
  <c r="BM150" i="47"/>
  <c r="AG45" i="47"/>
  <c r="AJ45" i="47" s="1"/>
  <c r="AK45" i="47" s="1"/>
  <c r="BB9" i="26"/>
  <c r="AN150" i="25"/>
  <c r="AO150" i="25" s="1"/>
  <c r="AK156" i="25"/>
  <c r="AN156" i="25" s="1"/>
  <c r="AV123" i="47"/>
  <c r="CM150" i="47"/>
  <c r="BZ150" i="25"/>
  <c r="CA150" i="25" s="1"/>
  <c r="BW156" i="25"/>
  <c r="BX142" i="47"/>
  <c r="CA142" i="47" s="1"/>
  <c r="CB142" i="47" s="1"/>
  <c r="I100" i="25"/>
  <c r="AG96" i="47"/>
  <c r="AA159" i="47"/>
  <c r="CM177" i="25"/>
  <c r="BC174" i="25"/>
  <c r="BD174" i="25" s="1"/>
  <c r="CO174" i="25"/>
  <c r="CP174" i="25" s="1"/>
  <c r="CD177" i="25"/>
  <c r="AT181" i="47"/>
  <c r="AQ187" i="47"/>
  <c r="BS137" i="47"/>
  <c r="BV137" i="47" s="1"/>
  <c r="BW137" i="47" s="1"/>
  <c r="AA153" i="47"/>
  <c r="CM43" i="47"/>
  <c r="Z6" i="26"/>
  <c r="BI35" i="25"/>
  <c r="AA6" i="26" s="1"/>
  <c r="CQ165" i="25"/>
  <c r="CT165" i="25" s="1"/>
  <c r="CU165" i="25" s="1"/>
  <c r="CT159" i="25"/>
  <c r="CU159" i="25" s="1"/>
  <c r="BH123" i="25"/>
  <c r="BI123" i="25" s="1"/>
  <c r="BE129" i="25"/>
  <c r="BH129" i="25" s="1"/>
  <c r="AX114" i="25"/>
  <c r="AY114" i="25" s="1"/>
  <c r="AU120" i="25"/>
  <c r="AX120" i="25" s="1"/>
  <c r="I118" i="25"/>
  <c r="CE60" i="25"/>
  <c r="CF60" i="25" s="1"/>
  <c r="CB66" i="25"/>
  <c r="CE66" i="25" s="1"/>
  <c r="CF66" i="25" s="1"/>
  <c r="BA107" i="47"/>
  <c r="BZ105" i="25"/>
  <c r="CA105" i="25" s="1"/>
  <c r="BW111" i="25"/>
  <c r="BP114" i="25"/>
  <c r="BQ114" i="25" s="1"/>
  <c r="BL120" i="25"/>
  <c r="BP120" i="25" s="1"/>
  <c r="BQ120" i="25" s="1"/>
  <c r="I105" i="25"/>
  <c r="AV42" i="47"/>
  <c r="AS51" i="25"/>
  <c r="AT51" i="25" s="1"/>
  <c r="AP57" i="25"/>
  <c r="AS57" i="25" s="1"/>
  <c r="AQ25" i="30"/>
  <c r="AR25" i="30" s="1"/>
  <c r="CH150" i="47"/>
  <c r="BS114" i="47"/>
  <c r="CR87" i="47"/>
  <c r="AN33" i="25"/>
  <c r="AK39" i="25"/>
  <c r="AN39" i="25" s="1"/>
  <c r="X6" i="26"/>
  <c r="AY35" i="25"/>
  <c r="Y6" i="26" s="1"/>
  <c r="AU25" i="30"/>
  <c r="BF99" i="47"/>
  <c r="BI99" i="47" s="1"/>
  <c r="BJ99" i="47" s="1"/>
  <c r="AF184" i="47"/>
  <c r="S7" i="30" s="1"/>
  <c r="R7" i="30"/>
  <c r="AG159" i="47"/>
  <c r="CO96" i="25"/>
  <c r="CP96" i="25" s="1"/>
  <c r="CL102" i="25"/>
  <c r="CO102" i="25" s="1"/>
  <c r="CP102" i="25" s="1"/>
  <c r="BX146" i="47"/>
  <c r="CH33" i="47"/>
  <c r="AN87" i="25"/>
  <c r="AO87" i="25" s="1"/>
  <c r="AK93" i="25"/>
  <c r="AN93" i="25" s="1"/>
  <c r="AI105" i="25"/>
  <c r="AJ105" i="25" s="1"/>
  <c r="AF111" i="25"/>
  <c r="AI111" i="25" s="1"/>
  <c r="AC141" i="47"/>
  <c r="CC69" i="47"/>
  <c r="AQ60" i="47"/>
  <c r="AF165" i="25"/>
  <c r="AI165" i="25" s="1"/>
  <c r="AI159" i="25"/>
  <c r="AJ159" i="25" s="1"/>
  <c r="AV141" i="47"/>
  <c r="AG52" i="47"/>
  <c r="AA33" i="47"/>
  <c r="CR105" i="47"/>
  <c r="CM159" i="47"/>
  <c r="AA42" i="47"/>
  <c r="BC60" i="25"/>
  <c r="BD60" i="25" s="1"/>
  <c r="AZ66" i="25"/>
  <c r="BC66" i="25" s="1"/>
  <c r="BD66" i="25" s="1"/>
  <c r="AC105" i="47"/>
  <c r="CE87" i="25"/>
  <c r="CF87" i="25" s="1"/>
  <c r="CB93" i="25"/>
  <c r="CE93" i="25" s="1"/>
  <c r="CF93" i="25" s="1"/>
  <c r="BZ42" i="25"/>
  <c r="CA42" i="25" s="1"/>
  <c r="BW48" i="25"/>
  <c r="BZ48" i="25" s="1"/>
  <c r="CA48" i="25" s="1"/>
  <c r="AD132" i="25"/>
  <c r="AE132" i="25" s="1"/>
  <c r="Z138" i="25"/>
  <c r="AN132" i="25"/>
  <c r="AO132" i="25" s="1"/>
  <c r="AK138" i="25"/>
  <c r="AN138" i="25" s="1"/>
  <c r="AX123" i="25"/>
  <c r="AY123" i="25" s="1"/>
  <c r="AU129" i="25"/>
  <c r="AX129" i="25" s="1"/>
  <c r="BU42" i="25"/>
  <c r="BV42" i="25" s="1"/>
  <c r="BR48" i="25"/>
  <c r="BU48" i="25" s="1"/>
  <c r="BV48" i="25" s="1"/>
  <c r="BH141" i="25"/>
  <c r="BI141" i="25" s="1"/>
  <c r="BE147" i="25"/>
  <c r="BH147" i="25" s="1"/>
  <c r="BU78" i="25"/>
  <c r="BV78" i="25" s="1"/>
  <c r="BR84" i="25"/>
  <c r="BU84" i="25" s="1"/>
  <c r="BV84" i="25" s="1"/>
  <c r="AS42" i="25"/>
  <c r="AT42" i="25" s="1"/>
  <c r="AP48" i="25"/>
  <c r="AS48" i="25" s="1"/>
  <c r="CT141" i="25"/>
  <c r="CU141" i="25" s="1"/>
  <c r="CQ147" i="25"/>
  <c r="CT147" i="25" s="1"/>
  <c r="CU147" i="25" s="1"/>
  <c r="CT42" i="25"/>
  <c r="CU42" i="25" s="1"/>
  <c r="CQ48" i="25"/>
  <c r="CT48" i="25" s="1"/>
  <c r="CU48" i="25" s="1"/>
  <c r="BO7" i="26"/>
  <c r="BL39" i="25"/>
  <c r="BP39" i="25" s="1"/>
  <c r="BQ39" i="25" s="1"/>
  <c r="BP33" i="25"/>
  <c r="BQ33" i="25" s="1"/>
  <c r="AN42" i="25"/>
  <c r="AO42" i="25" s="1"/>
  <c r="AK48" i="25"/>
  <c r="AN48" i="25" s="1"/>
  <c r="AZ23" i="26"/>
  <c r="BS24" i="26"/>
  <c r="AN123" i="25"/>
  <c r="AO123" i="25" s="1"/>
  <c r="AK129" i="25"/>
  <c r="AN129" i="25" s="1"/>
  <c r="BW18" i="26"/>
  <c r="Z5" i="26"/>
  <c r="BI34" i="25"/>
  <c r="AA5" i="26" s="1"/>
  <c r="BB21" i="26"/>
  <c r="CO150" i="25"/>
  <c r="CP150" i="25" s="1"/>
  <c r="CL156" i="25"/>
  <c r="CO156" i="25" s="1"/>
  <c r="CP156" i="25" s="1"/>
  <c r="AI132" i="25"/>
  <c r="AJ132" i="25" s="1"/>
  <c r="AF138" i="25"/>
  <c r="AI138" i="25" s="1"/>
  <c r="BZ96" i="25"/>
  <c r="CA96" i="25" s="1"/>
  <c r="BW102" i="25"/>
  <c r="BZ102" i="25" s="1"/>
  <c r="CA102" i="25" s="1"/>
  <c r="BU150" i="25"/>
  <c r="BV150" i="25" s="1"/>
  <c r="BR156" i="25"/>
  <c r="BU156" i="25" s="1"/>
  <c r="BV156" i="25" s="1"/>
  <c r="BU8" i="26"/>
  <c r="BK11" i="26"/>
  <c r="CT150" i="25"/>
  <c r="CU150" i="25" s="1"/>
  <c r="CQ156" i="25"/>
  <c r="CT156" i="25" s="1"/>
  <c r="CU156" i="25" s="1"/>
  <c r="BS26" i="26"/>
  <c r="AR7" i="26"/>
  <c r="T9" i="26"/>
  <c r="AJ38" i="25"/>
  <c r="U9" i="26" s="1"/>
  <c r="BK14" i="26"/>
  <c r="CJ96" i="25"/>
  <c r="CK96" i="25" s="1"/>
  <c r="CG102" i="25"/>
  <c r="CJ102" i="25" s="1"/>
  <c r="CK102" i="25" s="1"/>
  <c r="AN8" i="26"/>
  <c r="BK21" i="26"/>
  <c r="BW8" i="26"/>
  <c r="AN22" i="26"/>
  <c r="BI17" i="26"/>
  <c r="BZ159" i="25"/>
  <c r="CA159" i="25" s="1"/>
  <c r="BW165" i="25"/>
  <c r="BD7" i="26"/>
  <c r="AZ93" i="25"/>
  <c r="BC93" i="25" s="1"/>
  <c r="BD93" i="25" s="1"/>
  <c r="BC87" i="25"/>
  <c r="BD87" i="25" s="1"/>
  <c r="CB120" i="25"/>
  <c r="CE120" i="25" s="1"/>
  <c r="CF120" i="25" s="1"/>
  <c r="CE114" i="25"/>
  <c r="CF114" i="25" s="1"/>
  <c r="AZ18" i="26"/>
  <c r="AZ138" i="25"/>
  <c r="BC132" i="25"/>
  <c r="BD132" i="25" s="1"/>
  <c r="BR111" i="25"/>
  <c r="BU111" i="25" s="1"/>
  <c r="BV111" i="25" s="1"/>
  <c r="BU105" i="25"/>
  <c r="BV105" i="25" s="1"/>
  <c r="CJ87" i="25"/>
  <c r="CK87" i="25" s="1"/>
  <c r="CG93" i="25"/>
  <c r="CJ93" i="25" s="1"/>
  <c r="CK93" i="25" s="1"/>
  <c r="BX66" i="25"/>
  <c r="BY66" i="25"/>
  <c r="CE78" i="25"/>
  <c r="CF78" i="25" s="1"/>
  <c r="CB84" i="25"/>
  <c r="CE84" i="25" s="1"/>
  <c r="CF84" i="25" s="1"/>
  <c r="AN6" i="26"/>
  <c r="BP96" i="25"/>
  <c r="BQ96" i="25" s="1"/>
  <c r="BL102" i="25"/>
  <c r="BP102" i="25" s="1"/>
  <c r="BQ102" i="25" s="1"/>
  <c r="V6" i="26"/>
  <c r="AT35" i="25"/>
  <c r="W6" i="26" s="1"/>
  <c r="BS15" i="26"/>
  <c r="BD16" i="26"/>
  <c r="BR129" i="25"/>
  <c r="BU129" i="25" s="1"/>
  <c r="BV129" i="25" s="1"/>
  <c r="BU123" i="25"/>
  <c r="BV123" i="25" s="1"/>
  <c r="CE150" i="25"/>
  <c r="CF150" i="25" s="1"/>
  <c r="CB156" i="25"/>
  <c r="CE156" i="25" s="1"/>
  <c r="CF156" i="25" s="1"/>
  <c r="AP11" i="26"/>
  <c r="AG14" i="25"/>
  <c r="BG23" i="26"/>
  <c r="BU159" i="25"/>
  <c r="BV159" i="25" s="1"/>
  <c r="BR165" i="25"/>
  <c r="BU165" i="25" s="1"/>
  <c r="BV165" i="25" s="1"/>
  <c r="BK25" i="26"/>
  <c r="BY75" i="25"/>
  <c r="BX75" i="25"/>
  <c r="CB165" i="25"/>
  <c r="CE165" i="25" s="1"/>
  <c r="CF165" i="25" s="1"/>
  <c r="CE159" i="25"/>
  <c r="CF159" i="25" s="1"/>
  <c r="BB25" i="26"/>
  <c r="CL120" i="25"/>
  <c r="CO120" i="25" s="1"/>
  <c r="CP120" i="25" s="1"/>
  <c r="CO114" i="25"/>
  <c r="CP114" i="25" s="1"/>
  <c r="BB8" i="26"/>
  <c r="BC51" i="25"/>
  <c r="BD51" i="25" s="1"/>
  <c r="AZ57" i="25"/>
  <c r="BC57" i="25" s="1"/>
  <c r="BD57" i="25" s="1"/>
  <c r="AP21" i="26"/>
  <c r="V9" i="26"/>
  <c r="AT38" i="25"/>
  <c r="W9" i="26" s="1"/>
  <c r="AP15" i="26"/>
  <c r="BI20" i="26"/>
  <c r="BG13" i="26"/>
  <c r="AZ25" i="26"/>
  <c r="CT87" i="25"/>
  <c r="CU87" i="25" s="1"/>
  <c r="CQ93" i="25"/>
  <c r="CT93" i="25" s="1"/>
  <c r="CU93" i="25" s="1"/>
  <c r="BB24" i="26"/>
  <c r="BO12" i="26"/>
  <c r="AN24" i="26"/>
  <c r="BL66" i="25"/>
  <c r="BP66" i="25" s="1"/>
  <c r="BQ66" i="25" s="1"/>
  <c r="BP60" i="25"/>
  <c r="BQ60" i="25" s="1"/>
  <c r="BY138" i="25"/>
  <c r="BX138" i="25"/>
  <c r="BG10" i="26"/>
  <c r="BO16" i="26"/>
  <c r="BQ24" i="26"/>
  <c r="BW9" i="26"/>
  <c r="BQ7" i="26"/>
  <c r="BG21" i="26"/>
  <c r="AR11" i="26"/>
  <c r="BO10" i="26"/>
  <c r="AX19" i="26"/>
  <c r="BU19" i="26"/>
  <c r="BQ23" i="26"/>
  <c r="AP19" i="26"/>
  <c r="AR18" i="26"/>
  <c r="BG17" i="26"/>
  <c r="BC162" i="25"/>
  <c r="BD162" i="25" s="1"/>
  <c r="AN160" i="25"/>
  <c r="AO160" i="25" s="1"/>
  <c r="CM48" i="25"/>
  <c r="CE90" i="25"/>
  <c r="CF90" i="25" s="1"/>
  <c r="AR26" i="26"/>
  <c r="BQ15" i="26"/>
  <c r="AZ21" i="26"/>
  <c r="BG11" i="26"/>
  <c r="AV14" i="26"/>
  <c r="BS12" i="26"/>
  <c r="AX23" i="26"/>
  <c r="BQ17" i="26"/>
  <c r="BQ20" i="26"/>
  <c r="BU6" i="26"/>
  <c r="AX105" i="25"/>
  <c r="AY105" i="25" s="1"/>
  <c r="AU111" i="25"/>
  <c r="AX111" i="25" s="1"/>
  <c r="CH46" i="47"/>
  <c r="AL96" i="47"/>
  <c r="AG145" i="47"/>
  <c r="BW12" i="26"/>
  <c r="CH135" i="47"/>
  <c r="CK135" i="47" s="1"/>
  <c r="CL135" i="47" s="1"/>
  <c r="BA118" i="47"/>
  <c r="AV24" i="26"/>
  <c r="AQ145" i="47"/>
  <c r="BW22" i="26"/>
  <c r="CH161" i="47"/>
  <c r="BU87" i="25"/>
  <c r="BV87" i="25" s="1"/>
  <c r="BR93" i="25"/>
  <c r="BU93" i="25" s="1"/>
  <c r="BV93" i="25" s="1"/>
  <c r="BO13" i="26"/>
  <c r="CH72" i="47"/>
  <c r="BM51" i="47"/>
  <c r="BG78" i="47"/>
  <c r="AN38" i="25"/>
  <c r="BH22" i="30"/>
  <c r="BH42" i="25"/>
  <c r="BI42" i="25" s="1"/>
  <c r="BE48" i="25"/>
  <c r="BH48" i="25" s="1"/>
  <c r="AD34" i="25"/>
  <c r="CE69" i="25"/>
  <c r="CF69" i="25" s="1"/>
  <c r="CB75" i="25"/>
  <c r="CE75" i="25" s="1"/>
  <c r="CF75" i="25" s="1"/>
  <c r="AL132" i="47"/>
  <c r="AG150" i="47"/>
  <c r="BZ78" i="25"/>
  <c r="CA78" i="25" s="1"/>
  <c r="BW84" i="25"/>
  <c r="BZ84" i="25" s="1"/>
  <c r="CA84" i="25" s="1"/>
  <c r="AS78" i="25"/>
  <c r="AT78" i="25" s="1"/>
  <c r="AP84" i="25"/>
  <c r="AS84" i="25" s="1"/>
  <c r="BA152" i="47"/>
  <c r="CH96" i="47"/>
  <c r="AT8" i="26"/>
  <c r="CM60" i="47"/>
  <c r="CO171" i="25"/>
  <c r="CP171" i="25" s="1"/>
  <c r="CL177" i="25"/>
  <c r="AQ33" i="47"/>
  <c r="CH132" i="47"/>
  <c r="AU186" i="47"/>
  <c r="W9" i="30" s="1"/>
  <c r="V9" i="30"/>
  <c r="V6" i="30"/>
  <c r="AU183" i="47"/>
  <c r="W6" i="30" s="1"/>
  <c r="BI183" i="47"/>
  <c r="BD184" i="47"/>
  <c r="BE184" i="47" s="1"/>
  <c r="BC177" i="47"/>
  <c r="AZ186" i="47"/>
  <c r="Y9" i="30" s="1"/>
  <c r="X9" i="30"/>
  <c r="BC187" i="47"/>
  <c r="CO177" i="47"/>
  <c r="BT21" i="30"/>
  <c r="BP19" i="30"/>
  <c r="BF42" i="47"/>
  <c r="AV82" i="47"/>
  <c r="CR78" i="47"/>
  <c r="BM124" i="47"/>
  <c r="BM133" i="47"/>
  <c r="BQ133" i="47" s="1"/>
  <c r="BR133" i="47" s="1"/>
  <c r="BM118" i="47"/>
  <c r="BN9" i="30"/>
  <c r="BC18" i="30"/>
  <c r="BD18" i="30" s="1"/>
  <c r="CM144" i="47"/>
  <c r="BR9" i="30"/>
  <c r="AM12" i="30"/>
  <c r="AM42" i="47"/>
  <c r="AQ70" i="47"/>
  <c r="AL98" i="47"/>
  <c r="BH60" i="47"/>
  <c r="BV14" i="30"/>
  <c r="CC136" i="47"/>
  <c r="BF128" i="47"/>
  <c r="AQ146" i="47"/>
  <c r="AM14" i="30"/>
  <c r="AN14" i="30" s="1"/>
  <c r="BP10" i="30"/>
  <c r="BS162" i="47"/>
  <c r="AL70" i="47"/>
  <c r="CM63" i="47"/>
  <c r="AU11" i="30"/>
  <c r="AV11" i="30" s="1"/>
  <c r="AA116" i="47"/>
  <c r="B20" i="30"/>
  <c r="CC152" i="47"/>
  <c r="CF152" i="47" s="1"/>
  <c r="CG152" i="47" s="1"/>
  <c r="AL43" i="47"/>
  <c r="AV47" i="47"/>
  <c r="BM43" i="47"/>
  <c r="AA109" i="47"/>
  <c r="CM38" i="47"/>
  <c r="AC96" i="47"/>
  <c r="CM79" i="47"/>
  <c r="BV11" i="30"/>
  <c r="CN132" i="47"/>
  <c r="AU24" i="30"/>
  <c r="AU19" i="30"/>
  <c r="BT22" i="30"/>
  <c r="BJ12" i="30"/>
  <c r="BS98" i="47"/>
  <c r="BX72" i="47"/>
  <c r="CA72" i="47" s="1"/>
  <c r="CB72" i="47" s="1"/>
  <c r="BM89" i="47"/>
  <c r="BX108" i="47"/>
  <c r="BF9" i="30"/>
  <c r="BM69" i="47"/>
  <c r="AG115" i="47"/>
  <c r="AV107" i="47"/>
  <c r="AA72" i="47"/>
  <c r="AE72" i="47" s="1"/>
  <c r="AF72" i="47" s="1"/>
  <c r="AQ100" i="47"/>
  <c r="AA145" i="47"/>
  <c r="AE145" i="47" s="1"/>
  <c r="AF145" i="47" s="1"/>
  <c r="CR35" i="47"/>
  <c r="CU35" i="47" s="1"/>
  <c r="CV35" i="47" s="1"/>
  <c r="AL83" i="47"/>
  <c r="AO83" i="47" s="1"/>
  <c r="AP83" i="47" s="1"/>
  <c r="AO19" i="30"/>
  <c r="AP19" i="30" s="1"/>
  <c r="CE69" i="47"/>
  <c r="AA134" i="47"/>
  <c r="AE134" i="47" s="1"/>
  <c r="AF134" i="47" s="1"/>
  <c r="BA80" i="47"/>
  <c r="BD80" i="47" s="1"/>
  <c r="BE80" i="47" s="1"/>
  <c r="CH119" i="47"/>
  <c r="CK119" i="47" s="1"/>
  <c r="CL119" i="47" s="1"/>
  <c r="BA19" i="30"/>
  <c r="CH38" i="47"/>
  <c r="BX127" i="47"/>
  <c r="CA127" i="47" s="1"/>
  <c r="CB127" i="47" s="1"/>
  <c r="AA108" i="47"/>
  <c r="AV65" i="47"/>
  <c r="AY65" i="47" s="1"/>
  <c r="AZ65" i="47" s="1"/>
  <c r="BA87" i="47"/>
  <c r="AW8" i="30"/>
  <c r="AV89" i="47"/>
  <c r="AY89" i="47" s="1"/>
  <c r="AZ89" i="47" s="1"/>
  <c r="AA62" i="47"/>
  <c r="AV106" i="47"/>
  <c r="BR25" i="30"/>
  <c r="BM98" i="47"/>
  <c r="CM160" i="47"/>
  <c r="CD51" i="47"/>
  <c r="BC12" i="30"/>
  <c r="BP13" i="30"/>
  <c r="CM42" i="47"/>
  <c r="AQ72" i="47"/>
  <c r="BF153" i="47"/>
  <c r="BI153" i="47" s="1"/>
  <c r="BJ153" i="47" s="1"/>
  <c r="BJ21" i="30"/>
  <c r="CM88" i="47"/>
  <c r="AG46" i="47"/>
  <c r="BF90" i="47"/>
  <c r="BG123" i="47"/>
  <c r="AY6" i="30"/>
  <c r="AZ6" i="30" s="1"/>
  <c r="BH10" i="30"/>
  <c r="BI10" i="30" s="1"/>
  <c r="CM99" i="47"/>
  <c r="CP99" i="47" s="1"/>
  <c r="CQ99" i="47" s="1"/>
  <c r="BC19" i="30"/>
  <c r="AV155" i="47"/>
  <c r="BM96" i="47"/>
  <c r="AW20" i="30"/>
  <c r="AX20" i="30" s="1"/>
  <c r="AG118" i="47"/>
  <c r="BA54" i="47"/>
  <c r="CE105" i="47"/>
  <c r="BF126" i="47"/>
  <c r="AC60" i="47"/>
  <c r="CH160" i="47"/>
  <c r="AS114" i="47"/>
  <c r="AY14" i="30"/>
  <c r="CM96" i="47"/>
  <c r="AQ21" i="30"/>
  <c r="BF18" i="30"/>
  <c r="BL7" i="30"/>
  <c r="BM7" i="30" s="1"/>
  <c r="BX55" i="47"/>
  <c r="CA55" i="47" s="1"/>
  <c r="CB55" i="47" s="1"/>
  <c r="BG141" i="47"/>
  <c r="BV17" i="30"/>
  <c r="BS128" i="47"/>
  <c r="CH127" i="47"/>
  <c r="CK127" i="47" s="1"/>
  <c r="CL127" i="47" s="1"/>
  <c r="BP23" i="30"/>
  <c r="BQ23" i="30" s="1"/>
  <c r="CR125" i="47"/>
  <c r="BM101" i="47"/>
  <c r="AM22" i="30"/>
  <c r="CC43" i="47"/>
  <c r="AQ144" i="47"/>
  <c r="BZ132" i="47"/>
  <c r="BF12" i="30"/>
  <c r="AG89" i="47"/>
  <c r="AJ89" i="47" s="1"/>
  <c r="AK89" i="47" s="1"/>
  <c r="BX47" i="47"/>
  <c r="AM21" i="30"/>
  <c r="BT132" i="47"/>
  <c r="B4" i="30"/>
  <c r="CR70" i="47"/>
  <c r="BA63" i="47"/>
  <c r="BD63" i="47" s="1"/>
  <c r="BE63" i="47" s="1"/>
  <c r="BS144" i="47"/>
  <c r="BV144" i="47" s="1"/>
  <c r="BW144" i="47" s="1"/>
  <c r="AA155" i="47"/>
  <c r="AQ126" i="47"/>
  <c r="CR56" i="47"/>
  <c r="CU56" i="47" s="1"/>
  <c r="CV56" i="47" s="1"/>
  <c r="CM153" i="47"/>
  <c r="CP153" i="47" s="1"/>
  <c r="CQ153" i="47" s="1"/>
  <c r="AQ92" i="47"/>
  <c r="T14" i="47"/>
  <c r="CM81" i="47"/>
  <c r="CH64" i="47"/>
  <c r="AO12" i="30"/>
  <c r="AV97" i="47"/>
  <c r="AY97" i="47" s="1"/>
  <c r="AZ97" i="47" s="1"/>
  <c r="BT19" i="30"/>
  <c r="BU19" i="30" s="1"/>
  <c r="BS110" i="47"/>
  <c r="BT60" i="47"/>
  <c r="BS164" i="47"/>
  <c r="BV164" i="47" s="1"/>
  <c r="BW164" i="47" s="1"/>
  <c r="BF74" i="47"/>
  <c r="CH36" i="47"/>
  <c r="AG74" i="47"/>
  <c r="AJ74" i="47" s="1"/>
  <c r="AK74" i="47" s="1"/>
  <c r="AG62" i="47"/>
  <c r="BP14" i="30"/>
  <c r="AQ89" i="47"/>
  <c r="AT89" i="47" s="1"/>
  <c r="AU89" i="47" s="1"/>
  <c r="CN150" i="47"/>
  <c r="B15" i="30"/>
  <c r="BF13" i="30"/>
  <c r="BR24" i="30"/>
  <c r="AG91" i="47"/>
  <c r="CH70" i="47"/>
  <c r="AQ20" i="30"/>
  <c r="AQ74" i="47"/>
  <c r="AA37" i="47"/>
  <c r="AE37" i="47" s="1"/>
  <c r="AF37" i="47" s="1"/>
  <c r="BS143" i="47"/>
  <c r="BV143" i="47" s="1"/>
  <c r="BW143" i="47" s="1"/>
  <c r="AG55" i="47"/>
  <c r="CJ60" i="47"/>
  <c r="CM135" i="47"/>
  <c r="BC150" i="47"/>
  <c r="AL45" i="47"/>
  <c r="CO123" i="47"/>
  <c r="BF83" i="47"/>
  <c r="BS100" i="47"/>
  <c r="BV100" i="47" s="1"/>
  <c r="BW100" i="47" s="1"/>
  <c r="BA26" i="30"/>
  <c r="BX144" i="47"/>
  <c r="AS96" i="47"/>
  <c r="CR46" i="47"/>
  <c r="AG143" i="47"/>
  <c r="AJ143" i="47" s="1"/>
  <c r="AK143" i="47" s="1"/>
  <c r="BA127" i="47"/>
  <c r="CH106" i="47"/>
  <c r="BA110" i="47"/>
  <c r="BD110" i="47" s="1"/>
  <c r="BE110" i="47" s="1"/>
  <c r="CM72" i="47"/>
  <c r="CP72" i="47" s="1"/>
  <c r="CQ72" i="47" s="1"/>
  <c r="AS87" i="47"/>
  <c r="BC9" i="30"/>
  <c r="BT33" i="47"/>
  <c r="CC45" i="47"/>
  <c r="CM128" i="47"/>
  <c r="CP128" i="47" s="1"/>
  <c r="CQ128" i="47" s="1"/>
  <c r="AA56" i="47"/>
  <c r="CC142" i="47"/>
  <c r="AL55" i="47"/>
  <c r="BF45" i="47"/>
  <c r="BG96" i="47"/>
  <c r="BH26" i="30"/>
  <c r="CM155" i="47"/>
  <c r="BS35" i="47"/>
  <c r="BC114" i="47"/>
  <c r="AA73" i="47"/>
  <c r="CM133" i="47"/>
  <c r="CP133" i="47" s="1"/>
  <c r="CQ133" i="47" s="1"/>
  <c r="CR163" i="47"/>
  <c r="CM70" i="47"/>
  <c r="CC44" i="47"/>
  <c r="CE60" i="47"/>
  <c r="CT132" i="47"/>
  <c r="BF137" i="47"/>
  <c r="BI137" i="47" s="1"/>
  <c r="BJ137" i="47" s="1"/>
  <c r="BP6" i="30"/>
  <c r="CR153" i="47"/>
  <c r="CH146" i="47"/>
  <c r="CK146" i="47" s="1"/>
  <c r="CL146" i="47" s="1"/>
  <c r="BU87" i="47"/>
  <c r="CR127" i="47"/>
  <c r="CU127" i="47" s="1"/>
  <c r="CV127" i="47" s="1"/>
  <c r="CC73" i="47"/>
  <c r="AL145" i="47"/>
  <c r="CR36" i="47"/>
  <c r="CU36" i="47" s="1"/>
  <c r="CV36" i="47" s="1"/>
  <c r="BX83" i="47"/>
  <c r="CR117" i="47"/>
  <c r="CU117" i="47" s="1"/>
  <c r="CV117" i="47" s="1"/>
  <c r="BM74" i="47"/>
  <c r="CC34" i="47"/>
  <c r="BF7" i="30"/>
  <c r="BG7" i="30" s="1"/>
  <c r="BF108" i="47"/>
  <c r="AQ16" i="30"/>
  <c r="AR16" i="30" s="1"/>
  <c r="AY21" i="30"/>
  <c r="AL54" i="47"/>
  <c r="AS10" i="30"/>
  <c r="AT10" i="30" s="1"/>
  <c r="AR51" i="47"/>
  <c r="CT33" i="47"/>
  <c r="AQ79" i="47"/>
  <c r="BS154" i="47"/>
  <c r="AL155" i="47"/>
  <c r="CN114" i="47"/>
  <c r="CT60" i="47"/>
  <c r="AR114" i="47"/>
  <c r="AQ47" i="47"/>
  <c r="BM128" i="47"/>
  <c r="CC92" i="47"/>
  <c r="CF92" i="47" s="1"/>
  <c r="CG92" i="47" s="1"/>
  <c r="AX69" i="47"/>
  <c r="CC37" i="47"/>
  <c r="CM117" i="47"/>
  <c r="CE96" i="47"/>
  <c r="CR135" i="47"/>
  <c r="BS142" i="47"/>
  <c r="CC54" i="47"/>
  <c r="CF54" i="47" s="1"/>
  <c r="CG54" i="47" s="1"/>
  <c r="CH155" i="47"/>
  <c r="CM45" i="47"/>
  <c r="BM162" i="47"/>
  <c r="BQ162" i="47" s="1"/>
  <c r="BR162" i="47" s="1"/>
  <c r="AA154" i="47"/>
  <c r="BH15" i="30"/>
  <c r="CT51" i="47"/>
  <c r="CR45" i="47"/>
  <c r="BG42" i="47"/>
  <c r="B10" i="30"/>
  <c r="BC132" i="47"/>
  <c r="CS42" i="47"/>
  <c r="BO33" i="47"/>
  <c r="BA155" i="47"/>
  <c r="BX44" i="47"/>
  <c r="CM100" i="47"/>
  <c r="CH126" i="47"/>
  <c r="CO78" i="47"/>
  <c r="AL56" i="47"/>
  <c r="BX145" i="47"/>
  <c r="CM97" i="47"/>
  <c r="CP97" i="47" s="1"/>
  <c r="CQ97" i="47" s="1"/>
  <c r="CC137" i="47"/>
  <c r="BF23" i="30"/>
  <c r="BA108" i="47"/>
  <c r="AY24" i="30"/>
  <c r="BX92" i="47"/>
  <c r="CH163" i="47"/>
  <c r="AR123" i="47"/>
  <c r="BF92" i="47"/>
  <c r="BA36" i="47"/>
  <c r="BC105" i="47"/>
  <c r="BD105" i="47" s="1"/>
  <c r="BE105" i="47" s="1"/>
  <c r="AI105" i="47"/>
  <c r="AG107" i="47"/>
  <c r="BA71" i="47"/>
  <c r="CS159" i="47"/>
  <c r="CT42" i="47"/>
  <c r="BG105" i="47"/>
  <c r="AL163" i="47"/>
  <c r="AO163" i="47" s="1"/>
  <c r="AP163" i="47" s="1"/>
  <c r="BR15" i="30"/>
  <c r="BS15" i="30" s="1"/>
  <c r="CO159" i="47"/>
  <c r="BB132" i="47"/>
  <c r="CM56" i="47"/>
  <c r="CP56" i="47" s="1"/>
  <c r="CQ56" i="47" s="1"/>
  <c r="BS153" i="47"/>
  <c r="CM46" i="47"/>
  <c r="AV128" i="47"/>
  <c r="BM134" i="47"/>
  <c r="AV61" i="47"/>
  <c r="BM115" i="47"/>
  <c r="BQ115" i="47" s="1"/>
  <c r="BR115" i="47" s="1"/>
  <c r="AA125" i="47"/>
  <c r="CR98" i="47"/>
  <c r="CU98" i="47" s="1"/>
  <c r="CV98" i="47" s="1"/>
  <c r="BH87" i="47"/>
  <c r="BX89" i="47"/>
  <c r="AV109" i="47"/>
  <c r="AG134" i="47"/>
  <c r="BM83" i="47"/>
  <c r="CN60" i="47"/>
  <c r="BX162" i="47"/>
  <c r="AL119" i="47"/>
  <c r="AO119" i="47" s="1"/>
  <c r="AP119" i="47" s="1"/>
  <c r="BA135" i="47"/>
  <c r="CO105" i="47"/>
  <c r="BU33" i="47"/>
  <c r="AW42" i="47"/>
  <c r="CS96" i="47"/>
  <c r="CO132" i="47"/>
  <c r="AG64" i="47"/>
  <c r="BH51" i="47"/>
  <c r="CR100" i="47"/>
  <c r="N24" i="30"/>
  <c r="BH21" i="30"/>
  <c r="BT87" i="47"/>
  <c r="BA25" i="30"/>
  <c r="AO7" i="30"/>
  <c r="CO96" i="47"/>
  <c r="CM90" i="47"/>
  <c r="CP90" i="47" s="1"/>
  <c r="CQ90" i="47" s="1"/>
  <c r="BZ141" i="47"/>
  <c r="CH136" i="47"/>
  <c r="CK136" i="47" s="1"/>
  <c r="CL136" i="47" s="1"/>
  <c r="BS61" i="47"/>
  <c r="AI114" i="47"/>
  <c r="BX37" i="47"/>
  <c r="AG83" i="47"/>
  <c r="BS115" i="47"/>
  <c r="AM123" i="47"/>
  <c r="AM7" i="30"/>
  <c r="CH91" i="47"/>
  <c r="CE87" i="47"/>
  <c r="CM91" i="47"/>
  <c r="L4" i="30"/>
  <c r="BM117" i="47"/>
  <c r="BA46" i="47"/>
  <c r="CI114" i="47"/>
  <c r="CK114" i="47" s="1"/>
  <c r="CL114" i="47" s="1"/>
  <c r="CR142" i="47"/>
  <c r="CU142" i="47" s="1"/>
  <c r="CV142" i="47" s="1"/>
  <c r="AL34" i="47"/>
  <c r="CM154" i="47"/>
  <c r="CP154" i="47" s="1"/>
  <c r="CQ154" i="47" s="1"/>
  <c r="CO42" i="47"/>
  <c r="BX128" i="47"/>
  <c r="AL127" i="47"/>
  <c r="BA79" i="47"/>
  <c r="CC74" i="47"/>
  <c r="CF74" i="47" s="1"/>
  <c r="CG74" i="47" s="1"/>
  <c r="CR109" i="47"/>
  <c r="CU109" i="47" s="1"/>
  <c r="CV109" i="47" s="1"/>
  <c r="BF61" i="47"/>
  <c r="CT105" i="47"/>
  <c r="AA119" i="47"/>
  <c r="BS46" i="47"/>
  <c r="BT141" i="47"/>
  <c r="BS70" i="47"/>
  <c r="BV70" i="47" s="1"/>
  <c r="BW70" i="47" s="1"/>
  <c r="BT6" i="30"/>
  <c r="BU6" i="30" s="1"/>
  <c r="AS150" i="47"/>
  <c r="AA65" i="47"/>
  <c r="BF163" i="47"/>
  <c r="AQ91" i="47"/>
  <c r="CH35" i="47"/>
  <c r="BA142" i="47"/>
  <c r="AA135" i="47"/>
  <c r="BV12" i="30"/>
  <c r="CC55" i="47"/>
  <c r="BF144" i="47"/>
  <c r="CM164" i="47"/>
  <c r="CP164" i="47" s="1"/>
  <c r="CQ164" i="47" s="1"/>
  <c r="BX135" i="47"/>
  <c r="CA135" i="47" s="1"/>
  <c r="CB135" i="47" s="1"/>
  <c r="AG152" i="47"/>
  <c r="BA100" i="47"/>
  <c r="BD100" i="47" s="1"/>
  <c r="BE100" i="47" s="1"/>
  <c r="AX87" i="47"/>
  <c r="AX159" i="47"/>
  <c r="AI33" i="47"/>
  <c r="CN78" i="47"/>
  <c r="BZ96" i="47"/>
  <c r="BA44" i="47"/>
  <c r="BB123" i="47"/>
  <c r="BS37" i="47"/>
  <c r="CM98" i="47"/>
  <c r="AW21" i="30"/>
  <c r="AX21" i="30" s="1"/>
  <c r="CC64" i="47"/>
  <c r="AB87" i="47"/>
  <c r="CR116" i="47"/>
  <c r="CU116" i="47" s="1"/>
  <c r="CV116" i="47" s="1"/>
  <c r="CR110" i="47"/>
  <c r="AA97" i="47"/>
  <c r="AE97" i="47" s="1"/>
  <c r="AF97" i="47" s="1"/>
  <c r="BA23" i="30"/>
  <c r="AW23" i="30"/>
  <c r="AX23" i="30" s="1"/>
  <c r="AH33" i="47"/>
  <c r="BT116" i="47"/>
  <c r="CI145" i="47"/>
  <c r="CN141" i="47"/>
  <c r="AG137" i="47"/>
  <c r="BO78" i="47"/>
  <c r="AA34" i="47"/>
  <c r="AE34" i="47" s="1"/>
  <c r="AF34" i="47" s="1"/>
  <c r="BT42" i="47"/>
  <c r="BR10" i="30"/>
  <c r="BS10" i="30" s="1"/>
  <c r="CI78" i="47"/>
  <c r="CM107" i="47"/>
  <c r="AH81" i="47"/>
  <c r="CS43" i="47"/>
  <c r="BM56" i="47"/>
  <c r="AR87" i="47"/>
  <c r="AA142" i="47"/>
  <c r="CT96" i="47"/>
  <c r="CT102" i="47" s="1"/>
  <c r="AU8" i="30"/>
  <c r="CM143" i="47"/>
  <c r="AM51" i="47"/>
  <c r="BB53" i="47"/>
  <c r="AS146" i="47"/>
  <c r="BB72" i="47"/>
  <c r="AA63" i="47"/>
  <c r="AH123" i="47"/>
  <c r="AJ123" i="47" s="1"/>
  <c r="AK123" i="47" s="1"/>
  <c r="BH69" i="47"/>
  <c r="CD159" i="47"/>
  <c r="AO22" i="30"/>
  <c r="AP22" i="30" s="1"/>
  <c r="AR153" i="47"/>
  <c r="AR34" i="47"/>
  <c r="AI132" i="47"/>
  <c r="BB114" i="47"/>
  <c r="BP20" i="30"/>
  <c r="CS141" i="47"/>
  <c r="BH42" i="47"/>
  <c r="BH48" i="47" s="1"/>
  <c r="CT87" i="47"/>
  <c r="CI42" i="47"/>
  <c r="BN161" i="47"/>
  <c r="BN39" i="47"/>
  <c r="BO124" i="47"/>
  <c r="BT146" i="47"/>
  <c r="BY108" i="47"/>
  <c r="BT47" i="47"/>
  <c r="AW162" i="47"/>
  <c r="AR52" i="47"/>
  <c r="BT92" i="47"/>
  <c r="BZ100" i="47"/>
  <c r="CN146" i="47"/>
  <c r="CP146" i="47" s="1"/>
  <c r="CQ146" i="47" s="1"/>
  <c r="AS60" i="47"/>
  <c r="BF124" i="47"/>
  <c r="BI124" i="47" s="1"/>
  <c r="BJ124" i="47" s="1"/>
  <c r="BC33" i="47"/>
  <c r="BZ105" i="47"/>
  <c r="CJ78" i="47"/>
  <c r="BT8" i="30"/>
  <c r="AX114" i="47"/>
  <c r="AL153" i="47"/>
  <c r="AO153" i="47" s="1"/>
  <c r="AP153" i="47" s="1"/>
  <c r="CO69" i="47"/>
  <c r="AM44" i="47"/>
  <c r="CS126" i="47"/>
  <c r="BZ125" i="47"/>
  <c r="AB52" i="47"/>
  <c r="BT99" i="47"/>
  <c r="AW101" i="47"/>
  <c r="T9" i="47"/>
  <c r="CD142" i="47"/>
  <c r="AH127" i="47"/>
  <c r="BY105" i="47"/>
  <c r="BP21" i="30"/>
  <c r="BF17" i="30"/>
  <c r="BG17" i="30" s="1"/>
  <c r="BF47" i="47"/>
  <c r="BV21" i="30"/>
  <c r="BW21" i="30" s="1"/>
  <c r="AA152" i="47"/>
  <c r="CE159" i="47"/>
  <c r="CS150" i="47"/>
  <c r="AR132" i="47"/>
  <c r="CE141" i="47"/>
  <c r="BO37" i="47"/>
  <c r="CI61" i="47"/>
  <c r="BC160" i="47"/>
  <c r="CT108" i="47"/>
  <c r="CJ62" i="47"/>
  <c r="AS72" i="47"/>
  <c r="AB125" i="47"/>
  <c r="BC162" i="47"/>
  <c r="BH65" i="47"/>
  <c r="AW83" i="47"/>
  <c r="AH79" i="47"/>
  <c r="CI73" i="47"/>
  <c r="CD133" i="47"/>
  <c r="CI52" i="47"/>
  <c r="BH92" i="47"/>
  <c r="AB153" i="47"/>
  <c r="BZ98" i="47"/>
  <c r="CO44" i="47"/>
  <c r="CD81" i="47"/>
  <c r="CT74" i="47"/>
  <c r="BB79" i="47"/>
  <c r="AB142" i="47"/>
  <c r="AS26" i="30"/>
  <c r="AW153" i="47"/>
  <c r="CN161" i="47"/>
  <c r="BY101" i="47"/>
  <c r="AR97" i="47"/>
  <c r="CN155" i="47"/>
  <c r="AI54" i="47"/>
  <c r="F7" i="30"/>
  <c r="BB108" i="47"/>
  <c r="CE79" i="47"/>
  <c r="BY54" i="47"/>
  <c r="BB115" i="47"/>
  <c r="F9" i="30"/>
  <c r="CS107" i="47"/>
  <c r="CT145" i="47"/>
  <c r="CI72" i="47"/>
  <c r="BG54" i="47"/>
  <c r="AS62" i="47"/>
  <c r="CO53" i="47"/>
  <c r="CD155" i="47"/>
  <c r="AX117" i="47"/>
  <c r="AS61" i="47"/>
  <c r="AR92" i="47"/>
  <c r="BN80" i="47"/>
  <c r="BB162" i="47"/>
  <c r="BN42" i="47"/>
  <c r="CS63" i="47"/>
  <c r="AR83" i="47"/>
  <c r="AC64" i="47"/>
  <c r="BT97" i="47"/>
  <c r="AS99" i="47"/>
  <c r="BT117" i="47"/>
  <c r="AC143" i="47"/>
  <c r="CT119" i="47"/>
  <c r="AX88" i="47"/>
  <c r="CD160" i="47"/>
  <c r="BG118" i="47"/>
  <c r="AX82" i="47"/>
  <c r="BZ108" i="47"/>
  <c r="BB74" i="47"/>
  <c r="CI101" i="47"/>
  <c r="BG38" i="47"/>
  <c r="AX163" i="47"/>
  <c r="AN116" i="47"/>
  <c r="CI82" i="47"/>
  <c r="AS36" i="47"/>
  <c r="CO89" i="47"/>
  <c r="BT62" i="47"/>
  <c r="AH160" i="47"/>
  <c r="BZ110" i="47"/>
  <c r="BN118" i="47"/>
  <c r="CE36" i="47"/>
  <c r="CN109" i="47"/>
  <c r="L13" i="30"/>
  <c r="BU155" i="47"/>
  <c r="AI91" i="47"/>
  <c r="AS100" i="47"/>
  <c r="AS133" i="47"/>
  <c r="BN63" i="47"/>
  <c r="AB98" i="47"/>
  <c r="BT160" i="47"/>
  <c r="CN36" i="47"/>
  <c r="L11" i="30"/>
  <c r="BY53" i="47"/>
  <c r="AC144" i="47"/>
  <c r="D13" i="30"/>
  <c r="AH115" i="47"/>
  <c r="AR106" i="47"/>
  <c r="CE72" i="47"/>
  <c r="AC107" i="47"/>
  <c r="CO64" i="47"/>
  <c r="AW163" i="47"/>
  <c r="V7" i="47"/>
  <c r="BO82" i="47"/>
  <c r="AX62" i="47"/>
  <c r="BT82" i="47"/>
  <c r="AW80" i="47"/>
  <c r="CO152" i="47"/>
  <c r="AC100" i="47"/>
  <c r="AI44" i="47"/>
  <c r="BZ118" i="47"/>
  <c r="CN62" i="47"/>
  <c r="CI36" i="47"/>
  <c r="BT126" i="47"/>
  <c r="AR55" i="47"/>
  <c r="CE101" i="47"/>
  <c r="CD45" i="47"/>
  <c r="AM160" i="47"/>
  <c r="BB62" i="47"/>
  <c r="CN34" i="47"/>
  <c r="AS106" i="47"/>
  <c r="BT110" i="47"/>
  <c r="BZ54" i="47"/>
  <c r="AH64" i="47"/>
  <c r="BZ116" i="47"/>
  <c r="BN142" i="47"/>
  <c r="AC135" i="47"/>
  <c r="CN38" i="47"/>
  <c r="CN116" i="47"/>
  <c r="BN72" i="47"/>
  <c r="CS47" i="47"/>
  <c r="AB109" i="47"/>
  <c r="CO151" i="47"/>
  <c r="CJ79" i="47"/>
  <c r="CO161" i="47"/>
  <c r="BY62" i="47"/>
  <c r="CS71" i="47"/>
  <c r="BC146" i="47"/>
  <c r="AS55" i="47"/>
  <c r="AC126" i="47"/>
  <c r="CJ47" i="47"/>
  <c r="AI163" i="47"/>
  <c r="BN34" i="47"/>
  <c r="BN165" i="47"/>
  <c r="CJ144" i="47"/>
  <c r="BH161" i="47"/>
  <c r="BH126" i="47"/>
  <c r="AX144" i="47"/>
  <c r="CT164" i="47"/>
  <c r="AS18" i="30"/>
  <c r="BB133" i="47"/>
  <c r="CD136" i="47"/>
  <c r="BG135" i="47"/>
  <c r="AM118" i="47"/>
  <c r="AM107" i="47"/>
  <c r="CT90" i="47"/>
  <c r="CI35" i="47"/>
  <c r="CS70" i="47"/>
  <c r="AH38" i="47"/>
  <c r="BY114" i="47"/>
  <c r="AI101" i="47"/>
  <c r="AN74" i="47"/>
  <c r="AI73" i="47"/>
  <c r="BG115" i="47"/>
  <c r="BC91" i="47"/>
  <c r="BO146" i="47"/>
  <c r="AX116" i="47"/>
  <c r="BC43" i="47"/>
  <c r="BY80" i="47"/>
  <c r="CS163" i="47"/>
  <c r="AW143" i="47"/>
  <c r="BY132" i="47"/>
  <c r="AH118" i="47"/>
  <c r="F17" i="30"/>
  <c r="BC125" i="47"/>
  <c r="AB133" i="47"/>
  <c r="CE61" i="47"/>
  <c r="AX118" i="47"/>
  <c r="BZ35" i="47"/>
  <c r="AI98" i="47"/>
  <c r="CT144" i="47"/>
  <c r="BH36" i="47"/>
  <c r="CE62" i="47"/>
  <c r="BY73" i="47"/>
  <c r="CT160" i="47"/>
  <c r="BC142" i="47"/>
  <c r="CJ101" i="47"/>
  <c r="J8" i="30"/>
  <c r="AN101" i="47"/>
  <c r="BG126" i="47"/>
  <c r="AB71" i="47"/>
  <c r="AS126" i="47"/>
  <c r="CI161" i="47"/>
  <c r="CJ115" i="47"/>
  <c r="AX90" i="47"/>
  <c r="AH62" i="47"/>
  <c r="BB119" i="47"/>
  <c r="BD119" i="47" s="1"/>
  <c r="BE119" i="47" s="1"/>
  <c r="BN160" i="47"/>
  <c r="BU90" i="47"/>
  <c r="BN123" i="47"/>
  <c r="CS145" i="47"/>
  <c r="AB56" i="47"/>
  <c r="AS127" i="47"/>
  <c r="BH145" i="47"/>
  <c r="BG162" i="47"/>
  <c r="AS144" i="47"/>
  <c r="AC79" i="47"/>
  <c r="BU43" i="47"/>
  <c r="BN91" i="47"/>
  <c r="CJ46" i="47"/>
  <c r="BL20" i="30"/>
  <c r="AX83" i="47"/>
  <c r="BL21" i="30"/>
  <c r="CD98" i="47"/>
  <c r="BU52" i="47"/>
  <c r="AN154" i="47"/>
  <c r="BG161" i="47"/>
  <c r="BC117" i="47"/>
  <c r="CI163" i="47"/>
  <c r="BO52" i="47"/>
  <c r="AH134" i="47"/>
  <c r="AR63" i="47"/>
  <c r="AH80" i="47"/>
  <c r="AB162" i="47"/>
  <c r="BG127" i="47"/>
  <c r="BZ63" i="47"/>
  <c r="CS135" i="47"/>
  <c r="CT64" i="47"/>
  <c r="AN72" i="47"/>
  <c r="BT115" i="47"/>
  <c r="BO126" i="47"/>
  <c r="AS125" i="47"/>
  <c r="AM82" i="47"/>
  <c r="AX44" i="47"/>
  <c r="CD38" i="47"/>
  <c r="CE124" i="47"/>
  <c r="BO38" i="47"/>
  <c r="AH142" i="47"/>
  <c r="J5" i="30"/>
  <c r="AN151" i="47"/>
  <c r="BC71" i="47"/>
  <c r="CJ71" i="47"/>
  <c r="CI115" i="47"/>
  <c r="AB143" i="47"/>
  <c r="BN136" i="47"/>
  <c r="D14" i="30"/>
  <c r="H12" i="30"/>
  <c r="BC54" i="47"/>
  <c r="BZ56" i="47"/>
  <c r="BO125" i="47"/>
  <c r="AI115" i="47"/>
  <c r="AM45" i="47"/>
  <c r="BL15" i="30"/>
  <c r="BY37" i="47"/>
  <c r="AX55" i="47"/>
  <c r="AN115" i="47"/>
  <c r="AN61" i="47"/>
  <c r="AC63" i="47"/>
  <c r="T12" i="47"/>
  <c r="AB135" i="47"/>
  <c r="BY143" i="47"/>
  <c r="BU74" i="47"/>
  <c r="CD64" i="47"/>
  <c r="CE144" i="47"/>
  <c r="BY146" i="47"/>
  <c r="BZ36" i="47"/>
  <c r="CT115" i="47"/>
  <c r="BT134" i="47"/>
  <c r="BU128" i="47"/>
  <c r="BO98" i="47"/>
  <c r="CI83" i="47"/>
  <c r="AX99" i="47"/>
  <c r="CN83" i="47"/>
  <c r="CT161" i="47"/>
  <c r="AN44" i="47"/>
  <c r="J15" i="30"/>
  <c r="AH35" i="47"/>
  <c r="CI108" i="47"/>
  <c r="AN38" i="47"/>
  <c r="BN73" i="47"/>
  <c r="CD137" i="47"/>
  <c r="CT92" i="47"/>
  <c r="BU92" i="47"/>
  <c r="BU108" i="47"/>
  <c r="AC109" i="47"/>
  <c r="BN147" i="47"/>
  <c r="BT118" i="47"/>
  <c r="BH71" i="47"/>
  <c r="AH126" i="47"/>
  <c r="AM80" i="47"/>
  <c r="AX127" i="47"/>
  <c r="BC136" i="47"/>
  <c r="BN135" i="47"/>
  <c r="CO119" i="47"/>
  <c r="BB54" i="47"/>
  <c r="BG119" i="47"/>
  <c r="CJ82" i="47"/>
  <c r="BB90" i="47"/>
  <c r="BU56" i="47"/>
  <c r="BZ64" i="47"/>
  <c r="CN46" i="47"/>
  <c r="BZ92" i="47"/>
  <c r="CE116" i="47"/>
  <c r="BT145" i="47"/>
  <c r="AB46" i="47"/>
  <c r="CJ97" i="47"/>
  <c r="AX38" i="47"/>
  <c r="BH163" i="47"/>
  <c r="CO81" i="47"/>
  <c r="AS54" i="47"/>
  <c r="BH37" i="47"/>
  <c r="AN52" i="47"/>
  <c r="BU133" i="47"/>
  <c r="BB118" i="47"/>
  <c r="AN152" i="47"/>
  <c r="BG160" i="47"/>
  <c r="AR54" i="47"/>
  <c r="BN145" i="47"/>
  <c r="L8" i="30"/>
  <c r="BY69" i="47"/>
  <c r="CD126" i="47"/>
  <c r="CT151" i="47"/>
  <c r="BL12" i="30"/>
  <c r="AR43" i="47"/>
  <c r="CD43" i="47"/>
  <c r="F11" i="30"/>
  <c r="CD124" i="47"/>
  <c r="J14" i="30"/>
  <c r="CT137" i="47"/>
  <c r="BY128" i="47"/>
  <c r="BT127" i="47"/>
  <c r="BU46" i="47"/>
  <c r="BT101" i="47"/>
  <c r="BY144" i="47"/>
  <c r="AW34" i="47"/>
  <c r="CN142" i="47"/>
  <c r="AB164" i="47"/>
  <c r="BB155" i="47"/>
  <c r="CO88" i="47"/>
  <c r="BZ90" i="47"/>
  <c r="BH136" i="47"/>
  <c r="AX52" i="47"/>
  <c r="AM79" i="47"/>
  <c r="BH143" i="47"/>
  <c r="BB163" i="47"/>
  <c r="AW72" i="47"/>
  <c r="BU63" i="47"/>
  <c r="BN108" i="47"/>
  <c r="BN90" i="47"/>
  <c r="AB127" i="47"/>
  <c r="AS128" i="47"/>
  <c r="AN63" i="47"/>
  <c r="BN83" i="47"/>
  <c r="H6" i="30"/>
  <c r="AC53" i="47"/>
  <c r="AM88" i="47"/>
  <c r="F20" i="30"/>
  <c r="BC46" i="47"/>
  <c r="AH54" i="47"/>
  <c r="AM97" i="47"/>
  <c r="AC108" i="47"/>
  <c r="BG108" i="47"/>
  <c r="AI37" i="47"/>
  <c r="CS125" i="47"/>
  <c r="BC108" i="47"/>
  <c r="CD109" i="47"/>
  <c r="AB43" i="47"/>
  <c r="BB154" i="47"/>
  <c r="CI56" i="47"/>
  <c r="BY151" i="47"/>
  <c r="CI144" i="47"/>
  <c r="AN53" i="47"/>
  <c r="D9" i="30"/>
  <c r="AX71" i="47"/>
  <c r="BT163" i="47"/>
  <c r="AS12" i="30"/>
  <c r="AC101" i="47"/>
  <c r="BC116" i="47"/>
  <c r="BG46" i="47"/>
  <c r="BC45" i="47"/>
  <c r="BO55" i="47"/>
  <c r="AC142" i="47"/>
  <c r="CJ64" i="47"/>
  <c r="CS146" i="47"/>
  <c r="AH34" i="47"/>
  <c r="AM144" i="47"/>
  <c r="AW161" i="47"/>
  <c r="AS143" i="47"/>
  <c r="CT45" i="47"/>
  <c r="CS81" i="47"/>
  <c r="AC92" i="47"/>
  <c r="AN89" i="47"/>
  <c r="BB70" i="47"/>
  <c r="AW36" i="47"/>
  <c r="CE154" i="47"/>
  <c r="CD46" i="47"/>
  <c r="CE45" i="47"/>
  <c r="AS137" i="47"/>
  <c r="CJ37" i="47"/>
  <c r="BC143" i="47"/>
  <c r="AX43" i="47"/>
  <c r="CJ153" i="47"/>
  <c r="D8" i="30"/>
  <c r="BO134" i="47"/>
  <c r="CE151" i="47"/>
  <c r="CN106" i="47"/>
  <c r="AS101" i="47"/>
  <c r="BG45" i="47"/>
  <c r="BO109" i="47"/>
  <c r="AB126" i="47"/>
  <c r="H16" i="30"/>
  <c r="CE46" i="47"/>
  <c r="AM53" i="47"/>
  <c r="BO152" i="47"/>
  <c r="CN152" i="47"/>
  <c r="AS43" i="47"/>
  <c r="CJ89" i="47"/>
  <c r="AX92" i="47"/>
  <c r="CO92" i="47"/>
  <c r="AC136" i="47"/>
  <c r="H20" i="30"/>
  <c r="AM71" i="47"/>
  <c r="BO71" i="47"/>
  <c r="AI106" i="47"/>
  <c r="CD135" i="47"/>
  <c r="BY116" i="47"/>
  <c r="BG155" i="47"/>
  <c r="AH88" i="47"/>
  <c r="CJ116" i="47"/>
  <c r="BZ119" i="47"/>
  <c r="BZ43" i="47"/>
  <c r="CD53" i="47"/>
  <c r="BB127" i="47"/>
  <c r="CD47" i="47"/>
  <c r="AC106" i="47"/>
  <c r="CS90" i="47"/>
  <c r="AH99" i="47"/>
  <c r="AC153" i="47"/>
  <c r="CE73" i="47"/>
  <c r="AH37" i="47"/>
  <c r="AI117" i="47"/>
  <c r="CI116" i="47"/>
  <c r="AH90" i="47"/>
  <c r="BC65" i="47"/>
  <c r="L15" i="30"/>
  <c r="BC89" i="47"/>
  <c r="BN138" i="47"/>
  <c r="BY36" i="47"/>
  <c r="AI63" i="47"/>
  <c r="AI55" i="47"/>
  <c r="AC81" i="47"/>
  <c r="BY47" i="47"/>
  <c r="AB62" i="47"/>
  <c r="CO143" i="47"/>
  <c r="AX152" i="47"/>
  <c r="AB116" i="47"/>
  <c r="BN44" i="47"/>
  <c r="AN34" i="47"/>
  <c r="BZ126" i="47"/>
  <c r="BZ44" i="47"/>
  <c r="BY83" i="47"/>
  <c r="CT63" i="47"/>
  <c r="AX108" i="47"/>
  <c r="CS46" i="47"/>
  <c r="CN163" i="47"/>
  <c r="AS45" i="47"/>
  <c r="CJ145" i="47"/>
  <c r="CE38" i="47"/>
  <c r="BY34" i="47"/>
  <c r="AB91" i="47"/>
  <c r="AS82" i="47"/>
  <c r="CJ54" i="47"/>
  <c r="CD52" i="47"/>
  <c r="BG52" i="47"/>
  <c r="AW146" i="47"/>
  <c r="CN45" i="47"/>
  <c r="CT34" i="47"/>
  <c r="CS115" i="47"/>
  <c r="AR108" i="47"/>
  <c r="BG47" i="47"/>
  <c r="BZ80" i="47"/>
  <c r="CS152" i="47"/>
  <c r="BG63" i="47"/>
  <c r="AM134" i="47"/>
  <c r="H8" i="30"/>
  <c r="AM99" i="47"/>
  <c r="CN127" i="47"/>
  <c r="BT61" i="47"/>
  <c r="AS79" i="47"/>
  <c r="BC34" i="47"/>
  <c r="BC161" i="47"/>
  <c r="CJ55" i="47"/>
  <c r="BN99" i="47"/>
  <c r="BN163" i="47"/>
  <c r="AI56" i="47"/>
  <c r="AN110" i="47"/>
  <c r="BN69" i="47"/>
  <c r="BT109" i="47"/>
  <c r="AW116" i="47"/>
  <c r="AH47" i="47"/>
  <c r="BH54" i="47"/>
  <c r="H9" i="30"/>
  <c r="CI74" i="47"/>
  <c r="BB106" i="47"/>
  <c r="AR46" i="47"/>
  <c r="CD88" i="47"/>
  <c r="CN71" i="47"/>
  <c r="AN73" i="47"/>
  <c r="BC44" i="47"/>
  <c r="BG107" i="47"/>
  <c r="BH108" i="47"/>
  <c r="BB161" i="47"/>
  <c r="CJ126" i="47"/>
  <c r="BH133" i="47"/>
  <c r="BZ73" i="47"/>
  <c r="BH90" i="47"/>
  <c r="CI134" i="47"/>
  <c r="AX128" i="47"/>
  <c r="BC151" i="47"/>
  <c r="CD116" i="47"/>
  <c r="BO153" i="47"/>
  <c r="AR37" i="47"/>
  <c r="AI81" i="47"/>
  <c r="CN108" i="47"/>
  <c r="CP108" i="47" s="1"/>
  <c r="CQ108" i="47" s="1"/>
  <c r="BZ117" i="47"/>
  <c r="BG117" i="47"/>
  <c r="AN143" i="47"/>
  <c r="BT136" i="47"/>
  <c r="BT46" i="47"/>
  <c r="F8" i="30"/>
  <c r="BC135" i="47"/>
  <c r="AN82" i="47"/>
  <c r="AM110" i="47"/>
  <c r="BB37" i="47"/>
  <c r="J16" i="30"/>
  <c r="CS73" i="47"/>
  <c r="CN43" i="47"/>
  <c r="BN88" i="47"/>
  <c r="AS14" i="30"/>
  <c r="BC55" i="47"/>
  <c r="AH56" i="47"/>
  <c r="BH72" i="47"/>
  <c r="AN70" i="47"/>
  <c r="BC153" i="47"/>
  <c r="AB82" i="47"/>
  <c r="AC74" i="47"/>
  <c r="I7" i="25"/>
  <c r="Q6" i="25"/>
  <c r="Q6" i="47" s="1"/>
  <c r="P6" i="25"/>
  <c r="P6" i="47" s="1"/>
  <c r="I6" i="25"/>
  <c r="CR57" i="47"/>
  <c r="BH114" i="25"/>
  <c r="BI114" i="25" s="1"/>
  <c r="BE120" i="25"/>
  <c r="BH120" i="25" s="1"/>
  <c r="AE150" i="47"/>
  <c r="AF150" i="47" s="1"/>
  <c r="AA156" i="47"/>
  <c r="CO87" i="25"/>
  <c r="CP87" i="25" s="1"/>
  <c r="CL93" i="25"/>
  <c r="CO93" i="25" s="1"/>
  <c r="CP93" i="25" s="1"/>
  <c r="CR66" i="47"/>
  <c r="AN13" i="30"/>
  <c r="AY132" i="47"/>
  <c r="AZ132" i="47" s="1"/>
  <c r="AO42" i="47"/>
  <c r="AP42" i="47" s="1"/>
  <c r="AV17" i="30"/>
  <c r="AX141" i="25"/>
  <c r="AY141" i="25" s="1"/>
  <c r="AU147" i="25"/>
  <c r="AX147" i="25" s="1"/>
  <c r="T7" i="30"/>
  <c r="AK184" i="47"/>
  <c r="U7" i="30" s="1"/>
  <c r="BZ132" i="25"/>
  <c r="CA132" i="25" s="1"/>
  <c r="BW138" i="25"/>
  <c r="BZ138" i="25" s="1"/>
  <c r="CA138" i="25" s="1"/>
  <c r="BI37" i="25"/>
  <c r="AA8" i="26" s="1"/>
  <c r="Z8" i="26"/>
  <c r="CO123" i="25"/>
  <c r="CP123" i="25" s="1"/>
  <c r="CL129" i="25"/>
  <c r="CO129" i="25" s="1"/>
  <c r="CP129" i="25" s="1"/>
  <c r="AE105" i="47"/>
  <c r="AF105" i="47" s="1"/>
  <c r="CA33" i="47"/>
  <c r="CB33" i="47" s="1"/>
  <c r="BW120" i="25"/>
  <c r="BZ120" i="25" s="1"/>
  <c r="CA120" i="25" s="1"/>
  <c r="BZ114" i="25"/>
  <c r="CA114" i="25" s="1"/>
  <c r="AZ165" i="25"/>
  <c r="BC165" i="25" s="1"/>
  <c r="BD165" i="25" s="1"/>
  <c r="BC159" i="25"/>
  <c r="BD159" i="25" s="1"/>
  <c r="CT123" i="25"/>
  <c r="CU123" i="25" s="1"/>
  <c r="CQ129" i="25"/>
  <c r="CT129" i="25" s="1"/>
  <c r="CU129" i="25" s="1"/>
  <c r="T7" i="26"/>
  <c r="AJ36" i="25"/>
  <c r="U7" i="26" s="1"/>
  <c r="AX132" i="25"/>
  <c r="AY132" i="25" s="1"/>
  <c r="AU138" i="25"/>
  <c r="AX138" i="25" s="1"/>
  <c r="I9" i="25"/>
  <c r="AJ11" i="26"/>
  <c r="BM145" i="47"/>
  <c r="BA96" i="47"/>
  <c r="BS155" i="47"/>
  <c r="AI51" i="25"/>
  <c r="AJ51" i="25" s="1"/>
  <c r="AF57" i="25"/>
  <c r="AI57" i="25" s="1"/>
  <c r="AB6" i="26"/>
  <c r="AO35" i="25"/>
  <c r="AC6" i="26" s="1"/>
  <c r="BC114" i="25"/>
  <c r="BD114" i="25" s="1"/>
  <c r="AZ120" i="25"/>
  <c r="BC120" i="25" s="1"/>
  <c r="BD120" i="25" s="1"/>
  <c r="BV18" i="30"/>
  <c r="BW18" i="30" s="1"/>
  <c r="AS114" i="25"/>
  <c r="AT114" i="25" s="1"/>
  <c r="AP120" i="25"/>
  <c r="AS120" i="25" s="1"/>
  <c r="CC100" i="47"/>
  <c r="AV51" i="47"/>
  <c r="AG72" i="47"/>
  <c r="AQ51" i="47"/>
  <c r="BA33" i="47"/>
  <c r="AV187" i="47"/>
  <c r="AY181" i="47"/>
  <c r="BZ51" i="25"/>
  <c r="CA51" i="25" s="1"/>
  <c r="BW57" i="25"/>
  <c r="BZ57" i="25" s="1"/>
  <c r="CA57" i="25" s="1"/>
  <c r="I125" i="25"/>
  <c r="X9" i="26"/>
  <c r="AY38" i="25"/>
  <c r="Y9" i="26" s="1"/>
  <c r="I108" i="25"/>
  <c r="CM141" i="47"/>
  <c r="BA177" i="25"/>
  <c r="BL10" i="30"/>
  <c r="AN159" i="25"/>
  <c r="AO159" i="25" s="1"/>
  <c r="AK165" i="25"/>
  <c r="AN165" i="25" s="1"/>
  <c r="AV72" i="47"/>
  <c r="V5" i="26"/>
  <c r="AT34" i="25"/>
  <c r="W5" i="26" s="1"/>
  <c r="AY26" i="30"/>
  <c r="AZ26" i="30" s="1"/>
  <c r="AG80" i="47"/>
  <c r="AJ80" i="47" s="1"/>
  <c r="AK80" i="47" s="1"/>
  <c r="AG87" i="47"/>
  <c r="BX105" i="47"/>
  <c r="AQ78" i="47"/>
  <c r="CC105" i="47"/>
  <c r="AD123" i="25"/>
  <c r="AE123" i="25" s="1"/>
  <c r="Z129" i="25"/>
  <c r="CH51" i="47"/>
  <c r="BM62" i="47"/>
  <c r="BQ62" i="47" s="1"/>
  <c r="BR62" i="47" s="1"/>
  <c r="CO78" i="25"/>
  <c r="CP78" i="25" s="1"/>
  <c r="CL84" i="25"/>
  <c r="CO84" i="25" s="1"/>
  <c r="CP84" i="25" s="1"/>
  <c r="BL111" i="25"/>
  <c r="BP111" i="25" s="1"/>
  <c r="BQ111" i="25" s="1"/>
  <c r="BP105" i="25"/>
  <c r="BQ105" i="25" s="1"/>
  <c r="BW25" i="26"/>
  <c r="CQ66" i="25"/>
  <c r="CT66" i="25" s="1"/>
  <c r="CU66" i="25" s="1"/>
  <c r="CT60" i="25"/>
  <c r="CU60" i="25" s="1"/>
  <c r="AP10" i="26"/>
  <c r="AP13" i="26"/>
  <c r="BI15" i="26"/>
  <c r="BI12" i="26"/>
  <c r="BC69" i="25"/>
  <c r="BD69" i="25" s="1"/>
  <c r="AZ75" i="25"/>
  <c r="BC75" i="25" s="1"/>
  <c r="BD75" i="25" s="1"/>
  <c r="BD13" i="26"/>
  <c r="AJ13" i="26"/>
  <c r="AJ4" i="26"/>
  <c r="AJ3" i="26"/>
  <c r="AH24" i="26"/>
  <c r="I72" i="25"/>
  <c r="I109" i="25"/>
  <c r="AJ14" i="26"/>
  <c r="AJ19" i="26"/>
  <c r="AJ10" i="26"/>
  <c r="AJ21" i="26"/>
  <c r="BM119" i="47"/>
  <c r="BM78" i="47"/>
  <c r="CH55" i="47"/>
  <c r="BU105" i="47"/>
  <c r="AL136" i="47"/>
  <c r="AO136" i="47" s="1"/>
  <c r="AP136" i="47" s="1"/>
  <c r="BN8" i="30"/>
  <c r="BC15" i="30"/>
  <c r="BD15" i="30" s="1"/>
  <c r="AI78" i="25"/>
  <c r="AJ78" i="25" s="1"/>
  <c r="AF84" i="25"/>
  <c r="AI84" i="25" s="1"/>
  <c r="CR38" i="47"/>
  <c r="CU38" i="47" s="1"/>
  <c r="CV38" i="47" s="1"/>
  <c r="BF123" i="47"/>
  <c r="X22" i="30"/>
  <c r="BM79" i="47"/>
  <c r="BP159" i="25"/>
  <c r="BQ159" i="25" s="1"/>
  <c r="BL165" i="25"/>
  <c r="BP165" i="25" s="1"/>
  <c r="BQ165" i="25" s="1"/>
  <c r="BS159" i="47"/>
  <c r="CR132" i="47"/>
  <c r="CH153" i="47"/>
  <c r="AG51" i="47"/>
  <c r="BX154" i="47"/>
  <c r="CH116" i="47"/>
  <c r="AG12" i="25"/>
  <c r="AC33" i="47"/>
  <c r="AC39" i="47" s="1"/>
  <c r="BF69" i="47"/>
  <c r="AD114" i="25"/>
  <c r="AE114" i="25" s="1"/>
  <c r="Z120" i="25"/>
  <c r="AG60" i="47"/>
  <c r="BA9" i="30"/>
  <c r="BB9" i="30" s="1"/>
  <c r="BT17" i="30"/>
  <c r="BU17" i="30" s="1"/>
  <c r="AM17" i="30"/>
  <c r="AN17" i="30" s="1"/>
  <c r="AQ81" i="47"/>
  <c r="AT81" i="47" s="1"/>
  <c r="AU81" i="47" s="1"/>
  <c r="BA60" i="47"/>
  <c r="I54" i="25"/>
  <c r="AQ164" i="47"/>
  <c r="AT164" i="47" s="1"/>
  <c r="AU164" i="47" s="1"/>
  <c r="I120" i="25"/>
  <c r="AG82" i="47"/>
  <c r="AD96" i="25"/>
  <c r="AE96" i="25" s="1"/>
  <c r="Z102" i="25"/>
  <c r="AV60" i="47"/>
  <c r="AZ39" i="25"/>
  <c r="BC39" i="25" s="1"/>
  <c r="BD39" i="25" s="1"/>
  <c r="BC33" i="25"/>
  <c r="BD33" i="25" s="1"/>
  <c r="AD150" i="25"/>
  <c r="AE150" i="25" s="1"/>
  <c r="Z156" i="25"/>
  <c r="BC25" i="30"/>
  <c r="AD42" i="25"/>
  <c r="AE42" i="25" s="1"/>
  <c r="Z48" i="25"/>
  <c r="I14" i="25"/>
  <c r="AV126" i="47"/>
  <c r="BB15" i="26"/>
  <c r="I111" i="25"/>
  <c r="I52" i="25"/>
  <c r="AA123" i="47"/>
  <c r="AX159" i="25"/>
  <c r="AY159" i="25" s="1"/>
  <c r="AU165" i="25"/>
  <c r="AX165" i="25" s="1"/>
  <c r="CR123" i="47"/>
  <c r="I41" i="25"/>
  <c r="CH42" i="47"/>
  <c r="I113" i="25"/>
  <c r="CH78" i="47"/>
  <c r="BA132" i="47"/>
  <c r="I57" i="25"/>
  <c r="BA114" i="47"/>
  <c r="CM114" i="47"/>
  <c r="AA69" i="47"/>
  <c r="BC176" i="25"/>
  <c r="BD176" i="25" s="1"/>
  <c r="AG114" i="47"/>
  <c r="I73" i="25"/>
  <c r="CC150" i="47"/>
  <c r="BF24" i="30"/>
  <c r="AD105" i="25"/>
  <c r="AE105" i="25" s="1"/>
  <c r="Z111" i="25"/>
  <c r="I18" i="25"/>
  <c r="AQ87" i="47"/>
  <c r="AQ123" i="47"/>
  <c r="AL33" i="47"/>
  <c r="BX159" i="47"/>
  <c r="AD78" i="25"/>
  <c r="AE78" i="25" s="1"/>
  <c r="Z84" i="25"/>
  <c r="AD159" i="25"/>
  <c r="AE159" i="25" s="1"/>
  <c r="Z165" i="25"/>
  <c r="BC21" i="30"/>
  <c r="BD21" i="30" s="1"/>
  <c r="AO8" i="30"/>
  <c r="CC143" i="47"/>
  <c r="CF143" i="47" s="1"/>
  <c r="CG143" i="47" s="1"/>
  <c r="AG124" i="47"/>
  <c r="AJ124" i="47" s="1"/>
  <c r="AK124" i="47" s="1"/>
  <c r="CE33" i="25"/>
  <c r="CF33" i="25" s="1"/>
  <c r="CB39" i="25"/>
  <c r="CE39" i="25" s="1"/>
  <c r="CF39" i="25" s="1"/>
  <c r="BX56" i="47"/>
  <c r="I46" i="25"/>
  <c r="I98" i="25"/>
  <c r="I91" i="25"/>
  <c r="BP12" i="30"/>
  <c r="BM33" i="47"/>
  <c r="BF87" i="47"/>
  <c r="I26" i="25"/>
  <c r="CC114" i="47"/>
  <c r="BX137" i="47"/>
  <c r="CA137" i="47" s="1"/>
  <c r="CB137" i="47" s="1"/>
  <c r="AL150" i="47"/>
  <c r="CM127" i="47"/>
  <c r="BS60" i="47"/>
  <c r="CQ75" i="25"/>
  <c r="CT75" i="25" s="1"/>
  <c r="CU75" i="25" s="1"/>
  <c r="CT69" i="25"/>
  <c r="CU69" i="25" s="1"/>
  <c r="AV144" i="47"/>
  <c r="BA123" i="47"/>
  <c r="AL69" i="47"/>
  <c r="BX114" i="47"/>
  <c r="BS63" i="47"/>
  <c r="AE37" i="25"/>
  <c r="S8" i="26" s="1"/>
  <c r="R8" i="26"/>
  <c r="BX164" i="47"/>
  <c r="CA164" i="47" s="1"/>
  <c r="CB164" i="47" s="1"/>
  <c r="AX33" i="25"/>
  <c r="AU39" i="25"/>
  <c r="AX39" i="25" s="1"/>
  <c r="AE181" i="47"/>
  <c r="AL151" i="47"/>
  <c r="AQ132" i="47"/>
  <c r="AA106" i="47"/>
  <c r="BC17" i="30"/>
  <c r="BM42" i="47"/>
  <c r="AV114" i="47"/>
  <c r="AL118" i="47"/>
  <c r="I68" i="25"/>
  <c r="I97" i="25"/>
  <c r="AL60" i="47"/>
  <c r="CO60" i="25"/>
  <c r="CP60" i="25" s="1"/>
  <c r="CL66" i="25"/>
  <c r="CO66" i="25" s="1"/>
  <c r="CP66" i="25" s="1"/>
  <c r="AP14" i="26"/>
  <c r="BO9" i="26"/>
  <c r="AN12" i="26"/>
  <c r="AG7" i="25"/>
  <c r="BS23" i="26"/>
  <c r="BG8" i="26"/>
  <c r="AS87" i="25"/>
  <c r="AT87" i="25" s="1"/>
  <c r="AP93" i="25"/>
  <c r="AS93" i="25" s="1"/>
  <c r="BB26" i="26"/>
  <c r="BK19" i="26"/>
  <c r="BZ60" i="25"/>
  <c r="CA60" i="25" s="1"/>
  <c r="BW66" i="25"/>
  <c r="BZ66" i="25" s="1"/>
  <c r="CA66" i="25" s="1"/>
  <c r="T8" i="26"/>
  <c r="AJ37" i="25"/>
  <c r="U8" i="26" s="1"/>
  <c r="BQ6" i="26"/>
  <c r="AG16" i="25"/>
  <c r="BU132" i="25"/>
  <c r="BV132" i="25" s="1"/>
  <c r="BR138" i="25"/>
  <c r="BU138" i="25" s="1"/>
  <c r="BV138" i="25" s="1"/>
  <c r="BD8" i="26"/>
  <c r="BC78" i="25"/>
  <c r="BD78" i="25" s="1"/>
  <c r="AZ84" i="25"/>
  <c r="BC84" i="25" s="1"/>
  <c r="BD84" i="25" s="1"/>
  <c r="AI42" i="25"/>
  <c r="AJ42" i="25" s="1"/>
  <c r="AF48" i="25"/>
  <c r="AI48" i="25" s="1"/>
  <c r="AG10" i="25"/>
  <c r="BZ141" i="25"/>
  <c r="CA141" i="25" s="1"/>
  <c r="BW147" i="25"/>
  <c r="BZ147" i="25" s="1"/>
  <c r="CA147" i="25" s="1"/>
  <c r="BS14" i="26"/>
  <c r="AZ6" i="26"/>
  <c r="BB19" i="26"/>
  <c r="CQ138" i="25"/>
  <c r="CT138" i="25" s="1"/>
  <c r="CU138" i="25" s="1"/>
  <c r="CT132" i="25"/>
  <c r="CU132" i="25" s="1"/>
  <c r="AN78" i="25"/>
  <c r="AO78" i="25" s="1"/>
  <c r="AK84" i="25"/>
  <c r="AN84" i="25" s="1"/>
  <c r="BL75" i="25"/>
  <c r="BP75" i="25" s="1"/>
  <c r="BQ75" i="25" s="1"/>
  <c r="BP69" i="25"/>
  <c r="BQ69" i="25" s="1"/>
  <c r="AI150" i="25"/>
  <c r="AJ150" i="25" s="1"/>
  <c r="AF156" i="25"/>
  <c r="AI156" i="25" s="1"/>
  <c r="BB12" i="26"/>
  <c r="CT51" i="25"/>
  <c r="CU51" i="25" s="1"/>
  <c r="CQ57" i="25"/>
  <c r="CT57" i="25" s="1"/>
  <c r="CU57" i="25" s="1"/>
  <c r="BU33" i="25"/>
  <c r="BV33" i="25" s="1"/>
  <c r="BR39" i="25"/>
  <c r="BU39" i="25" s="1"/>
  <c r="BV39" i="25" s="1"/>
  <c r="CT78" i="25"/>
  <c r="CU78" i="25" s="1"/>
  <c r="CQ84" i="25"/>
  <c r="CT84" i="25" s="1"/>
  <c r="CU84" i="25" s="1"/>
  <c r="BI6" i="26"/>
  <c r="AS159" i="25"/>
  <c r="AT159" i="25" s="1"/>
  <c r="AP165" i="25"/>
  <c r="AS165" i="25" s="1"/>
  <c r="AV21" i="26"/>
  <c r="BU17" i="26"/>
  <c r="CE141" i="25"/>
  <c r="CF141" i="25" s="1"/>
  <c r="CB147" i="25"/>
  <c r="CE147" i="25" s="1"/>
  <c r="CF147" i="25" s="1"/>
  <c r="BP51" i="25"/>
  <c r="BQ51" i="25" s="1"/>
  <c r="BL57" i="25"/>
  <c r="BP57" i="25" s="1"/>
  <c r="BQ57" i="25" s="1"/>
  <c r="AN25" i="26"/>
  <c r="CJ60" i="25"/>
  <c r="CK60" i="25" s="1"/>
  <c r="CG66" i="25"/>
  <c r="CJ66" i="25" s="1"/>
  <c r="CK66" i="25" s="1"/>
  <c r="AZ156" i="25"/>
  <c r="BC156" i="25" s="1"/>
  <c r="BD156" i="25" s="1"/>
  <c r="BC150" i="25"/>
  <c r="BD150" i="25" s="1"/>
  <c r="AN16" i="26"/>
  <c r="AX7" i="26"/>
  <c r="CQ102" i="25"/>
  <c r="CT102" i="25" s="1"/>
  <c r="CU102" i="25" s="1"/>
  <c r="CT96" i="25"/>
  <c r="CU96" i="25" s="1"/>
  <c r="AJ35" i="25"/>
  <c r="U6" i="26" s="1"/>
  <c r="T6" i="26"/>
  <c r="AP26" i="26"/>
  <c r="BW93" i="25"/>
  <c r="BZ93" i="25" s="1"/>
  <c r="CA93" i="25" s="1"/>
  <c r="BZ87" i="25"/>
  <c r="CA87" i="25" s="1"/>
  <c r="BU13" i="26"/>
  <c r="BW11" i="26"/>
  <c r="BK22" i="26"/>
  <c r="BO11" i="26"/>
  <c r="BS11" i="26"/>
  <c r="CG57" i="25"/>
  <c r="CJ57" i="25" s="1"/>
  <c r="CK57" i="25" s="1"/>
  <c r="CJ51" i="25"/>
  <c r="CK51" i="25" s="1"/>
  <c r="AR12" i="26"/>
  <c r="BU69" i="25"/>
  <c r="BV69" i="25" s="1"/>
  <c r="BR75" i="25"/>
  <c r="BU75" i="25" s="1"/>
  <c r="BV75" i="25" s="1"/>
  <c r="CG111" i="25"/>
  <c r="CJ111" i="25" s="1"/>
  <c r="CK111" i="25" s="1"/>
  <c r="CJ105" i="25"/>
  <c r="CK105" i="25" s="1"/>
  <c r="AZ11" i="26"/>
  <c r="AT36" i="25"/>
  <c r="AT6" i="26"/>
  <c r="BC42" i="25"/>
  <c r="BD42" i="25" s="1"/>
  <c r="AZ48" i="25"/>
  <c r="BC48" i="25" s="1"/>
  <c r="BD48" i="25" s="1"/>
  <c r="BK26" i="26"/>
  <c r="BP150" i="25"/>
  <c r="BQ150" i="25" s="1"/>
  <c r="BL156" i="25"/>
  <c r="BP156" i="25" s="1"/>
  <c r="BQ156" i="25" s="1"/>
  <c r="AN14" i="26"/>
  <c r="AO36" i="25"/>
  <c r="AC7" i="26" s="1"/>
  <c r="AB7" i="26"/>
  <c r="AR15" i="26"/>
  <c r="BY156" i="25"/>
  <c r="BX156" i="25"/>
  <c r="BD17" i="26"/>
  <c r="AX20" i="26"/>
  <c r="BI10" i="26"/>
  <c r="BY129" i="25"/>
  <c r="BX129" i="25"/>
  <c r="CB57" i="25"/>
  <c r="CE57" i="25" s="1"/>
  <c r="CF57" i="25" s="1"/>
  <c r="CE51" i="25"/>
  <c r="CF51" i="25" s="1"/>
  <c r="BU20" i="26"/>
  <c r="AX9" i="26"/>
  <c r="BK7" i="26"/>
  <c r="BD26" i="26"/>
  <c r="BD24" i="26"/>
  <c r="BO19" i="26"/>
  <c r="AG18" i="25"/>
  <c r="AR6" i="26"/>
  <c r="BG18" i="26"/>
  <c r="BX165" i="25"/>
  <c r="BY165" i="25"/>
  <c r="BG25" i="26"/>
  <c r="BQ25" i="26"/>
  <c r="AN23" i="26"/>
  <c r="BK6" i="26"/>
  <c r="AN17" i="26"/>
  <c r="AR13" i="26"/>
  <c r="BP54" i="25"/>
  <c r="BQ54" i="25" s="1"/>
  <c r="BW17" i="26"/>
  <c r="AV7" i="26"/>
  <c r="BO21" i="26"/>
  <c r="AV15" i="26"/>
  <c r="AX13" i="26"/>
  <c r="AS90" i="25"/>
  <c r="AT90" i="25" s="1"/>
  <c r="BW10" i="26"/>
  <c r="AP16" i="26"/>
  <c r="BA138" i="25"/>
  <c r="AV57" i="25"/>
  <c r="AX57" i="25" s="1"/>
  <c r="BD14" i="26"/>
  <c r="AR8" i="26"/>
  <c r="BD11" i="26"/>
  <c r="AR24" i="26"/>
  <c r="BI23" i="26"/>
  <c r="BG16" i="26"/>
  <c r="BD23" i="26"/>
  <c r="AZ22" i="26"/>
  <c r="AV105" i="47"/>
  <c r="CC96" i="47"/>
  <c r="CM33" i="47"/>
  <c r="CN105" i="47"/>
  <c r="BN25" i="30"/>
  <c r="AN114" i="47"/>
  <c r="CJ141" i="25"/>
  <c r="CK141" i="25" s="1"/>
  <c r="CG147" i="25"/>
  <c r="CJ147" i="25" s="1"/>
  <c r="CK147" i="25" s="1"/>
  <c r="CR69" i="47"/>
  <c r="BX151" i="47"/>
  <c r="CA151" i="47" s="1"/>
  <c r="CB151" i="47" s="1"/>
  <c r="CR73" i="47"/>
  <c r="BV16" i="30"/>
  <c r="AN96" i="25"/>
  <c r="AO96" i="25" s="1"/>
  <c r="AK102" i="25"/>
  <c r="AN102" i="25" s="1"/>
  <c r="BA143" i="47"/>
  <c r="CH69" i="47"/>
  <c r="BM60" i="47"/>
  <c r="BM141" i="47"/>
  <c r="BA61" i="47"/>
  <c r="BK24" i="26"/>
  <c r="AI33" i="25"/>
  <c r="AF39" i="25"/>
  <c r="AI39" i="25" s="1"/>
  <c r="AB9" i="30"/>
  <c r="AP186" i="47"/>
  <c r="AC9" i="30" s="1"/>
  <c r="BX132" i="47"/>
  <c r="BH33" i="25"/>
  <c r="BE39" i="25"/>
  <c r="BH39" i="25" s="1"/>
  <c r="BF60" i="47"/>
  <c r="CO105" i="25"/>
  <c r="CP105" i="25" s="1"/>
  <c r="CL111" i="25"/>
  <c r="CO111" i="25" s="1"/>
  <c r="CP111" i="25" s="1"/>
  <c r="AV69" i="47"/>
  <c r="CR161" i="47"/>
  <c r="CU161" i="47" s="1"/>
  <c r="CV161" i="47" s="1"/>
  <c r="AL159" i="47"/>
  <c r="BF105" i="47"/>
  <c r="AV96" i="47"/>
  <c r="AS33" i="25"/>
  <c r="AP39" i="25"/>
  <c r="AS39" i="25" s="1"/>
  <c r="CP171" i="47"/>
  <c r="CQ171" i="47" s="1"/>
  <c r="CM177" i="47"/>
  <c r="AO184" i="47"/>
  <c r="AJ185" i="47"/>
  <c r="AY183" i="47"/>
  <c r="V5" i="30"/>
  <c r="AU182" i="47"/>
  <c r="W5" i="30" s="1"/>
  <c r="AO182" i="47"/>
  <c r="CP176" i="47"/>
  <c r="CQ176" i="47" s="1"/>
  <c r="CP175" i="47"/>
  <c r="CQ175" i="47" s="1"/>
  <c r="AC114" i="47"/>
  <c r="BS80" i="47"/>
  <c r="BX109" i="47"/>
  <c r="CA109" i="47" s="1"/>
  <c r="CB109" i="47" s="1"/>
  <c r="CC79" i="47"/>
  <c r="CF79" i="47" s="1"/>
  <c r="CG79" i="47" s="1"/>
  <c r="BO96" i="47"/>
  <c r="CC42" i="47"/>
  <c r="AG79" i="47"/>
  <c r="BX82" i="47"/>
  <c r="CA82" i="47" s="1"/>
  <c r="CB82" i="47" s="1"/>
  <c r="BT78" i="47"/>
  <c r="CH92" i="47"/>
  <c r="CH128" i="47"/>
  <c r="AM9" i="30"/>
  <c r="AN9" i="30" s="1"/>
  <c r="BM143" i="47"/>
  <c r="BQ143" i="47" s="1"/>
  <c r="BR143" i="47" s="1"/>
  <c r="BX80" i="47"/>
  <c r="CM65" i="47"/>
  <c r="CP65" i="47" s="1"/>
  <c r="CQ65" i="47" s="1"/>
  <c r="AQ154" i="47"/>
  <c r="AT154" i="47" s="1"/>
  <c r="AU154" i="47" s="1"/>
  <c r="AY17" i="30"/>
  <c r="H5" i="30"/>
  <c r="BN15" i="30"/>
  <c r="AY11" i="30"/>
  <c r="AZ11" i="30" s="1"/>
  <c r="AG127" i="47"/>
  <c r="CN42" i="47"/>
  <c r="CE123" i="47"/>
  <c r="BX98" i="47"/>
  <c r="CH134" i="47"/>
  <c r="CK134" i="47" s="1"/>
  <c r="CL134" i="47" s="1"/>
  <c r="CH151" i="47"/>
  <c r="AW114" i="47"/>
  <c r="BN13" i="30"/>
  <c r="AL61" i="47"/>
  <c r="AG92" i="47"/>
  <c r="AJ92" i="47" s="1"/>
  <c r="AK92" i="47" s="1"/>
  <c r="CR160" i="47"/>
  <c r="CJ96" i="47"/>
  <c r="BM137" i="47"/>
  <c r="BQ137" i="47" s="1"/>
  <c r="BR137" i="47" s="1"/>
  <c r="CD105" i="47"/>
  <c r="BA72" i="47"/>
  <c r="BA45" i="47"/>
  <c r="CM101" i="47"/>
  <c r="AY10" i="30"/>
  <c r="AZ10" i="30" s="1"/>
  <c r="BL6" i="30"/>
  <c r="BM88" i="47"/>
  <c r="AG43" i="47"/>
  <c r="BS101" i="47"/>
  <c r="BH19" i="30"/>
  <c r="BI19" i="30" s="1"/>
  <c r="BM37" i="47"/>
  <c r="AG61" i="47"/>
  <c r="BF71" i="47"/>
  <c r="AQ23" i="30"/>
  <c r="AH78" i="47"/>
  <c r="AJ78" i="47" s="1"/>
  <c r="AK78" i="47" s="1"/>
  <c r="AW24" i="30"/>
  <c r="AX24" i="30" s="1"/>
  <c r="AG38" i="47"/>
  <c r="BA115" i="47"/>
  <c r="BD115" i="47" s="1"/>
  <c r="BE115" i="47" s="1"/>
  <c r="AQ115" i="47"/>
  <c r="AT115" i="47" s="1"/>
  <c r="AU115" i="47" s="1"/>
  <c r="CH44" i="47"/>
  <c r="CK44" i="47" s="1"/>
  <c r="CL44" i="47" s="1"/>
  <c r="CC47" i="47"/>
  <c r="CF47" i="47" s="1"/>
  <c r="CG47" i="47" s="1"/>
  <c r="AW15" i="30"/>
  <c r="AX15" i="30" s="1"/>
  <c r="BX115" i="47"/>
  <c r="CA115" i="47" s="1"/>
  <c r="CB115" i="47" s="1"/>
  <c r="AQ99" i="47"/>
  <c r="AT99" i="47" s="1"/>
  <c r="AU99" i="47" s="1"/>
  <c r="BF119" i="47"/>
  <c r="BP25" i="30"/>
  <c r="AX141" i="47"/>
  <c r="AC132" i="47"/>
  <c r="AC138" i="47" s="1"/>
  <c r="AV62" i="47"/>
  <c r="CM132" i="47"/>
  <c r="CR80" i="47"/>
  <c r="BF52" i="47"/>
  <c r="BS127" i="47"/>
  <c r="BV127" i="47" s="1"/>
  <c r="BW127" i="47" s="1"/>
  <c r="AL117" i="47"/>
  <c r="BJ23" i="30"/>
  <c r="BK23" i="30" s="1"/>
  <c r="CC90" i="47"/>
  <c r="CF90" i="47" s="1"/>
  <c r="CG90" i="47" s="1"/>
  <c r="BF98" i="47"/>
  <c r="BF102" i="47" s="1"/>
  <c r="BA24" i="30"/>
  <c r="AL91" i="47"/>
  <c r="BF80" i="47"/>
  <c r="AL128" i="47"/>
  <c r="CR106" i="47"/>
  <c r="CU106" i="47" s="1"/>
  <c r="CV106" i="47" s="1"/>
  <c r="AV71" i="47"/>
  <c r="AI96" i="47"/>
  <c r="BM105" i="47"/>
  <c r="BM164" i="47"/>
  <c r="BQ164" i="47" s="1"/>
  <c r="BR164" i="47" s="1"/>
  <c r="AA115" i="47"/>
  <c r="CN87" i="47"/>
  <c r="AA54" i="47"/>
  <c r="AL99" i="47"/>
  <c r="BS36" i="47"/>
  <c r="BV36" i="47" s="1"/>
  <c r="BW36" i="47" s="1"/>
  <c r="AA47" i="47"/>
  <c r="AV100" i="47"/>
  <c r="BT25" i="30"/>
  <c r="BU25" i="30" s="1"/>
  <c r="AA53" i="47"/>
  <c r="AE53" i="47" s="1"/>
  <c r="AF53" i="47" s="1"/>
  <c r="AQ43" i="47"/>
  <c r="AT43" i="47" s="1"/>
  <c r="AU43" i="47" s="1"/>
  <c r="AQ80" i="47"/>
  <c r="CM118" i="47"/>
  <c r="CP118" i="47" s="1"/>
  <c r="CQ118" i="47" s="1"/>
  <c r="BM135" i="47"/>
  <c r="BQ135" i="47" s="1"/>
  <c r="BR135" i="47" s="1"/>
  <c r="BR12" i="30"/>
  <c r="CC106" i="47"/>
  <c r="CF106" i="47" s="1"/>
  <c r="CG106" i="47" s="1"/>
  <c r="BR8" i="30"/>
  <c r="BS8" i="30" s="1"/>
  <c r="BA16" i="30"/>
  <c r="AL100" i="47"/>
  <c r="AO100" i="47" s="1"/>
  <c r="AP100" i="47" s="1"/>
  <c r="BV24" i="30"/>
  <c r="BW24" i="30" s="1"/>
  <c r="BX117" i="47"/>
  <c r="CR119" i="47"/>
  <c r="BC13" i="30"/>
  <c r="AU9" i="30"/>
  <c r="BS132" i="47"/>
  <c r="AA74" i="47"/>
  <c r="CH107" i="47"/>
  <c r="AQ83" i="47"/>
  <c r="CM142" i="47"/>
  <c r="BS126" i="47"/>
  <c r="BA34" i="47"/>
  <c r="BD34" i="47" s="1"/>
  <c r="BE34" i="47" s="1"/>
  <c r="BF81" i="47"/>
  <c r="BI81" i="47" s="1"/>
  <c r="BJ81" i="47" s="1"/>
  <c r="AV37" i="47"/>
  <c r="AY25" i="30"/>
  <c r="CC127" i="47"/>
  <c r="CF127" i="47" s="1"/>
  <c r="CG127" i="47" s="1"/>
  <c r="BH11" i="30"/>
  <c r="BI11" i="30" s="1"/>
  <c r="AM18" i="30"/>
  <c r="AN18" i="30" s="1"/>
  <c r="AH105" i="47"/>
  <c r="AQ109" i="47"/>
  <c r="AT109" i="47" s="1"/>
  <c r="AU109" i="47" s="1"/>
  <c r="AN132" i="47"/>
  <c r="BA90" i="47"/>
  <c r="AU18" i="30"/>
  <c r="AV18" i="30" s="1"/>
  <c r="AV146" i="47"/>
  <c r="AY146" i="47" s="1"/>
  <c r="AZ146" i="47" s="1"/>
  <c r="AQ64" i="47"/>
  <c r="CR133" i="47"/>
  <c r="BX106" i="47"/>
  <c r="AQ119" i="47"/>
  <c r="CC126" i="47"/>
  <c r="CM136" i="47"/>
  <c r="AQ108" i="47"/>
  <c r="CM106" i="47"/>
  <c r="BX160" i="47"/>
  <c r="BX52" i="47"/>
  <c r="CA52" i="47" s="1"/>
  <c r="CB52" i="47" s="1"/>
  <c r="CH115" i="47"/>
  <c r="CK115" i="47" s="1"/>
  <c r="CL115" i="47" s="1"/>
  <c r="BX81" i="47"/>
  <c r="BM153" i="47"/>
  <c r="BC87" i="47"/>
  <c r="BN17" i="30"/>
  <c r="BF14" i="30"/>
  <c r="BG14" i="30" s="1"/>
  <c r="AV43" i="47"/>
  <c r="AM26" i="30"/>
  <c r="BX126" i="47"/>
  <c r="B17" i="30"/>
  <c r="AO20" i="30"/>
  <c r="AP20" i="30" s="1"/>
  <c r="AY16" i="30"/>
  <c r="BX38" i="47"/>
  <c r="CA38" i="47" s="1"/>
  <c r="CB38" i="47" s="1"/>
  <c r="BF145" i="47"/>
  <c r="AS105" i="47"/>
  <c r="AV73" i="47"/>
  <c r="BR14" i="30"/>
  <c r="BA136" i="47"/>
  <c r="BF26" i="30"/>
  <c r="BG26" i="30" s="1"/>
  <c r="BA151" i="47"/>
  <c r="AL90" i="47"/>
  <c r="CM115" i="47"/>
  <c r="CP115" i="47" s="1"/>
  <c r="CQ115" i="47" s="1"/>
  <c r="AM23" i="30"/>
  <c r="BS160" i="47"/>
  <c r="BV160" i="47" s="1"/>
  <c r="BW160" i="47" s="1"/>
  <c r="AQ162" i="47"/>
  <c r="AT162" i="47" s="1"/>
  <c r="AU162" i="47" s="1"/>
  <c r="AL142" i="47"/>
  <c r="AO142" i="47" s="1"/>
  <c r="AP142" i="47" s="1"/>
  <c r="BT123" i="47"/>
  <c r="AG126" i="47"/>
  <c r="AA88" i="47"/>
  <c r="AE88" i="47" s="1"/>
  <c r="AF88" i="47" s="1"/>
  <c r="AW22" i="30"/>
  <c r="CI132" i="47"/>
  <c r="AC123" i="47"/>
  <c r="CC91" i="47"/>
  <c r="BA35" i="47"/>
  <c r="AN87" i="47"/>
  <c r="BA17" i="30"/>
  <c r="BF53" i="47"/>
  <c r="BI53" i="47" s="1"/>
  <c r="BJ53" i="47" s="1"/>
  <c r="BF109" i="47"/>
  <c r="AA137" i="47"/>
  <c r="AE137" i="47" s="1"/>
  <c r="AF137" i="47" s="1"/>
  <c r="BF155" i="47"/>
  <c r="AV163" i="47"/>
  <c r="AY163" i="47" s="1"/>
  <c r="AZ163" i="47" s="1"/>
  <c r="AS141" i="47"/>
  <c r="AS147" i="47" s="1"/>
  <c r="CM37" i="47"/>
  <c r="CP37" i="47" s="1"/>
  <c r="CQ37" i="47" s="1"/>
  <c r="BT20" i="30"/>
  <c r="BU20" i="30" s="1"/>
  <c r="CC62" i="47"/>
  <c r="BT26" i="30"/>
  <c r="BU26" i="30" s="1"/>
  <c r="AV70" i="47"/>
  <c r="AV36" i="47"/>
  <c r="CN159" i="47"/>
  <c r="CI96" i="47"/>
  <c r="AM87" i="47"/>
  <c r="AO87" i="47" s="1"/>
  <c r="AP87" i="47" s="1"/>
  <c r="BF20" i="30"/>
  <c r="AQ88" i="47"/>
  <c r="AT88" i="47" s="1"/>
  <c r="AU88" i="47" s="1"/>
  <c r="AL36" i="47"/>
  <c r="BA92" i="47"/>
  <c r="BD92" i="47" s="1"/>
  <c r="BE92" i="47" s="1"/>
  <c r="BX63" i="47"/>
  <c r="CA63" i="47" s="1"/>
  <c r="CB63" i="47" s="1"/>
  <c r="AG133" i="47"/>
  <c r="AJ133" i="47" s="1"/>
  <c r="AK133" i="47" s="1"/>
  <c r="BS64" i="47"/>
  <c r="BV64" i="47" s="1"/>
  <c r="BW64" i="47" s="1"/>
  <c r="BA37" i="47"/>
  <c r="BD37" i="47" s="1"/>
  <c r="BE37" i="47" s="1"/>
  <c r="BJ15" i="30"/>
  <c r="BK15" i="30" s="1"/>
  <c r="BA154" i="47"/>
  <c r="BD154" i="47" s="1"/>
  <c r="BE154" i="47" s="1"/>
  <c r="CR88" i="47"/>
  <c r="CU88" i="47" s="1"/>
  <c r="CV88" i="47" s="1"/>
  <c r="BM97" i="47"/>
  <c r="BQ97" i="47" s="1"/>
  <c r="BR97" i="47" s="1"/>
  <c r="BM53" i="47"/>
  <c r="AG36" i="47"/>
  <c r="CC108" i="47"/>
  <c r="AA117" i="47"/>
  <c r="BA133" i="47"/>
  <c r="AG106" i="47"/>
  <c r="BU60" i="47"/>
  <c r="CS87" i="47"/>
  <c r="BP11" i="30"/>
  <c r="BQ11" i="30" s="1"/>
  <c r="AL44" i="47"/>
  <c r="AO44" i="47" s="1"/>
  <c r="AP44" i="47" s="1"/>
  <c r="CM47" i="47"/>
  <c r="BP17" i="30"/>
  <c r="BC23" i="30"/>
  <c r="BD23" i="30" s="1"/>
  <c r="CR79" i="47"/>
  <c r="CU79" i="47" s="1"/>
  <c r="CV79" i="47" s="1"/>
  <c r="AR33" i="47"/>
  <c r="BF73" i="47"/>
  <c r="CR152" i="47"/>
  <c r="AG73" i="47"/>
  <c r="AJ73" i="47" s="1"/>
  <c r="AK73" i="47" s="1"/>
  <c r="CI141" i="47"/>
  <c r="CM62" i="47"/>
  <c r="CP62" i="47" s="1"/>
  <c r="CQ62" i="47" s="1"/>
  <c r="AV142" i="47"/>
  <c r="AY142" i="47" s="1"/>
  <c r="AZ142" i="47" s="1"/>
  <c r="CC83" i="47"/>
  <c r="AV151" i="47"/>
  <c r="CH145" i="47"/>
  <c r="CK145" i="47" s="1"/>
  <c r="CL145" i="47" s="1"/>
  <c r="BN14" i="30"/>
  <c r="BP18" i="30"/>
  <c r="BQ18" i="30" s="1"/>
  <c r="BZ51" i="47"/>
  <c r="CR137" i="47"/>
  <c r="CU137" i="47" s="1"/>
  <c r="CV137" i="47" s="1"/>
  <c r="BA73" i="47"/>
  <c r="BD73" i="47" s="1"/>
  <c r="BE73" i="47" s="1"/>
  <c r="CC153" i="47"/>
  <c r="CF153" i="47" s="1"/>
  <c r="CG153" i="47" s="1"/>
  <c r="AL65" i="47"/>
  <c r="CC144" i="47"/>
  <c r="CF144" i="47" s="1"/>
  <c r="CG144" i="47" s="1"/>
  <c r="AQ63" i="47"/>
  <c r="BN10" i="30"/>
  <c r="CH137" i="47"/>
  <c r="CK137" i="47" s="1"/>
  <c r="CL137" i="47" s="1"/>
  <c r="CR108" i="47"/>
  <c r="CU108" i="47" s="1"/>
  <c r="CV108" i="47" s="1"/>
  <c r="AI51" i="47"/>
  <c r="BS55" i="47"/>
  <c r="AQ24" i="30"/>
  <c r="AR24" i="30" s="1"/>
  <c r="CM80" i="47"/>
  <c r="AQ44" i="47"/>
  <c r="AI87" i="47"/>
  <c r="CH97" i="47"/>
  <c r="CK97" i="47" s="1"/>
  <c r="CL97" i="47" s="1"/>
  <c r="CR154" i="47"/>
  <c r="CU154" i="47" s="1"/>
  <c r="CV154" i="47" s="1"/>
  <c r="BX61" i="47"/>
  <c r="CA61" i="47" s="1"/>
  <c r="CB61" i="47" s="1"/>
  <c r="CM162" i="47"/>
  <c r="CR136" i="47"/>
  <c r="CU136" i="47" s="1"/>
  <c r="CV136" i="47" s="1"/>
  <c r="BS88" i="47"/>
  <c r="BA62" i="47"/>
  <c r="CH90" i="47"/>
  <c r="BM63" i="47"/>
  <c r="BQ63" i="47" s="1"/>
  <c r="BR63" i="47" s="1"/>
  <c r="BA146" i="47"/>
  <c r="BD146" i="47" s="1"/>
  <c r="BE146" i="47" s="1"/>
  <c r="BA53" i="47"/>
  <c r="BF44" i="47"/>
  <c r="BI44" i="47" s="1"/>
  <c r="BJ44" i="47" s="1"/>
  <c r="AU13" i="30"/>
  <c r="AV13" i="30" s="1"/>
  <c r="BC42" i="47"/>
  <c r="CD33" i="47"/>
  <c r="AG119" i="47"/>
  <c r="BS161" i="47"/>
  <c r="BT11" i="30"/>
  <c r="BU11" i="30" s="1"/>
  <c r="N21" i="30"/>
  <c r="BL8" i="30"/>
  <c r="BM8" i="30" s="1"/>
  <c r="BS43" i="47"/>
  <c r="BF110" i="47"/>
  <c r="F4" i="30"/>
  <c r="BA162" i="47"/>
  <c r="BD162" i="47" s="1"/>
  <c r="BE162" i="47" s="1"/>
  <c r="CC117" i="47"/>
  <c r="CF117" i="47" s="1"/>
  <c r="CG117" i="47" s="1"/>
  <c r="BG69" i="47"/>
  <c r="BF135" i="47"/>
  <c r="AO26" i="30"/>
  <c r="BM116" i="47"/>
  <c r="BQ116" i="47" s="1"/>
  <c r="BR116" i="47" s="1"/>
  <c r="CR92" i="47"/>
  <c r="CH81" i="47"/>
  <c r="CK81" i="47" s="1"/>
  <c r="CL81" i="47" s="1"/>
  <c r="B6" i="30"/>
  <c r="BF55" i="47"/>
  <c r="AL115" i="47"/>
  <c r="AV92" i="47"/>
  <c r="CH53" i="47"/>
  <c r="CC35" i="47"/>
  <c r="CF35" i="47" s="1"/>
  <c r="CG35" i="47" s="1"/>
  <c r="AA161" i="47"/>
  <c r="AE161" i="47" s="1"/>
  <c r="AF161" i="47" s="1"/>
  <c r="AQ101" i="47"/>
  <c r="AT101" i="47" s="1"/>
  <c r="AU101" i="47" s="1"/>
  <c r="BH141" i="47"/>
  <c r="AQ137" i="47"/>
  <c r="AT137" i="47" s="1"/>
  <c r="AU137" i="47" s="1"/>
  <c r="CH79" i="47"/>
  <c r="CK79" i="47" s="1"/>
  <c r="CL79" i="47" s="1"/>
  <c r="CS60" i="47"/>
  <c r="CU60" i="47" s="1"/>
  <c r="CV60" i="47" s="1"/>
  <c r="CH108" i="47"/>
  <c r="CC119" i="47"/>
  <c r="CF119" i="47" s="1"/>
  <c r="CG119" i="47" s="1"/>
  <c r="BH24" i="30"/>
  <c r="AQ97" i="47"/>
  <c r="AT97" i="47" s="1"/>
  <c r="AU97" i="47" s="1"/>
  <c r="CM125" i="47"/>
  <c r="CM129" i="47" s="1"/>
  <c r="AV80" i="47"/>
  <c r="AY80" i="47" s="1"/>
  <c r="AZ80" i="47" s="1"/>
  <c r="BS56" i="47"/>
  <c r="CC146" i="47"/>
  <c r="CM53" i="47"/>
  <c r="BX91" i="47"/>
  <c r="CA91" i="47" s="1"/>
  <c r="CB91" i="47" s="1"/>
  <c r="BO123" i="47"/>
  <c r="AG128" i="47"/>
  <c r="CH117" i="47"/>
  <c r="CK117" i="47" s="1"/>
  <c r="CL117" i="47" s="1"/>
  <c r="AG155" i="47"/>
  <c r="AJ155" i="47" s="1"/>
  <c r="AK155" i="47" s="1"/>
  <c r="BN19" i="30"/>
  <c r="BS117" i="47"/>
  <c r="BV117" i="47" s="1"/>
  <c r="BW117" i="47" s="1"/>
  <c r="CM54" i="47"/>
  <c r="CP54" i="47" s="1"/>
  <c r="CQ54" i="47" s="1"/>
  <c r="BA43" i="47"/>
  <c r="BD43" i="47" s="1"/>
  <c r="BE43" i="47" s="1"/>
  <c r="BA116" i="47"/>
  <c r="BD116" i="47" s="1"/>
  <c r="BE116" i="47" s="1"/>
  <c r="CR34" i="47"/>
  <c r="CU34" i="47" s="1"/>
  <c r="CV34" i="47" s="1"/>
  <c r="CC80" i="47"/>
  <c r="AV136" i="47"/>
  <c r="AY136" i="47" s="1"/>
  <c r="AZ136" i="47" s="1"/>
  <c r="BS72" i="47"/>
  <c r="BH96" i="47"/>
  <c r="AQ7" i="30"/>
  <c r="AY20" i="30"/>
  <c r="AZ20" i="30" s="1"/>
  <c r="BS62" i="47"/>
  <c r="BV62" i="47" s="1"/>
  <c r="BW62" i="47" s="1"/>
  <c r="AG116" i="47"/>
  <c r="AG161" i="47"/>
  <c r="AV108" i="47"/>
  <c r="AY108" i="47" s="1"/>
  <c r="AZ108" i="47" s="1"/>
  <c r="BX36" i="47"/>
  <c r="BB150" i="47"/>
  <c r="BB156" i="47" s="1"/>
  <c r="BF115" i="47"/>
  <c r="BF160" i="47"/>
  <c r="AG81" i="47"/>
  <c r="BC24" i="30"/>
  <c r="BG159" i="47"/>
  <c r="B8" i="30"/>
  <c r="BX153" i="47"/>
  <c r="AV79" i="47"/>
  <c r="CC70" i="47"/>
  <c r="CR146" i="47"/>
  <c r="CU146" i="47" s="1"/>
  <c r="CV146" i="47" s="1"/>
  <c r="AQ35" i="47"/>
  <c r="BM45" i="47"/>
  <c r="BQ45" i="47" s="1"/>
  <c r="BR45" i="47" s="1"/>
  <c r="B5" i="30"/>
  <c r="CN51" i="47"/>
  <c r="CM35" i="47"/>
  <c r="CP35" i="47" s="1"/>
  <c r="CQ35" i="47" s="1"/>
  <c r="CS51" i="47"/>
  <c r="BF162" i="47"/>
  <c r="AL144" i="47"/>
  <c r="CC72" i="47"/>
  <c r="CF72" i="47" s="1"/>
  <c r="CG72" i="47" s="1"/>
  <c r="CD114" i="47"/>
  <c r="CJ123" i="47"/>
  <c r="BF154" i="47"/>
  <c r="BB51" i="47"/>
  <c r="BD51" i="47" s="1"/>
  <c r="BE51" i="47" s="1"/>
  <c r="AG144" i="47"/>
  <c r="BH114" i="47"/>
  <c r="BI114" i="47" s="1"/>
  <c r="BJ114" i="47" s="1"/>
  <c r="CI60" i="47"/>
  <c r="AY13" i="30"/>
  <c r="CC109" i="47"/>
  <c r="CF109" i="47" s="1"/>
  <c r="CG109" i="47" s="1"/>
  <c r="BU96" i="47"/>
  <c r="BU102" i="47" s="1"/>
  <c r="AI60" i="47"/>
  <c r="BF152" i="47"/>
  <c r="BI152" i="47" s="1"/>
  <c r="BJ152" i="47" s="1"/>
  <c r="BA101" i="47"/>
  <c r="BD101" i="47" s="1"/>
  <c r="BE101" i="47" s="1"/>
  <c r="BH12" i="30"/>
  <c r="BI12" i="30" s="1"/>
  <c r="BH18" i="30"/>
  <c r="BI18" i="30" s="1"/>
  <c r="BM36" i="47"/>
  <c r="AB123" i="47"/>
  <c r="AB129" i="47" s="1"/>
  <c r="AQ124" i="47"/>
  <c r="CH65" i="47"/>
  <c r="CK65" i="47" s="1"/>
  <c r="CL65" i="47" s="1"/>
  <c r="BT150" i="47"/>
  <c r="BF70" i="47"/>
  <c r="AV52" i="47"/>
  <c r="AY52" i="47" s="1"/>
  <c r="AZ52" i="47" s="1"/>
  <c r="BF64" i="47"/>
  <c r="BA52" i="47"/>
  <c r="BF143" i="47"/>
  <c r="BI143" i="47" s="1"/>
  <c r="BJ143" i="47" s="1"/>
  <c r="B13" i="30"/>
  <c r="CN123" i="47"/>
  <c r="AQ90" i="47"/>
  <c r="AQ12" i="30"/>
  <c r="AR12" i="30" s="1"/>
  <c r="BF54" i="47"/>
  <c r="BO69" i="47"/>
  <c r="BO75" i="47" s="1"/>
  <c r="AG110" i="47"/>
  <c r="AJ110" i="47" s="1"/>
  <c r="AK110" i="47" s="1"/>
  <c r="CM116" i="47"/>
  <c r="CP116" i="47" s="1"/>
  <c r="CQ116" i="47" s="1"/>
  <c r="BP26" i="30"/>
  <c r="BV22" i="30"/>
  <c r="BW22" i="30" s="1"/>
  <c r="CH118" i="47"/>
  <c r="CT150" i="47"/>
  <c r="BB96" i="47"/>
  <c r="AX100" i="47"/>
  <c r="BY70" i="47"/>
  <c r="CI105" i="47"/>
  <c r="BA12" i="30"/>
  <c r="BB12" i="30" s="1"/>
  <c r="AI42" i="47"/>
  <c r="BJ25" i="30"/>
  <c r="BK25" i="30" s="1"/>
  <c r="CO87" i="47"/>
  <c r="B16" i="30"/>
  <c r="BF134" i="47"/>
  <c r="AS78" i="47"/>
  <c r="BC99" i="47"/>
  <c r="AH91" i="47"/>
  <c r="B14" i="30"/>
  <c r="BB87" i="47"/>
  <c r="BS90" i="47"/>
  <c r="BV90" i="47" s="1"/>
  <c r="BW90" i="47" s="1"/>
  <c r="CD150" i="47"/>
  <c r="CD156" i="47" s="1"/>
  <c r="BH13" i="30"/>
  <c r="BI13" i="30" s="1"/>
  <c r="BC159" i="47"/>
  <c r="AB78" i="47"/>
  <c r="CS53" i="47"/>
  <c r="BO88" i="47"/>
  <c r="BC36" i="47"/>
  <c r="AX150" i="47"/>
  <c r="AQ11" i="30"/>
  <c r="BO87" i="47"/>
  <c r="CJ150" i="47"/>
  <c r="AH72" i="47"/>
  <c r="AM46" i="47"/>
  <c r="BT37" i="47"/>
  <c r="AX42" i="47"/>
  <c r="CH125" i="47"/>
  <c r="CK125" i="47" s="1"/>
  <c r="CL125" i="47" s="1"/>
  <c r="AM141" i="47"/>
  <c r="CE78" i="47"/>
  <c r="BM155" i="47"/>
  <c r="BX62" i="47"/>
  <c r="CA62" i="47" s="1"/>
  <c r="CB62" i="47" s="1"/>
  <c r="BT114" i="47"/>
  <c r="CN63" i="47"/>
  <c r="V5" i="47"/>
  <c r="BH110" i="47"/>
  <c r="CS100" i="47"/>
  <c r="AN81" i="47"/>
  <c r="AC163" i="47"/>
  <c r="BG88" i="47"/>
  <c r="BU142" i="47"/>
  <c r="T4" i="47"/>
  <c r="AM43" i="47"/>
  <c r="BA14" i="30"/>
  <c r="BH105" i="47"/>
  <c r="CO114" i="47"/>
  <c r="CO120" i="47" s="1"/>
  <c r="CS123" i="47"/>
  <c r="CS129" i="47" s="1"/>
  <c r="AH150" i="47"/>
  <c r="BG87" i="47"/>
  <c r="AH87" i="47"/>
  <c r="BR16" i="30"/>
  <c r="AH60" i="47"/>
  <c r="BZ42" i="47"/>
  <c r="AR160" i="47"/>
  <c r="CN101" i="47"/>
  <c r="D16" i="30"/>
  <c r="AX79" i="47"/>
  <c r="BU125" i="47"/>
  <c r="BB145" i="47"/>
  <c r="BY60" i="47"/>
  <c r="CA60" i="47" s="1"/>
  <c r="CB60" i="47" s="1"/>
  <c r="L9" i="30"/>
  <c r="BY51" i="47"/>
  <c r="F5" i="30"/>
  <c r="BO60" i="47"/>
  <c r="BO66" i="47" s="1"/>
  <c r="BH9" i="30"/>
  <c r="BI9" i="30" s="1"/>
  <c r="CH124" i="47"/>
  <c r="CK124" i="47" s="1"/>
  <c r="CL124" i="47" s="1"/>
  <c r="CC38" i="47"/>
  <c r="BH20" i="30"/>
  <c r="AB96" i="47"/>
  <c r="CS78" i="47"/>
  <c r="BT12" i="30"/>
  <c r="AW38" i="47"/>
  <c r="BY107" i="47"/>
  <c r="BT81" i="47"/>
  <c r="BH115" i="47"/>
  <c r="CJ80" i="47"/>
  <c r="CN89" i="47"/>
  <c r="BU151" i="47"/>
  <c r="T8" i="47"/>
  <c r="CE126" i="47"/>
  <c r="CO100" i="47"/>
  <c r="AW47" i="47"/>
  <c r="AR62" i="47"/>
  <c r="CI47" i="47"/>
  <c r="AN160" i="47"/>
  <c r="BC79" i="47"/>
  <c r="CS91" i="47"/>
  <c r="CO106" i="47"/>
  <c r="BG83" i="47"/>
  <c r="AR134" i="47"/>
  <c r="AI64" i="47"/>
  <c r="F12" i="30"/>
  <c r="CI34" i="47"/>
  <c r="AN80" i="47"/>
  <c r="BN36" i="47"/>
  <c r="BN129" i="47"/>
  <c r="AB79" i="47"/>
  <c r="BC107" i="47"/>
  <c r="BC145" i="47"/>
  <c r="AX155" i="47"/>
  <c r="AH117" i="47"/>
  <c r="CT72" i="47"/>
  <c r="F13" i="30"/>
  <c r="CO71" i="47"/>
  <c r="V8" i="47"/>
  <c r="CT70" i="47"/>
  <c r="CO136" i="47"/>
  <c r="AR79" i="47"/>
  <c r="CS80" i="47"/>
  <c r="BC90" i="47"/>
  <c r="AM143" i="47"/>
  <c r="BO155" i="47"/>
  <c r="AS19" i="30"/>
  <c r="BY145" i="47"/>
  <c r="CO70" i="47"/>
  <c r="CI155" i="47"/>
  <c r="AI146" i="47"/>
  <c r="CT46" i="47"/>
  <c r="BH151" i="47"/>
  <c r="AI90" i="47"/>
  <c r="BZ136" i="47"/>
  <c r="AS90" i="47"/>
  <c r="BB81" i="47"/>
  <c r="AI142" i="47"/>
  <c r="BT71" i="47"/>
  <c r="BG98" i="47"/>
  <c r="AR91" i="47"/>
  <c r="BC81" i="47"/>
  <c r="BH101" i="47"/>
  <c r="BC82" i="47"/>
  <c r="BU38" i="47"/>
  <c r="BO136" i="47"/>
  <c r="BB125" i="47"/>
  <c r="BL14" i="30"/>
  <c r="CJ53" i="47"/>
  <c r="BB136" i="47"/>
  <c r="CJ108" i="47"/>
  <c r="BY106" i="47"/>
  <c r="F14" i="30"/>
  <c r="BY56" i="47"/>
  <c r="CJ161" i="47"/>
  <c r="CJ88" i="47"/>
  <c r="CT152" i="47"/>
  <c r="AI46" i="47"/>
  <c r="BY81" i="47"/>
  <c r="BH134" i="47"/>
  <c r="BT54" i="47"/>
  <c r="BY160" i="47"/>
  <c r="CE81" i="47"/>
  <c r="CE83" i="47"/>
  <c r="AH70" i="47"/>
  <c r="AI116" i="47"/>
  <c r="AN43" i="47"/>
  <c r="CD63" i="47"/>
  <c r="AH107" i="47"/>
  <c r="CS82" i="47"/>
  <c r="AM74" i="47"/>
  <c r="BC124" i="47"/>
  <c r="BG34" i="47"/>
  <c r="BU55" i="47"/>
  <c r="AI82" i="47"/>
  <c r="AB73" i="47"/>
  <c r="BC64" i="47"/>
  <c r="AS161" i="47"/>
  <c r="AS37" i="47"/>
  <c r="CI55" i="47"/>
  <c r="BB142" i="47"/>
  <c r="BB160" i="47"/>
  <c r="BD160" i="47" s="1"/>
  <c r="BE160" i="47" s="1"/>
  <c r="CS134" i="47"/>
  <c r="BB99" i="47"/>
  <c r="AW74" i="47"/>
  <c r="AS46" i="47"/>
  <c r="AS70" i="47"/>
  <c r="BU110" i="47"/>
  <c r="AC73" i="47"/>
  <c r="AI161" i="47"/>
  <c r="D17" i="30"/>
  <c r="BZ53" i="47"/>
  <c r="BY98" i="47"/>
  <c r="CN117" i="47"/>
  <c r="AB146" i="47"/>
  <c r="AI61" i="47"/>
  <c r="CO162" i="47"/>
  <c r="BB137" i="47"/>
  <c r="AR70" i="47"/>
  <c r="J19" i="30"/>
  <c r="CO125" i="47"/>
  <c r="AC155" i="47"/>
  <c r="CE146" i="47"/>
  <c r="BY65" i="47"/>
  <c r="CT53" i="47"/>
  <c r="AM128" i="47"/>
  <c r="CE110" i="47"/>
  <c r="AI97" i="47"/>
  <c r="AR73" i="47"/>
  <c r="BY42" i="47"/>
  <c r="BH164" i="47"/>
  <c r="BU88" i="47"/>
  <c r="AS63" i="47"/>
  <c r="BY117" i="47"/>
  <c r="BN70" i="47"/>
  <c r="AI137" i="47"/>
  <c r="CD146" i="47"/>
  <c r="BL13" i="30"/>
  <c r="CS55" i="47"/>
  <c r="AI109" i="47"/>
  <c r="AS110" i="47"/>
  <c r="AX34" i="47"/>
  <c r="BT72" i="47"/>
  <c r="BO92" i="47"/>
  <c r="J18" i="30"/>
  <c r="BH82" i="47"/>
  <c r="CO160" i="47"/>
  <c r="AM56" i="47"/>
  <c r="AS91" i="47"/>
  <c r="AI152" i="47"/>
  <c r="AX70" i="47"/>
  <c r="AN91" i="47"/>
  <c r="CI62" i="47"/>
  <c r="CS119" i="47"/>
  <c r="CJ61" i="47"/>
  <c r="AX109" i="47"/>
  <c r="CT54" i="47"/>
  <c r="F6" i="30"/>
  <c r="AC65" i="47"/>
  <c r="BT153" i="47"/>
  <c r="AI36" i="47"/>
  <c r="AS92" i="47"/>
  <c r="AI145" i="47"/>
  <c r="CT153" i="47"/>
  <c r="AB92" i="47"/>
  <c r="AM162" i="47"/>
  <c r="BN154" i="47"/>
  <c r="AI125" i="47"/>
  <c r="AC47" i="47"/>
  <c r="CD62" i="47"/>
  <c r="BT43" i="47"/>
  <c r="CE155" i="47"/>
  <c r="BN52" i="47"/>
  <c r="AW151" i="47"/>
  <c r="AN36" i="47"/>
  <c r="BZ45" i="47"/>
  <c r="BY74" i="47"/>
  <c r="BB91" i="47"/>
  <c r="BN101" i="47"/>
  <c r="CO127" i="47"/>
  <c r="AW90" i="47"/>
  <c r="AB101" i="47"/>
  <c r="CI126" i="47"/>
  <c r="CI100" i="47"/>
  <c r="BH80" i="47"/>
  <c r="BC35" i="47"/>
  <c r="AN54" i="47"/>
  <c r="CN107" i="47"/>
  <c r="AR61" i="47"/>
  <c r="AR163" i="47"/>
  <c r="AX154" i="47"/>
  <c r="AX64" i="47"/>
  <c r="AB54" i="47"/>
  <c r="AI151" i="47"/>
  <c r="CN53" i="47"/>
  <c r="AI107" i="47"/>
  <c r="BU136" i="47"/>
  <c r="AN65" i="47"/>
  <c r="AW79" i="47"/>
  <c r="AI127" i="47"/>
  <c r="BU73" i="47"/>
  <c r="BV73" i="47" s="1"/>
  <c r="BW73" i="47" s="1"/>
  <c r="AH151" i="47"/>
  <c r="AN161" i="47"/>
  <c r="AR118" i="47"/>
  <c r="CN79" i="47"/>
  <c r="CJ90" i="47"/>
  <c r="CT80" i="47"/>
  <c r="CJ38" i="47"/>
  <c r="CE97" i="47"/>
  <c r="CF97" i="47" s="1"/>
  <c r="CG97" i="47" s="1"/>
  <c r="CI37" i="47"/>
  <c r="BG116" i="47"/>
  <c r="BU106" i="47"/>
  <c r="CN100" i="47"/>
  <c r="AC80" i="47"/>
  <c r="BU83" i="47"/>
  <c r="AS47" i="47"/>
  <c r="BT44" i="47"/>
  <c r="CN126" i="47"/>
  <c r="CI109" i="47"/>
  <c r="CO163" i="47"/>
  <c r="BY153" i="47"/>
  <c r="BY92" i="47"/>
  <c r="BN74" i="47"/>
  <c r="CI160" i="47"/>
  <c r="AR151" i="47"/>
  <c r="CT126" i="47"/>
  <c r="BN128" i="47"/>
  <c r="AM108" i="47"/>
  <c r="BT52" i="47"/>
  <c r="CO124" i="47"/>
  <c r="BH135" i="47"/>
  <c r="AC71" i="47"/>
  <c r="CJ133" i="47"/>
  <c r="AR74" i="47"/>
  <c r="AX45" i="47"/>
  <c r="AR124" i="47"/>
  <c r="AN64" i="47"/>
  <c r="BZ37" i="47"/>
  <c r="BU152" i="47"/>
  <c r="CD108" i="47"/>
  <c r="AN128" i="47"/>
  <c r="AM35" i="47"/>
  <c r="BB124" i="47"/>
  <c r="AX110" i="47"/>
  <c r="CN81" i="47"/>
  <c r="BT154" i="47"/>
  <c r="BY123" i="47"/>
  <c r="CN80" i="47"/>
  <c r="BN93" i="47"/>
  <c r="BG70" i="47"/>
  <c r="BH118" i="47"/>
  <c r="BH70" i="47"/>
  <c r="AC55" i="47"/>
  <c r="BY124" i="47"/>
  <c r="CE137" i="47"/>
  <c r="BZ83" i="47"/>
  <c r="AS44" i="47"/>
  <c r="AB83" i="47"/>
  <c r="BN155" i="47"/>
  <c r="AH65" i="47"/>
  <c r="CN70" i="47"/>
  <c r="BC72" i="47"/>
  <c r="BZ89" i="47"/>
  <c r="AN45" i="47"/>
  <c r="AH83" i="47"/>
  <c r="CI107" i="47"/>
  <c r="BN92" i="47"/>
  <c r="AN124" i="47"/>
  <c r="AN127" i="47"/>
  <c r="CD70" i="47"/>
  <c r="AN155" i="47"/>
  <c r="D6" i="30"/>
  <c r="AR53" i="47"/>
  <c r="AH52" i="47"/>
  <c r="BH35" i="47"/>
  <c r="AX81" i="47"/>
  <c r="CN47" i="47"/>
  <c r="CN64" i="47"/>
  <c r="CO135" i="47"/>
  <c r="BN43" i="47"/>
  <c r="BY97" i="47"/>
  <c r="AM109" i="47"/>
  <c r="J20" i="30"/>
  <c r="L5" i="30"/>
  <c r="AW92" i="47"/>
  <c r="BU118" i="47"/>
  <c r="AH161" i="47"/>
  <c r="CS143" i="47"/>
  <c r="CJ142" i="47"/>
  <c r="CE162" i="47"/>
  <c r="CT133" i="47"/>
  <c r="AC162" i="47"/>
  <c r="AE162" i="47" s="1"/>
  <c r="AF162" i="47" s="1"/>
  <c r="BO101" i="47"/>
  <c r="J11" i="30"/>
  <c r="AI144" i="47"/>
  <c r="BH61" i="47"/>
  <c r="AW126" i="47"/>
  <c r="AB35" i="47"/>
  <c r="CT155" i="47"/>
  <c r="AX125" i="47"/>
  <c r="F18" i="30"/>
  <c r="AB45" i="47"/>
  <c r="AW73" i="47"/>
  <c r="L19" i="30"/>
  <c r="CT52" i="47"/>
  <c r="BZ153" i="47"/>
  <c r="BC152" i="47"/>
  <c r="AB119" i="47"/>
  <c r="CS97" i="47"/>
  <c r="BH106" i="47"/>
  <c r="BO154" i="47"/>
  <c r="CD44" i="47"/>
  <c r="L18" i="30"/>
  <c r="AR145" i="47"/>
  <c r="BH52" i="47"/>
  <c r="AC46" i="47"/>
  <c r="BZ47" i="47"/>
  <c r="CD55" i="47"/>
  <c r="AN144" i="47"/>
  <c r="F10" i="30"/>
  <c r="AW44" i="47"/>
  <c r="BN89" i="47"/>
  <c r="BT108" i="47"/>
  <c r="AS119" i="47"/>
  <c r="CS65" i="47"/>
  <c r="AX143" i="47"/>
  <c r="BZ152" i="47"/>
  <c r="AH116" i="47"/>
  <c r="BG97" i="47"/>
  <c r="AM117" i="47"/>
  <c r="BO36" i="47"/>
  <c r="CE100" i="47"/>
  <c r="AS53" i="47"/>
  <c r="CJ91" i="47"/>
  <c r="BU44" i="47"/>
  <c r="BL26" i="30"/>
  <c r="BY64" i="47"/>
  <c r="AN107" i="47"/>
  <c r="AW137" i="47"/>
  <c r="BO100" i="47"/>
  <c r="J12" i="30"/>
  <c r="BT45" i="47"/>
  <c r="BT161" i="47"/>
  <c r="BH74" i="47"/>
  <c r="AH63" i="47"/>
  <c r="CE53" i="47"/>
  <c r="BG145" i="47"/>
  <c r="BU116" i="47"/>
  <c r="BO127" i="47"/>
  <c r="BZ128" i="47"/>
  <c r="AX134" i="47"/>
  <c r="BC88" i="47"/>
  <c r="CN137" i="47"/>
  <c r="BO117" i="47"/>
  <c r="BU61" i="47"/>
  <c r="BG35" i="47"/>
  <c r="BG163" i="47"/>
  <c r="CS99" i="47"/>
  <c r="AC152" i="47"/>
  <c r="CE134" i="47"/>
  <c r="AM125" i="47"/>
  <c r="BT98" i="47"/>
  <c r="CI70" i="47"/>
  <c r="CD37" i="47"/>
  <c r="AC119" i="47"/>
  <c r="AB108" i="47"/>
  <c r="CJ52" i="47"/>
  <c r="AX72" i="47"/>
  <c r="BH162" i="47"/>
  <c r="CT47" i="47"/>
  <c r="D7" i="30"/>
  <c r="AM63" i="47"/>
  <c r="AW155" i="47"/>
  <c r="BN60" i="47"/>
  <c r="BG151" i="47"/>
  <c r="AI43" i="47"/>
  <c r="AS22" i="30"/>
  <c r="BG72" i="47"/>
  <c r="CJ72" i="47"/>
  <c r="BN144" i="47"/>
  <c r="AR98" i="47"/>
  <c r="CJ92" i="47"/>
  <c r="AS35" i="47"/>
  <c r="AN133" i="47"/>
  <c r="CJ106" i="47"/>
  <c r="BY154" i="47"/>
  <c r="CN74" i="47"/>
  <c r="D12" i="30"/>
  <c r="BZ162" i="47"/>
  <c r="AB89" i="47"/>
  <c r="AN137" i="47"/>
  <c r="BG56" i="47"/>
  <c r="CJ163" i="47"/>
  <c r="BH119" i="47"/>
  <c r="AN46" i="47"/>
  <c r="BZ163" i="47"/>
  <c r="AH109" i="47"/>
  <c r="AR56" i="47"/>
  <c r="AI35" i="47"/>
  <c r="CI71" i="47"/>
  <c r="BT125" i="47"/>
  <c r="AI100" i="47"/>
  <c r="AH128" i="47"/>
  <c r="BN153" i="47"/>
  <c r="AN135" i="47"/>
  <c r="BY141" i="47"/>
  <c r="CE125" i="47"/>
  <c r="AC89" i="47"/>
  <c r="AW56" i="47"/>
  <c r="D5" i="30"/>
  <c r="AW115" i="47"/>
  <c r="AS25" i="30"/>
  <c r="AN109" i="47"/>
  <c r="AW154" i="47"/>
  <c r="V4" i="47"/>
  <c r="BB38" i="47"/>
  <c r="CD34" i="47"/>
  <c r="AN164" i="47"/>
  <c r="AI135" i="47"/>
  <c r="AC115" i="47"/>
  <c r="CE52" i="47"/>
  <c r="CE128" i="47"/>
  <c r="CS144" i="47"/>
  <c r="BO53" i="47"/>
  <c r="BN35" i="47"/>
  <c r="AX46" i="47"/>
  <c r="CJ151" i="47"/>
  <c r="BC83" i="47"/>
  <c r="CE108" i="47"/>
  <c r="AX61" i="47"/>
  <c r="BO118" i="47"/>
  <c r="CI92" i="47"/>
  <c r="BB35" i="47"/>
  <c r="CD110" i="47"/>
  <c r="CI143" i="47"/>
  <c r="AB117" i="47"/>
  <c r="BH109" i="47"/>
  <c r="CI154" i="47"/>
  <c r="AH119" i="47"/>
  <c r="BO44" i="47"/>
  <c r="CI118" i="47"/>
  <c r="BH55" i="47"/>
  <c r="AH163" i="47"/>
  <c r="BN54" i="47"/>
  <c r="BB52" i="47"/>
  <c r="CD164" i="47"/>
  <c r="AM55" i="47"/>
  <c r="AI53" i="47"/>
  <c r="AW144" i="47"/>
  <c r="CO144" i="47"/>
  <c r="AC118" i="47"/>
  <c r="BN146" i="47"/>
  <c r="CJ128" i="47"/>
  <c r="BN64" i="47"/>
  <c r="CN88" i="47"/>
  <c r="AM98" i="47"/>
  <c r="BG154" i="47"/>
  <c r="CE163" i="47"/>
  <c r="CF163" i="47" s="1"/>
  <c r="CG163" i="47" s="1"/>
  <c r="AB154" i="47"/>
  <c r="BH62" i="47"/>
  <c r="CI128" i="47"/>
  <c r="CS92" i="47"/>
  <c r="AW106" i="47"/>
  <c r="AR38" i="47"/>
  <c r="AX126" i="47"/>
  <c r="AH98" i="47"/>
  <c r="BU162" i="47"/>
  <c r="H17" i="30"/>
  <c r="CO91" i="47"/>
  <c r="BT89" i="47"/>
  <c r="V12" i="47"/>
  <c r="BG82" i="47"/>
  <c r="CE63" i="47"/>
  <c r="AH145" i="47"/>
  <c r="AI164" i="47"/>
  <c r="CT43" i="47"/>
  <c r="BN109" i="47"/>
  <c r="AS56" i="47"/>
  <c r="CE37" i="47"/>
  <c r="BH160" i="47"/>
  <c r="AX164" i="47"/>
  <c r="BZ134" i="47"/>
  <c r="AS83" i="47"/>
  <c r="CE145" i="47"/>
  <c r="BO56" i="47"/>
  <c r="AC128" i="47"/>
  <c r="CI153" i="47"/>
  <c r="BG133" i="47"/>
  <c r="AS152" i="47"/>
  <c r="AH36" i="47"/>
  <c r="AX107" i="47"/>
  <c r="BN119" i="47"/>
  <c r="BT80" i="47"/>
  <c r="BN37" i="47"/>
  <c r="CD107" i="47"/>
  <c r="BN105" i="47"/>
  <c r="AM92" i="47"/>
  <c r="CO83" i="47"/>
  <c r="BT155" i="47"/>
  <c r="CI46" i="47"/>
  <c r="BT79" i="47"/>
  <c r="BB117" i="47"/>
  <c r="AS117" i="47"/>
  <c r="BO161" i="47"/>
  <c r="CT61" i="47"/>
  <c r="BH144" i="47"/>
  <c r="BH73" i="47"/>
  <c r="AS52" i="47"/>
  <c r="BZ160" i="47"/>
  <c r="AH97" i="47"/>
  <c r="BU126" i="47"/>
  <c r="BN79" i="47"/>
  <c r="CE43" i="47"/>
  <c r="BG36" i="47"/>
  <c r="BI36" i="47" s="1"/>
  <c r="BJ36" i="47" s="1"/>
  <c r="CO98" i="47"/>
  <c r="CD162" i="47"/>
  <c r="CE80" i="47"/>
  <c r="BL19" i="30"/>
  <c r="BZ145" i="47"/>
  <c r="AR117" i="47"/>
  <c r="BN126" i="47"/>
  <c r="CT110" i="47"/>
  <c r="BN57" i="47"/>
  <c r="BC106" i="47"/>
  <c r="BO160" i="47"/>
  <c r="AM101" i="47"/>
  <c r="BO108" i="47"/>
  <c r="AW37" i="47"/>
  <c r="BT119" i="47"/>
  <c r="AS80" i="47"/>
  <c r="BO81" i="47"/>
  <c r="CE91" i="47"/>
  <c r="BY150" i="47"/>
  <c r="CJ160" i="47"/>
  <c r="BU65" i="47"/>
  <c r="CN160" i="47"/>
  <c r="BC155" i="47"/>
  <c r="BN81" i="47"/>
  <c r="BC98" i="47"/>
  <c r="AW107" i="47"/>
  <c r="BO151" i="47"/>
  <c r="BY162" i="47"/>
  <c r="AK186" i="47" l="1"/>
  <c r="U9" i="30" s="1"/>
  <c r="BC48" i="47"/>
  <c r="CI138" i="47"/>
  <c r="AY43" i="47"/>
  <c r="AZ43" i="47" s="1"/>
  <c r="BV101" i="47"/>
  <c r="BW101" i="47" s="1"/>
  <c r="CA80" i="47"/>
  <c r="CB80" i="47" s="1"/>
  <c r="AO151" i="47"/>
  <c r="AP151" i="47" s="1"/>
  <c r="BB14" i="30"/>
  <c r="BS14" i="30"/>
  <c r="BA111" i="47"/>
  <c r="CF38" i="47"/>
  <c r="CG38" i="47" s="1"/>
  <c r="BS16" i="30"/>
  <c r="BC165" i="47"/>
  <c r="AZ13" i="30"/>
  <c r="CA36" i="47"/>
  <c r="CB36" i="47" s="1"/>
  <c r="BV56" i="47"/>
  <c r="BW56" i="47" s="1"/>
  <c r="BI24" i="30"/>
  <c r="AO115" i="47"/>
  <c r="AP115" i="47" s="1"/>
  <c r="BD133" i="47"/>
  <c r="BE133" i="47" s="1"/>
  <c r="BI155" i="47"/>
  <c r="BJ155" i="47" s="1"/>
  <c r="AJ126" i="47"/>
  <c r="AK126" i="47" s="1"/>
  <c r="CP142" i="47"/>
  <c r="CQ142" i="47" s="1"/>
  <c r="CU160" i="47"/>
  <c r="CV160" i="47" s="1"/>
  <c r="BO15" i="30"/>
  <c r="AN120" i="47"/>
  <c r="BV63" i="47"/>
  <c r="BW63" i="47" s="1"/>
  <c r="CU63" i="47"/>
  <c r="CV63" i="47" s="1"/>
  <c r="AO145" i="47"/>
  <c r="AP145" i="47" s="1"/>
  <c r="BV35" i="47"/>
  <c r="BW35" i="47" s="1"/>
  <c r="AT8" i="30"/>
  <c r="AG5" i="25"/>
  <c r="AR7" i="30"/>
  <c r="BU12" i="30"/>
  <c r="AY36" i="47"/>
  <c r="AZ36" i="47" s="1"/>
  <c r="BM6" i="30"/>
  <c r="AJ38" i="47"/>
  <c r="AK38" i="47" s="1"/>
  <c r="AA187" i="47"/>
  <c r="AO61" i="47"/>
  <c r="AP61" i="47" s="1"/>
  <c r="BD62" i="47"/>
  <c r="BE62" i="47" s="1"/>
  <c r="BD61" i="47"/>
  <c r="BE61" i="47" s="1"/>
  <c r="BI64" i="47"/>
  <c r="BJ64" i="47" s="1"/>
  <c r="AT64" i="47"/>
  <c r="AU64" i="47" s="1"/>
  <c r="AV9" i="30"/>
  <c r="AY62" i="47"/>
  <c r="AZ62" i="47" s="1"/>
  <c r="BO9" i="30"/>
  <c r="AY53" i="47"/>
  <c r="AZ53" i="47" s="1"/>
  <c r="CP177" i="47"/>
  <c r="CQ177" i="47" s="1"/>
  <c r="BD53" i="47"/>
  <c r="BE53" i="47" s="1"/>
  <c r="AP8" i="30"/>
  <c r="BI54" i="47"/>
  <c r="BJ54" i="47" s="1"/>
  <c r="AV8" i="30"/>
  <c r="AR11" i="30"/>
  <c r="AJ81" i="47"/>
  <c r="AK81" i="47" s="1"/>
  <c r="AJ79" i="47"/>
  <c r="AK79" i="47" s="1"/>
  <c r="BI71" i="47"/>
  <c r="BJ71" i="47" s="1"/>
  <c r="N8" i="30"/>
  <c r="D25" i="30"/>
  <c r="AT106" i="47"/>
  <c r="AU106" i="47" s="1"/>
  <c r="BQ61" i="47"/>
  <c r="BR61" i="47" s="1"/>
  <c r="AE186" i="47"/>
  <c r="BH156" i="25"/>
  <c r="CE129" i="25"/>
  <c r="CF129" i="25" s="1"/>
  <c r="BG182" i="47"/>
  <c r="BI182" i="47" s="1"/>
  <c r="AL181" i="47"/>
  <c r="AE183" i="47"/>
  <c r="AG11" i="25"/>
  <c r="AN23" i="30"/>
  <c r="AE185" i="47"/>
  <c r="CA51" i="47"/>
  <c r="CB51" i="47" s="1"/>
  <c r="BH187" i="47"/>
  <c r="V16" i="30" s="1"/>
  <c r="BI20" i="30"/>
  <c r="BD24" i="30"/>
  <c r="BO10" i="30"/>
  <c r="AY71" i="47"/>
  <c r="AZ71" i="47" s="1"/>
  <c r="CJ102" i="47"/>
  <c r="AO118" i="47"/>
  <c r="AP118" i="47" s="1"/>
  <c r="BI186" i="47"/>
  <c r="BI184" i="47"/>
  <c r="BG187" i="47"/>
  <c r="V17" i="30" s="1"/>
  <c r="BI115" i="47"/>
  <c r="BJ115" i="47" s="1"/>
  <c r="AZ17" i="30"/>
  <c r="AN66" i="25"/>
  <c r="L7" i="26" s="1"/>
  <c r="BH57" i="25"/>
  <c r="AC187" i="47"/>
  <c r="R16" i="30" s="1"/>
  <c r="X16" i="30" s="1"/>
  <c r="AE74" i="47"/>
  <c r="AF74" i="47" s="1"/>
  <c r="BQ145" i="47"/>
  <c r="BR145" i="47" s="1"/>
  <c r="CK116" i="47"/>
  <c r="CL116" i="47" s="1"/>
  <c r="AH93" i="47"/>
  <c r="BI21" i="30"/>
  <c r="AR21" i="30"/>
  <c r="BB19" i="30"/>
  <c r="AB187" i="47"/>
  <c r="R17" i="30" s="1"/>
  <c r="AE182" i="47"/>
  <c r="AO90" i="47"/>
  <c r="AP90" i="47" s="1"/>
  <c r="AL93" i="47"/>
  <c r="AE106" i="47"/>
  <c r="AF106" i="47" s="1"/>
  <c r="AA111" i="47"/>
  <c r="CS84" i="47"/>
  <c r="N14" i="30"/>
  <c r="CN129" i="47"/>
  <c r="BG75" i="47"/>
  <c r="BI110" i="47"/>
  <c r="BJ110" i="47" s="1"/>
  <c r="BQ17" i="30"/>
  <c r="CF126" i="47"/>
  <c r="CG126" i="47" s="1"/>
  <c r="BD25" i="30"/>
  <c r="AB102" i="47"/>
  <c r="BG93" i="47"/>
  <c r="N16" i="30"/>
  <c r="CF70" i="47"/>
  <c r="CG70" i="47" s="1"/>
  <c r="AO65" i="47"/>
  <c r="AP65" i="47" s="1"/>
  <c r="AY151" i="47"/>
  <c r="AZ151" i="47" s="1"/>
  <c r="BD136" i="47"/>
  <c r="BE136" i="47" s="1"/>
  <c r="CP106" i="47"/>
  <c r="CQ106" i="47" s="1"/>
  <c r="BI96" i="47"/>
  <c r="BJ96" i="47" s="1"/>
  <c r="BI141" i="47"/>
  <c r="BJ141" i="47" s="1"/>
  <c r="AB156" i="47"/>
  <c r="AJ132" i="47"/>
  <c r="AK132" i="47" s="1"/>
  <c r="AZ184" i="47"/>
  <c r="Y7" i="30" s="1"/>
  <c r="BQ161" i="47"/>
  <c r="BR161" i="47" s="1"/>
  <c r="BG22" i="30"/>
  <c r="CR156" i="47"/>
  <c r="BV96" i="47"/>
  <c r="BW96" i="47" s="1"/>
  <c r="U5" i="26"/>
  <c r="BD151" i="47"/>
  <c r="BE151" i="47" s="1"/>
  <c r="AZ16" i="30"/>
  <c r="AN26" i="30"/>
  <c r="AO99" i="47"/>
  <c r="AP99" i="47" s="1"/>
  <c r="BQ25" i="30"/>
  <c r="CU73" i="47"/>
  <c r="CV73" i="47" s="1"/>
  <c r="BQ12" i="30"/>
  <c r="Q7" i="25"/>
  <c r="Q7" i="47" s="1"/>
  <c r="BI128" i="47"/>
  <c r="BJ128" i="47" s="1"/>
  <c r="BS9" i="30"/>
  <c r="BI136" i="47"/>
  <c r="BJ136" i="47" s="1"/>
  <c r="AQ111" i="47"/>
  <c r="BQ65" i="47"/>
  <c r="BR65" i="47" s="1"/>
  <c r="BG6" i="30"/>
  <c r="BF138" i="47"/>
  <c r="AZ22" i="30"/>
  <c r="AG75" i="47"/>
  <c r="BC147" i="25"/>
  <c r="BD147" i="25" s="1"/>
  <c r="T5" i="26"/>
  <c r="AG129" i="47"/>
  <c r="V24" i="26"/>
  <c r="P7" i="25"/>
  <c r="BD161" i="47"/>
  <c r="BE161" i="47" s="1"/>
  <c r="AJ37" i="47"/>
  <c r="AK37" i="47" s="1"/>
  <c r="AE63" i="47"/>
  <c r="AF63" i="47" s="1"/>
  <c r="CO48" i="47"/>
  <c r="H6" i="26"/>
  <c r="AY57" i="25"/>
  <c r="AH66" i="47"/>
  <c r="AH156" i="47"/>
  <c r="AX156" i="47"/>
  <c r="AB84" i="47"/>
  <c r="CO93" i="47"/>
  <c r="CI111" i="47"/>
  <c r="CT156" i="47"/>
  <c r="BI70" i="47"/>
  <c r="BJ70" i="47" s="1"/>
  <c r="AJ144" i="47"/>
  <c r="AK144" i="47" s="1"/>
  <c r="CD120" i="47"/>
  <c r="CS57" i="47"/>
  <c r="AY79" i="47"/>
  <c r="AZ79" i="47" s="1"/>
  <c r="AJ116" i="47"/>
  <c r="AK116" i="47" s="1"/>
  <c r="BH102" i="47"/>
  <c r="AJ128" i="47"/>
  <c r="AK128" i="47" s="1"/>
  <c r="CF146" i="47"/>
  <c r="CG146" i="47" s="1"/>
  <c r="CS66" i="47"/>
  <c r="AY92" i="47"/>
  <c r="AZ92" i="47" s="1"/>
  <c r="AP26" i="30"/>
  <c r="AJ119" i="47"/>
  <c r="AK119" i="47" s="1"/>
  <c r="CK90" i="47"/>
  <c r="CL90" i="47" s="1"/>
  <c r="CP162" i="47"/>
  <c r="CQ162" i="47" s="1"/>
  <c r="AI93" i="47"/>
  <c r="BV55" i="47"/>
  <c r="BW55" i="47" s="1"/>
  <c r="CF83" i="47"/>
  <c r="CG83" i="47" s="1"/>
  <c r="AJ106" i="47"/>
  <c r="AK106" i="47" s="1"/>
  <c r="AJ36" i="47"/>
  <c r="AK36" i="47" s="1"/>
  <c r="CN165" i="47"/>
  <c r="CF62" i="47"/>
  <c r="CG62" i="47" s="1"/>
  <c r="CF91" i="47"/>
  <c r="CG91" i="47" s="1"/>
  <c r="CA126" i="47"/>
  <c r="CB126" i="47" s="1"/>
  <c r="BO17" i="30"/>
  <c r="AT108" i="47"/>
  <c r="AU108" i="47" s="1"/>
  <c r="CA106" i="47"/>
  <c r="CB106" i="47" s="1"/>
  <c r="AH111" i="47"/>
  <c r="AZ25" i="30"/>
  <c r="BV126" i="47"/>
  <c r="BW126" i="47" s="1"/>
  <c r="CU119" i="47"/>
  <c r="CV119" i="47" s="1"/>
  <c r="BB16" i="30"/>
  <c r="AE115" i="47"/>
  <c r="AF115" i="47" s="1"/>
  <c r="AO91" i="47"/>
  <c r="AP91" i="47" s="1"/>
  <c r="CU80" i="47"/>
  <c r="CV80" i="47" s="1"/>
  <c r="AX147" i="47"/>
  <c r="AH84" i="47"/>
  <c r="BQ37" i="47"/>
  <c r="BR37" i="47" s="1"/>
  <c r="BQ88" i="47"/>
  <c r="BR88" i="47" s="1"/>
  <c r="BD45" i="47"/>
  <c r="BE45" i="47" s="1"/>
  <c r="BO13" i="30"/>
  <c r="CA98" i="47"/>
  <c r="CB98" i="47" s="1"/>
  <c r="AP182" i="47"/>
  <c r="AC5" i="30" s="1"/>
  <c r="AB5" i="30"/>
  <c r="T8" i="30"/>
  <c r="AK185" i="47"/>
  <c r="U8" i="30" s="1"/>
  <c r="AT39" i="25"/>
  <c r="F4" i="26"/>
  <c r="AO159" i="47"/>
  <c r="AP159" i="47" s="1"/>
  <c r="AL165" i="47"/>
  <c r="CA132" i="47"/>
  <c r="CB132" i="47" s="1"/>
  <c r="BX138" i="47"/>
  <c r="AJ33" i="25"/>
  <c r="U4" i="26" s="1"/>
  <c r="U10" i="26" s="1"/>
  <c r="T4" i="26"/>
  <c r="BD143" i="47"/>
  <c r="BE143" i="47" s="1"/>
  <c r="CR75" i="47"/>
  <c r="CU69" i="47"/>
  <c r="CV69" i="47" s="1"/>
  <c r="BO25" i="30"/>
  <c r="AY105" i="47"/>
  <c r="AZ105" i="47" s="1"/>
  <c r="AV111" i="47"/>
  <c r="V7" i="26"/>
  <c r="AO60" i="47"/>
  <c r="AP60" i="47" s="1"/>
  <c r="AL66" i="47"/>
  <c r="BD17" i="30"/>
  <c r="AF181" i="47"/>
  <c r="S4" i="30" s="1"/>
  <c r="R4" i="30"/>
  <c r="AY144" i="47"/>
  <c r="AZ144" i="47" s="1"/>
  <c r="CP127" i="47"/>
  <c r="CQ127" i="47" s="1"/>
  <c r="BQ33" i="47"/>
  <c r="BR33" i="47" s="1"/>
  <c r="BM39" i="47"/>
  <c r="CA56" i="47"/>
  <c r="CB56" i="47" s="1"/>
  <c r="AT123" i="47"/>
  <c r="AU123" i="47" s="1"/>
  <c r="AQ129" i="47"/>
  <c r="BG24" i="30"/>
  <c r="CP114" i="47"/>
  <c r="CQ114" i="47" s="1"/>
  <c r="CM120" i="47"/>
  <c r="AF17" i="25"/>
  <c r="AH17" i="25" s="1"/>
  <c r="AD156" i="25"/>
  <c r="AY60" i="47"/>
  <c r="AZ60" i="47" s="1"/>
  <c r="AV66" i="47"/>
  <c r="AJ60" i="47"/>
  <c r="AK60" i="47" s="1"/>
  <c r="AG66" i="47"/>
  <c r="AG57" i="47"/>
  <c r="AJ51" i="47"/>
  <c r="AK51" i="47" s="1"/>
  <c r="BS165" i="47"/>
  <c r="BV159" i="47"/>
  <c r="BW159" i="47" s="1"/>
  <c r="BI123" i="47"/>
  <c r="BJ123" i="47" s="1"/>
  <c r="BF129" i="47"/>
  <c r="CK55" i="47"/>
  <c r="CL55" i="47" s="1"/>
  <c r="AF14" i="25"/>
  <c r="AH14" i="25" s="1"/>
  <c r="AD129" i="25"/>
  <c r="CA105" i="47"/>
  <c r="CB105" i="47" s="1"/>
  <c r="BX111" i="47"/>
  <c r="X4" i="30"/>
  <c r="AZ181" i="47"/>
  <c r="Y4" i="30" s="1"/>
  <c r="AJ72" i="47"/>
  <c r="AK72" i="47" s="1"/>
  <c r="BV155" i="47"/>
  <c r="BW155" i="47" s="1"/>
  <c r="BX39" i="47"/>
  <c r="AG84" i="47"/>
  <c r="AL48" i="47"/>
  <c r="AJ105" i="47"/>
  <c r="AK105" i="47" s="1"/>
  <c r="CS156" i="47"/>
  <c r="BI47" i="47"/>
  <c r="BJ47" i="47" s="1"/>
  <c r="BU8" i="30"/>
  <c r="CS147" i="47"/>
  <c r="BH75" i="47"/>
  <c r="BQ56" i="47"/>
  <c r="BR56" i="47" s="1"/>
  <c r="CI84" i="47"/>
  <c r="BO84" i="47"/>
  <c r="CF64" i="47"/>
  <c r="CG64" i="47" s="1"/>
  <c r="BB129" i="47"/>
  <c r="AI39" i="47"/>
  <c r="AJ152" i="47"/>
  <c r="AK152" i="47" s="1"/>
  <c r="CF55" i="47"/>
  <c r="CG55" i="47" s="1"/>
  <c r="CK35" i="47"/>
  <c r="CL35" i="47" s="1"/>
  <c r="AE65" i="47"/>
  <c r="AF65" i="47" s="1"/>
  <c r="BT147" i="47"/>
  <c r="BI61" i="47"/>
  <c r="BJ61" i="47" s="1"/>
  <c r="AO127" i="47"/>
  <c r="AP127" i="47" s="1"/>
  <c r="AO34" i="47"/>
  <c r="AP34" i="47" s="1"/>
  <c r="BQ117" i="47"/>
  <c r="BR117" i="47" s="1"/>
  <c r="CK91" i="47"/>
  <c r="CL91" i="47" s="1"/>
  <c r="AJ83" i="47"/>
  <c r="AK83" i="47" s="1"/>
  <c r="AP7" i="30"/>
  <c r="CO138" i="47"/>
  <c r="CO111" i="47"/>
  <c r="CN66" i="47"/>
  <c r="CA89" i="47"/>
  <c r="CB89" i="47" s="1"/>
  <c r="CP46" i="47"/>
  <c r="CQ46" i="47" s="1"/>
  <c r="CO165" i="47"/>
  <c r="CT48" i="47"/>
  <c r="AI111" i="47"/>
  <c r="AR129" i="47"/>
  <c r="BD108" i="47"/>
  <c r="BE108" i="47" s="1"/>
  <c r="CA145" i="47"/>
  <c r="CB145" i="47" s="1"/>
  <c r="CP100" i="47"/>
  <c r="CQ100" i="47" s="1"/>
  <c r="CS48" i="47"/>
  <c r="CU45" i="47"/>
  <c r="CV45" i="47" s="1"/>
  <c r="BV142" i="47"/>
  <c r="BW142" i="47" s="1"/>
  <c r="CF37" i="47"/>
  <c r="CG37" i="47" s="1"/>
  <c r="AT47" i="47"/>
  <c r="AU47" i="47" s="1"/>
  <c r="AO155" i="47"/>
  <c r="AP155" i="47" s="1"/>
  <c r="AR57" i="47"/>
  <c r="BQ74" i="47"/>
  <c r="BR74" i="47" s="1"/>
  <c r="CT138" i="47"/>
  <c r="CU163" i="47"/>
  <c r="CV163" i="47" s="1"/>
  <c r="BI45" i="47"/>
  <c r="BJ45" i="47" s="1"/>
  <c r="AS93" i="47"/>
  <c r="BD127" i="47"/>
  <c r="BE127" i="47" s="1"/>
  <c r="CA144" i="47"/>
  <c r="CB144" i="47" s="1"/>
  <c r="CO129" i="47"/>
  <c r="CJ66" i="47"/>
  <c r="AT74" i="47"/>
  <c r="AU74" i="47" s="1"/>
  <c r="BS24" i="30"/>
  <c r="CK36" i="47"/>
  <c r="CL36" i="47" s="1"/>
  <c r="BV110" i="47"/>
  <c r="BW110" i="47" s="1"/>
  <c r="CK64" i="47"/>
  <c r="CL64" i="47" s="1"/>
  <c r="BT138" i="47"/>
  <c r="BG12" i="30"/>
  <c r="AN22" i="30"/>
  <c r="CP96" i="47"/>
  <c r="CQ96" i="47" s="1"/>
  <c r="CM102" i="47"/>
  <c r="AC66" i="47"/>
  <c r="AJ118" i="47"/>
  <c r="AK118" i="47" s="1"/>
  <c r="BD19" i="30"/>
  <c r="BG129" i="47"/>
  <c r="BK21" i="30"/>
  <c r="BQ13" i="30"/>
  <c r="BQ98" i="47"/>
  <c r="BR98" i="47" s="1"/>
  <c r="AE108" i="47"/>
  <c r="AF108" i="47" s="1"/>
  <c r="AT100" i="47"/>
  <c r="AU100" i="47" s="1"/>
  <c r="BQ69" i="47"/>
  <c r="BR69" i="47" s="1"/>
  <c r="BM75" i="47"/>
  <c r="BQ75" i="47" s="1"/>
  <c r="BR75" i="47" s="1"/>
  <c r="AV19" i="30"/>
  <c r="CP79" i="47"/>
  <c r="CQ79" i="47" s="1"/>
  <c r="BQ43" i="47"/>
  <c r="BR43" i="47" s="1"/>
  <c r="N20" i="30"/>
  <c r="AO70" i="47"/>
  <c r="AP70" i="47" s="1"/>
  <c r="AT146" i="47"/>
  <c r="AU146" i="47" s="1"/>
  <c r="BH66" i="47"/>
  <c r="AN12" i="30"/>
  <c r="CU78" i="47"/>
  <c r="CV78" i="47" s="1"/>
  <c r="CR84" i="47"/>
  <c r="BU21" i="30"/>
  <c r="AT33" i="47"/>
  <c r="AU33" i="47" s="1"/>
  <c r="AQ39" i="47"/>
  <c r="AO132" i="47"/>
  <c r="AP132" i="47" s="1"/>
  <c r="AL138" i="47"/>
  <c r="BI22" i="30"/>
  <c r="CK72" i="47"/>
  <c r="CL72" i="47" s="1"/>
  <c r="CK161" i="47"/>
  <c r="CL161" i="47" s="1"/>
  <c r="BD118" i="47"/>
  <c r="BE118" i="47" s="1"/>
  <c r="AY111" i="25"/>
  <c r="H12" i="26"/>
  <c r="F5" i="26"/>
  <c r="AT48" i="25"/>
  <c r="J16" i="26"/>
  <c r="BI147" i="25"/>
  <c r="AY129" i="25"/>
  <c r="H14" i="26"/>
  <c r="AD138" i="25"/>
  <c r="AY141" i="47"/>
  <c r="AZ141" i="47" s="1"/>
  <c r="AV147" i="47"/>
  <c r="CC75" i="47"/>
  <c r="CF69" i="47"/>
  <c r="CG69" i="47" s="1"/>
  <c r="L10" i="26"/>
  <c r="AO93" i="25"/>
  <c r="AO39" i="25"/>
  <c r="L4" i="26"/>
  <c r="F6" i="26"/>
  <c r="AT57" i="25"/>
  <c r="BZ111" i="25"/>
  <c r="CA111" i="25" s="1"/>
  <c r="AT187" i="47"/>
  <c r="T24" i="30"/>
  <c r="V22" i="26"/>
  <c r="T17" i="26"/>
  <c r="T15" i="26"/>
  <c r="T16" i="26"/>
  <c r="BZ156" i="25"/>
  <c r="CA156" i="25" s="1"/>
  <c r="L17" i="26"/>
  <c r="AO156" i="25"/>
  <c r="BQ150" i="47"/>
  <c r="BR150" i="47" s="1"/>
  <c r="BM156" i="47"/>
  <c r="AL84" i="47"/>
  <c r="AO78" i="47"/>
  <c r="AP78" i="47" s="1"/>
  <c r="AC84" i="47"/>
  <c r="BV123" i="47"/>
  <c r="BW123" i="47" s="1"/>
  <c r="BS129" i="47"/>
  <c r="CT75" i="47"/>
  <c r="AX14" i="30"/>
  <c r="CF60" i="47"/>
  <c r="CG60" i="47" s="1"/>
  <c r="CC66" i="47"/>
  <c r="BM9" i="30"/>
  <c r="BW10" i="30"/>
  <c r="BB20" i="30"/>
  <c r="BD20" i="30"/>
  <c r="CU97" i="47"/>
  <c r="CV97" i="47" s="1"/>
  <c r="BQ114" i="47"/>
  <c r="BR114" i="47" s="1"/>
  <c r="BM120" i="47"/>
  <c r="BZ129" i="25"/>
  <c r="CA129" i="25" s="1"/>
  <c r="R4" i="26"/>
  <c r="AE33" i="25"/>
  <c r="S4" i="26" s="1"/>
  <c r="D10" i="26"/>
  <c r="AJ93" i="25"/>
  <c r="AO88" i="47"/>
  <c r="AP88" i="47" s="1"/>
  <c r="CP69" i="47"/>
  <c r="CQ69" i="47" s="1"/>
  <c r="CM75" i="47"/>
  <c r="AT114" i="47"/>
  <c r="AU114" i="47" s="1"/>
  <c r="AQ120" i="47"/>
  <c r="AF10" i="25"/>
  <c r="AH10" i="25" s="1"/>
  <c r="AD93" i="25"/>
  <c r="H7" i="26"/>
  <c r="AY66" i="25"/>
  <c r="CA101" i="47"/>
  <c r="CB101" i="47" s="1"/>
  <c r="AV39" i="47"/>
  <c r="J9" i="26"/>
  <c r="BI84" i="25"/>
  <c r="AN25" i="30"/>
  <c r="AR156" i="47"/>
  <c r="BB111" i="47"/>
  <c r="CK98" i="47"/>
  <c r="CL98" i="47" s="1"/>
  <c r="CI165" i="47"/>
  <c r="AS57" i="47"/>
  <c r="AM39" i="47"/>
  <c r="CJ147" i="47"/>
  <c r="BC102" i="47"/>
  <c r="BC147" i="47"/>
  <c r="CE39" i="47"/>
  <c r="BI151" i="47"/>
  <c r="BJ151" i="47" s="1"/>
  <c r="BS18" i="30"/>
  <c r="AO63" i="47"/>
  <c r="AP63" i="47" s="1"/>
  <c r="AR147" i="47"/>
  <c r="AT118" i="47"/>
  <c r="AU118" i="47" s="1"/>
  <c r="AZ7" i="30"/>
  <c r="AB138" i="47"/>
  <c r="AY116" i="47"/>
  <c r="AZ116" i="47" s="1"/>
  <c r="BO22" i="30"/>
  <c r="BD88" i="47"/>
  <c r="BE88" i="47" s="1"/>
  <c r="CK61" i="47"/>
  <c r="CL61" i="47" s="1"/>
  <c r="BV47" i="47"/>
  <c r="BW47" i="47" s="1"/>
  <c r="BQ72" i="47"/>
  <c r="BR72" i="47" s="1"/>
  <c r="CU164" i="47"/>
  <c r="CV164" i="47" s="1"/>
  <c r="AW57" i="47"/>
  <c r="AS75" i="47"/>
  <c r="AW156" i="47"/>
  <c r="BI14" i="30"/>
  <c r="AO62" i="47"/>
  <c r="AP62" i="47" s="1"/>
  <c r="N9" i="30"/>
  <c r="BV92" i="47"/>
  <c r="BW92" i="47" s="1"/>
  <c r="BI79" i="47"/>
  <c r="BJ79" i="47" s="1"/>
  <c r="BV106" i="47"/>
  <c r="BW106" i="47" s="1"/>
  <c r="AX39" i="47"/>
  <c r="BG10" i="30"/>
  <c r="CF118" i="47"/>
  <c r="CG118" i="47" s="1"/>
  <c r="BB66" i="47"/>
  <c r="AT136" i="47"/>
  <c r="AU136" i="47" s="1"/>
  <c r="AT153" i="47"/>
  <c r="AU153" i="47" s="1"/>
  <c r="BU48" i="47"/>
  <c r="CP137" i="47"/>
  <c r="CQ137" i="47" s="1"/>
  <c r="CU72" i="47"/>
  <c r="CV72" i="47" s="1"/>
  <c r="BO165" i="47"/>
  <c r="AO125" i="47"/>
  <c r="AP125" i="47" s="1"/>
  <c r="BI161" i="47"/>
  <c r="BJ161" i="47" s="1"/>
  <c r="CU65" i="47"/>
  <c r="CV65" i="47" s="1"/>
  <c r="AX84" i="47"/>
  <c r="AP6" i="30"/>
  <c r="AT38" i="47"/>
  <c r="AU38" i="47" s="1"/>
  <c r="BD91" i="47"/>
  <c r="BE91" i="47" s="1"/>
  <c r="CK56" i="47"/>
  <c r="CL56" i="47" s="1"/>
  <c r="AO74" i="47"/>
  <c r="AP74" i="47" s="1"/>
  <c r="BI72" i="47"/>
  <c r="BJ72" i="47" s="1"/>
  <c r="CP161" i="47"/>
  <c r="CQ161" i="47" s="1"/>
  <c r="BD163" i="47"/>
  <c r="BE163" i="47" s="1"/>
  <c r="BI6" i="30"/>
  <c r="CP163" i="47"/>
  <c r="CQ163" i="47" s="1"/>
  <c r="AH48" i="47"/>
  <c r="BD22" i="30"/>
  <c r="AO116" i="47"/>
  <c r="AP116" i="47" s="1"/>
  <c r="AP23" i="30"/>
  <c r="BQ109" i="47"/>
  <c r="BR109" i="47" s="1"/>
  <c r="CU74" i="47"/>
  <c r="CV74" i="47" s="1"/>
  <c r="BU120" i="47"/>
  <c r="AO164" i="47"/>
  <c r="AP164" i="47" s="1"/>
  <c r="AO109" i="47"/>
  <c r="AP109" i="47" s="1"/>
  <c r="BO147" i="47"/>
  <c r="BD65" i="47"/>
  <c r="BE65" i="47" s="1"/>
  <c r="BV65" i="47"/>
  <c r="BW65" i="47" s="1"/>
  <c r="CE120" i="47"/>
  <c r="BD126" i="47"/>
  <c r="BE126" i="47" s="1"/>
  <c r="CF145" i="47"/>
  <c r="CG145" i="47" s="1"/>
  <c r="BI65" i="47"/>
  <c r="BJ65" i="47" s="1"/>
  <c r="BQ127" i="47"/>
  <c r="BR127" i="47" s="1"/>
  <c r="CT84" i="47"/>
  <c r="CU61" i="47"/>
  <c r="CV61" i="47" s="1"/>
  <c r="CR147" i="47"/>
  <c r="CU141" i="47"/>
  <c r="CV141" i="47" s="1"/>
  <c r="BI97" i="47"/>
  <c r="BJ97" i="47" s="1"/>
  <c r="BD125" i="47"/>
  <c r="BE125" i="47" s="1"/>
  <c r="CU89" i="47"/>
  <c r="CV89" i="47" s="1"/>
  <c r="AE61" i="47"/>
  <c r="AF61" i="47" s="1"/>
  <c r="CF87" i="47"/>
  <c r="CG87" i="47" s="1"/>
  <c r="CC93" i="47"/>
  <c r="BD7" i="30"/>
  <c r="BQ123" i="47"/>
  <c r="BR123" i="47" s="1"/>
  <c r="BM129" i="47"/>
  <c r="BV107" i="47"/>
  <c r="BW107" i="47" s="1"/>
  <c r="BI91" i="47"/>
  <c r="BJ91" i="47" s="1"/>
  <c r="CI75" i="47"/>
  <c r="AR22" i="30"/>
  <c r="CF81" i="47"/>
  <c r="CG81" i="47" s="1"/>
  <c r="AN19" i="30"/>
  <c r="CP61" i="47"/>
  <c r="CQ61" i="47" s="1"/>
  <c r="BD89" i="47"/>
  <c r="BE89" i="47" s="1"/>
  <c r="AJ44" i="47"/>
  <c r="AK44" i="47" s="1"/>
  <c r="CK52" i="47"/>
  <c r="CL52" i="47" s="1"/>
  <c r="AY64" i="47"/>
  <c r="AZ64" i="47" s="1"/>
  <c r="BS17" i="30"/>
  <c r="BQ16" i="30"/>
  <c r="AE36" i="47"/>
  <c r="AF36" i="47" s="1"/>
  <c r="BD187" i="47"/>
  <c r="BE187" i="47" s="1"/>
  <c r="AA84" i="47"/>
  <c r="AE78" i="47"/>
  <c r="AF78" i="47" s="1"/>
  <c r="BF84" i="47"/>
  <c r="BI78" i="47"/>
  <c r="BJ78" i="47" s="1"/>
  <c r="AJ54" i="47"/>
  <c r="AK54" i="47" s="1"/>
  <c r="CJ57" i="47"/>
  <c r="AT98" i="47"/>
  <c r="AU98" i="47" s="1"/>
  <c r="AT135" i="47"/>
  <c r="AU135" i="47" s="1"/>
  <c r="CP119" i="47"/>
  <c r="CQ119" i="47" s="1"/>
  <c r="BQ90" i="47"/>
  <c r="BR90" i="47" s="1"/>
  <c r="D7" i="26"/>
  <c r="AJ66" i="25"/>
  <c r="BQ132" i="47"/>
  <c r="BR132" i="47" s="1"/>
  <c r="BM138" i="47"/>
  <c r="CA69" i="47"/>
  <c r="CB69" i="47" s="1"/>
  <c r="BX75" i="47"/>
  <c r="AT69" i="47"/>
  <c r="AU69" i="47" s="1"/>
  <c r="AQ75" i="47"/>
  <c r="BS20" i="30"/>
  <c r="BI51" i="47"/>
  <c r="BJ51" i="47" s="1"/>
  <c r="BF57" i="47"/>
  <c r="CF46" i="47"/>
  <c r="CG46" i="47" s="1"/>
  <c r="BF156" i="47"/>
  <c r="BI150" i="47"/>
  <c r="BJ150" i="47" s="1"/>
  <c r="BA84" i="47"/>
  <c r="BD78" i="47"/>
  <c r="BE78" i="47" s="1"/>
  <c r="AR14" i="30"/>
  <c r="H25" i="30"/>
  <c r="AM171" i="30" s="1"/>
  <c r="AO114" i="47"/>
  <c r="AP114" i="47" s="1"/>
  <c r="D13" i="26"/>
  <c r="AJ120" i="25"/>
  <c r="CR102" i="47"/>
  <c r="CT147" i="47"/>
  <c r="BI17" i="30"/>
  <c r="BK6" i="30"/>
  <c r="AZ19" i="30"/>
  <c r="BB11" i="30"/>
  <c r="AN84" i="47"/>
  <c r="BS23" i="30"/>
  <c r="AT36" i="47"/>
  <c r="AU36" i="47" s="1"/>
  <c r="BQ15" i="30"/>
  <c r="AO137" i="47"/>
  <c r="AP137" i="47" s="1"/>
  <c r="CP151" i="47"/>
  <c r="CQ151" i="47" s="1"/>
  <c r="AJ163" i="47"/>
  <c r="AK163" i="47" s="1"/>
  <c r="AN66" i="47"/>
  <c r="BI38" i="47"/>
  <c r="BJ38" i="47" s="1"/>
  <c r="CU52" i="47"/>
  <c r="CV52" i="47" s="1"/>
  <c r="CA99" i="47"/>
  <c r="CB99" i="47" s="1"/>
  <c r="CJ111" i="47"/>
  <c r="AY83" i="47"/>
  <c r="AZ83" i="47" s="1"/>
  <c r="BC66" i="47"/>
  <c r="AY98" i="47"/>
  <c r="AZ98" i="47" s="1"/>
  <c r="AY137" i="47"/>
  <c r="AZ137" i="47" s="1"/>
  <c r="CF88" i="47"/>
  <c r="CG88" i="47" s="1"/>
  <c r="CD66" i="47"/>
  <c r="AT62" i="47"/>
  <c r="AU62" i="47" s="1"/>
  <c r="AV14" i="30"/>
  <c r="CA53" i="47"/>
  <c r="CB53" i="47" s="1"/>
  <c r="AW39" i="47"/>
  <c r="AS165" i="47"/>
  <c r="AX25" i="30"/>
  <c r="BU75" i="47"/>
  <c r="CU90" i="47"/>
  <c r="CV90" i="47" s="1"/>
  <c r="AV16" i="30"/>
  <c r="BZ84" i="47"/>
  <c r="BY84" i="47"/>
  <c r="AY133" i="47"/>
  <c r="AZ133" i="47" s="1"/>
  <c r="CJ93" i="47"/>
  <c r="AO80" i="47"/>
  <c r="AP80" i="47" s="1"/>
  <c r="AT160" i="47"/>
  <c r="AU160" i="47" s="1"/>
  <c r="BH138" i="47"/>
  <c r="CJ120" i="47"/>
  <c r="BZ39" i="47"/>
  <c r="BY39" i="47"/>
  <c r="CJ39" i="47"/>
  <c r="BH84" i="47"/>
  <c r="CF134" i="47"/>
  <c r="CG134" i="47" s="1"/>
  <c r="BV44" i="47"/>
  <c r="BW44" i="47" s="1"/>
  <c r="AT55" i="47"/>
  <c r="AU55" i="47" s="1"/>
  <c r="BI146" i="47"/>
  <c r="BJ146" i="47" s="1"/>
  <c r="AO161" i="47"/>
  <c r="AP161" i="47" s="1"/>
  <c r="AY162" i="47"/>
  <c r="AZ162" i="47" s="1"/>
  <c r="CD75" i="47"/>
  <c r="AX13" i="30"/>
  <c r="BD16" i="30"/>
  <c r="AJ65" i="47"/>
  <c r="AK65" i="47" s="1"/>
  <c r="AY134" i="47"/>
  <c r="AZ134" i="47" s="1"/>
  <c r="CK133" i="47"/>
  <c r="CL133" i="47" s="1"/>
  <c r="BU138" i="47"/>
  <c r="BY120" i="47"/>
  <c r="BZ120" i="47"/>
  <c r="BO24" i="30"/>
  <c r="AE70" i="47"/>
  <c r="AF70" i="47" s="1"/>
  <c r="CF56" i="47"/>
  <c r="CG56" i="47" s="1"/>
  <c r="CA124" i="47"/>
  <c r="CB124" i="47" s="1"/>
  <c r="CF160" i="47"/>
  <c r="CG160" i="47" s="1"/>
  <c r="BQ71" i="47"/>
  <c r="BR71" i="47" s="1"/>
  <c r="AJ146" i="47"/>
  <c r="AK146" i="47" s="1"/>
  <c r="AW84" i="47"/>
  <c r="AW147" i="47"/>
  <c r="AT71" i="47"/>
  <c r="AU71" i="47" s="1"/>
  <c r="BG66" i="47"/>
  <c r="CP126" i="47"/>
  <c r="CQ126" i="47" s="1"/>
  <c r="AR13" i="30"/>
  <c r="BV74" i="47"/>
  <c r="BW74" i="47" s="1"/>
  <c r="AN39" i="47"/>
  <c r="AE128" i="47"/>
  <c r="AF128" i="47" s="1"/>
  <c r="CU126" i="47"/>
  <c r="CV126" i="47" s="1"/>
  <c r="AO72" i="47"/>
  <c r="AP72" i="47" s="1"/>
  <c r="BV34" i="47"/>
  <c r="BW34" i="47" s="1"/>
  <c r="CK34" i="47"/>
  <c r="CL34" i="47" s="1"/>
  <c r="BK7" i="30"/>
  <c r="BO16" i="30"/>
  <c r="BV109" i="47"/>
  <c r="BW109" i="47" s="1"/>
  <c r="CA163" i="47"/>
  <c r="CB163" i="47" s="1"/>
  <c r="BW7" i="30"/>
  <c r="AT116" i="47"/>
  <c r="AU116" i="47" s="1"/>
  <c r="N11" i="30"/>
  <c r="AO89" i="47"/>
  <c r="AP89" i="47" s="1"/>
  <c r="CK109" i="47"/>
  <c r="CL109" i="47" s="1"/>
  <c r="CF162" i="47"/>
  <c r="CG162" i="47" s="1"/>
  <c r="CA46" i="47"/>
  <c r="CB46" i="47" s="1"/>
  <c r="AB48" i="47"/>
  <c r="BS22" i="30"/>
  <c r="BG39" i="47"/>
  <c r="BV78" i="47"/>
  <c r="BW78" i="47" s="1"/>
  <c r="BS84" i="47"/>
  <c r="BI56" i="47"/>
  <c r="BJ56" i="47" s="1"/>
  <c r="BW25" i="30"/>
  <c r="BO11" i="30"/>
  <c r="AR48" i="47"/>
  <c r="CF36" i="47"/>
  <c r="CG36" i="47" s="1"/>
  <c r="BV151" i="47"/>
  <c r="BW151" i="47" s="1"/>
  <c r="CU53" i="47"/>
  <c r="CV53" i="47" s="1"/>
  <c r="AV21" i="30"/>
  <c r="BK22" i="30"/>
  <c r="BU10" i="30"/>
  <c r="AW102" i="47"/>
  <c r="Z8" i="30"/>
  <c r="BJ185" i="47"/>
  <c r="AA8" i="30" s="1"/>
  <c r="CM111" i="47"/>
  <c r="CP105" i="47"/>
  <c r="CQ105" i="47" s="1"/>
  <c r="AE114" i="47"/>
  <c r="AF114" i="47" s="1"/>
  <c r="AA120" i="47"/>
  <c r="AD75" i="25"/>
  <c r="AF8" i="25"/>
  <c r="AH8" i="25" s="1"/>
  <c r="AY38" i="47"/>
  <c r="AZ38" i="47" s="1"/>
  <c r="V15" i="30"/>
  <c r="AO35" i="47"/>
  <c r="AP35" i="47" s="1"/>
  <c r="BI156" i="25"/>
  <c r="J17" i="26"/>
  <c r="BK14" i="30"/>
  <c r="BI57" i="25"/>
  <c r="J6" i="26"/>
  <c r="BQ155" i="47"/>
  <c r="BR155" i="47" s="1"/>
  <c r="AX48" i="47"/>
  <c r="CJ156" i="47"/>
  <c r="BB93" i="47"/>
  <c r="AS84" i="47"/>
  <c r="CK118" i="47"/>
  <c r="CL118" i="47" s="1"/>
  <c r="AT90" i="47"/>
  <c r="AU90" i="47" s="1"/>
  <c r="BD52" i="47"/>
  <c r="BE52" i="47" s="1"/>
  <c r="BT156" i="47"/>
  <c r="BQ36" i="47"/>
  <c r="BR36" i="47" s="1"/>
  <c r="BB57" i="47"/>
  <c r="AT35" i="47"/>
  <c r="AU35" i="47" s="1"/>
  <c r="CA153" i="47"/>
  <c r="CB153" i="47" s="1"/>
  <c r="BV72" i="47"/>
  <c r="BW72" i="47" s="1"/>
  <c r="BO19" i="30"/>
  <c r="BO129" i="47"/>
  <c r="CU92" i="47"/>
  <c r="CV92" i="47" s="1"/>
  <c r="BI135" i="47"/>
  <c r="BJ135" i="47" s="1"/>
  <c r="F25" i="30"/>
  <c r="CD39" i="47"/>
  <c r="AT44" i="47"/>
  <c r="AU44" i="47" s="1"/>
  <c r="AI57" i="47"/>
  <c r="AT63" i="47"/>
  <c r="AU63" i="47" s="1"/>
  <c r="BO14" i="30"/>
  <c r="CU152" i="47"/>
  <c r="CV152" i="47" s="1"/>
  <c r="BQ53" i="47"/>
  <c r="BR53" i="47" s="1"/>
  <c r="BG20" i="30"/>
  <c r="BB17" i="30"/>
  <c r="AC129" i="47"/>
  <c r="AY73" i="47"/>
  <c r="AZ73" i="47" s="1"/>
  <c r="BC93" i="47"/>
  <c r="CP136" i="47"/>
  <c r="CQ136" i="47" s="1"/>
  <c r="CU133" i="47"/>
  <c r="CV133" i="47" s="1"/>
  <c r="BD90" i="47"/>
  <c r="BE90" i="47" s="1"/>
  <c r="AY37" i="47"/>
  <c r="AZ37" i="47" s="1"/>
  <c r="BS138" i="47"/>
  <c r="BV132" i="47"/>
  <c r="BW132" i="47" s="1"/>
  <c r="CA117" i="47"/>
  <c r="CB117" i="47" s="1"/>
  <c r="BB24" i="30"/>
  <c r="AO117" i="47"/>
  <c r="AP117" i="47" s="1"/>
  <c r="CM138" i="47"/>
  <c r="CP132" i="47"/>
  <c r="CQ132" i="47" s="1"/>
  <c r="AR23" i="30"/>
  <c r="BD72" i="47"/>
  <c r="BE72" i="47" s="1"/>
  <c r="AW120" i="47"/>
  <c r="CE129" i="47"/>
  <c r="CK128" i="47"/>
  <c r="CL128" i="47" s="1"/>
  <c r="X6" i="30"/>
  <c r="AZ183" i="47"/>
  <c r="Y6" i="30" s="1"/>
  <c r="V4" i="26"/>
  <c r="AT33" i="25"/>
  <c r="W4" i="26" s="1"/>
  <c r="BF66" i="47"/>
  <c r="BI60" i="47"/>
  <c r="BJ60" i="47" s="1"/>
  <c r="BW16" i="30"/>
  <c r="CN111" i="47"/>
  <c r="W7" i="26"/>
  <c r="AJ156" i="25"/>
  <c r="D17" i="26"/>
  <c r="AO84" i="25"/>
  <c r="L9" i="26"/>
  <c r="R15" i="30"/>
  <c r="AO150" i="47"/>
  <c r="AP150" i="47" s="1"/>
  <c r="AL156" i="47"/>
  <c r="AD84" i="25"/>
  <c r="AF9" i="25"/>
  <c r="AH9" i="25" s="1"/>
  <c r="CF150" i="47"/>
  <c r="CG150" i="47" s="1"/>
  <c r="CC156" i="47"/>
  <c r="AJ114" i="47"/>
  <c r="AK114" i="47" s="1"/>
  <c r="AG120" i="47"/>
  <c r="BD114" i="47"/>
  <c r="BE114" i="47" s="1"/>
  <c r="BA120" i="47"/>
  <c r="BD132" i="47"/>
  <c r="BE132" i="47" s="1"/>
  <c r="BA138" i="47"/>
  <c r="AE123" i="47"/>
  <c r="AF123" i="47" s="1"/>
  <c r="AA129" i="47"/>
  <c r="AY126" i="47"/>
  <c r="AZ126" i="47" s="1"/>
  <c r="AF5" i="25"/>
  <c r="AH5" i="25" s="1"/>
  <c r="AD48" i="25"/>
  <c r="AF11" i="25"/>
  <c r="AH11" i="25" s="1"/>
  <c r="AD102" i="25"/>
  <c r="AD120" i="25"/>
  <c r="AF13" i="25"/>
  <c r="AH13" i="25" s="1"/>
  <c r="CK153" i="47"/>
  <c r="CL153" i="47" s="1"/>
  <c r="BO8" i="30"/>
  <c r="BM84" i="47"/>
  <c r="BQ78" i="47"/>
  <c r="BR78" i="47" s="1"/>
  <c r="AJ87" i="47"/>
  <c r="AK87" i="47" s="1"/>
  <c r="AG93" i="47"/>
  <c r="AJ93" i="47" s="1"/>
  <c r="AK93" i="47" s="1"/>
  <c r="AA10" i="47" s="1"/>
  <c r="E10" i="30" s="1"/>
  <c r="BM10" i="30"/>
  <c r="T15" i="30"/>
  <c r="AY187" i="47"/>
  <c r="AY51" i="47"/>
  <c r="AZ51" i="47" s="1"/>
  <c r="AV57" i="47"/>
  <c r="BA102" i="47"/>
  <c r="BD96" i="47"/>
  <c r="BE96" i="47" s="1"/>
  <c r="BQ8" i="30"/>
  <c r="AY147" i="25"/>
  <c r="H16" i="26"/>
  <c r="BK13" i="30"/>
  <c r="BD10" i="30"/>
  <c r="BA48" i="47"/>
  <c r="BI120" i="25"/>
  <c r="J13" i="26"/>
  <c r="CH66" i="47"/>
  <c r="CE165" i="47"/>
  <c r="CO75" i="47"/>
  <c r="CJ84" i="47"/>
  <c r="AS66" i="47"/>
  <c r="CI48" i="47"/>
  <c r="BQ20" i="30"/>
  <c r="AH129" i="47"/>
  <c r="AJ137" i="47"/>
  <c r="AK137" i="47" s="1"/>
  <c r="AH39" i="47"/>
  <c r="CU110" i="47"/>
  <c r="CV110" i="47" s="1"/>
  <c r="BD44" i="47"/>
  <c r="BE44" i="47" s="1"/>
  <c r="AX165" i="47"/>
  <c r="BW12" i="30"/>
  <c r="AT91" i="47"/>
  <c r="AU91" i="47" s="1"/>
  <c r="AS156" i="47"/>
  <c r="BV46" i="47"/>
  <c r="BW46" i="47" s="1"/>
  <c r="CA128" i="47"/>
  <c r="CB128" i="47" s="1"/>
  <c r="L25" i="30"/>
  <c r="AN7" i="30"/>
  <c r="CA37" i="47"/>
  <c r="CB37" i="47" s="1"/>
  <c r="BY147" i="47"/>
  <c r="BZ147" i="47"/>
  <c r="BB25" i="30"/>
  <c r="CU100" i="47"/>
  <c r="CV100" i="47" s="1"/>
  <c r="CS102" i="47"/>
  <c r="BD135" i="47"/>
  <c r="BE135" i="47" s="1"/>
  <c r="BQ83" i="47"/>
  <c r="BR83" i="47" s="1"/>
  <c r="BH93" i="47"/>
  <c r="AY61" i="47"/>
  <c r="AZ61" i="47" s="1"/>
  <c r="BV153" i="47"/>
  <c r="BW153" i="47" s="1"/>
  <c r="CS165" i="47"/>
  <c r="BC111" i="47"/>
  <c r="BD111" i="47" s="1"/>
  <c r="BE111" i="47" s="1"/>
  <c r="CK163" i="47"/>
  <c r="CL163" i="47" s="1"/>
  <c r="BG23" i="30"/>
  <c r="AO56" i="47"/>
  <c r="AP56" i="47" s="1"/>
  <c r="CA44" i="47"/>
  <c r="CB44" i="47" s="1"/>
  <c r="BC138" i="47"/>
  <c r="CT57" i="47"/>
  <c r="CP45" i="47"/>
  <c r="CQ45" i="47" s="1"/>
  <c r="CU135" i="47"/>
  <c r="CV135" i="47" s="1"/>
  <c r="AX75" i="47"/>
  <c r="AR120" i="47"/>
  <c r="BV154" i="47"/>
  <c r="BW154" i="47" s="1"/>
  <c r="BI108" i="47"/>
  <c r="BJ108" i="47" s="1"/>
  <c r="CF73" i="47"/>
  <c r="CG73" i="47" s="1"/>
  <c r="CU153" i="47"/>
  <c r="CV153" i="47" s="1"/>
  <c r="CE66" i="47"/>
  <c r="CP155" i="47"/>
  <c r="CQ155" i="47" s="1"/>
  <c r="AO55" i="47"/>
  <c r="AP55" i="47" s="1"/>
  <c r="CF45" i="47"/>
  <c r="CG45" i="47" s="1"/>
  <c r="BB26" i="30"/>
  <c r="AO45" i="47"/>
  <c r="AP45" i="47" s="1"/>
  <c r="AJ55" i="47"/>
  <c r="AK55" i="47" s="1"/>
  <c r="AR20" i="30"/>
  <c r="BG13" i="30"/>
  <c r="BQ14" i="30"/>
  <c r="BI74" i="47"/>
  <c r="BJ74" i="47" s="1"/>
  <c r="CP81" i="47"/>
  <c r="CQ81" i="47" s="1"/>
  <c r="AN21" i="30"/>
  <c r="BZ138" i="47"/>
  <c r="BY138" i="47"/>
  <c r="BQ101" i="47"/>
  <c r="BR101" i="47" s="1"/>
  <c r="BV128" i="47"/>
  <c r="BW128" i="47" s="1"/>
  <c r="AZ14" i="30"/>
  <c r="BI126" i="47"/>
  <c r="BJ126" i="47" s="1"/>
  <c r="BI90" i="47"/>
  <c r="BJ90" i="47" s="1"/>
  <c r="BD12" i="30"/>
  <c r="BS25" i="30"/>
  <c r="AX8" i="30"/>
  <c r="BG9" i="30"/>
  <c r="BV98" i="47"/>
  <c r="BW98" i="47" s="1"/>
  <c r="AV24" i="30"/>
  <c r="AC102" i="47"/>
  <c r="AY47" i="47"/>
  <c r="AZ47" i="47" s="1"/>
  <c r="AE116" i="47"/>
  <c r="AF116" i="47" s="1"/>
  <c r="BV162" i="47"/>
  <c r="BW162" i="47" s="1"/>
  <c r="AO98" i="47"/>
  <c r="AP98" i="47" s="1"/>
  <c r="BQ118" i="47"/>
  <c r="BR118" i="47" s="1"/>
  <c r="AY82" i="47"/>
  <c r="AZ82" i="47" s="1"/>
  <c r="Z6" i="30"/>
  <c r="BJ183" i="47"/>
  <c r="AA6" i="30" s="1"/>
  <c r="CO177" i="25"/>
  <c r="CP177" i="25" s="1"/>
  <c r="CK96" i="47"/>
  <c r="CL96" i="47" s="1"/>
  <c r="CH102" i="47"/>
  <c r="R5" i="26"/>
  <c r="AE34" i="25"/>
  <c r="S5" i="26" s="1"/>
  <c r="AO38" i="25"/>
  <c r="AC9" i="26" s="1"/>
  <c r="AE9" i="26" s="1"/>
  <c r="AB9" i="26"/>
  <c r="AD9" i="26" s="1"/>
  <c r="BZ165" i="25"/>
  <c r="CA165" i="25" s="1"/>
  <c r="AE42" i="47"/>
  <c r="AF42" i="47" s="1"/>
  <c r="AA48" i="47"/>
  <c r="AC147" i="47"/>
  <c r="AJ159" i="47"/>
  <c r="AK159" i="47" s="1"/>
  <c r="AG165" i="47"/>
  <c r="AV25" i="30"/>
  <c r="AO33" i="25"/>
  <c r="AC4" i="26" s="1"/>
  <c r="AB4" i="26"/>
  <c r="CU87" i="47"/>
  <c r="CV87" i="47" s="1"/>
  <c r="CR93" i="47"/>
  <c r="J14" i="26"/>
  <c r="BI129" i="25"/>
  <c r="CP43" i="47"/>
  <c r="CQ43" i="47" s="1"/>
  <c r="V4" i="30"/>
  <c r="AU181" i="47"/>
  <c r="W4" i="30" s="1"/>
  <c r="AE159" i="47"/>
  <c r="AF159" i="47" s="1"/>
  <c r="AA165" i="47"/>
  <c r="V17" i="26"/>
  <c r="R23" i="26"/>
  <c r="R15" i="26"/>
  <c r="T23" i="26"/>
  <c r="AJ96" i="47"/>
  <c r="AK96" i="47" s="1"/>
  <c r="AG102" i="47"/>
  <c r="BV141" i="47"/>
  <c r="BW141" i="47" s="1"/>
  <c r="BS147" i="47"/>
  <c r="AE6" i="26"/>
  <c r="CA150" i="47"/>
  <c r="CB150" i="47" s="1"/>
  <c r="BX156" i="47"/>
  <c r="CF123" i="47"/>
  <c r="CG123" i="47" s="1"/>
  <c r="CC129" i="47"/>
  <c r="BQ87" i="47"/>
  <c r="BR87" i="47" s="1"/>
  <c r="BM93" i="47"/>
  <c r="AO51" i="47"/>
  <c r="AP51" i="47" s="1"/>
  <c r="AL57" i="47"/>
  <c r="H10" i="26"/>
  <c r="AY93" i="25"/>
  <c r="BQ73" i="47"/>
  <c r="BR73" i="47" s="1"/>
  <c r="AV15" i="30"/>
  <c r="BV105" i="47"/>
  <c r="BW105" i="47" s="1"/>
  <c r="BS111" i="47"/>
  <c r="F11" i="26"/>
  <c r="AT102" i="25"/>
  <c r="AF4" i="25"/>
  <c r="AH4" i="25" s="1"/>
  <c r="AD39" i="25"/>
  <c r="CA107" i="47"/>
  <c r="CB107" i="47" s="1"/>
  <c r="AT37" i="47"/>
  <c r="AU37" i="47" s="1"/>
  <c r="AT138" i="25"/>
  <c r="F15" i="26"/>
  <c r="F12" i="26"/>
  <c r="AT111" i="25"/>
  <c r="CO48" i="25"/>
  <c r="CP48" i="25" s="1"/>
  <c r="AG147" i="47"/>
  <c r="AZ18" i="30"/>
  <c r="CS138" i="47"/>
  <c r="CT120" i="47"/>
  <c r="CD147" i="47"/>
  <c r="AH138" i="47"/>
  <c r="BQ9" i="30"/>
  <c r="AN20" i="30"/>
  <c r="CE156" i="47"/>
  <c r="AT151" i="47"/>
  <c r="AU151" i="47" s="1"/>
  <c r="BD83" i="47"/>
  <c r="BE83" i="47" s="1"/>
  <c r="CF52" i="47"/>
  <c r="CG52" i="47" s="1"/>
  <c r="AO101" i="47"/>
  <c r="AP101" i="47" s="1"/>
  <c r="BB165" i="47"/>
  <c r="BC75" i="47"/>
  <c r="AN8" i="30"/>
  <c r="BI106" i="47"/>
  <c r="BJ106" i="47" s="1"/>
  <c r="AE163" i="47"/>
  <c r="AF163" i="47" s="1"/>
  <c r="BZ156" i="47"/>
  <c r="BY156" i="47"/>
  <c r="BD134" i="47"/>
  <c r="BE134" i="47" s="1"/>
  <c r="CK110" i="47"/>
  <c r="CL110" i="47" s="1"/>
  <c r="AT73" i="47"/>
  <c r="AU73" i="47" s="1"/>
  <c r="BD145" i="47"/>
  <c r="BE145" i="47" s="1"/>
  <c r="BV52" i="47"/>
  <c r="BW52" i="47" s="1"/>
  <c r="BQ125" i="47"/>
  <c r="BR125" i="47" s="1"/>
  <c r="BV45" i="47"/>
  <c r="BW45" i="47" s="1"/>
  <c r="CF124" i="47"/>
  <c r="CG124" i="47" s="1"/>
  <c r="CF71" i="47"/>
  <c r="CG71" i="47" s="1"/>
  <c r="CK54" i="47"/>
  <c r="CL54" i="47" s="1"/>
  <c r="AH75" i="47"/>
  <c r="AY115" i="47"/>
  <c r="AZ115" i="47" s="1"/>
  <c r="BK24" i="30"/>
  <c r="BI46" i="47"/>
  <c r="BJ46" i="47" s="1"/>
  <c r="BB48" i="47"/>
  <c r="AJ56" i="47"/>
  <c r="AK56" i="47" s="1"/>
  <c r="BG19" i="30"/>
  <c r="V13" i="47"/>
  <c r="BQ22" i="30"/>
  <c r="AN165" i="47"/>
  <c r="CP52" i="47"/>
  <c r="CQ52" i="47" s="1"/>
  <c r="BD74" i="47"/>
  <c r="BE74" i="47" s="1"/>
  <c r="N19" i="30"/>
  <c r="BH129" i="47"/>
  <c r="AE46" i="47"/>
  <c r="AF46" i="47" s="1"/>
  <c r="AY143" i="47"/>
  <c r="AZ143" i="47" s="1"/>
  <c r="AT65" i="47"/>
  <c r="AU65" i="47" s="1"/>
  <c r="CF101" i="47"/>
  <c r="CG101" i="47" s="1"/>
  <c r="BV119" i="47"/>
  <c r="BW119" i="47" s="1"/>
  <c r="AE100" i="47"/>
  <c r="AF100" i="47" s="1"/>
  <c r="BD153" i="47"/>
  <c r="BE153" i="47" s="1"/>
  <c r="CO57" i="47"/>
  <c r="AP17" i="30"/>
  <c r="AY101" i="47"/>
  <c r="AZ101" i="47" s="1"/>
  <c r="AE71" i="47"/>
  <c r="AF71" i="47" s="1"/>
  <c r="BD64" i="47"/>
  <c r="BE64" i="47" s="1"/>
  <c r="AY56" i="47"/>
  <c r="AZ56" i="47" s="1"/>
  <c r="BK9" i="30"/>
  <c r="AT125" i="47"/>
  <c r="AU125" i="47" s="1"/>
  <c r="CA35" i="47"/>
  <c r="CB35" i="47" s="1"/>
  <c r="AJ97" i="47"/>
  <c r="AK97" i="47" s="1"/>
  <c r="AX111" i="47"/>
  <c r="AY154" i="47"/>
  <c r="AZ154" i="47" s="1"/>
  <c r="BQ136" i="47"/>
  <c r="BR136" i="47" s="1"/>
  <c r="AY145" i="47"/>
  <c r="AZ145" i="47" s="1"/>
  <c r="AR111" i="47"/>
  <c r="AY88" i="47"/>
  <c r="AZ88" i="47" s="1"/>
  <c r="AH165" i="47"/>
  <c r="AT110" i="47"/>
  <c r="AU110" i="47" s="1"/>
  <c r="AT61" i="47"/>
  <c r="AU61" i="47" s="1"/>
  <c r="CP83" i="47"/>
  <c r="CQ83" i="47" s="1"/>
  <c r="AN129" i="47"/>
  <c r="BD38" i="47"/>
  <c r="BE38" i="47" s="1"/>
  <c r="BZ75" i="47"/>
  <c r="BY75" i="47"/>
  <c r="BV134" i="47"/>
  <c r="BW134" i="47" s="1"/>
  <c r="BD137" i="47"/>
  <c r="BE137" i="47" s="1"/>
  <c r="AB147" i="47"/>
  <c r="BQ108" i="47"/>
  <c r="BR108" i="47" s="1"/>
  <c r="AC165" i="47"/>
  <c r="BO26" i="30"/>
  <c r="CU107" i="47"/>
  <c r="CV107" i="47" s="1"/>
  <c r="CU144" i="47"/>
  <c r="CV144" i="47" s="1"/>
  <c r="J25" i="30"/>
  <c r="BQ91" i="47"/>
  <c r="BR91" i="47" s="1"/>
  <c r="AH102" i="47"/>
  <c r="BV136" i="47"/>
  <c r="BW136" i="47" s="1"/>
  <c r="BD128" i="47"/>
  <c r="BE128" i="47" s="1"/>
  <c r="BV51" i="47"/>
  <c r="BW51" i="47" s="1"/>
  <c r="BS57" i="47"/>
  <c r="BQ55" i="47"/>
  <c r="BR55" i="47" s="1"/>
  <c r="CF53" i="47"/>
  <c r="CG53" i="47" s="1"/>
  <c r="AJ53" i="47"/>
  <c r="AK53" i="47" s="1"/>
  <c r="BO18" i="30"/>
  <c r="AO133" i="47"/>
  <c r="AP133" i="47" s="1"/>
  <c r="CD129" i="47"/>
  <c r="AM66" i="47"/>
  <c r="AX11" i="30"/>
  <c r="AT155" i="47"/>
  <c r="AU155" i="47" s="1"/>
  <c r="BV145" i="47"/>
  <c r="BW145" i="47" s="1"/>
  <c r="CF135" i="47"/>
  <c r="CG135" i="47" s="1"/>
  <c r="AJ34" i="47"/>
  <c r="AK34" i="47" s="1"/>
  <c r="CK62" i="47"/>
  <c r="CL62" i="47" s="1"/>
  <c r="BK16" i="30"/>
  <c r="CA136" i="47"/>
  <c r="CB136" i="47" s="1"/>
  <c r="BH165" i="47"/>
  <c r="CF33" i="47"/>
  <c r="CG33" i="47" s="1"/>
  <c r="CC39" i="47"/>
  <c r="CF39" i="47" s="1"/>
  <c r="CG39" i="47" s="1"/>
  <c r="AA93" i="47"/>
  <c r="AE87" i="47"/>
  <c r="AF87" i="47" s="1"/>
  <c r="AO97" i="47"/>
  <c r="AP97" i="47" s="1"/>
  <c r="AB8" i="26"/>
  <c r="AD8" i="26" s="1"/>
  <c r="AO37" i="25"/>
  <c r="AC8" i="26" s="1"/>
  <c r="BA165" i="47"/>
  <c r="BD165" i="47" s="1"/>
  <c r="BE165" i="47" s="1"/>
  <c r="BD159" i="47"/>
  <c r="BE159" i="47" s="1"/>
  <c r="BD69" i="47"/>
  <c r="BE69" i="47" s="1"/>
  <c r="BA75" i="47"/>
  <c r="AQ165" i="47"/>
  <c r="AT159" i="47"/>
  <c r="AU159" i="47" s="1"/>
  <c r="BQ159" i="47"/>
  <c r="BR159" i="47" s="1"/>
  <c r="BM165" i="47"/>
  <c r="BQ34" i="47"/>
  <c r="BR34" i="47" s="1"/>
  <c r="CF141" i="47"/>
  <c r="CG141" i="47" s="1"/>
  <c r="CC147" i="47"/>
  <c r="AT42" i="47"/>
  <c r="AU42" i="47" s="1"/>
  <c r="AQ48" i="47"/>
  <c r="AJ125" i="47"/>
  <c r="AK125" i="47" s="1"/>
  <c r="AE107" i="47"/>
  <c r="AF107" i="47" s="1"/>
  <c r="CH93" i="47"/>
  <c r="CK87" i="47"/>
  <c r="CL87" i="47" s="1"/>
  <c r="AB57" i="47"/>
  <c r="AY48" i="25"/>
  <c r="H5" i="26"/>
  <c r="AF6" i="25"/>
  <c r="AH6" i="25" s="1"/>
  <c r="AD57" i="25"/>
  <c r="CF125" i="47"/>
  <c r="CG125" i="47" s="1"/>
  <c r="AR9" i="30"/>
  <c r="AX84" i="25"/>
  <c r="BF147" i="47"/>
  <c r="AF7" i="25"/>
  <c r="AH7" i="25" s="1"/>
  <c r="AD66" i="25"/>
  <c r="BW19" i="30"/>
  <c r="BB10" i="30"/>
  <c r="J11" i="26"/>
  <c r="BI102" i="25"/>
  <c r="BS7" i="30"/>
  <c r="BU165" i="47"/>
  <c r="BS19" i="30"/>
  <c r="BS11" i="30"/>
  <c r="AV20" i="30"/>
  <c r="AB66" i="47"/>
  <c r="AY152" i="47"/>
  <c r="AZ152" i="47" s="1"/>
  <c r="BQ163" i="47"/>
  <c r="BR163" i="47" s="1"/>
  <c r="BU9" i="30"/>
  <c r="AO38" i="47"/>
  <c r="AP38" i="47" s="1"/>
  <c r="AY124" i="47"/>
  <c r="AZ124" i="47" s="1"/>
  <c r="CF151" i="47"/>
  <c r="CG151" i="47" s="1"/>
  <c r="BQ81" i="47"/>
  <c r="BR81" i="47" s="1"/>
  <c r="AM84" i="47"/>
  <c r="CU145" i="47"/>
  <c r="CV145" i="47" s="1"/>
  <c r="BU147" i="47"/>
  <c r="AH120" i="47"/>
  <c r="AO37" i="47"/>
  <c r="AP37" i="47" s="1"/>
  <c r="CK37" i="47"/>
  <c r="CL37" i="47" s="1"/>
  <c r="AT53" i="47"/>
  <c r="AU53" i="47" s="1"/>
  <c r="AE83" i="47"/>
  <c r="AF83" i="47" s="1"/>
  <c r="CA134" i="47"/>
  <c r="CB134" i="47" s="1"/>
  <c r="CU101" i="47"/>
  <c r="CV101" i="47" s="1"/>
  <c r="AX26" i="30"/>
  <c r="AO81" i="47"/>
  <c r="AP81" i="47" s="1"/>
  <c r="AT117" i="47"/>
  <c r="AU117" i="47" s="1"/>
  <c r="AY119" i="47"/>
  <c r="AZ119" i="47" s="1"/>
  <c r="AS129" i="47"/>
  <c r="AX138" i="47"/>
  <c r="BQ52" i="47"/>
  <c r="BR52" i="47" s="1"/>
  <c r="BG156" i="47"/>
  <c r="CA73" i="47"/>
  <c r="CB73" i="47" s="1"/>
  <c r="CN39" i="47"/>
  <c r="AT163" i="47"/>
  <c r="AU163" i="47" s="1"/>
  <c r="BQ24" i="30"/>
  <c r="AY45" i="47"/>
  <c r="AZ45" i="47" s="1"/>
  <c r="BQ7" i="30"/>
  <c r="BD8" i="30"/>
  <c r="CA97" i="47"/>
  <c r="CB97" i="47" s="1"/>
  <c r="AT34" i="47"/>
  <c r="AU34" i="47" s="1"/>
  <c r="AY117" i="47"/>
  <c r="AZ117" i="47" s="1"/>
  <c r="CP44" i="47"/>
  <c r="CQ44" i="47" s="1"/>
  <c r="AT45" i="47"/>
  <c r="AU45" i="47" s="1"/>
  <c r="AJ117" i="47"/>
  <c r="AK117" i="47" s="1"/>
  <c r="AN156" i="47"/>
  <c r="BI35" i="47"/>
  <c r="BJ35" i="47" s="1"/>
  <c r="BI63" i="47"/>
  <c r="BJ63" i="47" s="1"/>
  <c r="AE98" i="47"/>
  <c r="AF98" i="47" s="1"/>
  <c r="CE138" i="47"/>
  <c r="AJ135" i="47"/>
  <c r="AK135" i="47" s="1"/>
  <c r="AV6" i="30"/>
  <c r="BV38" i="47"/>
  <c r="BW38" i="47" s="1"/>
  <c r="BQ38" i="47"/>
  <c r="BR38" i="47" s="1"/>
  <c r="BV146" i="47"/>
  <c r="BW146" i="47" s="1"/>
  <c r="AO162" i="47"/>
  <c r="AP162" i="47" s="1"/>
  <c r="AN24" i="30"/>
  <c r="AR18" i="30"/>
  <c r="CK82" i="47"/>
  <c r="CL82" i="47" s="1"/>
  <c r="AE99" i="47"/>
  <c r="AF99" i="47" s="1"/>
  <c r="BI16" i="30"/>
  <c r="CU44" i="47"/>
  <c r="CV44" i="47" s="1"/>
  <c r="AJ90" i="47"/>
  <c r="AK90" i="47" s="1"/>
  <c r="BG120" i="47"/>
  <c r="CN102" i="47"/>
  <c r="AJ153" i="47"/>
  <c r="AK153" i="47" s="1"/>
  <c r="AH147" i="47"/>
  <c r="AJ162" i="47"/>
  <c r="AK162" i="47" s="1"/>
  <c r="AX57" i="47"/>
  <c r="CK100" i="47"/>
  <c r="CL100" i="47" s="1"/>
  <c r="BV125" i="47"/>
  <c r="BW125" i="47" s="1"/>
  <c r="AO146" i="47"/>
  <c r="AP146" i="47" s="1"/>
  <c r="AZ9" i="30"/>
  <c r="BQ82" i="47"/>
  <c r="BR82" i="47" s="1"/>
  <c r="BI82" i="47"/>
  <c r="BJ82" i="47" s="1"/>
  <c r="BG138" i="47"/>
  <c r="CA155" i="47"/>
  <c r="CB155" i="47" s="1"/>
  <c r="AV26" i="30"/>
  <c r="CU155" i="47"/>
  <c r="CV155" i="47" s="1"/>
  <c r="AR6" i="30"/>
  <c r="BO20" i="30"/>
  <c r="BI37" i="47"/>
  <c r="BJ37" i="47" s="1"/>
  <c r="CP92" i="47"/>
  <c r="CQ92" i="47" s="1"/>
  <c r="BQ144" i="47"/>
  <c r="BR144" i="47" s="1"/>
  <c r="BD144" i="47"/>
  <c r="BE144" i="47" s="1"/>
  <c r="BD56" i="47"/>
  <c r="BE56" i="47" s="1"/>
  <c r="BB84" i="47"/>
  <c r="AJ160" i="47"/>
  <c r="AK160" i="47" s="1"/>
  <c r="BU129" i="47"/>
  <c r="AT152" i="47"/>
  <c r="AU152" i="47" s="1"/>
  <c r="BV54" i="47"/>
  <c r="BW54" i="47" s="1"/>
  <c r="CA116" i="47"/>
  <c r="CB116" i="47" s="1"/>
  <c r="BI164" i="47"/>
  <c r="BJ164" i="47" s="1"/>
  <c r="CP74" i="47"/>
  <c r="CQ74" i="47" s="1"/>
  <c r="AY164" i="47"/>
  <c r="AZ164" i="47" s="1"/>
  <c r="AO124" i="47"/>
  <c r="AP124" i="47" s="1"/>
  <c r="AV12" i="30"/>
  <c r="BO6" i="30"/>
  <c r="BG8" i="30"/>
  <c r="BI101" i="47"/>
  <c r="BJ101" i="47" s="1"/>
  <c r="AC156" i="47"/>
  <c r="AE156" i="47" s="1"/>
  <c r="AF156" i="47" s="1"/>
  <c r="Z17" i="47" s="1"/>
  <c r="AO135" i="47"/>
  <c r="AP135" i="47" s="1"/>
  <c r="CF99" i="47"/>
  <c r="CG99" i="47" s="1"/>
  <c r="AO105" i="47"/>
  <c r="AP105" i="47" s="1"/>
  <c r="AL111" i="47"/>
  <c r="AI84" i="47"/>
  <c r="CA70" i="47"/>
  <c r="CB70" i="47" s="1"/>
  <c r="AP15" i="30"/>
  <c r="Z4" i="30"/>
  <c r="BJ181" i="47"/>
  <c r="AA4" i="30" s="1"/>
  <c r="CU33" i="47"/>
  <c r="CV33" i="47" s="1"/>
  <c r="CR39" i="47"/>
  <c r="AQ156" i="47"/>
  <c r="CE84" i="47"/>
  <c r="BO93" i="47"/>
  <c r="BI134" i="47"/>
  <c r="BJ134" i="47" s="1"/>
  <c r="AI48" i="47"/>
  <c r="AI66" i="47"/>
  <c r="CI66" i="47"/>
  <c r="BI154" i="47"/>
  <c r="BJ154" i="47" s="1"/>
  <c r="AO144" i="47"/>
  <c r="AP144" i="47" s="1"/>
  <c r="CN57" i="47"/>
  <c r="BI160" i="47"/>
  <c r="BJ160" i="47" s="1"/>
  <c r="BI55" i="47"/>
  <c r="BJ55" i="47" s="1"/>
  <c r="BV88" i="47"/>
  <c r="BW88" i="47" s="1"/>
  <c r="CP80" i="47"/>
  <c r="CQ80" i="47" s="1"/>
  <c r="BI73" i="47"/>
  <c r="BJ73" i="47" s="1"/>
  <c r="CS93" i="47"/>
  <c r="AE117" i="47"/>
  <c r="AF117" i="47" s="1"/>
  <c r="AM93" i="47"/>
  <c r="AY70" i="47"/>
  <c r="AZ70" i="47" s="1"/>
  <c r="AN93" i="47"/>
  <c r="BT129" i="47"/>
  <c r="AS111" i="47"/>
  <c r="BQ153" i="47"/>
  <c r="BR153" i="47" s="1"/>
  <c r="CA160" i="47"/>
  <c r="CB160" i="47" s="1"/>
  <c r="AN138" i="47"/>
  <c r="AT83" i="47"/>
  <c r="AU83" i="47" s="1"/>
  <c r="AT80" i="47"/>
  <c r="AU80" i="47" s="1"/>
  <c r="AY100" i="47"/>
  <c r="AZ100" i="47" s="1"/>
  <c r="AE54" i="47"/>
  <c r="AF54" i="47" s="1"/>
  <c r="BQ105" i="47"/>
  <c r="BR105" i="47" s="1"/>
  <c r="BM111" i="47"/>
  <c r="AO128" i="47"/>
  <c r="AP128" i="47" s="1"/>
  <c r="BI98" i="47"/>
  <c r="BJ98" i="47" s="1"/>
  <c r="BI119" i="47"/>
  <c r="BJ119" i="47" s="1"/>
  <c r="CD111" i="47"/>
  <c r="CK151" i="47"/>
  <c r="CL151" i="47" s="1"/>
  <c r="CN48" i="47"/>
  <c r="CK92" i="47"/>
  <c r="CL92" i="47" s="1"/>
  <c r="CF42" i="47"/>
  <c r="CG42" i="47" s="1"/>
  <c r="CC48" i="47"/>
  <c r="BV80" i="47"/>
  <c r="BW80" i="47" s="1"/>
  <c r="AY96" i="47"/>
  <c r="AZ96" i="47" s="1"/>
  <c r="AV102" i="47"/>
  <c r="AY69" i="47"/>
  <c r="AZ69" i="47" s="1"/>
  <c r="AV75" i="47"/>
  <c r="J4" i="26"/>
  <c r="BI39" i="25"/>
  <c r="BQ60" i="47"/>
  <c r="BR60" i="47" s="1"/>
  <c r="BM66" i="47"/>
  <c r="BQ66" i="47" s="1"/>
  <c r="BR66" i="47" s="1"/>
  <c r="CP33" i="47"/>
  <c r="CQ33" i="47" s="1"/>
  <c r="CM39" i="47"/>
  <c r="F10" i="26"/>
  <c r="AT93" i="25"/>
  <c r="AY114" i="47"/>
  <c r="AZ114" i="47" s="1"/>
  <c r="AV120" i="47"/>
  <c r="AT132" i="47"/>
  <c r="AU132" i="47" s="1"/>
  <c r="AQ138" i="47"/>
  <c r="AY39" i="25"/>
  <c r="H4" i="26"/>
  <c r="AE8" i="26"/>
  <c r="AO69" i="47"/>
  <c r="AP69" i="47" s="1"/>
  <c r="AL75" i="47"/>
  <c r="BX165" i="47"/>
  <c r="CA159" i="47"/>
  <c r="CB159" i="47" s="1"/>
  <c r="AT87" i="47"/>
  <c r="AU87" i="47" s="1"/>
  <c r="AQ93" i="47"/>
  <c r="AD111" i="25"/>
  <c r="AF12" i="25"/>
  <c r="AH12" i="25" s="1"/>
  <c r="CH84" i="47"/>
  <c r="CK78" i="47"/>
  <c r="CL78" i="47" s="1"/>
  <c r="CK42" i="47"/>
  <c r="CL42" i="47" s="1"/>
  <c r="CH48" i="47"/>
  <c r="CU123" i="47"/>
  <c r="CV123" i="47" s="1"/>
  <c r="CR129" i="47"/>
  <c r="BQ79" i="47"/>
  <c r="BR79" i="47" s="1"/>
  <c r="D9" i="26"/>
  <c r="AJ84" i="25"/>
  <c r="BQ119" i="47"/>
  <c r="BR119" i="47" s="1"/>
  <c r="CF105" i="47"/>
  <c r="CG105" i="47" s="1"/>
  <c r="CC111" i="47"/>
  <c r="AY72" i="47"/>
  <c r="AZ72" i="47" s="1"/>
  <c r="BD33" i="47"/>
  <c r="BE33" i="47" s="1"/>
  <c r="BA39" i="47"/>
  <c r="CF100" i="47"/>
  <c r="CG100" i="47" s="1"/>
  <c r="D6" i="26"/>
  <c r="AJ57" i="25"/>
  <c r="BD42" i="47"/>
  <c r="BE42" i="47" s="1"/>
  <c r="CK60" i="47"/>
  <c r="CL60" i="47" s="1"/>
  <c r="CE147" i="47"/>
  <c r="AE152" i="47"/>
  <c r="AF152" i="47" s="1"/>
  <c r="BQ21" i="30"/>
  <c r="BY111" i="47"/>
  <c r="BZ111" i="47"/>
  <c r="CT93" i="47"/>
  <c r="BB120" i="47"/>
  <c r="AM57" i="47"/>
  <c r="AE142" i="47"/>
  <c r="AF142" i="47" s="1"/>
  <c r="BT48" i="47"/>
  <c r="CN147" i="47"/>
  <c r="CP98" i="47"/>
  <c r="CQ98" i="47" s="1"/>
  <c r="BY102" i="47"/>
  <c r="BZ102" i="47"/>
  <c r="AX93" i="47"/>
  <c r="AE135" i="47"/>
  <c r="AF135" i="47" s="1"/>
  <c r="N23" i="30"/>
  <c r="AE119" i="47"/>
  <c r="AF119" i="47" s="1"/>
  <c r="CI120" i="47"/>
  <c r="CP91" i="47"/>
  <c r="CQ91" i="47" s="1"/>
  <c r="AM129" i="47"/>
  <c r="AI120" i="47"/>
  <c r="BT93" i="47"/>
  <c r="BH57" i="47"/>
  <c r="AW48" i="47"/>
  <c r="AJ134" i="47"/>
  <c r="AK134" i="47" s="1"/>
  <c r="BQ134" i="47"/>
  <c r="BR134" i="47" s="1"/>
  <c r="BD71" i="47"/>
  <c r="BE71" i="47" s="1"/>
  <c r="BD36" i="47"/>
  <c r="BE36" i="47" s="1"/>
  <c r="CA92" i="47"/>
  <c r="CB92" i="47" s="1"/>
  <c r="CF137" i="47"/>
  <c r="CG137" i="47" s="1"/>
  <c r="CO84" i="47"/>
  <c r="BD155" i="47"/>
  <c r="BE155" i="47" s="1"/>
  <c r="N10" i="30"/>
  <c r="BI15" i="30"/>
  <c r="CK155" i="47"/>
  <c r="CL155" i="47" s="1"/>
  <c r="CE102" i="47"/>
  <c r="CT66" i="47"/>
  <c r="CU66" i="47" s="1"/>
  <c r="CV66" i="47" s="1"/>
  <c r="AT79" i="47"/>
  <c r="AU79" i="47" s="1"/>
  <c r="AO54" i="47"/>
  <c r="AP54" i="47" s="1"/>
  <c r="CA83" i="47"/>
  <c r="CB83" i="47" s="1"/>
  <c r="BQ6" i="30"/>
  <c r="CF44" i="47"/>
  <c r="CG44" i="47" s="1"/>
  <c r="AE73" i="47"/>
  <c r="AF73" i="47" s="1"/>
  <c r="BI26" i="30"/>
  <c r="CF142" i="47"/>
  <c r="CG142" i="47" s="1"/>
  <c r="BT39" i="47"/>
  <c r="CU46" i="47"/>
  <c r="CV46" i="47" s="1"/>
  <c r="BC156" i="47"/>
  <c r="CK70" i="47"/>
  <c r="CL70" i="47" s="1"/>
  <c r="N15" i="30"/>
  <c r="AJ62" i="47"/>
  <c r="AK62" i="47" s="1"/>
  <c r="T13" i="47"/>
  <c r="AT126" i="47"/>
  <c r="AU126" i="47" s="1"/>
  <c r="CU70" i="47"/>
  <c r="CV70" i="47" s="1"/>
  <c r="CA47" i="47"/>
  <c r="CB47" i="47" s="1"/>
  <c r="AT144" i="47"/>
  <c r="AU144" i="47" s="1"/>
  <c r="CU125" i="47"/>
  <c r="CV125" i="47" s="1"/>
  <c r="BW17" i="30"/>
  <c r="BG18" i="30"/>
  <c r="AS120" i="47"/>
  <c r="CE111" i="47"/>
  <c r="BM102" i="47"/>
  <c r="BQ96" i="47"/>
  <c r="BR96" i="47" s="1"/>
  <c r="AJ46" i="47"/>
  <c r="AK46" i="47" s="1"/>
  <c r="AT72" i="47"/>
  <c r="AU72" i="47" s="1"/>
  <c r="CD57" i="47"/>
  <c r="AY106" i="47"/>
  <c r="AZ106" i="47" s="1"/>
  <c r="BA93" i="47"/>
  <c r="BD87" i="47"/>
  <c r="BE87" i="47" s="1"/>
  <c r="CK38" i="47"/>
  <c r="CL38" i="47" s="1"/>
  <c r="AY107" i="47"/>
  <c r="AZ107" i="47" s="1"/>
  <c r="CA108" i="47"/>
  <c r="CB108" i="47" s="1"/>
  <c r="BK12" i="30"/>
  <c r="CN138" i="47"/>
  <c r="CP38" i="47"/>
  <c r="CQ38" i="47" s="1"/>
  <c r="AO43" i="47"/>
  <c r="AP43" i="47" s="1"/>
  <c r="BQ10" i="30"/>
  <c r="CF136" i="47"/>
  <c r="CG136" i="47" s="1"/>
  <c r="AT70" i="47"/>
  <c r="AU70" i="47" s="1"/>
  <c r="CP144" i="47"/>
  <c r="CQ144" i="47" s="1"/>
  <c r="BI42" i="47"/>
  <c r="BJ42" i="47" s="1"/>
  <c r="BF48" i="47"/>
  <c r="BD152" i="47"/>
  <c r="BE152" i="47" s="1"/>
  <c r="J5" i="26"/>
  <c r="BI48" i="25"/>
  <c r="BG84" i="47"/>
  <c r="AT145" i="47"/>
  <c r="AU145" i="47" s="1"/>
  <c r="AL102" i="47"/>
  <c r="AO96" i="47"/>
  <c r="AP96" i="47" s="1"/>
  <c r="BC138" i="25"/>
  <c r="BD138" i="25" s="1"/>
  <c r="AO138" i="25"/>
  <c r="L15" i="26"/>
  <c r="AC111" i="47"/>
  <c r="CP159" i="47"/>
  <c r="CQ159" i="47" s="1"/>
  <c r="CM165" i="47"/>
  <c r="AA39" i="47"/>
  <c r="AE33" i="47"/>
  <c r="AF33" i="47" s="1"/>
  <c r="D18" i="26"/>
  <c r="AJ165" i="25"/>
  <c r="D12" i="26"/>
  <c r="AJ111" i="25"/>
  <c r="CH39" i="47"/>
  <c r="CK33" i="47"/>
  <c r="CL33" i="47" s="1"/>
  <c r="CA146" i="47"/>
  <c r="CB146" i="47" s="1"/>
  <c r="BS120" i="47"/>
  <c r="BV114" i="47"/>
  <c r="BW114" i="47" s="1"/>
  <c r="CK150" i="47"/>
  <c r="CL150" i="47" s="1"/>
  <c r="CH156" i="47"/>
  <c r="AV48" i="47"/>
  <c r="AY42" i="47"/>
  <c r="AZ42" i="47" s="1"/>
  <c r="BD107" i="47"/>
  <c r="BE107" i="47" s="1"/>
  <c r="AE153" i="47"/>
  <c r="AF153" i="47" s="1"/>
  <c r="R24" i="26"/>
  <c r="R17" i="26"/>
  <c r="T22" i="26"/>
  <c r="R22" i="26"/>
  <c r="V15" i="26"/>
  <c r="CP150" i="47"/>
  <c r="CQ150" i="47" s="1"/>
  <c r="CM156" i="47"/>
  <c r="AV165" i="47"/>
  <c r="AY159" i="47"/>
  <c r="AZ159" i="47" s="1"/>
  <c r="BD141" i="47"/>
  <c r="BE141" i="47" s="1"/>
  <c r="BA147" i="47"/>
  <c r="AY75" i="25"/>
  <c r="H8" i="26"/>
  <c r="AD6" i="26"/>
  <c r="CK105" i="47"/>
  <c r="CL105" i="47" s="1"/>
  <c r="CH111" i="47"/>
  <c r="CM93" i="47"/>
  <c r="CP87" i="47"/>
  <c r="CQ87" i="47" s="1"/>
  <c r="BQ99" i="47"/>
  <c r="BR99" i="47" s="1"/>
  <c r="AC93" i="47"/>
  <c r="CJ138" i="47"/>
  <c r="AJ47" i="47"/>
  <c r="AK47" i="47" s="1"/>
  <c r="BS93" i="47"/>
  <c r="BV87" i="47"/>
  <c r="BW87" i="47" s="1"/>
  <c r="AY127" i="47"/>
  <c r="AZ127" i="47" s="1"/>
  <c r="L13" i="26"/>
  <c r="AO120" i="25"/>
  <c r="AT75" i="25"/>
  <c r="F8" i="26"/>
  <c r="BW9" i="30"/>
  <c r="CH147" i="47"/>
  <c r="CK141" i="47"/>
  <c r="CL141" i="47" s="1"/>
  <c r="AY125" i="47"/>
  <c r="AZ125" i="47" s="1"/>
  <c r="AV23" i="30"/>
  <c r="BK18" i="30"/>
  <c r="J12" i="26"/>
  <c r="BI111" i="25"/>
  <c r="BC177" i="25"/>
  <c r="BD177" i="25" s="1"/>
  <c r="AD147" i="25"/>
  <c r="BD81" i="47"/>
  <c r="BE81" i="47" s="1"/>
  <c r="AX17" i="30"/>
  <c r="AX12" i="30"/>
  <c r="AI165" i="47"/>
  <c r="CK83" i="47"/>
  <c r="CL83" i="47" s="1"/>
  <c r="AY46" i="47"/>
  <c r="AZ46" i="47" s="1"/>
  <c r="CI39" i="47"/>
  <c r="AH57" i="47"/>
  <c r="BC57" i="47"/>
  <c r="BV83" i="47"/>
  <c r="BW83" i="47" s="1"/>
  <c r="AP9" i="30"/>
  <c r="CA34" i="47"/>
  <c r="CB34" i="47" s="1"/>
  <c r="BU24" i="30"/>
  <c r="AE43" i="47"/>
  <c r="AF43" i="47" s="1"/>
  <c r="CP34" i="47"/>
  <c r="CQ34" i="47" s="1"/>
  <c r="AY90" i="47"/>
  <c r="AZ90" i="47" s="1"/>
  <c r="BT165" i="47"/>
  <c r="BB75" i="47"/>
  <c r="CU83" i="47"/>
  <c r="CV83" i="47" s="1"/>
  <c r="CA161" i="47"/>
  <c r="CB161" i="47" s="1"/>
  <c r="CA118" i="47"/>
  <c r="CB118" i="47" s="1"/>
  <c r="CP64" i="47"/>
  <c r="CQ64" i="47" s="1"/>
  <c r="BQ70" i="47"/>
  <c r="BR70" i="47" s="1"/>
  <c r="AY44" i="47"/>
  <c r="AZ44" i="47" s="1"/>
  <c r="AM102" i="47"/>
  <c r="BV124" i="47"/>
  <c r="BW124" i="47" s="1"/>
  <c r="BT75" i="47"/>
  <c r="AJ99" i="47"/>
  <c r="AK99" i="47" s="1"/>
  <c r="AJ71" i="47"/>
  <c r="AK71" i="47" s="1"/>
  <c r="AJ35" i="47"/>
  <c r="AK35" i="47" s="1"/>
  <c r="AT11" i="30"/>
  <c r="BB39" i="47"/>
  <c r="CF82" i="47"/>
  <c r="CG82" i="47" s="1"/>
  <c r="AX18" i="30"/>
  <c r="BV89" i="47"/>
  <c r="BW89" i="47" s="1"/>
  <c r="AB120" i="47"/>
  <c r="BI107" i="47"/>
  <c r="BJ107" i="47" s="1"/>
  <c r="BW20" i="30"/>
  <c r="BV152" i="47"/>
  <c r="BW152" i="47" s="1"/>
  <c r="CF98" i="47"/>
  <c r="CG98" i="47" s="1"/>
  <c r="BU156" i="47"/>
  <c r="BD82" i="47"/>
  <c r="BE82" i="47" s="1"/>
  <c r="AJ98" i="47"/>
  <c r="AK98" i="47" s="1"/>
  <c r="CK99" i="47"/>
  <c r="CL99" i="47" s="1"/>
  <c r="AR26" i="30"/>
  <c r="BV97" i="47"/>
  <c r="BW97" i="47" s="1"/>
  <c r="AX10" i="30"/>
  <c r="BV71" i="47"/>
  <c r="BW71" i="47" s="1"/>
  <c r="CP55" i="47"/>
  <c r="CQ55" i="47" s="1"/>
  <c r="BO21" i="30"/>
  <c r="CF110" i="47"/>
  <c r="CG110" i="47" s="1"/>
  <c r="AE80" i="47"/>
  <c r="AF80" i="47" s="1"/>
  <c r="AE118" i="47"/>
  <c r="AF118" i="47" s="1"/>
  <c r="AO106" i="47"/>
  <c r="AP106" i="47" s="1"/>
  <c r="CU151" i="47"/>
  <c r="CV151" i="47" s="1"/>
  <c r="AX66" i="47"/>
  <c r="CF154" i="47"/>
  <c r="CG154" i="47" s="1"/>
  <c r="BQ146" i="47"/>
  <c r="BR146" i="47" s="1"/>
  <c r="AX19" i="30"/>
  <c r="CP109" i="47"/>
  <c r="CQ109" i="47" s="1"/>
  <c r="AY161" i="47"/>
  <c r="AZ161" i="47" s="1"/>
  <c r="CA43" i="47"/>
  <c r="CB43" i="47" s="1"/>
  <c r="AY110" i="47"/>
  <c r="AZ110" i="47" s="1"/>
  <c r="CA88" i="47"/>
  <c r="CB88" i="47" s="1"/>
  <c r="CF128" i="47"/>
  <c r="CG128" i="47" s="1"/>
  <c r="BI62" i="47"/>
  <c r="BJ62" i="47" s="1"/>
  <c r="CP73" i="47"/>
  <c r="CQ73" i="47" s="1"/>
  <c r="CA125" i="47"/>
  <c r="CB125" i="47" s="1"/>
  <c r="CA100" i="47"/>
  <c r="CB100" i="47" s="1"/>
  <c r="BI43" i="47"/>
  <c r="BJ43" i="47" s="1"/>
  <c r="BU23" i="30"/>
  <c r="AE89" i="47"/>
  <c r="AF89" i="47" s="1"/>
  <c r="AN11" i="30"/>
  <c r="AX6" i="30"/>
  <c r="BI118" i="47"/>
  <c r="BJ118" i="47" s="1"/>
  <c r="AY153" i="47"/>
  <c r="AZ153" i="47" s="1"/>
  <c r="AP11" i="30"/>
  <c r="BQ64" i="47"/>
  <c r="BR64" i="47" s="1"/>
  <c r="N7" i="30"/>
  <c r="AV22" i="30"/>
  <c r="BK11" i="30"/>
  <c r="AJ142" i="47"/>
  <c r="AK142" i="47" s="1"/>
  <c r="CF78" i="47"/>
  <c r="CG78" i="47" s="1"/>
  <c r="CC84" i="47"/>
  <c r="AE81" i="47"/>
  <c r="AF81" i="47" s="1"/>
  <c r="AO107" i="47"/>
  <c r="AP107" i="47" s="1"/>
  <c r="AE143" i="47"/>
  <c r="AF143" i="47" s="1"/>
  <c r="BI117" i="47"/>
  <c r="BJ117" i="47" s="1"/>
  <c r="AE146" i="47"/>
  <c r="AF146" i="47" s="1"/>
  <c r="BT102" i="47"/>
  <c r="CF161" i="47"/>
  <c r="CG161" i="47" s="1"/>
  <c r="AE133" i="47"/>
  <c r="AF133" i="47" s="1"/>
  <c r="CF65" i="47"/>
  <c r="CG65" i="47" s="1"/>
  <c r="BV163" i="47"/>
  <c r="BW163" i="47" s="1"/>
  <c r="CF132" i="47"/>
  <c r="CG132" i="47" s="1"/>
  <c r="CC138" i="47"/>
  <c r="AE141" i="47"/>
  <c r="AF141" i="47" s="1"/>
  <c r="AA147" i="47"/>
  <c r="AJ187" i="47"/>
  <c r="R24" i="30"/>
  <c r="AT66" i="25"/>
  <c r="F7" i="26"/>
  <c r="AO82" i="47"/>
  <c r="AP82" i="47" s="1"/>
  <c r="AR17" i="30"/>
  <c r="BK10" i="30"/>
  <c r="AT96" i="47"/>
  <c r="AU96" i="47" s="1"/>
  <c r="AQ102" i="47"/>
  <c r="CA78" i="47"/>
  <c r="CB78" i="47" s="1"/>
  <c r="BX84" i="47"/>
  <c r="H11" i="26"/>
  <c r="AY102" i="25"/>
  <c r="BX48" i="47"/>
  <c r="CA42" i="47"/>
  <c r="CB42" i="47" s="1"/>
  <c r="BK20" i="30"/>
  <c r="BF165" i="47"/>
  <c r="BI159" i="47"/>
  <c r="BJ159" i="47" s="1"/>
  <c r="D16" i="26"/>
  <c r="AJ147" i="25"/>
  <c r="BX57" i="47"/>
  <c r="AJ69" i="47"/>
  <c r="AK69" i="47" s="1"/>
  <c r="CU150" i="47"/>
  <c r="CV150" i="47" s="1"/>
  <c r="BX66" i="47"/>
  <c r="AP25" i="30"/>
  <c r="BO7" i="30"/>
  <c r="L6" i="26"/>
  <c r="AO57" i="25"/>
  <c r="BC129" i="47"/>
  <c r="CS75" i="47"/>
  <c r="AR19" i="30"/>
  <c r="BV116" i="47"/>
  <c r="BW116" i="47" s="1"/>
  <c r="AT52" i="47"/>
  <c r="AU52" i="47" s="1"/>
  <c r="AM156" i="47"/>
  <c r="AJ101" i="47"/>
  <c r="AK101" i="47" s="1"/>
  <c r="AO92" i="47"/>
  <c r="AP92" i="47" s="1"/>
  <c r="AX102" i="47"/>
  <c r="CJ48" i="47"/>
  <c r="BV133" i="47"/>
  <c r="BW133" i="47" s="1"/>
  <c r="AO154" i="47"/>
  <c r="AP154" i="47" s="1"/>
  <c r="CI93" i="47"/>
  <c r="BO57" i="47"/>
  <c r="BQ80" i="47"/>
  <c r="BR80" i="47" s="1"/>
  <c r="AI75" i="47"/>
  <c r="BS13" i="30"/>
  <c r="BB18" i="30"/>
  <c r="BC84" i="47"/>
  <c r="CU82" i="47"/>
  <c r="CV82" i="47" s="1"/>
  <c r="CU62" i="47"/>
  <c r="CV62" i="47" s="1"/>
  <c r="CU99" i="47"/>
  <c r="CV99" i="47" s="1"/>
  <c r="AT56" i="47"/>
  <c r="AU56" i="47" s="1"/>
  <c r="CF115" i="47"/>
  <c r="CG115" i="47" s="1"/>
  <c r="CK47" i="47"/>
  <c r="CL47" i="47" s="1"/>
  <c r="AO152" i="47"/>
  <c r="AP152" i="47" s="1"/>
  <c r="AW75" i="47"/>
  <c r="CP124" i="47"/>
  <c r="CQ124" i="47" s="1"/>
  <c r="CO147" i="47"/>
  <c r="AO143" i="47"/>
  <c r="AP143" i="47" s="1"/>
  <c r="CK63" i="47"/>
  <c r="CL63" i="47" s="1"/>
  <c r="AT134" i="47"/>
  <c r="AU134" i="47" s="1"/>
  <c r="CA143" i="47"/>
  <c r="CB143" i="47" s="1"/>
  <c r="BV99" i="47"/>
  <c r="BW99" i="47" s="1"/>
  <c r="AB75" i="47"/>
  <c r="BO111" i="47"/>
  <c r="AN48" i="47"/>
  <c r="CU134" i="47"/>
  <c r="CV134" i="47" s="1"/>
  <c r="CU71" i="47"/>
  <c r="CV71" i="47" s="1"/>
  <c r="BZ129" i="47"/>
  <c r="BY129" i="47"/>
  <c r="AN75" i="47"/>
  <c r="AO46" i="47"/>
  <c r="AP46" i="47" s="1"/>
  <c r="AS39" i="47"/>
  <c r="AO126" i="47"/>
  <c r="AP126" i="47" s="1"/>
  <c r="AT7" i="30"/>
  <c r="AJ154" i="47"/>
  <c r="AK154" i="47" s="1"/>
  <c r="CA64" i="47"/>
  <c r="CB64" i="47" s="1"/>
  <c r="BB22" i="30"/>
  <c r="CK162" i="47"/>
  <c r="CL162" i="47" s="1"/>
  <c r="CU43" i="47"/>
  <c r="CV43" i="47" s="1"/>
  <c r="BU16" i="30"/>
  <c r="BO12" i="30"/>
  <c r="BG21" i="30"/>
  <c r="CK73" i="47"/>
  <c r="CL73" i="47" s="1"/>
  <c r="CK89" i="47"/>
  <c r="CL89" i="47" s="1"/>
  <c r="AT128" i="47"/>
  <c r="AU128" i="47" s="1"/>
  <c r="BD124" i="47"/>
  <c r="BE124" i="47" s="1"/>
  <c r="CU81" i="47"/>
  <c r="CV81" i="47" s="1"/>
  <c r="BD99" i="47"/>
  <c r="BE99" i="47" s="1"/>
  <c r="BU18" i="30"/>
  <c r="BD98" i="47"/>
  <c r="BE98" i="47" s="1"/>
  <c r="CU47" i="47"/>
  <c r="CV47" i="47" s="1"/>
  <c r="AR102" i="47"/>
  <c r="BO156" i="47"/>
  <c r="CK74" i="47"/>
  <c r="CL74" i="47" s="1"/>
  <c r="CP134" i="47"/>
  <c r="CQ134" i="47" s="1"/>
  <c r="AP14" i="30"/>
  <c r="AE45" i="47"/>
  <c r="AF45" i="47" s="1"/>
  <c r="CD138" i="47"/>
  <c r="CU115" i="47"/>
  <c r="CV115" i="47" s="1"/>
  <c r="AJ164" i="47"/>
  <c r="AK164" i="47" s="1"/>
  <c r="AJ151" i="47"/>
  <c r="AK151" i="47" s="1"/>
  <c r="AN111" i="47"/>
  <c r="AR8" i="30"/>
  <c r="BQ160" i="47"/>
  <c r="BR160" i="47" s="1"/>
  <c r="CK144" i="47"/>
  <c r="CL144" i="47" s="1"/>
  <c r="BQ100" i="47"/>
  <c r="BR100" i="47" s="1"/>
  <c r="AB39" i="47"/>
  <c r="CK123" i="47"/>
  <c r="CL123" i="47" s="1"/>
  <c r="CH129" i="47"/>
  <c r="AO53" i="47"/>
  <c r="AP53" i="47" s="1"/>
  <c r="CA74" i="47"/>
  <c r="CB74" i="47" s="1"/>
  <c r="AE92" i="47"/>
  <c r="AF92" i="47" s="1"/>
  <c r="AM120" i="47"/>
  <c r="AY35" i="47"/>
  <c r="AZ35" i="47" s="1"/>
  <c r="AY81" i="47"/>
  <c r="AZ81" i="47" s="1"/>
  <c r="BB6" i="30"/>
  <c r="AP18" i="30"/>
  <c r="AE101" i="47"/>
  <c r="AF101" i="47" s="1"/>
  <c r="BI25" i="30"/>
  <c r="BD55" i="47"/>
  <c r="BE55" i="47" s="1"/>
  <c r="AZ23" i="30"/>
  <c r="BU14" i="30"/>
  <c r="AO160" i="47"/>
  <c r="AP160" i="47" s="1"/>
  <c r="BQ110" i="47"/>
  <c r="BR110" i="47" s="1"/>
  <c r="BI142" i="47"/>
  <c r="BJ142" i="47" s="1"/>
  <c r="CK142" i="47"/>
  <c r="CL142" i="47" s="1"/>
  <c r="BQ126" i="47"/>
  <c r="BR126" i="47" s="1"/>
  <c r="BD97" i="47"/>
  <c r="BE97" i="47" s="1"/>
  <c r="BV69" i="47"/>
  <c r="BW69" i="47" s="1"/>
  <c r="BS75" i="47"/>
  <c r="BV75" i="47" s="1"/>
  <c r="BW75" i="47" s="1"/>
  <c r="AT9" i="30"/>
  <c r="BK19" i="30"/>
  <c r="BD26" i="30"/>
  <c r="CK80" i="47"/>
  <c r="CL80" i="47" s="1"/>
  <c r="X5" i="30"/>
  <c r="AZ182" i="47"/>
  <c r="Y5" i="30" s="1"/>
  <c r="AT141" i="47"/>
  <c r="AU141" i="47" s="1"/>
  <c r="AQ147" i="47"/>
  <c r="AT147" i="47" s="1"/>
  <c r="AU147" i="47" s="1"/>
  <c r="AB16" i="47" s="1"/>
  <c r="G16" i="30" s="1"/>
  <c r="BI33" i="47"/>
  <c r="BJ33" i="47" s="1"/>
  <c r="BF39" i="47"/>
  <c r="BX93" i="47"/>
  <c r="CA87" i="47"/>
  <c r="CB87" i="47" s="1"/>
  <c r="R7" i="26"/>
  <c r="AD7" i="26" s="1"/>
  <c r="AE36" i="25"/>
  <c r="S7" i="26" s="1"/>
  <c r="AE7" i="26" s="1"/>
  <c r="J10" i="26"/>
  <c r="BI93" i="25"/>
  <c r="AV10" i="30"/>
  <c r="CU55" i="47"/>
  <c r="CV55" i="47" s="1"/>
  <c r="BZ75" i="25"/>
  <c r="CA75" i="25" s="1"/>
  <c r="D8" i="26"/>
  <c r="AJ75" i="25"/>
  <c r="AO141" i="47"/>
  <c r="AP141" i="47" s="1"/>
  <c r="AL147" i="47"/>
  <c r="BZ39" i="25"/>
  <c r="CA39" i="25" s="1"/>
  <c r="L8" i="26"/>
  <c r="AO75" i="25"/>
  <c r="AA102" i="47"/>
  <c r="BS102" i="47"/>
  <c r="AT150" i="47"/>
  <c r="AU150" i="47" s="1"/>
  <c r="CC165" i="47"/>
  <c r="AZ12" i="30"/>
  <c r="BZ48" i="47"/>
  <c r="BY48" i="47"/>
  <c r="BH111" i="47"/>
  <c r="BT120" i="47"/>
  <c r="AM147" i="47"/>
  <c r="BB102" i="47"/>
  <c r="BQ26" i="30"/>
  <c r="N13" i="30"/>
  <c r="AT124" i="47"/>
  <c r="AU124" i="47" s="1"/>
  <c r="BH120" i="47"/>
  <c r="CJ129" i="47"/>
  <c r="BI162" i="47"/>
  <c r="BJ162" i="47" s="1"/>
  <c r="N5" i="30"/>
  <c r="BG165" i="47"/>
  <c r="AJ161" i="47"/>
  <c r="AK161" i="47" s="1"/>
  <c r="CF80" i="47"/>
  <c r="CG80" i="47" s="1"/>
  <c r="CP53" i="47"/>
  <c r="CQ53" i="47" s="1"/>
  <c r="CP125" i="47"/>
  <c r="CQ125" i="47" s="1"/>
  <c r="CK108" i="47"/>
  <c r="CL108" i="47" s="1"/>
  <c r="BH147" i="47"/>
  <c r="CK53" i="47"/>
  <c r="CL53" i="47" s="1"/>
  <c r="N6" i="30"/>
  <c r="N22" i="30"/>
  <c r="BV43" i="47"/>
  <c r="BW43" i="47" s="1"/>
  <c r="BV161" i="47"/>
  <c r="BW161" i="47" s="1"/>
  <c r="BZ57" i="47"/>
  <c r="BY57" i="47"/>
  <c r="CI147" i="47"/>
  <c r="AR39" i="47"/>
  <c r="CP47" i="47"/>
  <c r="CQ47" i="47" s="1"/>
  <c r="BU66" i="47"/>
  <c r="CF108" i="47"/>
  <c r="CG108" i="47" s="1"/>
  <c r="AO36" i="47"/>
  <c r="AP36" i="47" s="1"/>
  <c r="CI102" i="47"/>
  <c r="BI109" i="47"/>
  <c r="BJ109" i="47" s="1"/>
  <c r="BD35" i="47"/>
  <c r="BE35" i="47" s="1"/>
  <c r="AX22" i="30"/>
  <c r="BI145" i="47"/>
  <c r="BJ145" i="47" s="1"/>
  <c r="N17" i="30"/>
  <c r="CA81" i="47"/>
  <c r="CB81" i="47" s="1"/>
  <c r="AT119" i="47"/>
  <c r="AU119" i="47" s="1"/>
  <c r="CK107" i="47"/>
  <c r="CL107" i="47" s="1"/>
  <c r="BD13" i="30"/>
  <c r="BS12" i="30"/>
  <c r="AE47" i="47"/>
  <c r="AF47" i="47" s="1"/>
  <c r="CN93" i="47"/>
  <c r="AI102" i="47"/>
  <c r="BI80" i="47"/>
  <c r="BJ80" i="47" s="1"/>
  <c r="BI52" i="47"/>
  <c r="BJ52" i="47" s="1"/>
  <c r="AJ61" i="47"/>
  <c r="AK61" i="47" s="1"/>
  <c r="AJ43" i="47"/>
  <c r="AK43" i="47" s="1"/>
  <c r="CP101" i="47"/>
  <c r="CQ101" i="47" s="1"/>
  <c r="AJ127" i="47"/>
  <c r="AK127" i="47" s="1"/>
  <c r="BT84" i="47"/>
  <c r="BO102" i="47"/>
  <c r="AC120" i="47"/>
  <c r="AB7" i="30"/>
  <c r="AP184" i="47"/>
  <c r="AC7" i="30" s="1"/>
  <c r="BI105" i="47"/>
  <c r="BJ105" i="47" s="1"/>
  <c r="BF111" i="47"/>
  <c r="Z4" i="26"/>
  <c r="Z10" i="26" s="1"/>
  <c r="BI33" i="25"/>
  <c r="AA4" i="26" s="1"/>
  <c r="AA10" i="26" s="1"/>
  <c r="AJ39" i="25"/>
  <c r="D4" i="26"/>
  <c r="BM147" i="47"/>
  <c r="BQ141" i="47"/>
  <c r="BR141" i="47" s="1"/>
  <c r="CH75" i="47"/>
  <c r="CK69" i="47"/>
  <c r="CL69" i="47" s="1"/>
  <c r="AO102" i="25"/>
  <c r="L11" i="26"/>
  <c r="CF96" i="47"/>
  <c r="CG96" i="47" s="1"/>
  <c r="CC102" i="47"/>
  <c r="F18" i="26"/>
  <c r="AT165" i="25"/>
  <c r="D5" i="26"/>
  <c r="AJ48" i="25"/>
  <c r="BQ42" i="47"/>
  <c r="BR42" i="47" s="1"/>
  <c r="BM48" i="47"/>
  <c r="X4" i="26"/>
  <c r="X10" i="26" s="1"/>
  <c r="AY33" i="25"/>
  <c r="Y4" i="26" s="1"/>
  <c r="Y10" i="26" s="1"/>
  <c r="CA114" i="47"/>
  <c r="CB114" i="47" s="1"/>
  <c r="BX120" i="47"/>
  <c r="CA120" i="47" s="1"/>
  <c r="CB120" i="47" s="1"/>
  <c r="BD123" i="47"/>
  <c r="BE123" i="47" s="1"/>
  <c r="BA129" i="47"/>
  <c r="BV60" i="47"/>
  <c r="BW60" i="47" s="1"/>
  <c r="BS66" i="47"/>
  <c r="CF114" i="47"/>
  <c r="CG114" i="47" s="1"/>
  <c r="CC120" i="47"/>
  <c r="BF93" i="47"/>
  <c r="BI87" i="47"/>
  <c r="BJ87" i="47" s="1"/>
  <c r="AF18" i="25"/>
  <c r="AH18" i="25" s="1"/>
  <c r="AD165" i="25"/>
  <c r="AL39" i="47"/>
  <c r="AO33" i="47"/>
  <c r="AP33" i="47" s="1"/>
  <c r="AE69" i="47"/>
  <c r="AF69" i="47" s="1"/>
  <c r="AA75" i="47"/>
  <c r="H18" i="26"/>
  <c r="AY165" i="25"/>
  <c r="AJ82" i="47"/>
  <c r="AK82" i="47" s="1"/>
  <c r="BA66" i="47"/>
  <c r="BD66" i="47" s="1"/>
  <c r="BE66" i="47" s="1"/>
  <c r="BD60" i="47"/>
  <c r="BE60" i="47" s="1"/>
  <c r="BI69" i="47"/>
  <c r="BJ69" i="47" s="1"/>
  <c r="BF75" i="47"/>
  <c r="CA154" i="47"/>
  <c r="CB154" i="47" s="1"/>
  <c r="CR138" i="47"/>
  <c r="CU132" i="47"/>
  <c r="CV132" i="47" s="1"/>
  <c r="BU111" i="47"/>
  <c r="AJ24" i="26"/>
  <c r="CK51" i="47"/>
  <c r="CL51" i="47" s="1"/>
  <c r="CH57" i="47"/>
  <c r="AT78" i="47"/>
  <c r="AU78" i="47" s="1"/>
  <c r="AQ84" i="47"/>
  <c r="L18" i="26"/>
  <c r="AO165" i="25"/>
  <c r="CP141" i="47"/>
  <c r="CQ141" i="47" s="1"/>
  <c r="CM147" i="47"/>
  <c r="AT51" i="47"/>
  <c r="AU51" i="47" s="1"/>
  <c r="AQ57" i="47"/>
  <c r="AT57" i="47" s="1"/>
  <c r="AU57" i="47" s="1"/>
  <c r="AB6" i="47" s="1"/>
  <c r="G6" i="30" s="1"/>
  <c r="F13" i="26"/>
  <c r="AT120" i="25"/>
  <c r="H15" i="26"/>
  <c r="AY138" i="25"/>
  <c r="BF120" i="47"/>
  <c r="AV138" i="47"/>
  <c r="AG111" i="47"/>
  <c r="CU51" i="47"/>
  <c r="CV51" i="47" s="1"/>
  <c r="CP123" i="47"/>
  <c r="CQ123" i="47" s="1"/>
  <c r="AR138" i="47"/>
  <c r="AX120" i="47"/>
  <c r="BC39" i="47"/>
  <c r="AI138" i="47"/>
  <c r="CD165" i="47"/>
  <c r="CP143" i="47"/>
  <c r="CQ143" i="47" s="1"/>
  <c r="AR93" i="47"/>
  <c r="CP107" i="47"/>
  <c r="CQ107" i="47" s="1"/>
  <c r="BB23" i="30"/>
  <c r="AB93" i="47"/>
  <c r="BV37" i="47"/>
  <c r="BW37" i="47" s="1"/>
  <c r="CN84" i="47"/>
  <c r="BI144" i="47"/>
  <c r="BJ144" i="47" s="1"/>
  <c r="BD142" i="47"/>
  <c r="BE142" i="47" s="1"/>
  <c r="BI163" i="47"/>
  <c r="BJ163" i="47" s="1"/>
  <c r="CT111" i="47"/>
  <c r="BD79" i="47"/>
  <c r="BE79" i="47" s="1"/>
  <c r="BD46" i="47"/>
  <c r="BE46" i="47" s="1"/>
  <c r="CE93" i="47"/>
  <c r="BV115" i="47"/>
  <c r="BW115" i="47" s="1"/>
  <c r="BV61" i="47"/>
  <c r="BW61" i="47" s="1"/>
  <c r="CO102" i="47"/>
  <c r="AJ64" i="47"/>
  <c r="AK64" i="47" s="1"/>
  <c r="BU39" i="47"/>
  <c r="CA162" i="47"/>
  <c r="CB162" i="47" s="1"/>
  <c r="AY109" i="47"/>
  <c r="AZ109" i="47" s="1"/>
  <c r="AE125" i="47"/>
  <c r="AF125" i="47" s="1"/>
  <c r="AY128" i="47"/>
  <c r="AZ128" i="47" s="1"/>
  <c r="BB138" i="47"/>
  <c r="BG111" i="47"/>
  <c r="AJ107" i="47"/>
  <c r="AK107" i="47" s="1"/>
  <c r="BI92" i="47"/>
  <c r="BJ92" i="47" s="1"/>
  <c r="AZ24" i="30"/>
  <c r="CK126" i="47"/>
  <c r="CL126" i="47" s="1"/>
  <c r="BO39" i="47"/>
  <c r="BG48" i="47"/>
  <c r="AE154" i="47"/>
  <c r="AF154" i="47" s="1"/>
  <c r="CP117" i="47"/>
  <c r="CQ117" i="47" s="1"/>
  <c r="BQ128" i="47"/>
  <c r="BR128" i="47" s="1"/>
  <c r="CN120" i="47"/>
  <c r="CT39" i="47"/>
  <c r="AZ21" i="30"/>
  <c r="CF34" i="47"/>
  <c r="CG34" i="47" s="1"/>
  <c r="BU93" i="47"/>
  <c r="CP70" i="47"/>
  <c r="CQ70" i="47" s="1"/>
  <c r="BC120" i="47"/>
  <c r="BG102" i="47"/>
  <c r="AE56" i="47"/>
  <c r="AF56" i="47" s="1"/>
  <c r="BD9" i="30"/>
  <c r="CK106" i="47"/>
  <c r="CL106" i="47" s="1"/>
  <c r="AS102" i="47"/>
  <c r="BI83" i="47"/>
  <c r="BJ83" i="47" s="1"/>
  <c r="CP135" i="47"/>
  <c r="CQ135" i="47" s="1"/>
  <c r="AJ91" i="47"/>
  <c r="AK91" i="47" s="1"/>
  <c r="CN156" i="47"/>
  <c r="BT66" i="47"/>
  <c r="AP12" i="30"/>
  <c r="AT92" i="47"/>
  <c r="AU92" i="47" s="1"/>
  <c r="AE155" i="47"/>
  <c r="AF155" i="47" s="1"/>
  <c r="N4" i="30"/>
  <c r="B25" i="30"/>
  <c r="CF43" i="47"/>
  <c r="CG43" i="47" s="1"/>
  <c r="BG147" i="47"/>
  <c r="CK160" i="47"/>
  <c r="CL160" i="47" s="1"/>
  <c r="BD54" i="47"/>
  <c r="BE54" i="47" s="1"/>
  <c r="AY155" i="47"/>
  <c r="AZ155" i="47" s="1"/>
  <c r="CP88" i="47"/>
  <c r="CQ88" i="47" s="1"/>
  <c r="CP42" i="47"/>
  <c r="CQ42" i="47" s="1"/>
  <c r="CM48" i="47"/>
  <c r="CP160" i="47"/>
  <c r="CQ160" i="47" s="1"/>
  <c r="AE62" i="47"/>
  <c r="AF62" i="47" s="1"/>
  <c r="CE75" i="47"/>
  <c r="AJ115" i="47"/>
  <c r="AK115" i="47" s="1"/>
  <c r="BQ89" i="47"/>
  <c r="BR89" i="47" s="1"/>
  <c r="BU22" i="30"/>
  <c r="BW11" i="30"/>
  <c r="AE109" i="47"/>
  <c r="AF109" i="47" s="1"/>
  <c r="CP63" i="47"/>
  <c r="CQ63" i="47" s="1"/>
  <c r="BW14" i="30"/>
  <c r="AM48" i="47"/>
  <c r="BQ124" i="47"/>
  <c r="BR124" i="47" s="1"/>
  <c r="BQ19" i="30"/>
  <c r="CK132" i="47"/>
  <c r="CL132" i="47" s="1"/>
  <c r="CH138" i="47"/>
  <c r="CP60" i="47"/>
  <c r="CQ60" i="47" s="1"/>
  <c r="CM66" i="47"/>
  <c r="AT84" i="25"/>
  <c r="F9" i="26"/>
  <c r="AG156" i="47"/>
  <c r="AJ150" i="47"/>
  <c r="AK150" i="47" s="1"/>
  <c r="BQ51" i="47"/>
  <c r="BR51" i="47" s="1"/>
  <c r="BM57" i="47"/>
  <c r="AJ145" i="47"/>
  <c r="AK145" i="47" s="1"/>
  <c r="CK46" i="47"/>
  <c r="CL46" i="47" s="1"/>
  <c r="AJ138" i="25"/>
  <c r="D15" i="26"/>
  <c r="L14" i="26"/>
  <c r="AO129" i="25"/>
  <c r="AO48" i="25"/>
  <c r="L5" i="26"/>
  <c r="CR111" i="47"/>
  <c r="CU105" i="47"/>
  <c r="CV105" i="47" s="1"/>
  <c r="AJ52" i="47"/>
  <c r="AK52" i="47" s="1"/>
  <c r="AT60" i="47"/>
  <c r="AU60" i="47" s="1"/>
  <c r="AQ66" i="47"/>
  <c r="H13" i="26"/>
  <c r="AY120" i="25"/>
  <c r="T24" i="26"/>
  <c r="V16" i="26"/>
  <c r="V23" i="26"/>
  <c r="R16" i="26"/>
  <c r="AY123" i="47"/>
  <c r="AZ123" i="47" s="1"/>
  <c r="AV129" i="47"/>
  <c r="BI23" i="30"/>
  <c r="BO120" i="47"/>
  <c r="CA152" i="47"/>
  <c r="CB152" i="47" s="1"/>
  <c r="AY87" i="47"/>
  <c r="AZ87" i="47" s="1"/>
  <c r="AV93" i="47"/>
  <c r="J7" i="26"/>
  <c r="BI66" i="25"/>
  <c r="F16" i="26"/>
  <c r="AT147" i="25"/>
  <c r="AJ102" i="25"/>
  <c r="D11" i="26"/>
  <c r="AT129" i="25"/>
  <c r="F14" i="26"/>
  <c r="AJ42" i="47"/>
  <c r="AK42" i="47" s="1"/>
  <c r="AG48" i="47"/>
  <c r="BV150" i="47"/>
  <c r="BW150" i="47" s="1"/>
  <c r="BS156" i="47"/>
  <c r="CK159" i="47"/>
  <c r="CL159" i="47" s="1"/>
  <c r="CH165" i="47"/>
  <c r="BS39" i="47"/>
  <c r="BV33" i="47"/>
  <c r="BW33" i="47" s="1"/>
  <c r="BI75" i="25"/>
  <c r="J8" i="26"/>
  <c r="AV84" i="47"/>
  <c r="AY78" i="47"/>
  <c r="AZ78" i="47" s="1"/>
  <c r="AP24" i="30"/>
  <c r="F17" i="26"/>
  <c r="AT156" i="25"/>
  <c r="BG11" i="30"/>
  <c r="BK17" i="30"/>
  <c r="BU57" i="47"/>
  <c r="BT111" i="47"/>
  <c r="AT107" i="47"/>
  <c r="AU107" i="47" s="1"/>
  <c r="BD109" i="47"/>
  <c r="BE109" i="47" s="1"/>
  <c r="AW93" i="47"/>
  <c r="BZ66" i="47"/>
  <c r="BY66" i="47"/>
  <c r="BQ151" i="47"/>
  <c r="BR151" i="47" s="1"/>
  <c r="BH39" i="47"/>
  <c r="CJ75" i="47"/>
  <c r="BU84" i="47"/>
  <c r="BH156" i="47"/>
  <c r="AS138" i="47"/>
  <c r="AR66" i="47"/>
  <c r="CO156" i="47"/>
  <c r="AE160" i="47"/>
  <c r="AF160" i="47" s="1"/>
  <c r="BY165" i="47"/>
  <c r="BZ165" i="47"/>
  <c r="N12" i="30"/>
  <c r="CD93" i="47"/>
  <c r="AO79" i="47"/>
  <c r="AP79" i="47" s="1"/>
  <c r="CF63" i="47"/>
  <c r="CG63" i="47" s="1"/>
  <c r="AT82" i="47"/>
  <c r="AU82" i="47" s="1"/>
  <c r="AN57" i="47"/>
  <c r="AO110" i="47"/>
  <c r="AP110" i="47" s="1"/>
  <c r="AE55" i="47"/>
  <c r="AF55" i="47" s="1"/>
  <c r="AO73" i="47"/>
  <c r="AP73" i="47" s="1"/>
  <c r="BD117" i="47"/>
  <c r="BE117" i="47" s="1"/>
  <c r="BQ92" i="47"/>
  <c r="BR92" i="47" s="1"/>
  <c r="BQ106" i="47"/>
  <c r="BR106" i="47" s="1"/>
  <c r="AY99" i="47"/>
  <c r="AZ99" i="47" s="1"/>
  <c r="AN147" i="47"/>
  <c r="BG57" i="47"/>
  <c r="AX9" i="30"/>
  <c r="BT57" i="47"/>
  <c r="CD48" i="47"/>
  <c r="CF155" i="47"/>
  <c r="CG155" i="47" s="1"/>
  <c r="AI156" i="47"/>
  <c r="CO39" i="47"/>
  <c r="CU118" i="47"/>
  <c r="CV118" i="47" s="1"/>
  <c r="AT143" i="47"/>
  <c r="AU143" i="47" s="1"/>
  <c r="AC75" i="47"/>
  <c r="AT161" i="47"/>
  <c r="AU161" i="47" s="1"/>
  <c r="AO71" i="47"/>
  <c r="AP71" i="47" s="1"/>
  <c r="CK152" i="47"/>
  <c r="CL152" i="47" s="1"/>
  <c r="AB111" i="47"/>
  <c r="AT46" i="47"/>
  <c r="AU46" i="47" s="1"/>
  <c r="BQ44" i="47"/>
  <c r="BR44" i="47" s="1"/>
  <c r="BW26" i="30"/>
  <c r="AE35" i="47"/>
  <c r="AF35" i="47" s="1"/>
  <c r="BQ46" i="47"/>
  <c r="BR46" i="47" s="1"/>
  <c r="AP16" i="30"/>
  <c r="BQ154" i="47"/>
  <c r="BR154" i="47" s="1"/>
  <c r="AM75" i="47"/>
  <c r="CF89" i="47"/>
  <c r="CG89" i="47" s="1"/>
  <c r="BV79" i="47"/>
  <c r="BW79" i="47" s="1"/>
  <c r="CA45" i="47"/>
  <c r="CB45" i="47" s="1"/>
  <c r="CF116" i="47"/>
  <c r="CG116" i="47" s="1"/>
  <c r="CF61" i="47"/>
  <c r="CG61" i="47" s="1"/>
  <c r="AY55" i="47"/>
  <c r="AZ55" i="47" s="1"/>
  <c r="CD102" i="47"/>
  <c r="CK71" i="47"/>
  <c r="CL71" i="47" s="1"/>
  <c r="AE136" i="47"/>
  <c r="AF136" i="47" s="1"/>
  <c r="AN16" i="30"/>
  <c r="BD70" i="47"/>
  <c r="BE70" i="47" s="1"/>
  <c r="BB21" i="30"/>
  <c r="AM138" i="47"/>
  <c r="BO138" i="47"/>
  <c r="AO108" i="47"/>
  <c r="AP108" i="47" s="1"/>
  <c r="BD164" i="47"/>
  <c r="BE164" i="47" s="1"/>
  <c r="CE48" i="47"/>
  <c r="BD6" i="30"/>
  <c r="CA90" i="47"/>
  <c r="CB90" i="47" s="1"/>
  <c r="BI88" i="47"/>
  <c r="BJ88" i="47" s="1"/>
  <c r="BI133" i="47"/>
  <c r="BJ133" i="47" s="1"/>
  <c r="BO23" i="30"/>
  <c r="BI34" i="47"/>
  <c r="BJ34" i="47" s="1"/>
  <c r="AT133" i="47"/>
  <c r="AU133" i="47" s="1"/>
  <c r="CA119" i="47"/>
  <c r="CB119" i="47" s="1"/>
  <c r="AJ100" i="47"/>
  <c r="AK100" i="47" s="1"/>
  <c r="CF107" i="47"/>
  <c r="CG107" i="47" s="1"/>
  <c r="AO52" i="47"/>
  <c r="AP52" i="47" s="1"/>
  <c r="BQ35" i="47"/>
  <c r="BR35" i="47" s="1"/>
  <c r="AE38" i="47"/>
  <c r="AF38" i="47" s="1"/>
  <c r="CS39" i="47"/>
  <c r="CK164" i="47"/>
  <c r="CL164" i="47" s="1"/>
  <c r="AE124" i="47"/>
  <c r="AF124" i="47" s="1"/>
  <c r="AY91" i="47"/>
  <c r="AZ91" i="47" s="1"/>
  <c r="BB13" i="30"/>
  <c r="CU159" i="47"/>
  <c r="CV159" i="47" s="1"/>
  <c r="CR165" i="47"/>
  <c r="BU15" i="30"/>
  <c r="BV82" i="47"/>
  <c r="BW82" i="47" s="1"/>
  <c r="CF164" i="47"/>
  <c r="CG164" i="47" s="1"/>
  <c r="CK101" i="47"/>
  <c r="CL101" i="47" s="1"/>
  <c r="AJ70" i="47"/>
  <c r="AK70" i="47" s="1"/>
  <c r="CA96" i="47"/>
  <c r="CB96" i="47" s="1"/>
  <c r="BX102" i="47"/>
  <c r="BS6" i="30"/>
  <c r="BI7" i="30"/>
  <c r="CM84" i="47"/>
  <c r="CP78" i="47"/>
  <c r="CQ78" i="47" s="1"/>
  <c r="T4" i="30"/>
  <c r="AK181" i="47"/>
  <c r="U4" i="30" s="1"/>
  <c r="BM11" i="30"/>
  <c r="D14" i="26"/>
  <c r="AJ129" i="25"/>
  <c r="AB5" i="26"/>
  <c r="AO34" i="25"/>
  <c r="AC5" i="26" s="1"/>
  <c r="AE51" i="47"/>
  <c r="AF51" i="47" s="1"/>
  <c r="AA57" i="47"/>
  <c r="AY156" i="25"/>
  <c r="H17" i="26"/>
  <c r="CF51" i="47"/>
  <c r="CG51" i="47" s="1"/>
  <c r="CC57" i="47"/>
  <c r="CR48" i="47"/>
  <c r="CU42" i="47"/>
  <c r="CV42" i="47" s="1"/>
  <c r="CA141" i="47"/>
  <c r="CB141" i="47" s="1"/>
  <c r="BX147" i="47"/>
  <c r="CA147" i="47" s="1"/>
  <c r="CB147" i="47" s="1"/>
  <c r="AJ33" i="47"/>
  <c r="AK33" i="47" s="1"/>
  <c r="AG39" i="47"/>
  <c r="AO123" i="47"/>
  <c r="AP123" i="47" s="1"/>
  <c r="AL129" i="47"/>
  <c r="AO129" i="47" s="1"/>
  <c r="AP129" i="47" s="1"/>
  <c r="AF14" i="47" s="1"/>
  <c r="M14" i="30" s="1"/>
  <c r="AE60" i="47"/>
  <c r="AF60" i="47" s="1"/>
  <c r="AA66" i="47"/>
  <c r="CP152" i="47"/>
  <c r="CQ152" i="47" s="1"/>
  <c r="AC48" i="47"/>
  <c r="CR120" i="47"/>
  <c r="CU114" i="47"/>
  <c r="CV114" i="47" s="1"/>
  <c r="AN15" i="30"/>
  <c r="AE90" i="47"/>
  <c r="AF90" i="47" s="1"/>
  <c r="AO111" i="25"/>
  <c r="L12" i="26"/>
  <c r="L16" i="26"/>
  <c r="AO147" i="25"/>
  <c r="BW15" i="30"/>
  <c r="AG138" i="47"/>
  <c r="AL120" i="47"/>
  <c r="AO120" i="47" s="1"/>
  <c r="AP120" i="47" s="1"/>
  <c r="AF13" i="47" s="1"/>
  <c r="M13" i="30" s="1"/>
  <c r="BB15" i="30"/>
  <c r="CH120" i="47"/>
  <c r="CU96" i="47"/>
  <c r="CV96" i="47" s="1"/>
  <c r="AT105" i="47"/>
  <c r="AU105" i="47" s="1"/>
  <c r="CK143" i="47"/>
  <c r="CL143" i="47" s="1"/>
  <c r="AW66" i="47"/>
  <c r="AW129" i="47"/>
  <c r="CP89" i="47"/>
  <c r="CQ89" i="47" s="1"/>
  <c r="AJ63" i="47"/>
  <c r="AK63" i="47" s="1"/>
  <c r="CI156" i="47"/>
  <c r="BQ152" i="47"/>
  <c r="BR152" i="47" s="1"/>
  <c r="AN102" i="47"/>
  <c r="CS120" i="47"/>
  <c r="AJ88" i="47"/>
  <c r="AK88" i="47" s="1"/>
  <c r="CA65" i="47"/>
  <c r="CB65" i="47" s="1"/>
  <c r="CT129" i="47"/>
  <c r="AI129" i="47"/>
  <c r="BI100" i="47"/>
  <c r="BJ100" i="47" s="1"/>
  <c r="AB165" i="47"/>
  <c r="BZ93" i="47"/>
  <c r="BY93" i="47"/>
  <c r="AX129" i="47"/>
  <c r="AJ109" i="47"/>
  <c r="AK109" i="47" s="1"/>
  <c r="AE52" i="47"/>
  <c r="AF52" i="47" s="1"/>
  <c r="AM111" i="47"/>
  <c r="AY74" i="47"/>
  <c r="AZ74" i="47" s="1"/>
  <c r="AR75" i="47"/>
  <c r="CO66" i="47"/>
  <c r="CI129" i="47"/>
  <c r="N18" i="30"/>
  <c r="BV135" i="47"/>
  <c r="BW135" i="47" s="1"/>
  <c r="CI57" i="47"/>
  <c r="AO64" i="47"/>
  <c r="AP64" i="47" s="1"/>
  <c r="BK26" i="30"/>
  <c r="CJ165" i="47"/>
  <c r="CP82" i="47"/>
  <c r="CQ82" i="47" s="1"/>
  <c r="AW165" i="47"/>
  <c r="AE110" i="47"/>
  <c r="AF110" i="47" s="1"/>
  <c r="AR84" i="47"/>
  <c r="BV118" i="47"/>
  <c r="BW118" i="47" s="1"/>
  <c r="AE64" i="47"/>
  <c r="AF64" i="47" s="1"/>
  <c r="AM165" i="47"/>
  <c r="AO134" i="47"/>
  <c r="AP134" i="47" s="1"/>
  <c r="CU91" i="47"/>
  <c r="CV91" i="47" s="1"/>
  <c r="CU54" i="47"/>
  <c r="CV54" i="47" s="1"/>
  <c r="BI127" i="47"/>
  <c r="BJ127" i="47" s="1"/>
  <c r="CK43" i="47"/>
  <c r="CL43" i="47" s="1"/>
  <c r="CA54" i="47"/>
  <c r="CB54" i="47" s="1"/>
  <c r="AT142" i="47"/>
  <c r="AU142" i="47" s="1"/>
  <c r="AE126" i="47"/>
  <c r="AF126" i="47" s="1"/>
  <c r="BV81" i="47"/>
  <c r="BW81" i="47" s="1"/>
  <c r="BV108" i="47"/>
  <c r="BW108" i="47" s="1"/>
  <c r="AY160" i="47"/>
  <c r="AZ160" i="47" s="1"/>
  <c r="AV7" i="30"/>
  <c r="BS21" i="30"/>
  <c r="CP36" i="47"/>
  <c r="CQ36" i="47" s="1"/>
  <c r="BD14" i="30"/>
  <c r="AR165" i="47"/>
  <c r="CD84" i="47"/>
  <c r="BQ142" i="47"/>
  <c r="BR142" i="47" s="1"/>
  <c r="BQ54" i="47"/>
  <c r="BR54" i="47" s="1"/>
  <c r="AE44" i="47"/>
  <c r="AF44" i="47" s="1"/>
  <c r="BG25" i="30"/>
  <c r="CF133" i="47"/>
  <c r="CG133" i="47" s="1"/>
  <c r="AE164" i="47"/>
  <c r="AF164" i="47" s="1"/>
  <c r="BU13" i="30"/>
  <c r="AZ15" i="30"/>
  <c r="BO48" i="47"/>
  <c r="AE127" i="47"/>
  <c r="AF127" i="47" s="1"/>
  <c r="BI116" i="47"/>
  <c r="BJ116" i="47" s="1"/>
  <c r="CE57" i="47"/>
  <c r="AT54" i="47"/>
  <c r="AU54" i="47" s="1"/>
  <c r="CK154" i="47"/>
  <c r="CL154" i="47" s="1"/>
  <c r="CP71" i="47"/>
  <c r="CQ71" i="47" s="1"/>
  <c r="CU143" i="47"/>
  <c r="CV143" i="47" s="1"/>
  <c r="CU162" i="47"/>
  <c r="CV162" i="47" s="1"/>
  <c r="AY54" i="47"/>
  <c r="AZ54" i="47" s="1"/>
  <c r="CN75" i="47"/>
  <c r="AC57" i="47"/>
  <c r="BD11" i="30"/>
  <c r="AR10" i="30"/>
  <c r="AW111" i="47"/>
  <c r="BD106" i="47"/>
  <c r="BE106" i="47" s="1"/>
  <c r="CU128" i="47"/>
  <c r="CV128" i="47" s="1"/>
  <c r="BI89" i="47"/>
  <c r="BJ89" i="47" s="1"/>
  <c r="BD150" i="47"/>
  <c r="BE150" i="47" s="1"/>
  <c r="BA156" i="47"/>
  <c r="BD156" i="47" s="1"/>
  <c r="BE156" i="47" s="1"/>
  <c r="AE144" i="47"/>
  <c r="AF144" i="47" s="1"/>
  <c r="BB147" i="47"/>
  <c r="BQ47" i="47"/>
  <c r="BR47" i="47" s="1"/>
  <c r="CU64" i="47"/>
  <c r="CV64" i="47" s="1"/>
  <c r="AS48" i="47"/>
  <c r="AW138" i="47"/>
  <c r="BG15" i="30"/>
  <c r="AY118" i="47"/>
  <c r="AZ118" i="47" s="1"/>
  <c r="CT165" i="47"/>
  <c r="AT127" i="47"/>
  <c r="AU127" i="47" s="1"/>
  <c r="AY135" i="47"/>
  <c r="AZ135" i="47" s="1"/>
  <c r="AE79" i="47"/>
  <c r="AF79" i="47" s="1"/>
  <c r="AY34" i="47"/>
  <c r="AZ34" i="47" s="1"/>
  <c r="AP21" i="30"/>
  <c r="CS111" i="47"/>
  <c r="CK88" i="47"/>
  <c r="CL88" i="47" s="1"/>
  <c r="AI147" i="47"/>
  <c r="BW6" i="30"/>
  <c r="AE91" i="47"/>
  <c r="AF91" i="47" s="1"/>
  <c r="AE82" i="47"/>
  <c r="AF82" i="47" s="1"/>
  <c r="CU124" i="47"/>
  <c r="CV124" i="47" s="1"/>
  <c r="BW8" i="30"/>
  <c r="BD177" i="47"/>
  <c r="BE177" i="47" s="1"/>
  <c r="AY150" i="47"/>
  <c r="AZ150" i="47" s="1"/>
  <c r="AV156" i="47"/>
  <c r="AE132" i="47"/>
  <c r="AF132" i="47" s="1"/>
  <c r="AA138" i="47"/>
  <c r="AO66" i="25"/>
  <c r="CA123" i="47"/>
  <c r="CB123" i="47" s="1"/>
  <c r="BX129" i="47"/>
  <c r="BV42" i="47"/>
  <c r="BW42" i="47" s="1"/>
  <c r="BS48" i="47"/>
  <c r="CP51" i="47"/>
  <c r="CQ51" i="47" s="1"/>
  <c r="CM57" i="47"/>
  <c r="CA110" i="47"/>
  <c r="CB110" i="47" s="1"/>
  <c r="BS26" i="30"/>
  <c r="AE96" i="47"/>
  <c r="AF96" i="47" s="1"/>
  <c r="BA57" i="47"/>
  <c r="J18" i="26"/>
  <c r="BI165" i="25"/>
  <c r="J15" i="26"/>
  <c r="BI138" i="25"/>
  <c r="CF159" i="47"/>
  <c r="CG159" i="47" s="1"/>
  <c r="AZ8" i="30"/>
  <c r="W23" i="26" l="1"/>
  <c r="Q8" i="25"/>
  <c r="Q9" i="25" s="1"/>
  <c r="AE16" i="25"/>
  <c r="M16" i="26"/>
  <c r="AE111" i="25"/>
  <c r="B12" i="26"/>
  <c r="AY156" i="47"/>
  <c r="AZ156" i="47" s="1"/>
  <c r="AC17" i="47" s="1"/>
  <c r="I17" i="30" s="1"/>
  <c r="AY84" i="47"/>
  <c r="AZ84" i="47" s="1"/>
  <c r="AC9" i="47" s="1"/>
  <c r="I9" i="30" s="1"/>
  <c r="CP165" i="47"/>
  <c r="CQ165" i="47" s="1"/>
  <c r="AJ129" i="47"/>
  <c r="AK129" i="47" s="1"/>
  <c r="AA14" i="47" s="1"/>
  <c r="E14" i="30" s="1"/>
  <c r="BQ147" i="47"/>
  <c r="BR147" i="47" s="1"/>
  <c r="AT156" i="47"/>
  <c r="AU156" i="47" s="1"/>
  <c r="AB17" i="47" s="1"/>
  <c r="G17" i="30" s="1"/>
  <c r="AT111" i="47"/>
  <c r="AU111" i="47" s="1"/>
  <c r="AB12" i="47" s="1"/>
  <c r="G12" i="30" s="1"/>
  <c r="CA102" i="47"/>
  <c r="CB102" i="47" s="1"/>
  <c r="BQ165" i="47"/>
  <c r="BR165" i="47" s="1"/>
  <c r="BD93" i="47"/>
  <c r="BE93" i="47" s="1"/>
  <c r="AO39" i="47"/>
  <c r="AP39" i="47" s="1"/>
  <c r="AF4" i="47" s="1"/>
  <c r="M4" i="30" s="1"/>
  <c r="V10" i="26"/>
  <c r="AE187" i="47"/>
  <c r="R10" i="30" s="1"/>
  <c r="BI187" i="47"/>
  <c r="CA129" i="47"/>
  <c r="CB129" i="47" s="1"/>
  <c r="CP129" i="47"/>
  <c r="CQ129" i="47" s="1"/>
  <c r="BD57" i="47"/>
  <c r="BE57" i="47" s="1"/>
  <c r="BV156" i="47"/>
  <c r="BW156" i="47" s="1"/>
  <c r="AH15" i="47"/>
  <c r="AI14" i="30" s="1"/>
  <c r="X17" i="30"/>
  <c r="R6" i="30"/>
  <c r="AD6" i="30" s="1"/>
  <c r="AF183" i="47"/>
  <c r="S6" i="30" s="1"/>
  <c r="AL187" i="47"/>
  <c r="AO181" i="47"/>
  <c r="AF186" i="47"/>
  <c r="S9" i="30" s="1"/>
  <c r="R9" i="30"/>
  <c r="AJ39" i="47"/>
  <c r="AK39" i="47" s="1"/>
  <c r="AA4" i="47" s="1"/>
  <c r="E4" i="30" s="1"/>
  <c r="CK84" i="47"/>
  <c r="CL84" i="47" s="1"/>
  <c r="CU57" i="47"/>
  <c r="CV57" i="47" s="1"/>
  <c r="U16" i="26"/>
  <c r="T10" i="26"/>
  <c r="W16" i="26"/>
  <c r="AJ111" i="47"/>
  <c r="AK111" i="47" s="1"/>
  <c r="AA12" i="47" s="1"/>
  <c r="E12" i="30" s="1"/>
  <c r="BI138" i="47"/>
  <c r="BJ138" i="47" s="1"/>
  <c r="AE15" i="47" s="1"/>
  <c r="K15" i="30" s="1"/>
  <c r="AF185" i="47"/>
  <c r="S8" i="30" s="1"/>
  <c r="AE8" i="30" s="1"/>
  <c r="R8" i="30"/>
  <c r="AD8" i="30" s="1"/>
  <c r="BJ184" i="47"/>
  <c r="AA7" i="30" s="1"/>
  <c r="AE7" i="30" s="1"/>
  <c r="Z7" i="30"/>
  <c r="AD7" i="30" s="1"/>
  <c r="Z9" i="30"/>
  <c r="BJ186" i="47"/>
  <c r="AA9" i="30" s="1"/>
  <c r="Z5" i="30"/>
  <c r="BJ182" i="47"/>
  <c r="AA5" i="30" s="1"/>
  <c r="AH5" i="47"/>
  <c r="AI4" i="30" s="1"/>
  <c r="CP84" i="47"/>
  <c r="CQ84" i="47" s="1"/>
  <c r="CP93" i="47"/>
  <c r="CQ93" i="47" s="1"/>
  <c r="BI66" i="47"/>
  <c r="BJ66" i="47" s="1"/>
  <c r="AE7" i="47" s="1"/>
  <c r="K7" i="30" s="1"/>
  <c r="AF182" i="47"/>
  <c r="S5" i="30" s="1"/>
  <c r="R5" i="30"/>
  <c r="CU165" i="47"/>
  <c r="CV165" i="47" s="1"/>
  <c r="P7" i="47"/>
  <c r="CP57" i="47"/>
  <c r="CQ57" i="47" s="1"/>
  <c r="CK120" i="47"/>
  <c r="CL120" i="47" s="1"/>
  <c r="CU48" i="47"/>
  <c r="CV48" i="47" s="1"/>
  <c r="AE111" i="47"/>
  <c r="AF111" i="47" s="1"/>
  <c r="Z12" i="47" s="1"/>
  <c r="AH8" i="47"/>
  <c r="AI7" i="30" s="1"/>
  <c r="BV39" i="47"/>
  <c r="BW39" i="47" s="1"/>
  <c r="U24" i="26"/>
  <c r="BI102" i="47"/>
  <c r="BJ102" i="47" s="1"/>
  <c r="AE11" i="47" s="1"/>
  <c r="K11" i="30" s="1"/>
  <c r="CU138" i="47"/>
  <c r="CV138" i="47" s="1"/>
  <c r="P8" i="25"/>
  <c r="P8" i="47" s="1"/>
  <c r="CA84" i="47"/>
  <c r="CB84" i="47" s="1"/>
  <c r="AH10" i="47"/>
  <c r="AI9" i="30" s="1"/>
  <c r="CK111" i="47"/>
  <c r="CL111" i="47" s="1"/>
  <c r="AJ75" i="47"/>
  <c r="AK75" i="47" s="1"/>
  <c r="AA8" i="47" s="1"/>
  <c r="E8" i="30" s="1"/>
  <c r="U15" i="26"/>
  <c r="AH4" i="47"/>
  <c r="AI3" i="30" s="1"/>
  <c r="AJ48" i="47"/>
  <c r="AK48" i="47" s="1"/>
  <c r="AA5" i="47" s="1"/>
  <c r="E5" i="30" s="1"/>
  <c r="BI93" i="47"/>
  <c r="BJ93" i="47" s="1"/>
  <c r="AE10" i="47" s="1"/>
  <c r="K10" i="30" s="1"/>
  <c r="BI111" i="47"/>
  <c r="BJ111" i="47" s="1"/>
  <c r="AE12" i="47" s="1"/>
  <c r="K12" i="30" s="1"/>
  <c r="BV138" i="47"/>
  <c r="BW138" i="47" s="1"/>
  <c r="BQ57" i="47"/>
  <c r="BR57" i="47" s="1"/>
  <c r="CK138" i="47"/>
  <c r="CL138" i="47" s="1"/>
  <c r="BV48" i="47"/>
  <c r="BW48" i="47" s="1"/>
  <c r="AH6" i="47"/>
  <c r="AI5" i="30" s="1"/>
  <c r="AJ138" i="47"/>
  <c r="AK138" i="47" s="1"/>
  <c r="AA15" i="47" s="1"/>
  <c r="E15" i="30" s="1"/>
  <c r="CP48" i="47"/>
  <c r="CQ48" i="47" s="1"/>
  <c r="BI120" i="47"/>
  <c r="BJ120" i="47" s="1"/>
  <c r="AE13" i="47" s="1"/>
  <c r="K13" i="30" s="1"/>
  <c r="BI75" i="47"/>
  <c r="BJ75" i="47" s="1"/>
  <c r="AE8" i="47" s="1"/>
  <c r="K8" i="30" s="1"/>
  <c r="CF120" i="47"/>
  <c r="CG120" i="47" s="1"/>
  <c r="AF16" i="25"/>
  <c r="AH16" i="25" s="1"/>
  <c r="CF111" i="47"/>
  <c r="CG111" i="47" s="1"/>
  <c r="AO93" i="47"/>
  <c r="AP93" i="47" s="1"/>
  <c r="AF10" i="47" s="1"/>
  <c r="M10" i="30" s="1"/>
  <c r="AE6" i="30"/>
  <c r="BQ84" i="47"/>
  <c r="BR84" i="47" s="1"/>
  <c r="CU156" i="47"/>
  <c r="CV156" i="47" s="1"/>
  <c r="C12" i="30"/>
  <c r="M5" i="26"/>
  <c r="AE5" i="25"/>
  <c r="E15" i="26"/>
  <c r="Z15" i="25"/>
  <c r="AA9" i="25"/>
  <c r="G9" i="26"/>
  <c r="AG17" i="47"/>
  <c r="AY138" i="47"/>
  <c r="AZ138" i="47" s="1"/>
  <c r="AC15" i="47" s="1"/>
  <c r="I15" i="30" s="1"/>
  <c r="I15" i="26"/>
  <c r="AB15" i="25"/>
  <c r="AE18" i="25"/>
  <c r="M18" i="26"/>
  <c r="CK57" i="47"/>
  <c r="CL57" i="47" s="1"/>
  <c r="AE75" i="47"/>
  <c r="AF75" i="47" s="1"/>
  <c r="Z8" i="47" s="1"/>
  <c r="BQ48" i="47"/>
  <c r="BR48" i="47" s="1"/>
  <c r="E5" i="26"/>
  <c r="Z5" i="25"/>
  <c r="CF102" i="47"/>
  <c r="CG102" i="47" s="1"/>
  <c r="D25" i="26"/>
  <c r="CF165" i="47"/>
  <c r="CG165" i="47" s="1"/>
  <c r="M8" i="26"/>
  <c r="AE8" i="25"/>
  <c r="BI39" i="47"/>
  <c r="BJ39" i="47" s="1"/>
  <c r="AE4" i="47" s="1"/>
  <c r="K4" i="30" s="1"/>
  <c r="CK129" i="47"/>
  <c r="CL129" i="47" s="1"/>
  <c r="E16" i="26"/>
  <c r="Z16" i="25"/>
  <c r="G7" i="26"/>
  <c r="AA7" i="25"/>
  <c r="BD147" i="47"/>
  <c r="BE147" i="47" s="1"/>
  <c r="CP156" i="47"/>
  <c r="CQ156" i="47" s="1"/>
  <c r="W15" i="26"/>
  <c r="S24" i="26"/>
  <c r="X24" i="26"/>
  <c r="Z12" i="25"/>
  <c r="E12" i="26"/>
  <c r="AH12" i="47"/>
  <c r="AI11" i="30" s="1"/>
  <c r="AD5" i="25"/>
  <c r="K5" i="26"/>
  <c r="E6" i="26"/>
  <c r="Z6" i="25"/>
  <c r="CA165" i="47"/>
  <c r="CB165" i="47" s="1"/>
  <c r="AY120" i="47"/>
  <c r="AZ120" i="47" s="1"/>
  <c r="AC13" i="47" s="1"/>
  <c r="I13" i="30" s="1"/>
  <c r="CP39" i="47"/>
  <c r="CQ39" i="47" s="1"/>
  <c r="K4" i="26"/>
  <c r="AD4" i="25"/>
  <c r="AY102" i="47"/>
  <c r="AZ102" i="47" s="1"/>
  <c r="AC11" i="47" s="1"/>
  <c r="I11" i="30" s="1"/>
  <c r="AO111" i="47"/>
  <c r="AP111" i="47" s="1"/>
  <c r="AF12" i="47" s="1"/>
  <c r="M12" i="30" s="1"/>
  <c r="BI147" i="47"/>
  <c r="BJ147" i="47" s="1"/>
  <c r="AE16" i="47" s="1"/>
  <c r="K16" i="30" s="1"/>
  <c r="AJ147" i="47"/>
  <c r="AK147" i="47" s="1"/>
  <c r="AA16" i="47" s="1"/>
  <c r="E16" i="30" s="1"/>
  <c r="BV147" i="47"/>
  <c r="BW147" i="47" s="1"/>
  <c r="U23" i="26"/>
  <c r="AG18" i="47"/>
  <c r="AE165" i="47"/>
  <c r="AF165" i="47" s="1"/>
  <c r="Z18" i="47" s="1"/>
  <c r="AB10" i="26"/>
  <c r="AE5" i="26"/>
  <c r="CK102" i="47"/>
  <c r="CL102" i="47" s="1"/>
  <c r="K13" i="26"/>
  <c r="AD13" i="25"/>
  <c r="I16" i="26"/>
  <c r="AB16" i="25"/>
  <c r="AY57" i="47"/>
  <c r="AZ57" i="47" s="1"/>
  <c r="AC6" i="47" s="1"/>
  <c r="I6" i="30" s="1"/>
  <c r="B11" i="26"/>
  <c r="N11" i="26" s="1"/>
  <c r="AE102" i="25"/>
  <c r="M9" i="26"/>
  <c r="AE9" i="25"/>
  <c r="AD6" i="25"/>
  <c r="K6" i="26"/>
  <c r="AE120" i="47"/>
  <c r="AF120" i="47" s="1"/>
  <c r="Z13" i="47" s="1"/>
  <c r="CA75" i="47"/>
  <c r="CB75" i="47" s="1"/>
  <c r="E7" i="26"/>
  <c r="Z7" i="25"/>
  <c r="AE93" i="25"/>
  <c r="B10" i="26"/>
  <c r="N10" i="26" s="1"/>
  <c r="Z10" i="25"/>
  <c r="E10" i="26"/>
  <c r="AE17" i="25"/>
  <c r="M17" i="26"/>
  <c r="CF75" i="47"/>
  <c r="CG75" i="47" s="1"/>
  <c r="AF15" i="25"/>
  <c r="AH15" i="25" s="1"/>
  <c r="K16" i="26"/>
  <c r="AD16" i="25"/>
  <c r="AO138" i="47"/>
  <c r="AP138" i="47" s="1"/>
  <c r="AF15" i="47" s="1"/>
  <c r="M15" i="30" s="1"/>
  <c r="CP102" i="47"/>
  <c r="CQ102" i="47" s="1"/>
  <c r="AO66" i="47"/>
  <c r="AP66" i="47" s="1"/>
  <c r="AF7" i="47" s="1"/>
  <c r="M7" i="30" s="1"/>
  <c r="I17" i="26"/>
  <c r="AB17" i="25"/>
  <c r="Z11" i="25"/>
  <c r="E11" i="26"/>
  <c r="AG7" i="47"/>
  <c r="AE66" i="47"/>
  <c r="AF66" i="47" s="1"/>
  <c r="Z7" i="47" s="1"/>
  <c r="CF57" i="47"/>
  <c r="CG57" i="47" s="1"/>
  <c r="AG6" i="47"/>
  <c r="AE57" i="47"/>
  <c r="AF57" i="47" s="1"/>
  <c r="Z6" i="47" s="1"/>
  <c r="Z14" i="25"/>
  <c r="E14" i="26"/>
  <c r="AA17" i="25"/>
  <c r="G17" i="26"/>
  <c r="G16" i="26"/>
  <c r="AA16" i="25"/>
  <c r="AY93" i="47"/>
  <c r="AZ93" i="47" s="1"/>
  <c r="AC10" i="47" s="1"/>
  <c r="I10" i="30" s="1"/>
  <c r="M14" i="26"/>
  <c r="AE14" i="25"/>
  <c r="CP66" i="47"/>
  <c r="CQ66" i="47" s="1"/>
  <c r="N25" i="30"/>
  <c r="B18" i="26"/>
  <c r="N18" i="26" s="1"/>
  <c r="AE165" i="25"/>
  <c r="BD129" i="47"/>
  <c r="BE129" i="47" s="1"/>
  <c r="CK75" i="47"/>
  <c r="CL75" i="47" s="1"/>
  <c r="Z4" i="25"/>
  <c r="E4" i="26"/>
  <c r="E8" i="26"/>
  <c r="Z8" i="25"/>
  <c r="M6" i="26"/>
  <c r="AE6" i="25"/>
  <c r="CA66" i="47"/>
  <c r="CB66" i="47" s="1"/>
  <c r="CA48" i="47"/>
  <c r="CB48" i="47" s="1"/>
  <c r="S24" i="30"/>
  <c r="S22" i="30"/>
  <c r="S23" i="30"/>
  <c r="CF138" i="47"/>
  <c r="CG138" i="47" s="1"/>
  <c r="K12" i="26"/>
  <c r="AD12" i="25"/>
  <c r="AA8" i="25"/>
  <c r="G8" i="26"/>
  <c r="X22" i="26"/>
  <c r="S22" i="26"/>
  <c r="AY48" i="47"/>
  <c r="AZ48" i="47" s="1"/>
  <c r="AC5" i="47" s="1"/>
  <c r="I5" i="30" s="1"/>
  <c r="BV120" i="47"/>
  <c r="BW120" i="47" s="1"/>
  <c r="AE39" i="47"/>
  <c r="AF39" i="47" s="1"/>
  <c r="Z4" i="47" s="1"/>
  <c r="AO102" i="47"/>
  <c r="AP102" i="47" s="1"/>
  <c r="AF11" i="47" s="1"/>
  <c r="M11" i="30" s="1"/>
  <c r="BI48" i="47"/>
  <c r="BJ48" i="47" s="1"/>
  <c r="AE5" i="47" s="1"/>
  <c r="K5" i="30" s="1"/>
  <c r="BQ102" i="47"/>
  <c r="BR102" i="47" s="1"/>
  <c r="CU129" i="47"/>
  <c r="CV129" i="47" s="1"/>
  <c r="AT93" i="47"/>
  <c r="AU93" i="47" s="1"/>
  <c r="AB10" i="47" s="1"/>
  <c r="G10" i="30" s="1"/>
  <c r="AO75" i="47"/>
  <c r="AP75" i="47" s="1"/>
  <c r="AF8" i="47" s="1"/>
  <c r="M8" i="30" s="1"/>
  <c r="AB4" i="25"/>
  <c r="I4" i="26"/>
  <c r="J25" i="26"/>
  <c r="CF48" i="47"/>
  <c r="CG48" i="47" s="1"/>
  <c r="AE57" i="25"/>
  <c r="B6" i="26"/>
  <c r="N6" i="26" s="1"/>
  <c r="I5" i="26"/>
  <c r="AB5" i="25"/>
  <c r="AT48" i="47"/>
  <c r="AU48" i="47" s="1"/>
  <c r="AB5" i="47" s="1"/>
  <c r="G5" i="30" s="1"/>
  <c r="AT165" i="47"/>
  <c r="AU165" i="47" s="1"/>
  <c r="AB18" i="47" s="1"/>
  <c r="G18" i="30" s="1"/>
  <c r="AH18" i="47"/>
  <c r="AI17" i="30" s="1"/>
  <c r="G15" i="26"/>
  <c r="AA15" i="25"/>
  <c r="B4" i="26"/>
  <c r="AE39" i="25"/>
  <c r="BV111" i="47"/>
  <c r="BW111" i="47" s="1"/>
  <c r="I10" i="26"/>
  <c r="AB10" i="25"/>
  <c r="BQ93" i="47"/>
  <c r="BR93" i="47" s="1"/>
  <c r="CA156" i="47"/>
  <c r="CB156" i="47" s="1"/>
  <c r="X15" i="26"/>
  <c r="S15" i="26"/>
  <c r="AC10" i="26"/>
  <c r="AH16" i="47"/>
  <c r="AI15" i="30" s="1"/>
  <c r="AD5" i="26"/>
  <c r="AH11" i="47"/>
  <c r="AI10" i="30" s="1"/>
  <c r="BD48" i="47"/>
  <c r="BE48" i="47" s="1"/>
  <c r="AG14" i="47"/>
  <c r="AE129" i="47"/>
  <c r="AF129" i="47" s="1"/>
  <c r="Z14" i="47" s="1"/>
  <c r="BD120" i="47"/>
  <c r="BE120" i="47" s="1"/>
  <c r="CF156" i="47"/>
  <c r="CG156" i="47" s="1"/>
  <c r="B9" i="26"/>
  <c r="AE84" i="25"/>
  <c r="S15" i="30"/>
  <c r="X15" i="30"/>
  <c r="S17" i="30"/>
  <c r="S16" i="30"/>
  <c r="W15" i="30"/>
  <c r="W17" i="30"/>
  <c r="W16" i="30"/>
  <c r="CP111" i="47"/>
  <c r="CQ111" i="47" s="1"/>
  <c r="BI156" i="47"/>
  <c r="BJ156" i="47" s="1"/>
  <c r="AE17" i="47" s="1"/>
  <c r="K17" i="30" s="1"/>
  <c r="BI84" i="47"/>
  <c r="BJ84" i="47" s="1"/>
  <c r="AE9" i="47" s="1"/>
  <c r="K9" i="30" s="1"/>
  <c r="CU147" i="47"/>
  <c r="CV147" i="47" s="1"/>
  <c r="AY39" i="47"/>
  <c r="AZ39" i="47" s="1"/>
  <c r="AC4" i="47" s="1"/>
  <c r="I4" i="30" s="1"/>
  <c r="CP75" i="47"/>
  <c r="CQ75" i="47" s="1"/>
  <c r="CF66" i="47"/>
  <c r="CG66" i="47" s="1"/>
  <c r="BV129" i="47"/>
  <c r="BW129" i="47" s="1"/>
  <c r="AO84" i="47"/>
  <c r="AP84" i="47" s="1"/>
  <c r="AF9" i="47" s="1"/>
  <c r="M9" i="30" s="1"/>
  <c r="U17" i="26"/>
  <c r="U24" i="30"/>
  <c r="U22" i="30"/>
  <c r="U23" i="30"/>
  <c r="M10" i="26"/>
  <c r="AE10" i="25"/>
  <c r="AY147" i="47"/>
  <c r="AZ147" i="47" s="1"/>
  <c r="AC16" i="47" s="1"/>
  <c r="I16" i="30" s="1"/>
  <c r="AE138" i="25"/>
  <c r="B15" i="26"/>
  <c r="N15" i="26" s="1"/>
  <c r="I12" i="26"/>
  <c r="AB12" i="25"/>
  <c r="AJ84" i="47"/>
  <c r="AK84" i="47" s="1"/>
  <c r="AA9" i="47" s="1"/>
  <c r="E9" i="30" s="1"/>
  <c r="B14" i="26"/>
  <c r="N14" i="26" s="1"/>
  <c r="AE129" i="25"/>
  <c r="BI129" i="47"/>
  <c r="BJ129" i="47" s="1"/>
  <c r="AE14" i="47" s="1"/>
  <c r="K14" i="30" s="1"/>
  <c r="AJ57" i="47"/>
  <c r="AK57" i="47" s="1"/>
  <c r="AA6" i="47" s="1"/>
  <c r="E6" i="30" s="1"/>
  <c r="AJ66" i="47"/>
  <c r="AK66" i="47" s="1"/>
  <c r="AA7" i="47" s="1"/>
  <c r="E7" i="30" s="1"/>
  <c r="B17" i="26"/>
  <c r="N17" i="26" s="1"/>
  <c r="AE156" i="25"/>
  <c r="BQ39" i="47"/>
  <c r="BR39" i="47" s="1"/>
  <c r="CA138" i="47"/>
  <c r="CB138" i="47" s="1"/>
  <c r="K15" i="26"/>
  <c r="AD15" i="25"/>
  <c r="AE138" i="47"/>
  <c r="AF138" i="47" s="1"/>
  <c r="Z15" i="47" s="1"/>
  <c r="AE12" i="25"/>
  <c r="M12" i="26"/>
  <c r="K18" i="26"/>
  <c r="AD18" i="25"/>
  <c r="M7" i="26"/>
  <c r="AE7" i="25"/>
  <c r="CU120" i="47"/>
  <c r="CV120" i="47" s="1"/>
  <c r="CK165" i="47"/>
  <c r="CL165" i="47" s="1"/>
  <c r="G14" i="26"/>
  <c r="AA14" i="25"/>
  <c r="AY129" i="47"/>
  <c r="AZ129" i="47" s="1"/>
  <c r="AC14" i="47" s="1"/>
  <c r="I14" i="30" s="1"/>
  <c r="S16" i="26"/>
  <c r="X16" i="26"/>
  <c r="AB13" i="25"/>
  <c r="I13" i="26"/>
  <c r="AT66" i="47"/>
  <c r="AU66" i="47" s="1"/>
  <c r="AB7" i="47" s="1"/>
  <c r="G7" i="30" s="1"/>
  <c r="CU111" i="47"/>
  <c r="CV111" i="47" s="1"/>
  <c r="AJ156" i="47"/>
  <c r="AK156" i="47" s="1"/>
  <c r="AA17" i="47" s="1"/>
  <c r="E17" i="30" s="1"/>
  <c r="AA13" i="25"/>
  <c r="G13" i="26"/>
  <c r="CP147" i="47"/>
  <c r="CQ147" i="47" s="1"/>
  <c r="AT84" i="47"/>
  <c r="AU84" i="47" s="1"/>
  <c r="AB9" i="47" s="1"/>
  <c r="G9" i="30" s="1"/>
  <c r="I18" i="26"/>
  <c r="AB18" i="25"/>
  <c r="G18" i="26"/>
  <c r="AA18" i="25"/>
  <c r="AH13" i="47"/>
  <c r="AI12" i="30" s="1"/>
  <c r="BV102" i="47"/>
  <c r="BW102" i="47" s="1"/>
  <c r="AD10" i="25"/>
  <c r="K10" i="26"/>
  <c r="BI165" i="47"/>
  <c r="BJ165" i="47" s="1"/>
  <c r="AE18" i="47" s="1"/>
  <c r="K18" i="30" s="1"/>
  <c r="AB11" i="25"/>
  <c r="I11" i="26"/>
  <c r="AT102" i="47"/>
  <c r="AU102" i="47" s="1"/>
  <c r="AB11" i="47" s="1"/>
  <c r="G11" i="30" s="1"/>
  <c r="T10" i="30"/>
  <c r="AK187" i="47"/>
  <c r="U10" i="30" s="1"/>
  <c r="CF84" i="47"/>
  <c r="CG84" i="47" s="1"/>
  <c r="AE13" i="25"/>
  <c r="M13" i="26"/>
  <c r="BV93" i="47"/>
  <c r="BW93" i="47" s="1"/>
  <c r="U22" i="26"/>
  <c r="CK156" i="47"/>
  <c r="CL156" i="47" s="1"/>
  <c r="CK39" i="47"/>
  <c r="CL39" i="47" s="1"/>
  <c r="Z18" i="25"/>
  <c r="E18" i="26"/>
  <c r="AE15" i="25"/>
  <c r="M15" i="26"/>
  <c r="AT138" i="47"/>
  <c r="AU138" i="47" s="1"/>
  <c r="AB15" i="47" s="1"/>
  <c r="G15" i="30" s="1"/>
  <c r="G10" i="26"/>
  <c r="AA10" i="25"/>
  <c r="AY75" i="47"/>
  <c r="AZ75" i="47" s="1"/>
  <c r="AC8" i="47" s="1"/>
  <c r="I8" i="30" s="1"/>
  <c r="CU39" i="47"/>
  <c r="CV39" i="47" s="1"/>
  <c r="AH17" i="47"/>
  <c r="AI16" i="30" s="1"/>
  <c r="AD11" i="25"/>
  <c r="K11" i="26"/>
  <c r="B7" i="26"/>
  <c r="N7" i="26" s="1"/>
  <c r="AE66" i="25"/>
  <c r="CK93" i="47"/>
  <c r="CL93" i="47" s="1"/>
  <c r="BD75" i="47"/>
  <c r="BE75" i="47" s="1"/>
  <c r="AE93" i="47"/>
  <c r="AF93" i="47" s="1"/>
  <c r="Z10" i="47" s="1"/>
  <c r="AG10" i="47"/>
  <c r="G12" i="26"/>
  <c r="AA12" i="25"/>
  <c r="AJ102" i="47"/>
  <c r="AK102" i="47" s="1"/>
  <c r="AA11" i="47" s="1"/>
  <c r="E11" i="30" s="1"/>
  <c r="S23" i="26"/>
  <c r="X23" i="26"/>
  <c r="CU93" i="47"/>
  <c r="CV93" i="47" s="1"/>
  <c r="CK66" i="47"/>
  <c r="CL66" i="47" s="1"/>
  <c r="X10" i="30"/>
  <c r="AZ187" i="47"/>
  <c r="Y10" i="30" s="1"/>
  <c r="AE120" i="25"/>
  <c r="B13" i="26"/>
  <c r="N13" i="26" s="1"/>
  <c r="B5" i="26"/>
  <c r="N5" i="26" s="1"/>
  <c r="AE48" i="25"/>
  <c r="AO156" i="47"/>
  <c r="AP156" i="47" s="1"/>
  <c r="AF17" i="47" s="1"/>
  <c r="M17" i="30" s="1"/>
  <c r="E17" i="26"/>
  <c r="Z17" i="25"/>
  <c r="W10" i="26"/>
  <c r="CP138" i="47"/>
  <c r="CQ138" i="47" s="1"/>
  <c r="AH14" i="47"/>
  <c r="AI13" i="30" s="1"/>
  <c r="Z10" i="30"/>
  <c r="BJ187" i="47"/>
  <c r="AA10" i="30" s="1"/>
  <c r="CU102" i="47"/>
  <c r="CV102" i="47" s="1"/>
  <c r="AT75" i="47"/>
  <c r="AU75" i="47" s="1"/>
  <c r="AB8" i="47" s="1"/>
  <c r="G8" i="30" s="1"/>
  <c r="BQ138" i="47"/>
  <c r="BR138" i="47" s="1"/>
  <c r="CF93" i="47"/>
  <c r="CG93" i="47" s="1"/>
  <c r="I7" i="26"/>
  <c r="AB7" i="25"/>
  <c r="S10" i="26"/>
  <c r="AE4" i="26"/>
  <c r="AE10" i="26" s="1"/>
  <c r="BQ120" i="47"/>
  <c r="BR120" i="47" s="1"/>
  <c r="BQ156" i="47"/>
  <c r="BR156" i="47" s="1"/>
  <c r="W22" i="26"/>
  <c r="AU187" i="47"/>
  <c r="W10" i="30" s="1"/>
  <c r="V10" i="30"/>
  <c r="G6" i="26"/>
  <c r="AA6" i="25"/>
  <c r="L25" i="26"/>
  <c r="AA5" i="25"/>
  <c r="G5" i="26"/>
  <c r="AT39" i="47"/>
  <c r="AU39" i="47" s="1"/>
  <c r="AB4" i="47" s="1"/>
  <c r="G4" i="30" s="1"/>
  <c r="CA39" i="47"/>
  <c r="CB39" i="47" s="1"/>
  <c r="AT129" i="47"/>
  <c r="AU129" i="47" s="1"/>
  <c r="AB14" i="47" s="1"/>
  <c r="G14" i="30" s="1"/>
  <c r="F25" i="26"/>
  <c r="K8" i="26"/>
  <c r="AD8" i="25"/>
  <c r="AD7" i="25"/>
  <c r="K7" i="26"/>
  <c r="C17" i="30"/>
  <c r="BV66" i="47"/>
  <c r="BW66" i="47" s="1"/>
  <c r="M11" i="26"/>
  <c r="AE11" i="25"/>
  <c r="AE102" i="47"/>
  <c r="AF102" i="47" s="1"/>
  <c r="Z11" i="47" s="1"/>
  <c r="AO147" i="47"/>
  <c r="AP147" i="47" s="1"/>
  <c r="AF16" i="47" s="1"/>
  <c r="M16" i="30" s="1"/>
  <c r="CA93" i="47"/>
  <c r="CB93" i="47" s="1"/>
  <c r="CA57" i="47"/>
  <c r="CB57" i="47" s="1"/>
  <c r="AG16" i="47"/>
  <c r="AE147" i="47"/>
  <c r="AF147" i="47" s="1"/>
  <c r="Z16" i="47" s="1"/>
  <c r="B16" i="26"/>
  <c r="N16" i="26" s="1"/>
  <c r="AE147" i="25"/>
  <c r="CK147" i="47"/>
  <c r="CL147" i="47" s="1"/>
  <c r="I8" i="26"/>
  <c r="AB8" i="25"/>
  <c r="AY165" i="47"/>
  <c r="AZ165" i="47" s="1"/>
  <c r="AC18" i="47" s="1"/>
  <c r="I18" i="30" s="1"/>
  <c r="S17" i="26"/>
  <c r="X17" i="26"/>
  <c r="N12" i="26"/>
  <c r="AG12" i="47"/>
  <c r="BD39" i="47"/>
  <c r="BE39" i="47" s="1"/>
  <c r="Z9" i="25"/>
  <c r="E9" i="26"/>
  <c r="CK48" i="47"/>
  <c r="CL48" i="47" s="1"/>
  <c r="BQ111" i="47"/>
  <c r="BR111" i="47" s="1"/>
  <c r="H9" i="26"/>
  <c r="H25" i="26" s="1"/>
  <c r="AY84" i="25"/>
  <c r="CF147" i="47"/>
  <c r="CG147" i="47" s="1"/>
  <c r="BV57" i="47"/>
  <c r="BW57" i="47" s="1"/>
  <c r="AA11" i="25"/>
  <c r="G11" i="26"/>
  <c r="AO57" i="47"/>
  <c r="AP57" i="47" s="1"/>
  <c r="AF6" i="47" s="1"/>
  <c r="M6" i="30" s="1"/>
  <c r="CF129" i="47"/>
  <c r="CG129" i="47" s="1"/>
  <c r="W17" i="26"/>
  <c r="AD14" i="25"/>
  <c r="K14" i="26"/>
  <c r="AJ165" i="47"/>
  <c r="AK165" i="47" s="1"/>
  <c r="AA18" i="47" s="1"/>
  <c r="E18" i="30" s="1"/>
  <c r="AG5" i="47"/>
  <c r="AE48" i="47"/>
  <c r="AF48" i="47" s="1"/>
  <c r="Z5" i="47" s="1"/>
  <c r="BD102" i="47"/>
  <c r="BE102" i="47" s="1"/>
  <c r="U15" i="30"/>
  <c r="U17" i="30"/>
  <c r="U16" i="30"/>
  <c r="BD138" i="47"/>
  <c r="BE138" i="47" s="1"/>
  <c r="AJ120" i="47"/>
  <c r="AK120" i="47" s="1"/>
  <c r="AA13" i="47" s="1"/>
  <c r="E13" i="30" s="1"/>
  <c r="AD17" i="25"/>
  <c r="K17" i="26"/>
  <c r="B8" i="26"/>
  <c r="N8" i="26" s="1"/>
  <c r="AE75" i="25"/>
  <c r="BV84" i="47"/>
  <c r="BW84" i="47" s="1"/>
  <c r="E13" i="26"/>
  <c r="Z13" i="25"/>
  <c r="BD84" i="47"/>
  <c r="BE84" i="47" s="1"/>
  <c r="BI57" i="47"/>
  <c r="BJ57" i="47" s="1"/>
  <c r="AE6" i="47" s="1"/>
  <c r="K6" i="30" s="1"/>
  <c r="AE84" i="47"/>
  <c r="AF84" i="47" s="1"/>
  <c r="Z9" i="47" s="1"/>
  <c r="BQ129" i="47"/>
  <c r="BR129" i="47" s="1"/>
  <c r="AD9" i="25"/>
  <c r="K9" i="26"/>
  <c r="AT120" i="47"/>
  <c r="AU120" i="47" s="1"/>
  <c r="AB13" i="47" s="1"/>
  <c r="G13" i="30" s="1"/>
  <c r="AD4" i="26"/>
  <c r="AD10" i="26" s="1"/>
  <c r="R10" i="26"/>
  <c r="AH9" i="47"/>
  <c r="AI8" i="30" s="1"/>
  <c r="AE4" i="25"/>
  <c r="M4" i="26"/>
  <c r="AB14" i="25"/>
  <c r="I14" i="26"/>
  <c r="CU84" i="47"/>
  <c r="CV84" i="47" s="1"/>
  <c r="AH7" i="47"/>
  <c r="AI6" i="30" s="1"/>
  <c r="AO48" i="47"/>
  <c r="AP48" i="47" s="1"/>
  <c r="AF5" i="47" s="1"/>
  <c r="M5" i="30" s="1"/>
  <c r="CA111" i="47"/>
  <c r="CB111" i="47" s="1"/>
  <c r="BV165" i="47"/>
  <c r="BW165" i="47" s="1"/>
  <c r="AY66" i="47"/>
  <c r="AZ66" i="47" s="1"/>
  <c r="AC7" i="47" s="1"/>
  <c r="I7" i="30" s="1"/>
  <c r="CP120" i="47"/>
  <c r="CQ120" i="47" s="1"/>
  <c r="AY111" i="47"/>
  <c r="AZ111" i="47" s="1"/>
  <c r="AC12" i="47" s="1"/>
  <c r="I12" i="30" s="1"/>
  <c r="CU75" i="47"/>
  <c r="CV75" i="47" s="1"/>
  <c r="AO165" i="47"/>
  <c r="AP165" i="47" s="1"/>
  <c r="AF18" i="47" s="1"/>
  <c r="M18" i="30" s="1"/>
  <c r="AA4" i="25"/>
  <c r="G4" i="26"/>
  <c r="AB6" i="25"/>
  <c r="I6" i="26"/>
  <c r="W24" i="26"/>
  <c r="Q8" i="47" l="1"/>
  <c r="AD9" i="30"/>
  <c r="AF187" i="47"/>
  <c r="S10" i="30" s="1"/>
  <c r="Y12" i="25"/>
  <c r="C12" i="26"/>
  <c r="AD5" i="30"/>
  <c r="AE5" i="30"/>
  <c r="AE9" i="30"/>
  <c r="Y23" i="26"/>
  <c r="AP181" i="47"/>
  <c r="AC4" i="30" s="1"/>
  <c r="AE4" i="30" s="1"/>
  <c r="AB4" i="30"/>
  <c r="AD4" i="30" s="1"/>
  <c r="V24" i="30"/>
  <c r="AO187" i="47"/>
  <c r="P9" i="25"/>
  <c r="P9" i="47" s="1"/>
  <c r="AG9" i="47"/>
  <c r="M25" i="30"/>
  <c r="AJ17" i="47"/>
  <c r="AI24" i="30"/>
  <c r="M25" i="26"/>
  <c r="Y17" i="26"/>
  <c r="G25" i="26"/>
  <c r="O17" i="30"/>
  <c r="AI12" i="25"/>
  <c r="E25" i="30"/>
  <c r="AB9" i="25"/>
  <c r="I9" i="26"/>
  <c r="AH15" i="30"/>
  <c r="AI16" i="47"/>
  <c r="AJ15" i="30" s="1"/>
  <c r="AJ11" i="47"/>
  <c r="C11" i="30"/>
  <c r="O11" i="30" s="1"/>
  <c r="C13" i="26"/>
  <c r="O13" i="26" s="1"/>
  <c r="Y13" i="25"/>
  <c r="AI13" i="25" s="1"/>
  <c r="AH9" i="30"/>
  <c r="AI10" i="47"/>
  <c r="AJ9" i="30" s="1"/>
  <c r="Y16" i="26"/>
  <c r="AG15" i="47"/>
  <c r="Y17" i="25"/>
  <c r="AI17" i="25" s="1"/>
  <c r="C17" i="26"/>
  <c r="O17" i="26" s="1"/>
  <c r="N9" i="26"/>
  <c r="AI14" i="47"/>
  <c r="AJ13" i="30" s="1"/>
  <c r="AH13" i="30"/>
  <c r="AJ13" i="47"/>
  <c r="C13" i="30"/>
  <c r="O13" i="30" s="1"/>
  <c r="AM171" i="26"/>
  <c r="O12" i="26"/>
  <c r="AJ8" i="47"/>
  <c r="C8" i="30"/>
  <c r="O8" i="30" s="1"/>
  <c r="AH16" i="30"/>
  <c r="AI17" i="47"/>
  <c r="AJ16" i="30" s="1"/>
  <c r="AJ9" i="47"/>
  <c r="C9" i="30"/>
  <c r="O9" i="30" s="1"/>
  <c r="AH11" i="30"/>
  <c r="AI12" i="47"/>
  <c r="AJ11" i="30" s="1"/>
  <c r="C16" i="26"/>
  <c r="O16" i="26" s="1"/>
  <c r="Y16" i="25"/>
  <c r="AI16" i="25" s="1"/>
  <c r="AG11" i="47"/>
  <c r="Y5" i="25"/>
  <c r="AI5" i="25" s="1"/>
  <c r="C5" i="26"/>
  <c r="O5" i="26" s="1"/>
  <c r="AJ10" i="47"/>
  <c r="C10" i="30"/>
  <c r="O10" i="30" s="1"/>
  <c r="C14" i="26"/>
  <c r="O14" i="26" s="1"/>
  <c r="Y14" i="25"/>
  <c r="AI14" i="25" s="1"/>
  <c r="I25" i="30"/>
  <c r="Y15" i="30"/>
  <c r="Y17" i="30"/>
  <c r="Y16" i="30"/>
  <c r="Y4" i="25"/>
  <c r="AI4" i="25" s="1"/>
  <c r="C4" i="26"/>
  <c r="C6" i="26"/>
  <c r="O6" i="26" s="1"/>
  <c r="Y6" i="25"/>
  <c r="AI6" i="25" s="1"/>
  <c r="AJ6" i="47"/>
  <c r="C6" i="30"/>
  <c r="O6" i="30" s="1"/>
  <c r="C7" i="30"/>
  <c r="O7" i="30" s="1"/>
  <c r="AJ7" i="47"/>
  <c r="AJ18" i="47"/>
  <c r="C18" i="30"/>
  <c r="O18" i="30" s="1"/>
  <c r="K25" i="26"/>
  <c r="AG8" i="47"/>
  <c r="AH8" i="30"/>
  <c r="AI9" i="47"/>
  <c r="AJ8" i="30" s="1"/>
  <c r="C8" i="26"/>
  <c r="O8" i="26" s="1"/>
  <c r="Y8" i="25"/>
  <c r="AI8" i="25" s="1"/>
  <c r="AJ5" i="47"/>
  <c r="C5" i="30"/>
  <c r="O5" i="30" s="1"/>
  <c r="Q9" i="47"/>
  <c r="Q10" i="25"/>
  <c r="G25" i="30"/>
  <c r="Y7" i="25"/>
  <c r="AI7" i="25" s="1"/>
  <c r="C7" i="26"/>
  <c r="O7" i="26" s="1"/>
  <c r="B25" i="26"/>
  <c r="N4" i="26"/>
  <c r="N25" i="26" s="1"/>
  <c r="I25" i="26"/>
  <c r="AJ4" i="47"/>
  <c r="C4" i="30"/>
  <c r="AH5" i="30"/>
  <c r="AI6" i="47"/>
  <c r="AJ5" i="30" s="1"/>
  <c r="AH6" i="30"/>
  <c r="AI7" i="47"/>
  <c r="AJ6" i="30" s="1"/>
  <c r="AH17" i="30"/>
  <c r="AI18" i="47"/>
  <c r="AJ17" i="30" s="1"/>
  <c r="O12" i="30"/>
  <c r="AH4" i="30"/>
  <c r="AI5" i="47"/>
  <c r="AJ4" i="30" s="1"/>
  <c r="AJ16" i="47"/>
  <c r="C16" i="30"/>
  <c r="O16" i="30" s="1"/>
  <c r="AJ15" i="47"/>
  <c r="C15" i="30"/>
  <c r="O15" i="30" s="1"/>
  <c r="Y15" i="25"/>
  <c r="AI15" i="25" s="1"/>
  <c r="C15" i="26"/>
  <c r="O15" i="26" s="1"/>
  <c r="Y9" i="25"/>
  <c r="AI9" i="25" s="1"/>
  <c r="C9" i="26"/>
  <c r="O9" i="26" s="1"/>
  <c r="AJ14" i="47"/>
  <c r="C14" i="30"/>
  <c r="O14" i="30" s="1"/>
  <c r="Y15" i="26"/>
  <c r="AG4" i="47"/>
  <c r="Y22" i="26"/>
  <c r="E25" i="26"/>
  <c r="C18" i="26"/>
  <c r="O18" i="26" s="1"/>
  <c r="Y18" i="25"/>
  <c r="AI18" i="25" s="1"/>
  <c r="Y10" i="25"/>
  <c r="AI10" i="25" s="1"/>
  <c r="C10" i="26"/>
  <c r="O10" i="26" s="1"/>
  <c r="AG13" i="47"/>
  <c r="Y11" i="25"/>
  <c r="AI11" i="25" s="1"/>
  <c r="C11" i="26"/>
  <c r="O11" i="26" s="1"/>
  <c r="Y24" i="26"/>
  <c r="K25" i="30"/>
  <c r="AJ12" i="47"/>
  <c r="AD10" i="30" l="1"/>
  <c r="AE10" i="30"/>
  <c r="P10" i="25"/>
  <c r="P10" i="47" s="1"/>
  <c r="AB10" i="30"/>
  <c r="AP187" i="47"/>
  <c r="AC10" i="30" s="1"/>
  <c r="W24" i="30"/>
  <c r="X24" i="30"/>
  <c r="W22" i="30"/>
  <c r="W23" i="30"/>
  <c r="AI4" i="47"/>
  <c r="AJ3" i="30" s="1"/>
  <c r="AH3" i="30"/>
  <c r="Q10" i="47"/>
  <c r="Q11" i="25"/>
  <c r="AI8" i="47"/>
  <c r="AJ7" i="30" s="1"/>
  <c r="AH7" i="30"/>
  <c r="O4" i="26"/>
  <c r="C25" i="26"/>
  <c r="O25" i="26" s="1"/>
  <c r="AH12" i="30"/>
  <c r="AI13" i="47"/>
  <c r="AJ12" i="30" s="1"/>
  <c r="O4" i="30"/>
  <c r="C25" i="30"/>
  <c r="O25" i="30" s="1"/>
  <c r="AH10" i="30"/>
  <c r="AI11" i="47"/>
  <c r="AJ10" i="30" s="1"/>
  <c r="AH14" i="30"/>
  <c r="AI15" i="47"/>
  <c r="AJ14" i="30" s="1"/>
  <c r="P11" i="25" l="1"/>
  <c r="P12" i="25" s="1"/>
  <c r="Y23" i="30"/>
  <c r="Y22" i="30"/>
  <c r="Y24" i="30"/>
  <c r="Q11" i="47"/>
  <c r="Q12" i="25"/>
  <c r="AH24" i="30"/>
  <c r="AJ24" i="30"/>
  <c r="P11" i="47" l="1"/>
  <c r="Q12" i="47"/>
  <c r="Q13" i="25"/>
  <c r="P12" i="47"/>
  <c r="P13" i="25"/>
  <c r="P13" i="47" l="1"/>
  <c r="P14" i="25"/>
  <c r="Q13" i="47"/>
  <c r="Q14" i="25"/>
  <c r="Q15" i="25" l="1"/>
  <c r="Q14" i="47"/>
  <c r="P14" i="47"/>
  <c r="P15" i="25"/>
  <c r="P15" i="47" l="1"/>
  <c r="P16" i="25"/>
  <c r="Q15" i="47"/>
  <c r="Q16" i="25"/>
  <c r="Q16" i="47" l="1"/>
  <c r="Q17" i="25"/>
  <c r="P16" i="47"/>
  <c r="P17" i="25"/>
  <c r="P17" i="47" l="1"/>
  <c r="P18" i="25"/>
  <c r="Q17" i="47"/>
  <c r="Q18" i="25"/>
  <c r="Q18" i="47" l="1"/>
  <c r="Q19" i="25"/>
  <c r="P18" i="47"/>
  <c r="P19" i="25"/>
  <c r="P19" i="47" l="1"/>
  <c r="P20" i="25"/>
  <c r="Q19" i="47"/>
  <c r="Q20" i="25"/>
  <c r="Q20" i="47" l="1"/>
  <c r="Q21" i="25"/>
  <c r="P20" i="47"/>
  <c r="P21" i="25"/>
  <c r="P21" i="47" l="1"/>
  <c r="P22" i="25"/>
  <c r="Q21" i="47"/>
  <c r="Q22" i="25"/>
  <c r="Q22" i="47" l="1"/>
  <c r="Q23" i="25"/>
  <c r="P22" i="47"/>
  <c r="P23" i="25"/>
  <c r="P23" i="47" l="1"/>
  <c r="P24" i="25"/>
  <c r="Q23" i="47"/>
  <c r="Q24" i="25"/>
  <c r="Q24" i="47" l="1"/>
  <c r="Q25" i="25"/>
  <c r="P24" i="47"/>
  <c r="P25" i="25"/>
  <c r="P25" i="47" l="1"/>
  <c r="P26" i="25"/>
  <c r="Q25" i="47"/>
  <c r="Q26" i="25"/>
  <c r="P26" i="47" l="1"/>
  <c r="P27" i="25"/>
  <c r="Q26" i="47"/>
  <c r="Q27" i="25"/>
  <c r="Q27" i="47" l="1"/>
  <c r="Q28" i="25"/>
  <c r="P27" i="47"/>
  <c r="P28" i="25"/>
  <c r="P28" i="47" l="1"/>
  <c r="P29" i="25"/>
  <c r="Q28" i="47"/>
  <c r="Q29" i="25"/>
  <c r="Q29" i="47" l="1"/>
  <c r="Q30" i="25"/>
  <c r="P29" i="47"/>
  <c r="P30" i="25"/>
  <c r="P30" i="47" l="1"/>
  <c r="P31" i="25"/>
  <c r="Q31" i="25"/>
  <c r="Q30" i="47"/>
  <c r="P31" i="47" l="1"/>
  <c r="P32" i="25"/>
  <c r="Q31" i="47"/>
  <c r="Q32" i="25"/>
  <c r="Q32" i="47" l="1"/>
  <c r="Q33" i="25"/>
  <c r="P32" i="47"/>
  <c r="P33" i="25"/>
  <c r="P33" i="47" l="1"/>
  <c r="P34" i="25"/>
  <c r="Q33" i="47"/>
  <c r="Q34" i="25"/>
  <c r="P34" i="47" l="1"/>
  <c r="P35" i="25"/>
  <c r="Q34" i="47"/>
  <c r="Q35" i="25"/>
  <c r="P35" i="47" l="1"/>
  <c r="P36" i="25"/>
  <c r="Q35" i="47"/>
  <c r="Q36" i="25"/>
  <c r="Q36" i="47" l="1"/>
  <c r="Q37" i="25"/>
  <c r="P36" i="47"/>
  <c r="P37" i="25"/>
  <c r="P37" i="47" l="1"/>
  <c r="P38" i="25"/>
  <c r="Q37" i="47"/>
  <c r="Q38" i="25"/>
  <c r="Q38" i="47" l="1"/>
  <c r="Q39" i="25"/>
  <c r="P38" i="47"/>
  <c r="P39" i="25"/>
  <c r="P39" i="47" l="1"/>
  <c r="P40" i="25"/>
  <c r="Q39" i="47"/>
  <c r="Q40" i="25"/>
  <c r="P40" i="47" l="1"/>
  <c r="P41" i="25"/>
  <c r="Q40" i="47"/>
  <c r="Q41" i="25"/>
  <c r="Q41" i="47" l="1"/>
  <c r="Q42" i="25"/>
  <c r="P42" i="25"/>
  <c r="P41" i="47"/>
  <c r="Q42" i="47" l="1"/>
  <c r="Q43" i="25"/>
  <c r="P42" i="47"/>
  <c r="P43" i="25"/>
  <c r="P43" i="47" l="1"/>
  <c r="P44" i="25"/>
  <c r="Q43" i="47"/>
  <c r="Q44" i="25"/>
  <c r="Q44" i="47" l="1"/>
  <c r="Q45" i="25"/>
  <c r="P44" i="47"/>
  <c r="P45" i="25"/>
  <c r="Q45" i="47" l="1"/>
  <c r="Q46" i="25"/>
  <c r="P45" i="47"/>
  <c r="P46" i="25"/>
  <c r="Q46" i="47" l="1"/>
  <c r="Q47" i="25"/>
  <c r="P46" i="47"/>
  <c r="P47" i="25"/>
  <c r="P47" i="47" l="1"/>
  <c r="P48" i="25"/>
  <c r="Q48" i="25"/>
  <c r="Q47" i="47"/>
  <c r="Q48" i="47" l="1"/>
  <c r="Q49" i="25"/>
  <c r="P48" i="47"/>
  <c r="P49" i="25"/>
  <c r="P49" i="47" l="1"/>
  <c r="P50" i="25"/>
  <c r="Q49" i="47"/>
  <c r="Q50" i="25"/>
  <c r="Q50" i="47" l="1"/>
  <c r="Q51" i="25"/>
  <c r="P50" i="47"/>
  <c r="P51" i="25"/>
  <c r="P51" i="47" l="1"/>
  <c r="P52" i="25"/>
  <c r="Q51" i="47"/>
  <c r="Q52" i="25"/>
  <c r="CQ173" i="25" l="1"/>
  <c r="CQ175" i="25"/>
  <c r="CQ176" i="25"/>
  <c r="BE176" i="25"/>
  <c r="BE172" i="25"/>
  <c r="CQ171" i="25"/>
  <c r="BE174" i="25"/>
  <c r="BE175" i="25"/>
  <c r="CQ172" i="25"/>
  <c r="BE173" i="25"/>
  <c r="CQ174" i="25"/>
  <c r="BE171" i="25"/>
  <c r="P52" i="47"/>
  <c r="P53" i="25"/>
  <c r="Q52" i="47"/>
  <c r="Q53" i="25"/>
  <c r="BE177" i="25" l="1"/>
  <c r="DF7" i="26"/>
  <c r="DF11" i="26"/>
  <c r="DF12" i="26"/>
  <c r="DF10" i="26"/>
  <c r="DF9" i="26"/>
  <c r="CQ177" i="25"/>
  <c r="BF176" i="47"/>
  <c r="CR172" i="47"/>
  <c r="BF172" i="47"/>
  <c r="CR174" i="47"/>
  <c r="CR176" i="47"/>
  <c r="CR173" i="47"/>
  <c r="CR171" i="47"/>
  <c r="CR175" i="47"/>
  <c r="BF174" i="47"/>
  <c r="BF173" i="47"/>
  <c r="BF171" i="47"/>
  <c r="BF175" i="47"/>
  <c r="DF8" i="26"/>
  <c r="Q53" i="47"/>
  <c r="Q54" i="25"/>
  <c r="P53" i="47"/>
  <c r="P54" i="25"/>
  <c r="DB11" i="30" l="1"/>
  <c r="DB7" i="30"/>
  <c r="BF177" i="47"/>
  <c r="CR177" i="47"/>
  <c r="DB8" i="30"/>
  <c r="DB9" i="30"/>
  <c r="DB10" i="30"/>
  <c r="DB12" i="30"/>
  <c r="P54" i="47"/>
  <c r="P55" i="25"/>
  <c r="Q54" i="47"/>
  <c r="Q55" i="25"/>
  <c r="Q55" i="47" l="1"/>
  <c r="Q56" i="25"/>
  <c r="P55" i="47"/>
  <c r="P56" i="25"/>
  <c r="Q56" i="47" l="1"/>
  <c r="Q57" i="25"/>
  <c r="P56" i="47"/>
  <c r="P57" i="25"/>
  <c r="P57" i="47" l="1"/>
  <c r="P58" i="25"/>
  <c r="Q57" i="47"/>
  <c r="Q58" i="25"/>
  <c r="P58" i="47" l="1"/>
  <c r="P59" i="25"/>
  <c r="Q58" i="47"/>
  <c r="Q59" i="25"/>
  <c r="Q59" i="47" l="1"/>
  <c r="Q60" i="25"/>
  <c r="P59" i="47"/>
  <c r="P60" i="25"/>
  <c r="P60" i="47" l="1"/>
  <c r="P61" i="25"/>
  <c r="Q60" i="47"/>
  <c r="Q61" i="25"/>
  <c r="Q61" i="47" l="1"/>
  <c r="Q62" i="25"/>
  <c r="P61" i="47"/>
  <c r="P62" i="25"/>
  <c r="Q62" i="47" l="1"/>
  <c r="Q63" i="25"/>
  <c r="P62" i="47"/>
  <c r="P63" i="25"/>
  <c r="Q63" i="47" l="1"/>
  <c r="Q64" i="25"/>
  <c r="P63" i="47"/>
  <c r="P64" i="25"/>
  <c r="P64" i="47" l="1"/>
  <c r="P65" i="25"/>
  <c r="Q64" i="47"/>
  <c r="Q65" i="25"/>
  <c r="Q65" i="47" l="1"/>
  <c r="Q66" i="25"/>
  <c r="P65" i="47"/>
  <c r="P66" i="25"/>
  <c r="P66" i="47" l="1"/>
  <c r="P67" i="25"/>
  <c r="Q66" i="47"/>
  <c r="Q67" i="25"/>
  <c r="Q67" i="47" l="1"/>
  <c r="Q68" i="25"/>
  <c r="P67" i="47"/>
  <c r="P68" i="25"/>
  <c r="P68" i="47" l="1"/>
  <c r="P69" i="25"/>
  <c r="Q68" i="47"/>
  <c r="Q69" i="25"/>
  <c r="BN176" i="25" l="1"/>
  <c r="BN173" i="25"/>
  <c r="AB172" i="25"/>
  <c r="CI8" i="26" s="1"/>
  <c r="AB175" i="25"/>
  <c r="CI11" i="26" s="1"/>
  <c r="AB176" i="25"/>
  <c r="CI12" i="26" s="1"/>
  <c r="BN174" i="25"/>
  <c r="AB174" i="25"/>
  <c r="CI10" i="26" s="1"/>
  <c r="BN171" i="25"/>
  <c r="AB171" i="25"/>
  <c r="BN172" i="25"/>
  <c r="BN175" i="25"/>
  <c r="AB173" i="25"/>
  <c r="CI9" i="26" s="1"/>
  <c r="P69" i="47"/>
  <c r="P70" i="25"/>
  <c r="Q69" i="47"/>
  <c r="Q70" i="25"/>
  <c r="BN177" i="25" l="1"/>
  <c r="AC171" i="47"/>
  <c r="BO172" i="47"/>
  <c r="BO173" i="47"/>
  <c r="AC174" i="47"/>
  <c r="CE10" i="30" s="1"/>
  <c r="BO175" i="47"/>
  <c r="BO176" i="47"/>
  <c r="BO174" i="47"/>
  <c r="AC176" i="47"/>
  <c r="CE12" i="30" s="1"/>
  <c r="AC173" i="47"/>
  <c r="CE9" i="30" s="1"/>
  <c r="AC172" i="47"/>
  <c r="CE8" i="30" s="1"/>
  <c r="BO171" i="47"/>
  <c r="AC175" i="47"/>
  <c r="CE11" i="30" s="1"/>
  <c r="AB177" i="25"/>
  <c r="CI7" i="26"/>
  <c r="P70" i="47"/>
  <c r="P71" i="25"/>
  <c r="Q70" i="47"/>
  <c r="Q71" i="25"/>
  <c r="BO177" i="47" l="1"/>
  <c r="AC177" i="47"/>
  <c r="CE7" i="30"/>
  <c r="Q71" i="47"/>
  <c r="Q72" i="25"/>
  <c r="P71" i="47"/>
  <c r="P72" i="25"/>
  <c r="P72" i="47" l="1"/>
  <c r="P73" i="25"/>
  <c r="Q72" i="47"/>
  <c r="Q73" i="25"/>
  <c r="Q74" i="25" l="1"/>
  <c r="Q73" i="47"/>
  <c r="P73" i="47"/>
  <c r="P74" i="25"/>
  <c r="Q74" i="47" l="1"/>
  <c r="Q75" i="25"/>
  <c r="P74" i="47"/>
  <c r="P75" i="25"/>
  <c r="P75" i="47" l="1"/>
  <c r="P76" i="25"/>
  <c r="Q75" i="47"/>
  <c r="Q76" i="25"/>
  <c r="P76" i="47" l="1"/>
  <c r="P77" i="25"/>
  <c r="Q76" i="47"/>
  <c r="Q77" i="25"/>
  <c r="Q77" i="47" l="1"/>
  <c r="Q78" i="25"/>
  <c r="P77" i="47"/>
  <c r="P78" i="25"/>
  <c r="P78" i="47" l="1"/>
  <c r="P79" i="25"/>
  <c r="Q78" i="47"/>
  <c r="Q79" i="25"/>
  <c r="Q79" i="47" l="1"/>
  <c r="Q80" i="25"/>
  <c r="P79" i="47"/>
  <c r="P80" i="25"/>
  <c r="P80" i="47" l="1"/>
  <c r="P81" i="25"/>
  <c r="Q80" i="47"/>
  <c r="Q81" i="25"/>
  <c r="Q81" i="47" l="1"/>
  <c r="Q82" i="25"/>
  <c r="P81" i="47"/>
  <c r="P82" i="25"/>
  <c r="P82" i="47" l="1"/>
  <c r="P83" i="25"/>
  <c r="BG172" i="25" s="1"/>
  <c r="DH8" i="26" s="1"/>
  <c r="Q82" i="47"/>
  <c r="Q83" i="25"/>
  <c r="BG171" i="25" l="1"/>
  <c r="CS174" i="25"/>
  <c r="CS171" i="25"/>
  <c r="BG174" i="25"/>
  <c r="DH10" i="26" s="1"/>
  <c r="CS172" i="25"/>
  <c r="BG176" i="25"/>
  <c r="DH12" i="26" s="1"/>
  <c r="CS173" i="25"/>
  <c r="BG173" i="25"/>
  <c r="DH9" i="26" s="1"/>
  <c r="CS176" i="25"/>
  <c r="BG175" i="25"/>
  <c r="DH11" i="26" s="1"/>
  <c r="CS175" i="25"/>
  <c r="Q83" i="47"/>
  <c r="Q84" i="25"/>
  <c r="P83" i="47"/>
  <c r="BH173" i="47" s="1"/>
  <c r="DD9" i="30" s="1"/>
  <c r="P84" i="25"/>
  <c r="BH176" i="47" l="1"/>
  <c r="DD12" i="30" s="1"/>
  <c r="CT172" i="47"/>
  <c r="BH171" i="47"/>
  <c r="CT175" i="47"/>
  <c r="CT171" i="47"/>
  <c r="BH175" i="47"/>
  <c r="DD11" i="30" s="1"/>
  <c r="BH172" i="47"/>
  <c r="DD8" i="30" s="1"/>
  <c r="CT176" i="47"/>
  <c r="CS177" i="25"/>
  <c r="CT174" i="47"/>
  <c r="BH174" i="47"/>
  <c r="DD10" i="30" s="1"/>
  <c r="CT173" i="47"/>
  <c r="DH7" i="26"/>
  <c r="BG177" i="25"/>
  <c r="P84" i="47"/>
  <c r="P85" i="25"/>
  <c r="Q84" i="47"/>
  <c r="Q85" i="25"/>
  <c r="CT177" i="47" l="1"/>
  <c r="BH177" i="47"/>
  <c r="DD7" i="30"/>
  <c r="Q85" i="47"/>
  <c r="Q86" i="25"/>
  <c r="P85" i="47"/>
  <c r="P86" i="25"/>
  <c r="P86" i="47" l="1"/>
  <c r="P87" i="25"/>
  <c r="Q86" i="47"/>
  <c r="Q87" i="25"/>
  <c r="Q88" i="25" l="1"/>
  <c r="Q87" i="47"/>
  <c r="P87" i="47"/>
  <c r="P88" i="25"/>
  <c r="P88" i="47" l="1"/>
  <c r="P89" i="25"/>
  <c r="Q88" i="47"/>
  <c r="Q89" i="25"/>
  <c r="CC175" i="25" l="1"/>
  <c r="AQ176" i="25"/>
  <c r="CW12" i="26" s="1"/>
  <c r="AQ175" i="25"/>
  <c r="CW11" i="26" s="1"/>
  <c r="AQ171" i="25"/>
  <c r="CC176" i="25"/>
  <c r="AQ173" i="25"/>
  <c r="CW9" i="26" s="1"/>
  <c r="AQ174" i="25"/>
  <c r="CW10" i="26" s="1"/>
  <c r="CC173" i="25"/>
  <c r="CC174" i="25"/>
  <c r="CC172" i="25"/>
  <c r="CC171" i="25"/>
  <c r="AQ172" i="25"/>
  <c r="CW8" i="26" s="1"/>
  <c r="Q89" i="47"/>
  <c r="Q90" i="25"/>
  <c r="P89" i="47"/>
  <c r="P90" i="25"/>
  <c r="AQ177" i="25" l="1"/>
  <c r="CW7" i="26"/>
  <c r="CD175" i="47"/>
  <c r="AR171" i="47"/>
  <c r="AR176" i="47"/>
  <c r="CS12" i="30" s="1"/>
  <c r="CD176" i="47"/>
  <c r="AR175" i="47"/>
  <c r="CS11" i="30" s="1"/>
  <c r="CD174" i="47"/>
  <c r="CD173" i="47"/>
  <c r="AR172" i="47"/>
  <c r="CS8" i="30" s="1"/>
  <c r="CD171" i="47"/>
  <c r="AR173" i="47"/>
  <c r="CS9" i="30" s="1"/>
  <c r="AR174" i="47"/>
  <c r="CS10" i="30" s="1"/>
  <c r="CD172" i="47"/>
  <c r="CC177" i="25"/>
  <c r="P90" i="47"/>
  <c r="P91" i="25"/>
  <c r="Q90" i="47"/>
  <c r="Q91" i="25"/>
  <c r="CD177" i="47" l="1"/>
  <c r="CS7" i="30"/>
  <c r="AR177" i="47"/>
  <c r="Q91" i="47"/>
  <c r="Q92" i="25"/>
  <c r="P91" i="47"/>
  <c r="P92" i="25"/>
  <c r="P92" i="47" l="1"/>
  <c r="P93" i="25"/>
  <c r="Q92" i="47"/>
  <c r="Q93" i="25"/>
  <c r="P93" i="47" l="1"/>
  <c r="P94" i="25"/>
  <c r="Q93" i="47"/>
  <c r="Q94" i="25"/>
  <c r="P94" i="47" l="1"/>
  <c r="P95" i="25"/>
  <c r="Q94" i="47"/>
  <c r="Q95" i="25"/>
  <c r="Q95" i="47" l="1"/>
  <c r="Q96" i="25"/>
  <c r="P95" i="47"/>
  <c r="P96" i="25"/>
  <c r="P96" i="47" l="1"/>
  <c r="P97" i="25"/>
  <c r="Q96" i="47"/>
  <c r="Q97" i="25"/>
  <c r="P97" i="47" l="1"/>
  <c r="P98" i="25"/>
  <c r="Q97" i="47"/>
  <c r="Q98" i="25"/>
  <c r="P98" i="47" l="1"/>
  <c r="P99" i="25"/>
  <c r="Q98" i="47"/>
  <c r="Q99" i="25"/>
  <c r="Q99" i="47" l="1"/>
  <c r="Q100" i="25"/>
  <c r="P99" i="47"/>
  <c r="P100" i="25"/>
  <c r="Q100" i="47" l="1"/>
  <c r="Q101" i="25"/>
  <c r="P101" i="25"/>
  <c r="P100" i="47"/>
  <c r="P101" i="47" l="1"/>
  <c r="P102" i="25"/>
  <c r="Q101" i="47"/>
  <c r="Q102" i="25"/>
  <c r="P102" i="47" l="1"/>
  <c r="P103" i="25"/>
  <c r="Q102" i="47"/>
  <c r="Q103" i="25"/>
  <c r="Q103" i="47" l="1"/>
  <c r="Q104" i="25"/>
  <c r="P103" i="47"/>
  <c r="P104" i="25"/>
  <c r="P104" i="47" l="1"/>
  <c r="P105" i="25"/>
  <c r="Q104" i="47"/>
  <c r="Q105" i="25"/>
  <c r="Q105" i="47" l="1"/>
  <c r="Q106" i="25"/>
  <c r="P105" i="47"/>
  <c r="P106" i="25"/>
  <c r="Q106" i="47" l="1"/>
  <c r="Q107" i="25"/>
  <c r="P106" i="47"/>
  <c r="P107" i="25"/>
  <c r="P107" i="47" l="1"/>
  <c r="P108" i="25"/>
  <c r="Q107" i="47"/>
  <c r="Q108" i="25"/>
  <c r="Q108" i="47" l="1"/>
  <c r="Q109" i="25"/>
  <c r="P108" i="47"/>
  <c r="P109" i="25"/>
  <c r="P109" i="47" l="1"/>
  <c r="P110" i="25"/>
  <c r="Q109" i="47"/>
  <c r="Q110" i="25"/>
  <c r="Q110" i="47" l="1"/>
  <c r="Q111" i="25"/>
  <c r="P110" i="47"/>
  <c r="P111" i="25"/>
  <c r="Q111" i="47" l="1"/>
  <c r="Q112" i="25"/>
  <c r="P112" i="25"/>
  <c r="P111" i="47"/>
  <c r="P112" i="47" l="1"/>
  <c r="P113" i="25"/>
  <c r="Q112" i="47"/>
  <c r="Q113" i="25"/>
  <c r="Q113" i="47" l="1"/>
  <c r="Q114" i="25"/>
  <c r="P113" i="47"/>
  <c r="P114" i="25"/>
  <c r="P114" i="47" l="1"/>
  <c r="P115" i="25"/>
  <c r="Q114" i="47"/>
  <c r="Q115" i="25"/>
  <c r="Q115" i="47" l="1"/>
  <c r="Q116" i="25"/>
  <c r="P115" i="47"/>
  <c r="P116" i="25"/>
  <c r="Q116" i="47" l="1"/>
  <c r="Q117" i="25"/>
  <c r="P116" i="47"/>
  <c r="P117" i="25"/>
  <c r="P117" i="47" l="1"/>
  <c r="P118" i="25"/>
  <c r="Q117" i="47"/>
  <c r="Q118" i="25"/>
  <c r="AL172" i="25" l="1"/>
  <c r="CR8" i="26" s="1"/>
  <c r="AL175" i="25"/>
  <c r="CR11" i="26" s="1"/>
  <c r="BX173" i="25"/>
  <c r="BX171" i="25"/>
  <c r="BX174" i="25"/>
  <c r="BX175" i="25"/>
  <c r="AL171" i="25"/>
  <c r="BX172" i="25"/>
  <c r="AL173" i="25"/>
  <c r="CR9" i="26" s="1"/>
  <c r="BX176" i="25"/>
  <c r="AL174" i="25"/>
  <c r="CR10" i="26" s="1"/>
  <c r="AL176" i="25"/>
  <c r="CR12" i="26" s="1"/>
  <c r="Q118" i="47"/>
  <c r="Q119" i="25"/>
  <c r="P118" i="47"/>
  <c r="P119" i="25"/>
  <c r="BX177" i="25" l="1"/>
  <c r="BY175" i="25"/>
  <c r="BY171" i="25"/>
  <c r="BY173" i="25"/>
  <c r="BY174" i="25"/>
  <c r="AM173" i="25"/>
  <c r="CS9" i="26" s="1"/>
  <c r="BY172" i="25"/>
  <c r="AM175" i="25"/>
  <c r="CS11" i="26" s="1"/>
  <c r="BY176" i="25"/>
  <c r="AM171" i="25"/>
  <c r="AM174" i="25"/>
  <c r="CS10" i="26" s="1"/>
  <c r="AM176" i="25"/>
  <c r="CS12" i="26" s="1"/>
  <c r="AM172" i="25"/>
  <c r="CS8" i="26" s="1"/>
  <c r="BY175" i="47"/>
  <c r="BY172" i="47"/>
  <c r="AM175" i="47"/>
  <c r="CN11" i="30" s="1"/>
  <c r="AM172" i="47"/>
  <c r="CN8" i="30" s="1"/>
  <c r="AM173" i="47"/>
  <c r="CN9" i="30" s="1"/>
  <c r="BY173" i="47"/>
  <c r="AM176" i="47"/>
  <c r="CN12" i="30" s="1"/>
  <c r="BY176" i="47"/>
  <c r="BY174" i="47"/>
  <c r="AM174" i="47"/>
  <c r="CN10" i="30" s="1"/>
  <c r="BY171" i="47"/>
  <c r="AM171" i="47"/>
  <c r="CR7" i="26"/>
  <c r="AL177" i="25"/>
  <c r="P119" i="47"/>
  <c r="P120" i="25"/>
  <c r="Q119" i="47"/>
  <c r="Q120" i="25"/>
  <c r="BY177" i="47" l="1"/>
  <c r="BY177" i="25"/>
  <c r="AM177" i="25"/>
  <c r="CS7" i="26"/>
  <c r="AM177" i="47"/>
  <c r="CN7" i="30"/>
  <c r="BZ174" i="47"/>
  <c r="AN171" i="47"/>
  <c r="AN175" i="47"/>
  <c r="CO11" i="30" s="1"/>
  <c r="AN176" i="47"/>
  <c r="CO12" i="30" s="1"/>
  <c r="BZ175" i="47"/>
  <c r="AN174" i="47"/>
  <c r="CO10" i="30" s="1"/>
  <c r="BZ171" i="47"/>
  <c r="BZ176" i="47"/>
  <c r="BZ173" i="47"/>
  <c r="BZ172" i="47"/>
  <c r="AN173" i="47"/>
  <c r="CO9" i="30" s="1"/>
  <c r="AN172" i="47"/>
  <c r="CO8" i="30" s="1"/>
  <c r="Q120" i="47"/>
  <c r="Q121" i="25"/>
  <c r="P120" i="47"/>
  <c r="P121" i="25"/>
  <c r="BZ177" i="47" l="1"/>
  <c r="CO7" i="30"/>
  <c r="AN177" i="47"/>
  <c r="Q121" i="47"/>
  <c r="Q122" i="25"/>
  <c r="P121" i="47"/>
  <c r="P122" i="25"/>
  <c r="P122" i="47" l="1"/>
  <c r="P123" i="25"/>
  <c r="Q122" i="47"/>
  <c r="Q123" i="25"/>
  <c r="P123" i="47" l="1"/>
  <c r="P124" i="25"/>
  <c r="Q123" i="47"/>
  <c r="Q124" i="25"/>
  <c r="Q124" i="47" l="1"/>
  <c r="Q125" i="25"/>
  <c r="P124" i="47"/>
  <c r="P125" i="25"/>
  <c r="Q126" i="25" l="1"/>
  <c r="Q125" i="47"/>
  <c r="P125" i="47"/>
  <c r="P126" i="25"/>
  <c r="P126" i="47" l="1"/>
  <c r="P127" i="25"/>
  <c r="Q126" i="47"/>
  <c r="Q127" i="25"/>
  <c r="CI173" i="25" l="1"/>
  <c r="AW174" i="25"/>
  <c r="DC10" i="26" s="1"/>
  <c r="AW176" i="25"/>
  <c r="DC12" i="26" s="1"/>
  <c r="CI171" i="25"/>
  <c r="AW175" i="25"/>
  <c r="DC11" i="26" s="1"/>
  <c r="CI176" i="25"/>
  <c r="AW172" i="25"/>
  <c r="DC8" i="26" s="1"/>
  <c r="AW171" i="25"/>
  <c r="CI172" i="25"/>
  <c r="AW173" i="25"/>
  <c r="DC9" i="26" s="1"/>
  <c r="CI175" i="25"/>
  <c r="CI174" i="25"/>
  <c r="Q127" i="47"/>
  <c r="Q128" i="25"/>
  <c r="P127" i="47"/>
  <c r="P128" i="25"/>
  <c r="DC7" i="26" l="1"/>
  <c r="AW177" i="25"/>
  <c r="CI177" i="25"/>
  <c r="AX175" i="47"/>
  <c r="CY11" i="30" s="1"/>
  <c r="CJ172" i="47"/>
  <c r="CJ171" i="47"/>
  <c r="CJ175" i="47"/>
  <c r="CJ173" i="47"/>
  <c r="AX176" i="47"/>
  <c r="CY12" i="30" s="1"/>
  <c r="AX172" i="47"/>
  <c r="CY8" i="30" s="1"/>
  <c r="AX173" i="47"/>
  <c r="CY9" i="30" s="1"/>
  <c r="CJ174" i="47"/>
  <c r="CJ176" i="47"/>
  <c r="AX174" i="47"/>
  <c r="CY10" i="30" s="1"/>
  <c r="AX171" i="47"/>
  <c r="BS174" i="25"/>
  <c r="BS172" i="25"/>
  <c r="BS171" i="25"/>
  <c r="AG176" i="25"/>
  <c r="CM12" i="26" s="1"/>
  <c r="AG175" i="25"/>
  <c r="CM11" i="26" s="1"/>
  <c r="AG172" i="25"/>
  <c r="CM8" i="26" s="1"/>
  <c r="AG171" i="25"/>
  <c r="BS175" i="25"/>
  <c r="AG173" i="25"/>
  <c r="CM9" i="26" s="1"/>
  <c r="AG174" i="25"/>
  <c r="CM10" i="26" s="1"/>
  <c r="BS173" i="25"/>
  <c r="BS176" i="25"/>
  <c r="P128" i="47"/>
  <c r="P129" i="25"/>
  <c r="Q128" i="47"/>
  <c r="Q129" i="25"/>
  <c r="CY7" i="30" l="1"/>
  <c r="AX177" i="47"/>
  <c r="CJ177" i="47"/>
  <c r="AG177" i="25"/>
  <c r="CM7" i="26"/>
  <c r="BS177" i="25"/>
  <c r="BT173" i="47"/>
  <c r="AH175" i="47"/>
  <c r="CI11" i="30" s="1"/>
  <c r="BT175" i="47"/>
  <c r="BT174" i="47"/>
  <c r="BT172" i="47"/>
  <c r="BT171" i="47"/>
  <c r="AH173" i="47"/>
  <c r="CI9" i="30" s="1"/>
  <c r="BT176" i="47"/>
  <c r="AH174" i="47"/>
  <c r="CI10" i="30" s="1"/>
  <c r="AH171" i="47"/>
  <c r="AH176" i="47"/>
  <c r="CI12" i="30" s="1"/>
  <c r="AH172" i="47"/>
  <c r="CI8" i="30" s="1"/>
  <c r="Q129" i="47"/>
  <c r="Q130" i="25"/>
  <c r="P129" i="47"/>
  <c r="P130" i="25"/>
  <c r="AH177" i="47" l="1"/>
  <c r="CI7" i="30"/>
  <c r="BT177" i="47"/>
  <c r="P131" i="25"/>
  <c r="P130" i="47"/>
  <c r="Q130" i="47"/>
  <c r="Q131" i="25"/>
  <c r="Q131" i="47" l="1"/>
  <c r="Q132" i="25"/>
  <c r="P131" i="47"/>
  <c r="P132" i="25"/>
  <c r="AH176" i="25" s="1"/>
  <c r="CN12" i="26" l="1"/>
  <c r="DL12" i="26" s="1"/>
  <c r="AG24" i="25"/>
  <c r="AH172" i="25"/>
  <c r="AH171" i="25"/>
  <c r="BT172" i="25"/>
  <c r="AH175" i="25"/>
  <c r="AH173" i="25"/>
  <c r="BT175" i="25"/>
  <c r="BT176" i="25"/>
  <c r="BT174" i="25"/>
  <c r="BT173" i="25"/>
  <c r="BT171" i="25"/>
  <c r="AH174" i="25"/>
  <c r="CN8" i="26"/>
  <c r="DL8" i="26" s="1"/>
  <c r="AG20" i="25"/>
  <c r="CN7" i="26"/>
  <c r="DL7" i="26" s="1"/>
  <c r="AH177" i="25"/>
  <c r="AG19" i="25"/>
  <c r="CN11" i="26"/>
  <c r="DL11" i="26" s="1"/>
  <c r="AG23" i="25"/>
  <c r="CN9" i="26"/>
  <c r="DL9" i="26" s="1"/>
  <c r="AG21" i="25"/>
  <c r="BT177" i="25"/>
  <c r="CN10" i="26"/>
  <c r="DL10" i="26" s="1"/>
  <c r="AG22" i="25"/>
  <c r="P132" i="47"/>
  <c r="BU174" i="47" s="1"/>
  <c r="P133" i="25"/>
  <c r="Q132" i="47"/>
  <c r="Q133" i="25"/>
  <c r="AI172" i="47" l="1"/>
  <c r="AI175" i="47"/>
  <c r="BU175" i="47"/>
  <c r="AI174" i="47"/>
  <c r="BU176" i="47"/>
  <c r="BU172" i="47"/>
  <c r="AI173" i="47"/>
  <c r="BU171" i="47"/>
  <c r="BU173" i="47"/>
  <c r="AI171" i="47"/>
  <c r="AI176" i="47"/>
  <c r="DL13" i="26"/>
  <c r="CJ8" i="30"/>
  <c r="AH20" i="47"/>
  <c r="DH8" i="30" s="1"/>
  <c r="CJ11" i="30"/>
  <c r="AH23" i="47"/>
  <c r="DH11" i="30" s="1"/>
  <c r="CJ10" i="30"/>
  <c r="AH22" i="47"/>
  <c r="DH10" i="30" s="1"/>
  <c r="CJ9" i="30"/>
  <c r="AH21" i="47"/>
  <c r="DH9" i="30" s="1"/>
  <c r="BU177" i="47"/>
  <c r="AI177" i="47"/>
  <c r="CJ7" i="30"/>
  <c r="AH19" i="47"/>
  <c r="DH7" i="30" s="1"/>
  <c r="CJ12" i="30"/>
  <c r="AH24" i="47"/>
  <c r="DH12" i="30" s="1"/>
  <c r="Q133" i="47"/>
  <c r="Q134" i="25"/>
  <c r="P133" i="47"/>
  <c r="P134" i="25"/>
  <c r="DH13" i="30" l="1"/>
  <c r="P134" i="47"/>
  <c r="P135" i="25"/>
  <c r="Q134" i="47"/>
  <c r="Q135" i="25"/>
  <c r="Q135" i="47" l="1"/>
  <c r="Q136" i="25"/>
  <c r="P135" i="47"/>
  <c r="P136" i="25"/>
  <c r="P136" i="47" l="1"/>
  <c r="P137" i="25"/>
  <c r="Q136" i="47"/>
  <c r="Q137" i="25"/>
  <c r="P137" i="47" l="1"/>
  <c r="P138" i="25"/>
  <c r="Q137" i="47"/>
  <c r="Q138" i="25"/>
  <c r="Q138" i="47" l="1"/>
  <c r="Q139" i="25"/>
  <c r="P138" i="47"/>
  <c r="P139" i="25"/>
  <c r="P139" i="47" l="1"/>
  <c r="P140" i="25"/>
  <c r="Q140" i="25"/>
  <c r="Q139" i="47"/>
  <c r="Q140" i="47" l="1"/>
  <c r="Q141" i="25"/>
  <c r="P140" i="47"/>
  <c r="P141" i="25"/>
  <c r="P141" i="47" l="1"/>
  <c r="P142" i="25"/>
  <c r="Q141" i="47"/>
  <c r="Q142" i="25"/>
  <c r="Q142" i="47" l="1"/>
  <c r="Q143" i="25"/>
  <c r="P142" i="47"/>
  <c r="P143" i="25"/>
  <c r="P143" i="47" l="1"/>
  <c r="P144" i="25"/>
  <c r="Q144" i="25"/>
  <c r="Q143" i="47"/>
  <c r="Q144" i="47" l="1"/>
  <c r="Q145" i="25"/>
  <c r="P144" i="47"/>
  <c r="P145" i="25"/>
  <c r="P145" i="47" l="1"/>
  <c r="P146" i="25"/>
  <c r="Q145" i="47"/>
  <c r="Q146" i="25"/>
  <c r="Q146" i="47" l="1"/>
  <c r="Q147" i="25"/>
  <c r="P147" i="25"/>
  <c r="P146" i="47"/>
  <c r="Q148" i="25" l="1"/>
  <c r="Q147" i="47"/>
  <c r="P147" i="47"/>
  <c r="P148" i="25"/>
  <c r="P148" i="47" l="1"/>
  <c r="P149" i="25"/>
  <c r="Q148" i="47"/>
  <c r="Q149" i="25"/>
  <c r="Q149" i="47" l="1"/>
  <c r="Q150" i="25"/>
  <c r="P149" i="47"/>
  <c r="P150" i="25"/>
  <c r="P150" i="47" l="1"/>
  <c r="P151" i="25"/>
  <c r="Q150" i="47"/>
  <c r="Q151" i="25"/>
  <c r="Q151" i="47" l="1"/>
  <c r="Q152" i="25"/>
  <c r="P151" i="47"/>
  <c r="P152" i="25"/>
  <c r="P152" i="47" l="1"/>
  <c r="P153" i="25"/>
  <c r="Q152" i="47"/>
  <c r="Q153" i="25"/>
  <c r="Q153" i="47" l="1"/>
  <c r="Q154" i="25"/>
  <c r="P153" i="47"/>
  <c r="P154" i="25"/>
  <c r="Q154" i="47" l="1"/>
  <c r="Q155" i="25"/>
  <c r="P155" i="25"/>
  <c r="P154" i="47"/>
  <c r="Q155" i="47" l="1"/>
  <c r="Q156" i="25"/>
  <c r="P155" i="47"/>
  <c r="P156" i="25"/>
  <c r="P156" i="47" l="1"/>
  <c r="P157" i="25"/>
  <c r="Q156" i="47"/>
  <c r="Q157" i="25"/>
  <c r="P157" i="47" l="1"/>
  <c r="P158" i="25"/>
  <c r="Q157" i="47"/>
  <c r="Q158" i="25"/>
  <c r="P158" i="47" l="1"/>
  <c r="P159" i="25"/>
  <c r="Q158" i="47"/>
  <c r="Q159" i="25"/>
  <c r="Q159" i="47" l="1"/>
  <c r="Q160" i="25"/>
  <c r="P159" i="47"/>
  <c r="P160" i="25"/>
  <c r="P160" i="47" l="1"/>
  <c r="P161" i="25"/>
  <c r="Q160" i="47"/>
  <c r="Q161" i="25"/>
  <c r="P161" i="47" l="1"/>
  <c r="P162" i="25"/>
  <c r="Q161" i="47"/>
  <c r="Q162" i="25"/>
  <c r="Q162" i="47" l="1"/>
  <c r="Q163" i="25"/>
  <c r="P163" i="25"/>
  <c r="P162" i="47"/>
  <c r="P163" i="47" l="1"/>
  <c r="P164" i="25"/>
  <c r="Q163" i="47"/>
  <c r="Q164" i="25"/>
  <c r="Q164" i="47" l="1"/>
  <c r="Q165" i="25"/>
  <c r="P164" i="47"/>
  <c r="P165" i="25"/>
  <c r="P165" i="47" l="1"/>
  <c r="P166" i="25"/>
  <c r="Q165" i="47"/>
  <c r="Q166" i="25"/>
  <c r="Q166" i="47" l="1"/>
  <c r="Q167" i="25"/>
  <c r="P166" i="47"/>
  <c r="P167" i="25"/>
  <c r="Q167" i="47" l="1"/>
  <c r="Q168" i="25"/>
  <c r="P168" i="25"/>
  <c r="P167" i="47"/>
  <c r="Q168" i="47" l="1"/>
  <c r="Q169" i="25"/>
  <c r="P169" i="25"/>
  <c r="P168" i="47"/>
  <c r="P169" i="47" l="1"/>
  <c r="P170" i="25"/>
  <c r="Q169" i="47"/>
  <c r="Q170" i="25"/>
  <c r="Q170" i="47" l="1"/>
  <c r="Q171" i="25"/>
  <c r="P170" i="47"/>
  <c r="P171" i="25"/>
  <c r="Q171" i="47" l="1"/>
  <c r="Q172" i="25"/>
  <c r="P171" i="47"/>
  <c r="P172" i="25"/>
  <c r="Q172" i="47" l="1"/>
  <c r="Q173" i="25"/>
  <c r="P172" i="47"/>
  <c r="P173" i="25"/>
  <c r="P173" i="47" l="1"/>
  <c r="P174" i="25"/>
  <c r="Q173" i="47"/>
  <c r="Q174" i="25"/>
  <c r="P174" i="47" l="1"/>
  <c r="P175" i="25"/>
  <c r="Q174" i="47"/>
  <c r="Q175" i="25"/>
  <c r="P175" i="47" l="1"/>
  <c r="P176" i="25"/>
  <c r="Q175" i="47"/>
  <c r="Q176" i="25"/>
  <c r="Q176" i="47" l="1"/>
  <c r="Q177" i="25"/>
  <c r="P176" i="47"/>
  <c r="P177" i="25"/>
  <c r="P177" i="47" l="1"/>
  <c r="P178" i="25"/>
  <c r="Q177" i="47"/>
  <c r="Q178" i="25"/>
  <c r="Q178" i="47" l="1"/>
  <c r="Q179" i="25"/>
  <c r="P178" i="47"/>
  <c r="P179" i="25"/>
  <c r="Q179" i="47" l="1"/>
  <c r="Q180" i="25"/>
  <c r="P179" i="47"/>
  <c r="P180" i="25"/>
  <c r="P180" i="47" l="1"/>
  <c r="P181" i="25"/>
  <c r="Q180" i="47"/>
  <c r="Q181" i="25"/>
  <c r="Q181" i="47" l="1"/>
  <c r="Q182" i="25"/>
  <c r="P181" i="47"/>
  <c r="P182" i="25"/>
  <c r="Q182" i="47" l="1"/>
  <c r="Q183" i="25"/>
  <c r="P183" i="25"/>
  <c r="P182" i="47"/>
  <c r="P183" i="47" l="1"/>
  <c r="P184" i="25"/>
  <c r="Q183" i="47"/>
  <c r="Q184" i="25"/>
  <c r="Q184" i="47" l="1"/>
  <c r="Q185" i="25"/>
  <c r="P184" i="47"/>
  <c r="P185" i="25"/>
  <c r="P185" i="47" l="1"/>
  <c r="P186" i="25"/>
  <c r="Q185" i="47"/>
  <c r="Q186" i="25"/>
  <c r="Q186" i="47" l="1"/>
  <c r="Q187" i="25"/>
  <c r="P186" i="47"/>
  <c r="P187" i="25"/>
  <c r="P187" i="47" l="1"/>
  <c r="P188" i="25"/>
  <c r="Q187" i="47"/>
  <c r="Q188" i="25"/>
  <c r="Q188" i="47" l="1"/>
  <c r="Q189" i="25"/>
  <c r="P188" i="47"/>
  <c r="P189" i="25"/>
  <c r="P189" i="47" l="1"/>
  <c r="P190" i="25"/>
  <c r="Q189" i="47"/>
  <c r="Q190" i="25"/>
  <c r="Q190" i="47" l="1"/>
  <c r="Q191" i="25"/>
  <c r="P190" i="47"/>
  <c r="P191" i="25"/>
  <c r="P191" i="47" l="1"/>
  <c r="P192" i="25"/>
  <c r="Q191" i="47"/>
  <c r="Q192" i="25"/>
  <c r="P192" i="47" l="1"/>
  <c r="P193" i="25"/>
  <c r="Q192" i="47"/>
  <c r="Q193" i="25"/>
  <c r="P193" i="47" l="1"/>
  <c r="P194" i="25"/>
  <c r="Q194" i="25"/>
  <c r="Q193" i="47"/>
  <c r="Q194" i="47" l="1"/>
  <c r="Q195" i="25"/>
  <c r="P194" i="47"/>
  <c r="P195" i="25"/>
  <c r="P196" i="25" l="1"/>
  <c r="P195" i="47"/>
  <c r="Q195" i="47"/>
  <c r="Q196" i="25"/>
  <c r="Q196" i="47" l="1"/>
  <c r="Q197" i="25"/>
  <c r="P196" i="47"/>
  <c r="P197" i="25"/>
  <c r="Q197" i="47" l="1"/>
  <c r="Q198" i="25"/>
  <c r="P197" i="47"/>
  <c r="P198" i="25"/>
  <c r="Q198" i="47" l="1"/>
  <c r="Q199" i="25"/>
  <c r="P198" i="47"/>
  <c r="P199" i="25"/>
  <c r="Q199" i="47" l="1"/>
  <c r="Q200" i="25"/>
  <c r="P200" i="25"/>
  <c r="P199" i="47"/>
  <c r="Q200" i="47" l="1"/>
  <c r="Q201" i="25"/>
  <c r="P200" i="47"/>
  <c r="P201" i="25"/>
  <c r="P201" i="47" l="1"/>
  <c r="P202" i="25"/>
  <c r="Q201" i="47"/>
  <c r="Q202" i="25"/>
  <c r="Q202" i="47" l="1"/>
  <c r="Q203" i="25"/>
  <c r="P202" i="47"/>
  <c r="P203" i="25"/>
  <c r="P204" i="25" l="1"/>
  <c r="P203" i="47"/>
  <c r="Q203" i="47"/>
  <c r="Q204" i="25"/>
  <c r="Q204" i="47" l="1"/>
  <c r="Q205" i="25"/>
  <c r="P204" i="47"/>
  <c r="P205" i="25"/>
  <c r="P205" i="47" l="1"/>
  <c r="P206" i="25"/>
  <c r="Q205" i="47"/>
  <c r="Q206" i="25"/>
  <c r="Q206" i="47" l="1"/>
  <c r="Q207" i="25"/>
  <c r="P206" i="47"/>
  <c r="P207" i="25"/>
  <c r="P207" i="47" l="1"/>
  <c r="P208" i="25"/>
  <c r="Q207" i="47"/>
  <c r="Q208" i="25"/>
  <c r="Q208" i="47" l="1"/>
  <c r="Q209" i="25"/>
  <c r="P208" i="47"/>
  <c r="P209" i="25"/>
  <c r="P209" i="47" l="1"/>
  <c r="P210" i="25"/>
  <c r="Q209" i="47"/>
  <c r="Q210" i="25"/>
  <c r="Q210" i="47" l="1"/>
  <c r="Q211" i="25"/>
  <c r="P210" i="47"/>
  <c r="P211" i="25"/>
  <c r="P211" i="47" l="1"/>
  <c r="P212" i="25"/>
  <c r="Q211" i="47"/>
  <c r="Q212" i="25"/>
  <c r="P212" i="47" l="1"/>
  <c r="P213" i="25"/>
  <c r="Q212" i="47"/>
  <c r="Q213" i="25"/>
  <c r="Q213" i="47" l="1"/>
  <c r="Q214" i="25"/>
  <c r="P213" i="47"/>
  <c r="P214" i="25"/>
  <c r="Q214" i="47" l="1"/>
  <c r="Q215" i="25"/>
  <c r="P214" i="47"/>
  <c r="P215" i="25"/>
  <c r="P215" i="47" l="1"/>
  <c r="P216" i="25"/>
  <c r="Q215" i="47"/>
  <c r="Q216" i="25"/>
  <c r="P216" i="47" l="1"/>
  <c r="P217" i="25"/>
  <c r="Q216" i="47"/>
  <c r="Q217" i="25"/>
  <c r="Q217" i="47" l="1"/>
  <c r="Q218" i="25"/>
  <c r="P217" i="47"/>
  <c r="P218" i="25"/>
  <c r="Q218" i="47" l="1"/>
  <c r="Q219" i="25"/>
  <c r="P218" i="47"/>
  <c r="P219" i="25"/>
  <c r="P219" i="47" l="1"/>
  <c r="P220" i="25"/>
  <c r="Q219" i="47"/>
  <c r="Q220" i="25"/>
  <c r="P220" i="47" l="1"/>
  <c r="P221" i="25"/>
  <c r="Q220" i="47"/>
  <c r="Q221" i="25"/>
  <c r="P221" i="47" l="1"/>
  <c r="P222" i="25"/>
  <c r="Q221" i="47"/>
  <c r="Q222" i="25"/>
  <c r="Q222" i="47" l="1"/>
  <c r="Q223" i="25"/>
  <c r="P222" i="47"/>
  <c r="P223" i="25"/>
  <c r="Q223" i="47" l="1"/>
  <c r="Q224" i="25"/>
  <c r="P223" i="47"/>
  <c r="P224" i="25"/>
  <c r="P224" i="47" l="1"/>
  <c r="P225" i="25"/>
  <c r="Q224" i="47"/>
  <c r="Q225" i="25"/>
  <c r="Q225" i="47" l="1"/>
  <c r="Q226" i="25"/>
  <c r="P225" i="47"/>
  <c r="P226" i="25"/>
  <c r="Q226" i="47" l="1"/>
  <c r="Q227" i="25"/>
  <c r="P226" i="47"/>
  <c r="P227" i="25"/>
  <c r="Q227" i="47" l="1"/>
  <c r="Q228" i="25"/>
  <c r="P228" i="25"/>
  <c r="P227" i="47"/>
  <c r="P228" i="47" l="1"/>
  <c r="P229" i="25"/>
  <c r="Q228" i="47"/>
  <c r="Q229" i="25"/>
  <c r="Q229" i="47" l="1"/>
  <c r="Q230" i="25"/>
  <c r="P229" i="47"/>
  <c r="P230" i="25"/>
  <c r="P231" i="25" l="1"/>
  <c r="P230" i="47"/>
  <c r="Q230" i="47"/>
  <c r="Q231" i="25"/>
  <c r="Q231" i="47" l="1"/>
  <c r="Q232" i="25"/>
  <c r="P231" i="47"/>
  <c r="P232" i="25"/>
  <c r="P232" i="47" l="1"/>
  <c r="P233" i="25"/>
  <c r="Q232" i="47"/>
  <c r="Q233" i="25"/>
  <c r="Q233" i="47" l="1"/>
  <c r="Q234" i="25"/>
  <c r="P233" i="47"/>
  <c r="P234" i="25"/>
  <c r="P235" i="25" l="1"/>
  <c r="P234" i="47"/>
  <c r="Q235" i="25"/>
  <c r="Q234" i="47"/>
  <c r="Q235" i="47" l="1"/>
  <c r="Q236" i="25"/>
  <c r="P235" i="47"/>
  <c r="P236" i="25"/>
  <c r="P236" i="47" l="1"/>
  <c r="P237" i="25"/>
  <c r="Q236" i="47"/>
  <c r="Q237" i="25"/>
  <c r="Q237" i="47" l="1"/>
  <c r="Q238" i="25"/>
  <c r="P237" i="47"/>
  <c r="P238" i="25"/>
  <c r="P238" i="47" l="1"/>
  <c r="P239" i="25"/>
  <c r="Q238" i="47"/>
  <c r="Q239" i="25"/>
  <c r="Q240" i="25" l="1"/>
  <c r="Q239" i="47"/>
  <c r="P239" i="47"/>
  <c r="P240" i="25"/>
  <c r="P240" i="47" l="1"/>
  <c r="P241" i="25"/>
  <c r="Q240" i="47"/>
  <c r="Q241" i="25"/>
  <c r="P241" i="47" l="1"/>
  <c r="P242" i="25"/>
  <c r="Q241" i="47"/>
  <c r="Q242" i="25"/>
  <c r="P242" i="47" l="1"/>
  <c r="P243" i="25"/>
  <c r="Q242" i="47"/>
  <c r="Q243" i="25"/>
  <c r="Q243" i="47" l="1"/>
  <c r="Q244" i="25"/>
  <c r="P243" i="47"/>
  <c r="P244" i="25"/>
  <c r="P244" i="47" l="1"/>
  <c r="P245" i="25"/>
  <c r="Q244" i="47"/>
  <c r="Q245" i="25"/>
  <c r="Q246" i="25" l="1"/>
  <c r="Q245" i="47"/>
  <c r="P245" i="47"/>
  <c r="P246" i="25"/>
  <c r="Q246" i="47" l="1"/>
  <c r="Q247" i="25"/>
  <c r="P246" i="47"/>
  <c r="P247" i="25"/>
  <c r="P247" i="47" l="1"/>
  <c r="P248" i="25"/>
  <c r="Q247" i="47"/>
  <c r="Q248" i="25"/>
  <c r="Q248" i="47" l="1"/>
  <c r="Q249" i="25"/>
  <c r="P248" i="47"/>
  <c r="P249" i="25"/>
  <c r="P249" i="47" l="1"/>
  <c r="P250" i="25"/>
  <c r="Q249" i="47"/>
  <c r="Q250" i="25"/>
  <c r="Q250" i="47" l="1"/>
  <c r="Q251" i="25"/>
  <c r="P250" i="47"/>
  <c r="P251" i="25"/>
  <c r="P251" i="47" l="1"/>
  <c r="P252" i="25"/>
  <c r="Q251" i="47"/>
  <c r="Q252" i="25"/>
  <c r="Q252" i="47" l="1"/>
  <c r="Q253" i="25"/>
  <c r="P252" i="47"/>
  <c r="P253" i="25"/>
  <c r="P253" i="47" l="1"/>
  <c r="P254" i="25"/>
  <c r="Q253" i="47"/>
  <c r="Q254" i="25"/>
  <c r="Q254" i="47" l="1"/>
  <c r="Q255" i="25"/>
  <c r="P254" i="47"/>
  <c r="P255" i="25"/>
  <c r="Q255" i="47" l="1"/>
  <c r="Q256" i="25"/>
  <c r="P255" i="47"/>
  <c r="P256" i="25"/>
  <c r="P257" i="25" l="1"/>
  <c r="P256" i="47"/>
  <c r="Q256" i="47"/>
  <c r="Q257" i="25"/>
  <c r="Q257" i="47" l="1"/>
  <c r="Q258" i="25"/>
  <c r="P257" i="47"/>
  <c r="P258" i="25"/>
  <c r="P258" i="47" l="1"/>
  <c r="P259" i="25"/>
  <c r="Q258" i="47"/>
  <c r="Q259" i="25"/>
  <c r="Q259" i="47" l="1"/>
  <c r="Q260" i="25"/>
  <c r="P259" i="47"/>
  <c r="P260" i="25"/>
  <c r="P260" i="47" l="1"/>
  <c r="P261" i="25"/>
  <c r="Q260" i="47"/>
  <c r="Q261" i="25"/>
  <c r="Q261" i="47" l="1"/>
  <c r="Q262" i="25"/>
  <c r="P261" i="47"/>
  <c r="P262" i="25"/>
  <c r="Q262" i="47" l="1"/>
  <c r="Q263" i="25"/>
  <c r="P262" i="47"/>
  <c r="P263" i="25"/>
  <c r="P263" i="47" l="1"/>
  <c r="P264" i="25"/>
  <c r="Q263" i="47"/>
  <c r="Q264" i="25"/>
  <c r="Q264" i="47" l="1"/>
  <c r="Q265" i="25"/>
  <c r="P264" i="47"/>
  <c r="P265" i="25"/>
  <c r="P265" i="47" l="1"/>
  <c r="P266" i="25"/>
  <c r="Q266" i="25"/>
  <c r="Q265" i="47"/>
  <c r="Q266" i="47" l="1"/>
  <c r="Q267" i="25"/>
  <c r="P266" i="47"/>
  <c r="P267" i="25"/>
  <c r="P268" i="25" l="1"/>
  <c r="P267" i="47"/>
  <c r="Q267" i="47"/>
  <c r="Q268" i="25"/>
  <c r="Q268" i="47" l="1"/>
  <c r="Q269" i="25"/>
  <c r="P268" i="47"/>
  <c r="P269" i="25"/>
  <c r="P269" i="47" l="1"/>
  <c r="P270" i="25"/>
  <c r="Q269" i="47"/>
  <c r="Q270" i="25"/>
  <c r="Q270" i="47" l="1"/>
  <c r="Q271" i="25"/>
  <c r="P270" i="47"/>
  <c r="P271" i="25"/>
  <c r="P271" i="47" l="1"/>
  <c r="P272" i="25"/>
  <c r="Q271" i="47"/>
  <c r="Q272" i="25"/>
  <c r="P272" i="47" l="1"/>
  <c r="P273" i="25"/>
  <c r="Q272" i="47"/>
  <c r="Q273" i="25"/>
  <c r="Q273" i="47" l="1"/>
  <c r="Q274" i="25"/>
  <c r="P273" i="47"/>
  <c r="P274" i="25"/>
  <c r="P274" i="47" l="1"/>
  <c r="P275" i="25"/>
  <c r="Q275" i="25"/>
  <c r="Q274" i="47"/>
  <c r="P275" i="47" l="1"/>
  <c r="P276" i="25"/>
  <c r="Q275" i="47"/>
  <c r="Q276" i="25"/>
  <c r="Q276" i="47" l="1"/>
  <c r="Q277" i="25"/>
  <c r="P276" i="47"/>
  <c r="P277" i="25"/>
  <c r="P277" i="47" l="1"/>
  <c r="P278" i="25"/>
  <c r="Q277" i="47"/>
  <c r="Q278" i="25"/>
  <c r="Q278" i="47" l="1"/>
  <c r="Q279" i="25"/>
  <c r="P278" i="47"/>
  <c r="P279" i="25"/>
  <c r="P280" i="25" l="1"/>
  <c r="P279" i="47"/>
  <c r="Q279" i="47"/>
  <c r="Q280" i="25"/>
  <c r="Q280" i="47" l="1"/>
  <c r="Q281" i="25"/>
  <c r="P280" i="47"/>
  <c r="P281" i="25"/>
  <c r="P281" i="47" l="1"/>
  <c r="P282" i="25"/>
  <c r="Q281" i="47"/>
  <c r="Q282" i="25"/>
  <c r="Q283" i="25" l="1"/>
  <c r="Q282" i="47"/>
  <c r="P282" i="47"/>
  <c r="P283" i="25"/>
  <c r="P283" i="47" l="1"/>
  <c r="P284" i="25"/>
  <c r="Q283" i="47"/>
  <c r="Q284" i="25"/>
  <c r="Q284" i="47" l="1"/>
  <c r="Q285" i="25"/>
  <c r="P285" i="25"/>
  <c r="P284" i="47"/>
  <c r="P285" i="47" l="1"/>
  <c r="P286" i="25"/>
  <c r="Q285" i="47"/>
  <c r="Q286" i="25"/>
  <c r="Q286" i="47" l="1"/>
  <c r="Q287" i="25"/>
  <c r="P287" i="25"/>
  <c r="P286" i="47"/>
  <c r="P288" i="25" l="1"/>
  <c r="P287" i="47"/>
  <c r="Q287" i="47"/>
  <c r="Q288" i="25"/>
  <c r="P288" i="47" l="1"/>
  <c r="P289" i="25"/>
  <c r="Q288" i="47"/>
  <c r="Q289" i="25"/>
  <c r="Q289" i="47" l="1"/>
  <c r="Q290" i="25"/>
  <c r="P289" i="47"/>
  <c r="P290" i="25"/>
  <c r="P290" i="47" l="1"/>
  <c r="P291" i="25"/>
  <c r="Q291" i="25"/>
  <c r="Q290" i="47"/>
  <c r="Q291" i="47" l="1"/>
  <c r="Q292" i="25"/>
  <c r="P291" i="47"/>
  <c r="P292" i="25"/>
  <c r="P292" i="47" l="1"/>
  <c r="P293" i="25"/>
  <c r="Q292" i="47"/>
  <c r="Q293" i="25"/>
  <c r="P293" i="47" l="1"/>
  <c r="P294" i="25"/>
  <c r="Q293" i="47"/>
  <c r="Q294" i="25"/>
  <c r="Q294" i="47" l="1"/>
  <c r="Q295" i="25"/>
  <c r="P294" i="47"/>
  <c r="P295" i="25"/>
  <c r="P295" i="47" l="1"/>
  <c r="P296" i="25"/>
  <c r="Q295" i="47"/>
  <c r="Q296" i="25"/>
  <c r="Q297" i="25" l="1"/>
  <c r="Q296" i="47"/>
  <c r="P296" i="47"/>
  <c r="P297" i="25"/>
  <c r="P297" i="47" l="1"/>
  <c r="P298" i="25"/>
  <c r="Q297" i="47"/>
  <c r="Q298" i="25"/>
  <c r="Q298" i="47" l="1"/>
  <c r="Q299" i="25"/>
  <c r="P298" i="47"/>
  <c r="P299" i="25"/>
  <c r="Q300" i="25" l="1"/>
  <c r="Q300" i="47" s="1"/>
  <c r="Q299" i="47"/>
  <c r="P299" i="47"/>
  <c r="P300" i="25"/>
  <c r="P300" i="47" l="1"/>
  <c r="CH172" i="25"/>
  <c r="CH175" i="25"/>
  <c r="AV173" i="25"/>
  <c r="DB9" i="26" s="1"/>
  <c r="AV171" i="25"/>
  <c r="AV174" i="25"/>
  <c r="DB10" i="26" s="1"/>
  <c r="AV175" i="25"/>
  <c r="DB11" i="26" s="1"/>
  <c r="CH171" i="25"/>
  <c r="AV172" i="25"/>
  <c r="DB8" i="26" s="1"/>
  <c r="CH173" i="25"/>
  <c r="AV176" i="25"/>
  <c r="DB12" i="26" s="1"/>
  <c r="CH176" i="25"/>
  <c r="CH174" i="25"/>
  <c r="BW172" i="25"/>
  <c r="BZ172" i="25" s="1"/>
  <c r="CA172" i="25" s="1"/>
  <c r="CR174" i="25"/>
  <c r="CT174" i="25" s="1"/>
  <c r="CU174" i="25" s="1"/>
  <c r="AU173" i="25"/>
  <c r="AU175" i="25"/>
  <c r="AU171" i="25"/>
  <c r="CG175" i="25"/>
  <c r="CJ175" i="25" s="1"/>
  <c r="CK175" i="25" s="1"/>
  <c r="AU172" i="25"/>
  <c r="AU174" i="25"/>
  <c r="AU176" i="25"/>
  <c r="CG173" i="25"/>
  <c r="CG171" i="25"/>
  <c r="CG172" i="25"/>
  <c r="CG176" i="25"/>
  <c r="CG174" i="25"/>
  <c r="Z176" i="25"/>
  <c r="Z174" i="25"/>
  <c r="BL173" i="25"/>
  <c r="BL172" i="25"/>
  <c r="BL174" i="25"/>
  <c r="Z172" i="25"/>
  <c r="Z171" i="25"/>
  <c r="Z173" i="25"/>
  <c r="BL176" i="25"/>
  <c r="Z175" i="25"/>
  <c r="BL175" i="25"/>
  <c r="BL171" i="25"/>
  <c r="BM171" i="25"/>
  <c r="AA171" i="25"/>
  <c r="AP171" i="25"/>
  <c r="CB175" i="25"/>
  <c r="CE175" i="25" s="1"/>
  <c r="CF175" i="25" s="1"/>
  <c r="AP175" i="25"/>
  <c r="AP176" i="25"/>
  <c r="CB172" i="25"/>
  <c r="CE172" i="25" s="1"/>
  <c r="CF172" i="25" s="1"/>
  <c r="CB173" i="25"/>
  <c r="CE173" i="25" s="1"/>
  <c r="CF173" i="25" s="1"/>
  <c r="CB174" i="25"/>
  <c r="CE174" i="25" s="1"/>
  <c r="CF174" i="25" s="1"/>
  <c r="AP172" i="25"/>
  <c r="CB176" i="25"/>
  <c r="CE176" i="25" s="1"/>
  <c r="CF176" i="25" s="1"/>
  <c r="AP173" i="25"/>
  <c r="CB171" i="25"/>
  <c r="AP174" i="25"/>
  <c r="BM176" i="25"/>
  <c r="AA174" i="25"/>
  <c r="CH10" i="26" s="1"/>
  <c r="AA173" i="25"/>
  <c r="CH9" i="26" s="1"/>
  <c r="BM172" i="25"/>
  <c r="AA176" i="25"/>
  <c r="CH12" i="26" s="1"/>
  <c r="BM175" i="25"/>
  <c r="BM174" i="25"/>
  <c r="AA175" i="25"/>
  <c r="CH11" i="26" s="1"/>
  <c r="BM173" i="25"/>
  <c r="AA172" i="25"/>
  <c r="CH8" i="26" s="1"/>
  <c r="AF173" i="25"/>
  <c r="BR176" i="25"/>
  <c r="BU176" i="25" s="1"/>
  <c r="BV176" i="25" s="1"/>
  <c r="BR173" i="25"/>
  <c r="BU173" i="25" s="1"/>
  <c r="BV173" i="25" s="1"/>
  <c r="BR175" i="25"/>
  <c r="BU175" i="25" s="1"/>
  <c r="BV175" i="25" s="1"/>
  <c r="AF172" i="25"/>
  <c r="BR174" i="25"/>
  <c r="BU174" i="25" s="1"/>
  <c r="BV174" i="25" s="1"/>
  <c r="BR171" i="25"/>
  <c r="AF171" i="25"/>
  <c r="AF175" i="25"/>
  <c r="BR172" i="25"/>
  <c r="BU172" i="25" s="1"/>
  <c r="BV172" i="25" s="1"/>
  <c r="AF176" i="25"/>
  <c r="AF174" i="25"/>
  <c r="AK173" i="25"/>
  <c r="BW174" i="25"/>
  <c r="BZ174" i="25" s="1"/>
  <c r="CA174" i="25" s="1"/>
  <c r="AK175" i="25"/>
  <c r="AK176" i="25"/>
  <c r="BW171" i="25"/>
  <c r="BW173" i="25"/>
  <c r="BZ173" i="25" s="1"/>
  <c r="CA173" i="25" s="1"/>
  <c r="AK171" i="25"/>
  <c r="AK172" i="25"/>
  <c r="BW176" i="25"/>
  <c r="BZ176" i="25" s="1"/>
  <c r="CA176" i="25" s="1"/>
  <c r="AK174" i="25"/>
  <c r="BW175" i="25"/>
  <c r="BZ175" i="25" s="1"/>
  <c r="CA175" i="25" s="1"/>
  <c r="CR175" i="25"/>
  <c r="CT175" i="25" s="1"/>
  <c r="CU175" i="25" s="1"/>
  <c r="CR173" i="25"/>
  <c r="CT173" i="25" s="1"/>
  <c r="CU173" i="25" s="1"/>
  <c r="CR176" i="25"/>
  <c r="CT176" i="25" s="1"/>
  <c r="CU176" i="25" s="1"/>
  <c r="BF172" i="25"/>
  <c r="BF176" i="25"/>
  <c r="CR172" i="25"/>
  <c r="CT172" i="25" s="1"/>
  <c r="CU172" i="25" s="1"/>
  <c r="BF173" i="25"/>
  <c r="BF171" i="25"/>
  <c r="BF175" i="25"/>
  <c r="CR171" i="25"/>
  <c r="BF174" i="25"/>
  <c r="CJ173" i="25" l="1"/>
  <c r="CK173" i="25" s="1"/>
  <c r="CJ172" i="25"/>
  <c r="CK172" i="25" s="1"/>
  <c r="CJ176" i="25"/>
  <c r="CK176" i="25" s="1"/>
  <c r="CG8" i="26"/>
  <c r="AF20" i="25"/>
  <c r="AH20" i="25" s="1"/>
  <c r="AD172" i="25"/>
  <c r="CR177" i="25"/>
  <c r="CT177" i="25" s="1"/>
  <c r="CU177" i="25" s="1"/>
  <c r="CT171" i="25"/>
  <c r="CU171" i="25" s="1"/>
  <c r="BZ171" i="25"/>
  <c r="CA171" i="25" s="1"/>
  <c r="BW177" i="25"/>
  <c r="BZ177" i="25" s="1"/>
  <c r="CA177" i="25" s="1"/>
  <c r="CQ9" i="26"/>
  <c r="AN173" i="25"/>
  <c r="CL11" i="26"/>
  <c r="AI175" i="25"/>
  <c r="AI172" i="25"/>
  <c r="CL8" i="26"/>
  <c r="CL9" i="26"/>
  <c r="AI173" i="25"/>
  <c r="CE171" i="25"/>
  <c r="CF171" i="25" s="1"/>
  <c r="CB177" i="25"/>
  <c r="CE177" i="25" s="1"/>
  <c r="CF177" i="25" s="1"/>
  <c r="AS175" i="25"/>
  <c r="CV11" i="26"/>
  <c r="BM177" i="25"/>
  <c r="BP176" i="25"/>
  <c r="BQ176" i="25" s="1"/>
  <c r="BP174" i="25"/>
  <c r="BQ174" i="25" s="1"/>
  <c r="AF24" i="25"/>
  <c r="AH24" i="25" s="1"/>
  <c r="CG12" i="26"/>
  <c r="AD176" i="25"/>
  <c r="CJ171" i="25"/>
  <c r="CK171" i="25" s="1"/>
  <c r="CG177" i="25"/>
  <c r="AX172" i="25"/>
  <c r="DA8" i="26"/>
  <c r="AX173" i="25"/>
  <c r="DA9" i="26"/>
  <c r="CH177" i="25"/>
  <c r="DG10" i="26"/>
  <c r="BH174" i="25"/>
  <c r="CV8" i="26"/>
  <c r="AS172" i="25"/>
  <c r="AD175" i="25"/>
  <c r="CG11" i="26"/>
  <c r="AF23" i="25"/>
  <c r="AH23" i="25" s="1"/>
  <c r="DG11" i="26"/>
  <c r="BH175" i="25"/>
  <c r="DG12" i="26"/>
  <c r="BH176" i="25"/>
  <c r="CQ8" i="26"/>
  <c r="AN172" i="25"/>
  <c r="AN176" i="25"/>
  <c r="CQ12" i="26"/>
  <c r="CL10" i="26"/>
  <c r="AI174" i="25"/>
  <c r="AF177" i="25"/>
  <c r="AI177" i="25" s="1"/>
  <c r="AJ177" i="25" s="1"/>
  <c r="CL7" i="26"/>
  <c r="AI171" i="25"/>
  <c r="CV9" i="26"/>
  <c r="AS173" i="25"/>
  <c r="BP171" i="25"/>
  <c r="BQ171" i="25" s="1"/>
  <c r="BL177" i="25"/>
  <c r="BP177" i="25" s="1"/>
  <c r="BQ177" i="25" s="1"/>
  <c r="AD173" i="25"/>
  <c r="CG9" i="26"/>
  <c r="AF21" i="25"/>
  <c r="AH21" i="25" s="1"/>
  <c r="BP172" i="25"/>
  <c r="BQ172" i="25" s="1"/>
  <c r="CJ174" i="25"/>
  <c r="CK174" i="25" s="1"/>
  <c r="DG9" i="26"/>
  <c r="BH173" i="25"/>
  <c r="CV12" i="26"/>
  <c r="AS176" i="25"/>
  <c r="AF22" i="25"/>
  <c r="AH22" i="25" s="1"/>
  <c r="AD174" i="25"/>
  <c r="CG10" i="26"/>
  <c r="BF177" i="25"/>
  <c r="BH177" i="25" s="1"/>
  <c r="BI177" i="25" s="1"/>
  <c r="DG7" i="26"/>
  <c r="BH171" i="25"/>
  <c r="DG8" i="26"/>
  <c r="BH172" i="25"/>
  <c r="AK177" i="25"/>
  <c r="AN177" i="25" s="1"/>
  <c r="AO177" i="25" s="1"/>
  <c r="CQ7" i="26"/>
  <c r="AN171" i="25"/>
  <c r="CQ11" i="26"/>
  <c r="AN175" i="25"/>
  <c r="CL12" i="26"/>
  <c r="AI176" i="25"/>
  <c r="BU171" i="25"/>
  <c r="BV171" i="25" s="1"/>
  <c r="BR177" i="25"/>
  <c r="BU177" i="25" s="1"/>
  <c r="BV177" i="25" s="1"/>
  <c r="AS171" i="25"/>
  <c r="CV7" i="26"/>
  <c r="AP177" i="25"/>
  <c r="AS177" i="25" s="1"/>
  <c r="AT177" i="25" s="1"/>
  <c r="BP175" i="25"/>
  <c r="BQ175" i="25" s="1"/>
  <c r="CG7" i="26"/>
  <c r="AD171" i="25"/>
  <c r="Z177" i="25"/>
  <c r="AF19" i="25"/>
  <c r="AH19" i="25" s="1"/>
  <c r="BP173" i="25"/>
  <c r="BQ173" i="25" s="1"/>
  <c r="AX176" i="25"/>
  <c r="DA12" i="26"/>
  <c r="AX171" i="25"/>
  <c r="DA7" i="26"/>
  <c r="AU177" i="25"/>
  <c r="CQ10" i="26"/>
  <c r="AN174" i="25"/>
  <c r="CV10" i="26"/>
  <c r="AS174" i="25"/>
  <c r="CH7" i="26"/>
  <c r="AA177" i="25"/>
  <c r="DA10" i="26"/>
  <c r="AX174" i="25"/>
  <c r="AX175" i="25"/>
  <c r="DA11" i="26"/>
  <c r="AV177" i="25"/>
  <c r="DB7" i="26"/>
  <c r="AW172" i="47"/>
  <c r="CX8" i="30" s="1"/>
  <c r="CI171" i="47"/>
  <c r="AW176" i="47"/>
  <c r="CX12" i="30" s="1"/>
  <c r="AW173" i="47"/>
  <c r="CX9" i="30" s="1"/>
  <c r="AW174" i="47"/>
  <c r="CX10" i="30" s="1"/>
  <c r="AW171" i="47"/>
  <c r="CI172" i="47"/>
  <c r="CI173" i="47"/>
  <c r="CI175" i="47"/>
  <c r="CI176" i="47"/>
  <c r="CI174" i="47"/>
  <c r="AW175" i="47"/>
  <c r="CX11" i="30" s="1"/>
  <c r="AA176" i="47"/>
  <c r="CS174" i="47"/>
  <c r="CU174" i="47" s="1"/>
  <c r="CV174" i="47" s="1"/>
  <c r="CH175" i="47"/>
  <c r="CH176" i="47"/>
  <c r="AV173" i="47"/>
  <c r="CH173" i="47"/>
  <c r="AV171" i="47"/>
  <c r="CH171" i="47"/>
  <c r="CH174" i="47"/>
  <c r="CH172" i="47"/>
  <c r="AV174" i="47"/>
  <c r="AV176" i="47"/>
  <c r="AV172" i="47"/>
  <c r="AV175" i="47"/>
  <c r="BM175" i="47"/>
  <c r="AA171" i="47"/>
  <c r="BM173" i="47"/>
  <c r="AA173" i="47"/>
  <c r="BM171" i="47"/>
  <c r="BM176" i="47"/>
  <c r="AA174" i="47"/>
  <c r="AA175" i="47"/>
  <c r="BM172" i="47"/>
  <c r="BM174" i="47"/>
  <c r="AA172" i="47"/>
  <c r="AB171" i="47"/>
  <c r="BN173" i="47"/>
  <c r="BN171" i="47"/>
  <c r="BN175" i="47"/>
  <c r="AB173" i="47"/>
  <c r="CD9" i="30" s="1"/>
  <c r="AB174" i="47"/>
  <c r="CD10" i="30" s="1"/>
  <c r="AB176" i="47"/>
  <c r="CD12" i="30" s="1"/>
  <c r="BN174" i="47"/>
  <c r="AB172" i="47"/>
  <c r="CD8" i="30" s="1"/>
  <c r="AB175" i="47"/>
  <c r="CD11" i="30" s="1"/>
  <c r="BN176" i="47"/>
  <c r="BN172" i="47"/>
  <c r="AQ174" i="47"/>
  <c r="CC176" i="47"/>
  <c r="CF176" i="47" s="1"/>
  <c r="CG176" i="47" s="1"/>
  <c r="CC171" i="47"/>
  <c r="CC174" i="47"/>
  <c r="CF174" i="47" s="1"/>
  <c r="CG174" i="47" s="1"/>
  <c r="AQ171" i="47"/>
  <c r="CC175" i="47"/>
  <c r="CF175" i="47" s="1"/>
  <c r="CG175" i="47" s="1"/>
  <c r="CC172" i="47"/>
  <c r="CF172" i="47" s="1"/>
  <c r="CG172" i="47" s="1"/>
  <c r="AQ176" i="47"/>
  <c r="CC173" i="47"/>
  <c r="CF173" i="47" s="1"/>
  <c r="CG173" i="47" s="1"/>
  <c r="AQ172" i="47"/>
  <c r="AQ173" i="47"/>
  <c r="AQ175" i="47"/>
  <c r="BS175" i="47"/>
  <c r="BV175" i="47" s="1"/>
  <c r="BW175" i="47" s="1"/>
  <c r="BS176" i="47"/>
  <c r="BV176" i="47" s="1"/>
  <c r="BW176" i="47" s="1"/>
  <c r="BS173" i="47"/>
  <c r="BV173" i="47" s="1"/>
  <c r="BW173" i="47" s="1"/>
  <c r="AG175" i="47"/>
  <c r="AG172" i="47"/>
  <c r="BS172" i="47"/>
  <c r="BV172" i="47" s="1"/>
  <c r="BW172" i="47" s="1"/>
  <c r="AG171" i="47"/>
  <c r="AG174" i="47"/>
  <c r="BS171" i="47"/>
  <c r="AG176" i="47"/>
  <c r="AG173" i="47"/>
  <c r="BS174" i="47"/>
  <c r="BV174" i="47" s="1"/>
  <c r="BW174" i="47" s="1"/>
  <c r="BX171" i="47"/>
  <c r="BX173" i="47"/>
  <c r="CA173" i="47" s="1"/>
  <c r="CB173" i="47" s="1"/>
  <c r="AL172" i="47"/>
  <c r="BX172" i="47"/>
  <c r="CA172" i="47" s="1"/>
  <c r="CB172" i="47" s="1"/>
  <c r="AL175" i="47"/>
  <c r="AL171" i="47"/>
  <c r="AL174" i="47"/>
  <c r="AL176" i="47"/>
  <c r="AL173" i="47"/>
  <c r="BX175" i="47"/>
  <c r="CA175" i="47" s="1"/>
  <c r="CB175" i="47" s="1"/>
  <c r="BX176" i="47"/>
  <c r="CA176" i="47" s="1"/>
  <c r="CB176" i="47" s="1"/>
  <c r="BX174" i="47"/>
  <c r="CA174" i="47" s="1"/>
  <c r="CB174" i="47" s="1"/>
  <c r="BG176" i="47"/>
  <c r="BG175" i="47"/>
  <c r="BG172" i="47"/>
  <c r="CS172" i="47"/>
  <c r="CU172" i="47" s="1"/>
  <c r="CV172" i="47" s="1"/>
  <c r="BG171" i="47"/>
  <c r="CS175" i="47"/>
  <c r="CU175" i="47" s="1"/>
  <c r="CV175" i="47" s="1"/>
  <c r="BG174" i="47"/>
  <c r="CS171" i="47"/>
  <c r="CS173" i="47"/>
  <c r="CU173" i="47" s="1"/>
  <c r="CV173" i="47" s="1"/>
  <c r="CS176" i="47"/>
  <c r="CU176" i="47" s="1"/>
  <c r="CV176" i="47" s="1"/>
  <c r="BG173" i="47"/>
  <c r="CK173" i="47" l="1"/>
  <c r="CL173" i="47" s="1"/>
  <c r="CK172" i="47"/>
  <c r="CL172" i="47" s="1"/>
  <c r="DK9" i="26"/>
  <c r="DM9" i="26" s="1"/>
  <c r="CK174" i="47"/>
  <c r="CL174" i="47" s="1"/>
  <c r="CK176" i="47"/>
  <c r="CL176" i="47" s="1"/>
  <c r="CK175" i="47"/>
  <c r="CL175" i="47" s="1"/>
  <c r="DC9" i="30"/>
  <c r="BI173" i="47"/>
  <c r="DC10" i="30"/>
  <c r="BI174" i="47"/>
  <c r="DC8" i="30"/>
  <c r="BI172" i="47"/>
  <c r="CM10" i="30"/>
  <c r="AO174" i="47"/>
  <c r="CM8" i="30"/>
  <c r="AO172" i="47"/>
  <c r="CH9" i="30"/>
  <c r="AJ173" i="47"/>
  <c r="CH7" i="30"/>
  <c r="AG177" i="47"/>
  <c r="AJ177" i="47" s="1"/>
  <c r="AK177" i="47" s="1"/>
  <c r="AJ171" i="47"/>
  <c r="AT173" i="47"/>
  <c r="CR9" i="30"/>
  <c r="CC177" i="47"/>
  <c r="CF177" i="47" s="1"/>
  <c r="CG177" i="47" s="1"/>
  <c r="CF171" i="47"/>
  <c r="CG171" i="47" s="1"/>
  <c r="BN177" i="47"/>
  <c r="BQ174" i="47"/>
  <c r="BR174" i="47" s="1"/>
  <c r="BQ176" i="47"/>
  <c r="BR176" i="47" s="1"/>
  <c r="CC7" i="30"/>
  <c r="AG19" i="47"/>
  <c r="AE171" i="47"/>
  <c r="AA177" i="47"/>
  <c r="CW12" i="30"/>
  <c r="AY176" i="47"/>
  <c r="CK171" i="47"/>
  <c r="CL171" i="47" s="1"/>
  <c r="CH177" i="47"/>
  <c r="DD10" i="26"/>
  <c r="AY174" i="25"/>
  <c r="CY10" i="26"/>
  <c r="AT174" i="25"/>
  <c r="AX177" i="25"/>
  <c r="AY177" i="25" s="1"/>
  <c r="DD12" i="26"/>
  <c r="AY176" i="25"/>
  <c r="CJ7" i="26"/>
  <c r="AE171" i="25"/>
  <c r="AJ176" i="25"/>
  <c r="CO12" i="26"/>
  <c r="CT7" i="26"/>
  <c r="AO171" i="25"/>
  <c r="DK10" i="26"/>
  <c r="DM10" i="26" s="1"/>
  <c r="CO7" i="26"/>
  <c r="AJ171" i="25"/>
  <c r="CY8" i="26"/>
  <c r="AT172" i="25"/>
  <c r="DD8" i="26"/>
  <c r="AY172" i="25"/>
  <c r="DK12" i="26"/>
  <c r="DM12" i="26" s="1"/>
  <c r="CO8" i="26"/>
  <c r="AJ172" i="25"/>
  <c r="DC11" i="30"/>
  <c r="BI175" i="47"/>
  <c r="AL177" i="47"/>
  <c r="AO177" i="47" s="1"/>
  <c r="AP177" i="47" s="1"/>
  <c r="AO171" i="47"/>
  <c r="CM7" i="30"/>
  <c r="CH12" i="30"/>
  <c r="AJ176" i="47"/>
  <c r="CR8" i="30"/>
  <c r="AT172" i="47"/>
  <c r="BQ172" i="47"/>
  <c r="BR172" i="47" s="1"/>
  <c r="BQ171" i="47"/>
  <c r="BR171" i="47" s="1"/>
  <c r="BM177" i="47"/>
  <c r="BQ175" i="47"/>
  <c r="BR175" i="47" s="1"/>
  <c r="CW10" i="30"/>
  <c r="AY174" i="47"/>
  <c r="CW7" i="30"/>
  <c r="AV177" i="47"/>
  <c r="AY171" i="47"/>
  <c r="DK7" i="26"/>
  <c r="AT171" i="25"/>
  <c r="CY7" i="26"/>
  <c r="DI7" i="26"/>
  <c r="BI171" i="25"/>
  <c r="CJ10" i="26"/>
  <c r="AE174" i="25"/>
  <c r="DI9" i="26"/>
  <c r="BI173" i="25"/>
  <c r="BI176" i="25"/>
  <c r="DI12" i="26"/>
  <c r="CJ177" i="25"/>
  <c r="CK177" i="25" s="1"/>
  <c r="AJ173" i="25"/>
  <c r="CO9" i="26"/>
  <c r="AJ175" i="25"/>
  <c r="CO11" i="26"/>
  <c r="CJ8" i="26"/>
  <c r="AE172" i="25"/>
  <c r="BG177" i="47"/>
  <c r="BI177" i="47" s="1"/>
  <c r="BJ177" i="47" s="1"/>
  <c r="DC7" i="30"/>
  <c r="BI171" i="47"/>
  <c r="DC12" i="30"/>
  <c r="BI176" i="47"/>
  <c r="CM9" i="30"/>
  <c r="AO173" i="47"/>
  <c r="AO175" i="47"/>
  <c r="CM11" i="30"/>
  <c r="CA171" i="47"/>
  <c r="CB171" i="47" s="1"/>
  <c r="BX177" i="47"/>
  <c r="CA177" i="47" s="1"/>
  <c r="CB177" i="47" s="1"/>
  <c r="BV171" i="47"/>
  <c r="BW171" i="47" s="1"/>
  <c r="BS177" i="47"/>
  <c r="BV177" i="47" s="1"/>
  <c r="BW177" i="47" s="1"/>
  <c r="CH8" i="30"/>
  <c r="AJ172" i="47"/>
  <c r="AQ177" i="47"/>
  <c r="AT177" i="47" s="1"/>
  <c r="AU177" i="47" s="1"/>
  <c r="CR7" i="30"/>
  <c r="AT171" i="47"/>
  <c r="CR10" i="30"/>
  <c r="AT174" i="47"/>
  <c r="AB177" i="47"/>
  <c r="CD7" i="30"/>
  <c r="AG23" i="47"/>
  <c r="AE175" i="47"/>
  <c r="CC11" i="30"/>
  <c r="AE173" i="47"/>
  <c r="CC9" i="30"/>
  <c r="AG21" i="47"/>
  <c r="CW11" i="30"/>
  <c r="AY175" i="47"/>
  <c r="CX7" i="30"/>
  <c r="AW177" i="47"/>
  <c r="CI177" i="47"/>
  <c r="CT10" i="26"/>
  <c r="AO174" i="25"/>
  <c r="DD7" i="26"/>
  <c r="AY171" i="25"/>
  <c r="CT11" i="26"/>
  <c r="AO175" i="25"/>
  <c r="CY9" i="26"/>
  <c r="AT173" i="25"/>
  <c r="AO176" i="25"/>
  <c r="CT12" i="26"/>
  <c r="DK11" i="26"/>
  <c r="DM11" i="26" s="1"/>
  <c r="DI10" i="26"/>
  <c r="BI174" i="25"/>
  <c r="DD9" i="26"/>
  <c r="AY173" i="25"/>
  <c r="CY11" i="26"/>
  <c r="AT175" i="25"/>
  <c r="CS177" i="47"/>
  <c r="CU177" i="47" s="1"/>
  <c r="CV177" i="47" s="1"/>
  <c r="CU171" i="47"/>
  <c r="CV171" i="47" s="1"/>
  <c r="CM12" i="30"/>
  <c r="AO176" i="47"/>
  <c r="CH10" i="30"/>
  <c r="AJ174" i="47"/>
  <c r="CH11" i="30"/>
  <c r="AJ175" i="47"/>
  <c r="CR11" i="30"/>
  <c r="AT175" i="47"/>
  <c r="AT176" i="47"/>
  <c r="CR12" i="30"/>
  <c r="CC8" i="30"/>
  <c r="AG20" i="47"/>
  <c r="AE172" i="47"/>
  <c r="AE174" i="47"/>
  <c r="AG22" i="47"/>
  <c r="CC10" i="30"/>
  <c r="BQ173" i="47"/>
  <c r="BR173" i="47" s="1"/>
  <c r="CW8" i="30"/>
  <c r="AY172" i="47"/>
  <c r="CW9" i="30"/>
  <c r="AY173" i="47"/>
  <c r="CC12" i="30"/>
  <c r="AG24" i="47"/>
  <c r="AE176" i="47"/>
  <c r="AY175" i="25"/>
  <c r="DD11" i="26"/>
  <c r="AD177" i="25"/>
  <c r="AE177" i="25" s="1"/>
  <c r="DI8" i="26"/>
  <c r="BI172" i="25"/>
  <c r="CY12" i="26"/>
  <c r="AT176" i="25"/>
  <c r="CJ9" i="26"/>
  <c r="AE173" i="25"/>
  <c r="CO10" i="26"/>
  <c r="AJ174" i="25"/>
  <c r="CT8" i="26"/>
  <c r="AO172" i="25"/>
  <c r="DI11" i="26"/>
  <c r="BI175" i="25"/>
  <c r="AE175" i="25"/>
  <c r="CJ11" i="26"/>
  <c r="AE176" i="25"/>
  <c r="CJ12" i="26"/>
  <c r="CT9" i="26"/>
  <c r="AO173" i="25"/>
  <c r="DK8" i="26"/>
  <c r="DM8" i="26" s="1"/>
  <c r="BQ177" i="47" l="1"/>
  <c r="BR177" i="47" s="1"/>
  <c r="CU9" i="26"/>
  <c r="AE21" i="25"/>
  <c r="AD23" i="25"/>
  <c r="DJ11" i="26"/>
  <c r="CP10" i="26"/>
  <c r="Z22" i="25"/>
  <c r="AA24" i="25"/>
  <c r="CZ12" i="26"/>
  <c r="AI24" i="47"/>
  <c r="DG12" i="30"/>
  <c r="DI12" i="30" s="1"/>
  <c r="CZ8" i="30"/>
  <c r="AZ172" i="47"/>
  <c r="DG10" i="30"/>
  <c r="DI10" i="30" s="1"/>
  <c r="AI22" i="47"/>
  <c r="CU11" i="26"/>
  <c r="AE23" i="25"/>
  <c r="CU10" i="26"/>
  <c r="AE22" i="25"/>
  <c r="AI23" i="47"/>
  <c r="DG11" i="30"/>
  <c r="DI11" i="30" s="1"/>
  <c r="CK8" i="30"/>
  <c r="AK172" i="47"/>
  <c r="AP173" i="47"/>
  <c r="CP9" i="30"/>
  <c r="DE7" i="30"/>
  <c r="BJ171" i="47"/>
  <c r="CP9" i="26"/>
  <c r="Z21" i="25"/>
  <c r="DJ9" i="26"/>
  <c r="AD21" i="25"/>
  <c r="AD19" i="25"/>
  <c r="DJ7" i="26"/>
  <c r="DK13" i="26"/>
  <c r="DM7" i="26"/>
  <c r="DM13" i="26" s="1"/>
  <c r="CZ10" i="30"/>
  <c r="AZ174" i="47"/>
  <c r="CK12" i="30"/>
  <c r="AK176" i="47"/>
  <c r="CZ8" i="26"/>
  <c r="AA20" i="25"/>
  <c r="Z24" i="25"/>
  <c r="CP12" i="26"/>
  <c r="AB22" i="25"/>
  <c r="DE10" i="26"/>
  <c r="AZ176" i="47"/>
  <c r="CZ12" i="30"/>
  <c r="AI19" i="47"/>
  <c r="DG7" i="30"/>
  <c r="CU9" i="30"/>
  <c r="AU173" i="47"/>
  <c r="AK173" i="47"/>
  <c r="CK9" i="30"/>
  <c r="AP174" i="47"/>
  <c r="CP10" i="30"/>
  <c r="DE10" i="30"/>
  <c r="BJ174" i="47"/>
  <c r="CK12" i="26"/>
  <c r="Y24" i="25"/>
  <c r="CF10" i="30"/>
  <c r="AF174" i="47"/>
  <c r="CK11" i="30"/>
  <c r="AK175" i="47"/>
  <c r="CP12" i="30"/>
  <c r="AP176" i="47"/>
  <c r="AA23" i="25"/>
  <c r="CZ11" i="26"/>
  <c r="AD22" i="25"/>
  <c r="DJ10" i="26"/>
  <c r="AE24" i="25"/>
  <c r="CU12" i="26"/>
  <c r="AZ175" i="47"/>
  <c r="CZ11" i="30"/>
  <c r="CF9" i="30"/>
  <c r="AF173" i="47"/>
  <c r="AU171" i="47"/>
  <c r="CU7" i="30"/>
  <c r="AZ171" i="47"/>
  <c r="CZ7" i="30"/>
  <c r="DE11" i="30"/>
  <c r="BJ175" i="47"/>
  <c r="AE19" i="25"/>
  <c r="CU7" i="26"/>
  <c r="Y19" i="25"/>
  <c r="CK7" i="26"/>
  <c r="CK7" i="30"/>
  <c r="AK171" i="47"/>
  <c r="CK9" i="26"/>
  <c r="Y21" i="25"/>
  <c r="AB23" i="25"/>
  <c r="DE11" i="26"/>
  <c r="AZ173" i="47"/>
  <c r="CZ9" i="30"/>
  <c r="CU12" i="30"/>
  <c r="AU176" i="47"/>
  <c r="CZ9" i="26"/>
  <c r="AA21" i="25"/>
  <c r="AB19" i="25"/>
  <c r="DE7" i="26"/>
  <c r="BJ176" i="47"/>
  <c r="DE12" i="30"/>
  <c r="CP11" i="26"/>
  <c r="Z23" i="25"/>
  <c r="Y22" i="25"/>
  <c r="CK10" i="26"/>
  <c r="AY177" i="47"/>
  <c r="AZ177" i="47" s="1"/>
  <c r="AU172" i="47"/>
  <c r="CU8" i="30"/>
  <c r="AB20" i="25"/>
  <c r="DE8" i="26"/>
  <c r="CP7" i="26"/>
  <c r="Z19" i="25"/>
  <c r="AA22" i="25"/>
  <c r="CZ10" i="26"/>
  <c r="CK177" i="47"/>
  <c r="CL177" i="47" s="1"/>
  <c r="AE177" i="47"/>
  <c r="AF177" i="47" s="1"/>
  <c r="CP8" i="30"/>
  <c r="AP172" i="47"/>
  <c r="DE8" i="30"/>
  <c r="BJ172" i="47"/>
  <c r="DE9" i="30"/>
  <c r="BJ173" i="47"/>
  <c r="AE20" i="25"/>
  <c r="CU8" i="26"/>
  <c r="DJ8" i="26"/>
  <c r="AD20" i="25"/>
  <c r="AF172" i="47"/>
  <c r="CF8" i="30"/>
  <c r="Y23" i="25"/>
  <c r="CK11" i="26"/>
  <c r="CF12" i="30"/>
  <c r="AF176" i="47"/>
  <c r="AI20" i="47"/>
  <c r="DG8" i="30"/>
  <c r="DI8" i="30" s="1"/>
  <c r="CU11" i="30"/>
  <c r="AU175" i="47"/>
  <c r="CK10" i="30"/>
  <c r="AK174" i="47"/>
  <c r="AB21" i="25"/>
  <c r="DE9" i="26"/>
  <c r="DG9" i="30"/>
  <c r="DI9" i="30" s="1"/>
  <c r="AI21" i="47"/>
  <c r="CF11" i="30"/>
  <c r="AF175" i="47"/>
  <c r="CU10" i="30"/>
  <c r="AU174" i="47"/>
  <c r="AP175" i="47"/>
  <c r="CP11" i="30"/>
  <c r="CK8" i="26"/>
  <c r="Y20" i="25"/>
  <c r="DJ12" i="26"/>
  <c r="AD24" i="25"/>
  <c r="AA19" i="25"/>
  <c r="CZ7" i="26"/>
  <c r="AP171" i="47"/>
  <c r="CP7" i="30"/>
  <c r="Z20" i="25"/>
  <c r="CP8" i="26"/>
  <c r="AB24" i="25"/>
  <c r="DE12" i="26"/>
  <c r="CF7" i="30"/>
  <c r="AF171" i="47"/>
  <c r="DN11" i="26" l="1"/>
  <c r="AI23" i="25"/>
  <c r="AI20" i="25"/>
  <c r="AI22" i="25"/>
  <c r="AB22" i="47"/>
  <c r="CV10" i="30"/>
  <c r="DN8" i="26"/>
  <c r="DN10" i="26"/>
  <c r="AI21" i="25"/>
  <c r="DN7" i="26"/>
  <c r="AE23" i="47"/>
  <c r="DF11" i="30"/>
  <c r="AF24" i="47"/>
  <c r="CQ12" i="30"/>
  <c r="CG10" i="30"/>
  <c r="Z22" i="47"/>
  <c r="AE22" i="47"/>
  <c r="DF10" i="30"/>
  <c r="DG13" i="30"/>
  <c r="DI13" i="30" s="1"/>
  <c r="DI7" i="30"/>
  <c r="DA10" i="30"/>
  <c r="AC22" i="47"/>
  <c r="DA8" i="30"/>
  <c r="AC20" i="47"/>
  <c r="CV11" i="30"/>
  <c r="AB23" i="47"/>
  <c r="Z24" i="47"/>
  <c r="CG12" i="30"/>
  <c r="DF8" i="30"/>
  <c r="AE20" i="47"/>
  <c r="AE24" i="47"/>
  <c r="DF12" i="30"/>
  <c r="AC21" i="47"/>
  <c r="DA9" i="30"/>
  <c r="DN9" i="26"/>
  <c r="AI19" i="25"/>
  <c r="AB19" i="47"/>
  <c r="CV7" i="30"/>
  <c r="AC23" i="47"/>
  <c r="DA11" i="30"/>
  <c r="CL9" i="30"/>
  <c r="AA21" i="47"/>
  <c r="AF21" i="47"/>
  <c r="CQ9" i="30"/>
  <c r="Z19" i="47"/>
  <c r="CG7" i="30"/>
  <c r="Z23" i="47"/>
  <c r="CG11" i="30"/>
  <c r="CQ7" i="30"/>
  <c r="AF19" i="47"/>
  <c r="CQ11" i="30"/>
  <c r="AF23" i="47"/>
  <c r="CG8" i="30"/>
  <c r="Z20" i="47"/>
  <c r="CV8" i="30"/>
  <c r="AB20" i="47"/>
  <c r="CV12" i="30"/>
  <c r="AB24" i="47"/>
  <c r="CL7" i="30"/>
  <c r="AA19" i="47"/>
  <c r="CG9" i="30"/>
  <c r="Z21" i="47"/>
  <c r="CL11" i="30"/>
  <c r="AA23" i="47"/>
  <c r="AI24" i="25"/>
  <c r="AB21" i="47"/>
  <c r="CV9" i="30"/>
  <c r="AA24" i="47"/>
  <c r="CL12" i="30"/>
  <c r="DF7" i="30"/>
  <c r="AE19" i="47"/>
  <c r="CL8" i="30"/>
  <c r="AA20" i="47"/>
  <c r="CL10" i="30"/>
  <c r="AA22" i="47"/>
  <c r="AE21" i="47"/>
  <c r="DF9" i="30"/>
  <c r="AF20" i="47"/>
  <c r="CQ8" i="30"/>
  <c r="AC19" i="47"/>
  <c r="DA7" i="30"/>
  <c r="DN12" i="26"/>
  <c r="AF22" i="47"/>
  <c r="CQ10" i="30"/>
  <c r="AC24" i="47"/>
  <c r="DA12" i="30"/>
  <c r="DJ11" i="30" l="1"/>
  <c r="DJ12" i="30"/>
  <c r="AJ22" i="47"/>
  <c r="AJ23" i="47"/>
  <c r="AJ24" i="47"/>
  <c r="DJ10" i="30"/>
  <c r="AJ21" i="47"/>
  <c r="AJ20" i="47"/>
  <c r="DJ7" i="30"/>
  <c r="DJ9" i="30"/>
  <c r="DJ8" i="30"/>
  <c r="AJ19" i="47"/>
</calcChain>
</file>

<file path=xl/sharedStrings.xml><?xml version="1.0" encoding="utf-8"?>
<sst xmlns="http://schemas.openxmlformats.org/spreadsheetml/2006/main" count="5078" uniqueCount="165">
  <si>
    <t>ATLETA</t>
  </si>
  <si>
    <t>LOCAL</t>
  </si>
  <si>
    <t>AÇÃO</t>
  </si>
  <si>
    <t>RESULTADO</t>
  </si>
  <si>
    <t>Saque</t>
  </si>
  <si>
    <t>Passe</t>
  </si>
  <si>
    <t>Defesa</t>
  </si>
  <si>
    <t>Levantamento</t>
  </si>
  <si>
    <t>Ataque</t>
  </si>
  <si>
    <t>Bloqueio</t>
  </si>
  <si>
    <t>TOT</t>
  </si>
  <si>
    <t>EXCELENTE</t>
  </si>
  <si>
    <t>PONTO</t>
  </si>
  <si>
    <t>ERRO</t>
  </si>
  <si>
    <t>CONTINUIDADE</t>
  </si>
  <si>
    <t>TOTAL</t>
  </si>
  <si>
    <t>SAQUE</t>
  </si>
  <si>
    <t>PASSE</t>
  </si>
  <si>
    <t>DEFESA</t>
  </si>
  <si>
    <t>LEVANTAMENTO</t>
  </si>
  <si>
    <t>ATAQUE</t>
  </si>
  <si>
    <t>BLOQUEIO</t>
  </si>
  <si>
    <t>Jogadores</t>
  </si>
  <si>
    <t>AVALIAÇÃO POR JOGADOR</t>
  </si>
  <si>
    <t>Qtd/Coefic.</t>
  </si>
  <si>
    <t>%</t>
  </si>
  <si>
    <t>SALDO</t>
  </si>
  <si>
    <t>ATLETAS</t>
  </si>
  <si>
    <t>REDES</t>
  </si>
  <si>
    <t>AVALIAÇÃO POR REDE</t>
  </si>
  <si>
    <t>PONTOS</t>
  </si>
  <si>
    <t>ERROS</t>
  </si>
  <si>
    <t>REDE</t>
  </si>
  <si>
    <t>AÇÕES QUE PONTUAM</t>
  </si>
  <si>
    <t>AÇÕES QUE NÃO PONTUAM</t>
  </si>
  <si>
    <t>NÓS</t>
  </si>
  <si>
    <t>PLACAR</t>
  </si>
  <si>
    <t>ELES</t>
  </si>
  <si>
    <t>S</t>
  </si>
  <si>
    <t>P</t>
  </si>
  <si>
    <t>D</t>
  </si>
  <si>
    <t>L</t>
  </si>
  <si>
    <t>A</t>
  </si>
  <si>
    <t>B</t>
  </si>
  <si>
    <t>C</t>
  </si>
  <si>
    <t>ER</t>
  </si>
  <si>
    <t>EX</t>
  </si>
  <si>
    <t>K</t>
  </si>
  <si>
    <t>I</t>
  </si>
  <si>
    <t>J</t>
  </si>
  <si>
    <t>G</t>
  </si>
  <si>
    <t>ATALHO</t>
  </si>
  <si>
    <t>NOME</t>
  </si>
  <si>
    <t>LEVANT.</t>
  </si>
  <si>
    <t>redes</t>
  </si>
  <si>
    <t>R1</t>
  </si>
  <si>
    <t>R2</t>
  </si>
  <si>
    <t>R3</t>
  </si>
  <si>
    <t>R4</t>
  </si>
  <si>
    <t>R5</t>
  </si>
  <si>
    <t>R6</t>
  </si>
  <si>
    <t>RODÍZIO ATUAL</t>
  </si>
  <si>
    <t>Formação Inicial</t>
  </si>
  <si>
    <t>R</t>
  </si>
  <si>
    <t>Nós</t>
  </si>
  <si>
    <t>ADV</t>
  </si>
  <si>
    <t>C-ATAQUE</t>
  </si>
  <si>
    <t>Erro-ADV-ATQ</t>
  </si>
  <si>
    <t>Erro-ADV-SQ</t>
  </si>
  <si>
    <t>Erro-Adv-Def</t>
  </si>
  <si>
    <t>C-ataque</t>
  </si>
  <si>
    <t>Erro-c-atq</t>
  </si>
  <si>
    <t>Erro-outros</t>
  </si>
  <si>
    <t>REDE ADVERSÁRIA</t>
  </si>
  <si>
    <t>DADOS DA EQUIPE - AÇÕES QUE PONTUAM</t>
  </si>
  <si>
    <t>DADOS DA EQUIPE - AÇÕES QUE NÃO PONTUAM</t>
  </si>
  <si>
    <t>Função</t>
  </si>
  <si>
    <t>Atalho usado</t>
  </si>
  <si>
    <t>F</t>
  </si>
  <si>
    <t>AT</t>
  </si>
  <si>
    <t>AL</t>
  </si>
  <si>
    <t>AC</t>
  </si>
  <si>
    <t>AM</t>
  </si>
  <si>
    <t>DG</t>
  </si>
  <si>
    <t>DC</t>
  </si>
  <si>
    <t>SF</t>
  </si>
  <si>
    <t>SB</t>
  </si>
  <si>
    <t>SS</t>
  </si>
  <si>
    <t>SV</t>
  </si>
  <si>
    <t>PM</t>
  </si>
  <si>
    <t>PT</t>
  </si>
  <si>
    <t>LT</t>
  </si>
  <si>
    <t>LM</t>
  </si>
  <si>
    <t>LS</t>
  </si>
  <si>
    <t>CONTRA-ATAQUE</t>
  </si>
  <si>
    <t>FALTA</t>
  </si>
  <si>
    <t>ATAQUE DE TOQUE</t>
  </si>
  <si>
    <t>ATAQUE DE LARGADA</t>
  </si>
  <si>
    <t>ATAQUE CHAPADO</t>
  </si>
  <si>
    <t>ATAQUE DE MANCHETE</t>
  </si>
  <si>
    <t>DEFESA DE GRAÇA</t>
  </si>
  <si>
    <t>DEFESA DE CHAPADA</t>
  </si>
  <si>
    <t>SAQUE FLUTUANTE</t>
  </si>
  <si>
    <t>SAQUE POR BAIXO</t>
  </si>
  <si>
    <t>SAQUE EM SUSPENSÃO</t>
  </si>
  <si>
    <t>SAQUE VIAGEM</t>
  </si>
  <si>
    <t>PASSE DE MANCHETE</t>
  </si>
  <si>
    <t>PASSE DE TOQUE</t>
  </si>
  <si>
    <t>LEVANTAMENTO DE TOQUE</t>
  </si>
  <si>
    <t>LEVANTAMENTO DE MANCHETE</t>
  </si>
  <si>
    <t>LEVANTAMENTO EM SUSPENSÃO</t>
  </si>
  <si>
    <t>DIGITAÇÃO</t>
  </si>
  <si>
    <t>Santa Mônica Clube de Campo</t>
  </si>
  <si>
    <t>Zona</t>
  </si>
  <si>
    <t>Atleta</t>
  </si>
  <si>
    <t>Zona da Quadra 1</t>
  </si>
  <si>
    <t>Zona da Quadra 2</t>
  </si>
  <si>
    <t>Zona da Quadra 3</t>
  </si>
  <si>
    <t>Zona da Quadra 4</t>
  </si>
  <si>
    <t>Zona da Quadra 5</t>
  </si>
  <si>
    <t>Zona da Quadra 6</t>
  </si>
  <si>
    <t>Círculo Militar - PR</t>
  </si>
  <si>
    <t>Inserir Adversário</t>
  </si>
  <si>
    <t>rede inicial</t>
  </si>
  <si>
    <t>MÉDIA do CP</t>
  </si>
  <si>
    <t>Nome</t>
  </si>
  <si>
    <r>
      <rPr>
        <b/>
        <sz val="11"/>
        <color theme="1"/>
        <rFont val="Calibri"/>
        <family val="2"/>
        <scheme val="minor"/>
      </rPr>
      <t>AVALIAÇÃO</t>
    </r>
    <r>
      <rPr>
        <sz val="11"/>
        <color theme="1"/>
        <rFont val="Calibri"/>
        <family val="2"/>
        <scheme val="minor"/>
      </rPr>
      <t xml:space="preserve"> (coeficiente de Performance - </t>
    </r>
    <r>
      <rPr>
        <b/>
        <sz val="11"/>
        <color rgb="FF0000CC"/>
        <rFont val="Calibri"/>
        <family val="2"/>
        <scheme val="minor"/>
      </rPr>
      <t>CP</t>
    </r>
    <r>
      <rPr>
        <sz val="11"/>
        <color theme="1"/>
        <rFont val="Calibri"/>
        <family val="2"/>
        <scheme val="minor"/>
      </rPr>
      <t>)</t>
    </r>
  </si>
  <si>
    <t>zona</t>
  </si>
  <si>
    <t>CP</t>
  </si>
  <si>
    <t>Nº</t>
  </si>
  <si>
    <r>
      <t>Total/</t>
    </r>
    <r>
      <rPr>
        <b/>
        <sz val="12"/>
        <color rgb="FF0000CC"/>
        <rFont val="Calibri"/>
        <family val="2"/>
        <scheme val="minor"/>
      </rPr>
      <t>Média do CP</t>
    </r>
  </si>
  <si>
    <r>
      <t xml:space="preserve">Total/ </t>
    </r>
    <r>
      <rPr>
        <b/>
        <sz val="11"/>
        <color rgb="FF0000CC"/>
        <rFont val="Calibri"/>
        <family val="2"/>
        <scheme val="minor"/>
      </rPr>
      <t>Média do CP do Fundamento</t>
    </r>
  </si>
  <si>
    <r>
      <t xml:space="preserve">Média </t>
    </r>
    <r>
      <rPr>
        <sz val="11"/>
        <color rgb="FF0000CC"/>
        <rFont val="Calibri"/>
        <family val="2"/>
        <scheme val="minor"/>
      </rPr>
      <t>do</t>
    </r>
    <r>
      <rPr>
        <b/>
        <sz val="11"/>
        <color rgb="FF0000CC"/>
        <rFont val="Calibri"/>
        <family val="2"/>
        <scheme val="minor"/>
      </rPr>
      <t xml:space="preserve"> CP </t>
    </r>
    <r>
      <rPr>
        <sz val="11"/>
        <color rgb="FF0000CC"/>
        <rFont val="Calibri"/>
        <family val="2"/>
        <scheme val="minor"/>
      </rPr>
      <t>de</t>
    </r>
    <r>
      <rPr>
        <b/>
        <sz val="11"/>
        <color rgb="FF0000CC"/>
        <rFont val="Calibri"/>
        <family val="2"/>
        <scheme val="minor"/>
      </rPr>
      <t xml:space="preserve"> Todos </t>
    </r>
    <r>
      <rPr>
        <sz val="11"/>
        <color rgb="FF0000CC"/>
        <rFont val="Calibri"/>
        <family val="2"/>
        <scheme val="minor"/>
      </rPr>
      <t>os</t>
    </r>
    <r>
      <rPr>
        <b/>
        <sz val="11"/>
        <color rgb="FF0000CC"/>
        <rFont val="Calibri"/>
        <family val="2"/>
        <scheme val="minor"/>
      </rPr>
      <t xml:space="preserve"> Fundamentos</t>
    </r>
    <r>
      <rPr>
        <sz val="11"/>
        <color rgb="FF0000CC"/>
        <rFont val="Calibri"/>
        <family val="2"/>
        <scheme val="minor"/>
      </rPr>
      <t xml:space="preserve"> conforme a</t>
    </r>
    <r>
      <rPr>
        <b/>
        <sz val="11"/>
        <color rgb="FF0000CC"/>
        <rFont val="Calibri"/>
        <family val="2"/>
        <scheme val="minor"/>
      </rPr>
      <t xml:space="preserve"> Rede </t>
    </r>
  </si>
  <si>
    <r>
      <t xml:space="preserve">Média </t>
    </r>
    <r>
      <rPr>
        <sz val="11"/>
        <color rgb="FF0000CC"/>
        <rFont val="Calibri"/>
        <family val="2"/>
        <scheme val="minor"/>
      </rPr>
      <t>do</t>
    </r>
    <r>
      <rPr>
        <b/>
        <sz val="11"/>
        <color rgb="FF0000CC"/>
        <rFont val="Calibri"/>
        <family val="2"/>
        <scheme val="minor"/>
      </rPr>
      <t xml:space="preserve"> CP </t>
    </r>
    <r>
      <rPr>
        <sz val="11"/>
        <color rgb="FF0000CC"/>
        <rFont val="Calibri"/>
        <family val="2"/>
        <scheme val="minor"/>
      </rPr>
      <t>de</t>
    </r>
    <r>
      <rPr>
        <b/>
        <sz val="11"/>
        <color rgb="FF0000CC"/>
        <rFont val="Calibri"/>
        <family val="2"/>
        <scheme val="minor"/>
      </rPr>
      <t xml:space="preserve"> Todos </t>
    </r>
    <r>
      <rPr>
        <sz val="11"/>
        <color rgb="FF0000CC"/>
        <rFont val="Calibri"/>
        <family val="2"/>
        <scheme val="minor"/>
      </rPr>
      <t>os</t>
    </r>
    <r>
      <rPr>
        <b/>
        <sz val="11"/>
        <color rgb="FF0000CC"/>
        <rFont val="Calibri"/>
        <family val="2"/>
        <scheme val="minor"/>
      </rPr>
      <t xml:space="preserve"> Fundamentos </t>
    </r>
    <r>
      <rPr>
        <sz val="11"/>
        <color rgb="FF0000CC"/>
        <rFont val="Calibri"/>
        <family val="2"/>
        <scheme val="minor"/>
      </rPr>
      <t>conforme a</t>
    </r>
    <r>
      <rPr>
        <b/>
        <sz val="11"/>
        <color rgb="FF0000CC"/>
        <rFont val="Calibri"/>
        <family val="2"/>
        <scheme val="minor"/>
      </rPr>
      <t xml:space="preserve"> Zona </t>
    </r>
  </si>
  <si>
    <t>RELAÇÃO PONTOS/ERROS</t>
  </si>
  <si>
    <t>TOTAL de Todas Zonas</t>
  </si>
  <si>
    <t>AVALIAÇÃO POR ZONA DA QUADRA</t>
  </si>
  <si>
    <r>
      <t xml:space="preserve">TOTAL </t>
    </r>
    <r>
      <rPr>
        <sz val="11"/>
        <color theme="1"/>
        <rFont val="Calibri"/>
        <family val="2"/>
        <scheme val="minor"/>
      </rPr>
      <t xml:space="preserve">de </t>
    </r>
    <r>
      <rPr>
        <b/>
        <sz val="11"/>
        <color theme="1"/>
        <rFont val="Calibri"/>
        <family val="2"/>
        <scheme val="minor"/>
      </rPr>
      <t>AÇÕES</t>
    </r>
  </si>
  <si>
    <r>
      <t xml:space="preserve">Média </t>
    </r>
    <r>
      <rPr>
        <sz val="11"/>
        <color rgb="FF0000CC"/>
        <rFont val="Calibri"/>
        <family val="2"/>
        <scheme val="minor"/>
      </rPr>
      <t>do</t>
    </r>
    <r>
      <rPr>
        <b/>
        <sz val="11"/>
        <color rgb="FF0000CC"/>
        <rFont val="Calibri"/>
        <family val="2"/>
        <scheme val="minor"/>
      </rPr>
      <t xml:space="preserve"> CP </t>
    </r>
    <r>
      <rPr>
        <sz val="11"/>
        <color rgb="FF0000CC"/>
        <rFont val="Calibri"/>
        <family val="2"/>
        <scheme val="minor"/>
      </rPr>
      <t>de</t>
    </r>
    <r>
      <rPr>
        <b/>
        <sz val="11"/>
        <color rgb="FF0000CC"/>
        <rFont val="Calibri"/>
        <family val="2"/>
        <scheme val="minor"/>
      </rPr>
      <t xml:space="preserve"> Todos </t>
    </r>
    <r>
      <rPr>
        <sz val="11"/>
        <color rgb="FF0000CC"/>
        <rFont val="Calibri"/>
        <family val="2"/>
        <scheme val="minor"/>
      </rPr>
      <t>os</t>
    </r>
    <r>
      <rPr>
        <b/>
        <sz val="11"/>
        <color rgb="FF0000CC"/>
        <rFont val="Calibri"/>
        <family val="2"/>
        <scheme val="minor"/>
      </rPr>
      <t xml:space="preserve"> Fundamentos </t>
    </r>
    <r>
      <rPr>
        <sz val="11"/>
        <color rgb="FF0000CC"/>
        <rFont val="Calibri"/>
        <family val="2"/>
        <scheme val="minor"/>
      </rPr>
      <t>conforme o</t>
    </r>
    <r>
      <rPr>
        <b/>
        <sz val="11"/>
        <color rgb="FF0000CC"/>
        <rFont val="Calibri"/>
        <family val="2"/>
        <scheme val="minor"/>
      </rPr>
      <t xml:space="preserve"> Jogador </t>
    </r>
  </si>
  <si>
    <t>126RC</t>
  </si>
  <si>
    <t>136SC</t>
  </si>
  <si>
    <t>Equipe do Estudo</t>
  </si>
  <si>
    <t>E</t>
  </si>
  <si>
    <t>ponta</t>
  </si>
  <si>
    <t>Erro-Passe</t>
  </si>
  <si>
    <t>AA</t>
  </si>
  <si>
    <t>BB</t>
  </si>
  <si>
    <t>CC</t>
  </si>
  <si>
    <t>DD</t>
  </si>
  <si>
    <t>EE</t>
  </si>
  <si>
    <t>FF</t>
  </si>
  <si>
    <t>X</t>
  </si>
  <si>
    <t>TOTAL de AÇÕES</t>
  </si>
  <si>
    <t xml:space="preserve">Média do CP de Todos os Fundamentos conforme o Jogador </t>
  </si>
  <si>
    <t>saque</t>
  </si>
  <si>
    <t>atletas</t>
  </si>
  <si>
    <t>nossos 1</t>
  </si>
  <si>
    <t>rivais</t>
  </si>
  <si>
    <t>091DEX</t>
  </si>
  <si>
    <r>
      <t>SCOUT (</t>
    </r>
    <r>
      <rPr>
        <sz val="11"/>
        <color theme="1"/>
        <rFont val="Calibri"/>
        <family val="2"/>
        <scheme val="minor"/>
      </rPr>
      <t>escolha as opções</t>
    </r>
    <r>
      <rPr>
        <b/>
        <sz val="11"/>
        <color theme="1"/>
        <rFont val="Calibri"/>
        <family val="2"/>
        <scheme val="minor"/>
      </rPr>
      <t>)</t>
    </r>
  </si>
  <si>
    <t>301DEX</t>
  </si>
  <si>
    <t>133AC</t>
  </si>
  <si>
    <t>líbero</t>
  </si>
  <si>
    <t>*Só vai aparecer os dados no scout quando você colocar a numeração da rede para cada ação anotada.</t>
  </si>
  <si>
    <t>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</si>
</sst>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Fill="1"/>
    <xf numFmtId="0" fontId="0" fillId="0" borderId="0" xfId="0" applyFill="1"/>
    <xf numFmtId="0" fontId="0" fillId="3" borderId="0" xfId="0" applyFill="1"/>
    <xf numFmtId="0" fontId="7" fillId="3" borderId="2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0" fillId="0" borderId="0" xfId="0" applyAlignment="1"/>
    <xf numFmtId="0" fontId="7" fillId="0" borderId="0" xfId="0" applyFont="1" applyFill="1" applyBorder="1" applyAlignment="1">
      <alignment horizontal="left"/>
    </xf>
    <xf numFmtId="10" fontId="0" fillId="0" borderId="0" xfId="0" applyNumberFormat="1" applyBorder="1"/>
    <xf numFmtId="0" fontId="0" fillId="0" borderId="0" xfId="0" applyFill="1" applyBorder="1" applyAlignment="1"/>
    <xf numFmtId="10" fontId="0" fillId="0" borderId="0" xfId="0" applyNumberFormat="1" applyFill="1" applyBorder="1"/>
    <xf numFmtId="0" fontId="0" fillId="0" borderId="22" xfId="0" applyBorder="1" applyAlignment="1">
      <alignment horizontal="center"/>
    </xf>
    <xf numFmtId="0" fontId="0" fillId="0" borderId="36" xfId="0" applyBorder="1"/>
    <xf numFmtId="0" fontId="7" fillId="0" borderId="38" xfId="0" applyFont="1" applyBorder="1"/>
    <xf numFmtId="0" fontId="0" fillId="0" borderId="37" xfId="0" applyFill="1" applyBorder="1"/>
    <xf numFmtId="0" fontId="0" fillId="0" borderId="15" xfId="0" applyBorder="1"/>
    <xf numFmtId="0" fontId="0" fillId="0" borderId="0" xfId="0" applyBorder="1"/>
    <xf numFmtId="0" fontId="8" fillId="0" borderId="0" xfId="0" applyFont="1" applyFill="1"/>
    <xf numFmtId="0" fontId="8" fillId="0" borderId="0" xfId="0" applyFont="1" applyFill="1" applyBorder="1"/>
    <xf numFmtId="10" fontId="8" fillId="0" borderId="0" xfId="0" applyNumberFormat="1" applyFont="1" applyFill="1" applyBorder="1"/>
    <xf numFmtId="0" fontId="7" fillId="0" borderId="0" xfId="0" applyFont="1" applyFill="1" applyBorder="1" applyAlignment="1"/>
    <xf numFmtId="0" fontId="7" fillId="0" borderId="0" xfId="0" applyFont="1" applyFill="1"/>
    <xf numFmtId="0" fontId="0" fillId="0" borderId="14" xfId="0" applyBorder="1" applyAlignment="1">
      <alignment horizontal="center"/>
    </xf>
    <xf numFmtId="0" fontId="4" fillId="0" borderId="5" xfId="0" applyFont="1" applyBorder="1"/>
    <xf numFmtId="0" fontId="0" fillId="0" borderId="37" xfId="0" applyBorder="1"/>
    <xf numFmtId="0" fontId="0" fillId="0" borderId="4" xfId="0" applyBorder="1" applyAlignment="1"/>
    <xf numFmtId="0" fontId="0" fillId="0" borderId="5" xfId="0" applyBorder="1" applyAlignment="1"/>
    <xf numFmtId="0" fontId="7" fillId="0" borderId="0" xfId="0" applyFont="1"/>
    <xf numFmtId="0" fontId="0" fillId="7" borderId="9" xfId="0" applyFill="1" applyBorder="1"/>
    <xf numFmtId="0" fontId="0" fillId="7" borderId="8" xfId="0" applyFill="1" applyBorder="1"/>
    <xf numFmtId="0" fontId="0" fillId="8" borderId="9" xfId="0" applyFill="1" applyBorder="1"/>
    <xf numFmtId="0" fontId="0" fillId="8" borderId="8" xfId="0" applyFill="1" applyBorder="1"/>
    <xf numFmtId="0" fontId="0" fillId="8" borderId="36" xfId="0" applyFill="1" applyBorder="1"/>
    <xf numFmtId="0" fontId="0" fillId="8" borderId="6" xfId="0" applyFill="1" applyBorder="1"/>
    <xf numFmtId="0" fontId="0" fillId="9" borderId="0" xfId="0" applyFill="1" applyBorder="1"/>
    <xf numFmtId="0" fontId="0" fillId="9" borderId="7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6" xfId="0" applyFill="1" applyBorder="1"/>
    <xf numFmtId="0" fontId="0" fillId="9" borderId="36" xfId="0" applyFill="1" applyBorder="1"/>
    <xf numFmtId="0" fontId="0" fillId="7" borderId="6" xfId="0" applyFill="1" applyBorder="1"/>
    <xf numFmtId="0" fontId="0" fillId="7" borderId="36" xfId="0" applyFill="1" applyBorder="1"/>
    <xf numFmtId="0" fontId="0" fillId="7" borderId="7" xfId="0" applyFill="1" applyBorder="1"/>
    <xf numFmtId="0" fontId="0" fillId="7" borderId="0" xfId="0" applyFill="1" applyBorder="1"/>
    <xf numFmtId="0" fontId="0" fillId="8" borderId="0" xfId="0" applyFill="1" applyBorder="1"/>
    <xf numFmtId="0" fontId="0" fillId="8" borderId="7" xfId="0" applyFill="1" applyBorder="1"/>
    <xf numFmtId="0" fontId="7" fillId="8" borderId="36" xfId="0" applyFont="1" applyFill="1" applyBorder="1"/>
    <xf numFmtId="0" fontId="7" fillId="8" borderId="0" xfId="0" applyFont="1" applyFill="1" applyBorder="1"/>
    <xf numFmtId="0" fontId="7" fillId="8" borderId="9" xfId="0" applyFont="1" applyFill="1" applyBorder="1"/>
    <xf numFmtId="0" fontId="7" fillId="8" borderId="6" xfId="0" applyFont="1" applyFill="1" applyBorder="1"/>
    <xf numFmtId="0" fontId="7" fillId="8" borderId="7" xfId="0" applyFont="1" applyFill="1" applyBorder="1"/>
    <xf numFmtId="0" fontId="7" fillId="8" borderId="8" xfId="0" applyFont="1" applyFill="1" applyBorder="1"/>
    <xf numFmtId="0" fontId="10" fillId="0" borderId="4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164" fontId="0" fillId="0" borderId="0" xfId="0" applyNumberFormat="1" applyFill="1"/>
    <xf numFmtId="164" fontId="6" fillId="0" borderId="3" xfId="0" applyNumberFormat="1" applyFont="1" applyBorder="1"/>
    <xf numFmtId="164" fontId="0" fillId="0" borderId="5" xfId="0" applyNumberFormat="1" applyBorder="1"/>
    <xf numFmtId="164" fontId="0" fillId="0" borderId="5" xfId="0" applyNumberFormat="1" applyFont="1" applyBorder="1"/>
    <xf numFmtId="164" fontId="0" fillId="0" borderId="15" xfId="0" applyNumberFormat="1" applyBorder="1"/>
    <xf numFmtId="164" fontId="0" fillId="0" borderId="7" xfId="0" applyNumberFormat="1" applyBorder="1"/>
    <xf numFmtId="164" fontId="8" fillId="0" borderId="8" xfId="0" applyNumberFormat="1" applyFont="1" applyFill="1" applyBorder="1"/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Fill="1" applyBorder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11" borderId="0" xfId="0" applyFill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2" borderId="0" xfId="0" applyFill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4" fillId="0" borderId="11" xfId="0" applyFont="1" applyBorder="1"/>
    <xf numFmtId="0" fontId="3" fillId="0" borderId="3" xfId="0" applyFont="1" applyBorder="1"/>
    <xf numFmtId="0" fontId="7" fillId="14" borderId="4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4" fillId="14" borderId="5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5" xfId="0" applyFont="1" applyFill="1" applyBorder="1"/>
    <xf numFmtId="0" fontId="0" fillId="14" borderId="0" xfId="0" applyFill="1" applyBorder="1"/>
    <xf numFmtId="0" fontId="0" fillId="14" borderId="5" xfId="0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14" borderId="4" xfId="0" applyFont="1" applyFill="1" applyBorder="1"/>
    <xf numFmtId="0" fontId="13" fillId="14" borderId="0" xfId="0" applyFont="1" applyFill="1" applyBorder="1"/>
    <xf numFmtId="0" fontId="6" fillId="0" borderId="0" xfId="0" applyFont="1" applyBorder="1"/>
    <xf numFmtId="0" fontId="6" fillId="14" borderId="0" xfId="0" applyFont="1" applyFill="1" applyBorder="1"/>
    <xf numFmtId="0" fontId="14" fillId="0" borderId="2" xfId="0" applyFont="1" applyBorder="1"/>
    <xf numFmtId="0" fontId="0" fillId="0" borderId="10" xfId="0" applyFont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14" borderId="6" xfId="0" applyFill="1" applyBorder="1"/>
    <xf numFmtId="0" fontId="7" fillId="14" borderId="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4" xfId="0" applyFont="1" applyFill="1" applyBorder="1"/>
    <xf numFmtId="0" fontId="3" fillId="0" borderId="36" xfId="0" applyFont="1" applyFill="1" applyBorder="1"/>
    <xf numFmtId="0" fontId="14" fillId="0" borderId="2" xfId="0" applyFont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14" borderId="1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7" fillId="14" borderId="36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3" fillId="0" borderId="4" xfId="0" applyFont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4" borderId="36" xfId="0" applyFont="1" applyFill="1" applyBorder="1" applyAlignment="1">
      <alignment horizontal="center"/>
    </xf>
    <xf numFmtId="0" fontId="13" fillId="14" borderId="37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14" borderId="15" xfId="0" applyFont="1" applyFill="1" applyBorder="1"/>
    <xf numFmtId="0" fontId="7" fillId="0" borderId="2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13" borderId="11" xfId="0" applyFill="1" applyBorder="1"/>
    <xf numFmtId="0" fontId="13" fillId="13" borderId="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1" borderId="5" xfId="0" applyFill="1" applyBorder="1"/>
    <xf numFmtId="0" fontId="13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15" xfId="0" applyFill="1" applyBorder="1"/>
    <xf numFmtId="0" fontId="0" fillId="11" borderId="37" xfId="0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7" fillId="15" borderId="36" xfId="0" applyFont="1" applyFill="1" applyBorder="1" applyAlignment="1">
      <alignment horizontal="center"/>
    </xf>
    <xf numFmtId="0" fontId="0" fillId="15" borderId="37" xfId="0" applyFill="1" applyBorder="1" applyAlignment="1">
      <alignment horizontal="center"/>
    </xf>
    <xf numFmtId="0" fontId="13" fillId="15" borderId="0" xfId="0" applyFont="1" applyFill="1" applyBorder="1" applyAlignment="1">
      <alignment horizontal="center"/>
    </xf>
    <xf numFmtId="0" fontId="13" fillId="15" borderId="4" xfId="0" applyFont="1" applyFill="1" applyBorder="1" applyAlignment="1">
      <alignment horizontal="center"/>
    </xf>
    <xf numFmtId="0" fontId="13" fillId="15" borderId="36" xfId="0" applyFont="1" applyFill="1" applyBorder="1" applyAlignment="1">
      <alignment horizontal="center"/>
    </xf>
    <xf numFmtId="0" fontId="13" fillId="15" borderId="37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4" xfId="0" applyFont="1" applyFill="1" applyBorder="1"/>
    <xf numFmtId="0" fontId="13" fillId="0" borderId="0" xfId="0" applyFont="1" applyFill="1" applyBorder="1"/>
    <xf numFmtId="0" fontId="13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12" borderId="1" xfId="0" applyFont="1" applyFill="1" applyBorder="1"/>
    <xf numFmtId="0" fontId="7" fillId="3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0" fontId="0" fillId="3" borderId="30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0" fontId="0" fillId="0" borderId="30" xfId="0" applyNumberFormat="1" applyBorder="1" applyAlignment="1">
      <alignment horizontal="center"/>
    </xf>
    <xf numFmtId="10" fontId="7" fillId="0" borderId="23" xfId="0" applyNumberFormat="1" applyFont="1" applyBorder="1" applyAlignment="1">
      <alignment horizontal="center"/>
    </xf>
    <xf numFmtId="10" fontId="0" fillId="3" borderId="31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14" borderId="5" xfId="0" applyNumberFormat="1" applyFill="1" applyBorder="1" applyAlignment="1">
      <alignment horizontal="center"/>
    </xf>
    <xf numFmtId="10" fontId="0" fillId="14" borderId="15" xfId="0" applyNumberForma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36" xfId="0" applyFont="1" applyFill="1" applyBorder="1"/>
    <xf numFmtId="0" fontId="3" fillId="0" borderId="15" xfId="0" applyFont="1" applyFill="1" applyBorder="1"/>
    <xf numFmtId="0" fontId="0" fillId="11" borderId="10" xfId="0" applyFill="1" applyBorder="1"/>
    <xf numFmtId="0" fontId="3" fillId="11" borderId="5" xfId="0" applyFont="1" applyFill="1" applyBorder="1"/>
    <xf numFmtId="0" fontId="0" fillId="11" borderId="0" xfId="0" applyFill="1" applyBorder="1"/>
    <xf numFmtId="0" fontId="0" fillId="0" borderId="14" xfId="0" applyFill="1" applyBorder="1" applyAlignment="1">
      <alignment horizontal="center"/>
    </xf>
    <xf numFmtId="0" fontId="13" fillId="11" borderId="9" xfId="0" applyFont="1" applyFill="1" applyBorder="1"/>
    <xf numFmtId="0" fontId="13" fillId="11" borderId="10" xfId="0" applyFont="1" applyFill="1" applyBorder="1"/>
    <xf numFmtId="0" fontId="13" fillId="11" borderId="4" xfId="0" applyFont="1" applyFill="1" applyBorder="1"/>
    <xf numFmtId="0" fontId="13" fillId="11" borderId="0" xfId="0" applyFont="1" applyFill="1" applyBorder="1"/>
    <xf numFmtId="0" fontId="13" fillId="0" borderId="36" xfId="0" applyFont="1" applyFill="1" applyBorder="1"/>
    <xf numFmtId="0" fontId="13" fillId="0" borderId="37" xfId="0" applyFont="1" applyFill="1" applyBorder="1"/>
    <xf numFmtId="0" fontId="4" fillId="11" borderId="5" xfId="0" applyFont="1" applyFill="1" applyBorder="1"/>
    <xf numFmtId="0" fontId="4" fillId="0" borderId="15" xfId="0" applyFont="1" applyFill="1" applyBorder="1"/>
    <xf numFmtId="0" fontId="0" fillId="0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11" fillId="14" borderId="36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3" fillId="14" borderId="38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1" borderId="11" xfId="0" applyFont="1" applyFill="1" applyBorder="1"/>
    <xf numFmtId="0" fontId="3" fillId="11" borderId="10" xfId="0" applyFont="1" applyFill="1" applyBorder="1"/>
    <xf numFmtId="0" fontId="3" fillId="11" borderId="0" xfId="0" applyFont="1" applyFill="1" applyBorder="1"/>
    <xf numFmtId="0" fontId="3" fillId="0" borderId="37" xfId="0" applyFont="1" applyFill="1" applyBorder="1"/>
    <xf numFmtId="0" fontId="0" fillId="11" borderId="10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1" borderId="0" xfId="0" applyFill="1"/>
    <xf numFmtId="0" fontId="0" fillId="14" borderId="0" xfId="0" applyFill="1"/>
    <xf numFmtId="0" fontId="7" fillId="1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2" borderId="0" xfId="0" applyFill="1"/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7" xfId="0" applyFont="1" applyBorder="1"/>
    <xf numFmtId="0" fontId="0" fillId="0" borderId="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0" xfId="0"/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0" fillId="9" borderId="18" xfId="0" applyNumberFormat="1" applyFill="1" applyBorder="1" applyAlignment="1">
      <alignment horizontal="center"/>
    </xf>
    <xf numFmtId="164" fontId="0" fillId="9" borderId="19" xfId="0" applyNumberFormat="1" applyFill="1" applyBorder="1" applyAlignment="1">
      <alignment horizontal="center"/>
    </xf>
    <xf numFmtId="164" fontId="0" fillId="10" borderId="18" xfId="0" applyNumberFormat="1" applyFill="1" applyBorder="1" applyAlignment="1">
      <alignment horizontal="center"/>
    </xf>
    <xf numFmtId="164" fontId="0" fillId="10" borderId="19" xfId="0" applyNumberFormat="1" applyFill="1" applyBorder="1" applyAlignment="1">
      <alignment horizontal="center"/>
    </xf>
    <xf numFmtId="0" fontId="0" fillId="0" borderId="4" xfId="0" applyFill="1" applyBorder="1"/>
    <xf numFmtId="0" fontId="15" fillId="0" borderId="0" xfId="0" applyFont="1" applyFill="1" applyBorder="1" applyAlignment="1">
      <alignment horizontal="center"/>
    </xf>
    <xf numFmtId="0" fontId="13" fillId="10" borderId="37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10" fontId="0" fillId="3" borderId="12" xfId="0" applyNumberFormat="1" applyFill="1" applyBorder="1" applyAlignment="1">
      <alignment horizontal="center"/>
    </xf>
    <xf numFmtId="10" fontId="0" fillId="3" borderId="21" xfId="0" applyNumberForma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16" borderId="0" xfId="0" applyFill="1" applyBorder="1" applyAlignment="1">
      <alignment horizontal="center"/>
    </xf>
    <xf numFmtId="2" fontId="0" fillId="0" borderId="0" xfId="0" applyNumberFormat="1" applyFill="1"/>
    <xf numFmtId="0" fontId="13" fillId="13" borderId="4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7" fillId="12" borderId="57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44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3" borderId="61" xfId="0" applyFill="1" applyBorder="1" applyAlignment="1">
      <alignment horizontal="center"/>
    </xf>
    <xf numFmtId="10" fontId="0" fillId="14" borderId="11" xfId="0" applyNumberForma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5" xfId="0" applyFill="1" applyBorder="1"/>
    <xf numFmtId="0" fontId="0" fillId="0" borderId="8" xfId="0" applyFill="1" applyBorder="1"/>
    <xf numFmtId="0" fontId="13" fillId="11" borderId="36" xfId="0" applyFont="1" applyFill="1" applyBorder="1" applyAlignment="1">
      <alignment horizontal="center"/>
    </xf>
    <xf numFmtId="0" fontId="13" fillId="11" borderId="37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36" xfId="0" applyFont="1" applyFill="1" applyBorder="1" applyAlignment="1">
      <alignment horizontal="center"/>
    </xf>
    <xf numFmtId="0" fontId="0" fillId="0" borderId="0" xfId="0"/>
    <xf numFmtId="0" fontId="0" fillId="0" borderId="36" xfId="0" applyFill="1" applyBorder="1"/>
    <xf numFmtId="0" fontId="7" fillId="13" borderId="1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13" fillId="17" borderId="4" xfId="0" applyFont="1" applyFill="1" applyBorder="1" applyAlignment="1">
      <alignment horizontal="center"/>
    </xf>
    <xf numFmtId="0" fontId="13" fillId="17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3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7" fillId="14" borderId="0" xfId="0" applyFont="1" applyFill="1" applyBorder="1"/>
    <xf numFmtId="0" fontId="2" fillId="0" borderId="4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0" fillId="0" borderId="0" xfId="0"/>
    <xf numFmtId="0" fontId="0" fillId="14" borderId="0" xfId="0" applyFill="1"/>
    <xf numFmtId="0" fontId="9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0" fillId="11" borderId="0" xfId="0" applyFill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0" xfId="0" applyFill="1" applyBorder="1"/>
    <xf numFmtId="0" fontId="3" fillId="11" borderId="9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 vertical="center" wrapText="1"/>
    </xf>
    <xf numFmtId="0" fontId="7" fillId="14" borderId="36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wrapText="1"/>
    </xf>
    <xf numFmtId="0" fontId="3" fillId="14" borderId="1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15" xfId="0" applyFont="1" applyFill="1" applyBorder="1" applyAlignment="1">
      <alignment horizontal="center" vertical="center" textRotation="90"/>
    </xf>
    <xf numFmtId="0" fontId="17" fillId="5" borderId="6" xfId="0" applyFont="1" applyFill="1" applyBorder="1" applyAlignment="1">
      <alignment horizontal="center" vertical="center" textRotation="90"/>
    </xf>
    <xf numFmtId="0" fontId="17" fillId="5" borderId="7" xfId="0" applyFont="1" applyFill="1" applyBorder="1" applyAlignment="1">
      <alignment horizontal="center" vertical="center" textRotation="90"/>
    </xf>
    <xf numFmtId="0" fontId="17" fillId="5" borderId="8" xfId="0" applyFont="1" applyFill="1" applyBorder="1" applyAlignment="1">
      <alignment horizontal="center" vertical="center" textRotation="90"/>
    </xf>
    <xf numFmtId="0" fontId="1" fillId="12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1" fillId="14" borderId="9" xfId="0" applyFont="1" applyFill="1" applyBorder="1" applyAlignment="1">
      <alignment horizontal="center" wrapText="1"/>
    </xf>
    <xf numFmtId="0" fontId="11" fillId="14" borderId="4" xfId="0" applyFont="1" applyFill="1" applyBorder="1" applyAlignment="1">
      <alignment horizontal="center" wrapText="1"/>
    </xf>
    <xf numFmtId="0" fontId="3" fillId="14" borderId="5" xfId="0" applyFont="1" applyFill="1" applyBorder="1" applyAlignment="1">
      <alignment horizontal="center" wrapText="1"/>
    </xf>
    <xf numFmtId="0" fontId="0" fillId="3" borderId="54" xfId="0" applyFont="1" applyFill="1" applyBorder="1" applyAlignment="1">
      <alignment horizontal="center"/>
    </xf>
    <xf numFmtId="0" fontId="0" fillId="3" borderId="55" xfId="0" applyFont="1" applyFill="1" applyBorder="1" applyAlignment="1">
      <alignment horizontal="center"/>
    </xf>
  </cellXfs>
  <cellStyles count="1">
    <cellStyle name="Normal" xfId="0" builtinId="0"/>
  </cellStyles>
  <dxfs count="148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  <color rgb="FFCCFFFF"/>
      <color rgb="FF00FF00"/>
      <color rgb="FFFFFFCC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55562</xdr:colOff>
      <xdr:row>8</xdr:row>
      <xdr:rowOff>31751</xdr:rowOff>
    </xdr:from>
    <xdr:to>
      <xdr:col>14</xdr:col>
      <xdr:colOff>1127123</xdr:colOff>
      <xdr:row>10</xdr:row>
      <xdr:rowOff>87314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187" y="1611314"/>
          <a:ext cx="3809999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abSelected="1" topLeftCell="E1" zoomScale="120" zoomScaleNormal="120" workbookViewId="0">
      <selection activeCell="R12" sqref="R12"/>
    </sheetView>
  </sheetViews>
  <sheetFormatPr defaultRowHeight="15" x14ac:dyDescent="0.25"/>
  <cols>
    <col min="1" max="4" width="9.140625" style="380" hidden="1" customWidth="1"/>
    <col min="5" max="5" width="24.5703125" style="66" customWidth="1"/>
    <col min="6" max="6" width="8.140625" style="66" customWidth="1"/>
    <col min="7" max="7" width="13.28515625" style="66" customWidth="1"/>
    <col min="8" max="8" width="8.7109375" style="66" customWidth="1"/>
    <col min="9" max="9" width="8.7109375" style="380" hidden="1" customWidth="1"/>
    <col min="10" max="10" width="2.7109375" style="69" customWidth="1"/>
    <col min="11" max="11" width="17.5703125" style="66" customWidth="1"/>
    <col min="12" max="12" width="16.42578125" style="11" customWidth="1"/>
    <col min="13" max="13" width="12.7109375" style="11" customWidth="1"/>
    <col min="14" max="14" width="11.85546875" style="11" customWidth="1"/>
    <col min="15" max="15" width="17.28515625" style="11" customWidth="1"/>
    <col min="16" max="16" width="6.140625" style="66" hidden="1" customWidth="1"/>
    <col min="17" max="17" width="6.28515625" style="66" hidden="1" customWidth="1"/>
    <col min="18" max="18" width="10.5703125" style="66" customWidth="1"/>
    <col min="19" max="19" width="9.5703125" style="66" customWidth="1"/>
    <col min="20" max="20" width="15.85546875" style="66" customWidth="1"/>
    <col min="21" max="21" width="5.5703125" style="66" customWidth="1"/>
    <col min="22" max="22" width="4" style="66" customWidth="1"/>
    <col min="23" max="23" width="5.42578125" style="66" customWidth="1"/>
    <col min="24" max="24" width="14.28515625" style="66" customWidth="1"/>
    <col min="25" max="25" width="6.7109375" style="66" customWidth="1"/>
    <col min="26" max="26" width="5.7109375" style="66" customWidth="1"/>
    <col min="27" max="28" width="8.140625" style="66" customWidth="1"/>
    <col min="29" max="29" width="10.7109375" style="66" hidden="1" customWidth="1"/>
    <col min="30" max="30" width="12" style="66" customWidth="1"/>
    <col min="31" max="31" width="8.85546875" style="66" customWidth="1"/>
    <col min="32" max="32" width="8.7109375" style="66" customWidth="1"/>
    <col min="33" max="33" width="8.28515625" style="66" customWidth="1"/>
    <col min="34" max="34" width="8" style="66" customWidth="1"/>
    <col min="35" max="35" width="13.42578125" style="66" customWidth="1"/>
    <col min="36" max="36" width="3.85546875" style="66" customWidth="1"/>
    <col min="37" max="37" width="3.7109375" style="66" customWidth="1"/>
    <col min="38" max="38" width="4.140625" style="66" customWidth="1"/>
    <col min="39" max="39" width="4.42578125" style="66" customWidth="1"/>
    <col min="40" max="41" width="5" style="66" customWidth="1"/>
    <col min="42" max="42" width="3" style="66" customWidth="1"/>
    <col min="43" max="43" width="3.140625" style="66" customWidth="1"/>
    <col min="44" max="48" width="3.85546875" style="66" customWidth="1"/>
    <col min="49" max="49" width="3.7109375" style="66" customWidth="1"/>
    <col min="50" max="50" width="3.85546875" style="66" customWidth="1"/>
    <col min="51" max="56" width="4.28515625" style="66" customWidth="1"/>
    <col min="57" max="59" width="3.140625" style="66" customWidth="1"/>
    <col min="60" max="60" width="4.140625" style="66" customWidth="1"/>
    <col min="61" max="61" width="4.28515625" style="66" customWidth="1"/>
    <col min="62" max="62" width="9.140625" style="66"/>
    <col min="63" max="63" width="11.140625" style="66" customWidth="1"/>
    <col min="64" max="64" width="5.140625" style="66" customWidth="1"/>
    <col min="65" max="66" width="3.140625" style="66" customWidth="1"/>
    <col min="67" max="67" width="3.140625" style="380" hidden="1" customWidth="1"/>
    <col min="68" max="68" width="3.85546875" style="66" customWidth="1"/>
    <col min="69" max="69" width="4.28515625" style="66" customWidth="1"/>
    <col min="70" max="72" width="3.140625" style="66" customWidth="1"/>
    <col min="73" max="73" width="4" style="66" customWidth="1"/>
    <col min="74" max="74" width="4.28515625" style="66" customWidth="1"/>
    <col min="75" max="77" width="3.140625" style="66" customWidth="1"/>
    <col min="78" max="78" width="3.85546875" style="66" customWidth="1"/>
    <col min="79" max="79" width="4.28515625" style="66" customWidth="1"/>
    <col min="80" max="82" width="3.140625" style="66" customWidth="1"/>
    <col min="83" max="83" width="3.85546875" style="66" customWidth="1"/>
    <col min="84" max="84" width="4.28515625" style="66" customWidth="1"/>
    <col min="85" max="87" width="3.140625" style="66" customWidth="1"/>
    <col min="88" max="88" width="3.7109375" style="66" customWidth="1"/>
    <col min="89" max="94" width="4.28515625" style="66" customWidth="1"/>
    <col min="95" max="97" width="3.140625" style="66" customWidth="1"/>
    <col min="98" max="98" width="3.85546875" style="66" customWidth="1"/>
    <col min="99" max="99" width="4.28515625" style="66" customWidth="1"/>
    <col min="100" max="16384" width="9.140625" style="66"/>
  </cols>
  <sheetData>
    <row r="1" spans="1:53" ht="15.75" thickBot="1" x14ac:dyDescent="0.3">
      <c r="F1" s="66" t="s">
        <v>122</v>
      </c>
      <c r="H1" s="66" t="s">
        <v>121</v>
      </c>
      <c r="AK1" s="38" t="s">
        <v>55</v>
      </c>
      <c r="AN1" s="559" t="s">
        <v>65</v>
      </c>
      <c r="AO1" s="559"/>
    </row>
    <row r="2" spans="1:53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70"/>
      <c r="S2" s="539" t="s">
        <v>36</v>
      </c>
      <c r="T2" s="540"/>
      <c r="U2" s="541"/>
      <c r="W2" s="156"/>
      <c r="X2" s="542" t="s">
        <v>125</v>
      </c>
      <c r="Y2" s="544" t="s">
        <v>126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6"/>
      <c r="AK2" s="39">
        <f>T22</f>
        <v>20</v>
      </c>
      <c r="AL2" s="8"/>
      <c r="AM2" s="44">
        <f>T21</f>
        <v>14</v>
      </c>
      <c r="AN2" s="3"/>
      <c r="AO2" s="8"/>
      <c r="AP2" s="9"/>
      <c r="AR2" s="550" t="s">
        <v>61</v>
      </c>
      <c r="AS2" s="551"/>
      <c r="AT2" s="551"/>
      <c r="AU2" s="551"/>
      <c r="AV2" s="551"/>
      <c r="AW2" s="552"/>
    </row>
    <row r="3" spans="1:53" ht="15.75" thickBot="1" x14ac:dyDescent="0.3">
      <c r="A3" s="380" t="s">
        <v>155</v>
      </c>
      <c r="B3" s="380" t="s">
        <v>157</v>
      </c>
      <c r="E3" s="89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65"/>
      <c r="R3" s="65"/>
      <c r="S3" s="86" t="s">
        <v>35</v>
      </c>
      <c r="T3" s="8"/>
      <c r="U3" s="87" t="s">
        <v>37</v>
      </c>
      <c r="V3" s="32"/>
      <c r="W3" s="157" t="s">
        <v>129</v>
      </c>
      <c r="X3" s="543"/>
      <c r="Y3" s="406" t="s">
        <v>16</v>
      </c>
      <c r="Z3" s="97" t="s">
        <v>17</v>
      </c>
      <c r="AA3" s="406" t="s">
        <v>53</v>
      </c>
      <c r="AB3" s="97" t="s">
        <v>20</v>
      </c>
      <c r="AC3" s="33" t="s">
        <v>66</v>
      </c>
      <c r="AD3" s="406" t="s">
        <v>21</v>
      </c>
      <c r="AE3" s="97" t="s">
        <v>18</v>
      </c>
      <c r="AF3" s="118" t="s">
        <v>30</v>
      </c>
      <c r="AG3" s="96" t="s">
        <v>31</v>
      </c>
      <c r="AH3" s="118" t="s">
        <v>26</v>
      </c>
      <c r="AI3" s="119" t="s">
        <v>124</v>
      </c>
      <c r="AK3" s="1"/>
      <c r="AL3" s="45">
        <f>T23</f>
        <v>10</v>
      </c>
      <c r="AM3" s="46">
        <f>T20</f>
        <v>12</v>
      </c>
      <c r="AN3" s="4"/>
      <c r="AO3" s="27"/>
      <c r="AP3" s="2"/>
      <c r="AR3" s="553"/>
      <c r="AS3" s="554"/>
      <c r="AT3" s="554"/>
      <c r="AU3" s="554"/>
      <c r="AV3" s="554"/>
      <c r="AW3" s="555"/>
      <c r="BA3"/>
    </row>
    <row r="4" spans="1:53" ht="15.75" thickBot="1" x14ac:dyDescent="0.3">
      <c r="A4" s="3">
        <f>_xlfn.NUMBERVALUE(F4)</f>
        <v>13</v>
      </c>
      <c r="B4" s="27"/>
      <c r="C4" s="380" t="s">
        <v>154</v>
      </c>
      <c r="E4" s="406" t="s">
        <v>143</v>
      </c>
      <c r="F4" s="114">
        <v>13</v>
      </c>
      <c r="G4" s="87" t="s">
        <v>162</v>
      </c>
      <c r="H4" s="87" t="s">
        <v>145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10"/>
      <c r="S4" s="423">
        <f>COUNTIFS(L5:L300,F4,O5:O300,$G$29,N5:N300,G22)+COUNTIFS(L5:L300,F5,O5:O300,$G$29,N5:N300,G22)+COUNTIFS(L5:L300,F6,O5:O300,$G$29,N5:N300,G22)+COUNTIFS(L5:L300,F7,O5:O300,$G$29,N5:N300,G22)+COUNTIFS(L5:L300,F8,O5:O300,$G$29,N5:N300,G22)+COUNTIFS(L5:L300,F9,O5:O300,$G$29,N5:N300,G22)+COUNTIFS(L5:L300,F10,O5:O300,$G$29,N5:N300,G22)+COUNTIFS(L5:L300,F11,O5:O300,$G$29,N5:N300,G22)+COUNTIFS(L5:L300,F12,O5:O300,$G$29,N5:N300,G22)+COUNTIFS(L5:L300,F13,O5:O300,$G$29,N5:N300,G22)+COUNTIFS(L5:L300,F14,O5:O300,$G$29,N5:N300,G22)+COUNTIFS(L5:L300,F15,O5:O300,$G$29,N5:N300,G22)+COUNTIFS(L5:L300,F16,O5:O300,$G$29,N5:N300,G22)+COUNTIFS(L5:L300,F17,O5:O300,$G$29,N5:N300,G22)+COUNTIFS(L5:L300,F18,O5:O300,$G$29,N5:N300,G22)</f>
        <v>0</v>
      </c>
      <c r="T4" s="120" t="s">
        <v>8</v>
      </c>
      <c r="U4" s="424">
        <f>COUNTIFS(L5:L300,H4,O5:O300,$G$29,N5:N300,G22)+COUNTIFS(L5:L300,H5,O5:O300,$G$29,N5:N300,G22)+COUNTIFS(L5:L300,H6,O5:O300,$G$29,N5:N300,G22)+COUNTIFS(L5:L300,H7,O5:O300,$G$29,N5:N300,G22)+COUNTIFS(L5:L300,H8,O5:O300,$G$29,N5:N300,G22)+COUNTIFS(L5:L300,H9,O5:O300,$G$29,N5:N300,G22)+COUNTIFS(L5:L300,H10,O5:O300,$G$29,N5:N300,G22)+COUNTIFS(L5:L300,H11,O5:O300,$G$29,N5:N300,G22)+COUNTIFS(L5:L300,H12,O5:O300,$G$29,N5:N300,G22)+COUNTIFS(L5:L300,H13,O5:O300,$G$29,N5:N300,G22)+COUNTIFS(L5:L300,H14,O5:O300,$G$29,N5:N300,G22)+COUNTIFS(L5:L300,H15,O5:O300,$G$29,N5:N300,G22)+COUNTIFS(L5:L300,H16,O5:O300,$G$29,N5:N300,G22)+COUNTIFS(L5:L300,H17,O5:O300,$G$29,N5:N300,G22)+COUNTIFS(L5:L300,H18,O5:O300,$G$29,N5:N300,G22)</f>
        <v>0</v>
      </c>
      <c r="V4" s="32"/>
      <c r="W4" s="158">
        <f t="shared" ref="W4:W18" si="0">F4</f>
        <v>13</v>
      </c>
      <c r="X4" s="87" t="str">
        <f t="shared" ref="X4:X18" si="1">E4</f>
        <v>ponta</v>
      </c>
      <c r="Y4" s="218">
        <f>$AE39</f>
        <v>2</v>
      </c>
      <c r="Z4" s="219" t="str">
        <f>$AJ39</f>
        <v/>
      </c>
      <c r="AA4" s="219" t="str">
        <f>$AT39</f>
        <v/>
      </c>
      <c r="AB4" s="219">
        <f>$AY39</f>
        <v>2</v>
      </c>
      <c r="AC4" s="220"/>
      <c r="AD4" s="219" t="str">
        <f>$BI39</f>
        <v/>
      </c>
      <c r="AE4" s="219" t="str">
        <f>$AO39</f>
        <v/>
      </c>
      <c r="AF4" s="219">
        <f>SUM($Z39,$AU39,$BE39,BC39)</f>
        <v>0</v>
      </c>
      <c r="AG4" s="219">
        <f>SUM($AB39,$AH39,$AM39,$AR39,$AW39,$BG39,BB39)</f>
        <v>0</v>
      </c>
      <c r="AH4" s="219">
        <f>AF4-AG4</f>
        <v>0</v>
      </c>
      <c r="AI4" s="221">
        <f t="shared" ref="AI4:AI18" si="2">IFERROR(AVERAGE(Y4,Z4,AA4,AB4,AD4,AE4)," ")</f>
        <v>2</v>
      </c>
      <c r="AK4" s="57">
        <f>T18</f>
        <v>9</v>
      </c>
      <c r="AL4" s="35"/>
      <c r="AM4" s="40">
        <f>T19</f>
        <v>13</v>
      </c>
      <c r="AN4" s="5"/>
      <c r="AO4" s="35"/>
      <c r="AP4" s="26"/>
    </row>
    <row r="5" spans="1:53" ht="15.75" thickBot="1" x14ac:dyDescent="0.3">
      <c r="A5" s="4">
        <f t="shared" ref="A5:A18" si="3">_xlfn.NUMBERVALUE(F5)</f>
        <v>20</v>
      </c>
      <c r="B5" s="27"/>
      <c r="C5" s="380">
        <f>IFERROR(_xlfn.NUMBERVALUE(L5),L5)</f>
        <v>13</v>
      </c>
      <c r="E5" s="123" t="s">
        <v>143</v>
      </c>
      <c r="F5" s="115">
        <v>20</v>
      </c>
      <c r="G5" s="83"/>
      <c r="H5" s="83"/>
      <c r="I5" s="409" t="e">
        <f ca="1">IF(OR($A$4=C5,$A$5=C5,$A$6=C5,$A$7=C5,$A$8=C5,$A$9=C5,$A$10=C5,$A$11=C5,$A$12=C5,$A$13=C5,$A$14=C5,$A$15=C5,$A$16=C5,$A$17=C5,$A$18=C5),1,2)</f>
        <v>#NAME?</v>
      </c>
      <c r="J5" s="27"/>
      <c r="K5" s="110" t="s">
        <v>140</v>
      </c>
      <c r="L5" s="74" t="str">
        <f>MID(K5,1,2)</f>
        <v>13</v>
      </c>
      <c r="M5" s="11" t="str">
        <f>MID(K5,3,1)</f>
        <v>6</v>
      </c>
      <c r="N5" s="11" t="str">
        <f>MID(K5,4,1)</f>
        <v>S</v>
      </c>
      <c r="O5" s="11" t="str">
        <f>MID(K5,5,2)</f>
        <v>C</v>
      </c>
      <c r="P5" s="66">
        <f>T26</f>
        <v>1</v>
      </c>
      <c r="Q5" s="66">
        <v>1</v>
      </c>
      <c r="S5" s="423">
        <f>COUNTIFS(L5:L300,F4,O5:O300,$G$29,N5:N300,$G$32)+COUNTIFS(L5:L300,F5,O5:O300,$G$29,N5:N300,$G$32)+COUNTIFS(L5:L300,F6,O5:O300,$G$29,N5:N300,$G$32)+COUNTIFS(L5:L300,F7,O5:O300,$G$29,N5:N300,$G$32)+COUNTIFS(L5:L300,F8,O5:O300,$G$29,N5:N300,$G$32)+COUNTIFS(L5:L300,F9,O5:O300,$G$29,N5:N300,$G$32)+COUNTIFS(L5:L300,F10,O5:O300,$G$29,N5:N300,$G$32)+COUNTIFS(L5:L300,F11,O5:O300,$G$29,N5:N300,$G$32)+COUNTIFS(L5:L300,F12,O5:O300,$G$29,N5:N300,$G$32)+COUNTIFS(L5:L300,F13,O5:O300,$G$29,N5:N300,$G$32)+COUNTIFS(L5:L300,F14,O5:O300,$G$29,N5:N300,$G$32)+COUNTIFS(L5:L300,F15,O5:O300,$G$29,N5:N300,$G$32)+COUNTIFS(L5:L300,F16,O5:O300,$G$29,N5:N300,$G$32)+COUNTIFS(L5:L300,F17,O5:O300,$G$29,N5:N300,$G$32)+COUNTIFS(L5:L300,F18,O5:O300,$G$29,N5:N300,$G$32)</f>
        <v>0</v>
      </c>
      <c r="T5" s="120" t="s">
        <v>70</v>
      </c>
      <c r="U5" s="424">
        <f>COUNTIFS(L5:L300,H4,O5:O300,$G$29,N5:N300,$G$32)+COUNTIFS(L5:L300,H5,O5:O300,$G$29,N5:N300,$G$32)+COUNTIFS(L5:L300,H6,O5:O300,$G$29,N5:N300,$G$32)+COUNTIFS(L5:L300,H7,O5:O300,$G$29,N5:N300,$G$32)+COUNTIFS(L5:L300,H8,O5:O300,$G$29,N5:N300,$G$32)+COUNTIFS(L5:L300,H9,O5:O300,$G$29,N5:N300,$G$32)+COUNTIFS(L5:L300,H10,O5:O300,$G$29,N5:N300,$G$32)+COUNTIFS(L5:L300,H11,O5:O300,$G$29,N5:N300,$G$32)+COUNTIFS(L5:L300,H12,O5:O300,$G$29,N5:N300,$G$32)+COUNTIFS(L5:L300,H13,O5:O300,$G$29,N5:N300,$G$32)+COUNTIFS(L5:L300,H14,O5:O300,$G$29,N5:N300,$G$32)+COUNTIFS(L5:L300,H15,O5:O300,$G$29,N5:N300,$G$32)+COUNTIFS(L5:L300,H16,O5:O300,$G$29,N5:N300,$G$32)+COUNTIFS(L5:L300,H17,O5:O300,$G$29,N5:N300,$G$32)+COUNTIFS(L5:L300,H18,O5:O300,$G$29,N5:N300,$G$32)</f>
        <v>0</v>
      </c>
      <c r="W5" s="159">
        <f t="shared" si="0"/>
        <v>20</v>
      </c>
      <c r="X5" s="83" t="str">
        <f t="shared" si="1"/>
        <v>ponta</v>
      </c>
      <c r="Y5" s="218" t="str">
        <f>$AE48</f>
        <v/>
      </c>
      <c r="Z5" s="219" t="str">
        <f>$AJ48</f>
        <v/>
      </c>
      <c r="AA5" s="219" t="str">
        <f>$AT48</f>
        <v/>
      </c>
      <c r="AB5" s="219" t="str">
        <f>$AY48</f>
        <v/>
      </c>
      <c r="AC5" s="219"/>
      <c r="AD5" s="219" t="str">
        <f>$BI48</f>
        <v/>
      </c>
      <c r="AE5" s="219" t="str">
        <f>$AO48</f>
        <v/>
      </c>
      <c r="AF5" s="219">
        <f>SUM($Z48,$AU48,$BE48,BC48)</f>
        <v>0</v>
      </c>
      <c r="AG5" s="219">
        <f>SUM($AB48,$AH48,$AM48,$AR48,$AW48,$BG48,BB48)</f>
        <v>0</v>
      </c>
      <c r="AH5" s="219">
        <f t="shared" ref="AH5:AH18" si="4">AF5-AG5</f>
        <v>0</v>
      </c>
      <c r="AI5" s="221" t="str">
        <f>IFERROR(AVERAGE(Y5,Z5,AA5,AB5,AD5,AE5)," ")</f>
        <v xml:space="preserve"> </v>
      </c>
      <c r="AK5" s="38" t="s">
        <v>60</v>
      </c>
      <c r="AR5" s="529"/>
      <c r="AS5" s="530"/>
      <c r="AT5" s="529"/>
      <c r="AU5" s="530"/>
      <c r="AV5" s="529"/>
      <c r="AW5" s="530"/>
    </row>
    <row r="6" spans="1:53" x14ac:dyDescent="0.25">
      <c r="A6" s="4" t="e">
        <f t="shared" ca="1" si="3"/>
        <v>#NAME?</v>
      </c>
      <c r="B6" s="27"/>
      <c r="C6" s="380">
        <f t="shared" ref="C6:C69" si="5">IFERROR(_xlfn.NUMBERVALUE(L6),L6)</f>
        <v>9</v>
      </c>
      <c r="E6" s="330"/>
      <c r="F6" s="116"/>
      <c r="G6" s="104"/>
      <c r="H6" s="104"/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 t="s">
        <v>158</v>
      </c>
      <c r="L6" s="74" t="str">
        <f t="shared" ref="L6:L69" si="7">MID(K6,1,2)</f>
        <v>09</v>
      </c>
      <c r="M6" s="11" t="str">
        <f t="shared" ref="M6:M69" si="8">MID(K6,3,1)</f>
        <v>1</v>
      </c>
      <c r="N6" s="108" t="str">
        <f t="shared" ref="N6:N69" si="9">MID(K6,4,1)</f>
        <v>D</v>
      </c>
      <c r="O6" s="11" t="str">
        <f t="shared" ref="O6:O69" si="10">MID(K6,5,2)</f>
        <v>EX</v>
      </c>
      <c r="P6" s="71">
        <f t="shared" ref="P6:P69" si="11">IF(AND($T$18=C6,N6="S"),1,IF(AND($T$19=C6,N6="S"),6,IF(AND($T$20=C6,N6="S"),5,IF(AND($T$21=C6,N6="S"),4,IF(AND($T$22=C6,N6="S"),3,IF(AND($T$23=C6,N6="S"),2,P5))))))</f>
        <v>1</v>
      </c>
      <c r="Q6" s="66">
        <f t="shared" ref="Q6:Q69" si="12">IF(AND($T$29=C6,N6="S"),1,IF(AND($T$30=C6,N6="S"),2,IF(AND($T$31=C6,N6="S"),3,IF(AND($T$32=C6,N6="S"),4,IF(AND($T$33=C6,N6="S"),5,IF(AND($T$34=C6,N6="S"),6,Q5))))))</f>
        <v>1</v>
      </c>
      <c r="S6" s="423">
        <f>COUNTIFS(L5:L300,F4,O5:O300,$G$29,N5:N300,$G$25)+COUNTIFS(L5:L300,F5,O5:O300,$G$29,N5:N300,$G$25)+COUNTIFS(L5:L300,F6,O5:O300,$G$29,N5:N300,$G$25)+COUNTIFS(L5:L300,F7,O5:O300,$G$29,N5:N300,$G$25)+COUNTIFS(L5:L300,F8,O5:O300,$G$29,N5:N300,$G$25)+COUNTIFS(L5:L300,F9,O5:O300,$G$29,N5:N300,$G$25)+COUNTIFS(L5:L300,F10,O5:O300,$G$29,N5:N300,$G$25)+COUNTIFS(L5:L300,F11,O5:O300,$G$29,N5:N300,$G$25)+COUNTIFS(L5:L300,F12,O5:O300,$G$29,N5:N300,$G$25)+COUNTIFS(L5:L300,F13,O5:O300,$G$29,N5:N300,$G$25)+COUNTIFS(L5:L300,F14,O5:O300,$G$29,N5:N300,$G$25)+COUNTIFS(L5:L300,F15,O5:O300,$G$29,N5:N300,$G$25)+COUNTIFS(L5:L300,F16,O5:O300,$G$29,N5:N300,$G$25)+COUNTIFS(L5:L300,F17,O5:O300,$G$29,N5:N300,$G$25)+COUNTIFS(L5:L300,F18,O5:O300,$G$29,N5:N300,$G$25)</f>
        <v>0</v>
      </c>
      <c r="T6" s="120" t="s">
        <v>9</v>
      </c>
      <c r="U6" s="424">
        <f>COUNTIFS(L5:L300,H4,O5:O300,$G$29,N5:N300,$G$25)+COUNTIFS(L5:L300,H5,O5:O300,$G$29,N5:N300,$G$25)+COUNTIFS(L5:L300,H6,O5:O300,$G$29,N5:N300,$G$25)+COUNTIFS(L5:L300,H7,O5:O300,$G$29,N5:N300,$G$25)+COUNTIFS(L5:L300,H8,O5:O300,$G$29,N5:N300,$G$25)+COUNTIFS(L5:L300,H9,O5:O300,$G$29,N5:N300,$G$25)+COUNTIFS(L5:L300,H10,O5:O300,$G$29,N5:N300,$G$25)+COUNTIFS(L5:L300,H11,O5:O300,$G$29,N5:N300,$G$25)+COUNTIFS(L5:L300,H12,O5:O300,$G$29,N5:N300,$G$25)+COUNTIFS(L5:L300,H13,O5:O300,$G$29,N5:N300,$G$25)+COUNTIFS(L5:L300,H14,O5:O300,$G$29,N5:N300,$G$25)+COUNTIFS(L5:L300,H15,O5:O300,$G$29,N5:N300,$G$25)+COUNTIFS(L5:L300,H16,O5:O300,$G$29,N5:N300,$G$25)+COUNTIFS(L5:L300,H17,O5:O300,$G$29,N5:N300,$G$25)+COUNTIFS(L5:L300,H18,O5:O300,$G$29,N5:N300,$G$25)</f>
        <v>0</v>
      </c>
      <c r="W6" s="159">
        <f t="shared" si="0"/>
        <v>0</v>
      </c>
      <c r="X6" s="83">
        <f t="shared" si="1"/>
        <v>0</v>
      </c>
      <c r="Y6" s="218" t="str">
        <f>$AE57</f>
        <v/>
      </c>
      <c r="Z6" s="219" t="str">
        <f>$AJ57</f>
        <v/>
      </c>
      <c r="AA6" s="219" t="str">
        <f>$AT57</f>
        <v/>
      </c>
      <c r="AB6" s="219" t="str">
        <f>$AY57</f>
        <v/>
      </c>
      <c r="AC6" s="219"/>
      <c r="AD6" s="219" t="str">
        <f>$BI57</f>
        <v/>
      </c>
      <c r="AE6" s="219" t="str">
        <f>$AO57</f>
        <v/>
      </c>
      <c r="AF6" s="219">
        <f>SUM($Z57,$AU57,$BE57,BC57)</f>
        <v>0</v>
      </c>
      <c r="AG6" s="219">
        <f>SUM($AB57,$AH57,$AM57,$AR57,$AW57,$BG57,BB57)</f>
        <v>0</v>
      </c>
      <c r="AH6" s="219">
        <f t="shared" si="4"/>
        <v>0</v>
      </c>
      <c r="AI6" s="221" t="str">
        <f t="shared" si="2"/>
        <v xml:space="preserve"> </v>
      </c>
      <c r="AK6" s="47">
        <f>AL3</f>
        <v>10</v>
      </c>
      <c r="AL6" s="8"/>
      <c r="AM6" s="51">
        <f>AK2</f>
        <v>20</v>
      </c>
      <c r="AN6" s="3"/>
      <c r="AO6" s="8"/>
      <c r="AP6" s="9"/>
      <c r="AR6" s="547"/>
      <c r="AS6" s="548"/>
      <c r="AT6" s="547"/>
      <c r="AU6" s="548"/>
      <c r="AV6" s="547"/>
      <c r="AW6" s="548"/>
    </row>
    <row r="7" spans="1:53" ht="15.75" thickBot="1" x14ac:dyDescent="0.3">
      <c r="A7" s="4" t="e">
        <f t="shared" ca="1" si="3"/>
        <v>#NAME?</v>
      </c>
      <c r="B7" s="27"/>
      <c r="C7" s="380" t="str">
        <f t="shared" ca="1" si="5"/>
        <v>30</v>
      </c>
      <c r="E7" s="330"/>
      <c r="F7" s="116"/>
      <c r="G7" s="104"/>
      <c r="H7" s="104"/>
      <c r="I7" s="409" t="e">
        <f t="shared" ca="1" si="6"/>
        <v>#NAME?</v>
      </c>
      <c r="J7" s="72"/>
      <c r="K7" s="110" t="s">
        <v>160</v>
      </c>
      <c r="L7" s="74" t="str">
        <f t="shared" si="7"/>
        <v>30</v>
      </c>
      <c r="M7" s="11" t="str">
        <f t="shared" si="8"/>
        <v>1</v>
      </c>
      <c r="N7" s="11" t="str">
        <f t="shared" si="9"/>
        <v>D</v>
      </c>
      <c r="O7" s="11" t="str">
        <f t="shared" si="10"/>
        <v>EX</v>
      </c>
      <c r="P7" s="380">
        <f t="shared" ca="1" si="11"/>
        <v>1</v>
      </c>
      <c r="Q7" s="380">
        <f t="shared" ca="1" si="12"/>
        <v>1</v>
      </c>
      <c r="S7" s="423">
        <f>COUNTIFS(L5:L300,F4,O5:O300,$G$29,N5:N300,$G$23)+COUNTIFS(L5:L300,F5,O5:O300,$G$29,N5:N300,$G$23)+COUNTIFS(L5:L300,F6,O5:O300,$G$29,N5:N300,$G$23)+COUNTIFS(L5:L300,F7,O5:O300,$G$29,N5:N300,$G$23)+COUNTIFS(L5:L300,F8,O5:O300,$G$29,N5:N300,$G$23)+COUNTIFS(L5:L300,F9,O5:O300,$G$29,N5:N300,$G$23)+COUNTIFS(L5:L300,F10,O5:O300,$G$29,N5:N300,$G$23)+COUNTIFS(L5:L300,F11,O5:O300,$G$29,N5:N300,$G$23)+COUNTIFS(L5:L300,F12,O5:O300,$G$29,N5:N300,$G$23)+COUNTIFS(L5:L300,F13,O5:O300,$G$29,N5:N300,$G$23)+COUNTIFS(L5:L300,F14,O5:O300,$G$29,N5:N300,$G$23)+COUNTIFS(L5:L300,F15,O5:O300,$G$29,N5:N300,$G$23)+COUNTIFS(L5:L300,F16,O5:O300,$G$29,N5:N300,$G$23)+COUNTIFS(L5:L300,F17,O5:O300,$G$29,N5:N300,$G$23)+COUNTIFS(L5:L300,F18,O5:O300,$G$29,N5:N300,$G$23)</f>
        <v>0</v>
      </c>
      <c r="T7" s="121" t="s">
        <v>16</v>
      </c>
      <c r="U7" s="424">
        <f>COUNTIFS(L5:L300,H4,O5:O300,$G$29,N5:N300,$G$23)+COUNTIFS(L5:L300,H5,O5:O300,$G$29,N5:N300,$G$23)+COUNTIFS(L5:L300,H6,O5:O300,$G$29,N5:N300,$G$23)+COUNTIFS(L5:L300,H7,O5:O300,$G$29,N5:N300,$G$23)+COUNTIFS(L5:L300,H8,O5:O300,$G$29,N5:N300,$G$23)+COUNTIFS(L5:L300,H9,O5:O300,$G$29,N5:N300,$G$23)+COUNTIFS(L5:L300,H10,O5:O300,$G$29,N5:N300,$G$23)+COUNTIFS(L5:L300,H11,O5:O300,$G$29,N5:N300,$G$23)+COUNTIFS(L5:L300,H12,O5:O300,$G$29,N5:N300,$G$23)+COUNTIFS(L5:L300,H13,O5:O300,$G$29,N5:N300,$G$23)+COUNTIFS(L5:L300,H14,O5:O300,$G$29,N5:N300,$G$23)+COUNTIFS(L5:L300,H15,O5:O300,$G$29,N5:N300,$G$23)+COUNTIFS(L5:L300,H16,O5:O300,$G$29,N5:N300,$G$23)+COUNTIFS(L5:L300,H17,O5:O300,$G$29,N5:N300,$G$23)+COUNTIFS(L5:L300,H18,O5:O300,$G$29,N5:N300,$G$23)</f>
        <v>0</v>
      </c>
      <c r="W7" s="159">
        <f t="shared" si="0"/>
        <v>0</v>
      </c>
      <c r="X7" s="83">
        <f t="shared" si="1"/>
        <v>0</v>
      </c>
      <c r="Y7" s="218" t="str">
        <f>$AE66</f>
        <v/>
      </c>
      <c r="Z7" s="219" t="str">
        <f>$AJ66</f>
        <v/>
      </c>
      <c r="AA7" s="219" t="str">
        <f>$AT66</f>
        <v/>
      </c>
      <c r="AB7" s="219" t="str">
        <f>$AY66</f>
        <v/>
      </c>
      <c r="AC7" s="219"/>
      <c r="AD7" s="219" t="str">
        <f>$BI66</f>
        <v/>
      </c>
      <c r="AE7" s="219" t="str">
        <f>$AO66</f>
        <v/>
      </c>
      <c r="AF7" s="219">
        <f>SUM($Z66,$AU66,$BE66,BC66)</f>
        <v>0</v>
      </c>
      <c r="AG7" s="219">
        <f>SUM($AB66,$AH66,$AM66,$AR66,$AW66,$BG66,BB66)</f>
        <v>0</v>
      </c>
      <c r="AH7" s="219">
        <f t="shared" si="4"/>
        <v>0</v>
      </c>
      <c r="AI7" s="221" t="str">
        <f t="shared" si="2"/>
        <v xml:space="preserve"> </v>
      </c>
      <c r="AK7" s="1"/>
      <c r="AL7" s="58">
        <f>AK4</f>
        <v>9</v>
      </c>
      <c r="AM7" s="56">
        <f>AM2</f>
        <v>14</v>
      </c>
      <c r="AN7" s="4"/>
      <c r="AO7" s="27"/>
      <c r="AP7" s="2"/>
      <c r="AR7" s="557"/>
      <c r="AS7" s="558"/>
      <c r="AT7" s="557"/>
      <c r="AU7" s="558"/>
      <c r="AV7" s="557"/>
      <c r="AW7" s="558"/>
    </row>
    <row r="8" spans="1:53" ht="15.75" thickBot="1" x14ac:dyDescent="0.3">
      <c r="A8" s="4" t="e">
        <f t="shared" ca="1" si="3"/>
        <v>#NAME?</v>
      </c>
      <c r="B8" s="27"/>
      <c r="C8" s="380" t="str">
        <f t="shared" ca="1" si="5"/>
        <v>13</v>
      </c>
      <c r="E8" s="123"/>
      <c r="F8" s="115"/>
      <c r="G8" s="83"/>
      <c r="H8" s="83"/>
      <c r="I8" s="409" t="e">
        <f t="shared" ca="1" si="6"/>
        <v>#NAME?</v>
      </c>
      <c r="J8" s="27"/>
      <c r="K8" s="110" t="s">
        <v>161</v>
      </c>
      <c r="L8" s="74" t="str">
        <f t="shared" si="7"/>
        <v>13</v>
      </c>
      <c r="M8" s="11" t="str">
        <f t="shared" si="8"/>
        <v>3</v>
      </c>
      <c r="N8" s="11" t="str">
        <f t="shared" si="9"/>
        <v>A</v>
      </c>
      <c r="O8" s="11" t="str">
        <f t="shared" si="10"/>
        <v>C</v>
      </c>
      <c r="P8" s="380">
        <f t="shared" ca="1" si="11"/>
        <v>1</v>
      </c>
      <c r="Q8" s="380">
        <f t="shared" ca="1" si="12"/>
        <v>1</v>
      </c>
      <c r="S8" s="421">
        <f>COUNTIFS(L5:L300,H4,O5:O300,$G$28,N5:N300, $G$22)+COUNTIFS(L5:L300,H5,O5:O300,$G$28,N5:N300, $G$22)+COUNTIFS(L5:L300,H6,O5:O300,$G$28,N5:N300, $G$22)+COUNTIFS(L5:L300,H7,O5:O300,$G$28,N5:N300, $G$22)+COUNTIFS(L5:L300,H8,O5:O300,$G$28,N5:N300, $G$22)+COUNTIFS(L5:L300,H9,O5:O300,$G$28,N5:N300, $G$22)+COUNTIFS(L5:L300,H10,O5:O300,$G$28,N5:N300, $G$22)+COUNTIFS(L5:L300,H11,O5:O300,$G$28,N5:N300, $G$22)+COUNTIFS(L5:L300,H12,O5:O300,$G$28,N5:N300, $G$22)+COUNTIFS(L5:L300,H13,O5:O300,$G$28,N5:N300, $G$22)+COUNTIFS(L5:L300,H14,O5:O300,$G$28,N5:N300, $G$22)+COUNTIFS(L5:L300,H15,O5:O300,$G$28,N5:N300, $G$22)+COUNTIFS(L5:L300,H16,O5:O300,$G$28,N5:N300, $G$22)+COUNTIFS(L5:L300,H17,O5:O300,$G$28,N5:N300, $G$22)+COUNTIFS(L5:L300,H18,O5:O300,$G$28,N5:N300, $G$22)</f>
        <v>0</v>
      </c>
      <c r="T8" s="120" t="s">
        <v>67</v>
      </c>
      <c r="U8" s="422">
        <f>COUNTIFS(L5:L300,F4,O5:O300,$G$28,N5:N300, $G$22)+COUNTIFS(L5:L300,F5,O5:O300,$G$28,N5:N300, $G$22)+COUNTIFS(L5:L300,F6,O5:O300,$G$28,N5:N300, $G$22)+COUNTIFS(L5:L300,F7,O5:O300,$G$28,N5:N300, $G$22)+COUNTIFS(L5:L300,F8,O5:O300,$G$28,N5:N300, $G$22)+COUNTIFS(L5:L300,F9,O5:O300,$G$28,N5:N300, $G$22)+COUNTIFS(L5:L300,F10,O5:O300,$G$28,N5:N300, $G$22)+COUNTIFS(L5:L300,F11,O5:O300,$G$28,N5:N300, $G$22)+COUNTIFS(L5:L300,F12,O5:O300,$G$28,N5:N300, $G$22)+COUNTIFS(L5:L300,F13,O5:O300,$G$28,N5:N300, $G$22)+COUNTIFS(L5:L300,F14,O5:O300,$G$28,N5:N300, $G$22)+COUNTIFS(L5:L300,F15,O5:O300,$G$28,N5:N300, $G$22)+COUNTIFS(L5:L300,F16,O5:O300,$G$28,N5:N300, $G$22)+COUNTIFS(L5:L300,F17,O5:O300,$G$28,N5:N300, $G$22)+COUNTIFS(L5:L300,F18,O5:O300,$G$28,N5:N300, $G$22)</f>
        <v>0</v>
      </c>
      <c r="W8" s="159">
        <f t="shared" si="0"/>
        <v>0</v>
      </c>
      <c r="X8" s="83">
        <f t="shared" si="1"/>
        <v>0</v>
      </c>
      <c r="Y8" s="218" t="str">
        <f>$AE75</f>
        <v/>
      </c>
      <c r="Z8" s="219" t="str">
        <f>$AJ75</f>
        <v/>
      </c>
      <c r="AA8" s="219" t="str">
        <f>$AT75</f>
        <v/>
      </c>
      <c r="AB8" s="219" t="str">
        <f>$AY75</f>
        <v/>
      </c>
      <c r="AC8" s="219"/>
      <c r="AD8" s="219" t="str">
        <f>$BI75</f>
        <v/>
      </c>
      <c r="AE8" s="219" t="str">
        <f>$AO75</f>
        <v/>
      </c>
      <c r="AF8" s="219">
        <f>SUM($Z75,$AU75,$BE75,BC75)</f>
        <v>0</v>
      </c>
      <c r="AG8" s="219">
        <f>SUM($AB75,$AH75,$AM75,$AR75,$AW75,$BG75,BB75)</f>
        <v>0</v>
      </c>
      <c r="AH8" s="219">
        <f t="shared" si="4"/>
        <v>0</v>
      </c>
      <c r="AI8" s="221" t="str">
        <f t="shared" si="2"/>
        <v xml:space="preserve"> </v>
      </c>
      <c r="AK8" s="52">
        <f>AM4</f>
        <v>13</v>
      </c>
      <c r="AL8" s="35"/>
      <c r="AM8" s="48">
        <f>AM3</f>
        <v>12</v>
      </c>
      <c r="AN8" s="5"/>
      <c r="AO8" s="35"/>
      <c r="AP8" s="26"/>
      <c r="AR8" s="7"/>
      <c r="AS8" s="9"/>
      <c r="AT8" s="8"/>
      <c r="AU8" s="8"/>
      <c r="AV8" s="7"/>
      <c r="AW8" s="9"/>
    </row>
    <row r="9" spans="1:53" ht="15.75" thickBot="1" x14ac:dyDescent="0.3">
      <c r="A9" s="4" t="e">
        <f t="shared" ca="1" si="3"/>
        <v>#NAME?</v>
      </c>
      <c r="B9" s="27"/>
      <c r="C9" s="380" t="str">
        <f t="shared" ca="1" si="5"/>
        <v/>
      </c>
      <c r="E9" s="123"/>
      <c r="F9" s="115"/>
      <c r="G9" s="83"/>
      <c r="H9" s="83"/>
      <c r="I9" s="409" t="e">
        <f t="shared" ca="1" si="6"/>
        <v>#NAME?</v>
      </c>
      <c r="J9" s="27"/>
      <c r="K9" s="110"/>
      <c r="L9" s="438" t="str">
        <f t="shared" si="7"/>
        <v/>
      </c>
      <c r="M9" s="11" t="str">
        <f t="shared" si="8"/>
        <v/>
      </c>
      <c r="N9" s="11" t="str">
        <f t="shared" si="9"/>
        <v/>
      </c>
      <c r="O9" s="11" t="str">
        <f t="shared" si="10"/>
        <v/>
      </c>
      <c r="P9" s="380">
        <f t="shared" ca="1" si="11"/>
        <v>1</v>
      </c>
      <c r="Q9" s="380">
        <f t="shared" ca="1" si="12"/>
        <v>1</v>
      </c>
      <c r="S9" s="421">
        <f>COUNTIFS(L5:L300,H4,O5:O300,$G$28,N5:N300, $G$32)+COUNTIFS(L5:L300,H5,O5:O300,$G$28,N5:N300, $G$32)+COUNTIFS(L5:L300,H6,O5:O300,$G$28,N5:N300, $G$32)+COUNTIFS(L5:L300,H7,O5:O300,$G$28,N5:N300, $G$32)+COUNTIFS(L5:L300,H8,O5:O300,$G$28,N5:N300, $G$32)+COUNTIFS(L5:L300,H9,O5:O300,$G$28,N5:N300, $G$32)+COUNTIFS(L5:L300,H10,O5:O300,$G$28,N5:N300, $G$32)+COUNTIFS(L5:L300,H11,O5:O300,$G$28,N5:N300, $G$32)+COUNTIFS(L5:L300,H12,O5:O300,$G$28,N5:N300, $G$32)+COUNTIFS(L5:L300,H13,O5:O300,$G$28,N5:N300, $G$32)+COUNTIFS(L5:L300,H14,O5:O300,$G$28,N5:N300, $G$32)+COUNTIFS(L5:L300,H15,O5:O300,$G$28,N5:N300, $G$32)+COUNTIFS(L5:L300,H16,O5:O300,$G$28,N5:N300, $G$32)+COUNTIFS(L5:L300,H17,O5:O300,$G$28,N5:N300, $G$32)+COUNTIFS(L5:L300,H18,O5:O300,$G$28,N5:N300, $G$32)</f>
        <v>0</v>
      </c>
      <c r="T9" s="121" t="s">
        <v>71</v>
      </c>
      <c r="U9" s="422">
        <f>COUNTIFS(L5:L300,F4,O5:O300,$G$28,N5:N300, $G$32)+COUNTIFS(L5:L300,F5,O5:O300,$G$28,N5:N300, $G$32)+COUNTIFS(L5:L300,F6,O5:O300,$G$28,N5:N300, $G$32)+COUNTIFS(L5:L300,F7,O5:O300,$G$28,N5:N300, $G$32)+COUNTIFS(L5:L300,F8,O5:O300,$G$28,N5:N300, $G$32)+COUNTIFS(L5:L300,F9,O5:O300,$G$28,N5:N300, $G$32)+COUNTIFS(L5:L300,F10,O5:O300,$G$28,N5:N300, $G$32)+COUNTIFS(L5:L300,F11,O5:O300,$G$28,N5:N300, $G$32)+COUNTIFS(L5:L300,F12,O5:O300,$G$28,N5:N300, $G$32)+COUNTIFS(L5:L300,F13,O5:O300,$G$28,N5:N300, $G$32)+COUNTIFS(L5:L300,F14,O5:O300,$G$28,N5:N300, $G$32)+COUNTIFS(L5:L300,F15,O5:O300,$G$28,N5:N300, $G$32)+COUNTIFS(L5:L300,F16,O5:O300,$G$28,N5:N300, $G$32)+COUNTIFS(L5:L300,F17,O5:O300,$G$28,N5:N300, $G$32)+COUNTIFS(L5:L300,F18,O5:O300,$G$28,N5:N300, $G$32)</f>
        <v>0</v>
      </c>
      <c r="W9" s="159">
        <f t="shared" si="0"/>
        <v>0</v>
      </c>
      <c r="X9" s="83">
        <f t="shared" si="1"/>
        <v>0</v>
      </c>
      <c r="Y9" s="218" t="str">
        <f>$AE84</f>
        <v/>
      </c>
      <c r="Z9" s="219" t="str">
        <f>$AJ84</f>
        <v/>
      </c>
      <c r="AA9" s="219" t="str">
        <f>$AT84</f>
        <v/>
      </c>
      <c r="AB9" s="219" t="str">
        <f>$AY84</f>
        <v/>
      </c>
      <c r="AC9" s="219"/>
      <c r="AD9" s="219" t="str">
        <f>$BI84</f>
        <v/>
      </c>
      <c r="AE9" s="219" t="str">
        <f>$AO84</f>
        <v/>
      </c>
      <c r="AF9" s="219">
        <f>SUM($Z84,$AU84,$BE84,BC84)</f>
        <v>0</v>
      </c>
      <c r="AG9" s="219">
        <f>SUM($AB84,$AH84,$AM84,$AR84,$AW84,$BG84,BB84)</f>
        <v>0</v>
      </c>
      <c r="AH9" s="219">
        <f t="shared" si="4"/>
        <v>0</v>
      </c>
      <c r="AI9" s="221" t="str">
        <f t="shared" si="2"/>
        <v xml:space="preserve"> </v>
      </c>
      <c r="AK9" s="38" t="s">
        <v>59</v>
      </c>
      <c r="AR9" s="1"/>
      <c r="AS9" s="2"/>
      <c r="AT9" s="547"/>
      <c r="AU9" s="548"/>
      <c r="AV9" s="1"/>
      <c r="AW9" s="2"/>
    </row>
    <row r="10" spans="1:53" x14ac:dyDescent="0.25">
      <c r="A10" s="4" t="e">
        <f t="shared" ca="1" si="3"/>
        <v>#NAME?</v>
      </c>
      <c r="B10" s="27"/>
      <c r="C10" s="380" t="str">
        <f t="shared" ca="1" si="5"/>
        <v/>
      </c>
      <c r="E10" s="420"/>
      <c r="F10" s="117"/>
      <c r="G10" s="105"/>
      <c r="H10" s="105"/>
      <c r="I10" s="409" t="e">
        <f t="shared" ca="1" si="6"/>
        <v>#NAME?</v>
      </c>
      <c r="J10" s="73"/>
      <c r="K10" s="110"/>
      <c r="L10" s="74" t="str">
        <f t="shared" si="7"/>
        <v/>
      </c>
      <c r="M10" s="11" t="str">
        <f t="shared" si="8"/>
        <v/>
      </c>
      <c r="N10" s="11" t="str">
        <f t="shared" si="9"/>
        <v/>
      </c>
      <c r="O10" s="11" t="str">
        <f t="shared" si="10"/>
        <v/>
      </c>
      <c r="P10" s="380">
        <f t="shared" ca="1" si="11"/>
        <v>1</v>
      </c>
      <c r="Q10" s="380">
        <f t="shared" ca="1" si="12"/>
        <v>1</v>
      </c>
      <c r="S10" s="421">
        <f>COUNTIFS(L5:L300,H4,O5:O300,$G$28,N5:N300, $G$23)+COUNTIFS(L5:L300,H5,O5:O300,$G$28,N5:N300, $G$23)+COUNTIFS(L5:L300,H6,O5:O300,$G$28,N5:N300, $G$23)+COUNTIFS(L5:L300,H7,O5:O300,$G$28,N5:N300, $G$23)+COUNTIFS(L5:L300,H8,O5:O300,$G$28,N5:N300, $G$23)+COUNTIFS(L5:L300,H9,O5:O300,$G$28,N5:N300, $G$23)+COUNTIFS(L5:L300,H10,O5:O300,$G$28,N5:N300, $G$23)+COUNTIFS(L5:L300,H11,O5:O300,$G$28,N5:N300, $G$23)+COUNTIFS(L5:L300,H12,O5:O300,$G$28,N5:N300, $G$23)+COUNTIFS(L5:L300,H13,O5:O300,$G$28,N5:N300, $G$23)+COUNTIFS(L5:L300,H14,O5:O300,$G$28,N5:N300, $G$23)+COUNTIFS(L5:L300,H15,O5:O300,$G$28,N5:N300, $G$23)+COUNTIFS(L5:L300,H16,O5:O300,$G$28,N5:N300, $G$23)+COUNTIFS(L5:L300,H17,O5:O300,$G$28,N5:N300, $G$23)+COUNTIFS(L5:L300,H18,O5:O300,$G$28,N5:N300, $G$23)</f>
        <v>0</v>
      </c>
      <c r="T10" s="120" t="s">
        <v>68</v>
      </c>
      <c r="U10" s="422">
        <f>COUNTIFS(L5:L300,F4,O5:O300,$G$28,N5:N300, $G$23)+COUNTIFS(L5:L300,F5,O5:O300,$G$28,N5:N300, $G$23)+COUNTIFS(L5:L300,F6,O5:O300,$G$28,N5:N300, $G$23)+COUNTIFS(L5:L300,F7,O5:O300,$G$28,N5:N300, $G$23)+COUNTIFS(L5:L300,F8,O5:O300,$G$28,N5:N300, $G$23)+COUNTIFS(L5:L300,F9,O5:O300,$G$28,N5:N300, $G$23)+COUNTIFS(L5:L300,F10,O5:O300,$G$28,N5:N300, $G$23)+COUNTIFS(L5:L300,F11,O5:O300,$G$28,N5:N300, $G$23)+COUNTIFS(L5:L300,F12,O5:O300,$G$28,N5:N300, $G$23)+COUNTIFS(L5:L300,F13,O5:O300,$G$28,N5:N300, $G$23)+COUNTIFS(L5:L300,F14,O5:O300,$G$28,N5:N300, $G$23)+COUNTIFS(L5:L300,F15,O5:O300,$G$28,N5:N300, $G$23)+COUNTIFS(L5:L300,F16,O5:O300,$G$28,N5:N300, $G$23)+COUNTIFS(L5:L300,F17,O5:O300,$G$28,N5:N300, $G$23)+COUNTIFS(L5:L300,F18,O5:O300,$G$28,N5:N300, $G$23)</f>
        <v>0</v>
      </c>
      <c r="W10" s="159">
        <f t="shared" si="0"/>
        <v>0</v>
      </c>
      <c r="X10" s="83">
        <f t="shared" si="1"/>
        <v>0</v>
      </c>
      <c r="Y10" s="218" t="str">
        <f>$AE93</f>
        <v/>
      </c>
      <c r="Z10" s="219" t="str">
        <f>$AJ93</f>
        <v/>
      </c>
      <c r="AA10" s="219" t="str">
        <f>$AT93</f>
        <v/>
      </c>
      <c r="AB10" s="219" t="str">
        <f>$AY93</f>
        <v/>
      </c>
      <c r="AC10" s="219"/>
      <c r="AD10" s="219" t="str">
        <f>$BI93</f>
        <v/>
      </c>
      <c r="AE10" s="219" t="str">
        <f>$AO93</f>
        <v/>
      </c>
      <c r="AF10" s="219">
        <f>SUM($Z93,$AU93,$BE93,BC93)</f>
        <v>0</v>
      </c>
      <c r="AG10" s="219">
        <f>SUM($AB93,$AH93,$AM93,$AR93,$AW93,$BG93,BB93)</f>
        <v>0</v>
      </c>
      <c r="AH10" s="219">
        <f t="shared" si="4"/>
        <v>0</v>
      </c>
      <c r="AI10" s="221" t="str">
        <f t="shared" si="2"/>
        <v xml:space="preserve"> </v>
      </c>
      <c r="AK10" s="59">
        <f>AL7</f>
        <v>9</v>
      </c>
      <c r="AL10" s="8"/>
      <c r="AM10" s="49">
        <f>AK6</f>
        <v>10</v>
      </c>
      <c r="AN10" s="3"/>
      <c r="AO10" s="8"/>
      <c r="AP10" s="9"/>
      <c r="AR10" s="36"/>
      <c r="AS10" s="37"/>
      <c r="AT10" s="547"/>
      <c r="AU10" s="548"/>
      <c r="AV10" s="1"/>
      <c r="AW10" s="2"/>
    </row>
    <row r="11" spans="1:53" x14ac:dyDescent="0.25">
      <c r="A11" s="4" t="e">
        <f t="shared" ca="1" si="3"/>
        <v>#NAME?</v>
      </c>
      <c r="B11" s="27"/>
      <c r="C11" s="380" t="str">
        <f t="shared" ca="1" si="5"/>
        <v/>
      </c>
      <c r="E11" s="123"/>
      <c r="F11" s="115"/>
      <c r="G11" s="83"/>
      <c r="H11" s="83"/>
      <c r="I11" s="409" t="e">
        <f t="shared" ca="1" si="6"/>
        <v>#NAME?</v>
      </c>
      <c r="J11" s="27"/>
      <c r="K11" s="110"/>
      <c r="L11" s="74" t="str">
        <f t="shared" si="7"/>
        <v/>
      </c>
      <c r="M11" s="11" t="str">
        <f t="shared" si="8"/>
        <v/>
      </c>
      <c r="N11" s="11" t="str">
        <f t="shared" si="9"/>
        <v/>
      </c>
      <c r="O11" s="11" t="str">
        <f t="shared" si="10"/>
        <v/>
      </c>
      <c r="P11" s="380">
        <f t="shared" ca="1" si="11"/>
        <v>1</v>
      </c>
      <c r="Q11" s="380">
        <f t="shared" ca="1" si="12"/>
        <v>1</v>
      </c>
      <c r="S11" s="421">
        <f>COUNTIFS(L5:L300,H4,O5:O300,$G$28,N5:N300, $G$26)+COUNTIFS(L5:L300,H5,O5:O300,$G$28,N5:N300, $G$26)+COUNTIFS(L5:L300,H6,O5:O300,$G$28,N5:N300, $G$26)+COUNTIFS(L5:L300,H7,O5:O300,$G$28,N5:N300, $G$26)+COUNTIFS(L5:L300,H8,O5:O300,$G$28,N5:N300, $G$26)+COUNTIFS(L5:L300,H9,O5:O300,$G$28,N5:N300, $G$26)+COUNTIFS(L5:L300,H10,O5:O300,$G$28,N5:N300, $G$26)+COUNTIFS(L5:L300,H11,O5:O300,$G$28,N5:N300, $G$26)+COUNTIFS(L5:L300,H12,O5:O300,$G$28,N5:N300, $G$26)+COUNTIFS(L5:L300,H13,O5:O300,$G$28,N5:N300, $G$26)+COUNTIFS(L5:L300,H14,O5:O300,$G$28,N5:N300, $G$26)+COUNTIFS(L5:L300,H15,O5:O300,$G$28,N5:N300, $G$26)+COUNTIFS(L5:L300,H16,O5:O300,$G$28,N5:N300, $G$26)+COUNTIFS(L5:L300,H17,O5:O300,$G$28,N5:N300, $G$26)+COUNTIFS(L5:L300,H18,O5:O300,$G$28,N5:N300, $G$26)</f>
        <v>0</v>
      </c>
      <c r="T11" s="121" t="s">
        <v>69</v>
      </c>
      <c r="U11" s="422">
        <f>COUNTIFS(L5:L300,F4,O5:O300,$G$28,N5:N300, $G$26)+COUNTIFS(L5:L300,F5,O5:O300,$G$28,N5:N300, $G$26)+COUNTIFS(L5:L300,F6,O5:O300,$G$28,N5:N300, $G$26)+COUNTIFS(L5:L300,F7,O5:O300,$G$28,N5:N300, $G$26)+COUNTIFS(L5:L300,F8,O5:O300,$G$28,N5:N300, $G$26)+COUNTIFS(L5:L300,F9,O5:O300,$G$28,N5:N300, $G$26)+COUNTIFS(L5:L300,F10,O5:O300,$G$28,N5:N300, $G$26)+COUNTIFS(L5:L300,F11,O5:O300,$G$28,N5:N300, $G$26)+COUNTIFS(L5:L300,F12,O5:O300,$G$28,N5:N300, $G$26)+COUNTIFS(L5:L300,F13,O5:O300,$G$28,N5:N300, $G$26)+COUNTIFS(L5:L300,F14,O5:O300,$G$28,N5:N300, $G$26)+COUNTIFS(L5:L300,F15,O5:O300,$G$28,N5:N300, $G$26)+COUNTIFS(L5:L300,F16,O5:O300,$G$28,N5:N300, $G$26)+COUNTIFS(L5:L300,F17,O5:O300,$G$28,N5:N300, $G$26)+COUNTIFS(L5:L300,F18,O5:O300,$G$28,N5:N300, $G$26)</f>
        <v>0</v>
      </c>
      <c r="W11" s="159">
        <f t="shared" si="0"/>
        <v>0</v>
      </c>
      <c r="X11" s="83">
        <f t="shared" si="1"/>
        <v>0</v>
      </c>
      <c r="Y11" s="218" t="str">
        <f>$AE102</f>
        <v/>
      </c>
      <c r="Z11" s="219" t="str">
        <f>$AJ102</f>
        <v/>
      </c>
      <c r="AA11" s="219" t="str">
        <f>$AT102</f>
        <v/>
      </c>
      <c r="AB11" s="219" t="str">
        <f>$AY102</f>
        <v/>
      </c>
      <c r="AC11" s="219"/>
      <c r="AD11" s="219" t="str">
        <f>$BI102</f>
        <v/>
      </c>
      <c r="AE11" s="219" t="str">
        <f>$AO102</f>
        <v/>
      </c>
      <c r="AF11" s="219">
        <f>SUM($Z102,$AU102,$BE102,BC102)</f>
        <v>0</v>
      </c>
      <c r="AG11" s="219">
        <f>SUM($AB102,$AH102,$AM102,$AR102,$AW102,$BG102,BB102)</f>
        <v>0</v>
      </c>
      <c r="AH11" s="219">
        <f t="shared" si="4"/>
        <v>0</v>
      </c>
      <c r="AI11" s="221" t="str">
        <f t="shared" si="2"/>
        <v xml:space="preserve"> </v>
      </c>
      <c r="AK11" s="1"/>
      <c r="AL11" s="54">
        <f>AK8</f>
        <v>13</v>
      </c>
      <c r="AM11" s="53">
        <f>AM6</f>
        <v>20</v>
      </c>
      <c r="AN11" s="4"/>
      <c r="AO11" s="27"/>
      <c r="AP11" s="2"/>
      <c r="AR11" s="547"/>
      <c r="AS11" s="548"/>
      <c r="AT11" s="27"/>
      <c r="AU11" s="27"/>
      <c r="AV11" s="547"/>
      <c r="AW11" s="548"/>
    </row>
    <row r="12" spans="1:53" ht="15.75" thickBot="1" x14ac:dyDescent="0.3">
      <c r="A12" s="4" t="e">
        <f t="shared" ca="1" si="3"/>
        <v>#NAME?</v>
      </c>
      <c r="B12" s="27"/>
      <c r="C12" s="380" t="str">
        <f t="shared" ca="1" si="5"/>
        <v/>
      </c>
      <c r="E12" s="123"/>
      <c r="F12" s="115"/>
      <c r="G12" s="123"/>
      <c r="H12" s="83"/>
      <c r="I12" s="409" t="e">
        <f t="shared" ca="1" si="6"/>
        <v>#NAME?</v>
      </c>
      <c r="J12" s="27"/>
      <c r="K12" s="110"/>
      <c r="L12" s="74" t="str">
        <f t="shared" si="7"/>
        <v/>
      </c>
      <c r="M12" s="11" t="str">
        <f t="shared" si="8"/>
        <v/>
      </c>
      <c r="N12" s="11" t="str">
        <f t="shared" si="9"/>
        <v/>
      </c>
      <c r="O12" s="11" t="str">
        <f t="shared" si="10"/>
        <v/>
      </c>
      <c r="P12" s="380">
        <f t="shared" ca="1" si="11"/>
        <v>1</v>
      </c>
      <c r="Q12" s="380">
        <f t="shared" ca="1" si="12"/>
        <v>1</v>
      </c>
      <c r="S12" s="421">
        <f>COUNTIFS(L5:L300,H4,O5:O300,$G$28,N5:N300, $G$24)+COUNTIFS(L5:L300,H5,O5:O300,$G$28,N5:N300, $G$24)+COUNTIFS(L5:L300,H6,O5:O300,$G$28,N5:N300, $G$24)+COUNTIFS(L5:L300,H7,O5:O300,$G$28,N5:N300, $G$24)+COUNTIFS(L5:L300,H8,O5:O300,$G$28,N5:N300, $G$24)+COUNTIFS(L5:L300,H9,O5:O300,$G$28,N5:N300, $G$24)+COUNTIFS(L5:L300,H10,O5:O300,$G$28,N5:N300, $G$24)+COUNTIFS(L5:L300,H11,O5:O300,$G$28,N5:N300, $G$24)+COUNTIFS(L5:L300,H12,O5:O300,$G$28,N5:N300, $G$24)+COUNTIFS(L5:L300,H13,O5:O300,$G$28,N5:N300, $G$24)+COUNTIFS(L5:L300,H14,O5:O300,$G$28,N5:N300, $G$24)+COUNTIFS(L5:L300,H15,O5:O300,$G$28,N5:N300, $G$24)+COUNTIFS(L5:L300,H16,O5:O300,$G$28,N5:N300, $G$24)+COUNTIFS(L5:L300,H17,O5:O300,$G$28,N5:N300, $G$24)+COUNTIFS(L5:L300,H18,O5:O300,$G$28,N5:N300, $G$24)</f>
        <v>0</v>
      </c>
      <c r="T12" s="121" t="s">
        <v>144</v>
      </c>
      <c r="U12" s="422">
        <f>COUNTIFS(L5:L300,F4,O5:O300,$G$28,N5:N300, $G$24)+COUNTIFS(L5:L300,F5,O5:O300,$G$28,N5:N300, $G$24)+COUNTIFS(L5:L300,F6,O5:O300,$G$28,N5:N300, $G$24)+COUNTIFS(L5:L300,F7,O5:O300,$G$28,N5:N300, $G$24)+COUNTIFS(L5:L300,F8,O5:O300,$G$28,N5:N300, $G$24)+COUNTIFS(L5:L300,F9,O5:O300,$G$28,N5:N300, $G$24)+COUNTIFS(L5:L300,F10,O5:O300,$G$28,N5:N300, $G$24)+COUNTIFS(L5:L300,F11,O5:O300,$G$28,N5:N300, $G$24)+COUNTIFS(L5:L300,F12,O5:O300,$G$28,N5:N300, $G$24)+COUNTIFS(L5:L300,F13,O5:O300,$G$28,N5:N300, $G$24)+COUNTIFS(L5:L300,F14,O5:O300,$G$28,N5:N300, $G$24)+COUNTIFS(L5:L300,F15,O5:O300,$G$28,N5:N300, $G$24)+COUNTIFS(L5:L300,F16,O5:O300,$G$28,N5:N300, $G$24)+COUNTIFS(L5:L300,F17,O5:O300,$G$28,N5:N300, $G$24)+COUNTIFS(L5:L300,F18,O5:O300,$G$28,N5:N300, $G$24)</f>
        <v>0</v>
      </c>
      <c r="W12" s="159">
        <f t="shared" si="0"/>
        <v>0</v>
      </c>
      <c r="X12" s="83">
        <f t="shared" si="1"/>
        <v>0</v>
      </c>
      <c r="Y12" s="218" t="str">
        <f>$AE111</f>
        <v/>
      </c>
      <c r="Z12" s="219" t="str">
        <f>$AJ111</f>
        <v/>
      </c>
      <c r="AA12" s="219" t="str">
        <f>$AT111</f>
        <v/>
      </c>
      <c r="AB12" s="219" t="str">
        <f>$AY111</f>
        <v/>
      </c>
      <c r="AC12" s="219"/>
      <c r="AD12" s="219" t="str">
        <f>$BI111</f>
        <v/>
      </c>
      <c r="AE12" s="219" t="str">
        <f>$AO111</f>
        <v/>
      </c>
      <c r="AF12" s="219">
        <f>SUM($Z111,$AU111,$BE111,BC111)</f>
        <v>0</v>
      </c>
      <c r="AG12" s="219">
        <f>SUM($AB111,$AH111,$AM111,$AR111,$AW111,$BG111,BB111)</f>
        <v>0</v>
      </c>
      <c r="AH12" s="219">
        <f t="shared" si="4"/>
        <v>0</v>
      </c>
      <c r="AI12" s="221" t="str">
        <f t="shared" si="2"/>
        <v xml:space="preserve"> </v>
      </c>
      <c r="AK12" s="50">
        <f>AM8</f>
        <v>12</v>
      </c>
      <c r="AL12" s="35"/>
      <c r="AM12" s="42">
        <f>AM7</f>
        <v>14</v>
      </c>
      <c r="AN12" s="5"/>
      <c r="AO12" s="35"/>
      <c r="AP12" s="26"/>
      <c r="AR12" s="547"/>
      <c r="AS12" s="548"/>
      <c r="AT12" s="27"/>
      <c r="AU12" s="27"/>
      <c r="AV12" s="547"/>
      <c r="AW12" s="548"/>
    </row>
    <row r="13" spans="1:53" ht="15.75" thickBot="1" x14ac:dyDescent="0.3">
      <c r="A13" s="4">
        <f t="shared" si="3"/>
        <v>0</v>
      </c>
      <c r="B13" s="27"/>
      <c r="C13" s="380" t="str">
        <f t="shared" ca="1" si="5"/>
        <v/>
      </c>
      <c r="E13" s="123"/>
      <c r="F13" s="79"/>
      <c r="G13" s="436"/>
      <c r="H13" s="83"/>
      <c r="I13" s="409" t="e">
        <f t="shared" ca="1" si="6"/>
        <v>#NAME?</v>
      </c>
      <c r="J13" s="27"/>
      <c r="K13" s="110"/>
      <c r="L13" s="74" t="str">
        <f t="shared" si="7"/>
        <v/>
      </c>
      <c r="M13" s="11" t="str">
        <f t="shared" si="8"/>
        <v/>
      </c>
      <c r="N13" s="11" t="str">
        <f t="shared" si="9"/>
        <v/>
      </c>
      <c r="O13" s="11" t="str">
        <f t="shared" si="10"/>
        <v/>
      </c>
      <c r="P13" s="380">
        <f t="shared" ca="1" si="11"/>
        <v>1</v>
      </c>
      <c r="Q13" s="380">
        <f t="shared" ca="1" si="12"/>
        <v>1</v>
      </c>
      <c r="S13" s="166">
        <f>S14-(SUM(S8:S12)+(SUM(S4:S7)))</f>
        <v>0</v>
      </c>
      <c r="T13" s="122" t="s">
        <v>72</v>
      </c>
      <c r="U13" s="167">
        <f>U14-(SUM(U8:U12)+(SUM(U4:U7)))</f>
        <v>0</v>
      </c>
      <c r="W13" s="159">
        <f t="shared" si="0"/>
        <v>0</v>
      </c>
      <c r="X13" s="83">
        <f t="shared" si="1"/>
        <v>0</v>
      </c>
      <c r="Y13" s="218" t="str">
        <f>$AE120</f>
        <v/>
      </c>
      <c r="Z13" s="219" t="str">
        <f>$AJ120</f>
        <v/>
      </c>
      <c r="AA13" s="219" t="str">
        <f>$AT120</f>
        <v/>
      </c>
      <c r="AB13" s="219" t="str">
        <f>$AY120</f>
        <v/>
      </c>
      <c r="AC13" s="219"/>
      <c r="AD13" s="219" t="str">
        <f>$BI120</f>
        <v/>
      </c>
      <c r="AE13" s="219" t="str">
        <f>$AO120</f>
        <v/>
      </c>
      <c r="AF13" s="219">
        <f>SUM($Z120,$AU120,$BE120,BC120)</f>
        <v>0</v>
      </c>
      <c r="AG13" s="219">
        <f>SUM($AB120,$AH120,$AM120,$AR120,$AW120,$BG120,BB120)</f>
        <v>0</v>
      </c>
      <c r="AH13" s="219">
        <f t="shared" si="4"/>
        <v>0</v>
      </c>
      <c r="AI13" s="221" t="str">
        <f t="shared" si="2"/>
        <v xml:space="preserve"> </v>
      </c>
      <c r="AK13" s="38" t="s">
        <v>58</v>
      </c>
      <c r="AR13" s="1"/>
      <c r="AS13" s="2"/>
      <c r="AT13" s="27"/>
      <c r="AU13" s="27"/>
      <c r="AV13" s="1"/>
      <c r="AW13" s="2"/>
    </row>
    <row r="14" spans="1:53" ht="15.75" thickBot="1" x14ac:dyDescent="0.3">
      <c r="A14" s="4">
        <f t="shared" si="3"/>
        <v>0</v>
      </c>
      <c r="B14" s="27"/>
      <c r="C14" s="380" t="str">
        <f t="shared" ca="1" si="5"/>
        <v/>
      </c>
      <c r="E14" s="123"/>
      <c r="F14" s="79"/>
      <c r="G14" s="123"/>
      <c r="H14" s="83"/>
      <c r="I14" s="409" t="e">
        <f t="shared" ca="1" si="6"/>
        <v>#NAME?</v>
      </c>
      <c r="J14" s="27"/>
      <c r="K14" s="110"/>
      <c r="L14" s="74" t="str">
        <f t="shared" si="7"/>
        <v/>
      </c>
      <c r="M14" s="11" t="str">
        <f t="shared" si="8"/>
        <v/>
      </c>
      <c r="N14" s="11" t="str">
        <f t="shared" si="9"/>
        <v/>
      </c>
      <c r="O14" s="11" t="str">
        <f t="shared" si="10"/>
        <v/>
      </c>
      <c r="P14" s="380">
        <f t="shared" ca="1" si="11"/>
        <v>1</v>
      </c>
      <c r="Q14" s="380">
        <f t="shared" ca="1" si="12"/>
        <v>1</v>
      </c>
      <c r="S14" s="434">
        <f>COUNTIFS(L5:L300,F4,O5:O300,G29)+COUNTIFS(L5:L300,F5,O5:O300,G29)+COUNTIFS(L5:L300,F6,O5:O300,G29)+COUNTIFS(L5:L300,F7,O5:O300,G29)+COUNTIFS(L5:L300,F8,O5:O300,G29)+COUNTIFS(L5:L300,F9,O5:O300,G29)+COUNTIFS(L5:L300,F10,O5:O300,G29)+COUNTIFS(L5:L300,F11,O5:O300,G29)+COUNTIFS(L5:L300,F12,O5:O300,G29)+COUNTIFS(L5:L300,F13,O5:O300,G29)+COUNTIFS(L5:L300,F14,O5:O300,G29)+COUNTIFS(L5:L300,F15,O5:O300,G29)+COUNTIFS(L5:L300,F16,O5:O300,G29)+COUNTIFS(L5:L300,F17,O5:O300,G29)+COUNTIFS(L5:L300,F18,O5:O300,G29)+COUNTIFS(L5:L300,H4,O5:O300,G28)+COUNTIFS(L5:L300,H5,O5:O300,G28)+COUNTIFS(L5:L300,H6,O5:O300,G28)+COUNTIFS(L5:L300,H7,O5:O300,G28)+COUNTIFS(L5:L300,H8,O5:O300,G28)+COUNTIFS(L5:L300,H9,O5:O300,G28)+COUNTIFS(L5:L300,H10,O5:O300,G28)+COUNTIFS(L5:L300,H11,O5:O300,G28)+COUNTIFS(L5:L300,H12,O5:O300,G28)+COUNTIFS(L5:L300,H13,O5:O300,G28)+COUNTIFS(L5:L300,H14,O5:O300,G28)+COUNTIFS(L5:L300,H15,O5:O300,G28)+COUNTIFS(L5:L300,H16,O5:O300,G28)+COUNTIFS(L5:L300,H17,O5:O300,G28)+COUNTIFS(L5:L300,H18,O5:O300,G28)</f>
        <v>0</v>
      </c>
      <c r="T14" s="82" t="s">
        <v>15</v>
      </c>
      <c r="U14" s="435">
        <f>COUNTIFS(L5:L300,H4,O5:O300,G29)+COUNTIFS(L5:L300,H5,O5:O300,G29)+COUNTIFS(L5:L300,H6,O5:O300,G29)+COUNTIFS(L5:L300,H7,O5:O300,G29)+COUNTIFS(L5:L300,H8,O5:O300,G29)+COUNTIFS(L5:L300,H9,O5:O300,G29)+COUNTIFS(L5:L300,H10,O5:O300,G29)+COUNTIFS(L5:L300,H11,O5:O300,G29)+COUNTIFS(L5:L300,H12,O5:O300,G29)+COUNTIFS(L5:L300,H13,O5:O300,G29)+COUNTIFS(L5:L300,H14,O5:O300,G29)+COUNTIFS(L5:L300,H15,O5:O300,G29)+COUNTIFS(L5:L300,H16,O5:O300,G29)+COUNTIFS(L5:L300,H17,O5:O300,G29)+COUNTIFS(L5:L300,H18,O5:O300,G29)+COUNTIFS(L5:L300,F4,O5:O300,G28)+COUNTIFS(L5:L300,F5,O5:O300,G28)+COUNTIFS(L5:L300,F6,O5:O300,G28)+COUNTIFS(L5:L300,F7,O5:O300,G28)+COUNTIFS(L5:L300,F8,O5:O300,G28)+COUNTIFS(L5:L300,F9,O5:O300,G28)+COUNTIFS(L5:L300,F10,O5:O300,G28)+COUNTIFS(L5:L300,F11,O5:O300,G28)+COUNTIFS(L5:L300,F12,O5:O300,G28)+COUNTIFS(L5:L300,F13,O5:O300,G28)+COUNTIFS(L5:L300,F14,O5:O300,G28)+COUNTIFS(L5:L300,F15,O5:O300,G28)+COUNTIFS(L5:L300,F16,O5:O300,G28)+COUNTIFS(L5:L300,F17,O5:O300,G28)+COUNTIFS(L5:L300,F18,O5:O300,G28)</f>
        <v>0</v>
      </c>
      <c r="W14" s="159">
        <f t="shared" si="0"/>
        <v>0</v>
      </c>
      <c r="X14" s="83">
        <f t="shared" si="1"/>
        <v>0</v>
      </c>
      <c r="Y14" s="218" t="str">
        <f>$AE129</f>
        <v/>
      </c>
      <c r="Z14" s="219" t="str">
        <f>$AJ129</f>
        <v/>
      </c>
      <c r="AA14" s="219" t="str">
        <f>$AT129</f>
        <v/>
      </c>
      <c r="AB14" s="219" t="str">
        <f>$AY129</f>
        <v/>
      </c>
      <c r="AC14" s="219"/>
      <c r="AD14" s="219" t="str">
        <f>$BI129</f>
        <v/>
      </c>
      <c r="AE14" s="219" t="str">
        <f>$AO129</f>
        <v/>
      </c>
      <c r="AF14" s="219">
        <f>SUM($Z129,$AU129,$BE129,BC129)</f>
        <v>0</v>
      </c>
      <c r="AG14" s="219">
        <f>SUM($AB129,$AH129,$AM129,$AR129,$AW129,$BG129,BB129)</f>
        <v>0</v>
      </c>
      <c r="AH14" s="219">
        <f t="shared" si="4"/>
        <v>0</v>
      </c>
      <c r="AI14" s="221" t="str">
        <f t="shared" si="2"/>
        <v xml:space="preserve"> </v>
      </c>
      <c r="AK14" s="39">
        <f>AL11</f>
        <v>13</v>
      </c>
      <c r="AL14" s="8"/>
      <c r="AM14" s="60">
        <f>AK10</f>
        <v>9</v>
      </c>
      <c r="AN14" s="3"/>
      <c r="AO14" s="8"/>
      <c r="AP14" s="9"/>
      <c r="AR14" s="23"/>
      <c r="AS14" s="26"/>
      <c r="AT14" s="35"/>
      <c r="AU14" s="35"/>
      <c r="AV14" s="23"/>
      <c r="AW14" s="26"/>
    </row>
    <row r="15" spans="1:53" x14ac:dyDescent="0.25">
      <c r="A15" s="4">
        <f t="shared" si="3"/>
        <v>0</v>
      </c>
      <c r="B15" s="27"/>
      <c r="C15" s="380" t="str">
        <f t="shared" ca="1" si="5"/>
        <v/>
      </c>
      <c r="E15" s="123"/>
      <c r="F15" s="79"/>
      <c r="G15" s="83"/>
      <c r="H15" s="83"/>
      <c r="I15" s="409" t="e">
        <f t="shared" ca="1" si="6"/>
        <v>#NAME?</v>
      </c>
      <c r="J15" s="27"/>
      <c r="K15" s="110"/>
      <c r="L15" s="74" t="str">
        <f t="shared" si="7"/>
        <v/>
      </c>
      <c r="M15" s="11" t="str">
        <f t="shared" si="8"/>
        <v/>
      </c>
      <c r="N15" s="11" t="str">
        <f t="shared" si="9"/>
        <v/>
      </c>
      <c r="O15" s="11" t="str">
        <f t="shared" si="10"/>
        <v/>
      </c>
      <c r="P15" s="380">
        <f t="shared" ca="1" si="11"/>
        <v>1</v>
      </c>
      <c r="Q15" s="380">
        <f t="shared" ca="1" si="12"/>
        <v>1</v>
      </c>
      <c r="W15" s="159">
        <f t="shared" si="0"/>
        <v>0</v>
      </c>
      <c r="X15" s="83">
        <f t="shared" si="1"/>
        <v>0</v>
      </c>
      <c r="Y15" s="218" t="str">
        <f>$AE138</f>
        <v/>
      </c>
      <c r="Z15" s="219" t="str">
        <f>$AJ138</f>
        <v/>
      </c>
      <c r="AA15" s="219" t="str">
        <f>$AT138</f>
        <v/>
      </c>
      <c r="AB15" s="219" t="str">
        <f>$AY138</f>
        <v/>
      </c>
      <c r="AC15" s="219"/>
      <c r="AD15" s="219" t="str">
        <f>$BI138</f>
        <v/>
      </c>
      <c r="AE15" s="219" t="str">
        <f>$AO138</f>
        <v/>
      </c>
      <c r="AF15" s="219">
        <f>SUM($Z138,$AU138,$BE138,BC138)</f>
        <v>0</v>
      </c>
      <c r="AG15" s="219">
        <f>SUM($AB138,$AH138,$AM138,$AR138,$AW138,$BG138,BB138)</f>
        <v>0</v>
      </c>
      <c r="AH15" s="219">
        <f t="shared" si="4"/>
        <v>0</v>
      </c>
      <c r="AI15" s="221" t="str">
        <f t="shared" si="2"/>
        <v xml:space="preserve"> </v>
      </c>
      <c r="AK15" s="1"/>
      <c r="AL15" s="45">
        <f>AK12</f>
        <v>12</v>
      </c>
      <c r="AM15" s="46">
        <f>AM10</f>
        <v>10</v>
      </c>
      <c r="AN15" s="4"/>
      <c r="AO15" s="27"/>
      <c r="AP15" s="2"/>
      <c r="AR15" s="27"/>
      <c r="AS15" s="27"/>
      <c r="AT15" s="27"/>
      <c r="AU15" s="27"/>
      <c r="AV15" s="27"/>
    </row>
    <row r="16" spans="1:53" ht="15.75" thickBot="1" x14ac:dyDescent="0.3">
      <c r="A16" s="4">
        <f t="shared" si="3"/>
        <v>0</v>
      </c>
      <c r="B16" s="27"/>
      <c r="C16" s="380" t="str">
        <f t="shared" ca="1" si="5"/>
        <v/>
      </c>
      <c r="E16" s="123"/>
      <c r="F16" s="79"/>
      <c r="G16" s="83"/>
      <c r="H16" s="83"/>
      <c r="I16" s="409" t="e">
        <f t="shared" ca="1" si="6"/>
        <v>#NAME?</v>
      </c>
      <c r="J16" s="27"/>
      <c r="K16" s="110"/>
      <c r="L16" s="74" t="str">
        <f t="shared" si="7"/>
        <v/>
      </c>
      <c r="M16" s="11" t="str">
        <f t="shared" si="8"/>
        <v/>
      </c>
      <c r="N16" s="11" t="str">
        <f t="shared" si="9"/>
        <v/>
      </c>
      <c r="O16" s="11" t="str">
        <f t="shared" si="10"/>
        <v/>
      </c>
      <c r="P16" s="380">
        <f t="shared" ca="1" si="11"/>
        <v>1</v>
      </c>
      <c r="Q16" s="380">
        <f t="shared" ca="1" si="12"/>
        <v>1</v>
      </c>
      <c r="S16" s="549" t="s">
        <v>64</v>
      </c>
      <c r="T16" s="549"/>
      <c r="W16" s="159">
        <f t="shared" si="0"/>
        <v>0</v>
      </c>
      <c r="X16" s="83">
        <f t="shared" si="1"/>
        <v>0</v>
      </c>
      <c r="Y16" s="218" t="str">
        <f>$AE147</f>
        <v/>
      </c>
      <c r="Z16" s="219" t="str">
        <f>$AJ147</f>
        <v/>
      </c>
      <c r="AA16" s="219" t="str">
        <f>$AT147</f>
        <v/>
      </c>
      <c r="AB16" s="219" t="str">
        <f>$AY147</f>
        <v/>
      </c>
      <c r="AC16" s="219"/>
      <c r="AD16" s="219" t="str">
        <f>$BI147</f>
        <v/>
      </c>
      <c r="AE16" s="219" t="str">
        <f>$AO147</f>
        <v/>
      </c>
      <c r="AF16" s="219">
        <f>SUM($Z147,$AU147,$BE147,BC147)</f>
        <v>0</v>
      </c>
      <c r="AG16" s="219">
        <f>SUM($AB147,$AH147,$AM147,$AR147,$AW147,$BG147,BB147)</f>
        <v>0</v>
      </c>
      <c r="AH16" s="219">
        <f t="shared" si="4"/>
        <v>0</v>
      </c>
      <c r="AI16" s="221" t="str">
        <f t="shared" si="2"/>
        <v xml:space="preserve"> </v>
      </c>
      <c r="AK16" s="43">
        <f>AM12</f>
        <v>14</v>
      </c>
      <c r="AL16" s="35"/>
      <c r="AM16" s="40">
        <f>AM11</f>
        <v>20</v>
      </c>
      <c r="AN16" s="5"/>
      <c r="AO16" s="35"/>
      <c r="AP16" s="26"/>
      <c r="AR16" s="549" t="s">
        <v>62</v>
      </c>
      <c r="AS16" s="549"/>
      <c r="AT16" s="549"/>
      <c r="AU16" s="549"/>
      <c r="AV16" s="549"/>
      <c r="AW16" s="549"/>
    </row>
    <row r="17" spans="1:100" ht="15.75" thickBot="1" x14ac:dyDescent="0.3">
      <c r="A17" s="4">
        <f t="shared" si="3"/>
        <v>0</v>
      </c>
      <c r="B17" s="27"/>
      <c r="C17" s="380" t="str">
        <f t="shared" ca="1" si="5"/>
        <v/>
      </c>
      <c r="E17" s="123"/>
      <c r="F17" s="79"/>
      <c r="G17" s="83"/>
      <c r="H17" s="83"/>
      <c r="I17" s="409" t="e">
        <f t="shared" ca="1" si="6"/>
        <v>#NAME?</v>
      </c>
      <c r="J17" s="27"/>
      <c r="K17" s="110"/>
      <c r="L17" s="74" t="str">
        <f t="shared" si="7"/>
        <v/>
      </c>
      <c r="M17" s="11" t="str">
        <f t="shared" si="8"/>
        <v/>
      </c>
      <c r="N17" s="11" t="str">
        <f t="shared" si="9"/>
        <v/>
      </c>
      <c r="O17" s="11" t="str">
        <f t="shared" si="10"/>
        <v/>
      </c>
      <c r="P17" s="380">
        <f t="shared" ca="1" si="11"/>
        <v>1</v>
      </c>
      <c r="Q17" s="380">
        <f t="shared" ca="1" si="12"/>
        <v>1</v>
      </c>
      <c r="S17" s="38" t="s">
        <v>55</v>
      </c>
      <c r="W17" s="159">
        <f t="shared" si="0"/>
        <v>0</v>
      </c>
      <c r="X17" s="83">
        <f t="shared" si="1"/>
        <v>0</v>
      </c>
      <c r="Y17" s="218" t="str">
        <f>$AE156</f>
        <v/>
      </c>
      <c r="Z17" s="219" t="str">
        <f>$AJ156</f>
        <v/>
      </c>
      <c r="AA17" s="219" t="str">
        <f>$AT156</f>
        <v/>
      </c>
      <c r="AB17" s="219" t="str">
        <f>$AY156</f>
        <v/>
      </c>
      <c r="AC17" s="219"/>
      <c r="AD17" s="219" t="str">
        <f>$BI156</f>
        <v/>
      </c>
      <c r="AE17" s="219" t="str">
        <f>$AO156</f>
        <v/>
      </c>
      <c r="AF17" s="219">
        <f>SUM($Z156,$AU156,$BE156,BC156)</f>
        <v>0</v>
      </c>
      <c r="AG17" s="219">
        <f>SUM($AB156,$AH156,$AM156,$AR156,$AW156,$BG156,BB156)</f>
        <v>0</v>
      </c>
      <c r="AH17" s="219">
        <f t="shared" si="4"/>
        <v>0</v>
      </c>
      <c r="AI17" s="221" t="str">
        <f t="shared" si="2"/>
        <v xml:space="preserve"> </v>
      </c>
      <c r="AK17" s="38" t="s">
        <v>57</v>
      </c>
      <c r="AR17" s="66">
        <v>1</v>
      </c>
      <c r="AS17" s="519"/>
      <c r="AT17" s="519"/>
      <c r="AU17" s="519"/>
      <c r="AV17" s="519"/>
      <c r="AW17" s="66" t="s">
        <v>42</v>
      </c>
    </row>
    <row r="18" spans="1:100" ht="15.75" thickBot="1" x14ac:dyDescent="0.3">
      <c r="A18" s="5">
        <f t="shared" si="3"/>
        <v>0</v>
      </c>
      <c r="B18" s="27"/>
      <c r="C18" s="380" t="str">
        <f t="shared" ca="1" si="5"/>
        <v/>
      </c>
      <c r="E18" s="81"/>
      <c r="F18" s="80"/>
      <c r="G18" s="151"/>
      <c r="H18" s="88"/>
      <c r="I18" s="409" t="e">
        <f t="shared" ca="1" si="6"/>
        <v>#NAME?</v>
      </c>
      <c r="J18" s="27"/>
      <c r="K18" s="110"/>
      <c r="L18" s="74" t="str">
        <f t="shared" si="7"/>
        <v/>
      </c>
      <c r="M18" s="11" t="str">
        <f t="shared" si="8"/>
        <v/>
      </c>
      <c r="N18" s="11" t="str">
        <f t="shared" si="9"/>
        <v/>
      </c>
      <c r="O18" s="11" t="str">
        <f t="shared" si="10"/>
        <v/>
      </c>
      <c r="P18" s="380">
        <f t="shared" ca="1" si="11"/>
        <v>1</v>
      </c>
      <c r="Q18" s="380">
        <f t="shared" ca="1" si="12"/>
        <v>1</v>
      </c>
      <c r="S18" s="6">
        <v>1</v>
      </c>
      <c r="T18" s="75">
        <v>9</v>
      </c>
      <c r="W18" s="160">
        <f t="shared" si="0"/>
        <v>0</v>
      </c>
      <c r="X18" s="88">
        <f t="shared" si="1"/>
        <v>0</v>
      </c>
      <c r="Y18" s="222" t="str">
        <f>$AE165</f>
        <v/>
      </c>
      <c r="Z18" s="223" t="str">
        <f>$AJ165</f>
        <v/>
      </c>
      <c r="AA18" s="223" t="str">
        <f>$AT165</f>
        <v/>
      </c>
      <c r="AB18" s="223" t="str">
        <f>$AY165</f>
        <v/>
      </c>
      <c r="AC18" s="223"/>
      <c r="AD18" s="223" t="str">
        <f>$BI165</f>
        <v/>
      </c>
      <c r="AE18" s="223" t="str">
        <f>$AO165</f>
        <v/>
      </c>
      <c r="AF18" s="223">
        <f>SUM($Z165,$AU165,$BE165,BC165)</f>
        <v>0</v>
      </c>
      <c r="AG18" s="223">
        <f>SUM($AB165,$AH165,$AM165,$AR165,$AW165,$BG165,BB165)</f>
        <v>0</v>
      </c>
      <c r="AH18" s="223">
        <f t="shared" si="4"/>
        <v>0</v>
      </c>
      <c r="AI18" s="224" t="str">
        <f t="shared" si="2"/>
        <v xml:space="preserve"> </v>
      </c>
      <c r="AK18" s="47">
        <f>AL15</f>
        <v>12</v>
      </c>
      <c r="AL18" s="8"/>
      <c r="AM18" s="51">
        <f>AK14</f>
        <v>13</v>
      </c>
      <c r="AN18" s="3"/>
      <c r="AO18" s="8"/>
      <c r="AP18" s="9"/>
      <c r="AR18" s="66">
        <v>2</v>
      </c>
      <c r="AS18" s="519"/>
      <c r="AT18" s="519"/>
      <c r="AU18" s="519"/>
      <c r="AV18" s="519"/>
      <c r="AW18" s="66" t="s">
        <v>49</v>
      </c>
    </row>
    <row r="19" spans="1:100" ht="15.75" x14ac:dyDescent="0.25">
      <c r="C19" s="380" t="str">
        <f t="shared" ca="1" si="5"/>
        <v/>
      </c>
      <c r="I19" s="409" t="e">
        <f t="shared" ca="1" si="6"/>
        <v>#NAME?</v>
      </c>
      <c r="K19" s="110"/>
      <c r="L19" s="74" t="str">
        <f t="shared" si="7"/>
        <v/>
      </c>
      <c r="M19" s="11" t="str">
        <f t="shared" si="8"/>
        <v/>
      </c>
      <c r="N19" s="11" t="str">
        <f t="shared" si="9"/>
        <v/>
      </c>
      <c r="O19" s="11" t="str">
        <f t="shared" si="10"/>
        <v/>
      </c>
      <c r="P19" s="380">
        <f t="shared" ca="1" si="11"/>
        <v>1</v>
      </c>
      <c r="Q19" s="380">
        <f t="shared" ca="1" si="12"/>
        <v>1</v>
      </c>
      <c r="S19" s="1">
        <v>2</v>
      </c>
      <c r="T19" s="76">
        <v>13</v>
      </c>
      <c r="V19" s="531" t="s">
        <v>54</v>
      </c>
      <c r="W19" s="63">
        <v>1</v>
      </c>
      <c r="X19" s="111" t="s">
        <v>55</v>
      </c>
      <c r="Y19" s="225" t="str">
        <f ca="1">AE171</f>
        <v/>
      </c>
      <c r="Z19" s="226" t="str">
        <f t="shared" ref="Z19:Z24" si="13">AJ171</f>
        <v/>
      </c>
      <c r="AA19" s="226" t="str">
        <f>AT171</f>
        <v/>
      </c>
      <c r="AB19" s="226" t="str">
        <f t="shared" ref="AB19:AB24" ca="1" si="14">AY171</f>
        <v/>
      </c>
      <c r="AC19" s="226"/>
      <c r="AD19" s="226" t="str">
        <f>BI171</f>
        <v/>
      </c>
      <c r="AE19" s="226" t="str">
        <f ca="1">AO171</f>
        <v/>
      </c>
      <c r="AF19" s="226">
        <f>SUM(Z171,AU171,BE171,AZ171)</f>
        <v>0</v>
      </c>
      <c r="AG19" s="226">
        <f>SUM(AB171,AH171,AM171,AR171,AW171,BG171,BB171)</f>
        <v>0</v>
      </c>
      <c r="AH19" s="226">
        <f t="shared" ref="AH19:AH24" si="15">AF19-AG19</f>
        <v>0</v>
      </c>
      <c r="AI19" s="227" t="e">
        <f ca="1">AVERAGE(Y19:AE19)</f>
        <v>#DIV/0!</v>
      </c>
      <c r="AK19" s="1"/>
      <c r="AL19" s="55">
        <f>AK16</f>
        <v>14</v>
      </c>
      <c r="AM19" s="61">
        <f>AM14</f>
        <v>9</v>
      </c>
      <c r="AN19" s="4"/>
      <c r="AO19" s="27"/>
      <c r="AP19" s="2"/>
      <c r="AR19" s="66">
        <v>3</v>
      </c>
      <c r="AS19" s="519"/>
      <c r="AT19" s="519"/>
      <c r="AU19" s="519"/>
      <c r="AV19" s="519"/>
      <c r="AW19" s="66" t="s">
        <v>50</v>
      </c>
    </row>
    <row r="20" spans="1:100" ht="16.5" thickBot="1" x14ac:dyDescent="0.3">
      <c r="C20" s="380" t="str">
        <f t="shared" ca="1" si="5"/>
        <v/>
      </c>
      <c r="I20" s="409" t="e">
        <f t="shared" ca="1" si="6"/>
        <v>#NAME?</v>
      </c>
      <c r="K20" s="110"/>
      <c r="L20" s="74" t="str">
        <f t="shared" si="7"/>
        <v/>
      </c>
      <c r="M20" s="11" t="str">
        <f t="shared" si="8"/>
        <v/>
      </c>
      <c r="N20" s="11" t="str">
        <f t="shared" si="9"/>
        <v/>
      </c>
      <c r="O20" s="11" t="str">
        <f t="shared" si="10"/>
        <v/>
      </c>
      <c r="P20" s="380">
        <f t="shared" ca="1" si="11"/>
        <v>1</v>
      </c>
      <c r="Q20" s="380">
        <f t="shared" ca="1" si="12"/>
        <v>1</v>
      </c>
      <c r="S20" s="1">
        <v>3</v>
      </c>
      <c r="T20" s="76">
        <v>12</v>
      </c>
      <c r="V20" s="532"/>
      <c r="W20" s="63">
        <v>2</v>
      </c>
      <c r="X20" s="111" t="s">
        <v>56</v>
      </c>
      <c r="Y20" s="228" t="str">
        <f t="shared" ref="Y20:Y24" si="16">AE172</f>
        <v/>
      </c>
      <c r="Z20" s="120" t="str">
        <f t="shared" si="13"/>
        <v/>
      </c>
      <c r="AA20" s="120" t="str">
        <f t="shared" ref="AA20:AA24" si="17">AT172</f>
        <v/>
      </c>
      <c r="AB20" s="120" t="str">
        <f t="shared" ca="1" si="14"/>
        <v/>
      </c>
      <c r="AC20" s="120"/>
      <c r="AD20" s="120" t="str">
        <f t="shared" ref="AD20:AD24" si="18">BI172</f>
        <v/>
      </c>
      <c r="AE20" s="120" t="str">
        <f t="shared" ref="AE20:AE24" ca="1" si="19">AO172</f>
        <v/>
      </c>
      <c r="AF20" s="120">
        <f t="shared" ref="AF20:AF24" si="20">SUM(Z172,AU172,BE172,AZ172)</f>
        <v>0</v>
      </c>
      <c r="AG20" s="120">
        <f t="shared" ref="AG20:AG24" si="21">SUM(AB172,AH172,AM172,AR172,AW172,BG172,BB172)</f>
        <v>0</v>
      </c>
      <c r="AH20" s="120">
        <f t="shared" si="15"/>
        <v>0</v>
      </c>
      <c r="AI20" s="229" t="e">
        <f ca="1">AVERAGE(Y20:AE20)</f>
        <v>#DIV/0!</v>
      </c>
      <c r="AK20" s="52">
        <f>AM16</f>
        <v>20</v>
      </c>
      <c r="AL20" s="35"/>
      <c r="AM20" s="48">
        <f>AM15</f>
        <v>10</v>
      </c>
      <c r="AN20" s="5"/>
      <c r="AO20" s="35"/>
      <c r="AP20" s="26"/>
      <c r="AR20" s="66">
        <v>4</v>
      </c>
      <c r="AS20" s="519"/>
      <c r="AT20" s="519"/>
      <c r="AU20" s="519"/>
      <c r="AV20" s="519"/>
      <c r="AW20" s="66" t="s">
        <v>47</v>
      </c>
    </row>
    <row r="21" spans="1:100" ht="16.5" thickBot="1" x14ac:dyDescent="0.3">
      <c r="C21" s="380" t="str">
        <f t="shared" ca="1" si="5"/>
        <v/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/>
      <c r="L21" s="74" t="str">
        <f t="shared" si="7"/>
        <v/>
      </c>
      <c r="M21" s="11" t="str">
        <f t="shared" si="8"/>
        <v/>
      </c>
      <c r="N21" s="11" t="str">
        <f t="shared" si="9"/>
        <v/>
      </c>
      <c r="O21" s="11" t="str">
        <f t="shared" si="10"/>
        <v/>
      </c>
      <c r="P21" s="380">
        <f t="shared" ca="1" si="11"/>
        <v>1</v>
      </c>
      <c r="Q21" s="380">
        <f t="shared" ca="1" si="12"/>
        <v>1</v>
      </c>
      <c r="S21" s="1">
        <v>4</v>
      </c>
      <c r="T21" s="76">
        <v>14</v>
      </c>
      <c r="V21" s="532"/>
      <c r="W21" s="63">
        <v>3</v>
      </c>
      <c r="X21" s="111" t="s">
        <v>57</v>
      </c>
      <c r="Y21" s="228" t="str">
        <f t="shared" si="16"/>
        <v/>
      </c>
      <c r="Z21" s="120" t="str">
        <f t="shared" si="13"/>
        <v/>
      </c>
      <c r="AA21" s="120" t="str">
        <f t="shared" si="17"/>
        <v/>
      </c>
      <c r="AB21" s="120" t="str">
        <f t="shared" ca="1" si="14"/>
        <v/>
      </c>
      <c r="AC21" s="120"/>
      <c r="AD21" s="120" t="str">
        <f t="shared" si="18"/>
        <v/>
      </c>
      <c r="AE21" s="120" t="str">
        <f t="shared" ca="1" si="19"/>
        <v/>
      </c>
      <c r="AF21" s="120">
        <f t="shared" si="20"/>
        <v>0</v>
      </c>
      <c r="AG21" s="120">
        <f t="shared" si="21"/>
        <v>0</v>
      </c>
      <c r="AH21" s="120">
        <f t="shared" si="15"/>
        <v>0</v>
      </c>
      <c r="AI21" s="229" t="e">
        <f t="shared" ref="AI21:AI24" ca="1" si="22">AVERAGE(Y21:AE21)</f>
        <v>#DIV/0!</v>
      </c>
      <c r="AK21" s="38" t="s">
        <v>56</v>
      </c>
      <c r="AR21" s="66">
        <v>5</v>
      </c>
      <c r="AS21" s="519"/>
      <c r="AT21" s="519"/>
      <c r="AU21" s="519"/>
      <c r="AV21" s="519"/>
      <c r="AW21" s="66" t="s">
        <v>48</v>
      </c>
    </row>
    <row r="22" spans="1:100" ht="15.75" x14ac:dyDescent="0.25">
      <c r="C22" s="380" t="str">
        <f t="shared" ca="1" si="5"/>
        <v/>
      </c>
      <c r="E22" s="528" t="s">
        <v>20</v>
      </c>
      <c r="F22" s="528"/>
      <c r="G22" s="103" t="s">
        <v>42</v>
      </c>
      <c r="I22" s="409" t="e">
        <f t="shared" ca="1" si="6"/>
        <v>#NAME?</v>
      </c>
      <c r="K22" s="110"/>
      <c r="L22" s="74" t="str">
        <f t="shared" si="7"/>
        <v/>
      </c>
      <c r="M22" s="11" t="str">
        <f t="shared" si="8"/>
        <v/>
      </c>
      <c r="N22" s="11" t="str">
        <f t="shared" si="9"/>
        <v/>
      </c>
      <c r="O22" s="11" t="str">
        <f t="shared" si="10"/>
        <v/>
      </c>
      <c r="P22" s="380">
        <f t="shared" ca="1" si="11"/>
        <v>1</v>
      </c>
      <c r="Q22" s="380">
        <f t="shared" ca="1" si="12"/>
        <v>1</v>
      </c>
      <c r="S22" s="1">
        <v>5</v>
      </c>
      <c r="T22" s="77">
        <v>20</v>
      </c>
      <c r="V22" s="532"/>
      <c r="W22" s="63">
        <v>4</v>
      </c>
      <c r="X22" s="111" t="s">
        <v>58</v>
      </c>
      <c r="Y22" s="228" t="str">
        <f t="shared" si="16"/>
        <v/>
      </c>
      <c r="Z22" s="120" t="str">
        <f t="shared" si="13"/>
        <v/>
      </c>
      <c r="AA22" s="120" t="str">
        <f t="shared" si="17"/>
        <v/>
      </c>
      <c r="AB22" s="120" t="str">
        <f t="shared" ca="1" si="14"/>
        <v/>
      </c>
      <c r="AC22" s="120"/>
      <c r="AD22" s="120" t="str">
        <f t="shared" si="18"/>
        <v/>
      </c>
      <c r="AE22" s="120" t="str">
        <f t="shared" ca="1" si="19"/>
        <v/>
      </c>
      <c r="AF22" s="120">
        <f t="shared" si="20"/>
        <v>0</v>
      </c>
      <c r="AG22" s="120">
        <f t="shared" si="21"/>
        <v>0</v>
      </c>
      <c r="AH22" s="120">
        <f t="shared" si="15"/>
        <v>0</v>
      </c>
      <c r="AI22" s="229" t="e">
        <f t="shared" ca="1" si="22"/>
        <v>#DIV/0!</v>
      </c>
      <c r="AK22" s="41">
        <f>AL19</f>
        <v>14</v>
      </c>
      <c r="AL22" s="8"/>
      <c r="AM22" s="49">
        <f>AK18</f>
        <v>12</v>
      </c>
      <c r="AN22" s="3"/>
      <c r="AO22" s="8"/>
      <c r="AP22" s="9"/>
      <c r="AR22" s="66">
        <v>6</v>
      </c>
      <c r="AS22" s="519"/>
      <c r="AT22" s="519"/>
      <c r="AU22" s="519"/>
      <c r="AV22" s="519"/>
      <c r="AW22" s="66" t="s">
        <v>41</v>
      </c>
    </row>
    <row r="23" spans="1:100" ht="16.5" thickBot="1" x14ac:dyDescent="0.3">
      <c r="C23" s="380" t="str">
        <f t="shared" ca="1" si="5"/>
        <v/>
      </c>
      <c r="E23" s="528" t="s">
        <v>16</v>
      </c>
      <c r="F23" s="528"/>
      <c r="G23" s="103" t="s">
        <v>38</v>
      </c>
      <c r="I23" s="409" t="e">
        <f t="shared" ca="1" si="6"/>
        <v>#NAME?</v>
      </c>
      <c r="K23" s="110"/>
      <c r="L23" s="74" t="str">
        <f t="shared" si="7"/>
        <v/>
      </c>
      <c r="M23" s="11" t="str">
        <f t="shared" si="8"/>
        <v/>
      </c>
      <c r="N23" s="11" t="str">
        <f t="shared" si="9"/>
        <v/>
      </c>
      <c r="O23" s="11" t="str">
        <f t="shared" si="10"/>
        <v/>
      </c>
      <c r="P23" s="380">
        <f t="shared" ca="1" si="11"/>
        <v>1</v>
      </c>
      <c r="Q23" s="380">
        <f t="shared" ca="1" si="12"/>
        <v>1</v>
      </c>
      <c r="S23" s="23">
        <v>6</v>
      </c>
      <c r="T23" s="78">
        <v>10</v>
      </c>
      <c r="V23" s="532"/>
      <c r="W23" s="63">
        <v>5</v>
      </c>
      <c r="X23" s="111" t="s">
        <v>59</v>
      </c>
      <c r="Y23" s="228" t="str">
        <f t="shared" si="16"/>
        <v/>
      </c>
      <c r="Z23" s="120" t="str">
        <f t="shared" si="13"/>
        <v/>
      </c>
      <c r="AA23" s="120" t="str">
        <f t="shared" si="17"/>
        <v/>
      </c>
      <c r="AB23" s="120" t="str">
        <f t="shared" ca="1" si="14"/>
        <v/>
      </c>
      <c r="AC23" s="120"/>
      <c r="AD23" s="120" t="str">
        <f t="shared" si="18"/>
        <v/>
      </c>
      <c r="AE23" s="120" t="str">
        <f t="shared" ca="1" si="19"/>
        <v/>
      </c>
      <c r="AF23" s="120">
        <f t="shared" si="20"/>
        <v>0</v>
      </c>
      <c r="AG23" s="120">
        <f t="shared" si="21"/>
        <v>0</v>
      </c>
      <c r="AH23" s="120">
        <f t="shared" si="15"/>
        <v>0</v>
      </c>
      <c r="AI23" s="229" t="e">
        <f t="shared" ca="1" si="22"/>
        <v>#DIV/0!</v>
      </c>
      <c r="AK23" s="1"/>
      <c r="AL23" s="54">
        <f>AK20</f>
        <v>20</v>
      </c>
      <c r="AM23" s="53">
        <f>AM18</f>
        <v>13</v>
      </c>
      <c r="AN23" s="4"/>
      <c r="AO23" s="27"/>
      <c r="AP23" s="2"/>
      <c r="AR23" s="66" t="s">
        <v>63</v>
      </c>
    </row>
    <row r="24" spans="1:100" ht="16.5" thickBot="1" x14ac:dyDescent="0.3">
      <c r="C24" s="380" t="str">
        <f t="shared" ca="1" si="5"/>
        <v/>
      </c>
      <c r="E24" s="528" t="s">
        <v>17</v>
      </c>
      <c r="F24" s="528"/>
      <c r="G24" s="103" t="s">
        <v>63</v>
      </c>
      <c r="I24" s="409" t="e">
        <f t="shared" ca="1" si="6"/>
        <v>#NAME?</v>
      </c>
      <c r="K24" s="110"/>
      <c r="L24" s="74" t="str">
        <f t="shared" si="7"/>
        <v/>
      </c>
      <c r="M24" s="11" t="str">
        <f t="shared" si="8"/>
        <v/>
      </c>
      <c r="N24" s="11" t="str">
        <f t="shared" si="9"/>
        <v/>
      </c>
      <c r="O24" s="11" t="str">
        <f t="shared" si="10"/>
        <v/>
      </c>
      <c r="P24" s="380">
        <f t="shared" ca="1" si="11"/>
        <v>1</v>
      </c>
      <c r="Q24" s="380">
        <f t="shared" ca="1" si="12"/>
        <v>1</v>
      </c>
      <c r="V24" s="533"/>
      <c r="W24" s="64">
        <v>6</v>
      </c>
      <c r="X24" s="165" t="s">
        <v>60</v>
      </c>
      <c r="Y24" s="230" t="str">
        <f t="shared" si="16"/>
        <v/>
      </c>
      <c r="Z24" s="231" t="str">
        <f t="shared" si="13"/>
        <v/>
      </c>
      <c r="AA24" s="231" t="str">
        <f t="shared" si="17"/>
        <v/>
      </c>
      <c r="AB24" s="231" t="str">
        <f t="shared" ca="1" si="14"/>
        <v/>
      </c>
      <c r="AC24" s="231"/>
      <c r="AD24" s="231" t="str">
        <f t="shared" si="18"/>
        <v/>
      </c>
      <c r="AE24" s="231" t="str">
        <f t="shared" ca="1" si="19"/>
        <v/>
      </c>
      <c r="AF24" s="231">
        <f t="shared" si="20"/>
        <v>0</v>
      </c>
      <c r="AG24" s="231">
        <f t="shared" si="21"/>
        <v>0</v>
      </c>
      <c r="AH24" s="231">
        <f t="shared" si="15"/>
        <v>0</v>
      </c>
      <c r="AI24" s="232" t="e">
        <f t="shared" ca="1" si="22"/>
        <v>#DIV/0!</v>
      </c>
      <c r="AK24" s="50">
        <f>AM20</f>
        <v>10</v>
      </c>
      <c r="AL24" s="35"/>
      <c r="AM24" s="62">
        <f>AM19</f>
        <v>9</v>
      </c>
      <c r="AN24" s="5"/>
      <c r="AO24" s="35"/>
      <c r="AP24" s="26"/>
    </row>
    <row r="25" spans="1:100" x14ac:dyDescent="0.25">
      <c r="C25" s="380" t="str">
        <f t="shared" ca="1" si="5"/>
        <v/>
      </c>
      <c r="E25" s="528" t="s">
        <v>21</v>
      </c>
      <c r="F25" s="528"/>
      <c r="G25" s="103" t="s">
        <v>43</v>
      </c>
      <c r="I25" s="409" t="e">
        <f t="shared" ca="1" si="6"/>
        <v>#NAME?</v>
      </c>
      <c r="K25" s="110"/>
      <c r="L25" s="74" t="str">
        <f t="shared" si="7"/>
        <v/>
      </c>
      <c r="M25" s="11" t="str">
        <f t="shared" si="8"/>
        <v/>
      </c>
      <c r="N25" s="11" t="str">
        <f t="shared" si="9"/>
        <v/>
      </c>
      <c r="O25" s="11" t="str">
        <f t="shared" si="10"/>
        <v/>
      </c>
      <c r="P25" s="380">
        <f t="shared" ca="1" si="11"/>
        <v>1</v>
      </c>
      <c r="Q25" s="380">
        <f t="shared" ca="1" si="12"/>
        <v>1</v>
      </c>
      <c r="S25" s="99" t="s">
        <v>4</v>
      </c>
      <c r="T25" s="99" t="s">
        <v>64</v>
      </c>
    </row>
    <row r="26" spans="1:100" x14ac:dyDescent="0.25">
      <c r="C26" s="380" t="str">
        <f t="shared" ca="1" si="5"/>
        <v/>
      </c>
      <c r="E26" s="528" t="s">
        <v>18</v>
      </c>
      <c r="F26" s="528"/>
      <c r="G26" s="103" t="s">
        <v>40</v>
      </c>
      <c r="I26" s="409" t="e">
        <f t="shared" ca="1" si="6"/>
        <v>#NAME?</v>
      </c>
      <c r="K26" s="110"/>
      <c r="L26" s="74" t="str">
        <f t="shared" si="7"/>
        <v/>
      </c>
      <c r="M26" s="11" t="str">
        <f t="shared" si="8"/>
        <v/>
      </c>
      <c r="N26" s="11" t="str">
        <f t="shared" si="9"/>
        <v/>
      </c>
      <c r="O26" s="11" t="str">
        <f t="shared" si="10"/>
        <v/>
      </c>
      <c r="P26" s="380">
        <f t="shared" ca="1" si="11"/>
        <v>1</v>
      </c>
      <c r="Q26" s="380">
        <f t="shared" ca="1" si="12"/>
        <v>1</v>
      </c>
      <c r="S26" s="99" t="s">
        <v>123</v>
      </c>
      <c r="T26" s="99">
        <v>1</v>
      </c>
    </row>
    <row r="27" spans="1:100" ht="15.75" thickBot="1" x14ac:dyDescent="0.3">
      <c r="C27" s="380" t="str">
        <f t="shared" ca="1" si="5"/>
        <v/>
      </c>
      <c r="E27" s="528" t="s">
        <v>19</v>
      </c>
      <c r="F27" s="528"/>
      <c r="G27" s="103" t="s">
        <v>41</v>
      </c>
      <c r="I27" s="409" t="e">
        <f t="shared" ca="1" si="6"/>
        <v>#NAME?</v>
      </c>
      <c r="K27" s="110"/>
      <c r="L27" s="74" t="str">
        <f t="shared" si="7"/>
        <v/>
      </c>
      <c r="M27" s="11" t="str">
        <f t="shared" si="8"/>
        <v/>
      </c>
      <c r="N27" s="11" t="str">
        <f t="shared" si="9"/>
        <v/>
      </c>
      <c r="O27" s="11" t="str">
        <f t="shared" si="10"/>
        <v/>
      </c>
      <c r="P27" s="380">
        <f t="shared" ca="1" si="11"/>
        <v>1</v>
      </c>
      <c r="Q27" s="380">
        <f t="shared" ca="1" si="12"/>
        <v>1</v>
      </c>
      <c r="S27" s="99"/>
      <c r="T27" s="99"/>
    </row>
    <row r="28" spans="1:100" ht="15.75" thickBot="1" x14ac:dyDescent="0.3">
      <c r="C28" s="380" t="str">
        <f t="shared" ca="1" si="5"/>
        <v/>
      </c>
      <c r="E28" s="520" t="s">
        <v>13</v>
      </c>
      <c r="F28" s="520"/>
      <c r="G28" s="109" t="s">
        <v>142</v>
      </c>
      <c r="I28" s="409" t="e">
        <f t="shared" ca="1" si="6"/>
        <v>#NAME?</v>
      </c>
      <c r="K28" s="110"/>
      <c r="L28" s="74" t="str">
        <f t="shared" si="7"/>
        <v/>
      </c>
      <c r="M28" s="11" t="str">
        <f t="shared" si="8"/>
        <v/>
      </c>
      <c r="N28" s="11" t="str">
        <f t="shared" si="9"/>
        <v/>
      </c>
      <c r="O28" s="11" t="str">
        <f t="shared" si="10"/>
        <v/>
      </c>
      <c r="P28" s="380">
        <f t="shared" ca="1" si="11"/>
        <v>1</v>
      </c>
      <c r="Q28" s="380">
        <f t="shared" ca="1" si="12"/>
        <v>1</v>
      </c>
      <c r="S28" s="529" t="s">
        <v>37</v>
      </c>
      <c r="T28" s="530"/>
    </row>
    <row r="29" spans="1:100" ht="15" customHeight="1" x14ac:dyDescent="0.25">
      <c r="C29" s="380" t="str">
        <f t="shared" ca="1" si="5"/>
        <v/>
      </c>
      <c r="E29" s="520" t="s">
        <v>12</v>
      </c>
      <c r="F29" s="520"/>
      <c r="G29" s="109" t="s">
        <v>39</v>
      </c>
      <c r="I29" s="409" t="e">
        <f t="shared" ca="1" si="6"/>
        <v>#NAME?</v>
      </c>
      <c r="K29" s="110"/>
      <c r="L29" s="74" t="str">
        <f t="shared" si="7"/>
        <v/>
      </c>
      <c r="M29" s="11" t="str">
        <f t="shared" si="8"/>
        <v/>
      </c>
      <c r="N29" s="11" t="str">
        <f t="shared" si="9"/>
        <v/>
      </c>
      <c r="O29" s="11" t="str">
        <f t="shared" si="10"/>
        <v/>
      </c>
      <c r="P29" s="380">
        <f t="shared" ca="1" si="11"/>
        <v>1</v>
      </c>
      <c r="Q29" s="380">
        <f t="shared" ca="1" si="12"/>
        <v>1</v>
      </c>
      <c r="S29" s="1">
        <v>1</v>
      </c>
      <c r="T29" s="76" t="s">
        <v>145</v>
      </c>
      <c r="Z29" s="521" t="s">
        <v>141</v>
      </c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3"/>
      <c r="BL29" s="560" t="str">
        <f>H1</f>
        <v>Círculo Militar - PR</v>
      </c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2"/>
    </row>
    <row r="30" spans="1:100" ht="15.75" thickBot="1" x14ac:dyDescent="0.3">
      <c r="C30" s="380" t="str">
        <f t="shared" ca="1" si="5"/>
        <v/>
      </c>
      <c r="E30" s="520" t="s">
        <v>11</v>
      </c>
      <c r="F30" s="520"/>
      <c r="G30" s="109" t="s">
        <v>46</v>
      </c>
      <c r="I30" s="409" t="e">
        <f t="shared" ca="1" si="6"/>
        <v>#NAME?</v>
      </c>
      <c r="K30" s="110"/>
      <c r="L30" s="74" t="str">
        <f t="shared" si="7"/>
        <v/>
      </c>
      <c r="M30" s="11" t="str">
        <f t="shared" si="8"/>
        <v/>
      </c>
      <c r="N30" s="11" t="str">
        <f t="shared" si="9"/>
        <v/>
      </c>
      <c r="O30" s="11" t="str">
        <f t="shared" si="10"/>
        <v/>
      </c>
      <c r="P30" s="380">
        <f t="shared" ca="1" si="11"/>
        <v>1</v>
      </c>
      <c r="Q30" s="380">
        <f t="shared" ca="1" si="12"/>
        <v>1</v>
      </c>
      <c r="S30" s="1">
        <v>2</v>
      </c>
      <c r="T30" s="76" t="s">
        <v>146</v>
      </c>
      <c r="Z30" s="524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5"/>
      <c r="BF30" s="525"/>
      <c r="BG30" s="525"/>
      <c r="BH30" s="525"/>
      <c r="BI30" s="527"/>
      <c r="BL30" s="563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5"/>
    </row>
    <row r="31" spans="1:100" ht="15.75" thickBot="1" x14ac:dyDescent="0.3">
      <c r="C31" s="380" t="str">
        <f t="shared" ca="1" si="5"/>
        <v/>
      </c>
      <c r="E31" s="520" t="s">
        <v>14</v>
      </c>
      <c r="F31" s="520"/>
      <c r="G31" s="109" t="s">
        <v>44</v>
      </c>
      <c r="I31" s="409" t="e">
        <f t="shared" ca="1" si="6"/>
        <v>#NAME?</v>
      </c>
      <c r="K31" s="110"/>
      <c r="L31" s="74" t="str">
        <f t="shared" si="7"/>
        <v/>
      </c>
      <c r="M31" s="11" t="str">
        <f t="shared" si="8"/>
        <v/>
      </c>
      <c r="N31" s="11" t="str">
        <f t="shared" si="9"/>
        <v/>
      </c>
      <c r="O31" s="11" t="str">
        <f t="shared" si="10"/>
        <v/>
      </c>
      <c r="P31" s="380">
        <f t="shared" ca="1" si="11"/>
        <v>1</v>
      </c>
      <c r="Q31" s="380">
        <f t="shared" ca="1" si="12"/>
        <v>1</v>
      </c>
      <c r="S31" s="1">
        <v>3</v>
      </c>
      <c r="T31" s="76" t="s">
        <v>147</v>
      </c>
      <c r="Z31" s="499" t="str">
        <f>$G$23</f>
        <v>S</v>
      </c>
      <c r="AA31" s="500"/>
      <c r="AB31" s="500"/>
      <c r="AC31" s="500"/>
      <c r="AD31" s="500"/>
      <c r="AE31" s="501"/>
      <c r="AF31" s="499" t="str">
        <f>$G$24</f>
        <v>R</v>
      </c>
      <c r="AG31" s="500"/>
      <c r="AH31" s="500"/>
      <c r="AI31" s="500"/>
      <c r="AJ31" s="501"/>
      <c r="AK31" s="499" t="str">
        <f>$G$26</f>
        <v>D</v>
      </c>
      <c r="AL31" s="500"/>
      <c r="AM31" s="500"/>
      <c r="AN31" s="500"/>
      <c r="AO31" s="501"/>
      <c r="AP31" s="499" t="str">
        <f>$G$27</f>
        <v>L</v>
      </c>
      <c r="AQ31" s="500"/>
      <c r="AR31" s="500"/>
      <c r="AS31" s="500"/>
      <c r="AT31" s="500"/>
      <c r="AU31" s="499" t="str">
        <f>$G$22</f>
        <v>A</v>
      </c>
      <c r="AV31" s="500"/>
      <c r="AW31" s="500"/>
      <c r="AX31" s="500"/>
      <c r="AY31" s="501"/>
      <c r="AZ31" s="500" t="str">
        <f>$G$32</f>
        <v>X</v>
      </c>
      <c r="BA31" s="500"/>
      <c r="BB31" s="500"/>
      <c r="BC31" s="500"/>
      <c r="BD31" s="501"/>
      <c r="BE31" s="500" t="str">
        <f>$G$25</f>
        <v>B</v>
      </c>
      <c r="BF31" s="500"/>
      <c r="BG31" s="500"/>
      <c r="BH31" s="500"/>
      <c r="BI31" s="501"/>
      <c r="BJ31" s="85"/>
      <c r="BK31" s="85"/>
      <c r="BL31" s="499" t="str">
        <f>$G$23</f>
        <v>S</v>
      </c>
      <c r="BM31" s="500"/>
      <c r="BN31" s="500"/>
      <c r="BO31" s="500"/>
      <c r="BP31" s="500"/>
      <c r="BQ31" s="501"/>
      <c r="BR31" s="499" t="str">
        <f>$G$24</f>
        <v>R</v>
      </c>
      <c r="BS31" s="500"/>
      <c r="BT31" s="500"/>
      <c r="BU31" s="500"/>
      <c r="BV31" s="501"/>
      <c r="BW31" s="499" t="str">
        <f>$G$26</f>
        <v>D</v>
      </c>
      <c r="BX31" s="500"/>
      <c r="BY31" s="500"/>
      <c r="BZ31" s="500"/>
      <c r="CA31" s="501"/>
      <c r="CB31" s="499" t="str">
        <f>$G$27</f>
        <v>L</v>
      </c>
      <c r="CC31" s="500"/>
      <c r="CD31" s="500"/>
      <c r="CE31" s="500"/>
      <c r="CF31" s="500"/>
      <c r="CG31" s="499" t="str">
        <f>$G$22</f>
        <v>A</v>
      </c>
      <c r="CH31" s="500"/>
      <c r="CI31" s="500"/>
      <c r="CJ31" s="500"/>
      <c r="CK31" s="501"/>
      <c r="CL31" s="500" t="str">
        <f>$G$32</f>
        <v>X</v>
      </c>
      <c r="CM31" s="500"/>
      <c r="CN31" s="500"/>
      <c r="CO31" s="500"/>
      <c r="CP31" s="501"/>
      <c r="CQ31" s="500" t="str">
        <f>$G$25</f>
        <v>B</v>
      </c>
      <c r="CR31" s="500"/>
      <c r="CS31" s="500"/>
      <c r="CT31" s="500"/>
      <c r="CU31" s="501"/>
      <c r="CV31" s="31"/>
    </row>
    <row r="32" spans="1:100" ht="15.75" thickBot="1" x14ac:dyDescent="0.3">
      <c r="C32" s="380" t="str">
        <f t="shared" ca="1" si="5"/>
        <v/>
      </c>
      <c r="E32" s="519" t="s">
        <v>94</v>
      </c>
      <c r="F32" s="519"/>
      <c r="G32" s="66" t="s">
        <v>151</v>
      </c>
      <c r="I32" s="409" t="e">
        <f t="shared" ca="1" si="6"/>
        <v>#NAME?</v>
      </c>
      <c r="K32" s="110"/>
      <c r="L32" s="74" t="str">
        <f t="shared" si="7"/>
        <v/>
      </c>
      <c r="M32" s="11" t="str">
        <f t="shared" si="8"/>
        <v/>
      </c>
      <c r="N32" s="11" t="str">
        <f t="shared" si="9"/>
        <v/>
      </c>
      <c r="O32" s="11" t="str">
        <f t="shared" si="10"/>
        <v/>
      </c>
      <c r="P32" s="380">
        <f t="shared" ca="1" si="11"/>
        <v>1</v>
      </c>
      <c r="Q32" s="380">
        <f t="shared" ca="1" si="12"/>
        <v>1</v>
      </c>
      <c r="S32" s="1">
        <v>4</v>
      </c>
      <c r="T32" s="76" t="s">
        <v>148</v>
      </c>
      <c r="Y32" s="125" t="s">
        <v>127</v>
      </c>
      <c r="Z32" s="176" t="str">
        <f>$G$29</f>
        <v>P</v>
      </c>
      <c r="AA32" s="170" t="str">
        <f>$G$31</f>
        <v>C</v>
      </c>
      <c r="AB32" s="170" t="str">
        <f>$G$28</f>
        <v>E</v>
      </c>
      <c r="AC32" s="97"/>
      <c r="AD32" s="392" t="s">
        <v>10</v>
      </c>
      <c r="AE32" s="119" t="s">
        <v>128</v>
      </c>
      <c r="AF32" s="175" t="str">
        <f>$G$30</f>
        <v>EX</v>
      </c>
      <c r="AG32" s="176" t="str">
        <f>$G$31</f>
        <v>C</v>
      </c>
      <c r="AH32" s="176" t="str">
        <f>$G$28</f>
        <v>E</v>
      </c>
      <c r="AI32" s="393" t="s">
        <v>10</v>
      </c>
      <c r="AJ32" s="138" t="s">
        <v>128</v>
      </c>
      <c r="AK32" s="175" t="str">
        <f>$G$30</f>
        <v>EX</v>
      </c>
      <c r="AL32" s="176" t="str">
        <f>$G$31</f>
        <v>C</v>
      </c>
      <c r="AM32" s="176" t="str">
        <f>$G$28</f>
        <v>E</v>
      </c>
      <c r="AN32" s="161" t="s">
        <v>10</v>
      </c>
      <c r="AO32" s="138" t="s">
        <v>128</v>
      </c>
      <c r="AP32" s="175" t="str">
        <f>$G$30</f>
        <v>EX</v>
      </c>
      <c r="AQ32" s="176" t="str">
        <f>$G$31</f>
        <v>C</v>
      </c>
      <c r="AR32" s="176" t="str">
        <f>$G$28</f>
        <v>E</v>
      </c>
      <c r="AS32" s="393" t="s">
        <v>10</v>
      </c>
      <c r="AT32" s="155" t="s">
        <v>128</v>
      </c>
      <c r="AU32" s="175" t="str">
        <f>$G$29</f>
        <v>P</v>
      </c>
      <c r="AV32" s="176" t="str">
        <f>$G$31</f>
        <v>C</v>
      </c>
      <c r="AW32" s="176" t="str">
        <f>$G$28</f>
        <v>E</v>
      </c>
      <c r="AX32" s="393" t="s">
        <v>10</v>
      </c>
      <c r="AY32" s="138" t="s">
        <v>128</v>
      </c>
      <c r="AZ32" s="176" t="str">
        <f>$G$29</f>
        <v>P</v>
      </c>
      <c r="BA32" s="176" t="str">
        <f>$G$31</f>
        <v>C</v>
      </c>
      <c r="BB32" s="176" t="str">
        <f>$G$28</f>
        <v>E</v>
      </c>
      <c r="BC32" s="393" t="s">
        <v>10</v>
      </c>
      <c r="BD32" s="138" t="s">
        <v>128</v>
      </c>
      <c r="BE32" s="176" t="str">
        <f>$G$29</f>
        <v>P</v>
      </c>
      <c r="BF32" s="170" t="str">
        <f>$G$31</f>
        <v>C</v>
      </c>
      <c r="BG32" s="170" t="str">
        <f>$G$28</f>
        <v>E</v>
      </c>
      <c r="BH32" s="392" t="s">
        <v>10</v>
      </c>
      <c r="BI32" s="138" t="s">
        <v>128</v>
      </c>
      <c r="BJ32" s="85"/>
      <c r="BK32" s="125" t="s">
        <v>127</v>
      </c>
      <c r="BL32" s="175" t="str">
        <f>$G$29</f>
        <v>P</v>
      </c>
      <c r="BM32" s="176" t="str">
        <f>$G$31</f>
        <v>C</v>
      </c>
      <c r="BN32" s="176" t="str">
        <f>$G$28</f>
        <v>E</v>
      </c>
      <c r="BO32" s="95"/>
      <c r="BP32" s="393" t="s">
        <v>10</v>
      </c>
      <c r="BQ32" s="138" t="s">
        <v>128</v>
      </c>
      <c r="BR32" s="175" t="str">
        <f>$G$30</f>
        <v>EX</v>
      </c>
      <c r="BS32" s="176" t="str">
        <f>$G$31</f>
        <v>C</v>
      </c>
      <c r="BT32" s="176" t="str">
        <f>$G$28</f>
        <v>E</v>
      </c>
      <c r="BU32" s="393" t="s">
        <v>10</v>
      </c>
      <c r="BV32" s="138" t="s">
        <v>128</v>
      </c>
      <c r="BW32" s="175" t="str">
        <f>$G$30</f>
        <v>EX</v>
      </c>
      <c r="BX32" s="176" t="str">
        <f>$G$31</f>
        <v>C</v>
      </c>
      <c r="BY32" s="176" t="str">
        <f>$G$28</f>
        <v>E</v>
      </c>
      <c r="BZ32" s="161" t="s">
        <v>10</v>
      </c>
      <c r="CA32" s="138" t="s">
        <v>128</v>
      </c>
      <c r="CB32" s="175" t="str">
        <f>$G$30</f>
        <v>EX</v>
      </c>
      <c r="CC32" s="176" t="str">
        <f>$G$31</f>
        <v>C</v>
      </c>
      <c r="CD32" s="176" t="str">
        <f>$G$28</f>
        <v>E</v>
      </c>
      <c r="CE32" s="393" t="s">
        <v>10</v>
      </c>
      <c r="CF32" s="155" t="s">
        <v>128</v>
      </c>
      <c r="CG32" s="175" t="str">
        <f>$G$29</f>
        <v>P</v>
      </c>
      <c r="CH32" s="176" t="str">
        <f>$G$31</f>
        <v>C</v>
      </c>
      <c r="CI32" s="176" t="str">
        <f>$G$28</f>
        <v>E</v>
      </c>
      <c r="CJ32" s="393" t="s">
        <v>10</v>
      </c>
      <c r="CK32" s="138" t="s">
        <v>128</v>
      </c>
      <c r="CL32" s="176" t="str">
        <f>$G$29</f>
        <v>P</v>
      </c>
      <c r="CM32" s="176" t="str">
        <f>$G$31</f>
        <v>C</v>
      </c>
      <c r="CN32" s="176" t="str">
        <f>$G$28</f>
        <v>E</v>
      </c>
      <c r="CO32" s="393" t="s">
        <v>10</v>
      </c>
      <c r="CP32" s="138" t="s">
        <v>128</v>
      </c>
      <c r="CQ32" s="176" t="str">
        <f>$G$29</f>
        <v>P</v>
      </c>
      <c r="CR32" s="176" t="str">
        <f>$G$31</f>
        <v>C</v>
      </c>
      <c r="CS32" s="176" t="str">
        <f>$G$28</f>
        <v>E</v>
      </c>
      <c r="CT32" s="393" t="s">
        <v>10</v>
      </c>
      <c r="CU32" s="138" t="s">
        <v>128</v>
      </c>
      <c r="CV32" s="31"/>
    </row>
    <row r="33" spans="3:100" ht="15" customHeight="1" x14ac:dyDescent="0.25">
      <c r="C33" s="380" t="str">
        <f t="shared" ca="1" si="5"/>
        <v/>
      </c>
      <c r="E33" s="519" t="s">
        <v>95</v>
      </c>
      <c r="F33" s="519"/>
      <c r="G33" s="66" t="s">
        <v>78</v>
      </c>
      <c r="I33" s="409" t="e">
        <f t="shared" ca="1" si="6"/>
        <v>#NAME?</v>
      </c>
      <c r="K33" s="110"/>
      <c r="L33" s="74" t="str">
        <f t="shared" si="7"/>
        <v/>
      </c>
      <c r="M33" s="11" t="str">
        <f t="shared" si="8"/>
        <v/>
      </c>
      <c r="N33" s="11" t="str">
        <f t="shared" si="9"/>
        <v/>
      </c>
      <c r="O33" s="11" t="str">
        <f t="shared" si="10"/>
        <v/>
      </c>
      <c r="P33" s="380">
        <f t="shared" ca="1" si="11"/>
        <v>1</v>
      </c>
      <c r="Q33" s="380">
        <f t="shared" ca="1" si="12"/>
        <v>1</v>
      </c>
      <c r="S33" s="1">
        <v>5</v>
      </c>
      <c r="T33" s="76" t="s">
        <v>149</v>
      </c>
      <c r="X33" s="515">
        <f>F4</f>
        <v>13</v>
      </c>
      <c r="Y33" s="132">
        <v>1</v>
      </c>
      <c r="Z33" s="177">
        <f>COUNTIFS($L$5:$L$300,$X$33,$M$5:$M$300,$Y$33,$N$5:$N$300,$Z$31,$O$5:$O$300,$Z$32)</f>
        <v>0</v>
      </c>
      <c r="AA33" s="178">
        <f>COUNTIFS($L$5:$L$300,$X$33,$M$5:$M$300,$Y$33,$N$5:$N$300,$Z$31,$O$5:$O$300,AA$32)</f>
        <v>0</v>
      </c>
      <c r="AB33" s="178">
        <f>COUNTIFS($L$5:$L$300,$X$33,$M$5:$M$300,$Y$33,$N$5:$N$300,$Z$31,$O$5:$O$300,AB$32)</f>
        <v>0</v>
      </c>
      <c r="AC33" s="149"/>
      <c r="AD33" s="149">
        <f t="shared" ref="AD33:AD39" si="23">SUM(Z33:AB33)</f>
        <v>0</v>
      </c>
      <c r="AE33" s="211" t="str">
        <f t="shared" ref="AE33:AE39" si="24">IF(AD33=0,"",((Z33*4)+(AA33*2)+(AB33*0))/AD33)</f>
        <v/>
      </c>
      <c r="AF33" s="174">
        <f>COUNTIFS($L$5:$L$300,$X$33,$M$5:$M$300,$Y$33,$N$5:$N$300,$AF$31,$O$5:$O$300,AF$32)</f>
        <v>0</v>
      </c>
      <c r="AG33" s="174">
        <f t="shared" ref="AG33:AH38" si="25">COUNTIFS($L$5:$L$300,$X$33,$M$5:$M$300,$Y33,$N$5:$N$300,$AF$31,$O$5:$O$300,AG$32)</f>
        <v>0</v>
      </c>
      <c r="AH33" s="174">
        <f t="shared" si="25"/>
        <v>0</v>
      </c>
      <c r="AI33" s="146">
        <f t="shared" ref="AI33:AI39" si="26">SUM(AF33:AH33)</f>
        <v>0</v>
      </c>
      <c r="AJ33" s="397" t="str">
        <f>IF(AI33=0,"",((AF33*3)+(AG33*1.5)+(AH33*0))/AI33)</f>
        <v/>
      </c>
      <c r="AK33" s="139">
        <f t="shared" ref="AK33:AM38" si="27">COUNTIFS($L$5:$L$300,$X$33,$M$5:$M$300,$Y33,$N$5:$N$300,$AK$31,$O$5:$O$300,AK$32)</f>
        <v>0</v>
      </c>
      <c r="AL33" s="140">
        <f t="shared" si="27"/>
        <v>0</v>
      </c>
      <c r="AM33" s="140">
        <f t="shared" si="27"/>
        <v>0</v>
      </c>
      <c r="AN33" s="143">
        <f t="shared" ref="AN33:AN39" si="28">SUM(AK33:AM33)</f>
        <v>0</v>
      </c>
      <c r="AO33" s="127" t="str">
        <f t="shared" ref="AO33:AO39" si="29">IF(AN33=0,"",((AK33*3)+(AL33*1.5)+(AM33*0))/AN33)</f>
        <v/>
      </c>
      <c r="AP33" s="174">
        <f t="shared" ref="AP33:AR38" si="30">COUNTIFS($L$5:$L$300,$X$33,$M$5:$M$300,$Y33,$N$5:$N$300,$AP$31,$O$5:$O$300,AP$32)</f>
        <v>0</v>
      </c>
      <c r="AQ33" s="174">
        <f t="shared" si="30"/>
        <v>0</v>
      </c>
      <c r="AR33" s="174">
        <f t="shared" si="30"/>
        <v>0</v>
      </c>
      <c r="AS33" s="97">
        <f t="shared" ref="AS33:AS39" si="31">SUM(AP33:AR33)</f>
        <v>0</v>
      </c>
      <c r="AT33" s="398" t="str">
        <f t="shared" ref="AT33:AT39" si="32">IF(AS33=0,"",((AP33*3)+(AQ33*1.5)+(AS33*0))/AS33)</f>
        <v/>
      </c>
      <c r="AU33" s="181">
        <f t="shared" ref="AU33:AW38" si="33">COUNTIFS($L$5:$L$300,$X$33,$M$5:$M$300,$Y33,$N$5:$N$300,$AU$31,$O$5:$O$300,AU$32)</f>
        <v>0</v>
      </c>
      <c r="AV33" s="174">
        <f t="shared" si="33"/>
        <v>0</v>
      </c>
      <c r="AW33" s="174">
        <f t="shared" si="33"/>
        <v>0</v>
      </c>
      <c r="AX33" s="409">
        <f t="shared" ref="AX33:AX39" si="34">SUM(AU33:AW33)</f>
        <v>0</v>
      </c>
      <c r="AY33" s="399" t="str">
        <f t="shared" ref="AY33:AY39" si="35">IF(AX33=0,"",((AU33*4)+(AV33*2)+(AW33*0))/AX33)</f>
        <v/>
      </c>
      <c r="AZ33" s="174">
        <f t="shared" ref="AZ33:BB38" si="36">COUNTIFS($L$5:$L$300,$X$33,$M$5:$M$300,$Y33,$N$5:$N$300,$AZ$31,$O$5:$O$300,AZ$32)</f>
        <v>0</v>
      </c>
      <c r="BA33" s="174">
        <f t="shared" si="36"/>
        <v>0</v>
      </c>
      <c r="BB33" s="174">
        <f t="shared" si="36"/>
        <v>0</v>
      </c>
      <c r="BC33" s="409">
        <f t="shared" ref="BC33:BC39" si="37">SUM(AZ33:BB33)</f>
        <v>0</v>
      </c>
      <c r="BD33" s="378" t="str">
        <f t="shared" ref="BD33:BD39" si="38">IF(BC33=0,"",((AZ33*4)+(BA33*2)+(BB33*0))/BC33)</f>
        <v/>
      </c>
      <c r="BE33" s="172">
        <f t="shared" ref="BE33:BG38" si="39">COUNTIFS($L$5:$L$300,$X$33,$M$5:$M$300,$Y33,$N$5:$N$300,$BE$31,$O$5:$O$300,BE$32)</f>
        <v>0</v>
      </c>
      <c r="BF33" s="172">
        <f t="shared" si="39"/>
        <v>0</v>
      </c>
      <c r="BG33" s="172">
        <f t="shared" si="39"/>
        <v>0</v>
      </c>
      <c r="BH33" s="97">
        <f t="shared" ref="BH33:BH39" si="40">SUM(BE33:BG33)</f>
        <v>0</v>
      </c>
      <c r="BI33" s="399" t="str">
        <f t="shared" ref="BI33:BI39" si="41">IF(BH33=0,"",((BE33*4)+(BF33*2)+(BG33*0))/BH33)</f>
        <v/>
      </c>
      <c r="BJ33" s="512" t="str">
        <f>H4</f>
        <v>AA</v>
      </c>
      <c r="BK33" s="404">
        <v>1</v>
      </c>
      <c r="BL33" s="172">
        <f>COUNTIFS($L$5:$L$300,$BJ$33,$M$5:$M$300,$Y$33,$N$5:$N$300,$Z$31,$O$5:$O$300,$Z$32)</f>
        <v>0</v>
      </c>
      <c r="BM33" s="172">
        <f>COUNTIFS($L$5:$L$300,$BJ$33,$M$5:$M$300,$Y$33,$N$5:$N$300,$Z$31,$O$5:$O$300,BM$32)</f>
        <v>0</v>
      </c>
      <c r="BN33" s="172">
        <f>COUNTIFS($L$5:$L$300,$BJ$33,$M$5:$M$300,$Y$33,$N$5:$N$300,$Z$31,$O$5:$O$300,BN$32)</f>
        <v>0</v>
      </c>
      <c r="BO33" s="172"/>
      <c r="BP33" s="97">
        <f t="shared" ref="BP33:BP39" si="42">SUM(BL33:BN33)</f>
        <v>0</v>
      </c>
      <c r="BQ33" s="397" t="str">
        <f t="shared" ref="BQ33:BQ39" si="43">IF(BP33=0,"",((BL33*4)+(BM33*2)+(BN33*0))/BP33)</f>
        <v/>
      </c>
      <c r="BR33" s="172">
        <f>COUNTIFS($L$5:$L$300,$BJ$33,$M$5:$M$300,$Y$33,$N$5:$N$300,$AF$31,$O$5:$O$300,BR$32)</f>
        <v>0</v>
      </c>
      <c r="BS33" s="172">
        <f t="shared" ref="BS33:BT38" si="44">COUNTIFS($L$5:$L$300,$BJ$33,$M$5:$M$300,$Y33,$N$5:$N$300,$AF$31,$O$5:$O$300,BS$32)</f>
        <v>0</v>
      </c>
      <c r="BT33" s="172">
        <f t="shared" si="44"/>
        <v>0</v>
      </c>
      <c r="BU33" s="97">
        <f t="shared" ref="BU33:BU39" si="45">SUM(BR33:BT33)</f>
        <v>0</v>
      </c>
      <c r="BV33" s="397" t="str">
        <f>IF(BU33=0,"",((BR33*3)+(BS33*1.5)+(BT33*0))/BU33)</f>
        <v/>
      </c>
      <c r="BW33" s="172">
        <f t="shared" ref="BW33:BY38" si="46">COUNTIFS($L$5:$L$300,$BJ$33,$M$5:$M$300,$Y33,$N$5:$N$300,$AK$31,$O$5:$O$300,BW$32)</f>
        <v>0</v>
      </c>
      <c r="BX33" s="172">
        <f t="shared" si="46"/>
        <v>0</v>
      </c>
      <c r="BY33" s="172">
        <f t="shared" si="46"/>
        <v>0</v>
      </c>
      <c r="BZ33" s="97">
        <f t="shared" ref="BZ33:BZ39" si="47">SUM(BW33:BY33)</f>
        <v>0</v>
      </c>
      <c r="CA33" s="397" t="str">
        <f>IF(BZ33=0,"",((BW33*3)+(BX33*1.5)+(BY33*0))/BZ33)</f>
        <v/>
      </c>
      <c r="CB33" s="172">
        <f t="shared" ref="CB33:CD38" si="48">COUNTIFS($L$5:$L$300,$BJ$33,$M$5:$M$300,$Y33,$N$5:$N$300,$AP$31,$O$5:$O$300,CB$32)</f>
        <v>0</v>
      </c>
      <c r="CC33" s="172">
        <f t="shared" si="48"/>
        <v>0</v>
      </c>
      <c r="CD33" s="172">
        <f t="shared" si="48"/>
        <v>0</v>
      </c>
      <c r="CE33" s="97">
        <f t="shared" ref="CE33:CE39" si="49">SUM(CB33:CD33)</f>
        <v>0</v>
      </c>
      <c r="CF33" s="397" t="str">
        <f>IF(CE33=0,"",((CB33*3)+(CC33*1.5)+(CD33*0))/CE33)</f>
        <v/>
      </c>
      <c r="CG33" s="185">
        <f t="shared" ref="CG33:CI38" si="50">COUNTIFS($L$5:$L$300,$BJ$33,$M$5:$M$300,$Y33,$N$5:$N$300,$AU$31,$O$5:$O$300,CG$32)</f>
        <v>0</v>
      </c>
      <c r="CH33" s="172">
        <f t="shared" si="50"/>
        <v>0</v>
      </c>
      <c r="CI33" s="172">
        <f t="shared" si="50"/>
        <v>0</v>
      </c>
      <c r="CJ33" s="97">
        <f t="shared" ref="CJ33:CJ39" si="51">SUM(CG33:CI33)</f>
        <v>0</v>
      </c>
      <c r="CK33" s="400" t="str">
        <f t="shared" ref="CK33:CK39" si="52">IF(CJ33=0,"",((CG33*4)+(CH33*2)+(CI33*0))/CJ33)</f>
        <v/>
      </c>
      <c r="CL33" s="185">
        <f t="shared" ref="CL33:CN38" si="53">COUNTIFS($L$5:$L$300,$BJ$33,$M$5:$M$300,$Y33,$N$5:$N$300,$AZ$31,$O$5:$O$300,CL$32)</f>
        <v>0</v>
      </c>
      <c r="CM33" s="172">
        <f t="shared" si="53"/>
        <v>0</v>
      </c>
      <c r="CN33" s="172">
        <f t="shared" si="53"/>
        <v>0</v>
      </c>
      <c r="CO33" s="97">
        <f t="shared" ref="CO33:CO39" si="54">SUM(CL33:CN33)</f>
        <v>0</v>
      </c>
      <c r="CP33" s="397" t="str">
        <f t="shared" ref="CP33:CP39" si="55">IF(CO33=0,"",((CL33*4)+(CM33*2)+(CN33*0))/CO33)</f>
        <v/>
      </c>
      <c r="CQ33" s="172">
        <f t="shared" ref="CQ33:CS38" si="56">COUNTIFS($L$5:$L$300,$BJ$33,$M$5:$M$300,$Y33,$N$5:$N$300,$BE$31,$O$5:$O$300,CQ$32)</f>
        <v>0</v>
      </c>
      <c r="CR33" s="172">
        <f t="shared" si="56"/>
        <v>0</v>
      </c>
      <c r="CS33" s="172">
        <f t="shared" si="56"/>
        <v>0</v>
      </c>
      <c r="CT33" s="97">
        <f t="shared" ref="CT33:CT39" si="57">SUM(CQ33:CS33)</f>
        <v>0</v>
      </c>
      <c r="CU33" s="397" t="str">
        <f t="shared" ref="CU33:CU39" si="58">IF(CT33=0,"",((CQ33*4)+(CR33*2)+(CS33*0))/CT33)</f>
        <v/>
      </c>
      <c r="CV33" s="98"/>
    </row>
    <row r="34" spans="3:100" ht="15.75" thickBot="1" x14ac:dyDescent="0.3">
      <c r="C34" s="380" t="str">
        <f t="shared" ca="1" si="5"/>
        <v/>
      </c>
      <c r="E34" s="519" t="s">
        <v>96</v>
      </c>
      <c r="F34" s="519"/>
      <c r="G34" s="66" t="s">
        <v>79</v>
      </c>
      <c r="I34" s="409" t="e">
        <f t="shared" ca="1" si="6"/>
        <v>#NAME?</v>
      </c>
      <c r="K34" s="110"/>
      <c r="L34" s="74" t="str">
        <f t="shared" si="7"/>
        <v/>
      </c>
      <c r="M34" s="11" t="str">
        <f t="shared" si="8"/>
        <v/>
      </c>
      <c r="N34" s="11" t="str">
        <f t="shared" si="9"/>
        <v/>
      </c>
      <c r="O34" s="11" t="str">
        <f t="shared" si="10"/>
        <v/>
      </c>
      <c r="P34" s="380">
        <f t="shared" ca="1" si="11"/>
        <v>1</v>
      </c>
      <c r="Q34" s="380">
        <f t="shared" ca="1" si="12"/>
        <v>1</v>
      </c>
      <c r="S34" s="23">
        <v>6</v>
      </c>
      <c r="T34" s="78" t="s">
        <v>150</v>
      </c>
      <c r="X34" s="517"/>
      <c r="Y34" s="129">
        <v>2</v>
      </c>
      <c r="Z34" s="173">
        <f>COUNTIFS($L$5:$L$300,$X$33,$M$5:$M$300,$Y34,$N$5:$N$300,$Z$31,$O$5:$O$300,$Z$32)</f>
        <v>0</v>
      </c>
      <c r="AA34" s="173">
        <f>COUNTIFS($L$5:$L$300,$X$33,$M$5:$M$300,$Y34,$N$5:$N$300,$Z$31,$O$5:$O$300,$AA$32)</f>
        <v>0</v>
      </c>
      <c r="AB34" s="173">
        <f>COUNTIFS($L$5:$L$300,$X$33,$M$5:$M$300,$Y34,$N$5:$N$300,$Z$31,$O$5:$O$300,$AB$32)</f>
        <v>0</v>
      </c>
      <c r="AC34" s="147"/>
      <c r="AD34" s="147">
        <f t="shared" si="23"/>
        <v>0</v>
      </c>
      <c r="AE34" s="137" t="str">
        <f t="shared" si="24"/>
        <v/>
      </c>
      <c r="AF34" s="173">
        <f>COUNTIFS($L$5:$L$300,$X$33,$M$5:$M$300,$Y34,$N$5:$N$300,$AF$31,$O$5:$O$300,AF$32)</f>
        <v>0</v>
      </c>
      <c r="AG34" s="173">
        <f t="shared" si="25"/>
        <v>0</v>
      </c>
      <c r="AH34" s="173">
        <f t="shared" si="25"/>
        <v>0</v>
      </c>
      <c r="AI34" s="147">
        <f t="shared" si="26"/>
        <v>0</v>
      </c>
      <c r="AJ34" s="137" t="str">
        <f t="shared" ref="AJ34:AJ39" si="59">IF(AI34=0,"",((AF34*3)+(AG34*1.5)+(AH34*0))/AI34)</f>
        <v/>
      </c>
      <c r="AK34" s="141">
        <f t="shared" si="27"/>
        <v>0</v>
      </c>
      <c r="AL34" s="142">
        <f t="shared" si="27"/>
        <v>0</v>
      </c>
      <c r="AM34" s="142">
        <f t="shared" si="27"/>
        <v>0</v>
      </c>
      <c r="AN34" s="144">
        <f t="shared" si="28"/>
        <v>0</v>
      </c>
      <c r="AO34" s="131" t="str">
        <f t="shared" si="29"/>
        <v/>
      </c>
      <c r="AP34" s="173">
        <f t="shared" si="30"/>
        <v>0</v>
      </c>
      <c r="AQ34" s="173">
        <f t="shared" si="30"/>
        <v>0</v>
      </c>
      <c r="AR34" s="173">
        <f t="shared" si="30"/>
        <v>0</v>
      </c>
      <c r="AS34" s="130">
        <f t="shared" si="31"/>
        <v>0</v>
      </c>
      <c r="AT34" s="162" t="str">
        <f t="shared" si="32"/>
        <v/>
      </c>
      <c r="AU34" s="182">
        <f t="shared" si="33"/>
        <v>0</v>
      </c>
      <c r="AV34" s="173">
        <f t="shared" si="33"/>
        <v>0</v>
      </c>
      <c r="AW34" s="173">
        <f t="shared" si="33"/>
        <v>0</v>
      </c>
      <c r="AX34" s="130">
        <f t="shared" si="34"/>
        <v>0</v>
      </c>
      <c r="AY34" s="137" t="str">
        <f t="shared" si="35"/>
        <v/>
      </c>
      <c r="AZ34" s="173">
        <f t="shared" si="36"/>
        <v>0</v>
      </c>
      <c r="BA34" s="173">
        <f t="shared" si="36"/>
        <v>0</v>
      </c>
      <c r="BB34" s="173">
        <f t="shared" si="36"/>
        <v>0</v>
      </c>
      <c r="BC34" s="130">
        <f t="shared" si="37"/>
        <v>0</v>
      </c>
      <c r="BD34" s="136" t="str">
        <f t="shared" si="38"/>
        <v/>
      </c>
      <c r="BE34" s="173">
        <f t="shared" si="39"/>
        <v>0</v>
      </c>
      <c r="BF34" s="173">
        <f t="shared" si="39"/>
        <v>0</v>
      </c>
      <c r="BG34" s="173">
        <f t="shared" si="39"/>
        <v>0</v>
      </c>
      <c r="BH34" s="130">
        <f t="shared" si="40"/>
        <v>0</v>
      </c>
      <c r="BI34" s="137" t="str">
        <f t="shared" si="41"/>
        <v/>
      </c>
      <c r="BJ34" s="513"/>
      <c r="BK34" s="126">
        <v>2</v>
      </c>
      <c r="BL34" s="236">
        <f>COUNTIFS($L$5:$L$300,$BJ$33,$M$5:$M$300,$Y34,$N$5:$N$300,$Z$31,$O$5:$O$300,$Z$32)</f>
        <v>0</v>
      </c>
      <c r="BM34" s="236">
        <f>COUNTIFS($L$5:$L$300,$BJ$33,$M$5:$M$300,$Y34,$N$5:$N$300,$Z$31,$O$5:$O$300,$AA$32)</f>
        <v>0</v>
      </c>
      <c r="BN34" s="236">
        <f>COUNTIFS($L$5:$L$300,$BJ$33,$M$5:$M$300,$Y34,$N$5:$N$300,$Z$31,$O$5:$O$300,$AB$32)</f>
        <v>0</v>
      </c>
      <c r="BO34" s="236"/>
      <c r="BP34" s="233">
        <f t="shared" si="42"/>
        <v>0</v>
      </c>
      <c r="BQ34" s="240" t="str">
        <f t="shared" si="43"/>
        <v/>
      </c>
      <c r="BR34" s="236">
        <f>COUNTIFS($L$5:$L$300,$BJ$33,$M$5:$M$300,$Y34,$N$5:$N$300,$AF$31,$O$5:$O$300,BR$32)</f>
        <v>0</v>
      </c>
      <c r="BS34" s="236">
        <f t="shared" si="44"/>
        <v>0</v>
      </c>
      <c r="BT34" s="236">
        <f t="shared" si="44"/>
        <v>0</v>
      </c>
      <c r="BU34" s="233">
        <f t="shared" si="45"/>
        <v>0</v>
      </c>
      <c r="BV34" s="240" t="str">
        <f t="shared" ref="BV34:BV39" si="60">IF(BU34=0,"",((BR34*3)+(BS34*1.5)+(BT34*0))/BU34)</f>
        <v/>
      </c>
      <c r="BW34" s="236">
        <f t="shared" si="46"/>
        <v>0</v>
      </c>
      <c r="BX34" s="236">
        <f t="shared" si="46"/>
        <v>0</v>
      </c>
      <c r="BY34" s="236">
        <f t="shared" si="46"/>
        <v>0</v>
      </c>
      <c r="BZ34" s="233">
        <f t="shared" si="47"/>
        <v>0</v>
      </c>
      <c r="CA34" s="240" t="str">
        <f t="shared" ref="CA34:CA39" si="61">IF(BZ34=0,"",((BW34*3)+(BX34*1.5)+(BY34*0))/BZ34)</f>
        <v/>
      </c>
      <c r="CB34" s="236">
        <f t="shared" si="48"/>
        <v>0</v>
      </c>
      <c r="CC34" s="236">
        <f t="shared" si="48"/>
        <v>0</v>
      </c>
      <c r="CD34" s="236">
        <f t="shared" si="48"/>
        <v>0</v>
      </c>
      <c r="CE34" s="233">
        <f t="shared" si="49"/>
        <v>0</v>
      </c>
      <c r="CF34" s="240" t="str">
        <f t="shared" ref="CF34:CF39" si="62">IF(CE34=0,"",((CB34*3)+(CC34*1.5)+(CD34*0))/CE34)</f>
        <v/>
      </c>
      <c r="CG34" s="237">
        <f t="shared" si="50"/>
        <v>0</v>
      </c>
      <c r="CH34" s="236">
        <f t="shared" si="50"/>
        <v>0</v>
      </c>
      <c r="CI34" s="236">
        <f t="shared" si="50"/>
        <v>0</v>
      </c>
      <c r="CJ34" s="233">
        <f t="shared" si="51"/>
        <v>0</v>
      </c>
      <c r="CK34" s="242" t="str">
        <f t="shared" si="52"/>
        <v/>
      </c>
      <c r="CL34" s="237">
        <f t="shared" si="53"/>
        <v>0</v>
      </c>
      <c r="CM34" s="236">
        <f t="shared" si="53"/>
        <v>0</v>
      </c>
      <c r="CN34" s="236">
        <f t="shared" si="53"/>
        <v>0</v>
      </c>
      <c r="CO34" s="233">
        <f t="shared" si="54"/>
        <v>0</v>
      </c>
      <c r="CP34" s="240" t="str">
        <f t="shared" si="55"/>
        <v/>
      </c>
      <c r="CQ34" s="236">
        <f t="shared" si="56"/>
        <v>0</v>
      </c>
      <c r="CR34" s="236">
        <f t="shared" si="56"/>
        <v>0</v>
      </c>
      <c r="CS34" s="236">
        <f t="shared" si="56"/>
        <v>0</v>
      </c>
      <c r="CT34" s="233">
        <f t="shared" si="57"/>
        <v>0</v>
      </c>
      <c r="CU34" s="240" t="str">
        <f t="shared" si="58"/>
        <v/>
      </c>
      <c r="CV34" s="98"/>
    </row>
    <row r="35" spans="3:100" x14ac:dyDescent="0.25">
      <c r="C35" s="380" t="str">
        <f t="shared" ca="1" si="5"/>
        <v/>
      </c>
      <c r="E35" s="519" t="s">
        <v>97</v>
      </c>
      <c r="F35" s="519"/>
      <c r="G35" s="66" t="s">
        <v>80</v>
      </c>
      <c r="I35" s="409" t="e">
        <f t="shared" ca="1" si="6"/>
        <v>#NAME?</v>
      </c>
      <c r="K35" s="110"/>
      <c r="L35" s="74" t="str">
        <f t="shared" si="7"/>
        <v/>
      </c>
      <c r="M35" s="11" t="str">
        <f t="shared" si="8"/>
        <v/>
      </c>
      <c r="N35" s="11" t="str">
        <f t="shared" si="9"/>
        <v/>
      </c>
      <c r="O35" s="11" t="str">
        <f t="shared" si="10"/>
        <v/>
      </c>
      <c r="P35" s="380">
        <f t="shared" ca="1" si="11"/>
        <v>1</v>
      </c>
      <c r="Q35" s="380">
        <f t="shared" ca="1" si="12"/>
        <v>1</v>
      </c>
      <c r="X35" s="517"/>
      <c r="Y35" s="132">
        <v>3</v>
      </c>
      <c r="Z35" s="177">
        <f>COUNTIFS($L$5:$L$300,$X$33,$M$5:$M$300,$Y35,$N$5:$N$300,$Z$31,$O$5:$O$300,$Z$32)</f>
        <v>0</v>
      </c>
      <c r="AA35" s="177">
        <f>COUNTIFS($L$5:$L$300,$X$33,$M$5:$M$300,$Y35,$N$5:$N$300,$Z$31,$O$5:$O$300,$AA$32)</f>
        <v>0</v>
      </c>
      <c r="AB35" s="177">
        <f>COUNTIFS($L$5:$L$300,$X$33,$M$5:$M$300,$Y35,$N$5:$N$300,$Z$31,$O$5:$O$300,$AB$32)</f>
        <v>0</v>
      </c>
      <c r="AC35" s="150"/>
      <c r="AD35" s="150">
        <f t="shared" si="23"/>
        <v>0</v>
      </c>
      <c r="AE35" s="213" t="str">
        <f t="shared" si="24"/>
        <v/>
      </c>
      <c r="AF35" s="174">
        <f>COUNTIFS($L$5:$L$300,$X$33,$M$5:$M$300,$Y35,$N$5:$N$300,$AF$31,$O$5:$O$300,AF$32)</f>
        <v>0</v>
      </c>
      <c r="AG35" s="174">
        <f t="shared" si="25"/>
        <v>0</v>
      </c>
      <c r="AH35" s="174">
        <f t="shared" si="25"/>
        <v>0</v>
      </c>
      <c r="AI35" s="148">
        <f t="shared" si="26"/>
        <v>0</v>
      </c>
      <c r="AJ35" s="399" t="str">
        <f t="shared" si="59"/>
        <v/>
      </c>
      <c r="AK35" s="139">
        <f t="shared" si="27"/>
        <v>0</v>
      </c>
      <c r="AL35" s="140">
        <f t="shared" si="27"/>
        <v>0</v>
      </c>
      <c r="AM35" s="140">
        <f t="shared" si="27"/>
        <v>0</v>
      </c>
      <c r="AN35" s="143">
        <f t="shared" si="28"/>
        <v>0</v>
      </c>
      <c r="AO35" s="34" t="str">
        <f t="shared" si="29"/>
        <v/>
      </c>
      <c r="AP35" s="174">
        <f t="shared" si="30"/>
        <v>0</v>
      </c>
      <c r="AQ35" s="174">
        <f t="shared" si="30"/>
        <v>0</v>
      </c>
      <c r="AR35" s="174">
        <f t="shared" si="30"/>
        <v>0</v>
      </c>
      <c r="AS35" s="409">
        <f t="shared" si="31"/>
        <v>0</v>
      </c>
      <c r="AT35" s="398" t="str">
        <f t="shared" si="32"/>
        <v/>
      </c>
      <c r="AU35" s="181">
        <f t="shared" si="33"/>
        <v>0</v>
      </c>
      <c r="AV35" s="174">
        <f t="shared" si="33"/>
        <v>1</v>
      </c>
      <c r="AW35" s="174">
        <f t="shared" si="33"/>
        <v>0</v>
      </c>
      <c r="AX35" s="409">
        <f t="shared" si="34"/>
        <v>1</v>
      </c>
      <c r="AY35" s="399">
        <f t="shared" si="35"/>
        <v>2</v>
      </c>
      <c r="AZ35" s="174">
        <f t="shared" si="36"/>
        <v>0</v>
      </c>
      <c r="BA35" s="174">
        <f t="shared" si="36"/>
        <v>0</v>
      </c>
      <c r="BB35" s="174">
        <f t="shared" si="36"/>
        <v>0</v>
      </c>
      <c r="BC35" s="409">
        <f t="shared" si="37"/>
        <v>0</v>
      </c>
      <c r="BD35" s="378" t="str">
        <f t="shared" si="38"/>
        <v/>
      </c>
      <c r="BE35" s="174">
        <f t="shared" si="39"/>
        <v>0</v>
      </c>
      <c r="BF35" s="174">
        <f t="shared" si="39"/>
        <v>0</v>
      </c>
      <c r="BG35" s="174">
        <f t="shared" si="39"/>
        <v>0</v>
      </c>
      <c r="BH35" s="409">
        <f t="shared" si="40"/>
        <v>0</v>
      </c>
      <c r="BI35" s="399" t="str">
        <f t="shared" si="41"/>
        <v/>
      </c>
      <c r="BJ35" s="513"/>
      <c r="BK35" s="132">
        <v>3</v>
      </c>
      <c r="BL35" s="174">
        <f>COUNTIFS($L$5:$L$300,$BJ$33,$M$5:$M$300,$Y35,$N$5:$N$300,$Z$31,$O$5:$O$300,$Z$32)</f>
        <v>0</v>
      </c>
      <c r="BM35" s="174">
        <f>COUNTIFS($L$5:$L$300,$BJ$33,$M$5:$M$300,$Y35,$N$5:$N$300,$Z$31,$O$5:$O$300,$AA$32)</f>
        <v>0</v>
      </c>
      <c r="BN35" s="174">
        <f>COUNTIFS($L$5:$L$300,$BJ$33,$M$5:$M$300,$Y35,$N$5:$N$300,$Z$31,$O$5:$O$300,$AB$32)</f>
        <v>0</v>
      </c>
      <c r="BO35" s="174"/>
      <c r="BP35" s="409">
        <f t="shared" si="42"/>
        <v>0</v>
      </c>
      <c r="BQ35" s="399" t="str">
        <f t="shared" si="43"/>
        <v/>
      </c>
      <c r="BR35" s="174">
        <f>COUNTIFS($L$5:$L$300,$BJ$33,$M$5:$M$300,$Y35,$N$5:$N$300,$AF$31,$O$5:$O$300,BR$32)</f>
        <v>0</v>
      </c>
      <c r="BS35" s="174">
        <f t="shared" si="44"/>
        <v>0</v>
      </c>
      <c r="BT35" s="174">
        <f t="shared" si="44"/>
        <v>0</v>
      </c>
      <c r="BU35" s="409">
        <f t="shared" si="45"/>
        <v>0</v>
      </c>
      <c r="BV35" s="399" t="str">
        <f t="shared" si="60"/>
        <v/>
      </c>
      <c r="BW35" s="174">
        <f t="shared" si="46"/>
        <v>0</v>
      </c>
      <c r="BX35" s="174">
        <f t="shared" si="46"/>
        <v>0</v>
      </c>
      <c r="BY35" s="174">
        <f t="shared" si="46"/>
        <v>0</v>
      </c>
      <c r="BZ35" s="409">
        <f t="shared" si="47"/>
        <v>0</v>
      </c>
      <c r="CA35" s="399" t="str">
        <f t="shared" si="61"/>
        <v/>
      </c>
      <c r="CB35" s="174">
        <f t="shared" si="48"/>
        <v>0</v>
      </c>
      <c r="CC35" s="174">
        <f t="shared" si="48"/>
        <v>0</v>
      </c>
      <c r="CD35" s="174">
        <f t="shared" si="48"/>
        <v>0</v>
      </c>
      <c r="CE35" s="409">
        <f t="shared" si="49"/>
        <v>0</v>
      </c>
      <c r="CF35" s="399" t="str">
        <f t="shared" si="62"/>
        <v/>
      </c>
      <c r="CG35" s="181">
        <f t="shared" si="50"/>
        <v>0</v>
      </c>
      <c r="CH35" s="174">
        <f t="shared" si="50"/>
        <v>0</v>
      </c>
      <c r="CI35" s="174">
        <f t="shared" si="50"/>
        <v>0</v>
      </c>
      <c r="CJ35" s="409">
        <f t="shared" si="51"/>
        <v>0</v>
      </c>
      <c r="CK35" s="398" t="str">
        <f t="shared" si="52"/>
        <v/>
      </c>
      <c r="CL35" s="181">
        <f t="shared" si="53"/>
        <v>0</v>
      </c>
      <c r="CM35" s="174">
        <f t="shared" si="53"/>
        <v>0</v>
      </c>
      <c r="CN35" s="174">
        <f t="shared" si="53"/>
        <v>0</v>
      </c>
      <c r="CO35" s="409">
        <f t="shared" si="54"/>
        <v>0</v>
      </c>
      <c r="CP35" s="399" t="str">
        <f t="shared" si="55"/>
        <v/>
      </c>
      <c r="CQ35" s="174">
        <f t="shared" si="56"/>
        <v>0</v>
      </c>
      <c r="CR35" s="174">
        <f t="shared" si="56"/>
        <v>0</v>
      </c>
      <c r="CS35" s="174">
        <f t="shared" si="56"/>
        <v>0</v>
      </c>
      <c r="CT35" s="409">
        <f t="shared" si="57"/>
        <v>0</v>
      </c>
      <c r="CU35" s="399" t="str">
        <f t="shared" si="58"/>
        <v/>
      </c>
      <c r="CV35" s="98"/>
    </row>
    <row r="36" spans="3:100" x14ac:dyDescent="0.25">
      <c r="C36" s="380" t="str">
        <f t="shared" ca="1" si="5"/>
        <v/>
      </c>
      <c r="E36" s="519" t="s">
        <v>98</v>
      </c>
      <c r="F36" s="519"/>
      <c r="G36" s="66" t="s">
        <v>81</v>
      </c>
      <c r="I36" s="409" t="e">
        <f t="shared" ca="1" si="6"/>
        <v>#NAME?</v>
      </c>
      <c r="K36" s="110"/>
      <c r="L36" s="74" t="str">
        <f t="shared" si="7"/>
        <v/>
      </c>
      <c r="M36" s="11" t="str">
        <f t="shared" si="8"/>
        <v/>
      </c>
      <c r="N36" s="11" t="str">
        <f t="shared" si="9"/>
        <v/>
      </c>
      <c r="O36" s="11" t="str">
        <f t="shared" si="10"/>
        <v/>
      </c>
      <c r="P36" s="380">
        <f t="shared" ca="1" si="11"/>
        <v>1</v>
      </c>
      <c r="Q36" s="380">
        <f t="shared" ca="1" si="12"/>
        <v>1</v>
      </c>
      <c r="X36" s="517"/>
      <c r="Y36" s="129">
        <v>4</v>
      </c>
      <c r="Z36" s="173">
        <f>COUNTIFS($L$5:$L$300,$X$33,$M$5:$M$300,$Y36,$N$5:$N$300,$Z$31,$O$5:$O$300,$Z$32)</f>
        <v>0</v>
      </c>
      <c r="AA36" s="173">
        <f>COUNTIFS($L$5:$L$300,$X$33,$M$5:$M$300,$Y36,$N$5:$N$300,$Z$31,$O$5:$O$300,$AA$32)</f>
        <v>0</v>
      </c>
      <c r="AB36" s="173">
        <f>COUNTIFS($L$5:$L$300,$X$33,$M$5:$M$300,$Y36,$N$5:$N$300,$Z$31,$O$5:$O$300,$AB$32)</f>
        <v>0</v>
      </c>
      <c r="AC36" s="147"/>
      <c r="AD36" s="147">
        <f t="shared" si="23"/>
        <v>0</v>
      </c>
      <c r="AE36" s="137" t="str">
        <f t="shared" si="24"/>
        <v/>
      </c>
      <c r="AF36" s="173">
        <f>COUNTIFS($L$5:$L$300,$X$33,$M$5:$M$300,$Y36,$N$5:$N$300,$AF$31,$O$5:$O$300,AF$32)</f>
        <v>0</v>
      </c>
      <c r="AG36" s="173">
        <f t="shared" si="25"/>
        <v>0</v>
      </c>
      <c r="AH36" s="173">
        <f t="shared" si="25"/>
        <v>0</v>
      </c>
      <c r="AI36" s="147">
        <f t="shared" si="26"/>
        <v>0</v>
      </c>
      <c r="AJ36" s="137" t="str">
        <f t="shared" si="59"/>
        <v/>
      </c>
      <c r="AK36" s="141">
        <f t="shared" si="27"/>
        <v>0</v>
      </c>
      <c r="AL36" s="142">
        <f t="shared" si="27"/>
        <v>0</v>
      </c>
      <c r="AM36" s="142">
        <f t="shared" si="27"/>
        <v>0</v>
      </c>
      <c r="AN36" s="144">
        <f t="shared" si="28"/>
        <v>0</v>
      </c>
      <c r="AO36" s="131" t="str">
        <f t="shared" si="29"/>
        <v/>
      </c>
      <c r="AP36" s="173">
        <f t="shared" si="30"/>
        <v>0</v>
      </c>
      <c r="AQ36" s="173">
        <f t="shared" si="30"/>
        <v>0</v>
      </c>
      <c r="AR36" s="173">
        <f t="shared" si="30"/>
        <v>0</v>
      </c>
      <c r="AS36" s="130">
        <f t="shared" si="31"/>
        <v>0</v>
      </c>
      <c r="AT36" s="162" t="str">
        <f t="shared" si="32"/>
        <v/>
      </c>
      <c r="AU36" s="182">
        <f t="shared" si="33"/>
        <v>0</v>
      </c>
      <c r="AV36" s="173">
        <f t="shared" si="33"/>
        <v>0</v>
      </c>
      <c r="AW36" s="173">
        <f t="shared" si="33"/>
        <v>0</v>
      </c>
      <c r="AX36" s="130">
        <f t="shared" si="34"/>
        <v>0</v>
      </c>
      <c r="AY36" s="137" t="str">
        <f t="shared" si="35"/>
        <v/>
      </c>
      <c r="AZ36" s="173">
        <f t="shared" si="36"/>
        <v>0</v>
      </c>
      <c r="BA36" s="173">
        <f t="shared" si="36"/>
        <v>0</v>
      </c>
      <c r="BB36" s="173">
        <f t="shared" si="36"/>
        <v>0</v>
      </c>
      <c r="BC36" s="130">
        <f t="shared" si="37"/>
        <v>0</v>
      </c>
      <c r="BD36" s="136" t="str">
        <f t="shared" si="38"/>
        <v/>
      </c>
      <c r="BE36" s="173">
        <f t="shared" si="39"/>
        <v>0</v>
      </c>
      <c r="BF36" s="173">
        <f t="shared" si="39"/>
        <v>0</v>
      </c>
      <c r="BG36" s="173">
        <f t="shared" si="39"/>
        <v>0</v>
      </c>
      <c r="BH36" s="130">
        <f t="shared" si="40"/>
        <v>0</v>
      </c>
      <c r="BI36" s="137" t="str">
        <f t="shared" si="41"/>
        <v/>
      </c>
      <c r="BJ36" s="513"/>
      <c r="BK36" s="126">
        <v>4</v>
      </c>
      <c r="BL36" s="236">
        <f>COUNTIFS($L$5:$L$300,$BJ$33,$M$5:$M$300,$Y36,$N$5:$N$300,$Z$31,$O$5:$O$300,$Z$32)</f>
        <v>0</v>
      </c>
      <c r="BM36" s="236">
        <f>COUNTIFS($L$5:$L$300,$BJ$33,$M$5:$M$300,$Y36,$N$5:$N$300,$Z$31,$O$5:$O$300,$AA$32)</f>
        <v>0</v>
      </c>
      <c r="BN36" s="236">
        <f>COUNTIFS($L$5:$L$300,$BJ$33,$M$5:$M$300,$Y36,$N$5:$N$300,$Z$31,$O$5:$O$300,$AB$32)</f>
        <v>0</v>
      </c>
      <c r="BO36" s="236"/>
      <c r="BP36" s="233">
        <f t="shared" si="42"/>
        <v>0</v>
      </c>
      <c r="BQ36" s="240" t="str">
        <f t="shared" si="43"/>
        <v/>
      </c>
      <c r="BR36" s="236">
        <f>COUNTIFS($L$5:$L$300,$BJ$33,$M$5:$M$300,$Y36,$N$5:$N$300,$AF$31,$O$5:$O$300,BR$32)</f>
        <v>0</v>
      </c>
      <c r="BS36" s="236">
        <f t="shared" si="44"/>
        <v>0</v>
      </c>
      <c r="BT36" s="236">
        <f t="shared" si="44"/>
        <v>0</v>
      </c>
      <c r="BU36" s="233">
        <f t="shared" si="45"/>
        <v>0</v>
      </c>
      <c r="BV36" s="240" t="str">
        <f t="shared" si="60"/>
        <v/>
      </c>
      <c r="BW36" s="236">
        <f t="shared" si="46"/>
        <v>0</v>
      </c>
      <c r="BX36" s="236">
        <f t="shared" si="46"/>
        <v>0</v>
      </c>
      <c r="BY36" s="236">
        <f t="shared" si="46"/>
        <v>0</v>
      </c>
      <c r="BZ36" s="233">
        <f t="shared" si="47"/>
        <v>0</v>
      </c>
      <c r="CA36" s="240" t="str">
        <f t="shared" si="61"/>
        <v/>
      </c>
      <c r="CB36" s="236">
        <f t="shared" si="48"/>
        <v>0</v>
      </c>
      <c r="CC36" s="236">
        <f t="shared" si="48"/>
        <v>0</v>
      </c>
      <c r="CD36" s="236">
        <f t="shared" si="48"/>
        <v>0</v>
      </c>
      <c r="CE36" s="233">
        <f t="shared" si="49"/>
        <v>0</v>
      </c>
      <c r="CF36" s="240" t="str">
        <f t="shared" si="62"/>
        <v/>
      </c>
      <c r="CG36" s="237">
        <f t="shared" si="50"/>
        <v>0</v>
      </c>
      <c r="CH36" s="236">
        <f t="shared" si="50"/>
        <v>0</v>
      </c>
      <c r="CI36" s="236">
        <f t="shared" si="50"/>
        <v>0</v>
      </c>
      <c r="CJ36" s="233">
        <f t="shared" si="51"/>
        <v>0</v>
      </c>
      <c r="CK36" s="242" t="str">
        <f t="shared" si="52"/>
        <v/>
      </c>
      <c r="CL36" s="237">
        <f t="shared" si="53"/>
        <v>0</v>
      </c>
      <c r="CM36" s="236">
        <f t="shared" si="53"/>
        <v>0</v>
      </c>
      <c r="CN36" s="236">
        <f t="shared" si="53"/>
        <v>0</v>
      </c>
      <c r="CO36" s="233">
        <f t="shared" si="54"/>
        <v>0</v>
      </c>
      <c r="CP36" s="240" t="str">
        <f t="shared" si="55"/>
        <v/>
      </c>
      <c r="CQ36" s="236">
        <f t="shared" si="56"/>
        <v>0</v>
      </c>
      <c r="CR36" s="236">
        <f t="shared" si="56"/>
        <v>0</v>
      </c>
      <c r="CS36" s="236">
        <f t="shared" si="56"/>
        <v>0</v>
      </c>
      <c r="CT36" s="233">
        <f t="shared" si="57"/>
        <v>0</v>
      </c>
      <c r="CU36" s="240" t="str">
        <f t="shared" si="58"/>
        <v/>
      </c>
      <c r="CV36" s="98"/>
    </row>
    <row r="37" spans="3:100" x14ac:dyDescent="0.25">
      <c r="C37" s="380" t="str">
        <f t="shared" ca="1" si="5"/>
        <v/>
      </c>
      <c r="E37" s="519" t="s">
        <v>99</v>
      </c>
      <c r="F37" s="519"/>
      <c r="G37" s="66" t="s">
        <v>82</v>
      </c>
      <c r="I37" s="409" t="e">
        <f t="shared" ca="1" si="6"/>
        <v>#NAME?</v>
      </c>
      <c r="K37" s="110"/>
      <c r="L37" s="74" t="str">
        <f t="shared" si="7"/>
        <v/>
      </c>
      <c r="M37" s="11" t="str">
        <f t="shared" si="8"/>
        <v/>
      </c>
      <c r="N37" s="11" t="str">
        <f t="shared" si="9"/>
        <v/>
      </c>
      <c r="O37" s="11" t="str">
        <f t="shared" si="10"/>
        <v/>
      </c>
      <c r="P37" s="380">
        <f t="shared" ca="1" si="11"/>
        <v>1</v>
      </c>
      <c r="Q37" s="380">
        <f t="shared" ca="1" si="12"/>
        <v>1</v>
      </c>
      <c r="X37" s="517"/>
      <c r="Y37" s="132">
        <v>5</v>
      </c>
      <c r="Z37" s="177">
        <f>COUNTIFS($L$5:$L$300,$X$33,$M$5:$M$300,$Y37,$N$5:$N$300,$Z$31,$O$5:$O$300,$Z$32)</f>
        <v>0</v>
      </c>
      <c r="AA37" s="177">
        <f>COUNTIFS($L$5:$L$300,$X$33,$M$5:$M$300,$Y37,$N$5:$N$300,$Z$31,$O$5:$O$300,$AA$32)</f>
        <v>0</v>
      </c>
      <c r="AB37" s="177">
        <f>COUNTIFS($L$5:$L$300,$X$33,$M$5:$M$300,$Y37,$N$5:$N$300,$Z$31,$O$5:$O$300,$AB$32)</f>
        <v>0</v>
      </c>
      <c r="AC37" s="150"/>
      <c r="AD37" s="150">
        <f t="shared" si="23"/>
        <v>0</v>
      </c>
      <c r="AE37" s="213" t="str">
        <f t="shared" si="24"/>
        <v/>
      </c>
      <c r="AF37" s="174">
        <f>COUNTIFS($L$5:$L$300,$X$33,$M$5:$M$300,$Y37,$N$5:$N$300,$AF$31,$O$5:$O$300,AF$32)</f>
        <v>0</v>
      </c>
      <c r="AG37" s="174">
        <f t="shared" si="25"/>
        <v>0</v>
      </c>
      <c r="AH37" s="174">
        <f t="shared" si="25"/>
        <v>0</v>
      </c>
      <c r="AI37" s="148">
        <f t="shared" si="26"/>
        <v>0</v>
      </c>
      <c r="AJ37" s="399" t="str">
        <f t="shared" si="59"/>
        <v/>
      </c>
      <c r="AK37" s="139">
        <f t="shared" si="27"/>
        <v>0</v>
      </c>
      <c r="AL37" s="140">
        <f t="shared" si="27"/>
        <v>0</v>
      </c>
      <c r="AM37" s="140">
        <f t="shared" si="27"/>
        <v>0</v>
      </c>
      <c r="AN37" s="143">
        <f t="shared" si="28"/>
        <v>0</v>
      </c>
      <c r="AO37" s="34" t="str">
        <f t="shared" si="29"/>
        <v/>
      </c>
      <c r="AP37" s="174">
        <f t="shared" si="30"/>
        <v>0</v>
      </c>
      <c r="AQ37" s="174">
        <f t="shared" si="30"/>
        <v>0</v>
      </c>
      <c r="AR37" s="174">
        <f t="shared" si="30"/>
        <v>0</v>
      </c>
      <c r="AS37" s="409">
        <f t="shared" si="31"/>
        <v>0</v>
      </c>
      <c r="AT37" s="398" t="str">
        <f t="shared" si="32"/>
        <v/>
      </c>
      <c r="AU37" s="181">
        <f t="shared" si="33"/>
        <v>0</v>
      </c>
      <c r="AV37" s="174">
        <f t="shared" si="33"/>
        <v>0</v>
      </c>
      <c r="AW37" s="174">
        <f t="shared" si="33"/>
        <v>0</v>
      </c>
      <c r="AX37" s="409">
        <f t="shared" si="34"/>
        <v>0</v>
      </c>
      <c r="AY37" s="399" t="str">
        <f t="shared" si="35"/>
        <v/>
      </c>
      <c r="AZ37" s="174">
        <f t="shared" si="36"/>
        <v>0</v>
      </c>
      <c r="BA37" s="174">
        <f t="shared" si="36"/>
        <v>0</v>
      </c>
      <c r="BB37" s="174">
        <f t="shared" si="36"/>
        <v>0</v>
      </c>
      <c r="BC37" s="409">
        <f t="shared" si="37"/>
        <v>0</v>
      </c>
      <c r="BD37" s="378" t="str">
        <f t="shared" si="38"/>
        <v/>
      </c>
      <c r="BE37" s="174">
        <f t="shared" si="39"/>
        <v>0</v>
      </c>
      <c r="BF37" s="174">
        <f t="shared" si="39"/>
        <v>0</v>
      </c>
      <c r="BG37" s="174">
        <f t="shared" si="39"/>
        <v>0</v>
      </c>
      <c r="BH37" s="409">
        <f t="shared" si="40"/>
        <v>0</v>
      </c>
      <c r="BI37" s="399" t="str">
        <f t="shared" si="41"/>
        <v/>
      </c>
      <c r="BJ37" s="513"/>
      <c r="BK37" s="132">
        <v>5</v>
      </c>
      <c r="BL37" s="174">
        <f>COUNTIFS($L$5:$L$300,$BJ$33,$M$5:$M$300,$Y37,$N$5:$N$300,$Z$31,$O$5:$O$300,$Z$32)</f>
        <v>0</v>
      </c>
      <c r="BM37" s="174">
        <f>COUNTIFS($L$5:$L$300,$BJ$33,$M$5:$M$300,$Y37,$N$5:$N$300,$Z$31,$O$5:$O$300,$AA$32)</f>
        <v>0</v>
      </c>
      <c r="BN37" s="174">
        <f>COUNTIFS($L$5:$L$300,$BJ$33,$M$5:$M$300,$Y37,$N$5:$N$300,$Z$31,$O$5:$O$300,$AB$32)</f>
        <v>0</v>
      </c>
      <c r="BO37" s="174"/>
      <c r="BP37" s="409">
        <f t="shared" si="42"/>
        <v>0</v>
      </c>
      <c r="BQ37" s="399" t="str">
        <f t="shared" si="43"/>
        <v/>
      </c>
      <c r="BR37" s="174">
        <f>COUNTIFS($L$5:$L$300,$BJ$33,$M$5:$M$300,$Y37,$N$5:$N$300,$AF$31,$O$5:$O$300,BR$32)</f>
        <v>0</v>
      </c>
      <c r="BS37" s="174">
        <f t="shared" si="44"/>
        <v>0</v>
      </c>
      <c r="BT37" s="174">
        <f t="shared" si="44"/>
        <v>0</v>
      </c>
      <c r="BU37" s="409">
        <f t="shared" si="45"/>
        <v>0</v>
      </c>
      <c r="BV37" s="399" t="str">
        <f t="shared" si="60"/>
        <v/>
      </c>
      <c r="BW37" s="174">
        <f t="shared" si="46"/>
        <v>0</v>
      </c>
      <c r="BX37" s="174">
        <f t="shared" si="46"/>
        <v>0</v>
      </c>
      <c r="BY37" s="174">
        <f t="shared" si="46"/>
        <v>0</v>
      </c>
      <c r="BZ37" s="409">
        <f t="shared" si="47"/>
        <v>0</v>
      </c>
      <c r="CA37" s="399" t="str">
        <f t="shared" si="61"/>
        <v/>
      </c>
      <c r="CB37" s="174">
        <f t="shared" si="48"/>
        <v>0</v>
      </c>
      <c r="CC37" s="174">
        <f t="shared" si="48"/>
        <v>0</v>
      </c>
      <c r="CD37" s="174">
        <f t="shared" si="48"/>
        <v>0</v>
      </c>
      <c r="CE37" s="409">
        <f t="shared" si="49"/>
        <v>0</v>
      </c>
      <c r="CF37" s="399" t="str">
        <f t="shared" si="62"/>
        <v/>
      </c>
      <c r="CG37" s="181">
        <f t="shared" si="50"/>
        <v>0</v>
      </c>
      <c r="CH37" s="174">
        <f t="shared" si="50"/>
        <v>0</v>
      </c>
      <c r="CI37" s="174">
        <f t="shared" si="50"/>
        <v>0</v>
      </c>
      <c r="CJ37" s="409">
        <f t="shared" si="51"/>
        <v>0</v>
      </c>
      <c r="CK37" s="398" t="str">
        <f t="shared" si="52"/>
        <v/>
      </c>
      <c r="CL37" s="181">
        <f t="shared" si="53"/>
        <v>0</v>
      </c>
      <c r="CM37" s="174">
        <f t="shared" si="53"/>
        <v>0</v>
      </c>
      <c r="CN37" s="174">
        <f t="shared" si="53"/>
        <v>0</v>
      </c>
      <c r="CO37" s="409">
        <f t="shared" si="54"/>
        <v>0</v>
      </c>
      <c r="CP37" s="399" t="str">
        <f t="shared" si="55"/>
        <v/>
      </c>
      <c r="CQ37" s="174">
        <f t="shared" si="56"/>
        <v>0</v>
      </c>
      <c r="CR37" s="174">
        <f t="shared" si="56"/>
        <v>0</v>
      </c>
      <c r="CS37" s="174">
        <f t="shared" si="56"/>
        <v>0</v>
      </c>
      <c r="CT37" s="409">
        <f t="shared" si="57"/>
        <v>0</v>
      </c>
      <c r="CU37" s="399" t="str">
        <f t="shared" si="58"/>
        <v/>
      </c>
      <c r="CV37" s="98"/>
    </row>
    <row r="38" spans="3:100" ht="15.75" thickBot="1" x14ac:dyDescent="0.3">
      <c r="C38" s="380" t="str">
        <f t="shared" ca="1" si="5"/>
        <v/>
      </c>
      <c r="E38" s="519" t="s">
        <v>100</v>
      </c>
      <c r="F38" s="519"/>
      <c r="G38" s="66" t="s">
        <v>83</v>
      </c>
      <c r="I38" s="409" t="e">
        <f t="shared" ca="1" si="6"/>
        <v>#NAME?</v>
      </c>
      <c r="K38" s="110"/>
      <c r="L38" s="74" t="str">
        <f t="shared" si="7"/>
        <v/>
      </c>
      <c r="M38" s="11" t="str">
        <f t="shared" si="8"/>
        <v/>
      </c>
      <c r="N38" s="11" t="str">
        <f t="shared" si="9"/>
        <v/>
      </c>
      <c r="O38" s="11" t="str">
        <f t="shared" si="10"/>
        <v/>
      </c>
      <c r="P38" s="380">
        <f t="shared" ca="1" si="11"/>
        <v>1</v>
      </c>
      <c r="Q38" s="380">
        <f t="shared" ca="1" si="12"/>
        <v>1</v>
      </c>
      <c r="X38" s="517"/>
      <c r="Y38" s="129">
        <v>6</v>
      </c>
      <c r="Z38" s="173">
        <f>COUNTIFS($L$5:$L$300,$X$33,$M$5:$M$300,$Y38,$N$5:$N$300,$Z$31,$O$5:$O$300,$Z$32)</f>
        <v>0</v>
      </c>
      <c r="AA38" s="173">
        <f>COUNTIFS($L$5:$L$300,$X$33,$M$5:$M$300,$Y38,$N$5:$N$300,$Z$31,$O$5:$O$300,$AA$32)</f>
        <v>1</v>
      </c>
      <c r="AB38" s="173">
        <f>COUNTIFS($L$5:$L$300,$X$33,$M$5:$M$300,$Y38,$N$5:$N$300,$Z$31,$O$5:$O$300,$AB$32)</f>
        <v>0</v>
      </c>
      <c r="AC38" s="147"/>
      <c r="AD38" s="147">
        <f t="shared" si="23"/>
        <v>1</v>
      </c>
      <c r="AE38" s="137">
        <f t="shared" si="24"/>
        <v>2</v>
      </c>
      <c r="AF38" s="173">
        <f>COUNTIFS($L$5:$L$300,$X$33,$M$5:$M$300,$Y38,$N$5:$N$300,$AF$31,$O$5:$O$300,AF$32)</f>
        <v>0</v>
      </c>
      <c r="AG38" s="173">
        <f t="shared" si="25"/>
        <v>0</v>
      </c>
      <c r="AH38" s="173">
        <f t="shared" si="25"/>
        <v>0</v>
      </c>
      <c r="AI38" s="147">
        <f t="shared" si="26"/>
        <v>0</v>
      </c>
      <c r="AJ38" s="137" t="str">
        <f t="shared" si="59"/>
        <v/>
      </c>
      <c r="AK38" s="141">
        <f t="shared" si="27"/>
        <v>0</v>
      </c>
      <c r="AL38" s="142">
        <f t="shared" si="27"/>
        <v>0</v>
      </c>
      <c r="AM38" s="142">
        <f t="shared" si="27"/>
        <v>0</v>
      </c>
      <c r="AN38" s="144">
        <f t="shared" si="28"/>
        <v>0</v>
      </c>
      <c r="AO38" s="131" t="str">
        <f t="shared" si="29"/>
        <v/>
      </c>
      <c r="AP38" s="173">
        <f t="shared" si="30"/>
        <v>0</v>
      </c>
      <c r="AQ38" s="173">
        <f t="shared" si="30"/>
        <v>0</v>
      </c>
      <c r="AR38" s="173">
        <f t="shared" si="30"/>
        <v>0</v>
      </c>
      <c r="AS38" s="130">
        <f t="shared" si="31"/>
        <v>0</v>
      </c>
      <c r="AT38" s="162" t="str">
        <f t="shared" si="32"/>
        <v/>
      </c>
      <c r="AU38" s="183">
        <f t="shared" si="33"/>
        <v>0</v>
      </c>
      <c r="AV38" s="184">
        <f t="shared" si="33"/>
        <v>0</v>
      </c>
      <c r="AW38" s="184">
        <f t="shared" si="33"/>
        <v>0</v>
      </c>
      <c r="AX38" s="153">
        <f t="shared" si="34"/>
        <v>0</v>
      </c>
      <c r="AY38" s="164" t="str">
        <f t="shared" si="35"/>
        <v/>
      </c>
      <c r="AZ38" s="184">
        <f t="shared" si="36"/>
        <v>0</v>
      </c>
      <c r="BA38" s="184">
        <f t="shared" si="36"/>
        <v>0</v>
      </c>
      <c r="BB38" s="184">
        <f t="shared" si="36"/>
        <v>0</v>
      </c>
      <c r="BC38" s="153">
        <f t="shared" si="37"/>
        <v>0</v>
      </c>
      <c r="BD38" s="154" t="str">
        <f t="shared" si="38"/>
        <v/>
      </c>
      <c r="BE38" s="173">
        <f t="shared" si="39"/>
        <v>0</v>
      </c>
      <c r="BF38" s="173">
        <f t="shared" si="39"/>
        <v>0</v>
      </c>
      <c r="BG38" s="173">
        <f t="shared" si="39"/>
        <v>0</v>
      </c>
      <c r="BH38" s="130">
        <f t="shared" si="40"/>
        <v>0</v>
      </c>
      <c r="BI38" s="137" t="str">
        <f t="shared" si="41"/>
        <v/>
      </c>
      <c r="BJ38" s="514"/>
      <c r="BK38" s="234">
        <v>6</v>
      </c>
      <c r="BL38" s="236">
        <f>COUNTIFS($L$5:$L$300,$BJ$33,$M$5:$M$300,$Y38,$N$5:$N$300,$Z$31,$O$5:$O$300,$Z$32)</f>
        <v>0</v>
      </c>
      <c r="BM38" s="236">
        <f>COUNTIFS($L$5:$L$300,$BJ$33,$M$5:$M$300,$Y38,$N$5:$N$300,$Z$31,$O$5:$O$300,$AA$32)</f>
        <v>0</v>
      </c>
      <c r="BN38" s="236">
        <f>COUNTIFS($L$5:$L$300,$BJ$33,$M$5:$M$300,$Y38,$N$5:$N$300,$Z$31,$O$5:$O$300,$AB$32)</f>
        <v>0</v>
      </c>
      <c r="BO38" s="236"/>
      <c r="BP38" s="233">
        <f t="shared" si="42"/>
        <v>0</v>
      </c>
      <c r="BQ38" s="241" t="str">
        <f t="shared" si="43"/>
        <v/>
      </c>
      <c r="BR38" s="236">
        <f>COUNTIFS($L$5:$L$300,$BJ$33,$M$5:$M$300,$Y38,$N$5:$N$300,$AF$31,$O$5:$O$300,BR$32)</f>
        <v>0</v>
      </c>
      <c r="BS38" s="236">
        <f t="shared" si="44"/>
        <v>0</v>
      </c>
      <c r="BT38" s="236">
        <f t="shared" si="44"/>
        <v>0</v>
      </c>
      <c r="BU38" s="233">
        <f t="shared" si="45"/>
        <v>0</v>
      </c>
      <c r="BV38" s="241" t="str">
        <f t="shared" si="60"/>
        <v/>
      </c>
      <c r="BW38" s="236">
        <f t="shared" si="46"/>
        <v>0</v>
      </c>
      <c r="BX38" s="236">
        <f t="shared" si="46"/>
        <v>0</v>
      </c>
      <c r="BY38" s="236">
        <f t="shared" si="46"/>
        <v>0</v>
      </c>
      <c r="BZ38" s="233">
        <f t="shared" si="47"/>
        <v>0</v>
      </c>
      <c r="CA38" s="240" t="str">
        <f t="shared" si="61"/>
        <v/>
      </c>
      <c r="CB38" s="236">
        <f t="shared" si="48"/>
        <v>0</v>
      </c>
      <c r="CC38" s="236">
        <f t="shared" si="48"/>
        <v>0</v>
      </c>
      <c r="CD38" s="236">
        <f t="shared" si="48"/>
        <v>0</v>
      </c>
      <c r="CE38" s="233">
        <f t="shared" si="49"/>
        <v>0</v>
      </c>
      <c r="CF38" s="240" t="str">
        <f t="shared" si="62"/>
        <v/>
      </c>
      <c r="CG38" s="237">
        <f t="shared" si="50"/>
        <v>0</v>
      </c>
      <c r="CH38" s="236">
        <f t="shared" si="50"/>
        <v>0</v>
      </c>
      <c r="CI38" s="236">
        <f t="shared" si="50"/>
        <v>0</v>
      </c>
      <c r="CJ38" s="233">
        <f t="shared" si="51"/>
        <v>0</v>
      </c>
      <c r="CK38" s="242" t="str">
        <f t="shared" si="52"/>
        <v/>
      </c>
      <c r="CL38" s="238">
        <f t="shared" si="53"/>
        <v>0</v>
      </c>
      <c r="CM38" s="239">
        <f t="shared" si="53"/>
        <v>0</v>
      </c>
      <c r="CN38" s="239">
        <f t="shared" si="53"/>
        <v>0</v>
      </c>
      <c r="CO38" s="235">
        <f t="shared" si="54"/>
        <v>0</v>
      </c>
      <c r="CP38" s="241" t="str">
        <f t="shared" si="55"/>
        <v/>
      </c>
      <c r="CQ38" s="236">
        <f t="shared" si="56"/>
        <v>0</v>
      </c>
      <c r="CR38" s="236">
        <f t="shared" si="56"/>
        <v>0</v>
      </c>
      <c r="CS38" s="236">
        <f t="shared" si="56"/>
        <v>0</v>
      </c>
      <c r="CT38" s="233">
        <f t="shared" si="57"/>
        <v>0</v>
      </c>
      <c r="CU38" s="240" t="str">
        <f t="shared" si="58"/>
        <v/>
      </c>
      <c r="CV38" s="98"/>
    </row>
    <row r="39" spans="3:100" ht="16.5" thickBot="1" x14ac:dyDescent="0.3">
      <c r="C39" s="380" t="str">
        <f t="shared" ca="1" si="5"/>
        <v/>
      </c>
      <c r="E39" s="519" t="s">
        <v>101</v>
      </c>
      <c r="F39" s="519"/>
      <c r="G39" s="66" t="s">
        <v>84</v>
      </c>
      <c r="I39" s="409" t="e">
        <f t="shared" ca="1" si="6"/>
        <v>#NAME?</v>
      </c>
      <c r="K39" s="110"/>
      <c r="L39" s="74" t="str">
        <f t="shared" si="7"/>
        <v/>
      </c>
      <c r="M39" s="11" t="str">
        <f t="shared" si="8"/>
        <v/>
      </c>
      <c r="N39" s="11" t="str">
        <f t="shared" si="9"/>
        <v/>
      </c>
      <c r="O39" s="11" t="str">
        <f t="shared" si="10"/>
        <v/>
      </c>
      <c r="P39" s="380">
        <f t="shared" ca="1" si="11"/>
        <v>1</v>
      </c>
      <c r="Q39" s="380">
        <f t="shared" ca="1" si="12"/>
        <v>1</v>
      </c>
      <c r="X39" s="505" t="s">
        <v>130</v>
      </c>
      <c r="Y39" s="506"/>
      <c r="Z39" s="175">
        <f>SUM(Z33:Z38)</f>
        <v>0</v>
      </c>
      <c r="AA39" s="176">
        <f>SUM(AA33:AA38)</f>
        <v>1</v>
      </c>
      <c r="AB39" s="176">
        <f>SUM(AB33:AB38)</f>
        <v>0</v>
      </c>
      <c r="AC39" s="95"/>
      <c r="AD39" s="393">
        <f t="shared" si="23"/>
        <v>1</v>
      </c>
      <c r="AE39" s="138">
        <f t="shared" si="24"/>
        <v>2</v>
      </c>
      <c r="AF39" s="175">
        <f>SUM(AF33:AF38)</f>
        <v>0</v>
      </c>
      <c r="AG39" s="176">
        <f>SUM(AG33:AG38)</f>
        <v>0</v>
      </c>
      <c r="AH39" s="176">
        <f>SUM(AH33:AH38)</f>
        <v>0</v>
      </c>
      <c r="AI39" s="393">
        <f t="shared" si="26"/>
        <v>0</v>
      </c>
      <c r="AJ39" s="138" t="str">
        <f t="shared" si="59"/>
        <v/>
      </c>
      <c r="AK39" s="179">
        <f>SUM(AK33:AK38)</f>
        <v>0</v>
      </c>
      <c r="AL39" s="180">
        <f>SUM(AL33:AL38)</f>
        <v>0</v>
      </c>
      <c r="AM39" s="180">
        <f>SUM(AM33:AM38)</f>
        <v>0</v>
      </c>
      <c r="AN39" s="145">
        <f t="shared" si="28"/>
        <v>0</v>
      </c>
      <c r="AO39" s="128" t="str">
        <f t="shared" si="29"/>
        <v/>
      </c>
      <c r="AP39" s="175">
        <f>SUM(AP33:AP38)</f>
        <v>0</v>
      </c>
      <c r="AQ39" s="176">
        <f>SUM(AQ33:AQ38)</f>
        <v>0</v>
      </c>
      <c r="AR39" s="176">
        <f>SUM(AR33:AR38)</f>
        <v>0</v>
      </c>
      <c r="AS39" s="393">
        <f t="shared" si="31"/>
        <v>0</v>
      </c>
      <c r="AT39" s="138" t="str">
        <f t="shared" si="32"/>
        <v/>
      </c>
      <c r="AU39" s="175">
        <f>SUM(AU33:AU38)</f>
        <v>0</v>
      </c>
      <c r="AV39" s="176">
        <f>SUM(AV33:AV38)</f>
        <v>1</v>
      </c>
      <c r="AW39" s="176">
        <f>SUM(AW33:AW38)</f>
        <v>0</v>
      </c>
      <c r="AX39" s="393">
        <f t="shared" si="34"/>
        <v>1</v>
      </c>
      <c r="AY39" s="138">
        <f t="shared" si="35"/>
        <v>2</v>
      </c>
      <c r="AZ39" s="175">
        <f>SUM(AZ33:AZ38)</f>
        <v>0</v>
      </c>
      <c r="BA39" s="176">
        <f>SUM(BA33:BA38)</f>
        <v>0</v>
      </c>
      <c r="BB39" s="176">
        <f>SUM(BB33:BB38)</f>
        <v>0</v>
      </c>
      <c r="BC39" s="393">
        <f t="shared" si="37"/>
        <v>0</v>
      </c>
      <c r="BD39" s="390" t="str">
        <f t="shared" si="38"/>
        <v/>
      </c>
      <c r="BE39" s="175">
        <f>SUM(BE33:BE38)</f>
        <v>0</v>
      </c>
      <c r="BF39" s="176">
        <f>SUM(BF33:BF38)</f>
        <v>0</v>
      </c>
      <c r="BG39" s="176">
        <f>SUM(BG33:BG38)</f>
        <v>0</v>
      </c>
      <c r="BH39" s="393">
        <f t="shared" si="40"/>
        <v>0</v>
      </c>
      <c r="BI39" s="138" t="str">
        <f t="shared" si="41"/>
        <v/>
      </c>
      <c r="BJ39" s="505" t="s">
        <v>130</v>
      </c>
      <c r="BK39" s="506"/>
      <c r="BL39" s="175">
        <f>SUM(BL33:BL38)</f>
        <v>0</v>
      </c>
      <c r="BM39" s="176">
        <f>COUNTIFS($L$5:$L$300,$X$33,$M$5:$M$300,$Y39,$N$5:$N$300,$Z$31,$O$5:$O$300,$AA$32)</f>
        <v>0</v>
      </c>
      <c r="BN39" s="176">
        <f>SUM(BN33:BN38)</f>
        <v>0</v>
      </c>
      <c r="BO39" s="176"/>
      <c r="BP39" s="393">
        <f t="shared" si="42"/>
        <v>0</v>
      </c>
      <c r="BQ39" s="138" t="str">
        <f t="shared" si="43"/>
        <v/>
      </c>
      <c r="BR39" s="175">
        <f>SUM(BR33:BR38)</f>
        <v>0</v>
      </c>
      <c r="BS39" s="176">
        <f>SUM(BS33:BS38)</f>
        <v>0</v>
      </c>
      <c r="BT39" s="176">
        <f>SUM(BT33:BT38)</f>
        <v>0</v>
      </c>
      <c r="BU39" s="393">
        <f t="shared" si="45"/>
        <v>0</v>
      </c>
      <c r="BV39" s="138" t="str">
        <f t="shared" si="60"/>
        <v/>
      </c>
      <c r="BW39" s="175">
        <f>SUM(BW33:BW38)</f>
        <v>0</v>
      </c>
      <c r="BX39" s="176">
        <f>SUM(BY33:BY38)</f>
        <v>0</v>
      </c>
      <c r="BY39" s="176">
        <f>SUM(BY33:BY38)</f>
        <v>0</v>
      </c>
      <c r="BZ39" s="393">
        <f t="shared" si="47"/>
        <v>0</v>
      </c>
      <c r="CA39" s="138" t="str">
        <f t="shared" si="61"/>
        <v/>
      </c>
      <c r="CB39" s="175">
        <f>SUM(CB33:CB38)</f>
        <v>0</v>
      </c>
      <c r="CC39" s="176">
        <f>SUM(CC33:CC38)</f>
        <v>0</v>
      </c>
      <c r="CD39" s="176">
        <f>SUM(CD33:CD38)</f>
        <v>0</v>
      </c>
      <c r="CE39" s="393">
        <f t="shared" si="49"/>
        <v>0</v>
      </c>
      <c r="CF39" s="138" t="str">
        <f t="shared" si="62"/>
        <v/>
      </c>
      <c r="CG39" s="175">
        <f>SUM(CG33:CG38)</f>
        <v>0</v>
      </c>
      <c r="CH39" s="176">
        <f>SUM(CH33:CH38)</f>
        <v>0</v>
      </c>
      <c r="CI39" s="176">
        <f>SUM(CI33:CI38)</f>
        <v>0</v>
      </c>
      <c r="CJ39" s="393">
        <f t="shared" si="51"/>
        <v>0</v>
      </c>
      <c r="CK39" s="138" t="str">
        <f t="shared" si="52"/>
        <v/>
      </c>
      <c r="CL39" s="187">
        <f>SUM(CL33:CL38)</f>
        <v>0</v>
      </c>
      <c r="CM39" s="188">
        <f>SUM(CM33:CM38)</f>
        <v>0</v>
      </c>
      <c r="CN39" s="188">
        <f>SUM(CN33:CN38)</f>
        <v>0</v>
      </c>
      <c r="CO39" s="374">
        <f t="shared" si="54"/>
        <v>0</v>
      </c>
      <c r="CP39" s="243" t="str">
        <f t="shared" si="55"/>
        <v/>
      </c>
      <c r="CQ39" s="175">
        <f>SUM(CQ33:CQ38)</f>
        <v>0</v>
      </c>
      <c r="CR39" s="176">
        <f>SUM(CR33:CR38)</f>
        <v>0</v>
      </c>
      <c r="CS39" s="176">
        <f>SUM(CS33:CS38)</f>
        <v>0</v>
      </c>
      <c r="CT39" s="393">
        <f t="shared" si="57"/>
        <v>0</v>
      </c>
      <c r="CU39" s="138" t="str">
        <f t="shared" si="58"/>
        <v/>
      </c>
      <c r="CV39" s="98"/>
    </row>
    <row r="40" spans="3:100" ht="15.75" thickBot="1" x14ac:dyDescent="0.3">
      <c r="C40" s="380" t="str">
        <f t="shared" ca="1" si="5"/>
        <v/>
      </c>
      <c r="E40" s="519" t="s">
        <v>102</v>
      </c>
      <c r="F40" s="519"/>
      <c r="G40" s="66" t="s">
        <v>85</v>
      </c>
      <c r="I40" s="409" t="e">
        <f t="shared" ca="1" si="6"/>
        <v>#NAME?</v>
      </c>
      <c r="K40" s="110"/>
      <c r="L40" s="74" t="str">
        <f t="shared" si="7"/>
        <v/>
      </c>
      <c r="M40" s="11" t="str">
        <f t="shared" si="8"/>
        <v/>
      </c>
      <c r="N40" s="11" t="str">
        <f t="shared" si="9"/>
        <v/>
      </c>
      <c r="O40" s="11" t="str">
        <f t="shared" si="10"/>
        <v/>
      </c>
      <c r="P40" s="380">
        <f t="shared" ca="1" si="11"/>
        <v>1</v>
      </c>
      <c r="Q40" s="380">
        <f t="shared" ca="1" si="12"/>
        <v>1</v>
      </c>
      <c r="Z40" s="499" t="str">
        <f>$G$23</f>
        <v>S</v>
      </c>
      <c r="AA40" s="500"/>
      <c r="AB40" s="500"/>
      <c r="AC40" s="500"/>
      <c r="AD40" s="500"/>
      <c r="AE40" s="501"/>
      <c r="AF40" s="499" t="str">
        <f>$G$24</f>
        <v>R</v>
      </c>
      <c r="AG40" s="500"/>
      <c r="AH40" s="500"/>
      <c r="AI40" s="500"/>
      <c r="AJ40" s="501"/>
      <c r="AK40" s="509" t="str">
        <f>$G$26</f>
        <v>D</v>
      </c>
      <c r="AL40" s="510"/>
      <c r="AM40" s="510"/>
      <c r="AN40" s="510"/>
      <c r="AO40" s="511"/>
      <c r="AP40" s="499" t="str">
        <f>$G$27</f>
        <v>L</v>
      </c>
      <c r="AQ40" s="500"/>
      <c r="AR40" s="500"/>
      <c r="AS40" s="500"/>
      <c r="AT40" s="500"/>
      <c r="AU40" s="499" t="str">
        <f>$G$22</f>
        <v>A</v>
      </c>
      <c r="AV40" s="500"/>
      <c r="AW40" s="500"/>
      <c r="AX40" s="500"/>
      <c r="AY40" s="500"/>
      <c r="AZ40" s="499" t="str">
        <f>$G$32</f>
        <v>X</v>
      </c>
      <c r="BA40" s="500"/>
      <c r="BB40" s="500"/>
      <c r="BC40" s="500"/>
      <c r="BD40" s="501"/>
      <c r="BE40" s="500" t="str">
        <f>$G$25</f>
        <v>B</v>
      </c>
      <c r="BF40" s="500"/>
      <c r="BG40" s="500"/>
      <c r="BH40" s="500"/>
      <c r="BI40" s="501"/>
      <c r="BJ40" s="1"/>
      <c r="BK40" s="27"/>
      <c r="BL40" s="499" t="str">
        <f>$G$23</f>
        <v>S</v>
      </c>
      <c r="BM40" s="500"/>
      <c r="BN40" s="500"/>
      <c r="BO40" s="500"/>
      <c r="BP40" s="500"/>
      <c r="BQ40" s="501"/>
      <c r="BR40" s="499" t="str">
        <f>$G$24</f>
        <v>R</v>
      </c>
      <c r="BS40" s="500"/>
      <c r="BT40" s="500"/>
      <c r="BU40" s="500"/>
      <c r="BV40" s="501"/>
      <c r="BW40" s="499" t="str">
        <f>$G$26</f>
        <v>D</v>
      </c>
      <c r="BX40" s="500"/>
      <c r="BY40" s="500"/>
      <c r="BZ40" s="500"/>
      <c r="CA40" s="501"/>
      <c r="CB40" s="499" t="str">
        <f>$G$27</f>
        <v>L</v>
      </c>
      <c r="CC40" s="500"/>
      <c r="CD40" s="500"/>
      <c r="CE40" s="500"/>
      <c r="CF40" s="500"/>
      <c r="CG40" s="499" t="str">
        <f>$G$22</f>
        <v>A</v>
      </c>
      <c r="CH40" s="500"/>
      <c r="CI40" s="500"/>
      <c r="CJ40" s="500"/>
      <c r="CK40" s="501"/>
      <c r="CL40" s="500" t="str">
        <f>$G$32</f>
        <v>X</v>
      </c>
      <c r="CM40" s="500"/>
      <c r="CN40" s="500"/>
      <c r="CO40" s="500"/>
      <c r="CP40" s="501"/>
      <c r="CQ40" s="500" t="str">
        <f>$G$25</f>
        <v>B</v>
      </c>
      <c r="CR40" s="500"/>
      <c r="CS40" s="500"/>
      <c r="CT40" s="500"/>
      <c r="CU40" s="501"/>
      <c r="CV40" s="31"/>
    </row>
    <row r="41" spans="3:100" ht="15.75" thickBot="1" x14ac:dyDescent="0.3">
      <c r="C41" s="380" t="str">
        <f t="shared" ca="1" si="5"/>
        <v/>
      </c>
      <c r="E41" s="519" t="s">
        <v>103</v>
      </c>
      <c r="F41" s="519"/>
      <c r="G41" s="66" t="s">
        <v>86</v>
      </c>
      <c r="I41" s="409" t="e">
        <f t="shared" ca="1" si="6"/>
        <v>#NAME?</v>
      </c>
      <c r="K41" s="110"/>
      <c r="L41" s="74" t="str">
        <f t="shared" si="7"/>
        <v/>
      </c>
      <c r="M41" s="11" t="str">
        <f t="shared" si="8"/>
        <v/>
      </c>
      <c r="N41" s="11" t="str">
        <f t="shared" si="9"/>
        <v/>
      </c>
      <c r="O41" s="11" t="str">
        <f t="shared" si="10"/>
        <v/>
      </c>
      <c r="P41" s="380">
        <f t="shared" ca="1" si="11"/>
        <v>1</v>
      </c>
      <c r="Q41" s="380">
        <f t="shared" ca="1" si="12"/>
        <v>1</v>
      </c>
      <c r="Y41" s="125" t="s">
        <v>127</v>
      </c>
      <c r="Z41" s="176" t="str">
        <f>$G$29</f>
        <v>P</v>
      </c>
      <c r="AA41" s="170" t="str">
        <f>$G$31</f>
        <v>C</v>
      </c>
      <c r="AB41" s="170" t="str">
        <f>$G$28</f>
        <v>E</v>
      </c>
      <c r="AC41" s="97"/>
      <c r="AD41" s="392" t="s">
        <v>10</v>
      </c>
      <c r="AE41" s="119" t="s">
        <v>128</v>
      </c>
      <c r="AF41" s="175" t="str">
        <f>$G$30</f>
        <v>EX</v>
      </c>
      <c r="AG41" s="176" t="str">
        <f>$G$31</f>
        <v>C</v>
      </c>
      <c r="AH41" s="176" t="str">
        <f>$G$28</f>
        <v>E</v>
      </c>
      <c r="AI41" s="393" t="s">
        <v>10</v>
      </c>
      <c r="AJ41" s="138" t="s">
        <v>128</v>
      </c>
      <c r="AK41" s="175" t="str">
        <f>$G$30</f>
        <v>EX</v>
      </c>
      <c r="AL41" s="176" t="str">
        <f>$G$31</f>
        <v>C</v>
      </c>
      <c r="AM41" s="176" t="str">
        <f>$G$28</f>
        <v>E</v>
      </c>
      <c r="AN41" s="161" t="s">
        <v>10</v>
      </c>
      <c r="AO41" s="138" t="s">
        <v>128</v>
      </c>
      <c r="AP41" s="175" t="str">
        <f>$G$30</f>
        <v>EX</v>
      </c>
      <c r="AQ41" s="176" t="str">
        <f>$G$31</f>
        <v>C</v>
      </c>
      <c r="AR41" s="176" t="str">
        <f>$G$28</f>
        <v>E</v>
      </c>
      <c r="AS41" s="393" t="s">
        <v>10</v>
      </c>
      <c r="AT41" s="155" t="s">
        <v>128</v>
      </c>
      <c r="AU41" s="175" t="str">
        <f>$G$29</f>
        <v>P</v>
      </c>
      <c r="AV41" s="176" t="str">
        <f>$G$31</f>
        <v>C</v>
      </c>
      <c r="AW41" s="176" t="str">
        <f>$G$28</f>
        <v>E</v>
      </c>
      <c r="AX41" s="393" t="s">
        <v>10</v>
      </c>
      <c r="AY41" s="138" t="s">
        <v>128</v>
      </c>
      <c r="AZ41" s="176" t="str">
        <f>$G$29</f>
        <v>P</v>
      </c>
      <c r="BA41" s="176" t="str">
        <f>$G$31</f>
        <v>C</v>
      </c>
      <c r="BB41" s="176" t="str">
        <f>$G$28</f>
        <v>E</v>
      </c>
      <c r="BC41" s="393" t="s">
        <v>10</v>
      </c>
      <c r="BD41" s="138" t="s">
        <v>128</v>
      </c>
      <c r="BE41" s="176" t="str">
        <f>$G$29</f>
        <v>P</v>
      </c>
      <c r="BF41" s="170" t="str">
        <f>$G$31</f>
        <v>C</v>
      </c>
      <c r="BG41" s="170" t="str">
        <f>$G$28</f>
        <v>E</v>
      </c>
      <c r="BH41" s="392" t="s">
        <v>10</v>
      </c>
      <c r="BI41" s="138" t="s">
        <v>128</v>
      </c>
      <c r="BJ41" s="1"/>
      <c r="BK41" s="125" t="s">
        <v>127</v>
      </c>
      <c r="BL41" s="176" t="str">
        <f>$G$29</f>
        <v>P</v>
      </c>
      <c r="BM41" s="170" t="str">
        <f>$G$31</f>
        <v>C</v>
      </c>
      <c r="BN41" s="170" t="str">
        <f>$G$28</f>
        <v>E</v>
      </c>
      <c r="BO41" s="97"/>
      <c r="BP41" s="392" t="s">
        <v>10</v>
      </c>
      <c r="BQ41" s="119" t="s">
        <v>128</v>
      </c>
      <c r="BR41" s="175" t="str">
        <f>$G$30</f>
        <v>EX</v>
      </c>
      <c r="BS41" s="176" t="str">
        <f>$G$31</f>
        <v>C</v>
      </c>
      <c r="BT41" s="176" t="str">
        <f>$G$28</f>
        <v>E</v>
      </c>
      <c r="BU41" s="393" t="s">
        <v>10</v>
      </c>
      <c r="BV41" s="138" t="s">
        <v>128</v>
      </c>
      <c r="BW41" s="175" t="str">
        <f>$G$30</f>
        <v>EX</v>
      </c>
      <c r="BX41" s="176" t="str">
        <f>$G$31</f>
        <v>C</v>
      </c>
      <c r="BY41" s="176" t="str">
        <f>$G$28</f>
        <v>E</v>
      </c>
      <c r="BZ41" s="161" t="s">
        <v>10</v>
      </c>
      <c r="CA41" s="138" t="s">
        <v>128</v>
      </c>
      <c r="CB41" s="175" t="str">
        <f>$G$30</f>
        <v>EX</v>
      </c>
      <c r="CC41" s="176" t="str">
        <f>$G$31</f>
        <v>C</v>
      </c>
      <c r="CD41" s="176" t="str">
        <f>$G$28</f>
        <v>E</v>
      </c>
      <c r="CE41" s="393" t="s">
        <v>10</v>
      </c>
      <c r="CF41" s="155" t="s">
        <v>128</v>
      </c>
      <c r="CG41" s="175" t="str">
        <f>$G$29</f>
        <v>P</v>
      </c>
      <c r="CH41" s="176" t="str">
        <f>$G$31</f>
        <v>C</v>
      </c>
      <c r="CI41" s="176" t="str">
        <f>$G$28</f>
        <v>E</v>
      </c>
      <c r="CJ41" s="393" t="s">
        <v>10</v>
      </c>
      <c r="CK41" s="138" t="s">
        <v>128</v>
      </c>
      <c r="CL41" s="176" t="str">
        <f>$G$29</f>
        <v>P</v>
      </c>
      <c r="CM41" s="170" t="str">
        <f>$G$31</f>
        <v>C</v>
      </c>
      <c r="CN41" s="170" t="str">
        <f>$G$28</f>
        <v>E</v>
      </c>
      <c r="CO41" s="393" t="s">
        <v>10</v>
      </c>
      <c r="CP41" s="138" t="s">
        <v>128</v>
      </c>
      <c r="CQ41" s="176" t="str">
        <f>$G$29</f>
        <v>P</v>
      </c>
      <c r="CR41" s="170" t="str">
        <f>$G$31</f>
        <v>C</v>
      </c>
      <c r="CS41" s="170" t="str">
        <f>$G$28</f>
        <v>E</v>
      </c>
      <c r="CT41" s="392" t="s">
        <v>10</v>
      </c>
      <c r="CU41" s="138" t="s">
        <v>128</v>
      </c>
      <c r="CV41" s="329"/>
    </row>
    <row r="42" spans="3:100" ht="15" customHeight="1" x14ac:dyDescent="0.25">
      <c r="C42" s="380" t="str">
        <f t="shared" ca="1" si="5"/>
        <v/>
      </c>
      <c r="E42" s="519" t="s">
        <v>104</v>
      </c>
      <c r="F42" s="519"/>
      <c r="G42" s="66" t="s">
        <v>87</v>
      </c>
      <c r="I42" s="409" t="e">
        <f t="shared" ca="1" si="6"/>
        <v>#NAME?</v>
      </c>
      <c r="K42" s="110"/>
      <c r="L42" s="74" t="str">
        <f t="shared" si="7"/>
        <v/>
      </c>
      <c r="M42" s="11" t="str">
        <f t="shared" si="8"/>
        <v/>
      </c>
      <c r="N42" s="11" t="str">
        <f t="shared" si="9"/>
        <v/>
      </c>
      <c r="O42" s="11" t="str">
        <f t="shared" si="10"/>
        <v/>
      </c>
      <c r="P42" s="380">
        <f t="shared" ca="1" si="11"/>
        <v>1</v>
      </c>
      <c r="Q42" s="380">
        <f t="shared" ca="1" si="12"/>
        <v>1</v>
      </c>
      <c r="X42" s="515">
        <f>F5</f>
        <v>20</v>
      </c>
      <c r="Y42" s="111">
        <v>1</v>
      </c>
      <c r="Z42" s="174">
        <f>COUNTIFS($L$5:$L$300,$X$42,$M$5:$M$300,$Y$33,$N$5:$N$300,$Z$31,$O$5:$O$300,$Z$32)</f>
        <v>0</v>
      </c>
      <c r="AA42" s="172">
        <f>COUNTIFS($L$5:$L$300,$X$42,$M$5:$M$300,$Y$33,$N$5:$N$300,$Z$31,$O$5:$O$300,AA$32)</f>
        <v>0</v>
      </c>
      <c r="AB42" s="172">
        <f>COUNTIFS($L$5:$L$300,$X$42,$M$5:$M$300,$Y$33,$N$5:$N$300,$Z$31,$O$5:$O$300,AB$32)</f>
        <v>0</v>
      </c>
      <c r="AC42" s="97"/>
      <c r="AD42" s="97">
        <f t="shared" ref="AD42:AD48" si="63">SUM(Z42:AB42)</f>
        <v>0</v>
      </c>
      <c r="AE42" s="397" t="str">
        <f t="shared" ref="AE42:AE48" si="64">IF(AD42=0,"",((Z42*4)+(AA42*2)+(AB42*0))/AD42)</f>
        <v/>
      </c>
      <c r="AF42" s="174">
        <f>COUNTIFS($L$5:$L$300,$X$42,$M$5:$M$300,$Y$33,$N$5:$N$300,$AF$31,$O$5:$O$300,AF$32)</f>
        <v>0</v>
      </c>
      <c r="AG42" s="174">
        <f t="shared" ref="AG42:AH47" si="65">COUNTIFS($L$5:$L$300,$X$42,$M$5:$M$300,$Y42,$N$5:$N$300,$AF$31,$O$5:$O$300,AG$32)</f>
        <v>0</v>
      </c>
      <c r="AH42" s="174">
        <f t="shared" si="65"/>
        <v>0</v>
      </c>
      <c r="AI42" s="97">
        <f t="shared" ref="AI42:AI48" si="66">SUM(AF42:AH42)</f>
        <v>0</v>
      </c>
      <c r="AJ42" s="397" t="str">
        <f>IF(AI42=0,"",((AF42*3)+(AG42*1.5)+(AH42*0))/AI42)</f>
        <v/>
      </c>
      <c r="AK42" s="181">
        <f t="shared" ref="AK42:AM47" si="67">COUNTIFS($L$5:$L$300,$X$42,$M$5:$M$300,$Y42,$N$5:$N$300,$AK$31,$O$5:$O$300,AK$32)</f>
        <v>0</v>
      </c>
      <c r="AL42" s="174">
        <f t="shared" si="67"/>
        <v>0</v>
      </c>
      <c r="AM42" s="174">
        <f t="shared" si="67"/>
        <v>0</v>
      </c>
      <c r="AN42" s="97">
        <f t="shared" ref="AN42:AN48" si="68">SUM(AK42:AM42)</f>
        <v>0</v>
      </c>
      <c r="AO42" s="397" t="str">
        <f>IF(AN42=0,"",((AK42*3)+(AL42*1.5)+(AM42*0))/AN42)</f>
        <v/>
      </c>
      <c r="AP42" s="174">
        <f t="shared" ref="AP42:AR47" si="69">COUNTIFS($L$5:$L$300,$X$42,$M$5:$M$300,$Y42,$N$5:$N$300,$AP$31,$O$5:$O$300,AP$32)</f>
        <v>0</v>
      </c>
      <c r="AQ42" s="174">
        <f t="shared" si="69"/>
        <v>0</v>
      </c>
      <c r="AR42" s="174">
        <f t="shared" si="69"/>
        <v>0</v>
      </c>
      <c r="AS42" s="97">
        <f t="shared" ref="AS42:AS48" si="70">SUM(AP42:AR42)</f>
        <v>0</v>
      </c>
      <c r="AT42" s="397" t="str">
        <f t="shared" ref="AT42:AT48" si="71">IF(AS42=0,"",((AP42*3)+(AQ42*1.5)+(AS42*0))/AS42)</f>
        <v/>
      </c>
      <c r="AU42" s="185">
        <f t="shared" ref="AU42:AW47" si="72">COUNTIFS($L$5:$L$300,$X$42,$M$5:$M$300,$Y42,$N$5:$N$300,$AU$31,$O$5:$O$300,AU$32)</f>
        <v>0</v>
      </c>
      <c r="AV42" s="172">
        <f t="shared" si="72"/>
        <v>0</v>
      </c>
      <c r="AW42" s="172">
        <f t="shared" si="72"/>
        <v>0</v>
      </c>
      <c r="AX42" s="97">
        <f t="shared" ref="AX42:AX48" si="73">SUM(AU42:AW42)</f>
        <v>0</v>
      </c>
      <c r="AY42" s="397" t="str">
        <f t="shared" ref="AY42:AY48" si="74">IF(AX42=0,"",((AU42*4)+(AV42*2)+(AW42*0))/AX42)</f>
        <v/>
      </c>
      <c r="AZ42" s="174">
        <f t="shared" ref="AZ42:BB47" si="75">COUNTIFS($L$5:$L$300,$X$42,$M$5:$M$300,$Y42,$N$5:$N$300,$AZ$31,$O$5:$O$300,AZ$32)</f>
        <v>0</v>
      </c>
      <c r="BA42" s="174">
        <f t="shared" si="75"/>
        <v>0</v>
      </c>
      <c r="BB42" s="174">
        <f t="shared" si="75"/>
        <v>0</v>
      </c>
      <c r="BC42" s="409">
        <f t="shared" ref="BC42:BC48" si="76">SUM(AZ42:BB42)</f>
        <v>0</v>
      </c>
      <c r="BD42" s="399" t="str">
        <f t="shared" ref="BD42:BD48" si="77">IF(BC42=0,"",((AZ42*4)+(BA42*2)+(BB42*0))/BC42)</f>
        <v/>
      </c>
      <c r="BE42" s="185">
        <f t="shared" ref="BE42:BG47" si="78">COUNTIFS($L$5:$L$300,$X$42,$M$5:$M$300,$Y42,$N$5:$N$300,$BE$31,$O$5:$O$300,BE$32)</f>
        <v>0</v>
      </c>
      <c r="BF42" s="172">
        <f t="shared" si="78"/>
        <v>0</v>
      </c>
      <c r="BG42" s="172">
        <f t="shared" si="78"/>
        <v>0</v>
      </c>
      <c r="BH42" s="97">
        <f t="shared" ref="BH42:BH48" si="79">SUM(BE42:BG42)</f>
        <v>0</v>
      </c>
      <c r="BI42" s="397" t="str">
        <f t="shared" ref="BI42:BI48" si="80">IF(BH42=0,"",((BE42*4)+(BF42*2)+(BG42*0))/BH42)</f>
        <v/>
      </c>
      <c r="BJ42" s="512">
        <f>H5</f>
        <v>0</v>
      </c>
      <c r="BK42" s="404">
        <v>1</v>
      </c>
      <c r="BL42" s="172">
        <f>COUNTIFS($L$5:$L$300,$BJ$33,$M$5:$M$300,$Y$33,$N$5:$N$300,$Z$31,$O$5:$O$300,$Z$32)</f>
        <v>0</v>
      </c>
      <c r="BM42" s="172">
        <f>COUNTIFS($L$5:$L$300,$BJ$33,$M$5:$M$300,$Y$33,$N$5:$N$300,$Z$31,$O$5:$O$300,BM$32)</f>
        <v>0</v>
      </c>
      <c r="BN42" s="172">
        <f>COUNTIFS($L$5:$L$300,$BJ$33,$M$5:$M$300,$Y$33,$N$5:$N$300,$Z$31,$O$5:$O$300,BN$32)</f>
        <v>0</v>
      </c>
      <c r="BO42" s="172"/>
      <c r="BP42" s="97">
        <f t="shared" ref="BP42:BP48" si="81">SUM(BL42:BN42)</f>
        <v>0</v>
      </c>
      <c r="BQ42" s="397" t="str">
        <f t="shared" ref="BQ42:BQ48" si="82">IF(BP42=0,"",((BL42*4)+(BM42*2)+(BN42*0))/BP42)</f>
        <v/>
      </c>
      <c r="BR42" s="174">
        <f>COUNTIFS($L$5:$L$300,$BJ$33,$M$5:$M$300,$Y$33,$N$5:$N$300,$AF$31,$O$5:$O$300,BR$32)</f>
        <v>0</v>
      </c>
      <c r="BS42" s="174">
        <f t="shared" ref="BS42:BT47" si="83">COUNTIFS($L$5:$L$300,$BJ$33,$M$5:$M$300,$Y42,$N$5:$N$300,$AF$31,$O$5:$O$300,BS$32)</f>
        <v>0</v>
      </c>
      <c r="BT42" s="174">
        <f t="shared" si="83"/>
        <v>0</v>
      </c>
      <c r="BU42" s="97">
        <f t="shared" ref="BU42:BU48" si="84">SUM(BR42:BT42)</f>
        <v>0</v>
      </c>
      <c r="BV42" s="397" t="str">
        <f>IF(BU42=0,"",((BR42*3)+(BS42*1.5)+(BT42*0))/BU42)</f>
        <v/>
      </c>
      <c r="BW42" s="174">
        <f t="shared" ref="BW42:BY47" si="85">COUNTIFS($L$5:$L$300,$BJ$33,$M$5:$M$300,$Y42,$N$5:$N$300,$AK$31,$O$5:$O$300,BW$32)</f>
        <v>0</v>
      </c>
      <c r="BX42" s="174">
        <f t="shared" si="85"/>
        <v>0</v>
      </c>
      <c r="BY42" s="174">
        <f t="shared" si="85"/>
        <v>0</v>
      </c>
      <c r="BZ42" s="97">
        <f t="shared" ref="BZ42:BZ48" si="86">SUM(BW42:BY42)</f>
        <v>0</v>
      </c>
      <c r="CA42" s="397" t="str">
        <f>IF(BZ42=0,"",((BW42*3)+(BX42*1.5)+(BY42*0))/BZ42)</f>
        <v/>
      </c>
      <c r="CB42" s="174">
        <f t="shared" ref="CB42:CD47" si="87">COUNTIFS($L$5:$L$300,$BJ$33,$M$5:$M$300,$Y42,$N$5:$N$300,$AP$31,$O$5:$O$300,CB$32)</f>
        <v>0</v>
      </c>
      <c r="CC42" s="174">
        <f t="shared" si="87"/>
        <v>0</v>
      </c>
      <c r="CD42" s="174">
        <f t="shared" si="87"/>
        <v>0</v>
      </c>
      <c r="CE42" s="97">
        <f t="shared" ref="CE42:CE48" si="88">SUM(CB42:CD42)</f>
        <v>0</v>
      </c>
      <c r="CF42" s="397" t="str">
        <f>IF(CE42=0,"",((CB42*3)+(CC42*1.5)+(CD42*0))/CE42)</f>
        <v/>
      </c>
      <c r="CG42" s="185">
        <f t="shared" ref="CG42:CI47" si="89">COUNTIFS($L$5:$L$300,$BJ$33,$M$5:$M$300,$Y42,$N$5:$N$300,$AU$31,$O$5:$O$300,CG$32)</f>
        <v>0</v>
      </c>
      <c r="CH42" s="172">
        <f t="shared" si="89"/>
        <v>0</v>
      </c>
      <c r="CI42" s="172">
        <f t="shared" si="89"/>
        <v>0</v>
      </c>
      <c r="CJ42" s="97">
        <f t="shared" ref="CJ42:CJ48" si="90">SUM(CG42:CI42)</f>
        <v>0</v>
      </c>
      <c r="CK42" s="400" t="str">
        <f t="shared" ref="CK42:CK48" si="91">IF(CJ42=0,"",((CG42*4)+(CH42*2)+(CI42*0))/CJ42)</f>
        <v/>
      </c>
      <c r="CL42" s="185">
        <f t="shared" ref="CL42:CN47" si="92">COUNTIFS($L$5:$L$300,$BJ$33,$M$5:$M$300,$Y42,$N$5:$N$300,$AZ$31,$O$5:$O$300,CL$32)</f>
        <v>0</v>
      </c>
      <c r="CM42" s="172">
        <f t="shared" si="92"/>
        <v>0</v>
      </c>
      <c r="CN42" s="172">
        <f t="shared" si="92"/>
        <v>0</v>
      </c>
      <c r="CO42" s="97">
        <f t="shared" ref="CO42:CO48" si="93">SUM(CL42:CN42)</f>
        <v>0</v>
      </c>
      <c r="CP42" s="397" t="str">
        <f t="shared" ref="CP42:CP48" si="94">IF(CO42=0,"",((CL42*4)+(CM42*2)+(CN42*0))/CO42)</f>
        <v/>
      </c>
      <c r="CQ42" s="172">
        <f t="shared" ref="CQ42:CS47" si="95">COUNTIFS($L$5:$L$300,$BJ$33,$M$5:$M$300,$Y42,$N$5:$N$300,$BE$31,$O$5:$O$300,CQ$32)</f>
        <v>0</v>
      </c>
      <c r="CR42" s="172">
        <f t="shared" si="95"/>
        <v>0</v>
      </c>
      <c r="CS42" s="172">
        <f t="shared" si="95"/>
        <v>0</v>
      </c>
      <c r="CT42" s="97">
        <f t="shared" ref="CT42:CT48" si="96">SUM(CQ42:CS42)</f>
        <v>0</v>
      </c>
      <c r="CU42" s="397" t="str">
        <f t="shared" ref="CU42:CU48" si="97">IF(CT42=0,"",((CQ42*4)+(CR42*2)+(CS42*0))/CT42)</f>
        <v/>
      </c>
      <c r="CV42" s="98"/>
    </row>
    <row r="43" spans="3:100" x14ac:dyDescent="0.25">
      <c r="C43" s="380" t="str">
        <f t="shared" ca="1" si="5"/>
        <v/>
      </c>
      <c r="E43" s="519" t="s">
        <v>105</v>
      </c>
      <c r="F43" s="519"/>
      <c r="G43" s="66" t="s">
        <v>88</v>
      </c>
      <c r="I43" s="409" t="e">
        <f t="shared" ca="1" si="6"/>
        <v>#NAME?</v>
      </c>
      <c r="K43" s="110"/>
      <c r="L43" s="74" t="str">
        <f t="shared" si="7"/>
        <v/>
      </c>
      <c r="M43" s="11" t="str">
        <f t="shared" si="8"/>
        <v/>
      </c>
      <c r="N43" s="11" t="str">
        <f t="shared" si="9"/>
        <v/>
      </c>
      <c r="O43" s="11" t="str">
        <f t="shared" si="10"/>
        <v/>
      </c>
      <c r="P43" s="380">
        <f t="shared" ca="1" si="11"/>
        <v>1</v>
      </c>
      <c r="Q43" s="380">
        <f t="shared" ca="1" si="12"/>
        <v>1</v>
      </c>
      <c r="X43" s="517"/>
      <c r="Y43" s="129">
        <v>2</v>
      </c>
      <c r="Z43" s="173">
        <f>COUNTIFS($L$5:$L$300,$X$42,$M$5:$M$300,$Y43,$N$5:$N$300,$Z$31,$O$5:$O$300,$Z$32)</f>
        <v>0</v>
      </c>
      <c r="AA43" s="173">
        <f>COUNTIFS($L$5:$L$300,$X$42,$M$5:$M$300,$Y43,$N$5:$N$300,$Z$31,$O$5:$O$300,$AA$32)</f>
        <v>0</v>
      </c>
      <c r="AB43" s="173">
        <f>COUNTIFS($L$5:$L$300,$X$42,$M$5:$M$300,$Y43,$N$5:$N$300,$Z$31,$O$5:$O$300,$AB$32)</f>
        <v>0</v>
      </c>
      <c r="AC43" s="130"/>
      <c r="AD43" s="130">
        <f t="shared" si="63"/>
        <v>0</v>
      </c>
      <c r="AE43" s="137" t="str">
        <f t="shared" si="64"/>
        <v/>
      </c>
      <c r="AF43" s="173">
        <f>COUNTIFS($L$5:$L$300,$X$42,$M$5:$M$300,$Y43,$N$5:$N$300,$AF$31,$O$5:$O$300,AF$32)</f>
        <v>0</v>
      </c>
      <c r="AG43" s="173">
        <f t="shared" si="65"/>
        <v>0</v>
      </c>
      <c r="AH43" s="173">
        <f t="shared" si="65"/>
        <v>0</v>
      </c>
      <c r="AI43" s="130">
        <f t="shared" si="66"/>
        <v>0</v>
      </c>
      <c r="AJ43" s="137" t="str">
        <f t="shared" ref="AJ43:AJ48" si="98">IF(AI43=0,"",((AF43*3)+(AG43*1.5)+(AH43*0))/AI43)</f>
        <v/>
      </c>
      <c r="AK43" s="182">
        <f t="shared" si="67"/>
        <v>0</v>
      </c>
      <c r="AL43" s="173">
        <f t="shared" si="67"/>
        <v>0</v>
      </c>
      <c r="AM43" s="173">
        <f t="shared" si="67"/>
        <v>0</v>
      </c>
      <c r="AN43" s="130">
        <f t="shared" si="68"/>
        <v>0</v>
      </c>
      <c r="AO43" s="137" t="str">
        <f t="shared" ref="AO43:AO48" si="99">IF(AN43=0,"",((AK43*3)+(AL43*1.5)+(AM43*0))/AN43)</f>
        <v/>
      </c>
      <c r="AP43" s="173">
        <f t="shared" si="69"/>
        <v>0</v>
      </c>
      <c r="AQ43" s="173">
        <f t="shared" si="69"/>
        <v>0</v>
      </c>
      <c r="AR43" s="173">
        <f t="shared" si="69"/>
        <v>0</v>
      </c>
      <c r="AS43" s="130">
        <f t="shared" si="70"/>
        <v>0</v>
      </c>
      <c r="AT43" s="137" t="str">
        <f t="shared" si="71"/>
        <v/>
      </c>
      <c r="AU43" s="182">
        <f t="shared" si="72"/>
        <v>0</v>
      </c>
      <c r="AV43" s="173">
        <f t="shared" si="72"/>
        <v>0</v>
      </c>
      <c r="AW43" s="173">
        <f t="shared" si="72"/>
        <v>0</v>
      </c>
      <c r="AX43" s="130">
        <f t="shared" si="73"/>
        <v>0</v>
      </c>
      <c r="AY43" s="137" t="str">
        <f t="shared" si="74"/>
        <v/>
      </c>
      <c r="AZ43" s="173">
        <f t="shared" si="75"/>
        <v>0</v>
      </c>
      <c r="BA43" s="173">
        <f t="shared" si="75"/>
        <v>0</v>
      </c>
      <c r="BB43" s="173">
        <f t="shared" si="75"/>
        <v>0</v>
      </c>
      <c r="BC43" s="130">
        <f t="shared" si="76"/>
        <v>0</v>
      </c>
      <c r="BD43" s="137" t="str">
        <f t="shared" si="77"/>
        <v/>
      </c>
      <c r="BE43" s="182">
        <f t="shared" si="78"/>
        <v>0</v>
      </c>
      <c r="BF43" s="173">
        <f t="shared" si="78"/>
        <v>0</v>
      </c>
      <c r="BG43" s="173">
        <f t="shared" si="78"/>
        <v>0</v>
      </c>
      <c r="BH43" s="130">
        <f t="shared" si="79"/>
        <v>0</v>
      </c>
      <c r="BI43" s="137" t="str">
        <f t="shared" si="80"/>
        <v/>
      </c>
      <c r="BJ43" s="513"/>
      <c r="BK43" s="126">
        <v>2</v>
      </c>
      <c r="BL43" s="236">
        <f>COUNTIFS($L$5:$L$300,$BJ$33,$M$5:$M$300,$Y43,$N$5:$N$300,$Z$31,$O$5:$O$300,$Z$32)</f>
        <v>0</v>
      </c>
      <c r="BM43" s="236">
        <f>COUNTIFS($L$5:$L$300,$BJ$33,$M$5:$M$300,$Y43,$N$5:$N$300,$Z$31,$O$5:$O$300,$AA$32)</f>
        <v>0</v>
      </c>
      <c r="BN43" s="236">
        <f>COUNTIFS($L$5:$L$300,$BJ$33,$M$5:$M$300,$Y43,$N$5:$N$300,$Z$31,$O$5:$O$300,$AB$32)</f>
        <v>0</v>
      </c>
      <c r="BO43" s="236"/>
      <c r="BP43" s="233">
        <f t="shared" si="81"/>
        <v>0</v>
      </c>
      <c r="BQ43" s="240" t="str">
        <f t="shared" si="82"/>
        <v/>
      </c>
      <c r="BR43" s="236">
        <f>COUNTIFS($L$5:$L$300,$BJ$33,$M$5:$M$300,$Y43,$N$5:$N$300,$AF$31,$O$5:$O$300,BR$32)</f>
        <v>0</v>
      </c>
      <c r="BS43" s="236">
        <f t="shared" si="83"/>
        <v>0</v>
      </c>
      <c r="BT43" s="236">
        <f t="shared" si="83"/>
        <v>0</v>
      </c>
      <c r="BU43" s="233">
        <f t="shared" si="84"/>
        <v>0</v>
      </c>
      <c r="BV43" s="240" t="str">
        <f t="shared" ref="BV43:BV48" si="100">IF(BU43=0,"",((BR43*3)+(BS43*1.5)+(BT43*0))/BU43)</f>
        <v/>
      </c>
      <c r="BW43" s="236">
        <f t="shared" si="85"/>
        <v>0</v>
      </c>
      <c r="BX43" s="236">
        <f t="shared" si="85"/>
        <v>0</v>
      </c>
      <c r="BY43" s="236">
        <f t="shared" si="85"/>
        <v>0</v>
      </c>
      <c r="BZ43" s="233">
        <f t="shared" si="86"/>
        <v>0</v>
      </c>
      <c r="CA43" s="240" t="str">
        <f t="shared" ref="CA43:CA48" si="101">IF(BZ43=0,"",((BW43*3)+(BX43*1.5)+(BY43*0))/BZ43)</f>
        <v/>
      </c>
      <c r="CB43" s="236">
        <f t="shared" si="87"/>
        <v>0</v>
      </c>
      <c r="CC43" s="236">
        <f t="shared" si="87"/>
        <v>0</v>
      </c>
      <c r="CD43" s="236">
        <f t="shared" si="87"/>
        <v>0</v>
      </c>
      <c r="CE43" s="233">
        <f t="shared" si="88"/>
        <v>0</v>
      </c>
      <c r="CF43" s="240" t="str">
        <f t="shared" ref="CF43:CF48" si="102">IF(CE43=0,"",((CB43*3)+(CC43*1.5)+(CD43*0))/CE43)</f>
        <v/>
      </c>
      <c r="CG43" s="237">
        <f t="shared" si="89"/>
        <v>0</v>
      </c>
      <c r="CH43" s="236">
        <f t="shared" si="89"/>
        <v>0</v>
      </c>
      <c r="CI43" s="236">
        <f t="shared" si="89"/>
        <v>0</v>
      </c>
      <c r="CJ43" s="233">
        <f t="shared" si="90"/>
        <v>0</v>
      </c>
      <c r="CK43" s="242" t="str">
        <f t="shared" si="91"/>
        <v/>
      </c>
      <c r="CL43" s="237">
        <f t="shared" si="92"/>
        <v>0</v>
      </c>
      <c r="CM43" s="236">
        <f t="shared" si="92"/>
        <v>0</v>
      </c>
      <c r="CN43" s="236">
        <f t="shared" si="92"/>
        <v>0</v>
      </c>
      <c r="CO43" s="233">
        <f t="shared" si="93"/>
        <v>0</v>
      </c>
      <c r="CP43" s="240" t="str">
        <f t="shared" si="94"/>
        <v/>
      </c>
      <c r="CQ43" s="236">
        <f t="shared" si="95"/>
        <v>0</v>
      </c>
      <c r="CR43" s="236">
        <f t="shared" si="95"/>
        <v>0</v>
      </c>
      <c r="CS43" s="236">
        <f t="shared" si="95"/>
        <v>0</v>
      </c>
      <c r="CT43" s="233">
        <f t="shared" si="96"/>
        <v>0</v>
      </c>
      <c r="CU43" s="240" t="str">
        <f t="shared" si="97"/>
        <v/>
      </c>
      <c r="CV43" s="98"/>
    </row>
    <row r="44" spans="3:100" x14ac:dyDescent="0.25">
      <c r="C44" s="380" t="str">
        <f t="shared" ca="1" si="5"/>
        <v/>
      </c>
      <c r="E44" s="519" t="s">
        <v>106</v>
      </c>
      <c r="F44" s="519"/>
      <c r="G44" s="66" t="s">
        <v>89</v>
      </c>
      <c r="I44" s="409" t="e">
        <f t="shared" ca="1" si="6"/>
        <v>#NAME?</v>
      </c>
      <c r="K44" s="110"/>
      <c r="L44" s="74" t="str">
        <f t="shared" si="7"/>
        <v/>
      </c>
      <c r="M44" s="11" t="str">
        <f t="shared" si="8"/>
        <v/>
      </c>
      <c r="N44" s="11" t="str">
        <f t="shared" si="9"/>
        <v/>
      </c>
      <c r="O44" s="11" t="str">
        <f t="shared" si="10"/>
        <v/>
      </c>
      <c r="P44" s="380">
        <f t="shared" ca="1" si="11"/>
        <v>1</v>
      </c>
      <c r="Q44" s="380">
        <f t="shared" ca="1" si="12"/>
        <v>1</v>
      </c>
      <c r="X44" s="517"/>
      <c r="Y44" s="111">
        <v>3</v>
      </c>
      <c r="Z44" s="174">
        <f>COUNTIFS($L$5:$L$300,$X$42,$M$5:$M$300,$Y44,$N$5:$N$300,$Z$31,$O$5:$O$300,$Z$32)</f>
        <v>0</v>
      </c>
      <c r="AA44" s="174">
        <f>COUNTIFS($L$5:$L$300,$X$42,$M$5:$M$300,$Y44,$N$5:$N$300,$Z$31,$O$5:$O$300,$AA$32)</f>
        <v>0</v>
      </c>
      <c r="AB44" s="174">
        <f>COUNTIFS($L$5:$L$300,$X$42,$M$5:$M$300,$Y44,$N$5:$N$300,$Z$31,$O$5:$O$300,$AB$32)</f>
        <v>0</v>
      </c>
      <c r="AC44" s="409"/>
      <c r="AD44" s="409">
        <f t="shared" si="63"/>
        <v>0</v>
      </c>
      <c r="AE44" s="399" t="str">
        <f t="shared" si="64"/>
        <v/>
      </c>
      <c r="AF44" s="174">
        <f>COUNTIFS($L$5:$L$300,$X$42,$M$5:$M$300,$Y44,$N$5:$N$300,$AF$31,$O$5:$O$300,AF$32)</f>
        <v>0</v>
      </c>
      <c r="AG44" s="174">
        <f t="shared" si="65"/>
        <v>0</v>
      </c>
      <c r="AH44" s="174">
        <f t="shared" si="65"/>
        <v>0</v>
      </c>
      <c r="AI44" s="409">
        <f t="shared" si="66"/>
        <v>0</v>
      </c>
      <c r="AJ44" s="399" t="str">
        <f t="shared" si="98"/>
        <v/>
      </c>
      <c r="AK44" s="181">
        <f t="shared" si="67"/>
        <v>0</v>
      </c>
      <c r="AL44" s="174">
        <f t="shared" si="67"/>
        <v>0</v>
      </c>
      <c r="AM44" s="174">
        <f t="shared" si="67"/>
        <v>0</v>
      </c>
      <c r="AN44" s="409">
        <f t="shared" si="68"/>
        <v>0</v>
      </c>
      <c r="AO44" s="399" t="str">
        <f t="shared" si="99"/>
        <v/>
      </c>
      <c r="AP44" s="174">
        <f t="shared" si="69"/>
        <v>0</v>
      </c>
      <c r="AQ44" s="174">
        <f t="shared" si="69"/>
        <v>0</v>
      </c>
      <c r="AR44" s="174">
        <f t="shared" si="69"/>
        <v>0</v>
      </c>
      <c r="AS44" s="409">
        <f t="shared" si="70"/>
        <v>0</v>
      </c>
      <c r="AT44" s="399" t="str">
        <f t="shared" si="71"/>
        <v/>
      </c>
      <c r="AU44" s="181">
        <f t="shared" si="72"/>
        <v>0</v>
      </c>
      <c r="AV44" s="174">
        <f t="shared" si="72"/>
        <v>0</v>
      </c>
      <c r="AW44" s="174">
        <f t="shared" si="72"/>
        <v>0</v>
      </c>
      <c r="AX44" s="409">
        <f t="shared" si="73"/>
        <v>0</v>
      </c>
      <c r="AY44" s="399" t="str">
        <f t="shared" si="74"/>
        <v/>
      </c>
      <c r="AZ44" s="174">
        <f t="shared" si="75"/>
        <v>0</v>
      </c>
      <c r="BA44" s="174">
        <f t="shared" si="75"/>
        <v>0</v>
      </c>
      <c r="BB44" s="174">
        <f t="shared" si="75"/>
        <v>0</v>
      </c>
      <c r="BC44" s="409">
        <f t="shared" si="76"/>
        <v>0</v>
      </c>
      <c r="BD44" s="399" t="str">
        <f t="shared" si="77"/>
        <v/>
      </c>
      <c r="BE44" s="181">
        <f t="shared" si="78"/>
        <v>0</v>
      </c>
      <c r="BF44" s="174">
        <f t="shared" si="78"/>
        <v>0</v>
      </c>
      <c r="BG44" s="174">
        <f t="shared" si="78"/>
        <v>0</v>
      </c>
      <c r="BH44" s="409">
        <f t="shared" si="79"/>
        <v>0</v>
      </c>
      <c r="BI44" s="399" t="str">
        <f t="shared" si="80"/>
        <v/>
      </c>
      <c r="BJ44" s="513"/>
      <c r="BK44" s="132">
        <v>3</v>
      </c>
      <c r="BL44" s="174">
        <f>COUNTIFS($L$5:$L$300,$BJ$33,$M$5:$M$300,$Y44,$N$5:$N$300,$Z$31,$O$5:$O$300,$Z$32)</f>
        <v>0</v>
      </c>
      <c r="BM44" s="174">
        <f>COUNTIFS($L$5:$L$300,$BJ$33,$M$5:$M$300,$Y44,$N$5:$N$300,$Z$31,$O$5:$O$300,$AA$32)</f>
        <v>0</v>
      </c>
      <c r="BN44" s="174">
        <f>COUNTIFS($L$5:$L$300,$BJ$33,$M$5:$M$300,$Y44,$N$5:$N$300,$Z$31,$O$5:$O$300,$AB$32)</f>
        <v>0</v>
      </c>
      <c r="BO44" s="174"/>
      <c r="BP44" s="409">
        <f t="shared" si="81"/>
        <v>0</v>
      </c>
      <c r="BQ44" s="399" t="str">
        <f t="shared" si="82"/>
        <v/>
      </c>
      <c r="BR44" s="174">
        <f>COUNTIFS($L$5:$L$300,$BJ$33,$M$5:$M$300,$Y44,$N$5:$N$300,$AF$31,$O$5:$O$300,BR$32)</f>
        <v>0</v>
      </c>
      <c r="BS44" s="174">
        <f t="shared" si="83"/>
        <v>0</v>
      </c>
      <c r="BT44" s="174">
        <f t="shared" si="83"/>
        <v>0</v>
      </c>
      <c r="BU44" s="409">
        <f t="shared" si="84"/>
        <v>0</v>
      </c>
      <c r="BV44" s="399" t="str">
        <f t="shared" si="100"/>
        <v/>
      </c>
      <c r="BW44" s="174">
        <f t="shared" si="85"/>
        <v>0</v>
      </c>
      <c r="BX44" s="174">
        <f t="shared" si="85"/>
        <v>0</v>
      </c>
      <c r="BY44" s="174">
        <f t="shared" si="85"/>
        <v>0</v>
      </c>
      <c r="BZ44" s="409">
        <f t="shared" si="86"/>
        <v>0</v>
      </c>
      <c r="CA44" s="399" t="str">
        <f t="shared" si="101"/>
        <v/>
      </c>
      <c r="CB44" s="174">
        <f t="shared" si="87"/>
        <v>0</v>
      </c>
      <c r="CC44" s="174">
        <f t="shared" si="87"/>
        <v>0</v>
      </c>
      <c r="CD44" s="174">
        <f t="shared" si="87"/>
        <v>0</v>
      </c>
      <c r="CE44" s="409">
        <f t="shared" si="88"/>
        <v>0</v>
      </c>
      <c r="CF44" s="399" t="str">
        <f t="shared" si="102"/>
        <v/>
      </c>
      <c r="CG44" s="181">
        <f t="shared" si="89"/>
        <v>0</v>
      </c>
      <c r="CH44" s="174">
        <f t="shared" si="89"/>
        <v>0</v>
      </c>
      <c r="CI44" s="174">
        <f t="shared" si="89"/>
        <v>0</v>
      </c>
      <c r="CJ44" s="409">
        <f t="shared" si="90"/>
        <v>0</v>
      </c>
      <c r="CK44" s="398" t="str">
        <f t="shared" si="91"/>
        <v/>
      </c>
      <c r="CL44" s="181">
        <f t="shared" si="92"/>
        <v>0</v>
      </c>
      <c r="CM44" s="174">
        <f t="shared" si="92"/>
        <v>0</v>
      </c>
      <c r="CN44" s="174">
        <f t="shared" si="92"/>
        <v>0</v>
      </c>
      <c r="CO44" s="409">
        <f t="shared" si="93"/>
        <v>0</v>
      </c>
      <c r="CP44" s="399" t="str">
        <f t="shared" si="94"/>
        <v/>
      </c>
      <c r="CQ44" s="174">
        <f t="shared" si="95"/>
        <v>0</v>
      </c>
      <c r="CR44" s="174">
        <f t="shared" si="95"/>
        <v>0</v>
      </c>
      <c r="CS44" s="174">
        <f t="shared" si="95"/>
        <v>0</v>
      </c>
      <c r="CT44" s="409">
        <f t="shared" si="96"/>
        <v>0</v>
      </c>
      <c r="CU44" s="399" t="str">
        <f t="shared" si="97"/>
        <v/>
      </c>
      <c r="CV44" s="98"/>
    </row>
    <row r="45" spans="3:100" x14ac:dyDescent="0.25">
      <c r="C45" s="380" t="str">
        <f t="shared" ca="1" si="5"/>
        <v/>
      </c>
      <c r="E45" s="519" t="s">
        <v>107</v>
      </c>
      <c r="F45" s="519"/>
      <c r="G45" s="66" t="s">
        <v>90</v>
      </c>
      <c r="I45" s="409" t="e">
        <f t="shared" ca="1" si="6"/>
        <v>#NAME?</v>
      </c>
      <c r="K45" s="110"/>
      <c r="L45" s="74" t="str">
        <f t="shared" si="7"/>
        <v/>
      </c>
      <c r="M45" s="11" t="str">
        <f t="shared" si="8"/>
        <v/>
      </c>
      <c r="N45" s="11" t="str">
        <f t="shared" si="9"/>
        <v/>
      </c>
      <c r="O45" s="11" t="str">
        <f t="shared" si="10"/>
        <v/>
      </c>
      <c r="P45" s="380">
        <f t="shared" ca="1" si="11"/>
        <v>1</v>
      </c>
      <c r="Q45" s="380">
        <f t="shared" ca="1" si="12"/>
        <v>1</v>
      </c>
      <c r="X45" s="517"/>
      <c r="Y45" s="129">
        <v>4</v>
      </c>
      <c r="Z45" s="173">
        <f>COUNTIFS($L$5:$L$300,$X$42,$M$5:$M$300,$Y45,$N$5:$N$300,$Z$31,$O$5:$O$300,$Z$32)</f>
        <v>0</v>
      </c>
      <c r="AA45" s="173">
        <f>COUNTIFS($L$5:$L$300,$X$42,$M$5:$M$300,$Y45,$N$5:$N$300,$Z$31,$O$5:$O$300,$AA$32)</f>
        <v>0</v>
      </c>
      <c r="AB45" s="173">
        <f>COUNTIFS($L$5:$L$300,$X$42,$M$5:$M$300,$Y45,$N$5:$N$300,$Z$31,$O$5:$O$300,$AB$32)</f>
        <v>0</v>
      </c>
      <c r="AC45" s="130"/>
      <c r="AD45" s="130">
        <f t="shared" si="63"/>
        <v>0</v>
      </c>
      <c r="AE45" s="137" t="str">
        <f t="shared" si="64"/>
        <v/>
      </c>
      <c r="AF45" s="173">
        <f>COUNTIFS($L$5:$L$300,$X$42,$M$5:$M$300,$Y45,$N$5:$N$300,$AF$31,$O$5:$O$300,AF$32)</f>
        <v>0</v>
      </c>
      <c r="AG45" s="173">
        <f t="shared" si="65"/>
        <v>0</v>
      </c>
      <c r="AH45" s="173">
        <f t="shared" si="65"/>
        <v>0</v>
      </c>
      <c r="AI45" s="130">
        <f t="shared" si="66"/>
        <v>0</v>
      </c>
      <c r="AJ45" s="137" t="str">
        <f t="shared" si="98"/>
        <v/>
      </c>
      <c r="AK45" s="182">
        <f t="shared" si="67"/>
        <v>0</v>
      </c>
      <c r="AL45" s="173">
        <f t="shared" si="67"/>
        <v>0</v>
      </c>
      <c r="AM45" s="173">
        <f t="shared" si="67"/>
        <v>0</v>
      </c>
      <c r="AN45" s="130">
        <f t="shared" si="68"/>
        <v>0</v>
      </c>
      <c r="AO45" s="137" t="str">
        <f t="shared" si="99"/>
        <v/>
      </c>
      <c r="AP45" s="173">
        <f t="shared" si="69"/>
        <v>0</v>
      </c>
      <c r="AQ45" s="173">
        <f t="shared" si="69"/>
        <v>0</v>
      </c>
      <c r="AR45" s="173">
        <f t="shared" si="69"/>
        <v>0</v>
      </c>
      <c r="AS45" s="130">
        <f t="shared" si="70"/>
        <v>0</v>
      </c>
      <c r="AT45" s="137" t="str">
        <f t="shared" si="71"/>
        <v/>
      </c>
      <c r="AU45" s="182">
        <f t="shared" si="72"/>
        <v>0</v>
      </c>
      <c r="AV45" s="173">
        <f t="shared" si="72"/>
        <v>0</v>
      </c>
      <c r="AW45" s="173">
        <f t="shared" si="72"/>
        <v>0</v>
      </c>
      <c r="AX45" s="130">
        <f t="shared" si="73"/>
        <v>0</v>
      </c>
      <c r="AY45" s="137" t="str">
        <f t="shared" si="74"/>
        <v/>
      </c>
      <c r="AZ45" s="173">
        <f t="shared" si="75"/>
        <v>0</v>
      </c>
      <c r="BA45" s="173">
        <f t="shared" si="75"/>
        <v>0</v>
      </c>
      <c r="BB45" s="173">
        <f t="shared" si="75"/>
        <v>0</v>
      </c>
      <c r="BC45" s="130">
        <f t="shared" si="76"/>
        <v>0</v>
      </c>
      <c r="BD45" s="137" t="str">
        <f t="shared" si="77"/>
        <v/>
      </c>
      <c r="BE45" s="182">
        <f t="shared" si="78"/>
        <v>0</v>
      </c>
      <c r="BF45" s="173">
        <f t="shared" si="78"/>
        <v>0</v>
      </c>
      <c r="BG45" s="173">
        <f t="shared" si="78"/>
        <v>0</v>
      </c>
      <c r="BH45" s="130">
        <f t="shared" si="79"/>
        <v>0</v>
      </c>
      <c r="BI45" s="137" t="str">
        <f t="shared" si="80"/>
        <v/>
      </c>
      <c r="BJ45" s="513"/>
      <c r="BK45" s="126">
        <v>4</v>
      </c>
      <c r="BL45" s="236">
        <f>COUNTIFS($L$5:$L$300,$BJ$33,$M$5:$M$300,$Y45,$N$5:$N$300,$Z$31,$O$5:$O$300,$Z$32)</f>
        <v>0</v>
      </c>
      <c r="BM45" s="236">
        <f>COUNTIFS($L$5:$L$300,$BJ$33,$M$5:$M$300,$Y45,$N$5:$N$300,$Z$31,$O$5:$O$300,$AA$32)</f>
        <v>0</v>
      </c>
      <c r="BN45" s="236">
        <f>COUNTIFS($L$5:$L$300,$BJ$33,$M$5:$M$300,$Y45,$N$5:$N$300,$Z$31,$O$5:$O$300,$AB$32)</f>
        <v>0</v>
      </c>
      <c r="BO45" s="236"/>
      <c r="BP45" s="233">
        <f t="shared" si="81"/>
        <v>0</v>
      </c>
      <c r="BQ45" s="240" t="str">
        <f t="shared" si="82"/>
        <v/>
      </c>
      <c r="BR45" s="236">
        <f>COUNTIFS($L$5:$L$300,$BJ$33,$M$5:$M$300,$Y45,$N$5:$N$300,$AF$31,$O$5:$O$300,BR$32)</f>
        <v>0</v>
      </c>
      <c r="BS45" s="236">
        <f t="shared" si="83"/>
        <v>0</v>
      </c>
      <c r="BT45" s="236">
        <f t="shared" si="83"/>
        <v>0</v>
      </c>
      <c r="BU45" s="233">
        <f t="shared" si="84"/>
        <v>0</v>
      </c>
      <c r="BV45" s="240" t="str">
        <f t="shared" si="100"/>
        <v/>
      </c>
      <c r="BW45" s="236">
        <f t="shared" si="85"/>
        <v>0</v>
      </c>
      <c r="BX45" s="236">
        <f t="shared" si="85"/>
        <v>0</v>
      </c>
      <c r="BY45" s="236">
        <f t="shared" si="85"/>
        <v>0</v>
      </c>
      <c r="BZ45" s="233">
        <f t="shared" si="86"/>
        <v>0</v>
      </c>
      <c r="CA45" s="240" t="str">
        <f t="shared" si="101"/>
        <v/>
      </c>
      <c r="CB45" s="236">
        <f t="shared" si="87"/>
        <v>0</v>
      </c>
      <c r="CC45" s="236">
        <f t="shared" si="87"/>
        <v>0</v>
      </c>
      <c r="CD45" s="236">
        <f t="shared" si="87"/>
        <v>0</v>
      </c>
      <c r="CE45" s="233">
        <f t="shared" si="88"/>
        <v>0</v>
      </c>
      <c r="CF45" s="240" t="str">
        <f t="shared" si="102"/>
        <v/>
      </c>
      <c r="CG45" s="237">
        <f t="shared" si="89"/>
        <v>0</v>
      </c>
      <c r="CH45" s="236">
        <f t="shared" si="89"/>
        <v>0</v>
      </c>
      <c r="CI45" s="236">
        <f t="shared" si="89"/>
        <v>0</v>
      </c>
      <c r="CJ45" s="233">
        <f t="shared" si="90"/>
        <v>0</v>
      </c>
      <c r="CK45" s="242" t="str">
        <f t="shared" si="91"/>
        <v/>
      </c>
      <c r="CL45" s="237">
        <f t="shared" si="92"/>
        <v>0</v>
      </c>
      <c r="CM45" s="236">
        <f t="shared" si="92"/>
        <v>0</v>
      </c>
      <c r="CN45" s="236">
        <f t="shared" si="92"/>
        <v>0</v>
      </c>
      <c r="CO45" s="233">
        <f t="shared" si="93"/>
        <v>0</v>
      </c>
      <c r="CP45" s="240" t="str">
        <f t="shared" si="94"/>
        <v/>
      </c>
      <c r="CQ45" s="236">
        <f t="shared" si="95"/>
        <v>0</v>
      </c>
      <c r="CR45" s="236">
        <f t="shared" si="95"/>
        <v>0</v>
      </c>
      <c r="CS45" s="236">
        <f t="shared" si="95"/>
        <v>0</v>
      </c>
      <c r="CT45" s="233">
        <f t="shared" si="96"/>
        <v>0</v>
      </c>
      <c r="CU45" s="240" t="str">
        <f t="shared" si="97"/>
        <v/>
      </c>
      <c r="CV45" s="98"/>
    </row>
    <row r="46" spans="3:100" x14ac:dyDescent="0.25">
      <c r="C46" s="380" t="str">
        <f t="shared" ca="1" si="5"/>
        <v/>
      </c>
      <c r="E46" s="519" t="s">
        <v>108</v>
      </c>
      <c r="F46" s="519"/>
      <c r="G46" s="66" t="s">
        <v>91</v>
      </c>
      <c r="I46" s="409" t="e">
        <f t="shared" ca="1" si="6"/>
        <v>#NAME?</v>
      </c>
      <c r="K46" s="110"/>
      <c r="L46" s="74" t="str">
        <f t="shared" si="7"/>
        <v/>
      </c>
      <c r="M46" s="11" t="str">
        <f t="shared" si="8"/>
        <v/>
      </c>
      <c r="N46" s="11" t="str">
        <f t="shared" si="9"/>
        <v/>
      </c>
      <c r="O46" s="11" t="str">
        <f t="shared" si="10"/>
        <v/>
      </c>
      <c r="P46" s="380">
        <f t="shared" ca="1" si="11"/>
        <v>1</v>
      </c>
      <c r="Q46" s="380">
        <f t="shared" ca="1" si="12"/>
        <v>1</v>
      </c>
      <c r="X46" s="517"/>
      <c r="Y46" s="111">
        <v>5</v>
      </c>
      <c r="Z46" s="174">
        <f>COUNTIFS($L$5:$L$300,$X$42,$M$5:$M$300,$Y46,$N$5:$N$300,$Z$31,$O$5:$O$300,$Z$32)</f>
        <v>0</v>
      </c>
      <c r="AA46" s="174">
        <f>COUNTIFS($L$5:$L$300,$X$42,$M$5:$M$300,$Y46,$N$5:$N$300,$Z$31,$O$5:$O$300,$AA$32)</f>
        <v>0</v>
      </c>
      <c r="AB46" s="174">
        <f>COUNTIFS($L$5:$L$300,$X$42,$M$5:$M$300,$Y46,$N$5:$N$300,$Z$31,$O$5:$O$300,$AB$32)</f>
        <v>0</v>
      </c>
      <c r="AC46" s="409"/>
      <c r="AD46" s="409">
        <f t="shared" si="63"/>
        <v>0</v>
      </c>
      <c r="AE46" s="399" t="str">
        <f t="shared" si="64"/>
        <v/>
      </c>
      <c r="AF46" s="174">
        <f>COUNTIFS($L$5:$L$300,$X$42,$M$5:$M$300,$Y46,$N$5:$N$300,$AF$31,$O$5:$O$300,AF$32)</f>
        <v>0</v>
      </c>
      <c r="AG46" s="174">
        <f t="shared" si="65"/>
        <v>0</v>
      </c>
      <c r="AH46" s="174">
        <f t="shared" si="65"/>
        <v>0</v>
      </c>
      <c r="AI46" s="409">
        <f t="shared" si="66"/>
        <v>0</v>
      </c>
      <c r="AJ46" s="399" t="str">
        <f t="shared" si="98"/>
        <v/>
      </c>
      <c r="AK46" s="181">
        <f t="shared" si="67"/>
        <v>0</v>
      </c>
      <c r="AL46" s="174">
        <f t="shared" si="67"/>
        <v>0</v>
      </c>
      <c r="AM46" s="174">
        <f t="shared" si="67"/>
        <v>0</v>
      </c>
      <c r="AN46" s="409">
        <f t="shared" si="68"/>
        <v>0</v>
      </c>
      <c r="AO46" s="399" t="str">
        <f t="shared" si="99"/>
        <v/>
      </c>
      <c r="AP46" s="174">
        <f t="shared" si="69"/>
        <v>0</v>
      </c>
      <c r="AQ46" s="174">
        <f t="shared" si="69"/>
        <v>0</v>
      </c>
      <c r="AR46" s="174">
        <f t="shared" si="69"/>
        <v>0</v>
      </c>
      <c r="AS46" s="409">
        <f t="shared" si="70"/>
        <v>0</v>
      </c>
      <c r="AT46" s="399" t="str">
        <f t="shared" si="71"/>
        <v/>
      </c>
      <c r="AU46" s="181">
        <f t="shared" si="72"/>
        <v>0</v>
      </c>
      <c r="AV46" s="174">
        <f t="shared" si="72"/>
        <v>0</v>
      </c>
      <c r="AW46" s="174">
        <f t="shared" si="72"/>
        <v>0</v>
      </c>
      <c r="AX46" s="409">
        <f t="shared" si="73"/>
        <v>0</v>
      </c>
      <c r="AY46" s="399" t="str">
        <f t="shared" si="74"/>
        <v/>
      </c>
      <c r="AZ46" s="174">
        <f t="shared" si="75"/>
        <v>0</v>
      </c>
      <c r="BA46" s="174">
        <f t="shared" si="75"/>
        <v>0</v>
      </c>
      <c r="BB46" s="174">
        <f t="shared" si="75"/>
        <v>0</v>
      </c>
      <c r="BC46" s="409">
        <f t="shared" si="76"/>
        <v>0</v>
      </c>
      <c r="BD46" s="399" t="str">
        <f t="shared" si="77"/>
        <v/>
      </c>
      <c r="BE46" s="181">
        <f t="shared" si="78"/>
        <v>0</v>
      </c>
      <c r="BF46" s="174">
        <f t="shared" si="78"/>
        <v>0</v>
      </c>
      <c r="BG46" s="174">
        <f t="shared" si="78"/>
        <v>0</v>
      </c>
      <c r="BH46" s="409">
        <f t="shared" si="79"/>
        <v>0</v>
      </c>
      <c r="BI46" s="399" t="str">
        <f t="shared" si="80"/>
        <v/>
      </c>
      <c r="BJ46" s="513"/>
      <c r="BK46" s="132">
        <v>5</v>
      </c>
      <c r="BL46" s="174">
        <f>COUNTIFS($L$5:$L$300,$BJ$33,$M$5:$M$300,$Y46,$N$5:$N$300,$Z$31,$O$5:$O$300,$Z$32)</f>
        <v>0</v>
      </c>
      <c r="BM46" s="174">
        <f>COUNTIFS($L$5:$L$300,$BJ$33,$M$5:$M$300,$Y46,$N$5:$N$300,$Z$31,$O$5:$O$300,$AA$32)</f>
        <v>0</v>
      </c>
      <c r="BN46" s="174">
        <f>COUNTIFS($L$5:$L$300,$BJ$33,$M$5:$M$300,$Y46,$N$5:$N$300,$Z$31,$O$5:$O$300,$AB$32)</f>
        <v>0</v>
      </c>
      <c r="BO46" s="174"/>
      <c r="BP46" s="409">
        <f t="shared" si="81"/>
        <v>0</v>
      </c>
      <c r="BQ46" s="399" t="str">
        <f t="shared" si="82"/>
        <v/>
      </c>
      <c r="BR46" s="174">
        <f>COUNTIFS($L$5:$L$300,$BJ$33,$M$5:$M$300,$Y46,$N$5:$N$300,$AF$31,$O$5:$O$300,BR$32)</f>
        <v>0</v>
      </c>
      <c r="BS46" s="174">
        <f t="shared" si="83"/>
        <v>0</v>
      </c>
      <c r="BT46" s="174">
        <f t="shared" si="83"/>
        <v>0</v>
      </c>
      <c r="BU46" s="409">
        <f t="shared" si="84"/>
        <v>0</v>
      </c>
      <c r="BV46" s="399" t="str">
        <f t="shared" si="100"/>
        <v/>
      </c>
      <c r="BW46" s="174">
        <f t="shared" si="85"/>
        <v>0</v>
      </c>
      <c r="BX46" s="174">
        <f t="shared" si="85"/>
        <v>0</v>
      </c>
      <c r="BY46" s="174">
        <f t="shared" si="85"/>
        <v>0</v>
      </c>
      <c r="BZ46" s="409">
        <f t="shared" si="86"/>
        <v>0</v>
      </c>
      <c r="CA46" s="399" t="str">
        <f t="shared" si="101"/>
        <v/>
      </c>
      <c r="CB46" s="174">
        <f t="shared" si="87"/>
        <v>0</v>
      </c>
      <c r="CC46" s="174">
        <f t="shared" si="87"/>
        <v>0</v>
      </c>
      <c r="CD46" s="174">
        <f t="shared" si="87"/>
        <v>0</v>
      </c>
      <c r="CE46" s="409">
        <f t="shared" si="88"/>
        <v>0</v>
      </c>
      <c r="CF46" s="399" t="str">
        <f t="shared" si="102"/>
        <v/>
      </c>
      <c r="CG46" s="181">
        <f t="shared" si="89"/>
        <v>0</v>
      </c>
      <c r="CH46" s="174">
        <f t="shared" si="89"/>
        <v>0</v>
      </c>
      <c r="CI46" s="174">
        <f t="shared" si="89"/>
        <v>0</v>
      </c>
      <c r="CJ46" s="409">
        <f t="shared" si="90"/>
        <v>0</v>
      </c>
      <c r="CK46" s="398" t="str">
        <f t="shared" si="91"/>
        <v/>
      </c>
      <c r="CL46" s="181">
        <f t="shared" si="92"/>
        <v>0</v>
      </c>
      <c r="CM46" s="174">
        <f t="shared" si="92"/>
        <v>0</v>
      </c>
      <c r="CN46" s="174">
        <f t="shared" si="92"/>
        <v>0</v>
      </c>
      <c r="CO46" s="409">
        <f t="shared" si="93"/>
        <v>0</v>
      </c>
      <c r="CP46" s="399" t="str">
        <f t="shared" si="94"/>
        <v/>
      </c>
      <c r="CQ46" s="174">
        <f t="shared" si="95"/>
        <v>0</v>
      </c>
      <c r="CR46" s="174">
        <f t="shared" si="95"/>
        <v>0</v>
      </c>
      <c r="CS46" s="174">
        <f t="shared" si="95"/>
        <v>0</v>
      </c>
      <c r="CT46" s="409">
        <f t="shared" si="96"/>
        <v>0</v>
      </c>
      <c r="CU46" s="399" t="str">
        <f t="shared" si="97"/>
        <v/>
      </c>
      <c r="CV46" s="98"/>
    </row>
    <row r="47" spans="3:100" ht="15.75" thickBot="1" x14ac:dyDescent="0.3">
      <c r="C47" s="380" t="str">
        <f t="shared" ca="1" si="5"/>
        <v/>
      </c>
      <c r="E47" s="519" t="s">
        <v>109</v>
      </c>
      <c r="F47" s="519"/>
      <c r="G47" s="66" t="s">
        <v>92</v>
      </c>
      <c r="I47" s="409" t="e">
        <f t="shared" ca="1" si="6"/>
        <v>#NAME?</v>
      </c>
      <c r="K47" s="110"/>
      <c r="L47" s="74" t="str">
        <f t="shared" si="7"/>
        <v/>
      </c>
      <c r="M47" s="11" t="str">
        <f t="shared" si="8"/>
        <v/>
      </c>
      <c r="N47" s="11" t="str">
        <f t="shared" si="9"/>
        <v/>
      </c>
      <c r="O47" s="11" t="str">
        <f t="shared" si="10"/>
        <v/>
      </c>
      <c r="P47" s="380">
        <f t="shared" ca="1" si="11"/>
        <v>1</v>
      </c>
      <c r="Q47" s="380">
        <f t="shared" ca="1" si="12"/>
        <v>1</v>
      </c>
      <c r="X47" s="517"/>
      <c r="Y47" s="129">
        <v>6</v>
      </c>
      <c r="Z47" s="173">
        <f>COUNTIFS($L$5:$L$300,$X$42,$M$5:$M$300,$Y47,$N$5:$N$300,$Z$31,$O$5:$O$300,$Z$32)</f>
        <v>0</v>
      </c>
      <c r="AA47" s="173">
        <f>COUNTIFS($L$5:$L$300,$X$42,$M$5:$M$300,$Y47,$N$5:$N$300,$Z$31,$O$5:$O$300,$AA$32)</f>
        <v>0</v>
      </c>
      <c r="AB47" s="173">
        <f>COUNTIFS($L$5:$L$300,$X$42,$M$5:$M$300,$Y47,$N$5:$N$300,$Z$31,$O$5:$O$300,$AB$32)</f>
        <v>0</v>
      </c>
      <c r="AC47" s="130"/>
      <c r="AD47" s="130">
        <f t="shared" si="63"/>
        <v>0</v>
      </c>
      <c r="AE47" s="137" t="str">
        <f t="shared" si="64"/>
        <v/>
      </c>
      <c r="AF47" s="173">
        <f>COUNTIFS($L$5:$L$300,$X$42,$M$5:$M$300,$Y47,$N$5:$N$300,$AF$31,$O$5:$O$300,AF$32)</f>
        <v>0</v>
      </c>
      <c r="AG47" s="173">
        <f t="shared" si="65"/>
        <v>0</v>
      </c>
      <c r="AH47" s="173">
        <f t="shared" si="65"/>
        <v>0</v>
      </c>
      <c r="AI47" s="130">
        <f t="shared" si="66"/>
        <v>0</v>
      </c>
      <c r="AJ47" s="137" t="str">
        <f t="shared" si="98"/>
        <v/>
      </c>
      <c r="AK47" s="182">
        <f t="shared" si="67"/>
        <v>0</v>
      </c>
      <c r="AL47" s="173">
        <f t="shared" si="67"/>
        <v>0</v>
      </c>
      <c r="AM47" s="173">
        <f t="shared" si="67"/>
        <v>0</v>
      </c>
      <c r="AN47" s="130">
        <f t="shared" si="68"/>
        <v>0</v>
      </c>
      <c r="AO47" s="137" t="str">
        <f t="shared" si="99"/>
        <v/>
      </c>
      <c r="AP47" s="173">
        <f t="shared" si="69"/>
        <v>0</v>
      </c>
      <c r="AQ47" s="173">
        <f t="shared" si="69"/>
        <v>0</v>
      </c>
      <c r="AR47" s="173">
        <f t="shared" si="69"/>
        <v>0</v>
      </c>
      <c r="AS47" s="130">
        <f t="shared" si="70"/>
        <v>0</v>
      </c>
      <c r="AT47" s="137" t="str">
        <f t="shared" si="71"/>
        <v/>
      </c>
      <c r="AU47" s="182">
        <f t="shared" si="72"/>
        <v>0</v>
      </c>
      <c r="AV47" s="173">
        <f t="shared" si="72"/>
        <v>0</v>
      </c>
      <c r="AW47" s="173">
        <f t="shared" si="72"/>
        <v>0</v>
      </c>
      <c r="AX47" s="130">
        <f t="shared" si="73"/>
        <v>0</v>
      </c>
      <c r="AY47" s="164" t="str">
        <f t="shared" si="74"/>
        <v/>
      </c>
      <c r="AZ47" s="173">
        <f t="shared" si="75"/>
        <v>0</v>
      </c>
      <c r="BA47" s="173">
        <f t="shared" si="75"/>
        <v>0</v>
      </c>
      <c r="BB47" s="173">
        <f t="shared" si="75"/>
        <v>0</v>
      </c>
      <c r="BC47" s="130">
        <f t="shared" si="76"/>
        <v>0</v>
      </c>
      <c r="BD47" s="164" t="str">
        <f t="shared" si="77"/>
        <v/>
      </c>
      <c r="BE47" s="182">
        <f t="shared" si="78"/>
        <v>0</v>
      </c>
      <c r="BF47" s="173">
        <f t="shared" si="78"/>
        <v>0</v>
      </c>
      <c r="BG47" s="173">
        <f t="shared" si="78"/>
        <v>0</v>
      </c>
      <c r="BH47" s="130">
        <f t="shared" si="79"/>
        <v>0</v>
      </c>
      <c r="BI47" s="137" t="str">
        <f t="shared" si="80"/>
        <v/>
      </c>
      <c r="BJ47" s="514"/>
      <c r="BK47" s="234">
        <v>6</v>
      </c>
      <c r="BL47" s="236">
        <f>COUNTIFS($L$5:$L$300,$BJ$33,$M$5:$M$300,$Y47,$N$5:$N$300,$Z$31,$O$5:$O$300,$Z$32)</f>
        <v>0</v>
      </c>
      <c r="BM47" s="236">
        <f>COUNTIFS($L$5:$L$300,$BJ$33,$M$5:$M$300,$Y47,$N$5:$N$300,$Z$31,$O$5:$O$300,$AA$32)</f>
        <v>0</v>
      </c>
      <c r="BN47" s="236">
        <f>COUNTIFS($L$5:$L$300,$BJ$33,$M$5:$M$300,$Y47,$N$5:$N$300,$Z$31,$O$5:$O$300,$AB$32)</f>
        <v>0</v>
      </c>
      <c r="BO47" s="236"/>
      <c r="BP47" s="233">
        <f t="shared" si="81"/>
        <v>0</v>
      </c>
      <c r="BQ47" s="241" t="str">
        <f t="shared" si="82"/>
        <v/>
      </c>
      <c r="BR47" s="236">
        <f>COUNTIFS($L$5:$L$300,$BJ$33,$M$5:$M$300,$Y47,$N$5:$N$300,$AF$31,$O$5:$O$300,BR$32)</f>
        <v>0</v>
      </c>
      <c r="BS47" s="236">
        <f t="shared" si="83"/>
        <v>0</v>
      </c>
      <c r="BT47" s="236">
        <f t="shared" si="83"/>
        <v>0</v>
      </c>
      <c r="BU47" s="233">
        <f t="shared" si="84"/>
        <v>0</v>
      </c>
      <c r="BV47" s="241" t="str">
        <f t="shared" si="100"/>
        <v/>
      </c>
      <c r="BW47" s="236">
        <f t="shared" si="85"/>
        <v>0</v>
      </c>
      <c r="BX47" s="236">
        <f t="shared" si="85"/>
        <v>0</v>
      </c>
      <c r="BY47" s="236">
        <f t="shared" si="85"/>
        <v>0</v>
      </c>
      <c r="BZ47" s="233">
        <f t="shared" si="86"/>
        <v>0</v>
      </c>
      <c r="CA47" s="240" t="str">
        <f t="shared" si="101"/>
        <v/>
      </c>
      <c r="CB47" s="236">
        <f t="shared" si="87"/>
        <v>0</v>
      </c>
      <c r="CC47" s="236">
        <f t="shared" si="87"/>
        <v>0</v>
      </c>
      <c r="CD47" s="236">
        <f t="shared" si="87"/>
        <v>0</v>
      </c>
      <c r="CE47" s="233">
        <f t="shared" si="88"/>
        <v>0</v>
      </c>
      <c r="CF47" s="240" t="str">
        <f t="shared" si="102"/>
        <v/>
      </c>
      <c r="CG47" s="237">
        <f t="shared" si="89"/>
        <v>0</v>
      </c>
      <c r="CH47" s="236">
        <f t="shared" si="89"/>
        <v>0</v>
      </c>
      <c r="CI47" s="236">
        <f t="shared" si="89"/>
        <v>0</v>
      </c>
      <c r="CJ47" s="233">
        <f t="shared" si="90"/>
        <v>0</v>
      </c>
      <c r="CK47" s="242" t="str">
        <f t="shared" si="91"/>
        <v/>
      </c>
      <c r="CL47" s="238">
        <f t="shared" si="92"/>
        <v>0</v>
      </c>
      <c r="CM47" s="239">
        <f t="shared" si="92"/>
        <v>0</v>
      </c>
      <c r="CN47" s="239">
        <f t="shared" si="92"/>
        <v>0</v>
      </c>
      <c r="CO47" s="235">
        <f t="shared" si="93"/>
        <v>0</v>
      </c>
      <c r="CP47" s="241" t="str">
        <f t="shared" si="94"/>
        <v/>
      </c>
      <c r="CQ47" s="236">
        <f t="shared" si="95"/>
        <v>0</v>
      </c>
      <c r="CR47" s="236">
        <f t="shared" si="95"/>
        <v>0</v>
      </c>
      <c r="CS47" s="236">
        <f t="shared" si="95"/>
        <v>0</v>
      </c>
      <c r="CT47" s="233">
        <f t="shared" si="96"/>
        <v>0</v>
      </c>
      <c r="CU47" s="240" t="str">
        <f t="shared" si="97"/>
        <v/>
      </c>
      <c r="CV47" s="98"/>
    </row>
    <row r="48" spans="3:100" ht="16.5" thickBot="1" x14ac:dyDescent="0.3">
      <c r="C48" s="380" t="str">
        <f t="shared" ca="1" si="5"/>
        <v/>
      </c>
      <c r="E48" s="519" t="s">
        <v>110</v>
      </c>
      <c r="F48" s="519"/>
      <c r="G48" s="66" t="s">
        <v>93</v>
      </c>
      <c r="I48" s="409" t="e">
        <f t="shared" ca="1" si="6"/>
        <v>#NAME?</v>
      </c>
      <c r="K48" s="110"/>
      <c r="L48" s="74" t="str">
        <f t="shared" si="7"/>
        <v/>
      </c>
      <c r="M48" s="11" t="str">
        <f t="shared" si="8"/>
        <v/>
      </c>
      <c r="N48" s="11" t="str">
        <f t="shared" si="9"/>
        <v/>
      </c>
      <c r="O48" s="11" t="str">
        <f t="shared" si="10"/>
        <v/>
      </c>
      <c r="P48" s="380">
        <f t="shared" ca="1" si="11"/>
        <v>1</v>
      </c>
      <c r="Q48" s="380">
        <f t="shared" ca="1" si="12"/>
        <v>1</v>
      </c>
      <c r="X48" s="505" t="s">
        <v>130</v>
      </c>
      <c r="Y48" s="506"/>
      <c r="Z48" s="175">
        <f>SUM(Z42:Z47)</f>
        <v>0</v>
      </c>
      <c r="AA48" s="176">
        <f>SUM(AA42:AA47)</f>
        <v>0</v>
      </c>
      <c r="AB48" s="176">
        <f>SUM(AB42:AB47)</f>
        <v>0</v>
      </c>
      <c r="AC48" s="393"/>
      <c r="AD48" s="393">
        <f t="shared" si="63"/>
        <v>0</v>
      </c>
      <c r="AE48" s="138" t="str">
        <f t="shared" si="64"/>
        <v/>
      </c>
      <c r="AF48" s="175">
        <f>SUM(AF42:AF47)</f>
        <v>0</v>
      </c>
      <c r="AG48" s="176">
        <f>SUM(AG42:AG47)</f>
        <v>0</v>
      </c>
      <c r="AH48" s="176">
        <f>SUM(AH42:AH47)</f>
        <v>0</v>
      </c>
      <c r="AI48" s="393">
        <f t="shared" si="66"/>
        <v>0</v>
      </c>
      <c r="AJ48" s="138" t="str">
        <f t="shared" si="98"/>
        <v/>
      </c>
      <c r="AK48" s="175">
        <f>SUM(AK42:AK47)</f>
        <v>0</v>
      </c>
      <c r="AL48" s="176">
        <f>SUM(AL42:AL47)</f>
        <v>0</v>
      </c>
      <c r="AM48" s="176">
        <f>SUM(AM42:AM47)</f>
        <v>0</v>
      </c>
      <c r="AN48" s="393">
        <f t="shared" si="68"/>
        <v>0</v>
      </c>
      <c r="AO48" s="138" t="str">
        <f t="shared" si="99"/>
        <v/>
      </c>
      <c r="AP48" s="175">
        <f>SUM(AP42:AP47)</f>
        <v>0</v>
      </c>
      <c r="AQ48" s="176">
        <f>SUM(AQ42:AQ47)</f>
        <v>0</v>
      </c>
      <c r="AR48" s="176">
        <f>SUM(AR42:AR47)</f>
        <v>0</v>
      </c>
      <c r="AS48" s="393">
        <f t="shared" si="70"/>
        <v>0</v>
      </c>
      <c r="AT48" s="138" t="str">
        <f t="shared" si="71"/>
        <v/>
      </c>
      <c r="AU48" s="175">
        <f>SUM(AU42:AU47)</f>
        <v>0</v>
      </c>
      <c r="AV48" s="176">
        <f>SUM(AV42:AV47)</f>
        <v>0</v>
      </c>
      <c r="AW48" s="176">
        <f>SUM(AW42:AW47)</f>
        <v>0</v>
      </c>
      <c r="AX48" s="393">
        <f t="shared" si="73"/>
        <v>0</v>
      </c>
      <c r="AY48" s="138" t="str">
        <f t="shared" si="74"/>
        <v/>
      </c>
      <c r="AZ48" s="175">
        <f>SUM(AZ42:AZ47)</f>
        <v>0</v>
      </c>
      <c r="BA48" s="176">
        <f>SUM(BA42:BA47)</f>
        <v>0</v>
      </c>
      <c r="BB48" s="176">
        <f>SUM(BB42:BB47)</f>
        <v>0</v>
      </c>
      <c r="BC48" s="393">
        <f t="shared" si="76"/>
        <v>0</v>
      </c>
      <c r="BD48" s="138" t="str">
        <f t="shared" si="77"/>
        <v/>
      </c>
      <c r="BE48" s="175">
        <f>SUM(BE42:BE47)</f>
        <v>0</v>
      </c>
      <c r="BF48" s="176">
        <f>SUM(BF42:BF47)</f>
        <v>0</v>
      </c>
      <c r="BG48" s="176">
        <f>SUM(BG42:BG47)</f>
        <v>0</v>
      </c>
      <c r="BH48" s="393">
        <f t="shared" si="79"/>
        <v>0</v>
      </c>
      <c r="BI48" s="138" t="str">
        <f t="shared" si="80"/>
        <v/>
      </c>
      <c r="BJ48" s="505" t="s">
        <v>130</v>
      </c>
      <c r="BK48" s="506"/>
      <c r="BL48" s="175">
        <f>SUM(BL42:BL47)</f>
        <v>0</v>
      </c>
      <c r="BM48" s="176">
        <f>COUNTIFS($L$5:$L$300,$X$33,$M$5:$M$300,$Y48,$N$5:$N$300,$Z$31,$O$5:$O$300,$AA$32)</f>
        <v>0</v>
      </c>
      <c r="BN48" s="176">
        <f>SUM(BN42:BN47)</f>
        <v>0</v>
      </c>
      <c r="BO48" s="176"/>
      <c r="BP48" s="393">
        <f t="shared" si="81"/>
        <v>0</v>
      </c>
      <c r="BQ48" s="138" t="str">
        <f t="shared" si="82"/>
        <v/>
      </c>
      <c r="BR48" s="175">
        <f>SUM(BR42:BR47)</f>
        <v>0</v>
      </c>
      <c r="BS48" s="176">
        <f>SUM(BS42:BS47)</f>
        <v>0</v>
      </c>
      <c r="BT48" s="176">
        <f>SUM(BT42:BT47)</f>
        <v>0</v>
      </c>
      <c r="BU48" s="393">
        <f t="shared" si="84"/>
        <v>0</v>
      </c>
      <c r="BV48" s="138" t="str">
        <f t="shared" si="100"/>
        <v/>
      </c>
      <c r="BW48" s="175">
        <f>SUM(BW42:BW47)</f>
        <v>0</v>
      </c>
      <c r="BX48" s="176">
        <f>SUM(BY42:BY47)</f>
        <v>0</v>
      </c>
      <c r="BY48" s="176">
        <f>SUM(BY42:BY47)</f>
        <v>0</v>
      </c>
      <c r="BZ48" s="393">
        <f t="shared" si="86"/>
        <v>0</v>
      </c>
      <c r="CA48" s="138" t="str">
        <f t="shared" si="101"/>
        <v/>
      </c>
      <c r="CB48" s="175">
        <f>SUM(CB42:CB47)</f>
        <v>0</v>
      </c>
      <c r="CC48" s="176">
        <f>SUM(CC42:CC47)</f>
        <v>0</v>
      </c>
      <c r="CD48" s="176">
        <f>SUM(CD42:CD47)</f>
        <v>0</v>
      </c>
      <c r="CE48" s="393">
        <f t="shared" si="88"/>
        <v>0</v>
      </c>
      <c r="CF48" s="138" t="str">
        <f t="shared" si="102"/>
        <v/>
      </c>
      <c r="CG48" s="175">
        <f>SUM(CG42:CG47)</f>
        <v>0</v>
      </c>
      <c r="CH48" s="176">
        <f>SUM(CH42:CH47)</f>
        <v>0</v>
      </c>
      <c r="CI48" s="176">
        <f>SUM(CI42:CI47)</f>
        <v>0</v>
      </c>
      <c r="CJ48" s="393">
        <f t="shared" si="90"/>
        <v>0</v>
      </c>
      <c r="CK48" s="138" t="str">
        <f t="shared" si="91"/>
        <v/>
      </c>
      <c r="CL48" s="187">
        <f>SUM(CL42:CL47)</f>
        <v>0</v>
      </c>
      <c r="CM48" s="188">
        <f>SUM(CM42:CM47)</f>
        <v>0</v>
      </c>
      <c r="CN48" s="188">
        <f>SUM(CN42:CN47)</f>
        <v>0</v>
      </c>
      <c r="CO48" s="374">
        <f t="shared" si="93"/>
        <v>0</v>
      </c>
      <c r="CP48" s="243" t="str">
        <f t="shared" si="94"/>
        <v/>
      </c>
      <c r="CQ48" s="175">
        <f>SUM(CQ42:CQ47)</f>
        <v>0</v>
      </c>
      <c r="CR48" s="176">
        <f>SUM(CR42:CR47)</f>
        <v>0</v>
      </c>
      <c r="CS48" s="176">
        <f>SUM(CS42:CS47)</f>
        <v>0</v>
      </c>
      <c r="CT48" s="393">
        <f t="shared" si="96"/>
        <v>0</v>
      </c>
      <c r="CU48" s="138" t="str">
        <f t="shared" si="97"/>
        <v/>
      </c>
      <c r="CV48" s="98"/>
    </row>
    <row r="49" spans="3:100" ht="15.75" thickBot="1" x14ac:dyDescent="0.3">
      <c r="C49" s="380" t="str">
        <f t="shared" ca="1" si="5"/>
        <v/>
      </c>
      <c r="E49" s="516" t="s">
        <v>115</v>
      </c>
      <c r="F49" s="516"/>
      <c r="G49" s="109">
        <v>1</v>
      </c>
      <c r="I49" s="409" t="e">
        <f t="shared" ca="1" si="6"/>
        <v>#NAME?</v>
      </c>
      <c r="K49" s="110"/>
      <c r="L49" s="74" t="str">
        <f t="shared" si="7"/>
        <v/>
      </c>
      <c r="M49" s="11" t="str">
        <f t="shared" si="8"/>
        <v/>
      </c>
      <c r="N49" s="11" t="str">
        <f t="shared" si="9"/>
        <v/>
      </c>
      <c r="O49" s="11" t="str">
        <f t="shared" si="10"/>
        <v/>
      </c>
      <c r="P49" s="380">
        <f t="shared" ca="1" si="11"/>
        <v>1</v>
      </c>
      <c r="Q49" s="380">
        <f t="shared" ca="1" si="12"/>
        <v>1</v>
      </c>
      <c r="Z49" s="499" t="str">
        <f>$G$23</f>
        <v>S</v>
      </c>
      <c r="AA49" s="500"/>
      <c r="AB49" s="500"/>
      <c r="AC49" s="500"/>
      <c r="AD49" s="500"/>
      <c r="AE49" s="501"/>
      <c r="AF49" s="499" t="str">
        <f>$G$24</f>
        <v>R</v>
      </c>
      <c r="AG49" s="500"/>
      <c r="AH49" s="500"/>
      <c r="AI49" s="500"/>
      <c r="AJ49" s="501"/>
      <c r="AK49" s="509" t="str">
        <f>$G$26</f>
        <v>D</v>
      </c>
      <c r="AL49" s="510"/>
      <c r="AM49" s="510"/>
      <c r="AN49" s="510"/>
      <c r="AO49" s="511"/>
      <c r="AP49" s="499" t="str">
        <f>$G$27</f>
        <v>L</v>
      </c>
      <c r="AQ49" s="500"/>
      <c r="AR49" s="500"/>
      <c r="AS49" s="500"/>
      <c r="AT49" s="500"/>
      <c r="AU49" s="499" t="str">
        <f>$G$22</f>
        <v>A</v>
      </c>
      <c r="AV49" s="500"/>
      <c r="AW49" s="500"/>
      <c r="AX49" s="500"/>
      <c r="AY49" s="500"/>
      <c r="AZ49" s="499" t="str">
        <f>$G$32</f>
        <v>X</v>
      </c>
      <c r="BA49" s="500"/>
      <c r="BB49" s="500"/>
      <c r="BC49" s="500"/>
      <c r="BD49" s="501"/>
      <c r="BE49" s="500" t="str">
        <f>$G$25</f>
        <v>B</v>
      </c>
      <c r="BF49" s="500"/>
      <c r="BG49" s="500"/>
      <c r="BH49" s="500"/>
      <c r="BI49" s="501"/>
      <c r="BJ49" s="1"/>
      <c r="BK49" s="27"/>
      <c r="BL49" s="499" t="str">
        <f>$G$23</f>
        <v>S</v>
      </c>
      <c r="BM49" s="500"/>
      <c r="BN49" s="500"/>
      <c r="BO49" s="500"/>
      <c r="BP49" s="500"/>
      <c r="BQ49" s="501"/>
      <c r="BR49" s="499" t="str">
        <f>$G$24</f>
        <v>R</v>
      </c>
      <c r="BS49" s="500"/>
      <c r="BT49" s="500"/>
      <c r="BU49" s="500"/>
      <c r="BV49" s="501"/>
      <c r="BW49" s="499" t="str">
        <f>$G$26</f>
        <v>D</v>
      </c>
      <c r="BX49" s="500"/>
      <c r="BY49" s="500"/>
      <c r="BZ49" s="500"/>
      <c r="CA49" s="501"/>
      <c r="CB49" s="499" t="str">
        <f>$G$27</f>
        <v>L</v>
      </c>
      <c r="CC49" s="500"/>
      <c r="CD49" s="500"/>
      <c r="CE49" s="500"/>
      <c r="CF49" s="500"/>
      <c r="CG49" s="499" t="str">
        <f>$G$22</f>
        <v>A</v>
      </c>
      <c r="CH49" s="500"/>
      <c r="CI49" s="500"/>
      <c r="CJ49" s="500"/>
      <c r="CK49" s="501"/>
      <c r="CL49" s="500" t="str">
        <f>$G$32</f>
        <v>X</v>
      </c>
      <c r="CM49" s="500"/>
      <c r="CN49" s="500"/>
      <c r="CO49" s="500"/>
      <c r="CP49" s="501"/>
      <c r="CQ49" s="500" t="str">
        <f>$G$25</f>
        <v>B</v>
      </c>
      <c r="CR49" s="500"/>
      <c r="CS49" s="500"/>
      <c r="CT49" s="500"/>
      <c r="CU49" s="501"/>
      <c r="CV49" s="31"/>
    </row>
    <row r="50" spans="3:100" ht="15.75" thickBot="1" x14ac:dyDescent="0.3">
      <c r="C50" s="380" t="str">
        <f t="shared" ca="1" si="5"/>
        <v/>
      </c>
      <c r="E50" s="516" t="s">
        <v>116</v>
      </c>
      <c r="F50" s="516"/>
      <c r="G50" s="109">
        <v>2</v>
      </c>
      <c r="I50" s="409" t="e">
        <f t="shared" ca="1" si="6"/>
        <v>#NAME?</v>
      </c>
      <c r="K50" s="110"/>
      <c r="L50" s="74" t="str">
        <f t="shared" si="7"/>
        <v/>
      </c>
      <c r="M50" s="11" t="str">
        <f t="shared" si="8"/>
        <v/>
      </c>
      <c r="N50" s="11" t="str">
        <f t="shared" si="9"/>
        <v/>
      </c>
      <c r="O50" s="11" t="str">
        <f t="shared" si="10"/>
        <v/>
      </c>
      <c r="P50" s="380">
        <f t="shared" ca="1" si="11"/>
        <v>1</v>
      </c>
      <c r="Q50" s="380">
        <f t="shared" ca="1" si="12"/>
        <v>1</v>
      </c>
      <c r="Y50" s="125" t="s">
        <v>127</v>
      </c>
      <c r="Z50" s="176" t="str">
        <f>$G$29</f>
        <v>P</v>
      </c>
      <c r="AA50" s="170" t="str">
        <f>$G$31</f>
        <v>C</v>
      </c>
      <c r="AB50" s="170" t="str">
        <f>$G$28</f>
        <v>E</v>
      </c>
      <c r="AC50" s="97"/>
      <c r="AD50" s="392" t="s">
        <v>10</v>
      </c>
      <c r="AE50" s="119" t="s">
        <v>128</v>
      </c>
      <c r="AF50" s="175" t="str">
        <f>$G$30</f>
        <v>EX</v>
      </c>
      <c r="AG50" s="176" t="str">
        <f>$G$31</f>
        <v>C</v>
      </c>
      <c r="AH50" s="176" t="str">
        <f>$G$28</f>
        <v>E</v>
      </c>
      <c r="AI50" s="393" t="s">
        <v>10</v>
      </c>
      <c r="AJ50" s="138" t="s">
        <v>128</v>
      </c>
      <c r="AK50" s="175" t="str">
        <f>$G$30</f>
        <v>EX</v>
      </c>
      <c r="AL50" s="176" t="str">
        <f>$G$31</f>
        <v>C</v>
      </c>
      <c r="AM50" s="176" t="str">
        <f>$G$28</f>
        <v>E</v>
      </c>
      <c r="AN50" s="161" t="s">
        <v>10</v>
      </c>
      <c r="AO50" s="138" t="s">
        <v>128</v>
      </c>
      <c r="AP50" s="175" t="str">
        <f>$G$30</f>
        <v>EX</v>
      </c>
      <c r="AQ50" s="176" t="str">
        <f>$G$31</f>
        <v>C</v>
      </c>
      <c r="AR50" s="176" t="str">
        <f>$G$28</f>
        <v>E</v>
      </c>
      <c r="AS50" s="393" t="s">
        <v>10</v>
      </c>
      <c r="AT50" s="155" t="s">
        <v>128</v>
      </c>
      <c r="AU50" s="175" t="str">
        <f>$G$29</f>
        <v>P</v>
      </c>
      <c r="AV50" s="176" t="str">
        <f>$G$31</f>
        <v>C</v>
      </c>
      <c r="AW50" s="176" t="str">
        <f>$G$28</f>
        <v>E</v>
      </c>
      <c r="AX50" s="393" t="s">
        <v>10</v>
      </c>
      <c r="AY50" s="138" t="s">
        <v>128</v>
      </c>
      <c r="AZ50" s="176" t="str">
        <f>$G$29</f>
        <v>P</v>
      </c>
      <c r="BA50" s="176" t="str">
        <f>$G$31</f>
        <v>C</v>
      </c>
      <c r="BB50" s="176" t="str">
        <f>$G$28</f>
        <v>E</v>
      </c>
      <c r="BC50" s="393" t="s">
        <v>10</v>
      </c>
      <c r="BD50" s="138" t="s">
        <v>128</v>
      </c>
      <c r="BE50" s="176" t="str">
        <f>$G$29</f>
        <v>P</v>
      </c>
      <c r="BF50" s="170" t="str">
        <f>$G$31</f>
        <v>C</v>
      </c>
      <c r="BG50" s="170" t="str">
        <f>$G$28</f>
        <v>E</v>
      </c>
      <c r="BH50" s="392" t="s">
        <v>10</v>
      </c>
      <c r="BI50" s="138" t="s">
        <v>128</v>
      </c>
      <c r="BJ50" s="1"/>
      <c r="BK50" s="125" t="s">
        <v>127</v>
      </c>
      <c r="BL50" s="176" t="str">
        <f>$G$29</f>
        <v>P</v>
      </c>
      <c r="BM50" s="170" t="str">
        <f>$G$31</f>
        <v>C</v>
      </c>
      <c r="BN50" s="170" t="str">
        <f>$G$28</f>
        <v>E</v>
      </c>
      <c r="BO50" s="97"/>
      <c r="BP50" s="392" t="s">
        <v>10</v>
      </c>
      <c r="BQ50" s="119" t="s">
        <v>128</v>
      </c>
      <c r="BR50" s="175" t="str">
        <f>$G$30</f>
        <v>EX</v>
      </c>
      <c r="BS50" s="176" t="str">
        <f>$G$31</f>
        <v>C</v>
      </c>
      <c r="BT50" s="176" t="str">
        <f>$G$28</f>
        <v>E</v>
      </c>
      <c r="BU50" s="393" t="s">
        <v>10</v>
      </c>
      <c r="BV50" s="138" t="s">
        <v>128</v>
      </c>
      <c r="BW50" s="175" t="str">
        <f>$G$30</f>
        <v>EX</v>
      </c>
      <c r="BX50" s="176" t="str">
        <f>$G$31</f>
        <v>C</v>
      </c>
      <c r="BY50" s="176" t="str">
        <f>$G$28</f>
        <v>E</v>
      </c>
      <c r="BZ50" s="161" t="s">
        <v>10</v>
      </c>
      <c r="CA50" s="138" t="s">
        <v>128</v>
      </c>
      <c r="CB50" s="175" t="str">
        <f>$G$30</f>
        <v>EX</v>
      </c>
      <c r="CC50" s="176" t="str">
        <f>$G$31</f>
        <v>C</v>
      </c>
      <c r="CD50" s="176" t="str">
        <f>$G$28</f>
        <v>E</v>
      </c>
      <c r="CE50" s="393" t="s">
        <v>10</v>
      </c>
      <c r="CF50" s="155" t="s">
        <v>128</v>
      </c>
      <c r="CG50" s="175" t="str">
        <f>$G$29</f>
        <v>P</v>
      </c>
      <c r="CH50" s="176" t="str">
        <f>$G$31</f>
        <v>C</v>
      </c>
      <c r="CI50" s="176" t="str">
        <f>$G$28</f>
        <v>E</v>
      </c>
      <c r="CJ50" s="393" t="s">
        <v>10</v>
      </c>
      <c r="CK50" s="138" t="s">
        <v>128</v>
      </c>
      <c r="CL50" s="176" t="str">
        <f>$G$29</f>
        <v>P</v>
      </c>
      <c r="CM50" s="170" t="str">
        <f>$G$31</f>
        <v>C</v>
      </c>
      <c r="CN50" s="170" t="str">
        <f>$G$28</f>
        <v>E</v>
      </c>
      <c r="CO50" s="393" t="s">
        <v>10</v>
      </c>
      <c r="CP50" s="138" t="s">
        <v>128</v>
      </c>
      <c r="CQ50" s="176" t="str">
        <f>$G$29</f>
        <v>P</v>
      </c>
      <c r="CR50" s="170" t="str">
        <f>$G$31</f>
        <v>C</v>
      </c>
      <c r="CS50" s="170" t="str">
        <f>$G$28</f>
        <v>E</v>
      </c>
      <c r="CT50" s="392" t="s">
        <v>10</v>
      </c>
      <c r="CU50" s="138" t="s">
        <v>128</v>
      </c>
      <c r="CV50" s="329"/>
    </row>
    <row r="51" spans="3:100" ht="15" customHeight="1" x14ac:dyDescent="0.25">
      <c r="C51" s="380" t="str">
        <f t="shared" ca="1" si="5"/>
        <v/>
      </c>
      <c r="E51" s="516" t="s">
        <v>117</v>
      </c>
      <c r="F51" s="516"/>
      <c r="G51" s="109">
        <v>3</v>
      </c>
      <c r="I51" s="409" t="e">
        <f t="shared" ca="1" si="6"/>
        <v>#NAME?</v>
      </c>
      <c r="K51" s="110"/>
      <c r="L51" s="74" t="str">
        <f t="shared" si="7"/>
        <v/>
      </c>
      <c r="M51" s="11" t="str">
        <f t="shared" si="8"/>
        <v/>
      </c>
      <c r="N51" s="11" t="str">
        <f t="shared" si="9"/>
        <v/>
      </c>
      <c r="O51" s="11" t="str">
        <f t="shared" si="10"/>
        <v/>
      </c>
      <c r="P51" s="380">
        <f t="shared" ca="1" si="11"/>
        <v>1</v>
      </c>
      <c r="Q51" s="380">
        <f t="shared" ca="1" si="12"/>
        <v>1</v>
      </c>
      <c r="X51" s="515">
        <f>F6</f>
        <v>0</v>
      </c>
      <c r="Y51" s="163">
        <v>1</v>
      </c>
      <c r="Z51" s="172">
        <f>COUNTIFS($L$5:$L$300,$X$51,$M$5:$M$300,$Y$33,$N$5:$N$300,$Z$31,$O$5:$O$300,$Z$32)</f>
        <v>0</v>
      </c>
      <c r="AA51" s="172">
        <f>COUNTIFS($L$5:$L$300,$X$51,$M$5:$M$300,$Y$33,$N$5:$N$300,$Z$31,$O$5:$O$300,AA$32)</f>
        <v>0</v>
      </c>
      <c r="AB51" s="172">
        <f>COUNTIFS($L$5:$L$300,$X$51,$M$5:$M$300,$Y$33,$N$5:$N$300,$Z$31,$O$5:$O$300,AB$32)</f>
        <v>0</v>
      </c>
      <c r="AC51" s="97"/>
      <c r="AD51" s="97">
        <f t="shared" ref="AD51:AD57" si="103">SUM(Z51:AB51)</f>
        <v>0</v>
      </c>
      <c r="AE51" s="397" t="str">
        <f t="shared" ref="AE51:AE57" si="104">IF(AD51=0,"",((Z51*4)+(AA51*2)+(AB51*0))/AD51)</f>
        <v/>
      </c>
      <c r="AF51" s="174">
        <f>COUNTIFS($L$5:$L$300,$X$51,$M$5:$M$300,$Y$33,$N$5:$N$300,$AF$31,$O$5:$O$300,AF$32)</f>
        <v>0</v>
      </c>
      <c r="AG51" s="174">
        <f t="shared" ref="AG51:AH56" si="105">COUNTIFS($L$5:$L$300,$X$51,$M$5:$M$300,$Y51,$N$5:$N$300,$AF$31,$O$5:$O$300,AG$32)</f>
        <v>0</v>
      </c>
      <c r="AH51" s="174">
        <f t="shared" si="105"/>
        <v>0</v>
      </c>
      <c r="AI51" s="97">
        <f t="shared" ref="AI51:AI57" si="106">SUM(AF51:AH51)</f>
        <v>0</v>
      </c>
      <c r="AJ51" s="397" t="str">
        <f>IF(AI51=0,"",((AF51*3)+(AG51*1.5)+(AH51*0))/AI51)</f>
        <v/>
      </c>
      <c r="AK51" s="181">
        <f t="shared" ref="AK51:AM56" si="107">COUNTIFS($L$5:$L$300,$X$51,$M$5:$M$300,$Y51,$N$5:$N$300,$AK$31,$O$5:$O$300,AK$32)</f>
        <v>0</v>
      </c>
      <c r="AL51" s="174">
        <f t="shared" si="107"/>
        <v>0</v>
      </c>
      <c r="AM51" s="174">
        <f t="shared" si="107"/>
        <v>0</v>
      </c>
      <c r="AN51" s="97">
        <f t="shared" ref="AN51:AN57" si="108">SUM(AK51:AM51)</f>
        <v>0</v>
      </c>
      <c r="AO51" s="397" t="str">
        <f>IF(AN51=0,"",((AK51*3)+(AL51*1.5)+(AM51*0))/AN51)</f>
        <v/>
      </c>
      <c r="AP51" s="174">
        <f t="shared" ref="AP51:AR56" si="109">COUNTIFS($L$5:$L$300,$X$51,$M$5:$M$300,$Y51,$N$5:$N$300,$AP$31,$O$5:$O$300,AP$32)</f>
        <v>0</v>
      </c>
      <c r="AQ51" s="174">
        <f t="shared" si="109"/>
        <v>0</v>
      </c>
      <c r="AR51" s="174">
        <f t="shared" si="109"/>
        <v>0</v>
      </c>
      <c r="AS51" s="97">
        <f t="shared" ref="AS51:AS57" si="110">SUM(AP51:AR51)</f>
        <v>0</v>
      </c>
      <c r="AT51" s="397" t="str">
        <f t="shared" ref="AT51:AT57" si="111">IF(AS51=0,"",((AP51*3)+(AQ51*1.5)+(AS51*0))/AS51)</f>
        <v/>
      </c>
      <c r="AU51" s="185">
        <f t="shared" ref="AU51:AW56" si="112">COUNTIFS($L$5:$L$300,$X$51,$M$5:$M$300,$Y51,$N$5:$N$300,$AU$31,$O$5:$O$300,AU$32)</f>
        <v>0</v>
      </c>
      <c r="AV51" s="172">
        <f t="shared" si="112"/>
        <v>0</v>
      </c>
      <c r="AW51" s="172">
        <f t="shared" si="112"/>
        <v>0</v>
      </c>
      <c r="AX51" s="97">
        <f t="shared" ref="AX51:AX57" si="113">SUM(AU51:AW51)</f>
        <v>0</v>
      </c>
      <c r="AY51" s="397" t="str">
        <f t="shared" ref="AY51:AY57" si="114">IF(AX51=0,"",((AU51*4)+(AV51*2)+(AW51*0))/AX51)</f>
        <v/>
      </c>
      <c r="AZ51" s="174">
        <f t="shared" ref="AZ51:BB56" si="115">COUNTIFS($L$5:$L$300,$X$51,$M$5:$M$300,$Y51,$N$5:$N$300,$AZ$31,$O$5:$O$300,AZ$32)</f>
        <v>0</v>
      </c>
      <c r="BA51" s="174">
        <f t="shared" si="115"/>
        <v>0</v>
      </c>
      <c r="BB51" s="174">
        <f t="shared" si="115"/>
        <v>0</v>
      </c>
      <c r="BC51" s="409">
        <f t="shared" ref="BC51:BC57" si="116">SUM(AZ51:BB51)</f>
        <v>0</v>
      </c>
      <c r="BD51" s="399" t="str">
        <f t="shared" ref="BD51:BD57" si="117">IF(BC51=0,"",((AZ51*4)+(BA51*2)+(BB51*0))/BC51)</f>
        <v/>
      </c>
      <c r="BE51" s="185">
        <f t="shared" ref="BE51:BG56" si="118">COUNTIFS($L$5:$L$300,$X$51,$M$5:$M$300,$Y51,$N$5:$N$300,$BE$31,$O$5:$O$300,BE$32)</f>
        <v>0</v>
      </c>
      <c r="BF51" s="172">
        <f t="shared" si="118"/>
        <v>0</v>
      </c>
      <c r="BG51" s="172">
        <f t="shared" si="118"/>
        <v>0</v>
      </c>
      <c r="BH51" s="97">
        <f t="shared" ref="BH51:BH57" si="119">SUM(BE51:BG51)</f>
        <v>0</v>
      </c>
      <c r="BI51" s="397" t="str">
        <f t="shared" ref="BI51:BI57" si="120">IF(BH51=0,"",((BE51*4)+(BF51*2)+(BG51*0))/BH51)</f>
        <v/>
      </c>
      <c r="BJ51" s="512">
        <f>H6</f>
        <v>0</v>
      </c>
      <c r="BK51" s="404">
        <v>1</v>
      </c>
      <c r="BL51" s="172">
        <f>COUNTIFS($L$5:$L$300,$BJ$33,$M$5:$M$300,$Y$33,$N$5:$N$300,$Z$31,$O$5:$O$300,$Z$32)</f>
        <v>0</v>
      </c>
      <c r="BM51" s="172">
        <f>COUNTIFS($L$5:$L$300,$BJ$33,$M$5:$M$300,$Y$33,$N$5:$N$300,$Z$31,$O$5:$O$300,BM$32)</f>
        <v>0</v>
      </c>
      <c r="BN51" s="172">
        <f>COUNTIFS($L$5:$L$300,$BJ$33,$M$5:$M$300,$Y$33,$N$5:$N$300,$Z$31,$O$5:$O$300,BN$32)</f>
        <v>0</v>
      </c>
      <c r="BO51" s="172"/>
      <c r="BP51" s="97">
        <f t="shared" ref="BP51:BP57" si="121">SUM(BL51:BN51)</f>
        <v>0</v>
      </c>
      <c r="BQ51" s="397" t="str">
        <f t="shared" ref="BQ51:BQ57" si="122">IF(BP51=0,"",((BL51*4)+(BM51*2)+(BN51*0))/BP51)</f>
        <v/>
      </c>
      <c r="BR51" s="174">
        <f>COUNTIFS($L$5:$L$300,$BJ$33,$M$5:$M$300,$Y$33,$N$5:$N$300,$AF$31,$O$5:$O$300,BR$32)</f>
        <v>0</v>
      </c>
      <c r="BS51" s="174">
        <f t="shared" ref="BS51:BT56" si="123">COUNTIFS($L$5:$L$300,$BJ$33,$M$5:$M$300,$Y51,$N$5:$N$300,$AF$31,$O$5:$O$300,BS$32)</f>
        <v>0</v>
      </c>
      <c r="BT51" s="174">
        <f t="shared" si="123"/>
        <v>0</v>
      </c>
      <c r="BU51" s="97">
        <f t="shared" ref="BU51:BU57" si="124">SUM(BR51:BT51)</f>
        <v>0</v>
      </c>
      <c r="BV51" s="397" t="str">
        <f>IF(BU51=0,"",((BR51*3)+(BS51*1.5)+(BT51*0))/BU51)</f>
        <v/>
      </c>
      <c r="BW51" s="174">
        <f t="shared" ref="BW51:BY56" si="125">COUNTIFS($L$5:$L$300,$BJ$33,$M$5:$M$300,$Y51,$N$5:$N$300,$AK$31,$O$5:$O$300,BW$32)</f>
        <v>0</v>
      </c>
      <c r="BX51" s="174">
        <f t="shared" si="125"/>
        <v>0</v>
      </c>
      <c r="BY51" s="174">
        <f t="shared" si="125"/>
        <v>0</v>
      </c>
      <c r="BZ51" s="97">
        <f t="shared" ref="BZ51:BZ57" si="126">SUM(BW51:BY51)</f>
        <v>0</v>
      </c>
      <c r="CA51" s="397" t="str">
        <f>IF(BZ51=0,"",((BW51*3)+(BX51*1.5)+(BY51*0))/BZ51)</f>
        <v/>
      </c>
      <c r="CB51" s="174">
        <f t="shared" ref="CB51:CD56" si="127">COUNTIFS($L$5:$L$300,$BJ$33,$M$5:$M$300,$Y51,$N$5:$N$300,$AP$31,$O$5:$O$300,CB$32)</f>
        <v>0</v>
      </c>
      <c r="CC51" s="174">
        <f t="shared" si="127"/>
        <v>0</v>
      </c>
      <c r="CD51" s="174">
        <f t="shared" si="127"/>
        <v>0</v>
      </c>
      <c r="CE51" s="97">
        <f t="shared" ref="CE51:CE57" si="128">SUM(CB51:CD51)</f>
        <v>0</v>
      </c>
      <c r="CF51" s="397" t="str">
        <f>IF(CE51=0,"",((CB51*3)+(CC51*1.5)+(CD51*0))/CE51)</f>
        <v/>
      </c>
      <c r="CG51" s="185">
        <f t="shared" ref="CG51:CI56" si="129">COUNTIFS($L$5:$L$300,$BJ$33,$M$5:$M$300,$Y51,$N$5:$N$300,$AU$31,$O$5:$O$300,CG$32)</f>
        <v>0</v>
      </c>
      <c r="CH51" s="172">
        <f t="shared" si="129"/>
        <v>0</v>
      </c>
      <c r="CI51" s="172">
        <f t="shared" si="129"/>
        <v>0</v>
      </c>
      <c r="CJ51" s="97">
        <f t="shared" ref="CJ51:CJ57" si="130">SUM(CG51:CI51)</f>
        <v>0</v>
      </c>
      <c r="CK51" s="400" t="str">
        <f t="shared" ref="CK51:CK57" si="131">IF(CJ51=0,"",((CG51*4)+(CH51*2)+(CI51*0))/CJ51)</f>
        <v/>
      </c>
      <c r="CL51" s="185">
        <f t="shared" ref="CL51:CN56" si="132">COUNTIFS($L$5:$L$300,$BJ$33,$M$5:$M$300,$Y51,$N$5:$N$300,$AZ$31,$O$5:$O$300,CL$32)</f>
        <v>0</v>
      </c>
      <c r="CM51" s="172">
        <f t="shared" si="132"/>
        <v>0</v>
      </c>
      <c r="CN51" s="172">
        <f t="shared" si="132"/>
        <v>0</v>
      </c>
      <c r="CO51" s="97">
        <f t="shared" ref="CO51:CO57" si="133">SUM(CL51:CN51)</f>
        <v>0</v>
      </c>
      <c r="CP51" s="397" t="str">
        <f t="shared" ref="CP51:CP57" si="134">IF(CO51=0,"",((CL51*4)+(CM51*2)+(CN51*0))/CO51)</f>
        <v/>
      </c>
      <c r="CQ51" s="172">
        <f t="shared" ref="CQ51:CS56" si="135">COUNTIFS($L$5:$L$300,$BJ$33,$M$5:$M$300,$Y51,$N$5:$N$300,$BE$31,$O$5:$O$300,CQ$32)</f>
        <v>0</v>
      </c>
      <c r="CR51" s="172">
        <f t="shared" si="135"/>
        <v>0</v>
      </c>
      <c r="CS51" s="172">
        <f t="shared" si="135"/>
        <v>0</v>
      </c>
      <c r="CT51" s="97">
        <f t="shared" ref="CT51:CT57" si="136">SUM(CQ51:CS51)</f>
        <v>0</v>
      </c>
      <c r="CU51" s="397" t="str">
        <f t="shared" ref="CU51:CU57" si="137">IF(CT51=0,"",((CQ51*4)+(CR51*2)+(CS51*0))/CT51)</f>
        <v/>
      </c>
      <c r="CV51" s="98"/>
    </row>
    <row r="52" spans="3:100" x14ac:dyDescent="0.25">
      <c r="C52" s="380" t="str">
        <f t="shared" ca="1" si="5"/>
        <v/>
      </c>
      <c r="E52" s="516" t="s">
        <v>118</v>
      </c>
      <c r="F52" s="516"/>
      <c r="G52" s="109">
        <v>4</v>
      </c>
      <c r="I52" s="409" t="e">
        <f t="shared" ca="1" si="6"/>
        <v>#NAME?</v>
      </c>
      <c r="K52" s="110"/>
      <c r="L52" s="74" t="str">
        <f t="shared" si="7"/>
        <v/>
      </c>
      <c r="M52" s="11" t="str">
        <f t="shared" si="8"/>
        <v/>
      </c>
      <c r="N52" s="11" t="str">
        <f t="shared" si="9"/>
        <v/>
      </c>
      <c r="O52" s="11" t="str">
        <f t="shared" si="10"/>
        <v/>
      </c>
      <c r="P52" s="380">
        <f t="shared" ca="1" si="11"/>
        <v>1</v>
      </c>
      <c r="Q52" s="380">
        <f t="shared" ca="1" si="12"/>
        <v>1</v>
      </c>
      <c r="X52" s="517"/>
      <c r="Y52" s="129">
        <v>2</v>
      </c>
      <c r="Z52" s="173">
        <f>COUNTIFS($L$5:$L$300,$X$51,$M$5:$M$300,$Y52,$N$5:$N$300,$Z$31,$O$5:$O$300,$Z$32)</f>
        <v>0</v>
      </c>
      <c r="AA52" s="173">
        <f>COUNTIFS($L$5:$L$300,$X$51,$M$5:$M$300,$Y52,$N$5:$N$300,$Z$31,$O$5:$O$300,$AA$32)</f>
        <v>0</v>
      </c>
      <c r="AB52" s="173">
        <f>COUNTIFS($L$5:$L$300,$X$51,$M$5:$M$300,$Y52,$N$5:$N$300,$Z$31,$O$5:$O$300,$AB$32)</f>
        <v>0</v>
      </c>
      <c r="AC52" s="130"/>
      <c r="AD52" s="130">
        <f t="shared" si="103"/>
        <v>0</v>
      </c>
      <c r="AE52" s="137" t="str">
        <f t="shared" si="104"/>
        <v/>
      </c>
      <c r="AF52" s="173">
        <f>COUNTIFS($L$5:$L$300,$X$51,$M$5:$M$300,$Y52,$N$5:$N$300,$AF$31,$O$5:$O$300,AF$32)</f>
        <v>0</v>
      </c>
      <c r="AG52" s="173">
        <f t="shared" si="105"/>
        <v>0</v>
      </c>
      <c r="AH52" s="173">
        <f t="shared" si="105"/>
        <v>0</v>
      </c>
      <c r="AI52" s="130">
        <f t="shared" si="106"/>
        <v>0</v>
      </c>
      <c r="AJ52" s="137" t="str">
        <f t="shared" ref="AJ52:AJ57" si="138">IF(AI52=0,"",((AF52*3)+(AG52*1.5)+(AH52*0))/AI52)</f>
        <v/>
      </c>
      <c r="AK52" s="182">
        <f t="shared" si="107"/>
        <v>0</v>
      </c>
      <c r="AL52" s="173">
        <f t="shared" si="107"/>
        <v>0</v>
      </c>
      <c r="AM52" s="173">
        <f t="shared" si="107"/>
        <v>0</v>
      </c>
      <c r="AN52" s="130">
        <f t="shared" si="108"/>
        <v>0</v>
      </c>
      <c r="AO52" s="137" t="str">
        <f t="shared" ref="AO52:AO57" si="139">IF(AN52=0,"",((AK52*3)+(AL52*1.5)+(AM52*0))/AN52)</f>
        <v/>
      </c>
      <c r="AP52" s="173">
        <f t="shared" si="109"/>
        <v>0</v>
      </c>
      <c r="AQ52" s="173">
        <f t="shared" si="109"/>
        <v>0</v>
      </c>
      <c r="AR52" s="173">
        <f t="shared" si="109"/>
        <v>0</v>
      </c>
      <c r="AS52" s="130">
        <f t="shared" si="110"/>
        <v>0</v>
      </c>
      <c r="AT52" s="137" t="str">
        <f t="shared" si="111"/>
        <v/>
      </c>
      <c r="AU52" s="182">
        <f t="shared" si="112"/>
        <v>0</v>
      </c>
      <c r="AV52" s="173">
        <f t="shared" si="112"/>
        <v>0</v>
      </c>
      <c r="AW52" s="173">
        <f t="shared" si="112"/>
        <v>0</v>
      </c>
      <c r="AX52" s="130">
        <f t="shared" si="113"/>
        <v>0</v>
      </c>
      <c r="AY52" s="137" t="str">
        <f t="shared" si="114"/>
        <v/>
      </c>
      <c r="AZ52" s="173">
        <f t="shared" si="115"/>
        <v>0</v>
      </c>
      <c r="BA52" s="173">
        <f t="shared" si="115"/>
        <v>0</v>
      </c>
      <c r="BB52" s="173">
        <f t="shared" si="115"/>
        <v>0</v>
      </c>
      <c r="BC52" s="130">
        <f t="shared" si="116"/>
        <v>0</v>
      </c>
      <c r="BD52" s="137" t="str">
        <f t="shared" si="117"/>
        <v/>
      </c>
      <c r="BE52" s="182">
        <f t="shared" si="118"/>
        <v>0</v>
      </c>
      <c r="BF52" s="173">
        <f t="shared" si="118"/>
        <v>0</v>
      </c>
      <c r="BG52" s="173">
        <f t="shared" si="118"/>
        <v>0</v>
      </c>
      <c r="BH52" s="130">
        <f t="shared" si="119"/>
        <v>0</v>
      </c>
      <c r="BI52" s="137" t="str">
        <f t="shared" si="120"/>
        <v/>
      </c>
      <c r="BJ52" s="513"/>
      <c r="BK52" s="126">
        <v>2</v>
      </c>
      <c r="BL52" s="236">
        <f>COUNTIFS($L$5:$L$300,$BJ$33,$M$5:$M$300,$Y52,$N$5:$N$300,$Z$31,$O$5:$O$300,$Z$32)</f>
        <v>0</v>
      </c>
      <c r="BM52" s="236">
        <f>COUNTIFS($L$5:$L$300,$BJ$33,$M$5:$M$300,$Y52,$N$5:$N$300,$Z$31,$O$5:$O$300,$AA$32)</f>
        <v>0</v>
      </c>
      <c r="BN52" s="236">
        <f>COUNTIFS($L$5:$L$300,$BJ$33,$M$5:$M$300,$Y52,$N$5:$N$300,$Z$31,$O$5:$O$300,$AB$32)</f>
        <v>0</v>
      </c>
      <c r="BO52" s="236"/>
      <c r="BP52" s="233">
        <f t="shared" si="121"/>
        <v>0</v>
      </c>
      <c r="BQ52" s="240" t="str">
        <f t="shared" si="122"/>
        <v/>
      </c>
      <c r="BR52" s="236">
        <f>COUNTIFS($L$5:$L$300,$BJ$33,$M$5:$M$300,$Y52,$N$5:$N$300,$AF$31,$O$5:$O$300,BR$32)</f>
        <v>0</v>
      </c>
      <c r="BS52" s="236">
        <f t="shared" si="123"/>
        <v>0</v>
      </c>
      <c r="BT52" s="236">
        <f t="shared" si="123"/>
        <v>0</v>
      </c>
      <c r="BU52" s="233">
        <f t="shared" si="124"/>
        <v>0</v>
      </c>
      <c r="BV52" s="240" t="str">
        <f t="shared" ref="BV52:BV57" si="140">IF(BU52=0,"",((BR52*3)+(BS52*1.5)+(BT52*0))/BU52)</f>
        <v/>
      </c>
      <c r="BW52" s="236">
        <f t="shared" si="125"/>
        <v>0</v>
      </c>
      <c r="BX52" s="236">
        <f t="shared" si="125"/>
        <v>0</v>
      </c>
      <c r="BY52" s="236">
        <f t="shared" si="125"/>
        <v>0</v>
      </c>
      <c r="BZ52" s="233">
        <f t="shared" si="126"/>
        <v>0</v>
      </c>
      <c r="CA52" s="240" t="str">
        <f t="shared" ref="CA52:CA57" si="141">IF(BZ52=0,"",((BW52*3)+(BX52*1.5)+(BY52*0))/BZ52)</f>
        <v/>
      </c>
      <c r="CB52" s="236">
        <f t="shared" si="127"/>
        <v>0</v>
      </c>
      <c r="CC52" s="236">
        <f t="shared" si="127"/>
        <v>0</v>
      </c>
      <c r="CD52" s="236">
        <f t="shared" si="127"/>
        <v>0</v>
      </c>
      <c r="CE52" s="233">
        <f t="shared" si="128"/>
        <v>0</v>
      </c>
      <c r="CF52" s="240" t="str">
        <f t="shared" ref="CF52:CF57" si="142">IF(CE52=0,"",((CB52*3)+(CC52*1.5)+(CD52*0))/CE52)</f>
        <v/>
      </c>
      <c r="CG52" s="237">
        <f t="shared" si="129"/>
        <v>0</v>
      </c>
      <c r="CH52" s="236">
        <f t="shared" si="129"/>
        <v>0</v>
      </c>
      <c r="CI52" s="236">
        <f t="shared" si="129"/>
        <v>0</v>
      </c>
      <c r="CJ52" s="233">
        <f t="shared" si="130"/>
        <v>0</v>
      </c>
      <c r="CK52" s="242" t="str">
        <f t="shared" si="131"/>
        <v/>
      </c>
      <c r="CL52" s="237">
        <f t="shared" si="132"/>
        <v>0</v>
      </c>
      <c r="CM52" s="236">
        <f t="shared" si="132"/>
        <v>0</v>
      </c>
      <c r="CN52" s="236">
        <f t="shared" si="132"/>
        <v>0</v>
      </c>
      <c r="CO52" s="233">
        <f t="shared" si="133"/>
        <v>0</v>
      </c>
      <c r="CP52" s="240" t="str">
        <f t="shared" si="134"/>
        <v/>
      </c>
      <c r="CQ52" s="236">
        <f t="shared" si="135"/>
        <v>0</v>
      </c>
      <c r="CR52" s="236">
        <f t="shared" si="135"/>
        <v>0</v>
      </c>
      <c r="CS52" s="236">
        <f t="shared" si="135"/>
        <v>0</v>
      </c>
      <c r="CT52" s="233">
        <f t="shared" si="136"/>
        <v>0</v>
      </c>
      <c r="CU52" s="240" t="str">
        <f t="shared" si="137"/>
        <v/>
      </c>
      <c r="CV52" s="98"/>
    </row>
    <row r="53" spans="3:100" x14ac:dyDescent="0.25">
      <c r="C53" s="380" t="str">
        <f t="shared" ca="1" si="5"/>
        <v/>
      </c>
      <c r="E53" s="516" t="s">
        <v>119</v>
      </c>
      <c r="F53" s="516"/>
      <c r="G53" s="109">
        <v>5</v>
      </c>
      <c r="I53" s="409" t="e">
        <f t="shared" ca="1" si="6"/>
        <v>#NAME?</v>
      </c>
      <c r="K53" s="110"/>
      <c r="L53" s="74" t="str">
        <f t="shared" si="7"/>
        <v/>
      </c>
      <c r="M53" s="11" t="str">
        <f t="shared" si="8"/>
        <v/>
      </c>
      <c r="N53" s="11" t="str">
        <f t="shared" si="9"/>
        <v/>
      </c>
      <c r="O53" s="11" t="str">
        <f t="shared" si="10"/>
        <v/>
      </c>
      <c r="P53" s="380">
        <f t="shared" ca="1" si="11"/>
        <v>1</v>
      </c>
      <c r="Q53" s="380">
        <f t="shared" ca="1" si="12"/>
        <v>1</v>
      </c>
      <c r="X53" s="517"/>
      <c r="Y53" s="111">
        <v>3</v>
      </c>
      <c r="Z53" s="174">
        <f>COUNTIFS($L$5:$L$300,$X$51,$M$5:$M$300,$Y53,$N$5:$N$300,$Z$31,$O$5:$O$300,$Z$32)</f>
        <v>0</v>
      </c>
      <c r="AA53" s="174">
        <f>COUNTIFS($L$5:$L$300,$X$51,$M$5:$M$300,$Y53,$N$5:$N$300,$Z$31,$O$5:$O$300,$AA$32)</f>
        <v>0</v>
      </c>
      <c r="AB53" s="174">
        <f>COUNTIFS($L$5:$L$300,$X$51,$M$5:$M$300,$Y53,$N$5:$N$300,$Z$31,$O$5:$O$300,$AB$32)</f>
        <v>0</v>
      </c>
      <c r="AC53" s="409"/>
      <c r="AD53" s="409">
        <f t="shared" si="103"/>
        <v>0</v>
      </c>
      <c r="AE53" s="399" t="str">
        <f t="shared" si="104"/>
        <v/>
      </c>
      <c r="AF53" s="174">
        <f>COUNTIFS($L$5:$L$300,$X$51,$M$5:$M$300,$Y53,$N$5:$N$300,$AF$31,$O$5:$O$300,AF$32)</f>
        <v>0</v>
      </c>
      <c r="AG53" s="174">
        <f t="shared" si="105"/>
        <v>0</v>
      </c>
      <c r="AH53" s="174">
        <f t="shared" si="105"/>
        <v>0</v>
      </c>
      <c r="AI53" s="409">
        <f t="shared" si="106"/>
        <v>0</v>
      </c>
      <c r="AJ53" s="399" t="str">
        <f t="shared" si="138"/>
        <v/>
      </c>
      <c r="AK53" s="181">
        <f t="shared" si="107"/>
        <v>0</v>
      </c>
      <c r="AL53" s="174">
        <f t="shared" si="107"/>
        <v>0</v>
      </c>
      <c r="AM53" s="174">
        <f t="shared" si="107"/>
        <v>0</v>
      </c>
      <c r="AN53" s="409">
        <f t="shared" si="108"/>
        <v>0</v>
      </c>
      <c r="AO53" s="399" t="str">
        <f t="shared" si="139"/>
        <v/>
      </c>
      <c r="AP53" s="174">
        <f t="shared" si="109"/>
        <v>0</v>
      </c>
      <c r="AQ53" s="174">
        <f t="shared" si="109"/>
        <v>0</v>
      </c>
      <c r="AR53" s="174">
        <f t="shared" si="109"/>
        <v>0</v>
      </c>
      <c r="AS53" s="409">
        <f t="shared" si="110"/>
        <v>0</v>
      </c>
      <c r="AT53" s="399" t="str">
        <f t="shared" si="111"/>
        <v/>
      </c>
      <c r="AU53" s="181">
        <f t="shared" si="112"/>
        <v>0</v>
      </c>
      <c r="AV53" s="174">
        <f t="shared" si="112"/>
        <v>0</v>
      </c>
      <c r="AW53" s="174">
        <f t="shared" si="112"/>
        <v>0</v>
      </c>
      <c r="AX53" s="409">
        <f t="shared" si="113"/>
        <v>0</v>
      </c>
      <c r="AY53" s="399" t="str">
        <f t="shared" si="114"/>
        <v/>
      </c>
      <c r="AZ53" s="174">
        <f t="shared" si="115"/>
        <v>0</v>
      </c>
      <c r="BA53" s="174">
        <f t="shared" si="115"/>
        <v>0</v>
      </c>
      <c r="BB53" s="174">
        <f t="shared" si="115"/>
        <v>0</v>
      </c>
      <c r="BC53" s="409">
        <f t="shared" si="116"/>
        <v>0</v>
      </c>
      <c r="BD53" s="399" t="str">
        <f t="shared" si="117"/>
        <v/>
      </c>
      <c r="BE53" s="181">
        <f t="shared" si="118"/>
        <v>0</v>
      </c>
      <c r="BF53" s="174">
        <f t="shared" si="118"/>
        <v>0</v>
      </c>
      <c r="BG53" s="174">
        <f t="shared" si="118"/>
        <v>0</v>
      </c>
      <c r="BH53" s="409">
        <f t="shared" si="119"/>
        <v>0</v>
      </c>
      <c r="BI53" s="399" t="str">
        <f t="shared" si="120"/>
        <v/>
      </c>
      <c r="BJ53" s="513"/>
      <c r="BK53" s="132">
        <v>3</v>
      </c>
      <c r="BL53" s="174">
        <f>COUNTIFS($L$5:$L$300,$BJ$33,$M$5:$M$300,$Y53,$N$5:$N$300,$Z$31,$O$5:$O$300,$Z$32)</f>
        <v>0</v>
      </c>
      <c r="BM53" s="174">
        <f>COUNTIFS($L$5:$L$300,$BJ$33,$M$5:$M$300,$Y53,$N$5:$N$300,$Z$31,$O$5:$O$300,$AA$32)</f>
        <v>0</v>
      </c>
      <c r="BN53" s="174">
        <f>COUNTIFS($L$5:$L$300,$BJ$33,$M$5:$M$300,$Y53,$N$5:$N$300,$Z$31,$O$5:$O$300,$AB$32)</f>
        <v>0</v>
      </c>
      <c r="BO53" s="174"/>
      <c r="BP53" s="409">
        <f t="shared" si="121"/>
        <v>0</v>
      </c>
      <c r="BQ53" s="399" t="str">
        <f t="shared" si="122"/>
        <v/>
      </c>
      <c r="BR53" s="174">
        <f>COUNTIFS($L$5:$L$300,$BJ$33,$M$5:$M$300,$Y53,$N$5:$N$300,$AF$31,$O$5:$O$300,BR$32)</f>
        <v>0</v>
      </c>
      <c r="BS53" s="174">
        <f t="shared" si="123"/>
        <v>0</v>
      </c>
      <c r="BT53" s="174">
        <f t="shared" si="123"/>
        <v>0</v>
      </c>
      <c r="BU53" s="409">
        <f t="shared" si="124"/>
        <v>0</v>
      </c>
      <c r="BV53" s="399" t="str">
        <f t="shared" si="140"/>
        <v/>
      </c>
      <c r="BW53" s="174">
        <f t="shared" si="125"/>
        <v>0</v>
      </c>
      <c r="BX53" s="174">
        <f t="shared" si="125"/>
        <v>0</v>
      </c>
      <c r="BY53" s="174">
        <f t="shared" si="125"/>
        <v>0</v>
      </c>
      <c r="BZ53" s="409">
        <f t="shared" si="126"/>
        <v>0</v>
      </c>
      <c r="CA53" s="399" t="str">
        <f t="shared" si="141"/>
        <v/>
      </c>
      <c r="CB53" s="174">
        <f t="shared" si="127"/>
        <v>0</v>
      </c>
      <c r="CC53" s="174">
        <f t="shared" si="127"/>
        <v>0</v>
      </c>
      <c r="CD53" s="174">
        <f t="shared" si="127"/>
        <v>0</v>
      </c>
      <c r="CE53" s="409">
        <f t="shared" si="128"/>
        <v>0</v>
      </c>
      <c r="CF53" s="399" t="str">
        <f t="shared" si="142"/>
        <v/>
      </c>
      <c r="CG53" s="181">
        <f t="shared" si="129"/>
        <v>0</v>
      </c>
      <c r="CH53" s="174">
        <f t="shared" si="129"/>
        <v>0</v>
      </c>
      <c r="CI53" s="174">
        <f t="shared" si="129"/>
        <v>0</v>
      </c>
      <c r="CJ53" s="409">
        <f t="shared" si="130"/>
        <v>0</v>
      </c>
      <c r="CK53" s="398" t="str">
        <f t="shared" si="131"/>
        <v/>
      </c>
      <c r="CL53" s="181">
        <f t="shared" si="132"/>
        <v>0</v>
      </c>
      <c r="CM53" s="174">
        <f t="shared" si="132"/>
        <v>0</v>
      </c>
      <c r="CN53" s="174">
        <f t="shared" si="132"/>
        <v>0</v>
      </c>
      <c r="CO53" s="409">
        <f t="shared" si="133"/>
        <v>0</v>
      </c>
      <c r="CP53" s="399" t="str">
        <f t="shared" si="134"/>
        <v/>
      </c>
      <c r="CQ53" s="174">
        <f t="shared" si="135"/>
        <v>0</v>
      </c>
      <c r="CR53" s="174">
        <f t="shared" si="135"/>
        <v>0</v>
      </c>
      <c r="CS53" s="174">
        <f t="shared" si="135"/>
        <v>0</v>
      </c>
      <c r="CT53" s="409">
        <f t="shared" si="136"/>
        <v>0</v>
      </c>
      <c r="CU53" s="399" t="str">
        <f t="shared" si="137"/>
        <v/>
      </c>
      <c r="CV53" s="98"/>
    </row>
    <row r="54" spans="3:100" x14ac:dyDescent="0.25">
      <c r="C54" s="380" t="str">
        <f t="shared" ca="1" si="5"/>
        <v/>
      </c>
      <c r="E54" s="516" t="s">
        <v>120</v>
      </c>
      <c r="F54" s="516"/>
      <c r="G54" s="109">
        <v>6</v>
      </c>
      <c r="I54" s="409" t="e">
        <f t="shared" ca="1" si="6"/>
        <v>#NAME?</v>
      </c>
      <c r="K54" s="110"/>
      <c r="L54" s="74" t="str">
        <f t="shared" si="7"/>
        <v/>
      </c>
      <c r="M54" s="11" t="str">
        <f t="shared" si="8"/>
        <v/>
      </c>
      <c r="N54" s="11" t="str">
        <f t="shared" si="9"/>
        <v/>
      </c>
      <c r="O54" s="11" t="str">
        <f t="shared" si="10"/>
        <v/>
      </c>
      <c r="P54" s="380">
        <f t="shared" ca="1" si="11"/>
        <v>1</v>
      </c>
      <c r="Q54" s="380">
        <f t="shared" ca="1" si="12"/>
        <v>1</v>
      </c>
      <c r="X54" s="517"/>
      <c r="Y54" s="129">
        <v>4</v>
      </c>
      <c r="Z54" s="173">
        <f>COUNTIFS($L$5:$L$300,$X$51,$M$5:$M$300,$Y54,$N$5:$N$300,$Z$31,$O$5:$O$300,$Z$32)</f>
        <v>0</v>
      </c>
      <c r="AA54" s="173">
        <f>COUNTIFS($L$5:$L$300,$X$51,$M$5:$M$300,$Y54,$N$5:$N$300,$Z$31,$O$5:$O$300,$AA$32)</f>
        <v>0</v>
      </c>
      <c r="AB54" s="173">
        <f>COUNTIFS($L$5:$L$300,$X$51,$M$5:$M$300,$Y54,$N$5:$N$300,$Z$31,$O$5:$O$300,$AB$32)</f>
        <v>0</v>
      </c>
      <c r="AC54" s="130"/>
      <c r="AD54" s="130">
        <f t="shared" si="103"/>
        <v>0</v>
      </c>
      <c r="AE54" s="137" t="str">
        <f t="shared" si="104"/>
        <v/>
      </c>
      <c r="AF54" s="173">
        <f>COUNTIFS($L$5:$L$300,$X$51,$M$5:$M$300,$Y54,$N$5:$N$300,$AF$31,$O$5:$O$300,AF$32)</f>
        <v>0</v>
      </c>
      <c r="AG54" s="173">
        <f t="shared" si="105"/>
        <v>0</v>
      </c>
      <c r="AH54" s="173">
        <f t="shared" si="105"/>
        <v>0</v>
      </c>
      <c r="AI54" s="130">
        <f t="shared" si="106"/>
        <v>0</v>
      </c>
      <c r="AJ54" s="137" t="str">
        <f t="shared" si="138"/>
        <v/>
      </c>
      <c r="AK54" s="182">
        <f t="shared" si="107"/>
        <v>0</v>
      </c>
      <c r="AL54" s="173">
        <f t="shared" si="107"/>
        <v>0</v>
      </c>
      <c r="AM54" s="173">
        <f t="shared" si="107"/>
        <v>0</v>
      </c>
      <c r="AN54" s="130">
        <f t="shared" si="108"/>
        <v>0</v>
      </c>
      <c r="AO54" s="137" t="str">
        <f t="shared" si="139"/>
        <v/>
      </c>
      <c r="AP54" s="173">
        <f t="shared" si="109"/>
        <v>0</v>
      </c>
      <c r="AQ54" s="173">
        <f t="shared" si="109"/>
        <v>0</v>
      </c>
      <c r="AR54" s="173">
        <f t="shared" si="109"/>
        <v>0</v>
      </c>
      <c r="AS54" s="130">
        <f t="shared" si="110"/>
        <v>0</v>
      </c>
      <c r="AT54" s="137" t="str">
        <f t="shared" si="111"/>
        <v/>
      </c>
      <c r="AU54" s="182">
        <f t="shared" si="112"/>
        <v>0</v>
      </c>
      <c r="AV54" s="173">
        <f t="shared" si="112"/>
        <v>0</v>
      </c>
      <c r="AW54" s="173">
        <f t="shared" si="112"/>
        <v>0</v>
      </c>
      <c r="AX54" s="130">
        <f t="shared" si="113"/>
        <v>0</v>
      </c>
      <c r="AY54" s="137" t="str">
        <f t="shared" si="114"/>
        <v/>
      </c>
      <c r="AZ54" s="173">
        <f t="shared" si="115"/>
        <v>0</v>
      </c>
      <c r="BA54" s="173">
        <f t="shared" si="115"/>
        <v>0</v>
      </c>
      <c r="BB54" s="173">
        <f t="shared" si="115"/>
        <v>0</v>
      </c>
      <c r="BC54" s="130">
        <f t="shared" si="116"/>
        <v>0</v>
      </c>
      <c r="BD54" s="137" t="str">
        <f t="shared" si="117"/>
        <v/>
      </c>
      <c r="BE54" s="182">
        <f t="shared" si="118"/>
        <v>0</v>
      </c>
      <c r="BF54" s="173">
        <f t="shared" si="118"/>
        <v>0</v>
      </c>
      <c r="BG54" s="173">
        <f t="shared" si="118"/>
        <v>0</v>
      </c>
      <c r="BH54" s="130">
        <f t="shared" si="119"/>
        <v>0</v>
      </c>
      <c r="BI54" s="137" t="str">
        <f t="shared" si="120"/>
        <v/>
      </c>
      <c r="BJ54" s="513"/>
      <c r="BK54" s="126">
        <v>4</v>
      </c>
      <c r="BL54" s="236">
        <f>COUNTIFS($L$5:$L$300,$BJ$33,$M$5:$M$300,$Y54,$N$5:$N$300,$Z$31,$O$5:$O$300,$Z$32)</f>
        <v>0</v>
      </c>
      <c r="BM54" s="236">
        <f>COUNTIFS($L$5:$L$300,$BJ$33,$M$5:$M$300,$Y54,$N$5:$N$300,$Z$31,$O$5:$O$300,$AA$32)</f>
        <v>0</v>
      </c>
      <c r="BN54" s="236">
        <f>COUNTIFS($L$5:$L$300,$BJ$33,$M$5:$M$300,$Y54,$N$5:$N$300,$Z$31,$O$5:$O$300,$AB$32)</f>
        <v>0</v>
      </c>
      <c r="BO54" s="236"/>
      <c r="BP54" s="233">
        <f t="shared" si="121"/>
        <v>0</v>
      </c>
      <c r="BQ54" s="240" t="str">
        <f t="shared" si="122"/>
        <v/>
      </c>
      <c r="BR54" s="236">
        <f>COUNTIFS($L$5:$L$300,$BJ$33,$M$5:$M$300,$Y54,$N$5:$N$300,$AF$31,$O$5:$O$300,BR$32)</f>
        <v>0</v>
      </c>
      <c r="BS54" s="236">
        <f t="shared" si="123"/>
        <v>0</v>
      </c>
      <c r="BT54" s="236">
        <f t="shared" si="123"/>
        <v>0</v>
      </c>
      <c r="BU54" s="233">
        <f t="shared" si="124"/>
        <v>0</v>
      </c>
      <c r="BV54" s="240" t="str">
        <f t="shared" si="140"/>
        <v/>
      </c>
      <c r="BW54" s="236">
        <f t="shared" si="125"/>
        <v>0</v>
      </c>
      <c r="BX54" s="236">
        <f t="shared" si="125"/>
        <v>0</v>
      </c>
      <c r="BY54" s="236">
        <f t="shared" si="125"/>
        <v>0</v>
      </c>
      <c r="BZ54" s="233">
        <f t="shared" si="126"/>
        <v>0</v>
      </c>
      <c r="CA54" s="240" t="str">
        <f t="shared" si="141"/>
        <v/>
      </c>
      <c r="CB54" s="236">
        <f t="shared" si="127"/>
        <v>0</v>
      </c>
      <c r="CC54" s="236">
        <f t="shared" si="127"/>
        <v>0</v>
      </c>
      <c r="CD54" s="236">
        <f t="shared" si="127"/>
        <v>0</v>
      </c>
      <c r="CE54" s="233">
        <f t="shared" si="128"/>
        <v>0</v>
      </c>
      <c r="CF54" s="240" t="str">
        <f t="shared" si="142"/>
        <v/>
      </c>
      <c r="CG54" s="237">
        <f t="shared" si="129"/>
        <v>0</v>
      </c>
      <c r="CH54" s="236">
        <f t="shared" si="129"/>
        <v>0</v>
      </c>
      <c r="CI54" s="236">
        <f t="shared" si="129"/>
        <v>0</v>
      </c>
      <c r="CJ54" s="233">
        <f t="shared" si="130"/>
        <v>0</v>
      </c>
      <c r="CK54" s="242" t="str">
        <f t="shared" si="131"/>
        <v/>
      </c>
      <c r="CL54" s="237">
        <f t="shared" si="132"/>
        <v>0</v>
      </c>
      <c r="CM54" s="236">
        <f t="shared" si="132"/>
        <v>0</v>
      </c>
      <c r="CN54" s="236">
        <f t="shared" si="132"/>
        <v>0</v>
      </c>
      <c r="CO54" s="233">
        <f t="shared" si="133"/>
        <v>0</v>
      </c>
      <c r="CP54" s="240" t="str">
        <f t="shared" si="134"/>
        <v/>
      </c>
      <c r="CQ54" s="236">
        <f t="shared" si="135"/>
        <v>0</v>
      </c>
      <c r="CR54" s="236">
        <f t="shared" si="135"/>
        <v>0</v>
      </c>
      <c r="CS54" s="236">
        <f t="shared" si="135"/>
        <v>0</v>
      </c>
      <c r="CT54" s="233">
        <f t="shared" si="136"/>
        <v>0</v>
      </c>
      <c r="CU54" s="240" t="str">
        <f t="shared" si="137"/>
        <v/>
      </c>
      <c r="CV54" s="98"/>
    </row>
    <row r="55" spans="3:100" x14ac:dyDescent="0.25">
      <c r="C55" s="380" t="str">
        <f t="shared" ca="1" si="5"/>
        <v/>
      </c>
      <c r="E55" s="519"/>
      <c r="F55" s="519"/>
      <c r="I55" s="409" t="e">
        <f t="shared" ca="1" si="6"/>
        <v>#NAME?</v>
      </c>
      <c r="K55" s="110"/>
      <c r="L55" s="74" t="str">
        <f t="shared" si="7"/>
        <v/>
      </c>
      <c r="M55" s="11" t="str">
        <f t="shared" si="8"/>
        <v/>
      </c>
      <c r="N55" s="11" t="str">
        <f t="shared" si="9"/>
        <v/>
      </c>
      <c r="O55" s="11" t="str">
        <f t="shared" si="10"/>
        <v/>
      </c>
      <c r="P55" s="380">
        <f t="shared" ca="1" si="11"/>
        <v>1</v>
      </c>
      <c r="Q55" s="380">
        <f t="shared" ca="1" si="12"/>
        <v>1</v>
      </c>
      <c r="X55" s="517"/>
      <c r="Y55" s="111">
        <v>5</v>
      </c>
      <c r="Z55" s="174">
        <f>COUNTIFS($L$5:$L$300,$X$51,$M$5:$M$300,$Y55,$N$5:$N$300,$Z$31,$O$5:$O$300,$Z$32)</f>
        <v>0</v>
      </c>
      <c r="AA55" s="174">
        <f>COUNTIFS($L$5:$L$300,$X$51,$M$5:$M$300,$Y55,$N$5:$N$300,$Z$31,$O$5:$O$300,$AA$32)</f>
        <v>0</v>
      </c>
      <c r="AB55" s="174">
        <f>COUNTIFS($L$5:$L$300,$X$51,$M$5:$M$300,$Y55,$N$5:$N$300,$Z$31,$O$5:$O$300,$AB$32)</f>
        <v>0</v>
      </c>
      <c r="AC55" s="409"/>
      <c r="AD55" s="409">
        <f t="shared" si="103"/>
        <v>0</v>
      </c>
      <c r="AE55" s="399" t="str">
        <f t="shared" si="104"/>
        <v/>
      </c>
      <c r="AF55" s="174">
        <f>COUNTIFS($L$5:$L$300,$X$51,$M$5:$M$300,$Y55,$N$5:$N$300,$AF$31,$O$5:$O$300,AF$32)</f>
        <v>0</v>
      </c>
      <c r="AG55" s="174">
        <f t="shared" si="105"/>
        <v>0</v>
      </c>
      <c r="AH55" s="174">
        <f t="shared" si="105"/>
        <v>0</v>
      </c>
      <c r="AI55" s="409">
        <f t="shared" si="106"/>
        <v>0</v>
      </c>
      <c r="AJ55" s="399" t="str">
        <f t="shared" si="138"/>
        <v/>
      </c>
      <c r="AK55" s="181">
        <f t="shared" si="107"/>
        <v>0</v>
      </c>
      <c r="AL55" s="174">
        <f t="shared" si="107"/>
        <v>0</v>
      </c>
      <c r="AM55" s="174">
        <f t="shared" si="107"/>
        <v>0</v>
      </c>
      <c r="AN55" s="409">
        <f t="shared" si="108"/>
        <v>0</v>
      </c>
      <c r="AO55" s="399" t="str">
        <f t="shared" si="139"/>
        <v/>
      </c>
      <c r="AP55" s="174">
        <f t="shared" si="109"/>
        <v>0</v>
      </c>
      <c r="AQ55" s="174">
        <f t="shared" si="109"/>
        <v>0</v>
      </c>
      <c r="AR55" s="174">
        <f t="shared" si="109"/>
        <v>0</v>
      </c>
      <c r="AS55" s="409">
        <f t="shared" si="110"/>
        <v>0</v>
      </c>
      <c r="AT55" s="399" t="str">
        <f t="shared" si="111"/>
        <v/>
      </c>
      <c r="AU55" s="181">
        <f t="shared" si="112"/>
        <v>0</v>
      </c>
      <c r="AV55" s="174">
        <f t="shared" si="112"/>
        <v>0</v>
      </c>
      <c r="AW55" s="174">
        <f t="shared" si="112"/>
        <v>0</v>
      </c>
      <c r="AX55" s="409">
        <f t="shared" si="113"/>
        <v>0</v>
      </c>
      <c r="AY55" s="399" t="str">
        <f t="shared" si="114"/>
        <v/>
      </c>
      <c r="AZ55" s="174">
        <f t="shared" si="115"/>
        <v>0</v>
      </c>
      <c r="BA55" s="174">
        <f t="shared" si="115"/>
        <v>0</v>
      </c>
      <c r="BB55" s="174">
        <f t="shared" si="115"/>
        <v>0</v>
      </c>
      <c r="BC55" s="409">
        <f t="shared" si="116"/>
        <v>0</v>
      </c>
      <c r="BD55" s="399" t="str">
        <f t="shared" si="117"/>
        <v/>
      </c>
      <c r="BE55" s="181">
        <f t="shared" si="118"/>
        <v>0</v>
      </c>
      <c r="BF55" s="174">
        <f t="shared" si="118"/>
        <v>0</v>
      </c>
      <c r="BG55" s="174">
        <f t="shared" si="118"/>
        <v>0</v>
      </c>
      <c r="BH55" s="409">
        <f t="shared" si="119"/>
        <v>0</v>
      </c>
      <c r="BI55" s="399" t="str">
        <f t="shared" si="120"/>
        <v/>
      </c>
      <c r="BJ55" s="513"/>
      <c r="BK55" s="132">
        <v>5</v>
      </c>
      <c r="BL55" s="174">
        <f>COUNTIFS($L$5:$L$300,$BJ$33,$M$5:$M$300,$Y55,$N$5:$N$300,$Z$31,$O$5:$O$300,$Z$32)</f>
        <v>0</v>
      </c>
      <c r="BM55" s="174">
        <f>COUNTIFS($L$5:$L$300,$BJ$33,$M$5:$M$300,$Y55,$N$5:$N$300,$Z$31,$O$5:$O$300,$AA$32)</f>
        <v>0</v>
      </c>
      <c r="BN55" s="174">
        <f>COUNTIFS($L$5:$L$300,$BJ$33,$M$5:$M$300,$Y55,$N$5:$N$300,$Z$31,$O$5:$O$300,$AB$32)</f>
        <v>0</v>
      </c>
      <c r="BO55" s="174"/>
      <c r="BP55" s="409">
        <f t="shared" si="121"/>
        <v>0</v>
      </c>
      <c r="BQ55" s="399" t="str">
        <f t="shared" si="122"/>
        <v/>
      </c>
      <c r="BR55" s="174">
        <f>COUNTIFS($L$5:$L$300,$BJ$33,$M$5:$M$300,$Y55,$N$5:$N$300,$AF$31,$O$5:$O$300,BR$32)</f>
        <v>0</v>
      </c>
      <c r="BS55" s="174">
        <f t="shared" si="123"/>
        <v>0</v>
      </c>
      <c r="BT55" s="174">
        <f t="shared" si="123"/>
        <v>0</v>
      </c>
      <c r="BU55" s="409">
        <f t="shared" si="124"/>
        <v>0</v>
      </c>
      <c r="BV55" s="399" t="str">
        <f t="shared" si="140"/>
        <v/>
      </c>
      <c r="BW55" s="174">
        <f t="shared" si="125"/>
        <v>0</v>
      </c>
      <c r="BX55" s="174">
        <f t="shared" si="125"/>
        <v>0</v>
      </c>
      <c r="BY55" s="174">
        <f t="shared" si="125"/>
        <v>0</v>
      </c>
      <c r="BZ55" s="409">
        <f t="shared" si="126"/>
        <v>0</v>
      </c>
      <c r="CA55" s="399" t="str">
        <f t="shared" si="141"/>
        <v/>
      </c>
      <c r="CB55" s="174">
        <f t="shared" si="127"/>
        <v>0</v>
      </c>
      <c r="CC55" s="174">
        <f t="shared" si="127"/>
        <v>0</v>
      </c>
      <c r="CD55" s="174">
        <f t="shared" si="127"/>
        <v>0</v>
      </c>
      <c r="CE55" s="409">
        <f t="shared" si="128"/>
        <v>0</v>
      </c>
      <c r="CF55" s="399" t="str">
        <f t="shared" si="142"/>
        <v/>
      </c>
      <c r="CG55" s="181">
        <f t="shared" si="129"/>
        <v>0</v>
      </c>
      <c r="CH55" s="174">
        <f t="shared" si="129"/>
        <v>0</v>
      </c>
      <c r="CI55" s="174">
        <f t="shared" si="129"/>
        <v>0</v>
      </c>
      <c r="CJ55" s="409">
        <f t="shared" si="130"/>
        <v>0</v>
      </c>
      <c r="CK55" s="398" t="str">
        <f t="shared" si="131"/>
        <v/>
      </c>
      <c r="CL55" s="181">
        <f t="shared" si="132"/>
        <v>0</v>
      </c>
      <c r="CM55" s="174">
        <f t="shared" si="132"/>
        <v>0</v>
      </c>
      <c r="CN55" s="174">
        <f t="shared" si="132"/>
        <v>0</v>
      </c>
      <c r="CO55" s="409">
        <f t="shared" si="133"/>
        <v>0</v>
      </c>
      <c r="CP55" s="399" t="str">
        <f t="shared" si="134"/>
        <v/>
      </c>
      <c r="CQ55" s="174">
        <f t="shared" si="135"/>
        <v>0</v>
      </c>
      <c r="CR55" s="174">
        <f t="shared" si="135"/>
        <v>0</v>
      </c>
      <c r="CS55" s="174">
        <f t="shared" si="135"/>
        <v>0</v>
      </c>
      <c r="CT55" s="409">
        <f t="shared" si="136"/>
        <v>0</v>
      </c>
      <c r="CU55" s="399" t="str">
        <f t="shared" si="137"/>
        <v/>
      </c>
      <c r="CV55" s="98"/>
    </row>
    <row r="56" spans="3:100" ht="15.75" thickBot="1" x14ac:dyDescent="0.3">
      <c r="C56" s="380" t="str">
        <f t="shared" ca="1" si="5"/>
        <v/>
      </c>
      <c r="E56" s="519"/>
      <c r="F56" s="519"/>
      <c r="I56" s="409" t="e">
        <f t="shared" ca="1" si="6"/>
        <v>#NAME?</v>
      </c>
      <c r="K56" s="110"/>
      <c r="L56" s="74" t="str">
        <f t="shared" si="7"/>
        <v/>
      </c>
      <c r="M56" s="11" t="str">
        <f t="shared" si="8"/>
        <v/>
      </c>
      <c r="N56" s="11" t="str">
        <f t="shared" si="9"/>
        <v/>
      </c>
      <c r="O56" s="11" t="str">
        <f t="shared" si="10"/>
        <v/>
      </c>
      <c r="P56" s="380">
        <f t="shared" ca="1" si="11"/>
        <v>1</v>
      </c>
      <c r="Q56" s="380">
        <f t="shared" ca="1" si="12"/>
        <v>1</v>
      </c>
      <c r="X56" s="518"/>
      <c r="Y56" s="168">
        <v>6</v>
      </c>
      <c r="Z56" s="173">
        <f>COUNTIFS($L$5:$L$300,$X$51,$M$5:$M$300,$Y56,$N$5:$N$300,$Z$31,$O$5:$O$300,$Z$32)</f>
        <v>0</v>
      </c>
      <c r="AA56" s="173">
        <f>COUNTIFS($L$5:$L$300,$X$51,$M$5:$M$300,$Y56,$N$5:$N$300,$Z$31,$O$5:$O$300,$AA$32)</f>
        <v>0</v>
      </c>
      <c r="AB56" s="173">
        <f>COUNTIFS($L$5:$L$300,$X$51,$M$5:$M$300,$Y56,$N$5:$N$300,$Z$31,$O$5:$O$300,$AB$32)</f>
        <v>0</v>
      </c>
      <c r="AC56" s="130"/>
      <c r="AD56" s="130">
        <f t="shared" si="103"/>
        <v>0</v>
      </c>
      <c r="AE56" s="137" t="str">
        <f t="shared" si="104"/>
        <v/>
      </c>
      <c r="AF56" s="173">
        <f>COUNTIFS($L$5:$L$300,$X$51,$M$5:$M$300,$Y56,$N$5:$N$300,$AF$31,$O$5:$O$300,AF$32)</f>
        <v>0</v>
      </c>
      <c r="AG56" s="173">
        <f t="shared" si="105"/>
        <v>0</v>
      </c>
      <c r="AH56" s="173">
        <f t="shared" si="105"/>
        <v>0</v>
      </c>
      <c r="AI56" s="130">
        <f t="shared" si="106"/>
        <v>0</v>
      </c>
      <c r="AJ56" s="137" t="str">
        <f t="shared" si="138"/>
        <v/>
      </c>
      <c r="AK56" s="182">
        <f t="shared" si="107"/>
        <v>0</v>
      </c>
      <c r="AL56" s="173">
        <f t="shared" si="107"/>
        <v>0</v>
      </c>
      <c r="AM56" s="173">
        <f t="shared" si="107"/>
        <v>0</v>
      </c>
      <c r="AN56" s="130">
        <f t="shared" si="108"/>
        <v>0</v>
      </c>
      <c r="AO56" s="137" t="str">
        <f t="shared" si="139"/>
        <v/>
      </c>
      <c r="AP56" s="173">
        <f t="shared" si="109"/>
        <v>0</v>
      </c>
      <c r="AQ56" s="173">
        <f t="shared" si="109"/>
        <v>0</v>
      </c>
      <c r="AR56" s="173">
        <f t="shared" si="109"/>
        <v>0</v>
      </c>
      <c r="AS56" s="130">
        <f t="shared" si="110"/>
        <v>0</v>
      </c>
      <c r="AT56" s="137" t="str">
        <f t="shared" si="111"/>
        <v/>
      </c>
      <c r="AU56" s="182">
        <f t="shared" si="112"/>
        <v>0</v>
      </c>
      <c r="AV56" s="173">
        <f t="shared" si="112"/>
        <v>0</v>
      </c>
      <c r="AW56" s="173">
        <f t="shared" si="112"/>
        <v>0</v>
      </c>
      <c r="AX56" s="130">
        <f t="shared" si="113"/>
        <v>0</v>
      </c>
      <c r="AY56" s="164" t="str">
        <f t="shared" si="114"/>
        <v/>
      </c>
      <c r="AZ56" s="173">
        <f t="shared" si="115"/>
        <v>0</v>
      </c>
      <c r="BA56" s="173">
        <f t="shared" si="115"/>
        <v>0</v>
      </c>
      <c r="BB56" s="173">
        <f t="shared" si="115"/>
        <v>0</v>
      </c>
      <c r="BC56" s="153">
        <f t="shared" si="116"/>
        <v>0</v>
      </c>
      <c r="BD56" s="164" t="str">
        <f t="shared" si="117"/>
        <v/>
      </c>
      <c r="BE56" s="182">
        <f t="shared" si="118"/>
        <v>0</v>
      </c>
      <c r="BF56" s="173">
        <f t="shared" si="118"/>
        <v>0</v>
      </c>
      <c r="BG56" s="173">
        <f t="shared" si="118"/>
        <v>0</v>
      </c>
      <c r="BH56" s="130">
        <f t="shared" si="119"/>
        <v>0</v>
      </c>
      <c r="BI56" s="137" t="str">
        <f t="shared" si="120"/>
        <v/>
      </c>
      <c r="BJ56" s="514"/>
      <c r="BK56" s="234">
        <v>6</v>
      </c>
      <c r="BL56" s="236">
        <f>COUNTIFS($L$5:$L$300,$BJ$33,$M$5:$M$300,$Y56,$N$5:$N$300,$Z$31,$O$5:$O$300,$Z$32)</f>
        <v>0</v>
      </c>
      <c r="BM56" s="236">
        <f>COUNTIFS($L$5:$L$300,$BJ$33,$M$5:$M$300,$Y56,$N$5:$N$300,$Z$31,$O$5:$O$300,$AA$32)</f>
        <v>0</v>
      </c>
      <c r="BN56" s="236">
        <f>COUNTIFS($L$5:$L$300,$BJ$33,$M$5:$M$300,$Y56,$N$5:$N$300,$Z$31,$O$5:$O$300,$AB$32)</f>
        <v>0</v>
      </c>
      <c r="BO56" s="236"/>
      <c r="BP56" s="233">
        <f t="shared" si="121"/>
        <v>0</v>
      </c>
      <c r="BQ56" s="241" t="str">
        <f t="shared" si="122"/>
        <v/>
      </c>
      <c r="BR56" s="236">
        <f>COUNTIFS($L$5:$L$300,$BJ$33,$M$5:$M$300,$Y56,$N$5:$N$300,$AF$31,$O$5:$O$300,BR$32)</f>
        <v>0</v>
      </c>
      <c r="BS56" s="236">
        <f t="shared" si="123"/>
        <v>0</v>
      </c>
      <c r="BT56" s="236">
        <f t="shared" si="123"/>
        <v>0</v>
      </c>
      <c r="BU56" s="233">
        <f t="shared" si="124"/>
        <v>0</v>
      </c>
      <c r="BV56" s="241" t="str">
        <f t="shared" si="140"/>
        <v/>
      </c>
      <c r="BW56" s="236">
        <f t="shared" si="125"/>
        <v>0</v>
      </c>
      <c r="BX56" s="236">
        <f t="shared" si="125"/>
        <v>0</v>
      </c>
      <c r="BY56" s="236">
        <f t="shared" si="125"/>
        <v>0</v>
      </c>
      <c r="BZ56" s="233">
        <f t="shared" si="126"/>
        <v>0</v>
      </c>
      <c r="CA56" s="240" t="str">
        <f t="shared" si="141"/>
        <v/>
      </c>
      <c r="CB56" s="236">
        <f t="shared" si="127"/>
        <v>0</v>
      </c>
      <c r="CC56" s="236">
        <f t="shared" si="127"/>
        <v>0</v>
      </c>
      <c r="CD56" s="236">
        <f t="shared" si="127"/>
        <v>0</v>
      </c>
      <c r="CE56" s="233">
        <f t="shared" si="128"/>
        <v>0</v>
      </c>
      <c r="CF56" s="240" t="str">
        <f t="shared" si="142"/>
        <v/>
      </c>
      <c r="CG56" s="237">
        <f t="shared" si="129"/>
        <v>0</v>
      </c>
      <c r="CH56" s="236">
        <f t="shared" si="129"/>
        <v>0</v>
      </c>
      <c r="CI56" s="236">
        <f t="shared" si="129"/>
        <v>0</v>
      </c>
      <c r="CJ56" s="233">
        <f t="shared" si="130"/>
        <v>0</v>
      </c>
      <c r="CK56" s="242" t="str">
        <f t="shared" si="131"/>
        <v/>
      </c>
      <c r="CL56" s="238">
        <f t="shared" si="132"/>
        <v>0</v>
      </c>
      <c r="CM56" s="239">
        <f t="shared" si="132"/>
        <v>0</v>
      </c>
      <c r="CN56" s="239">
        <f t="shared" si="132"/>
        <v>0</v>
      </c>
      <c r="CO56" s="235">
        <f t="shared" si="133"/>
        <v>0</v>
      </c>
      <c r="CP56" s="241" t="str">
        <f t="shared" si="134"/>
        <v/>
      </c>
      <c r="CQ56" s="236">
        <f t="shared" si="135"/>
        <v>0</v>
      </c>
      <c r="CR56" s="236">
        <f t="shared" si="135"/>
        <v>0</v>
      </c>
      <c r="CS56" s="236">
        <f t="shared" si="135"/>
        <v>0</v>
      </c>
      <c r="CT56" s="233">
        <f t="shared" si="136"/>
        <v>0</v>
      </c>
      <c r="CU56" s="240" t="str">
        <f t="shared" si="137"/>
        <v/>
      </c>
      <c r="CV56" s="98"/>
    </row>
    <row r="57" spans="3:100" ht="16.5" thickBot="1" x14ac:dyDescent="0.3">
      <c r="C57" s="380" t="str">
        <f t="shared" ca="1" si="5"/>
        <v/>
      </c>
      <c r="I57" s="409" t="e">
        <f t="shared" ca="1" si="6"/>
        <v>#NAME?</v>
      </c>
      <c r="K57" s="110"/>
      <c r="L57" s="74" t="str">
        <f t="shared" si="7"/>
        <v/>
      </c>
      <c r="M57" s="11" t="str">
        <f t="shared" si="8"/>
        <v/>
      </c>
      <c r="N57" s="11" t="str">
        <f t="shared" si="9"/>
        <v/>
      </c>
      <c r="O57" s="11" t="str">
        <f t="shared" si="10"/>
        <v/>
      </c>
      <c r="P57" s="380">
        <f t="shared" ca="1" si="11"/>
        <v>1</v>
      </c>
      <c r="Q57" s="380">
        <f t="shared" ca="1" si="12"/>
        <v>1</v>
      </c>
      <c r="X57" s="505" t="s">
        <v>130</v>
      </c>
      <c r="Y57" s="506"/>
      <c r="Z57" s="175">
        <f>SUM(Z51:Z56)</f>
        <v>0</v>
      </c>
      <c r="AA57" s="176">
        <f>SUM(AA51:AA56)</f>
        <v>0</v>
      </c>
      <c r="AB57" s="176">
        <f>SUM(AB51:AB56)</f>
        <v>0</v>
      </c>
      <c r="AC57" s="393"/>
      <c r="AD57" s="393">
        <f t="shared" si="103"/>
        <v>0</v>
      </c>
      <c r="AE57" s="138" t="str">
        <f t="shared" si="104"/>
        <v/>
      </c>
      <c r="AF57" s="175">
        <f>SUM(AF51:AF56)</f>
        <v>0</v>
      </c>
      <c r="AG57" s="176">
        <f>SUM(AG51:AG56)</f>
        <v>0</v>
      </c>
      <c r="AH57" s="176">
        <f>SUM(AH51:AH56)</f>
        <v>0</v>
      </c>
      <c r="AI57" s="393">
        <f t="shared" si="106"/>
        <v>0</v>
      </c>
      <c r="AJ57" s="138" t="str">
        <f t="shared" si="138"/>
        <v/>
      </c>
      <c r="AK57" s="175">
        <f>SUM(AK51:AK56)</f>
        <v>0</v>
      </c>
      <c r="AL57" s="176">
        <f>SUM(AL51:AL56)</f>
        <v>0</v>
      </c>
      <c r="AM57" s="176">
        <f>SUM(AM51:AM56)</f>
        <v>0</v>
      </c>
      <c r="AN57" s="393">
        <f t="shared" si="108"/>
        <v>0</v>
      </c>
      <c r="AO57" s="138" t="str">
        <f t="shared" si="139"/>
        <v/>
      </c>
      <c r="AP57" s="175">
        <f>SUM(AP51:AP56)</f>
        <v>0</v>
      </c>
      <c r="AQ57" s="176">
        <f>SUM(AQ51:AQ56)</f>
        <v>0</v>
      </c>
      <c r="AR57" s="176">
        <f>SUM(AR51:AR56)</f>
        <v>0</v>
      </c>
      <c r="AS57" s="393">
        <f t="shared" si="110"/>
        <v>0</v>
      </c>
      <c r="AT57" s="138" t="str">
        <f t="shared" si="111"/>
        <v/>
      </c>
      <c r="AU57" s="175">
        <f>SUM(AU51:AU56)</f>
        <v>0</v>
      </c>
      <c r="AV57" s="176">
        <f>SUM(AV51:AV56)</f>
        <v>0</v>
      </c>
      <c r="AW57" s="176">
        <f>SUM(AW51:AW56)</f>
        <v>0</v>
      </c>
      <c r="AX57" s="393">
        <f t="shared" si="113"/>
        <v>0</v>
      </c>
      <c r="AY57" s="138" t="str">
        <f t="shared" si="114"/>
        <v/>
      </c>
      <c r="AZ57" s="175">
        <f>SUM(AZ51:AZ56)</f>
        <v>0</v>
      </c>
      <c r="BA57" s="176">
        <f>SUM(BA51:BA56)</f>
        <v>0</v>
      </c>
      <c r="BB57" s="176">
        <f>SUM(BB51:BB56)</f>
        <v>0</v>
      </c>
      <c r="BC57" s="393">
        <f t="shared" si="116"/>
        <v>0</v>
      </c>
      <c r="BD57" s="138" t="str">
        <f t="shared" si="117"/>
        <v/>
      </c>
      <c r="BE57" s="175">
        <f>SUM(BE51:BE56)</f>
        <v>0</v>
      </c>
      <c r="BF57" s="176">
        <f>SUM(BF51:BF56)</f>
        <v>0</v>
      </c>
      <c r="BG57" s="176">
        <f>SUM(BG51:BG56)</f>
        <v>0</v>
      </c>
      <c r="BH57" s="393">
        <f t="shared" si="119"/>
        <v>0</v>
      </c>
      <c r="BI57" s="138" t="str">
        <f t="shared" si="120"/>
        <v/>
      </c>
      <c r="BJ57" s="505" t="s">
        <v>130</v>
      </c>
      <c r="BK57" s="506"/>
      <c r="BL57" s="175">
        <f>SUM(BL51:BL56)</f>
        <v>0</v>
      </c>
      <c r="BM57" s="176">
        <f>COUNTIFS($L$5:$L$300,$X$33,$M$5:$M$300,$Y57,$N$5:$N$300,$Z$31,$O$5:$O$300,$AA$32)</f>
        <v>0</v>
      </c>
      <c r="BN57" s="176">
        <f>SUM(BN51:BN56)</f>
        <v>0</v>
      </c>
      <c r="BO57" s="176"/>
      <c r="BP57" s="393">
        <f t="shared" si="121"/>
        <v>0</v>
      </c>
      <c r="BQ57" s="138" t="str">
        <f t="shared" si="122"/>
        <v/>
      </c>
      <c r="BR57" s="175">
        <f>SUM(BR51:BR56)</f>
        <v>0</v>
      </c>
      <c r="BS57" s="176">
        <f>SUM(BS51:BS56)</f>
        <v>0</v>
      </c>
      <c r="BT57" s="176">
        <f>SUM(BT51:BT56)</f>
        <v>0</v>
      </c>
      <c r="BU57" s="393">
        <f t="shared" si="124"/>
        <v>0</v>
      </c>
      <c r="BV57" s="138" t="str">
        <f t="shared" si="140"/>
        <v/>
      </c>
      <c r="BW57" s="175">
        <f>SUM(BW51:BW56)</f>
        <v>0</v>
      </c>
      <c r="BX57" s="176">
        <f>SUM(BY51:BY56)</f>
        <v>0</v>
      </c>
      <c r="BY57" s="176">
        <f>SUM(BY51:BY56)</f>
        <v>0</v>
      </c>
      <c r="BZ57" s="393">
        <f t="shared" si="126"/>
        <v>0</v>
      </c>
      <c r="CA57" s="138" t="str">
        <f t="shared" si="141"/>
        <v/>
      </c>
      <c r="CB57" s="175">
        <f>SUM(CB51:CB56)</f>
        <v>0</v>
      </c>
      <c r="CC57" s="176">
        <f>SUM(CC51:CC56)</f>
        <v>0</v>
      </c>
      <c r="CD57" s="176">
        <f>SUM(CD51:CD56)</f>
        <v>0</v>
      </c>
      <c r="CE57" s="393">
        <f t="shared" si="128"/>
        <v>0</v>
      </c>
      <c r="CF57" s="138" t="str">
        <f t="shared" si="142"/>
        <v/>
      </c>
      <c r="CG57" s="175">
        <f>SUM(CG51:CG56)</f>
        <v>0</v>
      </c>
      <c r="CH57" s="176">
        <f>SUM(CH51:CH56)</f>
        <v>0</v>
      </c>
      <c r="CI57" s="176">
        <f>SUM(CI51:CI56)</f>
        <v>0</v>
      </c>
      <c r="CJ57" s="393">
        <f t="shared" si="130"/>
        <v>0</v>
      </c>
      <c r="CK57" s="138" t="str">
        <f t="shared" si="131"/>
        <v/>
      </c>
      <c r="CL57" s="187">
        <f>SUM(CL51:CL56)</f>
        <v>0</v>
      </c>
      <c r="CM57" s="188">
        <f>SUM(CM51:CM56)</f>
        <v>0</v>
      </c>
      <c r="CN57" s="188">
        <f>SUM(CN51:CN56)</f>
        <v>0</v>
      </c>
      <c r="CO57" s="374">
        <f t="shared" si="133"/>
        <v>0</v>
      </c>
      <c r="CP57" s="243" t="str">
        <f t="shared" si="134"/>
        <v/>
      </c>
      <c r="CQ57" s="175">
        <f>SUM(CQ51:CQ56)</f>
        <v>0</v>
      </c>
      <c r="CR57" s="176">
        <f>SUM(CR51:CR56)</f>
        <v>0</v>
      </c>
      <c r="CS57" s="176">
        <f>SUM(CS51:CS56)</f>
        <v>0</v>
      </c>
      <c r="CT57" s="393">
        <f t="shared" si="136"/>
        <v>0</v>
      </c>
      <c r="CU57" s="138" t="str">
        <f t="shared" si="137"/>
        <v/>
      </c>
      <c r="CV57" s="98"/>
    </row>
    <row r="58" spans="3:100" ht="15.75" thickBot="1" x14ac:dyDescent="0.3">
      <c r="C58" s="380" t="str">
        <f t="shared" ca="1" si="5"/>
        <v/>
      </c>
      <c r="I58" s="409" t="e">
        <f t="shared" ca="1" si="6"/>
        <v>#NAME?</v>
      </c>
      <c r="K58" s="110"/>
      <c r="L58" s="74" t="str">
        <f t="shared" si="7"/>
        <v/>
      </c>
      <c r="M58" s="11" t="str">
        <f t="shared" si="8"/>
        <v/>
      </c>
      <c r="N58" s="11" t="str">
        <f t="shared" si="9"/>
        <v/>
      </c>
      <c r="O58" s="11" t="str">
        <f t="shared" si="10"/>
        <v/>
      </c>
      <c r="P58" s="380">
        <f t="shared" ca="1" si="11"/>
        <v>1</v>
      </c>
      <c r="Q58" s="380">
        <f t="shared" ca="1" si="12"/>
        <v>1</v>
      </c>
      <c r="Z58" s="499" t="str">
        <f>$G$23</f>
        <v>S</v>
      </c>
      <c r="AA58" s="500"/>
      <c r="AB58" s="500"/>
      <c r="AC58" s="500"/>
      <c r="AD58" s="500"/>
      <c r="AE58" s="501"/>
      <c r="AF58" s="499" t="str">
        <f>$G$24</f>
        <v>R</v>
      </c>
      <c r="AG58" s="500"/>
      <c r="AH58" s="500"/>
      <c r="AI58" s="500"/>
      <c r="AJ58" s="501"/>
      <c r="AK58" s="509" t="str">
        <f>$G$26</f>
        <v>D</v>
      </c>
      <c r="AL58" s="510"/>
      <c r="AM58" s="510"/>
      <c r="AN58" s="510"/>
      <c r="AO58" s="511"/>
      <c r="AP58" s="499" t="str">
        <f>$G$27</f>
        <v>L</v>
      </c>
      <c r="AQ58" s="500"/>
      <c r="AR58" s="500"/>
      <c r="AS58" s="500"/>
      <c r="AT58" s="500"/>
      <c r="AU58" s="499" t="str">
        <f>$G$22</f>
        <v>A</v>
      </c>
      <c r="AV58" s="500"/>
      <c r="AW58" s="500"/>
      <c r="AX58" s="500"/>
      <c r="AY58" s="500"/>
      <c r="AZ58" s="499" t="str">
        <f>$G$32</f>
        <v>X</v>
      </c>
      <c r="BA58" s="500"/>
      <c r="BB58" s="500"/>
      <c r="BC58" s="500"/>
      <c r="BD58" s="501"/>
      <c r="BE58" s="500" t="str">
        <f>$G$25</f>
        <v>B</v>
      </c>
      <c r="BF58" s="500"/>
      <c r="BG58" s="500"/>
      <c r="BH58" s="500"/>
      <c r="BI58" s="501"/>
      <c r="BJ58" s="1"/>
      <c r="BK58" s="27"/>
      <c r="BL58" s="499" t="str">
        <f>$G$23</f>
        <v>S</v>
      </c>
      <c r="BM58" s="500"/>
      <c r="BN58" s="500"/>
      <c r="BO58" s="500"/>
      <c r="BP58" s="500"/>
      <c r="BQ58" s="501"/>
      <c r="BR58" s="499" t="str">
        <f>$G$24</f>
        <v>R</v>
      </c>
      <c r="BS58" s="500"/>
      <c r="BT58" s="500"/>
      <c r="BU58" s="500"/>
      <c r="BV58" s="501"/>
      <c r="BW58" s="499" t="str">
        <f>$G$26</f>
        <v>D</v>
      </c>
      <c r="BX58" s="500"/>
      <c r="BY58" s="500"/>
      <c r="BZ58" s="500"/>
      <c r="CA58" s="501"/>
      <c r="CB58" s="499" t="str">
        <f>$G$27</f>
        <v>L</v>
      </c>
      <c r="CC58" s="500"/>
      <c r="CD58" s="500"/>
      <c r="CE58" s="500"/>
      <c r="CF58" s="500"/>
      <c r="CG58" s="499" t="str">
        <f>$G$22</f>
        <v>A</v>
      </c>
      <c r="CH58" s="500"/>
      <c r="CI58" s="500"/>
      <c r="CJ58" s="500"/>
      <c r="CK58" s="501"/>
      <c r="CL58" s="500" t="str">
        <f>$G$32</f>
        <v>X</v>
      </c>
      <c r="CM58" s="500"/>
      <c r="CN58" s="500"/>
      <c r="CO58" s="500"/>
      <c r="CP58" s="501"/>
      <c r="CQ58" s="500" t="str">
        <f>$G$25</f>
        <v>B</v>
      </c>
      <c r="CR58" s="500"/>
      <c r="CS58" s="500"/>
      <c r="CT58" s="500"/>
      <c r="CU58" s="501"/>
      <c r="CV58" s="31"/>
    </row>
    <row r="59" spans="3:100" ht="15.75" thickBot="1" x14ac:dyDescent="0.3">
      <c r="C59" s="380" t="str">
        <f t="shared" ca="1" si="5"/>
        <v/>
      </c>
      <c r="I59" s="409" t="e">
        <f t="shared" ca="1" si="6"/>
        <v>#NAME?</v>
      </c>
      <c r="K59" s="110"/>
      <c r="L59" s="74" t="str">
        <f t="shared" si="7"/>
        <v/>
      </c>
      <c r="M59" s="11" t="str">
        <f t="shared" si="8"/>
        <v/>
      </c>
      <c r="N59" s="11" t="str">
        <f t="shared" si="9"/>
        <v/>
      </c>
      <c r="O59" s="11" t="str">
        <f t="shared" si="10"/>
        <v/>
      </c>
      <c r="P59" s="380">
        <f t="shared" ca="1" si="11"/>
        <v>1</v>
      </c>
      <c r="Q59" s="380">
        <f t="shared" ca="1" si="12"/>
        <v>1</v>
      </c>
      <c r="Y59" s="125" t="s">
        <v>127</v>
      </c>
      <c r="Z59" s="176" t="str">
        <f>$G$29</f>
        <v>P</v>
      </c>
      <c r="AA59" s="170" t="str">
        <f>$G$31</f>
        <v>C</v>
      </c>
      <c r="AB59" s="170" t="str">
        <f>$G$28</f>
        <v>E</v>
      </c>
      <c r="AC59" s="97"/>
      <c r="AD59" s="392" t="s">
        <v>10</v>
      </c>
      <c r="AE59" s="119" t="s">
        <v>128</v>
      </c>
      <c r="AF59" s="175" t="str">
        <f>$G$30</f>
        <v>EX</v>
      </c>
      <c r="AG59" s="176" t="str">
        <f>$G$31</f>
        <v>C</v>
      </c>
      <c r="AH59" s="176" t="str">
        <f>$G$28</f>
        <v>E</v>
      </c>
      <c r="AI59" s="393" t="s">
        <v>10</v>
      </c>
      <c r="AJ59" s="138" t="s">
        <v>128</v>
      </c>
      <c r="AK59" s="175" t="str">
        <f>$G$30</f>
        <v>EX</v>
      </c>
      <c r="AL59" s="176" t="str">
        <f>$G$31</f>
        <v>C</v>
      </c>
      <c r="AM59" s="176" t="str">
        <f>$G$28</f>
        <v>E</v>
      </c>
      <c r="AN59" s="161" t="s">
        <v>10</v>
      </c>
      <c r="AO59" s="138" t="s">
        <v>128</v>
      </c>
      <c r="AP59" s="175" t="str">
        <f>$G$30</f>
        <v>EX</v>
      </c>
      <c r="AQ59" s="176" t="str">
        <f>$G$31</f>
        <v>C</v>
      </c>
      <c r="AR59" s="176" t="str">
        <f>$G$28</f>
        <v>E</v>
      </c>
      <c r="AS59" s="393" t="s">
        <v>10</v>
      </c>
      <c r="AT59" s="155" t="s">
        <v>128</v>
      </c>
      <c r="AU59" s="175" t="str">
        <f>$G$29</f>
        <v>P</v>
      </c>
      <c r="AV59" s="176" t="str">
        <f>$G$31</f>
        <v>C</v>
      </c>
      <c r="AW59" s="176" t="str">
        <f>$G$28</f>
        <v>E</v>
      </c>
      <c r="AX59" s="393" t="s">
        <v>10</v>
      </c>
      <c r="AY59" s="138" t="s">
        <v>128</v>
      </c>
      <c r="AZ59" s="176" t="str">
        <f>$G$29</f>
        <v>P</v>
      </c>
      <c r="BA59" s="176" t="str">
        <f>$G$31</f>
        <v>C</v>
      </c>
      <c r="BB59" s="176" t="str">
        <f>$G$28</f>
        <v>E</v>
      </c>
      <c r="BC59" s="393" t="s">
        <v>10</v>
      </c>
      <c r="BD59" s="138" t="s">
        <v>128</v>
      </c>
      <c r="BE59" s="176" t="str">
        <f>$G$29</f>
        <v>P</v>
      </c>
      <c r="BF59" s="170" t="str">
        <f>$G$31</f>
        <v>C</v>
      </c>
      <c r="BG59" s="170" t="str">
        <f>$G$28</f>
        <v>E</v>
      </c>
      <c r="BH59" s="392" t="s">
        <v>10</v>
      </c>
      <c r="BI59" s="138" t="s">
        <v>128</v>
      </c>
      <c r="BJ59" s="1"/>
      <c r="BK59" s="125" t="s">
        <v>127</v>
      </c>
      <c r="BL59" s="176" t="str">
        <f>$G$29</f>
        <v>P</v>
      </c>
      <c r="BM59" s="170" t="str">
        <f>$G$31</f>
        <v>C</v>
      </c>
      <c r="BN59" s="170" t="str">
        <f>$G$28</f>
        <v>E</v>
      </c>
      <c r="BO59" s="97"/>
      <c r="BP59" s="392" t="s">
        <v>10</v>
      </c>
      <c r="BQ59" s="119" t="s">
        <v>128</v>
      </c>
      <c r="BR59" s="175" t="str">
        <f>$G$30</f>
        <v>EX</v>
      </c>
      <c r="BS59" s="176" t="str">
        <f>$G$31</f>
        <v>C</v>
      </c>
      <c r="BT59" s="176" t="str">
        <f>$G$28</f>
        <v>E</v>
      </c>
      <c r="BU59" s="393" t="s">
        <v>10</v>
      </c>
      <c r="BV59" s="138" t="s">
        <v>128</v>
      </c>
      <c r="BW59" s="175" t="str">
        <f>$G$30</f>
        <v>EX</v>
      </c>
      <c r="BX59" s="176" t="str">
        <f>$G$31</f>
        <v>C</v>
      </c>
      <c r="BY59" s="176" t="str">
        <f>$G$28</f>
        <v>E</v>
      </c>
      <c r="BZ59" s="161" t="s">
        <v>10</v>
      </c>
      <c r="CA59" s="138" t="s">
        <v>128</v>
      </c>
      <c r="CB59" s="175" t="str">
        <f>$G$30</f>
        <v>EX</v>
      </c>
      <c r="CC59" s="176" t="str">
        <f>$G$31</f>
        <v>C</v>
      </c>
      <c r="CD59" s="176" t="str">
        <f>$G$28</f>
        <v>E</v>
      </c>
      <c r="CE59" s="393" t="s">
        <v>10</v>
      </c>
      <c r="CF59" s="155" t="s">
        <v>128</v>
      </c>
      <c r="CG59" s="175" t="str">
        <f>$G$29</f>
        <v>P</v>
      </c>
      <c r="CH59" s="176" t="str">
        <f>$G$31</f>
        <v>C</v>
      </c>
      <c r="CI59" s="176" t="str">
        <f>$G$28</f>
        <v>E</v>
      </c>
      <c r="CJ59" s="393" t="s">
        <v>10</v>
      </c>
      <c r="CK59" s="138" t="s">
        <v>128</v>
      </c>
      <c r="CL59" s="176" t="str">
        <f>$G$29</f>
        <v>P</v>
      </c>
      <c r="CM59" s="170" t="str">
        <f>$G$31</f>
        <v>C</v>
      </c>
      <c r="CN59" s="170" t="str">
        <f>$G$28</f>
        <v>E</v>
      </c>
      <c r="CO59" s="393" t="s">
        <v>10</v>
      </c>
      <c r="CP59" s="138" t="s">
        <v>128</v>
      </c>
      <c r="CQ59" s="176" t="str">
        <f>$G$29</f>
        <v>P</v>
      </c>
      <c r="CR59" s="170" t="str">
        <f>$G$31</f>
        <v>C</v>
      </c>
      <c r="CS59" s="170" t="str">
        <f>$G$28</f>
        <v>E</v>
      </c>
      <c r="CT59" s="392" t="s">
        <v>10</v>
      </c>
      <c r="CU59" s="138" t="s">
        <v>128</v>
      </c>
      <c r="CV59" s="329"/>
    </row>
    <row r="60" spans="3:100" ht="15.75" customHeight="1" x14ac:dyDescent="0.25">
      <c r="C60" s="380" t="str">
        <f t="shared" ca="1" si="5"/>
        <v/>
      </c>
      <c r="I60" s="409" t="e">
        <f t="shared" ca="1" si="6"/>
        <v>#NAME?</v>
      </c>
      <c r="K60" s="110"/>
      <c r="L60" s="74" t="str">
        <f t="shared" si="7"/>
        <v/>
      </c>
      <c r="M60" s="11" t="str">
        <f t="shared" si="8"/>
        <v/>
      </c>
      <c r="N60" s="11" t="str">
        <f t="shared" si="9"/>
        <v/>
      </c>
      <c r="O60" s="11" t="str">
        <f t="shared" si="10"/>
        <v/>
      </c>
      <c r="P60" s="380">
        <f t="shared" ca="1" si="11"/>
        <v>1</v>
      </c>
      <c r="Q60" s="380">
        <f t="shared" ca="1" si="12"/>
        <v>1</v>
      </c>
      <c r="X60" s="515">
        <f>F7</f>
        <v>0</v>
      </c>
      <c r="Y60" s="111">
        <v>1</v>
      </c>
      <c r="Z60" s="171">
        <f>COUNTIFS($L$5:$L$300,$X$60,$M$5:$M$300,$Y$33,$N$5:$N$300,$Z$31,$O$5:$O$300,$Z$32)</f>
        <v>0</v>
      </c>
      <c r="AA60" s="171">
        <f>COUNTIFS($L$5:$L$300,$X$60,$M$5:$M$300,$Y$33,$N$5:$N$300,$Z$31,$O$5:$O$300,AA$32)</f>
        <v>0</v>
      </c>
      <c r="AB60" s="171">
        <f>COUNTIFS($L$5:$L$300,$X$60,$M$5:$M$300,$Y$33,$N$5:$N$300,$Z$31,$O$5:$O$300,AB$32)</f>
        <v>0</v>
      </c>
      <c r="AC60" s="8"/>
      <c r="AD60" s="8">
        <f t="shared" ref="AD60:AD66" si="143">SUM(Z60:AB60)</f>
        <v>0</v>
      </c>
      <c r="AE60" s="397" t="str">
        <f t="shared" ref="AE60:AE66" si="144">IF(AD60=0,"",((Z60*4)+(AA60*2)+(AB60*0))/AD60)</f>
        <v/>
      </c>
      <c r="AF60" s="140">
        <f>COUNTIFS($L$5:$L$300,$X$60,$M$5:$M$300,$Y$33,$N$5:$N$300,$AF$31,$O$5:$O$300,AF$32)</f>
        <v>0</v>
      </c>
      <c r="AG60" s="140">
        <f t="shared" ref="AG60:AH65" si="145">COUNTIFS($L$5:$L$300,$X$60,$M$5:$M$300,$Y60,$N$5:$N$300,$AF$31,$O$5:$O$300,AG$32)</f>
        <v>0</v>
      </c>
      <c r="AH60" s="140">
        <f t="shared" si="145"/>
        <v>0</v>
      </c>
      <c r="AI60" s="97">
        <f t="shared" ref="AI60:AI66" si="146">SUM(AF60:AH60)</f>
        <v>0</v>
      </c>
      <c r="AJ60" s="127" t="str">
        <f>IF(AI60=0,"",((AF60*3)+(AG60*1.5)+(AH60*0))/AI60)</f>
        <v/>
      </c>
      <c r="AK60" s="139">
        <f t="shared" ref="AK60:AM65" si="147">COUNTIFS($L$5:$L$300,$X$60,$M$5:$M$300,$Y60,$N$5:$N$300,$AK$31,$O$5:$O$300,AK$32)</f>
        <v>0</v>
      </c>
      <c r="AL60" s="140">
        <f t="shared" si="147"/>
        <v>0</v>
      </c>
      <c r="AM60" s="140">
        <f t="shared" si="147"/>
        <v>0</v>
      </c>
      <c r="AN60" s="97">
        <f t="shared" ref="AN60:AN66" si="148">SUM(AK60:AM60)</f>
        <v>0</v>
      </c>
      <c r="AO60" s="397" t="str">
        <f>IF(AN60=0,"",((AK60*3)+(AL60*1.5)+(AM60*0))/AN60)</f>
        <v/>
      </c>
      <c r="AP60" s="140">
        <f t="shared" ref="AP60:AR65" si="149">COUNTIFS($L$5:$L$300,$X$60,$M$5:$M$300,$Y60,$N$5:$N$300,$AP$31,$O$5:$O$300,AP$32)</f>
        <v>0</v>
      </c>
      <c r="AQ60" s="140">
        <f t="shared" si="149"/>
        <v>0</v>
      </c>
      <c r="AR60" s="140">
        <f t="shared" si="149"/>
        <v>0</v>
      </c>
      <c r="AS60" s="97">
        <f t="shared" ref="AS60:AS66" si="150">SUM(AP60:AR60)</f>
        <v>0</v>
      </c>
      <c r="AT60" s="127" t="str">
        <f t="shared" ref="AT60:AT66" si="151">IF(AS60=0,"",((AP60*3)+(AQ60*1.5)+(AS60*0))/AS60)</f>
        <v/>
      </c>
      <c r="AU60" s="186">
        <f t="shared" ref="AU60:AW65" si="152">COUNTIFS($L$5:$L$300,$X$60,$M$5:$M$300,$Y60,$N$5:$N$300,$AU$31,$O$5:$O$300,AU$32)</f>
        <v>0</v>
      </c>
      <c r="AV60" s="171">
        <f t="shared" si="152"/>
        <v>0</v>
      </c>
      <c r="AW60" s="171">
        <f t="shared" si="152"/>
        <v>0</v>
      </c>
      <c r="AX60" s="97">
        <f t="shared" ref="AX60:AX66" si="153">SUM(AU60:AW60)</f>
        <v>0</v>
      </c>
      <c r="AY60" s="127" t="str">
        <f t="shared" ref="AY60:AY66" si="154">IF(AX60=0,"",((AU60*4)+(AV60*2)+(AW60*0))/AX60)</f>
        <v/>
      </c>
      <c r="AZ60" s="140">
        <f t="shared" ref="AZ60:BB65" si="155">COUNTIFS($L$5:$L$300,$X$60,$M$5:$M$300,$Y60,$N$5:$N$300,$AZ$31,$O$5:$O$300,AZ$32)</f>
        <v>0</v>
      </c>
      <c r="BA60" s="140">
        <f t="shared" si="155"/>
        <v>0</v>
      </c>
      <c r="BB60" s="140">
        <f t="shared" si="155"/>
        <v>0</v>
      </c>
      <c r="BC60" s="409">
        <f t="shared" ref="BC60:BC66" si="156">SUM(AZ60:BB60)</f>
        <v>0</v>
      </c>
      <c r="BD60" s="34" t="str">
        <f t="shared" ref="BD60:BD66" si="157">IF(BC60=0,"",((AZ60*4)+(BA60*2)+(BB60*0))/BC60)</f>
        <v/>
      </c>
      <c r="BE60" s="186">
        <f t="shared" ref="BE60:BG65" si="158">COUNTIFS($L$5:$L$300,$X$60,$M$5:$M$300,$Y60,$N$5:$N$300,$BE$31,$O$5:$O$300,BE$32)</f>
        <v>0</v>
      </c>
      <c r="BF60" s="171">
        <f t="shared" si="158"/>
        <v>0</v>
      </c>
      <c r="BG60" s="171">
        <f t="shared" si="158"/>
        <v>0</v>
      </c>
      <c r="BH60" s="97">
        <f t="shared" ref="BH60:BH66" si="159">SUM(BE60:BG60)</f>
        <v>0</v>
      </c>
      <c r="BI60" s="127" t="str">
        <f t="shared" ref="BI60:BI66" si="160">IF(BH60=0,"",((BE60*4)+(BF60*2)+(BG60*0))/BH60)</f>
        <v/>
      </c>
      <c r="BJ60" s="512">
        <f>H7</f>
        <v>0</v>
      </c>
      <c r="BK60" s="404">
        <v>1</v>
      </c>
      <c r="BL60" s="172">
        <f>COUNTIFS($L$5:$L$300,$BJ$33,$M$5:$M$300,$Y$33,$N$5:$N$300,$Z$31,$O$5:$O$300,$Z$32)</f>
        <v>0</v>
      </c>
      <c r="BM60" s="172">
        <f>COUNTIFS($L$5:$L$300,$BJ$33,$M$5:$M$300,$Y$33,$N$5:$N$300,$Z$31,$O$5:$O$300,BM$32)</f>
        <v>0</v>
      </c>
      <c r="BN60" s="172">
        <f>COUNTIFS($L$5:$L$300,$BJ$33,$M$5:$M$300,$Y$33,$N$5:$N$300,$Z$31,$O$5:$O$300,BN$32)</f>
        <v>0</v>
      </c>
      <c r="BO60" s="172"/>
      <c r="BP60" s="97">
        <f t="shared" ref="BP60:BP66" si="161">SUM(BL60:BN60)</f>
        <v>0</v>
      </c>
      <c r="BQ60" s="397" t="str">
        <f t="shared" ref="BQ60:BQ66" si="162">IF(BP60=0,"",((BL60*4)+(BM60*2)+(BN60*0))/BP60)</f>
        <v/>
      </c>
      <c r="BR60" s="174">
        <f>COUNTIFS($L$5:$L$300,$BJ$33,$M$5:$M$300,$Y$33,$N$5:$N$300,$AF$31,$O$5:$O$300,BR$32)</f>
        <v>0</v>
      </c>
      <c r="BS60" s="174">
        <f t="shared" ref="BS60:BT65" si="163">COUNTIFS($L$5:$L$300,$BJ$33,$M$5:$M$300,$Y60,$N$5:$N$300,$AF$31,$O$5:$O$300,BS$32)</f>
        <v>0</v>
      </c>
      <c r="BT60" s="174">
        <f t="shared" si="163"/>
        <v>0</v>
      </c>
      <c r="BU60" s="97">
        <f t="shared" ref="BU60:BU66" si="164">SUM(BR60:BT60)</f>
        <v>0</v>
      </c>
      <c r="BV60" s="397" t="str">
        <f>IF(BU60=0,"",((BR60*3)+(BS60*1.5)+(BT60*0))/BU60)</f>
        <v/>
      </c>
      <c r="BW60" s="174">
        <f t="shared" ref="BW60:BY65" si="165">COUNTIFS($L$5:$L$300,$BJ$33,$M$5:$M$300,$Y60,$N$5:$N$300,$AK$31,$O$5:$O$300,BW$32)</f>
        <v>0</v>
      </c>
      <c r="BX60" s="174">
        <f t="shared" si="165"/>
        <v>0</v>
      </c>
      <c r="BY60" s="174">
        <f t="shared" si="165"/>
        <v>0</v>
      </c>
      <c r="BZ60" s="97">
        <f t="shared" ref="BZ60:BZ66" si="166">SUM(BW60:BY60)</f>
        <v>0</v>
      </c>
      <c r="CA60" s="397" t="str">
        <f>IF(BZ60=0,"",((BW60*3)+(BX60*1.5)+(BY60*0))/BZ60)</f>
        <v/>
      </c>
      <c r="CB60" s="174">
        <f t="shared" ref="CB60:CD65" si="167">COUNTIFS($L$5:$L$300,$BJ$33,$M$5:$M$300,$Y60,$N$5:$N$300,$AP$31,$O$5:$O$300,CB$32)</f>
        <v>0</v>
      </c>
      <c r="CC60" s="174">
        <f t="shared" si="167"/>
        <v>0</v>
      </c>
      <c r="CD60" s="174">
        <f t="shared" si="167"/>
        <v>0</v>
      </c>
      <c r="CE60" s="97">
        <f t="shared" ref="CE60:CE66" si="168">SUM(CB60:CD60)</f>
        <v>0</v>
      </c>
      <c r="CF60" s="397" t="str">
        <f>IF(CE60=0,"",((CB60*3)+(CC60*1.5)+(CD60*0))/CE60)</f>
        <v/>
      </c>
      <c r="CG60" s="185">
        <f t="shared" ref="CG60:CI65" si="169">COUNTIFS($L$5:$L$300,$BJ$33,$M$5:$M$300,$Y60,$N$5:$N$300,$AU$31,$O$5:$O$300,CG$32)</f>
        <v>0</v>
      </c>
      <c r="CH60" s="172">
        <f t="shared" si="169"/>
        <v>0</v>
      </c>
      <c r="CI60" s="172">
        <f t="shared" si="169"/>
        <v>0</v>
      </c>
      <c r="CJ60" s="97">
        <f t="shared" ref="CJ60:CJ66" si="170">SUM(CG60:CI60)</f>
        <v>0</v>
      </c>
      <c r="CK60" s="400" t="str">
        <f t="shared" ref="CK60:CK66" si="171">IF(CJ60=0,"",((CG60*4)+(CH60*2)+(CI60*0))/CJ60)</f>
        <v/>
      </c>
      <c r="CL60" s="185">
        <f t="shared" ref="CL60:CN65" si="172">COUNTIFS($L$5:$L$300,$BJ$33,$M$5:$M$300,$Y60,$N$5:$N$300,$AZ$31,$O$5:$O$300,CL$32)</f>
        <v>0</v>
      </c>
      <c r="CM60" s="172">
        <f t="shared" si="172"/>
        <v>0</v>
      </c>
      <c r="CN60" s="172">
        <f t="shared" si="172"/>
        <v>0</v>
      </c>
      <c r="CO60" s="97">
        <f t="shared" ref="CO60:CO66" si="173">SUM(CL60:CN60)</f>
        <v>0</v>
      </c>
      <c r="CP60" s="397" t="str">
        <f t="shared" ref="CP60:CP66" si="174">IF(CO60=0,"",((CL60*4)+(CM60*2)+(CN60*0))/CO60)</f>
        <v/>
      </c>
      <c r="CQ60" s="172">
        <f t="shared" ref="CQ60:CS65" si="175">COUNTIFS($L$5:$L$300,$BJ$33,$M$5:$M$300,$Y60,$N$5:$N$300,$BE$31,$O$5:$O$300,CQ$32)</f>
        <v>0</v>
      </c>
      <c r="CR60" s="172">
        <f t="shared" si="175"/>
        <v>0</v>
      </c>
      <c r="CS60" s="172">
        <f t="shared" si="175"/>
        <v>0</v>
      </c>
      <c r="CT60" s="97">
        <f t="shared" ref="CT60:CT66" si="176">SUM(CQ60:CS60)</f>
        <v>0</v>
      </c>
      <c r="CU60" s="397" t="str">
        <f t="shared" ref="CU60:CU66" si="177">IF(CT60=0,"",((CQ60*4)+(CR60*2)+(CS60*0))/CT60)</f>
        <v/>
      </c>
      <c r="CV60" s="98"/>
    </row>
    <row r="61" spans="3:100" x14ac:dyDescent="0.25">
      <c r="C61" s="380" t="str">
        <f t="shared" ca="1" si="5"/>
        <v/>
      </c>
      <c r="I61" s="409" t="e">
        <f t="shared" ca="1" si="6"/>
        <v>#NAME?</v>
      </c>
      <c r="K61" s="110"/>
      <c r="L61" s="74" t="str">
        <f t="shared" si="7"/>
        <v/>
      </c>
      <c r="M61" s="11" t="str">
        <f t="shared" si="8"/>
        <v/>
      </c>
      <c r="N61" s="11" t="str">
        <f t="shared" si="9"/>
        <v/>
      </c>
      <c r="O61" s="11" t="str">
        <f t="shared" si="10"/>
        <v/>
      </c>
      <c r="P61" s="380">
        <f t="shared" ca="1" si="11"/>
        <v>1</v>
      </c>
      <c r="Q61" s="380">
        <f t="shared" ca="1" si="12"/>
        <v>1</v>
      </c>
      <c r="X61" s="513"/>
      <c r="Y61" s="129">
        <v>2</v>
      </c>
      <c r="Z61" s="142">
        <f>COUNTIFS($L$5:$L$300,$X$60,$M$5:$M$300,$Y61,$N$5:$N$300,$Z$31,$O$5:$O$300,$Z$32)</f>
        <v>0</v>
      </c>
      <c r="AA61" s="142">
        <f>COUNTIFS($L$5:$L$300,$X$60,$M$5:$M$300,$Y61,$N$5:$N$300,$Z$31,$O$5:$O$300,$AA$32)</f>
        <v>0</v>
      </c>
      <c r="AB61" s="142">
        <f>COUNTIFS($L$5:$L$300,$X$60,$M$5:$M$300,$Y61,$N$5:$N$300,$Z$31,$O$5:$O$300,$AB$32)</f>
        <v>0</v>
      </c>
      <c r="AC61" s="135"/>
      <c r="AD61" s="135">
        <f t="shared" si="143"/>
        <v>0</v>
      </c>
      <c r="AE61" s="137" t="str">
        <f t="shared" si="144"/>
        <v/>
      </c>
      <c r="AF61" s="142">
        <f>COUNTIFS($L$5:$L$300,$X$60,$M$5:$M$300,$Y61,$N$5:$N$300,$AF$31,$O$5:$O$300,AF$32)</f>
        <v>0</v>
      </c>
      <c r="AG61" s="142">
        <f t="shared" si="145"/>
        <v>0</v>
      </c>
      <c r="AH61" s="142">
        <f t="shared" si="145"/>
        <v>0</v>
      </c>
      <c r="AI61" s="130">
        <f t="shared" si="146"/>
        <v>0</v>
      </c>
      <c r="AJ61" s="131" t="str">
        <f t="shared" ref="AJ61:AJ66" si="178">IF(AI61=0,"",((AF61*3)+(AG61*1.5)+(AH61*0))/AI61)</f>
        <v/>
      </c>
      <c r="AK61" s="141">
        <f t="shared" si="147"/>
        <v>0</v>
      </c>
      <c r="AL61" s="142">
        <f t="shared" si="147"/>
        <v>0</v>
      </c>
      <c r="AM61" s="142">
        <f t="shared" si="147"/>
        <v>0</v>
      </c>
      <c r="AN61" s="130">
        <f t="shared" si="148"/>
        <v>0</v>
      </c>
      <c r="AO61" s="137" t="str">
        <f t="shared" ref="AO61:AO66" si="179">IF(AN61=0,"",((AK61*3)+(AL61*1.5)+(AM61*0))/AN61)</f>
        <v/>
      </c>
      <c r="AP61" s="142">
        <f t="shared" si="149"/>
        <v>0</v>
      </c>
      <c r="AQ61" s="142">
        <f t="shared" si="149"/>
        <v>0</v>
      </c>
      <c r="AR61" s="142">
        <f t="shared" si="149"/>
        <v>0</v>
      </c>
      <c r="AS61" s="130">
        <f t="shared" si="150"/>
        <v>0</v>
      </c>
      <c r="AT61" s="131" t="str">
        <f t="shared" si="151"/>
        <v/>
      </c>
      <c r="AU61" s="141">
        <f t="shared" si="152"/>
        <v>0</v>
      </c>
      <c r="AV61" s="142">
        <f t="shared" si="152"/>
        <v>0</v>
      </c>
      <c r="AW61" s="142">
        <f t="shared" si="152"/>
        <v>0</v>
      </c>
      <c r="AX61" s="130">
        <f t="shared" si="153"/>
        <v>0</v>
      </c>
      <c r="AY61" s="131" t="str">
        <f t="shared" si="154"/>
        <v/>
      </c>
      <c r="AZ61" s="142">
        <f t="shared" si="155"/>
        <v>0</v>
      </c>
      <c r="BA61" s="142">
        <f t="shared" si="155"/>
        <v>0</v>
      </c>
      <c r="BB61" s="142">
        <f t="shared" si="155"/>
        <v>0</v>
      </c>
      <c r="BC61" s="130">
        <f t="shared" si="156"/>
        <v>0</v>
      </c>
      <c r="BD61" s="131" t="str">
        <f t="shared" si="157"/>
        <v/>
      </c>
      <c r="BE61" s="141">
        <f t="shared" si="158"/>
        <v>0</v>
      </c>
      <c r="BF61" s="142">
        <f t="shared" si="158"/>
        <v>0</v>
      </c>
      <c r="BG61" s="142">
        <f t="shared" si="158"/>
        <v>0</v>
      </c>
      <c r="BH61" s="130">
        <f t="shared" si="159"/>
        <v>0</v>
      </c>
      <c r="BI61" s="131" t="str">
        <f t="shared" si="160"/>
        <v/>
      </c>
      <c r="BJ61" s="513"/>
      <c r="BK61" s="126">
        <v>2</v>
      </c>
      <c r="BL61" s="236">
        <f>COUNTIFS($L$5:$L$300,$BJ$33,$M$5:$M$300,$Y61,$N$5:$N$300,$Z$31,$O$5:$O$300,$Z$32)</f>
        <v>0</v>
      </c>
      <c r="BM61" s="236">
        <f>COUNTIFS($L$5:$L$300,$BJ$33,$M$5:$M$300,$Y61,$N$5:$N$300,$Z$31,$O$5:$O$300,$AA$32)</f>
        <v>0</v>
      </c>
      <c r="BN61" s="236">
        <f>COUNTIFS($L$5:$L$300,$BJ$33,$M$5:$M$300,$Y61,$N$5:$N$300,$Z$31,$O$5:$O$300,$AB$32)</f>
        <v>0</v>
      </c>
      <c r="BO61" s="236"/>
      <c r="BP61" s="233">
        <f t="shared" si="161"/>
        <v>0</v>
      </c>
      <c r="BQ61" s="240" t="str">
        <f t="shared" si="162"/>
        <v/>
      </c>
      <c r="BR61" s="236">
        <f>COUNTIFS($L$5:$L$300,$BJ$33,$M$5:$M$300,$Y61,$N$5:$N$300,$AF$31,$O$5:$O$300,BR$32)</f>
        <v>0</v>
      </c>
      <c r="BS61" s="236">
        <f t="shared" si="163"/>
        <v>0</v>
      </c>
      <c r="BT61" s="236">
        <f t="shared" si="163"/>
        <v>0</v>
      </c>
      <c r="BU61" s="233">
        <f t="shared" si="164"/>
        <v>0</v>
      </c>
      <c r="BV61" s="240" t="str">
        <f t="shared" ref="BV61:BV66" si="180">IF(BU61=0,"",((BR61*3)+(BS61*1.5)+(BT61*0))/BU61)</f>
        <v/>
      </c>
      <c r="BW61" s="236">
        <f t="shared" si="165"/>
        <v>0</v>
      </c>
      <c r="BX61" s="236">
        <f t="shared" si="165"/>
        <v>0</v>
      </c>
      <c r="BY61" s="236">
        <f t="shared" si="165"/>
        <v>0</v>
      </c>
      <c r="BZ61" s="233">
        <f t="shared" si="166"/>
        <v>0</v>
      </c>
      <c r="CA61" s="240" t="str">
        <f t="shared" ref="CA61:CA66" si="181">IF(BZ61=0,"",((BW61*3)+(BX61*1.5)+(BY61*0))/BZ61)</f>
        <v/>
      </c>
      <c r="CB61" s="236">
        <f t="shared" si="167"/>
        <v>0</v>
      </c>
      <c r="CC61" s="236">
        <f t="shared" si="167"/>
        <v>0</v>
      </c>
      <c r="CD61" s="236">
        <f t="shared" si="167"/>
        <v>0</v>
      </c>
      <c r="CE61" s="233">
        <f t="shared" si="168"/>
        <v>0</v>
      </c>
      <c r="CF61" s="240" t="str">
        <f t="shared" ref="CF61:CF66" si="182">IF(CE61=0,"",((CB61*3)+(CC61*1.5)+(CD61*0))/CE61)</f>
        <v/>
      </c>
      <c r="CG61" s="237">
        <f t="shared" si="169"/>
        <v>0</v>
      </c>
      <c r="CH61" s="236">
        <f t="shared" si="169"/>
        <v>0</v>
      </c>
      <c r="CI61" s="236">
        <f t="shared" si="169"/>
        <v>0</v>
      </c>
      <c r="CJ61" s="233">
        <f t="shared" si="170"/>
        <v>0</v>
      </c>
      <c r="CK61" s="242" t="str">
        <f t="shared" si="171"/>
        <v/>
      </c>
      <c r="CL61" s="237">
        <f t="shared" si="172"/>
        <v>0</v>
      </c>
      <c r="CM61" s="236">
        <f t="shared" si="172"/>
        <v>0</v>
      </c>
      <c r="CN61" s="236">
        <f t="shared" si="172"/>
        <v>0</v>
      </c>
      <c r="CO61" s="233">
        <f t="shared" si="173"/>
        <v>0</v>
      </c>
      <c r="CP61" s="240" t="str">
        <f t="shared" si="174"/>
        <v/>
      </c>
      <c r="CQ61" s="236">
        <f t="shared" si="175"/>
        <v>0</v>
      </c>
      <c r="CR61" s="236">
        <f t="shared" si="175"/>
        <v>0</v>
      </c>
      <c r="CS61" s="236">
        <f t="shared" si="175"/>
        <v>0</v>
      </c>
      <c r="CT61" s="233">
        <f t="shared" si="176"/>
        <v>0</v>
      </c>
      <c r="CU61" s="240" t="str">
        <f t="shared" si="177"/>
        <v/>
      </c>
      <c r="CV61" s="98"/>
    </row>
    <row r="62" spans="3:100" x14ac:dyDescent="0.25">
      <c r="C62" s="380" t="str">
        <f t="shared" ca="1" si="5"/>
        <v/>
      </c>
      <c r="I62" s="409" t="e">
        <f t="shared" ca="1" si="6"/>
        <v>#NAME?</v>
      </c>
      <c r="K62" s="110"/>
      <c r="L62" s="74" t="str">
        <f t="shared" si="7"/>
        <v/>
      </c>
      <c r="M62" s="11" t="str">
        <f t="shared" si="8"/>
        <v/>
      </c>
      <c r="N62" s="11" t="str">
        <f t="shared" si="9"/>
        <v/>
      </c>
      <c r="O62" s="11" t="str">
        <f t="shared" si="10"/>
        <v/>
      </c>
      <c r="P62" s="380">
        <f t="shared" ca="1" si="11"/>
        <v>1</v>
      </c>
      <c r="Q62" s="380">
        <f t="shared" ca="1" si="12"/>
        <v>1</v>
      </c>
      <c r="X62" s="513"/>
      <c r="Y62" s="111">
        <v>3</v>
      </c>
      <c r="Z62" s="140">
        <f>COUNTIFS($L$5:$L$300,$X$60,$M$5:$M$300,$Y62,$N$5:$N$300,$Z$31,$O$5:$O$300,$Z$32)</f>
        <v>0</v>
      </c>
      <c r="AA62" s="140">
        <f>COUNTIFS($L$5:$L$300,$X$60,$M$5:$M$300,$Y62,$N$5:$N$300,$Z$31,$O$5:$O$300,$AA$32)</f>
        <v>0</v>
      </c>
      <c r="AB62" s="140">
        <f>COUNTIFS($L$5:$L$300,$X$60,$M$5:$M$300,$Y62,$N$5:$N$300,$Z$31,$O$5:$O$300,$AB$32)</f>
        <v>0</v>
      </c>
      <c r="AC62" s="27"/>
      <c r="AD62" s="27">
        <f t="shared" si="143"/>
        <v>0</v>
      </c>
      <c r="AE62" s="399" t="str">
        <f t="shared" si="144"/>
        <v/>
      </c>
      <c r="AF62" s="140">
        <f>COUNTIFS($L$5:$L$300,$X$60,$M$5:$M$300,$Y62,$N$5:$N$300,$AF$31,$O$5:$O$300,AF$32)</f>
        <v>0</v>
      </c>
      <c r="AG62" s="140">
        <f t="shared" si="145"/>
        <v>0</v>
      </c>
      <c r="AH62" s="140">
        <f t="shared" si="145"/>
        <v>0</v>
      </c>
      <c r="AI62" s="409">
        <f t="shared" si="146"/>
        <v>0</v>
      </c>
      <c r="AJ62" s="34" t="str">
        <f t="shared" si="178"/>
        <v/>
      </c>
      <c r="AK62" s="139">
        <f t="shared" si="147"/>
        <v>0</v>
      </c>
      <c r="AL62" s="140">
        <f t="shared" si="147"/>
        <v>0</v>
      </c>
      <c r="AM62" s="140">
        <f t="shared" si="147"/>
        <v>0</v>
      </c>
      <c r="AN62" s="409">
        <f t="shared" si="148"/>
        <v>0</v>
      </c>
      <c r="AO62" s="399" t="str">
        <f t="shared" si="179"/>
        <v/>
      </c>
      <c r="AP62" s="140">
        <f t="shared" si="149"/>
        <v>0</v>
      </c>
      <c r="AQ62" s="140">
        <f t="shared" si="149"/>
        <v>0</v>
      </c>
      <c r="AR62" s="140">
        <f t="shared" si="149"/>
        <v>0</v>
      </c>
      <c r="AS62" s="409">
        <f t="shared" si="150"/>
        <v>0</v>
      </c>
      <c r="AT62" s="34" t="str">
        <f t="shared" si="151"/>
        <v/>
      </c>
      <c r="AU62" s="139">
        <f t="shared" si="152"/>
        <v>0</v>
      </c>
      <c r="AV62" s="140">
        <f t="shared" si="152"/>
        <v>0</v>
      </c>
      <c r="AW62" s="140">
        <f t="shared" si="152"/>
        <v>0</v>
      </c>
      <c r="AX62" s="409">
        <f t="shared" si="153"/>
        <v>0</v>
      </c>
      <c r="AY62" s="34" t="str">
        <f t="shared" si="154"/>
        <v/>
      </c>
      <c r="AZ62" s="140">
        <f t="shared" si="155"/>
        <v>0</v>
      </c>
      <c r="BA62" s="140">
        <f t="shared" si="155"/>
        <v>0</v>
      </c>
      <c r="BB62" s="140">
        <f t="shared" si="155"/>
        <v>0</v>
      </c>
      <c r="BC62" s="409">
        <f t="shared" si="156"/>
        <v>0</v>
      </c>
      <c r="BD62" s="34" t="str">
        <f t="shared" si="157"/>
        <v/>
      </c>
      <c r="BE62" s="139">
        <f t="shared" si="158"/>
        <v>0</v>
      </c>
      <c r="BF62" s="140">
        <f t="shared" si="158"/>
        <v>0</v>
      </c>
      <c r="BG62" s="140">
        <f t="shared" si="158"/>
        <v>0</v>
      </c>
      <c r="BH62" s="409">
        <f t="shared" si="159"/>
        <v>0</v>
      </c>
      <c r="BI62" s="34" t="str">
        <f t="shared" si="160"/>
        <v/>
      </c>
      <c r="BJ62" s="513"/>
      <c r="BK62" s="132">
        <v>3</v>
      </c>
      <c r="BL62" s="174">
        <f>COUNTIFS($L$5:$L$300,$BJ$33,$M$5:$M$300,$Y62,$N$5:$N$300,$Z$31,$O$5:$O$300,$Z$32)</f>
        <v>0</v>
      </c>
      <c r="BM62" s="174">
        <f>COUNTIFS($L$5:$L$300,$BJ$33,$M$5:$M$300,$Y62,$N$5:$N$300,$Z$31,$O$5:$O$300,$AA$32)</f>
        <v>0</v>
      </c>
      <c r="BN62" s="174">
        <f>COUNTIFS($L$5:$L$300,$BJ$33,$M$5:$M$300,$Y62,$N$5:$N$300,$Z$31,$O$5:$O$300,$AB$32)</f>
        <v>0</v>
      </c>
      <c r="BO62" s="174"/>
      <c r="BP62" s="409">
        <f t="shared" si="161"/>
        <v>0</v>
      </c>
      <c r="BQ62" s="399" t="str">
        <f t="shared" si="162"/>
        <v/>
      </c>
      <c r="BR62" s="174">
        <f>COUNTIFS($L$5:$L$300,$BJ$33,$M$5:$M$300,$Y62,$N$5:$N$300,$AF$31,$O$5:$O$300,BR$32)</f>
        <v>0</v>
      </c>
      <c r="BS62" s="174">
        <f t="shared" si="163"/>
        <v>0</v>
      </c>
      <c r="BT62" s="174">
        <f t="shared" si="163"/>
        <v>0</v>
      </c>
      <c r="BU62" s="409">
        <f t="shared" si="164"/>
        <v>0</v>
      </c>
      <c r="BV62" s="399" t="str">
        <f t="shared" si="180"/>
        <v/>
      </c>
      <c r="BW62" s="174">
        <f t="shared" si="165"/>
        <v>0</v>
      </c>
      <c r="BX62" s="174">
        <f t="shared" si="165"/>
        <v>0</v>
      </c>
      <c r="BY62" s="174">
        <f t="shared" si="165"/>
        <v>0</v>
      </c>
      <c r="BZ62" s="409">
        <f t="shared" si="166"/>
        <v>0</v>
      </c>
      <c r="CA62" s="399" t="str">
        <f t="shared" si="181"/>
        <v/>
      </c>
      <c r="CB62" s="174">
        <f t="shared" si="167"/>
        <v>0</v>
      </c>
      <c r="CC62" s="174">
        <f t="shared" si="167"/>
        <v>0</v>
      </c>
      <c r="CD62" s="174">
        <f t="shared" si="167"/>
        <v>0</v>
      </c>
      <c r="CE62" s="409">
        <f t="shared" si="168"/>
        <v>0</v>
      </c>
      <c r="CF62" s="399" t="str">
        <f t="shared" si="182"/>
        <v/>
      </c>
      <c r="CG62" s="181">
        <f t="shared" si="169"/>
        <v>0</v>
      </c>
      <c r="CH62" s="174">
        <f t="shared" si="169"/>
        <v>0</v>
      </c>
      <c r="CI62" s="174">
        <f t="shared" si="169"/>
        <v>0</v>
      </c>
      <c r="CJ62" s="409">
        <f t="shared" si="170"/>
        <v>0</v>
      </c>
      <c r="CK62" s="398" t="str">
        <f t="shared" si="171"/>
        <v/>
      </c>
      <c r="CL62" s="181">
        <f t="shared" si="172"/>
        <v>0</v>
      </c>
      <c r="CM62" s="174">
        <f t="shared" si="172"/>
        <v>0</v>
      </c>
      <c r="CN62" s="174">
        <f t="shared" si="172"/>
        <v>0</v>
      </c>
      <c r="CO62" s="409">
        <f t="shared" si="173"/>
        <v>0</v>
      </c>
      <c r="CP62" s="399" t="str">
        <f t="shared" si="174"/>
        <v/>
      </c>
      <c r="CQ62" s="174">
        <f t="shared" si="175"/>
        <v>0</v>
      </c>
      <c r="CR62" s="174">
        <f t="shared" si="175"/>
        <v>0</v>
      </c>
      <c r="CS62" s="174">
        <f t="shared" si="175"/>
        <v>0</v>
      </c>
      <c r="CT62" s="409">
        <f t="shared" si="176"/>
        <v>0</v>
      </c>
      <c r="CU62" s="399" t="str">
        <f t="shared" si="177"/>
        <v/>
      </c>
      <c r="CV62" s="98"/>
    </row>
    <row r="63" spans="3:100" x14ac:dyDescent="0.25">
      <c r="C63" s="380" t="str">
        <f t="shared" ca="1" si="5"/>
        <v/>
      </c>
      <c r="I63" s="409" t="e">
        <f t="shared" ca="1" si="6"/>
        <v>#NAME?</v>
      </c>
      <c r="K63" s="110"/>
      <c r="L63" s="74" t="str">
        <f t="shared" si="7"/>
        <v/>
      </c>
      <c r="M63" s="11" t="str">
        <f t="shared" si="8"/>
        <v/>
      </c>
      <c r="N63" s="11" t="str">
        <f t="shared" si="9"/>
        <v/>
      </c>
      <c r="O63" s="11" t="str">
        <f t="shared" si="10"/>
        <v/>
      </c>
      <c r="P63" s="380">
        <f t="shared" ca="1" si="11"/>
        <v>1</v>
      </c>
      <c r="Q63" s="380">
        <f t="shared" ca="1" si="12"/>
        <v>1</v>
      </c>
      <c r="X63" s="513"/>
      <c r="Y63" s="129">
        <v>4</v>
      </c>
      <c r="Z63" s="142">
        <f>COUNTIFS($L$5:$L$300,$X$60,$M$5:$M$300,$Y63,$N$5:$N$300,$Z$31,$O$5:$O$300,$Z$32)</f>
        <v>0</v>
      </c>
      <c r="AA63" s="142">
        <f>COUNTIFS($L$5:$L$300,$X$60,$M$5:$M$300,$Y63,$N$5:$N$300,$Z$31,$O$5:$O$300,$AA$32)</f>
        <v>0</v>
      </c>
      <c r="AB63" s="142">
        <f>COUNTIFS($L$5:$L$300,$X$60,$M$5:$M$300,$Y63,$N$5:$N$300,$Z$31,$O$5:$O$300,$AB$32)</f>
        <v>0</v>
      </c>
      <c r="AC63" s="135"/>
      <c r="AD63" s="135">
        <f t="shared" si="143"/>
        <v>0</v>
      </c>
      <c r="AE63" s="137" t="str">
        <f t="shared" si="144"/>
        <v/>
      </c>
      <c r="AF63" s="142">
        <f>COUNTIFS($L$5:$L$300,$X$60,$M$5:$M$300,$Y63,$N$5:$N$300,$AF$31,$O$5:$O$300,AF$32)</f>
        <v>0</v>
      </c>
      <c r="AG63" s="142">
        <f t="shared" si="145"/>
        <v>0</v>
      </c>
      <c r="AH63" s="142">
        <f t="shared" si="145"/>
        <v>0</v>
      </c>
      <c r="AI63" s="130">
        <f t="shared" si="146"/>
        <v>0</v>
      </c>
      <c r="AJ63" s="131" t="str">
        <f t="shared" si="178"/>
        <v/>
      </c>
      <c r="AK63" s="141">
        <f t="shared" si="147"/>
        <v>0</v>
      </c>
      <c r="AL63" s="142">
        <f t="shared" si="147"/>
        <v>0</v>
      </c>
      <c r="AM63" s="142">
        <f t="shared" si="147"/>
        <v>0</v>
      </c>
      <c r="AN63" s="130">
        <f t="shared" si="148"/>
        <v>0</v>
      </c>
      <c r="AO63" s="137" t="str">
        <f t="shared" si="179"/>
        <v/>
      </c>
      <c r="AP63" s="142">
        <f t="shared" si="149"/>
        <v>0</v>
      </c>
      <c r="AQ63" s="142">
        <f t="shared" si="149"/>
        <v>0</v>
      </c>
      <c r="AR63" s="142">
        <f t="shared" si="149"/>
        <v>0</v>
      </c>
      <c r="AS63" s="130">
        <f t="shared" si="150"/>
        <v>0</v>
      </c>
      <c r="AT63" s="131" t="str">
        <f t="shared" si="151"/>
        <v/>
      </c>
      <c r="AU63" s="141">
        <f t="shared" si="152"/>
        <v>0</v>
      </c>
      <c r="AV63" s="142">
        <f t="shared" si="152"/>
        <v>0</v>
      </c>
      <c r="AW63" s="142">
        <f t="shared" si="152"/>
        <v>0</v>
      </c>
      <c r="AX63" s="130">
        <f t="shared" si="153"/>
        <v>0</v>
      </c>
      <c r="AY63" s="131" t="str">
        <f t="shared" si="154"/>
        <v/>
      </c>
      <c r="AZ63" s="142">
        <f t="shared" si="155"/>
        <v>0</v>
      </c>
      <c r="BA63" s="142">
        <f t="shared" si="155"/>
        <v>0</v>
      </c>
      <c r="BB63" s="142">
        <f t="shared" si="155"/>
        <v>0</v>
      </c>
      <c r="BC63" s="130">
        <f t="shared" si="156"/>
        <v>0</v>
      </c>
      <c r="BD63" s="131" t="str">
        <f t="shared" si="157"/>
        <v/>
      </c>
      <c r="BE63" s="141">
        <f t="shared" si="158"/>
        <v>0</v>
      </c>
      <c r="BF63" s="142">
        <f t="shared" si="158"/>
        <v>0</v>
      </c>
      <c r="BG63" s="142">
        <f t="shared" si="158"/>
        <v>0</v>
      </c>
      <c r="BH63" s="130">
        <f t="shared" si="159"/>
        <v>0</v>
      </c>
      <c r="BI63" s="131" t="str">
        <f t="shared" si="160"/>
        <v/>
      </c>
      <c r="BJ63" s="513"/>
      <c r="BK63" s="126">
        <v>4</v>
      </c>
      <c r="BL63" s="236">
        <f>COUNTIFS($L$5:$L$300,$BJ$33,$M$5:$M$300,$Y63,$N$5:$N$300,$Z$31,$O$5:$O$300,$Z$32)</f>
        <v>0</v>
      </c>
      <c r="BM63" s="236">
        <f>COUNTIFS($L$5:$L$300,$BJ$33,$M$5:$M$300,$Y63,$N$5:$N$300,$Z$31,$O$5:$O$300,$AA$32)</f>
        <v>0</v>
      </c>
      <c r="BN63" s="236">
        <f>COUNTIFS($L$5:$L$300,$BJ$33,$M$5:$M$300,$Y63,$N$5:$N$300,$Z$31,$O$5:$O$300,$AB$32)</f>
        <v>0</v>
      </c>
      <c r="BO63" s="236"/>
      <c r="BP63" s="233">
        <f t="shared" si="161"/>
        <v>0</v>
      </c>
      <c r="BQ63" s="240" t="str">
        <f t="shared" si="162"/>
        <v/>
      </c>
      <c r="BR63" s="236">
        <f>COUNTIFS($L$5:$L$300,$BJ$33,$M$5:$M$300,$Y63,$N$5:$N$300,$AF$31,$O$5:$O$300,BR$32)</f>
        <v>0</v>
      </c>
      <c r="BS63" s="236">
        <f t="shared" si="163"/>
        <v>0</v>
      </c>
      <c r="BT63" s="236">
        <f t="shared" si="163"/>
        <v>0</v>
      </c>
      <c r="BU63" s="233">
        <f t="shared" si="164"/>
        <v>0</v>
      </c>
      <c r="BV63" s="240" t="str">
        <f t="shared" si="180"/>
        <v/>
      </c>
      <c r="BW63" s="236">
        <f t="shared" si="165"/>
        <v>0</v>
      </c>
      <c r="BX63" s="236">
        <f t="shared" si="165"/>
        <v>0</v>
      </c>
      <c r="BY63" s="236">
        <f t="shared" si="165"/>
        <v>0</v>
      </c>
      <c r="BZ63" s="233">
        <f t="shared" si="166"/>
        <v>0</v>
      </c>
      <c r="CA63" s="240" t="str">
        <f t="shared" si="181"/>
        <v/>
      </c>
      <c r="CB63" s="236">
        <f t="shared" si="167"/>
        <v>0</v>
      </c>
      <c r="CC63" s="236">
        <f t="shared" si="167"/>
        <v>0</v>
      </c>
      <c r="CD63" s="236">
        <f t="shared" si="167"/>
        <v>0</v>
      </c>
      <c r="CE63" s="233">
        <f t="shared" si="168"/>
        <v>0</v>
      </c>
      <c r="CF63" s="240" t="str">
        <f t="shared" si="182"/>
        <v/>
      </c>
      <c r="CG63" s="237">
        <f t="shared" si="169"/>
        <v>0</v>
      </c>
      <c r="CH63" s="236">
        <f t="shared" si="169"/>
        <v>0</v>
      </c>
      <c r="CI63" s="236">
        <f t="shared" si="169"/>
        <v>0</v>
      </c>
      <c r="CJ63" s="233">
        <f t="shared" si="170"/>
        <v>0</v>
      </c>
      <c r="CK63" s="242" t="str">
        <f t="shared" si="171"/>
        <v/>
      </c>
      <c r="CL63" s="237">
        <f t="shared" si="172"/>
        <v>0</v>
      </c>
      <c r="CM63" s="236">
        <f t="shared" si="172"/>
        <v>0</v>
      </c>
      <c r="CN63" s="236">
        <f t="shared" si="172"/>
        <v>0</v>
      </c>
      <c r="CO63" s="233">
        <f t="shared" si="173"/>
        <v>0</v>
      </c>
      <c r="CP63" s="240" t="str">
        <f t="shared" si="174"/>
        <v/>
      </c>
      <c r="CQ63" s="236">
        <f t="shared" si="175"/>
        <v>0</v>
      </c>
      <c r="CR63" s="236">
        <f t="shared" si="175"/>
        <v>0</v>
      </c>
      <c r="CS63" s="236">
        <f t="shared" si="175"/>
        <v>0</v>
      </c>
      <c r="CT63" s="233">
        <f t="shared" si="176"/>
        <v>0</v>
      </c>
      <c r="CU63" s="240" t="str">
        <f t="shared" si="177"/>
        <v/>
      </c>
      <c r="CV63" s="98"/>
    </row>
    <row r="64" spans="3:100" x14ac:dyDescent="0.25">
      <c r="C64" s="380" t="str">
        <f t="shared" ca="1" si="5"/>
        <v/>
      </c>
      <c r="I64" s="409" t="e">
        <f t="shared" ca="1" si="6"/>
        <v>#NAME?</v>
      </c>
      <c r="K64" s="110"/>
      <c r="L64" s="74" t="str">
        <f t="shared" si="7"/>
        <v/>
      </c>
      <c r="M64" s="11" t="str">
        <f t="shared" si="8"/>
        <v/>
      </c>
      <c r="N64" s="11" t="str">
        <f t="shared" si="9"/>
        <v/>
      </c>
      <c r="O64" s="11" t="str">
        <f t="shared" si="10"/>
        <v/>
      </c>
      <c r="P64" s="380">
        <f t="shared" ca="1" si="11"/>
        <v>1</v>
      </c>
      <c r="Q64" s="380">
        <f t="shared" ca="1" si="12"/>
        <v>1</v>
      </c>
      <c r="X64" s="513"/>
      <c r="Y64" s="111">
        <v>5</v>
      </c>
      <c r="Z64" s="140">
        <f>COUNTIFS($L$5:$L$300,$X$60,$M$5:$M$300,$Y64,$N$5:$N$300,$Z$31,$O$5:$O$300,$Z$32)</f>
        <v>0</v>
      </c>
      <c r="AA64" s="140">
        <f>COUNTIFS($L$5:$L$300,$X$60,$M$5:$M$300,$Y64,$N$5:$N$300,$Z$31,$O$5:$O$300,$AA$32)</f>
        <v>0</v>
      </c>
      <c r="AB64" s="140">
        <f>COUNTIFS($L$5:$L$300,$X$60,$M$5:$M$300,$Y64,$N$5:$N$300,$Z$31,$O$5:$O$300,$AB$32)</f>
        <v>0</v>
      </c>
      <c r="AC64" s="27"/>
      <c r="AD64" s="27">
        <f t="shared" si="143"/>
        <v>0</v>
      </c>
      <c r="AE64" s="399" t="str">
        <f t="shared" si="144"/>
        <v/>
      </c>
      <c r="AF64" s="140">
        <f>COUNTIFS($L$5:$L$300,$X$60,$M$5:$M$300,$Y64,$N$5:$N$300,$AF$31,$O$5:$O$300,AF$32)</f>
        <v>0</v>
      </c>
      <c r="AG64" s="140">
        <f t="shared" si="145"/>
        <v>0</v>
      </c>
      <c r="AH64" s="140">
        <f t="shared" si="145"/>
        <v>0</v>
      </c>
      <c r="AI64" s="409">
        <f t="shared" si="146"/>
        <v>0</v>
      </c>
      <c r="AJ64" s="34" t="str">
        <f t="shared" si="178"/>
        <v/>
      </c>
      <c r="AK64" s="139">
        <f t="shared" si="147"/>
        <v>0</v>
      </c>
      <c r="AL64" s="140">
        <f t="shared" si="147"/>
        <v>0</v>
      </c>
      <c r="AM64" s="140">
        <f t="shared" si="147"/>
        <v>0</v>
      </c>
      <c r="AN64" s="409">
        <f t="shared" si="148"/>
        <v>0</v>
      </c>
      <c r="AO64" s="399" t="str">
        <f t="shared" si="179"/>
        <v/>
      </c>
      <c r="AP64" s="140">
        <f t="shared" si="149"/>
        <v>0</v>
      </c>
      <c r="AQ64" s="140">
        <f t="shared" si="149"/>
        <v>0</v>
      </c>
      <c r="AR64" s="140">
        <f t="shared" si="149"/>
        <v>0</v>
      </c>
      <c r="AS64" s="409">
        <f t="shared" si="150"/>
        <v>0</v>
      </c>
      <c r="AT64" s="34" t="str">
        <f t="shared" si="151"/>
        <v/>
      </c>
      <c r="AU64" s="139">
        <f t="shared" si="152"/>
        <v>0</v>
      </c>
      <c r="AV64" s="140">
        <f t="shared" si="152"/>
        <v>0</v>
      </c>
      <c r="AW64" s="140">
        <f t="shared" si="152"/>
        <v>0</v>
      </c>
      <c r="AX64" s="409">
        <f t="shared" si="153"/>
        <v>0</v>
      </c>
      <c r="AY64" s="34" t="str">
        <f t="shared" si="154"/>
        <v/>
      </c>
      <c r="AZ64" s="140">
        <f t="shared" si="155"/>
        <v>0</v>
      </c>
      <c r="BA64" s="140">
        <f t="shared" si="155"/>
        <v>0</v>
      </c>
      <c r="BB64" s="140">
        <f t="shared" si="155"/>
        <v>0</v>
      </c>
      <c r="BC64" s="409">
        <f t="shared" si="156"/>
        <v>0</v>
      </c>
      <c r="BD64" s="34" t="str">
        <f t="shared" si="157"/>
        <v/>
      </c>
      <c r="BE64" s="139">
        <f t="shared" si="158"/>
        <v>0</v>
      </c>
      <c r="BF64" s="140">
        <f t="shared" si="158"/>
        <v>0</v>
      </c>
      <c r="BG64" s="140">
        <f t="shared" si="158"/>
        <v>0</v>
      </c>
      <c r="BH64" s="409">
        <f t="shared" si="159"/>
        <v>0</v>
      </c>
      <c r="BI64" s="34" t="str">
        <f t="shared" si="160"/>
        <v/>
      </c>
      <c r="BJ64" s="513"/>
      <c r="BK64" s="132">
        <v>5</v>
      </c>
      <c r="BL64" s="174">
        <f>COUNTIFS($L$5:$L$300,$BJ$33,$M$5:$M$300,$Y64,$N$5:$N$300,$Z$31,$O$5:$O$300,$Z$32)</f>
        <v>0</v>
      </c>
      <c r="BM64" s="174">
        <f>COUNTIFS($L$5:$L$300,$BJ$33,$M$5:$M$300,$Y64,$N$5:$N$300,$Z$31,$O$5:$O$300,$AA$32)</f>
        <v>0</v>
      </c>
      <c r="BN64" s="174">
        <f>COUNTIFS($L$5:$L$300,$BJ$33,$M$5:$M$300,$Y64,$N$5:$N$300,$Z$31,$O$5:$O$300,$AB$32)</f>
        <v>0</v>
      </c>
      <c r="BO64" s="174"/>
      <c r="BP64" s="409">
        <f t="shared" si="161"/>
        <v>0</v>
      </c>
      <c r="BQ64" s="399" t="str">
        <f t="shared" si="162"/>
        <v/>
      </c>
      <c r="BR64" s="174">
        <f>COUNTIFS($L$5:$L$300,$BJ$33,$M$5:$M$300,$Y64,$N$5:$N$300,$AF$31,$O$5:$O$300,BR$32)</f>
        <v>0</v>
      </c>
      <c r="BS64" s="174">
        <f t="shared" si="163"/>
        <v>0</v>
      </c>
      <c r="BT64" s="174">
        <f t="shared" si="163"/>
        <v>0</v>
      </c>
      <c r="BU64" s="409">
        <f t="shared" si="164"/>
        <v>0</v>
      </c>
      <c r="BV64" s="399" t="str">
        <f t="shared" si="180"/>
        <v/>
      </c>
      <c r="BW64" s="174">
        <f t="shared" si="165"/>
        <v>0</v>
      </c>
      <c r="BX64" s="174">
        <f t="shared" si="165"/>
        <v>0</v>
      </c>
      <c r="BY64" s="174">
        <f t="shared" si="165"/>
        <v>0</v>
      </c>
      <c r="BZ64" s="409">
        <f t="shared" si="166"/>
        <v>0</v>
      </c>
      <c r="CA64" s="399" t="str">
        <f t="shared" si="181"/>
        <v/>
      </c>
      <c r="CB64" s="174">
        <f t="shared" si="167"/>
        <v>0</v>
      </c>
      <c r="CC64" s="174">
        <f t="shared" si="167"/>
        <v>0</v>
      </c>
      <c r="CD64" s="174">
        <f t="shared" si="167"/>
        <v>0</v>
      </c>
      <c r="CE64" s="409">
        <f t="shared" si="168"/>
        <v>0</v>
      </c>
      <c r="CF64" s="399" t="str">
        <f t="shared" si="182"/>
        <v/>
      </c>
      <c r="CG64" s="181">
        <f t="shared" si="169"/>
        <v>0</v>
      </c>
      <c r="CH64" s="174">
        <f t="shared" si="169"/>
        <v>0</v>
      </c>
      <c r="CI64" s="174">
        <f t="shared" si="169"/>
        <v>0</v>
      </c>
      <c r="CJ64" s="409">
        <f t="shared" si="170"/>
        <v>0</v>
      </c>
      <c r="CK64" s="398" t="str">
        <f t="shared" si="171"/>
        <v/>
      </c>
      <c r="CL64" s="181">
        <f t="shared" si="172"/>
        <v>0</v>
      </c>
      <c r="CM64" s="174">
        <f t="shared" si="172"/>
        <v>0</v>
      </c>
      <c r="CN64" s="174">
        <f t="shared" si="172"/>
        <v>0</v>
      </c>
      <c r="CO64" s="409">
        <f t="shared" si="173"/>
        <v>0</v>
      </c>
      <c r="CP64" s="399" t="str">
        <f t="shared" si="174"/>
        <v/>
      </c>
      <c r="CQ64" s="174">
        <f t="shared" si="175"/>
        <v>0</v>
      </c>
      <c r="CR64" s="174">
        <f t="shared" si="175"/>
        <v>0</v>
      </c>
      <c r="CS64" s="174">
        <f t="shared" si="175"/>
        <v>0</v>
      </c>
      <c r="CT64" s="409">
        <f t="shared" si="176"/>
        <v>0</v>
      </c>
      <c r="CU64" s="399" t="str">
        <f t="shared" si="177"/>
        <v/>
      </c>
      <c r="CV64" s="98"/>
    </row>
    <row r="65" spans="3:100" ht="15.75" thickBot="1" x14ac:dyDescent="0.3">
      <c r="C65" s="380" t="str">
        <f t="shared" ca="1" si="5"/>
        <v/>
      </c>
      <c r="I65" s="409" t="e">
        <f t="shared" ca="1" si="6"/>
        <v>#NAME?</v>
      </c>
      <c r="K65" s="110"/>
      <c r="L65" s="74" t="str">
        <f t="shared" si="7"/>
        <v/>
      </c>
      <c r="M65" s="11" t="str">
        <f t="shared" si="8"/>
        <v/>
      </c>
      <c r="N65" s="11" t="str">
        <f t="shared" si="9"/>
        <v/>
      </c>
      <c r="O65" s="11" t="str">
        <f t="shared" si="10"/>
        <v/>
      </c>
      <c r="P65" s="380">
        <f t="shared" ca="1" si="11"/>
        <v>1</v>
      </c>
      <c r="Q65" s="380">
        <f t="shared" ca="1" si="12"/>
        <v>1</v>
      </c>
      <c r="X65" s="514"/>
      <c r="Y65" s="168">
        <v>6</v>
      </c>
      <c r="Z65" s="142">
        <f>COUNTIFS($L$5:$L$300,$X$60,$M$5:$M$300,$Y65,$N$5:$N$300,$Z$31,$O$5:$O$300,$Z$32)</f>
        <v>0</v>
      </c>
      <c r="AA65" s="142">
        <f>COUNTIFS($L$5:$L$300,$X$60,$M$5:$M$300,$Y65,$N$5:$N$300,$Z$31,$O$5:$O$300,$AA$32)</f>
        <v>0</v>
      </c>
      <c r="AB65" s="142">
        <f>COUNTIFS($L$5:$L$300,$X$60,$M$5:$M$300,$Y65,$N$5:$N$300,$Z$31,$O$5:$O$300,$AB$32)</f>
        <v>0</v>
      </c>
      <c r="AC65" s="135"/>
      <c r="AD65" s="135">
        <f t="shared" si="143"/>
        <v>0</v>
      </c>
      <c r="AE65" s="137" t="str">
        <f t="shared" si="144"/>
        <v/>
      </c>
      <c r="AF65" s="142">
        <f>COUNTIFS($L$5:$L$300,$X$60,$M$5:$M$300,$Y65,$N$5:$N$300,$AF$31,$O$5:$O$300,AF$32)</f>
        <v>0</v>
      </c>
      <c r="AG65" s="142">
        <f t="shared" si="145"/>
        <v>0</v>
      </c>
      <c r="AH65" s="142">
        <f t="shared" si="145"/>
        <v>0</v>
      </c>
      <c r="AI65" s="130">
        <f t="shared" si="146"/>
        <v>0</v>
      </c>
      <c r="AJ65" s="131" t="str">
        <f t="shared" si="178"/>
        <v/>
      </c>
      <c r="AK65" s="141">
        <f t="shared" si="147"/>
        <v>0</v>
      </c>
      <c r="AL65" s="142">
        <f t="shared" si="147"/>
        <v>0</v>
      </c>
      <c r="AM65" s="142">
        <f t="shared" si="147"/>
        <v>0</v>
      </c>
      <c r="AN65" s="130">
        <f t="shared" si="148"/>
        <v>0</v>
      </c>
      <c r="AO65" s="137" t="str">
        <f t="shared" si="179"/>
        <v/>
      </c>
      <c r="AP65" s="142">
        <f t="shared" si="149"/>
        <v>0</v>
      </c>
      <c r="AQ65" s="142">
        <f t="shared" si="149"/>
        <v>0</v>
      </c>
      <c r="AR65" s="142">
        <f t="shared" si="149"/>
        <v>0</v>
      </c>
      <c r="AS65" s="130">
        <f t="shared" si="150"/>
        <v>0</v>
      </c>
      <c r="AT65" s="131" t="str">
        <f t="shared" si="151"/>
        <v/>
      </c>
      <c r="AU65" s="141">
        <f t="shared" si="152"/>
        <v>0</v>
      </c>
      <c r="AV65" s="142">
        <f t="shared" si="152"/>
        <v>0</v>
      </c>
      <c r="AW65" s="142">
        <f t="shared" si="152"/>
        <v>0</v>
      </c>
      <c r="AX65" s="130">
        <f t="shared" si="153"/>
        <v>0</v>
      </c>
      <c r="AY65" s="189" t="str">
        <f t="shared" si="154"/>
        <v/>
      </c>
      <c r="AZ65" s="142">
        <f t="shared" si="155"/>
        <v>0</v>
      </c>
      <c r="BA65" s="142">
        <f t="shared" si="155"/>
        <v>0</v>
      </c>
      <c r="BB65" s="142">
        <f t="shared" si="155"/>
        <v>0</v>
      </c>
      <c r="BC65" s="130">
        <f t="shared" si="156"/>
        <v>0</v>
      </c>
      <c r="BD65" s="189" t="str">
        <f t="shared" si="157"/>
        <v/>
      </c>
      <c r="BE65" s="141">
        <f t="shared" si="158"/>
        <v>0</v>
      </c>
      <c r="BF65" s="142">
        <f t="shared" si="158"/>
        <v>0</v>
      </c>
      <c r="BG65" s="142">
        <f t="shared" si="158"/>
        <v>0</v>
      </c>
      <c r="BH65" s="130">
        <f t="shared" si="159"/>
        <v>0</v>
      </c>
      <c r="BI65" s="131" t="str">
        <f t="shared" si="160"/>
        <v/>
      </c>
      <c r="BJ65" s="514"/>
      <c r="BK65" s="234">
        <v>6</v>
      </c>
      <c r="BL65" s="236">
        <f>COUNTIFS($L$5:$L$300,$BJ$33,$M$5:$M$300,$Y65,$N$5:$N$300,$Z$31,$O$5:$O$300,$Z$32)</f>
        <v>0</v>
      </c>
      <c r="BM65" s="236">
        <f>COUNTIFS($L$5:$L$300,$BJ$33,$M$5:$M$300,$Y65,$N$5:$N$300,$Z$31,$O$5:$O$300,$AA$32)</f>
        <v>0</v>
      </c>
      <c r="BN65" s="236">
        <f>COUNTIFS($L$5:$L$300,$BJ$33,$M$5:$M$300,$Y65,$N$5:$N$300,$Z$31,$O$5:$O$300,$AB$32)</f>
        <v>0</v>
      </c>
      <c r="BO65" s="236"/>
      <c r="BP65" s="233">
        <f t="shared" si="161"/>
        <v>0</v>
      </c>
      <c r="BQ65" s="241" t="str">
        <f t="shared" si="162"/>
        <v/>
      </c>
      <c r="BR65" s="236">
        <f>COUNTIFS($L$5:$L$300,$BJ$33,$M$5:$M$300,$Y65,$N$5:$N$300,$AF$31,$O$5:$O$300,BR$32)</f>
        <v>0</v>
      </c>
      <c r="BS65" s="236">
        <f t="shared" si="163"/>
        <v>0</v>
      </c>
      <c r="BT65" s="236">
        <f t="shared" si="163"/>
        <v>0</v>
      </c>
      <c r="BU65" s="233">
        <f t="shared" si="164"/>
        <v>0</v>
      </c>
      <c r="BV65" s="241" t="str">
        <f t="shared" si="180"/>
        <v/>
      </c>
      <c r="BW65" s="236">
        <f t="shared" si="165"/>
        <v>0</v>
      </c>
      <c r="BX65" s="236">
        <f t="shared" si="165"/>
        <v>0</v>
      </c>
      <c r="BY65" s="236">
        <f t="shared" si="165"/>
        <v>0</v>
      </c>
      <c r="BZ65" s="233">
        <f t="shared" si="166"/>
        <v>0</v>
      </c>
      <c r="CA65" s="240" t="str">
        <f t="shared" si="181"/>
        <v/>
      </c>
      <c r="CB65" s="236">
        <f t="shared" si="167"/>
        <v>0</v>
      </c>
      <c r="CC65" s="236">
        <f t="shared" si="167"/>
        <v>0</v>
      </c>
      <c r="CD65" s="236">
        <f t="shared" si="167"/>
        <v>0</v>
      </c>
      <c r="CE65" s="233">
        <f t="shared" si="168"/>
        <v>0</v>
      </c>
      <c r="CF65" s="240" t="str">
        <f t="shared" si="182"/>
        <v/>
      </c>
      <c r="CG65" s="237">
        <f t="shared" si="169"/>
        <v>0</v>
      </c>
      <c r="CH65" s="236">
        <f t="shared" si="169"/>
        <v>0</v>
      </c>
      <c r="CI65" s="236">
        <f t="shared" si="169"/>
        <v>0</v>
      </c>
      <c r="CJ65" s="233">
        <f t="shared" si="170"/>
        <v>0</v>
      </c>
      <c r="CK65" s="242" t="str">
        <f t="shared" si="171"/>
        <v/>
      </c>
      <c r="CL65" s="238">
        <f t="shared" si="172"/>
        <v>0</v>
      </c>
      <c r="CM65" s="239">
        <f t="shared" si="172"/>
        <v>0</v>
      </c>
      <c r="CN65" s="239">
        <f t="shared" si="172"/>
        <v>0</v>
      </c>
      <c r="CO65" s="235">
        <f t="shared" si="173"/>
        <v>0</v>
      </c>
      <c r="CP65" s="241" t="str">
        <f t="shared" si="174"/>
        <v/>
      </c>
      <c r="CQ65" s="236">
        <f t="shared" si="175"/>
        <v>0</v>
      </c>
      <c r="CR65" s="236">
        <f t="shared" si="175"/>
        <v>0</v>
      </c>
      <c r="CS65" s="236">
        <f t="shared" si="175"/>
        <v>0</v>
      </c>
      <c r="CT65" s="233">
        <f t="shared" si="176"/>
        <v>0</v>
      </c>
      <c r="CU65" s="240" t="str">
        <f t="shared" si="177"/>
        <v/>
      </c>
      <c r="CV65" s="98"/>
    </row>
    <row r="66" spans="3:100" ht="16.5" thickBot="1" x14ac:dyDescent="0.3">
      <c r="C66" s="380" t="str">
        <f t="shared" ca="1" si="5"/>
        <v/>
      </c>
      <c r="I66" s="409" t="e">
        <f t="shared" ca="1" si="6"/>
        <v>#NAME?</v>
      </c>
      <c r="K66" s="110"/>
      <c r="L66" s="74" t="str">
        <f t="shared" si="7"/>
        <v/>
      </c>
      <c r="M66" s="11" t="str">
        <f t="shared" si="8"/>
        <v/>
      </c>
      <c r="N66" s="11" t="str">
        <f t="shared" si="9"/>
        <v/>
      </c>
      <c r="O66" s="11" t="str">
        <f t="shared" si="10"/>
        <v/>
      </c>
      <c r="P66" s="380">
        <f t="shared" ca="1" si="11"/>
        <v>1</v>
      </c>
      <c r="Q66" s="380">
        <f t="shared" ca="1" si="12"/>
        <v>1</v>
      </c>
      <c r="X66" s="505" t="s">
        <v>130</v>
      </c>
      <c r="Y66" s="506"/>
      <c r="Z66" s="175">
        <f>SUM(Z60:Z65)</f>
        <v>0</v>
      </c>
      <c r="AA66" s="176">
        <f>SUM(AA60:AA65)</f>
        <v>0</v>
      </c>
      <c r="AB66" s="176">
        <f>SUM(AB60:AB65)</f>
        <v>0</v>
      </c>
      <c r="AC66" s="393"/>
      <c r="AD66" s="393">
        <f t="shared" si="143"/>
        <v>0</v>
      </c>
      <c r="AE66" s="138" t="str">
        <f t="shared" si="144"/>
        <v/>
      </c>
      <c r="AF66" s="175">
        <f>SUM(AF60:AF65)</f>
        <v>0</v>
      </c>
      <c r="AG66" s="176">
        <f>SUM(AG60:AG65)</f>
        <v>0</v>
      </c>
      <c r="AH66" s="176">
        <f>SUM(AH60:AH65)</f>
        <v>0</v>
      </c>
      <c r="AI66" s="393">
        <f t="shared" si="146"/>
        <v>0</v>
      </c>
      <c r="AJ66" s="138" t="str">
        <f t="shared" si="178"/>
        <v/>
      </c>
      <c r="AK66" s="175">
        <f>SUM(AK60:AK65)</f>
        <v>0</v>
      </c>
      <c r="AL66" s="176">
        <f>SUM(AL60:AL65)</f>
        <v>0</v>
      </c>
      <c r="AM66" s="176">
        <f>SUM(AM60:AM65)</f>
        <v>0</v>
      </c>
      <c r="AN66" s="393">
        <f t="shared" si="148"/>
        <v>0</v>
      </c>
      <c r="AO66" s="138" t="str">
        <f t="shared" si="179"/>
        <v/>
      </c>
      <c r="AP66" s="175">
        <f>SUM(AP60:AP65)</f>
        <v>0</v>
      </c>
      <c r="AQ66" s="176">
        <f>SUM(AQ60:AQ65)</f>
        <v>0</v>
      </c>
      <c r="AR66" s="176">
        <f>SUM(AR60:AR65)</f>
        <v>0</v>
      </c>
      <c r="AS66" s="393">
        <f t="shared" si="150"/>
        <v>0</v>
      </c>
      <c r="AT66" s="138" t="str">
        <f t="shared" si="151"/>
        <v/>
      </c>
      <c r="AU66" s="175">
        <f>SUM(AU60:AU65)</f>
        <v>0</v>
      </c>
      <c r="AV66" s="176">
        <f>SUM(AV60:AV65)</f>
        <v>0</v>
      </c>
      <c r="AW66" s="176">
        <f>SUM(AW60:AW65)</f>
        <v>0</v>
      </c>
      <c r="AX66" s="393">
        <f t="shared" si="153"/>
        <v>0</v>
      </c>
      <c r="AY66" s="138" t="str">
        <f t="shared" si="154"/>
        <v/>
      </c>
      <c r="AZ66" s="175">
        <f>SUM(AZ60:AZ65)</f>
        <v>0</v>
      </c>
      <c r="BA66" s="176">
        <f>SUM(BA60:BA65)</f>
        <v>0</v>
      </c>
      <c r="BB66" s="176">
        <f>SUM(BB60:BB65)</f>
        <v>0</v>
      </c>
      <c r="BC66" s="393">
        <f t="shared" si="156"/>
        <v>0</v>
      </c>
      <c r="BD66" s="138" t="str">
        <f t="shared" si="157"/>
        <v/>
      </c>
      <c r="BE66" s="175">
        <f>SUM(BE60:BE65)</f>
        <v>0</v>
      </c>
      <c r="BF66" s="176">
        <f>SUM(BF60:BF65)</f>
        <v>0</v>
      </c>
      <c r="BG66" s="176">
        <f>SUM(BG60:BG65)</f>
        <v>0</v>
      </c>
      <c r="BH66" s="393">
        <f t="shared" si="159"/>
        <v>0</v>
      </c>
      <c r="BI66" s="138" t="str">
        <f t="shared" si="160"/>
        <v/>
      </c>
      <c r="BJ66" s="505" t="s">
        <v>130</v>
      </c>
      <c r="BK66" s="506"/>
      <c r="BL66" s="175">
        <f>SUM(BL60:BL65)</f>
        <v>0</v>
      </c>
      <c r="BM66" s="176">
        <f>COUNTIFS($L$5:$L$300,$X$33,$M$5:$M$300,$Y66,$N$5:$N$300,$Z$31,$O$5:$O$300,$AA$32)</f>
        <v>0</v>
      </c>
      <c r="BN66" s="176">
        <f>SUM(BN60:BN65)</f>
        <v>0</v>
      </c>
      <c r="BO66" s="176"/>
      <c r="BP66" s="393">
        <f t="shared" si="161"/>
        <v>0</v>
      </c>
      <c r="BQ66" s="138" t="str">
        <f t="shared" si="162"/>
        <v/>
      </c>
      <c r="BR66" s="175">
        <f>SUM(BR60:BR65)</f>
        <v>0</v>
      </c>
      <c r="BS66" s="176">
        <f>SUM(BS60:BS65)</f>
        <v>0</v>
      </c>
      <c r="BT66" s="176">
        <f>SUM(BT60:BT65)</f>
        <v>0</v>
      </c>
      <c r="BU66" s="393">
        <f t="shared" si="164"/>
        <v>0</v>
      </c>
      <c r="BV66" s="138" t="str">
        <f t="shared" si="180"/>
        <v/>
      </c>
      <c r="BW66" s="175">
        <f>SUM(BW60:BW65)</f>
        <v>0</v>
      </c>
      <c r="BX66" s="176">
        <f>SUM(BY60:BY65)</f>
        <v>0</v>
      </c>
      <c r="BY66" s="176">
        <f>SUM(BY60:BY65)</f>
        <v>0</v>
      </c>
      <c r="BZ66" s="393">
        <f t="shared" si="166"/>
        <v>0</v>
      </c>
      <c r="CA66" s="138" t="str">
        <f t="shared" si="181"/>
        <v/>
      </c>
      <c r="CB66" s="175">
        <f>SUM(CB60:CB65)</f>
        <v>0</v>
      </c>
      <c r="CC66" s="176">
        <f>SUM(CC60:CC65)</f>
        <v>0</v>
      </c>
      <c r="CD66" s="176">
        <f>SUM(CD60:CD65)</f>
        <v>0</v>
      </c>
      <c r="CE66" s="393">
        <f t="shared" si="168"/>
        <v>0</v>
      </c>
      <c r="CF66" s="138" t="str">
        <f t="shared" si="182"/>
        <v/>
      </c>
      <c r="CG66" s="175">
        <f>SUM(CG60:CG65)</f>
        <v>0</v>
      </c>
      <c r="CH66" s="176">
        <f>SUM(CH60:CH65)</f>
        <v>0</v>
      </c>
      <c r="CI66" s="176">
        <f>SUM(CI60:CI65)</f>
        <v>0</v>
      </c>
      <c r="CJ66" s="393">
        <f t="shared" si="170"/>
        <v>0</v>
      </c>
      <c r="CK66" s="138" t="str">
        <f t="shared" si="171"/>
        <v/>
      </c>
      <c r="CL66" s="187">
        <f>SUM(CL60:CL65)</f>
        <v>0</v>
      </c>
      <c r="CM66" s="188">
        <f>SUM(CM60:CM65)</f>
        <v>0</v>
      </c>
      <c r="CN66" s="188">
        <f>SUM(CN60:CN65)</f>
        <v>0</v>
      </c>
      <c r="CO66" s="374">
        <f t="shared" si="173"/>
        <v>0</v>
      </c>
      <c r="CP66" s="243" t="str">
        <f t="shared" si="174"/>
        <v/>
      </c>
      <c r="CQ66" s="175">
        <f>SUM(CQ60:CQ65)</f>
        <v>0</v>
      </c>
      <c r="CR66" s="176">
        <f>SUM(CR60:CR65)</f>
        <v>0</v>
      </c>
      <c r="CS66" s="176">
        <f>SUM(CS60:CS65)</f>
        <v>0</v>
      </c>
      <c r="CT66" s="393">
        <f t="shared" si="176"/>
        <v>0</v>
      </c>
      <c r="CU66" s="138" t="str">
        <f t="shared" si="177"/>
        <v/>
      </c>
      <c r="CV66" s="98"/>
    </row>
    <row r="67" spans="3:100" ht="15.75" thickBot="1" x14ac:dyDescent="0.3">
      <c r="C67" s="380" t="str">
        <f t="shared" ca="1" si="5"/>
        <v/>
      </c>
      <c r="I67" s="409" t="e">
        <f t="shared" ca="1" si="6"/>
        <v>#NAME?</v>
      </c>
      <c r="K67" s="110"/>
      <c r="L67" s="74" t="str">
        <f t="shared" si="7"/>
        <v/>
      </c>
      <c r="M67" s="11" t="str">
        <f t="shared" si="8"/>
        <v/>
      </c>
      <c r="N67" s="11" t="str">
        <f t="shared" si="9"/>
        <v/>
      </c>
      <c r="O67" s="11" t="str">
        <f t="shared" si="10"/>
        <v/>
      </c>
      <c r="P67" s="380">
        <f t="shared" ca="1" si="11"/>
        <v>1</v>
      </c>
      <c r="Q67" s="380">
        <f t="shared" ca="1" si="12"/>
        <v>1</v>
      </c>
      <c r="X67" s="84"/>
      <c r="Y67" s="84"/>
      <c r="Z67" s="499" t="str">
        <f>$G$23</f>
        <v>S</v>
      </c>
      <c r="AA67" s="500"/>
      <c r="AB67" s="500"/>
      <c r="AC67" s="500"/>
      <c r="AD67" s="500"/>
      <c r="AE67" s="501"/>
      <c r="AF67" s="499" t="str">
        <f>$G$24</f>
        <v>R</v>
      </c>
      <c r="AG67" s="500"/>
      <c r="AH67" s="500"/>
      <c r="AI67" s="500"/>
      <c r="AJ67" s="501"/>
      <c r="AK67" s="509" t="str">
        <f>$G$26</f>
        <v>D</v>
      </c>
      <c r="AL67" s="510"/>
      <c r="AM67" s="510"/>
      <c r="AN67" s="510"/>
      <c r="AO67" s="511"/>
      <c r="AP67" s="499" t="str">
        <f>$G$27</f>
        <v>L</v>
      </c>
      <c r="AQ67" s="500"/>
      <c r="AR67" s="500"/>
      <c r="AS67" s="500"/>
      <c r="AT67" s="500"/>
      <c r="AU67" s="499" t="str">
        <f>$G$22</f>
        <v>A</v>
      </c>
      <c r="AV67" s="500"/>
      <c r="AW67" s="500"/>
      <c r="AX67" s="500"/>
      <c r="AY67" s="500"/>
      <c r="AZ67" s="499" t="str">
        <f>$G$32</f>
        <v>X</v>
      </c>
      <c r="BA67" s="500"/>
      <c r="BB67" s="500"/>
      <c r="BC67" s="500"/>
      <c r="BD67" s="501"/>
      <c r="BE67" s="500" t="str">
        <f>$G$25</f>
        <v>B</v>
      </c>
      <c r="BF67" s="500"/>
      <c r="BG67" s="500"/>
      <c r="BH67" s="500"/>
      <c r="BI67" s="501"/>
      <c r="BJ67" s="1"/>
      <c r="BK67" s="27"/>
      <c r="BL67" s="499" t="str">
        <f>$G$23</f>
        <v>S</v>
      </c>
      <c r="BM67" s="500"/>
      <c r="BN67" s="500"/>
      <c r="BO67" s="500"/>
      <c r="BP67" s="500"/>
      <c r="BQ67" s="501"/>
      <c r="BR67" s="499" t="str">
        <f>$G$24</f>
        <v>R</v>
      </c>
      <c r="BS67" s="500"/>
      <c r="BT67" s="500"/>
      <c r="BU67" s="500"/>
      <c r="BV67" s="501"/>
      <c r="BW67" s="499" t="str">
        <f>$G$26</f>
        <v>D</v>
      </c>
      <c r="BX67" s="500"/>
      <c r="BY67" s="500"/>
      <c r="BZ67" s="500"/>
      <c r="CA67" s="501"/>
      <c r="CB67" s="499" t="str">
        <f>$G$27</f>
        <v>L</v>
      </c>
      <c r="CC67" s="500"/>
      <c r="CD67" s="500"/>
      <c r="CE67" s="500"/>
      <c r="CF67" s="500"/>
      <c r="CG67" s="499" t="str">
        <f>$G$22</f>
        <v>A</v>
      </c>
      <c r="CH67" s="500"/>
      <c r="CI67" s="500"/>
      <c r="CJ67" s="500"/>
      <c r="CK67" s="501"/>
      <c r="CL67" s="500" t="str">
        <f>$G$32</f>
        <v>X</v>
      </c>
      <c r="CM67" s="500"/>
      <c r="CN67" s="500"/>
      <c r="CO67" s="500"/>
      <c r="CP67" s="501"/>
      <c r="CQ67" s="500" t="str">
        <f>$G$25</f>
        <v>B</v>
      </c>
      <c r="CR67" s="500"/>
      <c r="CS67" s="500"/>
      <c r="CT67" s="500"/>
      <c r="CU67" s="501"/>
      <c r="CV67" s="31"/>
    </row>
    <row r="68" spans="3:100" ht="15.75" thickBot="1" x14ac:dyDescent="0.3">
      <c r="C68" s="380" t="str">
        <f t="shared" ca="1" si="5"/>
        <v/>
      </c>
      <c r="I68" s="409" t="e">
        <f t="shared" ca="1" si="6"/>
        <v>#NAME?</v>
      </c>
      <c r="K68" s="110"/>
      <c r="L68" s="74" t="str">
        <f t="shared" si="7"/>
        <v/>
      </c>
      <c r="M68" s="11" t="str">
        <f t="shared" si="8"/>
        <v/>
      </c>
      <c r="N68" s="11" t="str">
        <f t="shared" si="9"/>
        <v/>
      </c>
      <c r="O68" s="11" t="str">
        <f t="shared" si="10"/>
        <v/>
      </c>
      <c r="P68" s="380">
        <f t="shared" ca="1" si="11"/>
        <v>1</v>
      </c>
      <c r="Q68" s="380">
        <f t="shared" ca="1" si="12"/>
        <v>1</v>
      </c>
      <c r="X68" s="84"/>
      <c r="Y68" s="125" t="s">
        <v>127</v>
      </c>
      <c r="Z68" s="176" t="str">
        <f>$G$29</f>
        <v>P</v>
      </c>
      <c r="AA68" s="170" t="str">
        <f>$G$31</f>
        <v>C</v>
      </c>
      <c r="AB68" s="170" t="str">
        <f>$G$28</f>
        <v>E</v>
      </c>
      <c r="AC68" s="97"/>
      <c r="AD68" s="392" t="s">
        <v>10</v>
      </c>
      <c r="AE68" s="119" t="s">
        <v>128</v>
      </c>
      <c r="AF68" s="175" t="str">
        <f>$G$30</f>
        <v>EX</v>
      </c>
      <c r="AG68" s="176" t="str">
        <f>$G$31</f>
        <v>C</v>
      </c>
      <c r="AH68" s="176" t="str">
        <f>$G$28</f>
        <v>E</v>
      </c>
      <c r="AI68" s="393" t="s">
        <v>10</v>
      </c>
      <c r="AJ68" s="138" t="s">
        <v>128</v>
      </c>
      <c r="AK68" s="175" t="str">
        <f>$G$30</f>
        <v>EX</v>
      </c>
      <c r="AL68" s="176" t="str">
        <f>$G$31</f>
        <v>C</v>
      </c>
      <c r="AM68" s="176" t="str">
        <f>$G$28</f>
        <v>E</v>
      </c>
      <c r="AN68" s="161" t="s">
        <v>10</v>
      </c>
      <c r="AO68" s="138" t="s">
        <v>128</v>
      </c>
      <c r="AP68" s="175" t="str">
        <f>$G$30</f>
        <v>EX</v>
      </c>
      <c r="AQ68" s="176" t="str">
        <f>$G$31</f>
        <v>C</v>
      </c>
      <c r="AR68" s="176" t="str">
        <f>$G$28</f>
        <v>E</v>
      </c>
      <c r="AS68" s="393" t="s">
        <v>10</v>
      </c>
      <c r="AT68" s="155" t="s">
        <v>128</v>
      </c>
      <c r="AU68" s="175" t="str">
        <f>$G$29</f>
        <v>P</v>
      </c>
      <c r="AV68" s="176" t="str">
        <f>$G$31</f>
        <v>C</v>
      </c>
      <c r="AW68" s="176" t="str">
        <f>$G$28</f>
        <v>E</v>
      </c>
      <c r="AX68" s="393" t="s">
        <v>10</v>
      </c>
      <c r="AY68" s="138" t="s">
        <v>128</v>
      </c>
      <c r="AZ68" s="176" t="str">
        <f>$G$29</f>
        <v>P</v>
      </c>
      <c r="BA68" s="176" t="str">
        <f>$G$31</f>
        <v>C</v>
      </c>
      <c r="BB68" s="176" t="str">
        <f>$G$28</f>
        <v>E</v>
      </c>
      <c r="BC68" s="393" t="s">
        <v>10</v>
      </c>
      <c r="BD68" s="138" t="s">
        <v>128</v>
      </c>
      <c r="BE68" s="176" t="str">
        <f>$G$29</f>
        <v>P</v>
      </c>
      <c r="BF68" s="170" t="str">
        <f>$G$31</f>
        <v>C</v>
      </c>
      <c r="BG68" s="170" t="str">
        <f>$G$28</f>
        <v>E</v>
      </c>
      <c r="BH68" s="392" t="s">
        <v>10</v>
      </c>
      <c r="BI68" s="138" t="s">
        <v>128</v>
      </c>
      <c r="BJ68" s="1"/>
      <c r="BK68" s="125" t="s">
        <v>127</v>
      </c>
      <c r="BL68" s="176" t="str">
        <f>$G$29</f>
        <v>P</v>
      </c>
      <c r="BM68" s="170" t="str">
        <f>$G$31</f>
        <v>C</v>
      </c>
      <c r="BN68" s="170" t="str">
        <f>$G$28</f>
        <v>E</v>
      </c>
      <c r="BO68" s="97"/>
      <c r="BP68" s="392" t="s">
        <v>10</v>
      </c>
      <c r="BQ68" s="119" t="s">
        <v>128</v>
      </c>
      <c r="BR68" s="175" t="str">
        <f>$G$30</f>
        <v>EX</v>
      </c>
      <c r="BS68" s="176" t="str">
        <f>$G$31</f>
        <v>C</v>
      </c>
      <c r="BT68" s="176" t="str">
        <f>$G$28</f>
        <v>E</v>
      </c>
      <c r="BU68" s="393" t="s">
        <v>10</v>
      </c>
      <c r="BV68" s="138" t="s">
        <v>128</v>
      </c>
      <c r="BW68" s="175" t="str">
        <f>$G$30</f>
        <v>EX</v>
      </c>
      <c r="BX68" s="176" t="str">
        <f>$G$31</f>
        <v>C</v>
      </c>
      <c r="BY68" s="176" t="str">
        <f>$G$28</f>
        <v>E</v>
      </c>
      <c r="BZ68" s="161" t="s">
        <v>10</v>
      </c>
      <c r="CA68" s="138" t="s">
        <v>128</v>
      </c>
      <c r="CB68" s="175" t="str">
        <f>$G$30</f>
        <v>EX</v>
      </c>
      <c r="CC68" s="176" t="str">
        <f>$G$31</f>
        <v>C</v>
      </c>
      <c r="CD68" s="176" t="str">
        <f>$G$28</f>
        <v>E</v>
      </c>
      <c r="CE68" s="393" t="s">
        <v>10</v>
      </c>
      <c r="CF68" s="155" t="s">
        <v>128</v>
      </c>
      <c r="CG68" s="175" t="str">
        <f>$G$29</f>
        <v>P</v>
      </c>
      <c r="CH68" s="176" t="str">
        <f>$G$31</f>
        <v>C</v>
      </c>
      <c r="CI68" s="176" t="str">
        <f>$G$28</f>
        <v>E</v>
      </c>
      <c r="CJ68" s="393" t="s">
        <v>10</v>
      </c>
      <c r="CK68" s="138" t="s">
        <v>128</v>
      </c>
      <c r="CL68" s="176" t="str">
        <f>$G$29</f>
        <v>P</v>
      </c>
      <c r="CM68" s="170" t="str">
        <f>$G$31</f>
        <v>C</v>
      </c>
      <c r="CN68" s="170" t="str">
        <f>$G$28</f>
        <v>E</v>
      </c>
      <c r="CO68" s="393" t="s">
        <v>10</v>
      </c>
      <c r="CP68" s="138" t="s">
        <v>128</v>
      </c>
      <c r="CQ68" s="176" t="str">
        <f>$G$29</f>
        <v>P</v>
      </c>
      <c r="CR68" s="170" t="str">
        <f>$G$31</f>
        <v>C</v>
      </c>
      <c r="CS68" s="170" t="str">
        <f>$G$28</f>
        <v>E</v>
      </c>
      <c r="CT68" s="392" t="s">
        <v>10</v>
      </c>
      <c r="CU68" s="138" t="s">
        <v>128</v>
      </c>
      <c r="CV68" s="329"/>
    </row>
    <row r="69" spans="3:100" ht="15.75" customHeight="1" x14ac:dyDescent="0.25">
      <c r="C69" s="380" t="str">
        <f t="shared" ca="1" si="5"/>
        <v/>
      </c>
      <c r="I69" s="409" t="e">
        <f t="shared" ca="1" si="6"/>
        <v>#NAME?</v>
      </c>
      <c r="K69" s="110"/>
      <c r="L69" s="74" t="str">
        <f t="shared" si="7"/>
        <v/>
      </c>
      <c r="M69" s="11" t="str">
        <f t="shared" si="8"/>
        <v/>
      </c>
      <c r="N69" s="11" t="str">
        <f t="shared" si="9"/>
        <v/>
      </c>
      <c r="O69" s="11" t="str">
        <f t="shared" si="10"/>
        <v/>
      </c>
      <c r="P69" s="380">
        <f t="shared" ca="1" si="11"/>
        <v>1</v>
      </c>
      <c r="Q69" s="380">
        <f t="shared" ca="1" si="12"/>
        <v>1</v>
      </c>
      <c r="X69" s="512">
        <f>F8</f>
        <v>0</v>
      </c>
      <c r="Y69" s="163">
        <v>1</v>
      </c>
      <c r="Z69" s="172">
        <f>COUNTIFS($L$5:$L$300,$X$69,$M$5:$M$300,$Y$33,$N$5:$N$300,$Z$31,$O$5:$O$300,$Z$32)</f>
        <v>0</v>
      </c>
      <c r="AA69" s="172">
        <f>COUNTIFS($L$5:$L$300,$X$69,$M$5:$M$300,$Y$33,$N$5:$N$300,$Z$31,$O$5:$O$300,AA$32)</f>
        <v>0</v>
      </c>
      <c r="AB69" s="172">
        <f>COUNTIFS($L$5:$L$300,$X$69,$M$5:$M$300,$Y$33,$N$5:$N$300,$Z$31,$O$5:$O$300,AB$32)</f>
        <v>0</v>
      </c>
      <c r="AC69" s="97"/>
      <c r="AD69" s="97">
        <f t="shared" ref="AD69:AD75" si="183">SUM(Z69:AB69)</f>
        <v>0</v>
      </c>
      <c r="AE69" s="397" t="str">
        <f t="shared" ref="AE69:AE75" si="184">IF(AD69=0,"",((Z69*4)+(AA69*2)+(AB69*0))/AD69)</f>
        <v/>
      </c>
      <c r="AF69" s="174">
        <f>COUNTIFS($L$5:$L$300,$X$69,$M$5:$M$300,$Y$33,$N$5:$N$300,$AF$31,$O$5:$O$300,AF$32)</f>
        <v>0</v>
      </c>
      <c r="AG69" s="174">
        <f t="shared" ref="AG69:AH74" si="185">COUNTIFS($L$5:$L$300,$X$69,$M$5:$M$300,$Y69,$N$5:$N$300,$AF$31,$O$5:$O$300,AG$32)</f>
        <v>0</v>
      </c>
      <c r="AH69" s="174">
        <f t="shared" si="185"/>
        <v>0</v>
      </c>
      <c r="AI69" s="97">
        <f t="shared" ref="AI69:AI75" si="186">SUM(AF69:AH69)</f>
        <v>0</v>
      </c>
      <c r="AJ69" s="397" t="str">
        <f>IF(AI69=0,"",((AF69*3)+(AG69*1.5)+(AH69*0))/AI69)</f>
        <v/>
      </c>
      <c r="AK69" s="181">
        <f t="shared" ref="AK69:AM74" si="187">COUNTIFS($L$5:$L$300,$X$69,$M$5:$M$300,$Y69,$N$5:$N$300,$AK$31,$O$5:$O$300,AK$32)</f>
        <v>0</v>
      </c>
      <c r="AL69" s="174">
        <f t="shared" si="187"/>
        <v>0</v>
      </c>
      <c r="AM69" s="174">
        <f t="shared" si="187"/>
        <v>0</v>
      </c>
      <c r="AN69" s="97">
        <f t="shared" ref="AN69:AN75" si="188">SUM(AK69:AM69)</f>
        <v>0</v>
      </c>
      <c r="AO69" s="397" t="str">
        <f>IF(AN69=0,"",((AK69*3)+(AL69*1.5)+(AM69*0))/AN69)</f>
        <v/>
      </c>
      <c r="AP69" s="174">
        <f t="shared" ref="AP69:AR74" si="189">COUNTIFS($L$5:$L$300,$X$69,$M$5:$M$300,$Y69,$N$5:$N$300,$AP$31,$O$5:$O$300,AP$32)</f>
        <v>0</v>
      </c>
      <c r="AQ69" s="174">
        <f t="shared" si="189"/>
        <v>0</v>
      </c>
      <c r="AR69" s="174">
        <f t="shared" si="189"/>
        <v>0</v>
      </c>
      <c r="AS69" s="97">
        <f t="shared" ref="AS69:AS75" si="190">SUM(AP69:AR69)</f>
        <v>0</v>
      </c>
      <c r="AT69" s="397" t="str">
        <f t="shared" ref="AT69:AT75" si="191">IF(AS69=0,"",((AP69*3)+(AQ69*1.5)+(AS69*0))/AS69)</f>
        <v/>
      </c>
      <c r="AU69" s="185">
        <f t="shared" ref="AU69:AW74" si="192">COUNTIFS($L$5:$L$300,$X$69,$M$5:$M$300,$Y69,$N$5:$N$300,$AU$31,$O$5:$O$300,AU$32)</f>
        <v>0</v>
      </c>
      <c r="AV69" s="172">
        <f t="shared" si="192"/>
        <v>0</v>
      </c>
      <c r="AW69" s="172">
        <f t="shared" si="192"/>
        <v>0</v>
      </c>
      <c r="AX69" s="97">
        <f t="shared" ref="AX69:AX75" si="193">SUM(AU69:AW69)</f>
        <v>0</v>
      </c>
      <c r="AY69" s="397" t="str">
        <f t="shared" ref="AY69:AY75" si="194">IF(AX69=0,"",((AU69*4)+(AV69*2)+(AW69*0))/AX69)</f>
        <v/>
      </c>
      <c r="AZ69" s="174">
        <f t="shared" ref="AZ69:BB74" si="195">COUNTIFS($L$5:$L$300,$X$69,$M$5:$M$300,$Y69,$N$5:$N$300,$AZ$31,$O$5:$O$300,AZ$32)</f>
        <v>0</v>
      </c>
      <c r="BA69" s="174">
        <f t="shared" si="195"/>
        <v>0</v>
      </c>
      <c r="BB69" s="174">
        <f t="shared" si="195"/>
        <v>0</v>
      </c>
      <c r="BC69" s="409">
        <f t="shared" ref="BC69:BC75" si="196">SUM(AZ69:BB69)</f>
        <v>0</v>
      </c>
      <c r="BD69" s="399" t="str">
        <f t="shared" ref="BD69:BD75" si="197">IF(BC69=0,"",((AZ69*4)+(BA69*2)+(BB69*0))/BC69)</f>
        <v/>
      </c>
      <c r="BE69" s="381">
        <f t="shared" ref="BE69:BG74" si="198">COUNTIFS($L$5:$L$300,$X$69,$M$5:$M$300,$Y69,$N$5:$N$300,$BE$31,$O$5:$O$300,BE$32)</f>
        <v>0</v>
      </c>
      <c r="BF69" s="97">
        <f t="shared" si="198"/>
        <v>0</v>
      </c>
      <c r="BG69" s="97">
        <f t="shared" si="198"/>
        <v>0</v>
      </c>
      <c r="BH69" s="97">
        <f t="shared" ref="BH69:BH75" si="199">SUM(BE69:BG69)</f>
        <v>0</v>
      </c>
      <c r="BI69" s="397" t="str">
        <f t="shared" ref="BI69:BI75" si="200">IF(BH69=0,"",((BE69*4)+(BF69*2)+(BG69*0))/BH69)</f>
        <v/>
      </c>
      <c r="BJ69" s="512">
        <f>H8</f>
        <v>0</v>
      </c>
      <c r="BK69" s="404">
        <v>1</v>
      </c>
      <c r="BL69" s="172">
        <f>COUNTIFS($L$5:$L$300,$BJ$33,$M$5:$M$300,$Y$33,$N$5:$N$300,$Z$31,$O$5:$O$300,$Z$32)</f>
        <v>0</v>
      </c>
      <c r="BM69" s="172">
        <f>COUNTIFS($L$5:$L$300,$BJ$33,$M$5:$M$300,$Y$33,$N$5:$N$300,$Z$31,$O$5:$O$300,BM$32)</f>
        <v>0</v>
      </c>
      <c r="BN69" s="172">
        <f>COUNTIFS($L$5:$L$300,$BJ$33,$M$5:$M$300,$Y$33,$N$5:$N$300,$Z$31,$O$5:$O$300,BN$32)</f>
        <v>0</v>
      </c>
      <c r="BO69" s="172"/>
      <c r="BP69" s="97">
        <f t="shared" ref="BP69:BP75" si="201">SUM(BL69:BN69)</f>
        <v>0</v>
      </c>
      <c r="BQ69" s="397" t="str">
        <f t="shared" ref="BQ69:BQ75" si="202">IF(BP69=0,"",((BL69*4)+(BM69*2)+(BN69*0))/BP69)</f>
        <v/>
      </c>
      <c r="BR69" s="174">
        <f>COUNTIFS($L$5:$L$300,$BJ$33,$M$5:$M$300,$Y$33,$N$5:$N$300,$AF$31,$O$5:$O$300,BR$32)</f>
        <v>0</v>
      </c>
      <c r="BS69" s="174">
        <f t="shared" ref="BS69:BT74" si="203">COUNTIFS($L$5:$L$300,$BJ$33,$M$5:$M$300,$Y69,$N$5:$N$300,$AF$31,$O$5:$O$300,BS$32)</f>
        <v>0</v>
      </c>
      <c r="BT69" s="174">
        <f t="shared" si="203"/>
        <v>0</v>
      </c>
      <c r="BU69" s="97">
        <f t="shared" ref="BU69:BU75" si="204">SUM(BR69:BT69)</f>
        <v>0</v>
      </c>
      <c r="BV69" s="397" t="str">
        <f>IF(BU69=0,"",((BR69*3)+(BS69*1.5)+(BT69*0))/BU69)</f>
        <v/>
      </c>
      <c r="BW69" s="174">
        <f t="shared" ref="BW69:BY74" si="205">COUNTIFS($L$5:$L$300,$BJ$33,$M$5:$M$300,$Y69,$N$5:$N$300,$AK$31,$O$5:$O$300,BW$32)</f>
        <v>0</v>
      </c>
      <c r="BX69" s="174">
        <f t="shared" si="205"/>
        <v>0</v>
      </c>
      <c r="BY69" s="174">
        <f t="shared" si="205"/>
        <v>0</v>
      </c>
      <c r="BZ69" s="97">
        <f t="shared" ref="BZ69:BZ75" si="206">SUM(BW69:BY69)</f>
        <v>0</v>
      </c>
      <c r="CA69" s="397" t="str">
        <f>IF(BZ69=0,"",((BW69*3)+(BX69*1.5)+(BY69*0))/BZ69)</f>
        <v/>
      </c>
      <c r="CB69" s="174">
        <f t="shared" ref="CB69:CD74" si="207">COUNTIFS($L$5:$L$300,$BJ$33,$M$5:$M$300,$Y69,$N$5:$N$300,$AP$31,$O$5:$O$300,CB$32)</f>
        <v>0</v>
      </c>
      <c r="CC69" s="174">
        <f t="shared" si="207"/>
        <v>0</v>
      </c>
      <c r="CD69" s="174">
        <f t="shared" si="207"/>
        <v>0</v>
      </c>
      <c r="CE69" s="97">
        <f t="shared" ref="CE69:CE75" si="208">SUM(CB69:CD69)</f>
        <v>0</v>
      </c>
      <c r="CF69" s="397" t="str">
        <f>IF(CE69=0,"",((CB69*3)+(CC69*1.5)+(CD69*0))/CE69)</f>
        <v/>
      </c>
      <c r="CG69" s="185">
        <f t="shared" ref="CG69:CI74" si="209">COUNTIFS($L$5:$L$300,$BJ$33,$M$5:$M$300,$Y69,$N$5:$N$300,$AU$31,$O$5:$O$300,CG$32)</f>
        <v>0</v>
      </c>
      <c r="CH69" s="172">
        <f t="shared" si="209"/>
        <v>0</v>
      </c>
      <c r="CI69" s="172">
        <f t="shared" si="209"/>
        <v>0</v>
      </c>
      <c r="CJ69" s="97">
        <f t="shared" ref="CJ69:CJ75" si="210">SUM(CG69:CI69)</f>
        <v>0</v>
      </c>
      <c r="CK69" s="400" t="str">
        <f t="shared" ref="CK69:CK75" si="211">IF(CJ69=0,"",((CG69*4)+(CH69*2)+(CI69*0))/CJ69)</f>
        <v/>
      </c>
      <c r="CL69" s="185">
        <f t="shared" ref="CL69:CN74" si="212">COUNTIFS($L$5:$L$300,$BJ$33,$M$5:$M$300,$Y69,$N$5:$N$300,$AZ$31,$O$5:$O$300,CL$32)</f>
        <v>0</v>
      </c>
      <c r="CM69" s="172">
        <f t="shared" si="212"/>
        <v>0</v>
      </c>
      <c r="CN69" s="172">
        <f t="shared" si="212"/>
        <v>0</v>
      </c>
      <c r="CO69" s="97">
        <f t="shared" ref="CO69:CO75" si="213">SUM(CL69:CN69)</f>
        <v>0</v>
      </c>
      <c r="CP69" s="397" t="str">
        <f t="shared" ref="CP69:CP75" si="214">IF(CO69=0,"",((CL69*4)+(CM69*2)+(CN69*0))/CO69)</f>
        <v/>
      </c>
      <c r="CQ69" s="172">
        <f t="shared" ref="CQ69:CS74" si="215">COUNTIFS($L$5:$L$300,$BJ$33,$M$5:$M$300,$Y69,$N$5:$N$300,$BE$31,$O$5:$O$300,CQ$32)</f>
        <v>0</v>
      </c>
      <c r="CR69" s="172">
        <f t="shared" si="215"/>
        <v>0</v>
      </c>
      <c r="CS69" s="172">
        <f t="shared" si="215"/>
        <v>0</v>
      </c>
      <c r="CT69" s="97">
        <f t="shared" ref="CT69:CT75" si="216">SUM(CQ69:CS69)</f>
        <v>0</v>
      </c>
      <c r="CU69" s="397" t="str">
        <f t="shared" ref="CU69:CU75" si="217">IF(CT69=0,"",((CQ69*4)+(CR69*2)+(CS69*0))/CT69)</f>
        <v/>
      </c>
      <c r="CV69" s="98"/>
    </row>
    <row r="70" spans="3:100" x14ac:dyDescent="0.25">
      <c r="C70" s="380" t="str">
        <f t="shared" ref="C70:C133" ca="1" si="218">IFERROR(_xlfn.NUMBERVALUE(L70),L70)</f>
        <v/>
      </c>
      <c r="I70" s="409" t="e">
        <f t="shared" ref="I70:I133" ca="1" si="219">IF(OR($A$4=C70,$A$5=C70,$A$6=C70,$A$7=C70,$A$8=C70,$A$9=C70,$A$10=C70,$A$11=C70,$A$12=C70,$A$13=C70,$A$14=C70,$A$15=C70,$A$16=C70,$A$17=C70,$A$18=C70),1,2)</f>
        <v>#NAME?</v>
      </c>
      <c r="K70" s="110"/>
      <c r="L70" s="74" t="str">
        <f t="shared" ref="L70:L133" si="220">MID(K70,1,2)</f>
        <v/>
      </c>
      <c r="M70" s="11" t="str">
        <f t="shared" ref="M70:M133" si="221">MID(K70,3,1)</f>
        <v/>
      </c>
      <c r="N70" s="11" t="str">
        <f t="shared" ref="N70:N133" si="222">MID(K70,4,1)</f>
        <v/>
      </c>
      <c r="O70" s="11" t="str">
        <f t="shared" ref="O70:O133" si="223">MID(K70,5,2)</f>
        <v/>
      </c>
      <c r="P70" s="380">
        <f t="shared" ref="P70:P133" ca="1" si="224">IF(AND($T$18=C70,N70="S"),1,IF(AND($T$19=C70,N70="S"),6,IF(AND($T$20=C70,N70="S"),5,IF(AND($T$21=C70,N70="S"),4,IF(AND($T$22=C70,N70="S"),3,IF(AND($T$23=C70,N70="S"),2,P69))))))</f>
        <v>1</v>
      </c>
      <c r="Q70" s="380">
        <f t="shared" ref="Q70:Q133" ca="1" si="225">IF(AND($T$29=C70,N70="S"),1,IF(AND($T$30=C70,N70="S"),2,IF(AND($T$31=C70,N70="S"),3,IF(AND($T$32=C70,N70="S"),4,IF(AND($T$33=C70,N70="S"),5,IF(AND($T$34=C70,N70="S"),6,Q69))))))</f>
        <v>1</v>
      </c>
      <c r="X70" s="513"/>
      <c r="Y70" s="129">
        <v>2</v>
      </c>
      <c r="Z70" s="173">
        <f>COUNTIFS($L$5:$L$300,$X$69,$M$5:$M$300,$Y70,$N$5:$N$300,$Z$31,$O$5:$O$300,$Z$32)</f>
        <v>0</v>
      </c>
      <c r="AA70" s="173">
        <f>COUNTIFS($L$5:$L$300,$X$69,$M$5:$M$300,$Y70,$N$5:$N$300,$Z$31,$O$5:$O$300,$AA$32)</f>
        <v>0</v>
      </c>
      <c r="AB70" s="173">
        <f>COUNTIFS($L$5:$L$300,$X$69,$M$5:$M$300,$Y70,$N$5:$N$300,$Z$31,$O$5:$O$300,$AB$32)</f>
        <v>0</v>
      </c>
      <c r="AC70" s="130"/>
      <c r="AD70" s="130">
        <f t="shared" si="183"/>
        <v>0</v>
      </c>
      <c r="AE70" s="137" t="str">
        <f t="shared" si="184"/>
        <v/>
      </c>
      <c r="AF70" s="173">
        <f>COUNTIFS($L$5:$L$300,$X$69,$M$5:$M$300,$Y70,$N$5:$N$300,$AF$31,$O$5:$O$300,AF$32)</f>
        <v>0</v>
      </c>
      <c r="AG70" s="173">
        <f t="shared" si="185"/>
        <v>0</v>
      </c>
      <c r="AH70" s="173">
        <f t="shared" si="185"/>
        <v>0</v>
      </c>
      <c r="AI70" s="130">
        <f t="shared" si="186"/>
        <v>0</v>
      </c>
      <c r="AJ70" s="137" t="str">
        <f t="shared" ref="AJ70:AJ75" si="226">IF(AI70=0,"",((AF70*3)+(AG70*1.5)+(AH70*0))/AI70)</f>
        <v/>
      </c>
      <c r="AK70" s="182">
        <f t="shared" si="187"/>
        <v>0</v>
      </c>
      <c r="AL70" s="173">
        <f t="shared" si="187"/>
        <v>0</v>
      </c>
      <c r="AM70" s="173">
        <f t="shared" si="187"/>
        <v>0</v>
      </c>
      <c r="AN70" s="130">
        <f t="shared" si="188"/>
        <v>0</v>
      </c>
      <c r="AO70" s="137" t="str">
        <f t="shared" ref="AO70:AO75" si="227">IF(AN70=0,"",((AK70*3)+(AL70*1.5)+(AM70*0))/AN70)</f>
        <v/>
      </c>
      <c r="AP70" s="173">
        <f t="shared" si="189"/>
        <v>0</v>
      </c>
      <c r="AQ70" s="173">
        <f t="shared" si="189"/>
        <v>0</v>
      </c>
      <c r="AR70" s="173">
        <f t="shared" si="189"/>
        <v>0</v>
      </c>
      <c r="AS70" s="130">
        <f t="shared" si="190"/>
        <v>0</v>
      </c>
      <c r="AT70" s="137" t="str">
        <f t="shared" si="191"/>
        <v/>
      </c>
      <c r="AU70" s="182">
        <f t="shared" si="192"/>
        <v>0</v>
      </c>
      <c r="AV70" s="173">
        <f t="shared" si="192"/>
        <v>0</v>
      </c>
      <c r="AW70" s="173">
        <f t="shared" si="192"/>
        <v>0</v>
      </c>
      <c r="AX70" s="130">
        <f t="shared" si="193"/>
        <v>0</v>
      </c>
      <c r="AY70" s="137" t="str">
        <f t="shared" si="194"/>
        <v/>
      </c>
      <c r="AZ70" s="173">
        <f t="shared" si="195"/>
        <v>0</v>
      </c>
      <c r="BA70" s="173">
        <f t="shared" si="195"/>
        <v>0</v>
      </c>
      <c r="BB70" s="173">
        <f t="shared" si="195"/>
        <v>0</v>
      </c>
      <c r="BC70" s="130">
        <f t="shared" si="196"/>
        <v>0</v>
      </c>
      <c r="BD70" s="137" t="str">
        <f t="shared" si="197"/>
        <v/>
      </c>
      <c r="BE70" s="371">
        <f t="shared" si="198"/>
        <v>0</v>
      </c>
      <c r="BF70" s="130">
        <f t="shared" si="198"/>
        <v>0</v>
      </c>
      <c r="BG70" s="130">
        <f t="shared" si="198"/>
        <v>0</v>
      </c>
      <c r="BH70" s="130">
        <f t="shared" si="199"/>
        <v>0</v>
      </c>
      <c r="BI70" s="137" t="str">
        <f t="shared" si="200"/>
        <v/>
      </c>
      <c r="BJ70" s="513"/>
      <c r="BK70" s="126">
        <v>2</v>
      </c>
      <c r="BL70" s="236">
        <f>COUNTIFS($L$5:$L$300,$BJ$33,$M$5:$M$300,$Y70,$N$5:$N$300,$Z$31,$O$5:$O$300,$Z$32)</f>
        <v>0</v>
      </c>
      <c r="BM70" s="236">
        <f>COUNTIFS($L$5:$L$300,$BJ$33,$M$5:$M$300,$Y70,$N$5:$N$300,$Z$31,$O$5:$O$300,$AA$32)</f>
        <v>0</v>
      </c>
      <c r="BN70" s="236">
        <f>COUNTIFS($L$5:$L$300,$BJ$33,$M$5:$M$300,$Y70,$N$5:$N$300,$Z$31,$O$5:$O$300,$AB$32)</f>
        <v>0</v>
      </c>
      <c r="BO70" s="236"/>
      <c r="BP70" s="233">
        <f t="shared" si="201"/>
        <v>0</v>
      </c>
      <c r="BQ70" s="240" t="str">
        <f t="shared" si="202"/>
        <v/>
      </c>
      <c r="BR70" s="236">
        <f>COUNTIFS($L$5:$L$300,$BJ$33,$M$5:$M$300,$Y70,$N$5:$N$300,$AF$31,$O$5:$O$300,BR$32)</f>
        <v>0</v>
      </c>
      <c r="BS70" s="236">
        <f t="shared" si="203"/>
        <v>0</v>
      </c>
      <c r="BT70" s="236">
        <f t="shared" si="203"/>
        <v>0</v>
      </c>
      <c r="BU70" s="233">
        <f t="shared" si="204"/>
        <v>0</v>
      </c>
      <c r="BV70" s="240" t="str">
        <f t="shared" ref="BV70:BV75" si="228">IF(BU70=0,"",((BR70*3)+(BS70*1.5)+(BT70*0))/BU70)</f>
        <v/>
      </c>
      <c r="BW70" s="236">
        <f t="shared" si="205"/>
        <v>0</v>
      </c>
      <c r="BX70" s="236">
        <f t="shared" si="205"/>
        <v>0</v>
      </c>
      <c r="BY70" s="236">
        <f t="shared" si="205"/>
        <v>0</v>
      </c>
      <c r="BZ70" s="233">
        <f t="shared" si="206"/>
        <v>0</v>
      </c>
      <c r="CA70" s="240" t="str">
        <f t="shared" ref="CA70:CA75" si="229">IF(BZ70=0,"",((BW70*3)+(BX70*1.5)+(BY70*0))/BZ70)</f>
        <v/>
      </c>
      <c r="CB70" s="236">
        <f t="shared" si="207"/>
        <v>0</v>
      </c>
      <c r="CC70" s="236">
        <f t="shared" si="207"/>
        <v>0</v>
      </c>
      <c r="CD70" s="236">
        <f t="shared" si="207"/>
        <v>0</v>
      </c>
      <c r="CE70" s="233">
        <f t="shared" si="208"/>
        <v>0</v>
      </c>
      <c r="CF70" s="240" t="str">
        <f t="shared" ref="CF70:CF75" si="230">IF(CE70=0,"",((CB70*3)+(CC70*1.5)+(CD70*0))/CE70)</f>
        <v/>
      </c>
      <c r="CG70" s="237">
        <f t="shared" si="209"/>
        <v>0</v>
      </c>
      <c r="CH70" s="236">
        <f t="shared" si="209"/>
        <v>0</v>
      </c>
      <c r="CI70" s="236">
        <f t="shared" si="209"/>
        <v>0</v>
      </c>
      <c r="CJ70" s="233">
        <f t="shared" si="210"/>
        <v>0</v>
      </c>
      <c r="CK70" s="242" t="str">
        <f t="shared" si="211"/>
        <v/>
      </c>
      <c r="CL70" s="237">
        <f t="shared" si="212"/>
        <v>0</v>
      </c>
      <c r="CM70" s="236">
        <f t="shared" si="212"/>
        <v>0</v>
      </c>
      <c r="CN70" s="236">
        <f t="shared" si="212"/>
        <v>0</v>
      </c>
      <c r="CO70" s="233">
        <f t="shared" si="213"/>
        <v>0</v>
      </c>
      <c r="CP70" s="240" t="str">
        <f t="shared" si="214"/>
        <v/>
      </c>
      <c r="CQ70" s="236">
        <f t="shared" si="215"/>
        <v>0</v>
      </c>
      <c r="CR70" s="236">
        <f t="shared" si="215"/>
        <v>0</v>
      </c>
      <c r="CS70" s="236">
        <f t="shared" si="215"/>
        <v>0</v>
      </c>
      <c r="CT70" s="233">
        <f t="shared" si="216"/>
        <v>0</v>
      </c>
      <c r="CU70" s="240" t="str">
        <f t="shared" si="217"/>
        <v/>
      </c>
      <c r="CV70" s="98"/>
    </row>
    <row r="71" spans="3:100" x14ac:dyDescent="0.25">
      <c r="C71" s="380" t="str">
        <f t="shared" ca="1" si="218"/>
        <v/>
      </c>
      <c r="I71" s="409" t="e">
        <f t="shared" ca="1" si="219"/>
        <v>#NAME?</v>
      </c>
      <c r="K71" s="110"/>
      <c r="L71" s="74" t="str">
        <f t="shared" si="220"/>
        <v/>
      </c>
      <c r="M71" s="11" t="str">
        <f t="shared" si="221"/>
        <v/>
      </c>
      <c r="N71" s="11" t="str">
        <f t="shared" si="222"/>
        <v/>
      </c>
      <c r="O71" s="11" t="str">
        <f t="shared" si="223"/>
        <v/>
      </c>
      <c r="P71" s="380">
        <f t="shared" ca="1" si="224"/>
        <v>1</v>
      </c>
      <c r="Q71" s="380">
        <f t="shared" ca="1" si="225"/>
        <v>1</v>
      </c>
      <c r="X71" s="513"/>
      <c r="Y71" s="111">
        <v>3</v>
      </c>
      <c r="Z71" s="174">
        <f>COUNTIFS($L$5:$L$300,$X$69,$M$5:$M$300,$Y71,$N$5:$N$300,$Z$31,$O$5:$O$300,$Z$32)</f>
        <v>0</v>
      </c>
      <c r="AA71" s="174">
        <f>COUNTIFS($L$5:$L$300,$X$69,$M$5:$M$300,$Y71,$N$5:$N$300,$Z$31,$O$5:$O$300,$AA$32)</f>
        <v>0</v>
      </c>
      <c r="AB71" s="174">
        <f>COUNTIFS($L$5:$L$300,$X$69,$M$5:$M$300,$Y71,$N$5:$N$300,$Z$31,$O$5:$O$300,$AB$32)</f>
        <v>0</v>
      </c>
      <c r="AC71" s="409"/>
      <c r="AD71" s="409">
        <f t="shared" si="183"/>
        <v>0</v>
      </c>
      <c r="AE71" s="399" t="str">
        <f t="shared" si="184"/>
        <v/>
      </c>
      <c r="AF71" s="174">
        <f>COUNTIFS($L$5:$L$300,$X$69,$M$5:$M$300,$Y71,$N$5:$N$300,$AF$31,$O$5:$O$300,AF$32)</f>
        <v>0</v>
      </c>
      <c r="AG71" s="174">
        <f t="shared" si="185"/>
        <v>0</v>
      </c>
      <c r="AH71" s="174">
        <f t="shared" si="185"/>
        <v>0</v>
      </c>
      <c r="AI71" s="409">
        <f t="shared" si="186"/>
        <v>0</v>
      </c>
      <c r="AJ71" s="399" t="str">
        <f t="shared" si="226"/>
        <v/>
      </c>
      <c r="AK71" s="181">
        <f t="shared" si="187"/>
        <v>0</v>
      </c>
      <c r="AL71" s="174">
        <f t="shared" si="187"/>
        <v>0</v>
      </c>
      <c r="AM71" s="174">
        <f t="shared" si="187"/>
        <v>0</v>
      </c>
      <c r="AN71" s="409">
        <f t="shared" si="188"/>
        <v>0</v>
      </c>
      <c r="AO71" s="399" t="str">
        <f t="shared" si="227"/>
        <v/>
      </c>
      <c r="AP71" s="174">
        <f t="shared" si="189"/>
        <v>0</v>
      </c>
      <c r="AQ71" s="174">
        <f t="shared" si="189"/>
        <v>0</v>
      </c>
      <c r="AR71" s="174">
        <f t="shared" si="189"/>
        <v>0</v>
      </c>
      <c r="AS71" s="409">
        <f t="shared" si="190"/>
        <v>0</v>
      </c>
      <c r="AT71" s="399" t="str">
        <f t="shared" si="191"/>
        <v/>
      </c>
      <c r="AU71" s="181">
        <f t="shared" si="192"/>
        <v>0</v>
      </c>
      <c r="AV71" s="174">
        <f t="shared" si="192"/>
        <v>0</v>
      </c>
      <c r="AW71" s="174">
        <f t="shared" si="192"/>
        <v>0</v>
      </c>
      <c r="AX71" s="409">
        <f t="shared" si="193"/>
        <v>0</v>
      </c>
      <c r="AY71" s="399" t="str">
        <f t="shared" si="194"/>
        <v/>
      </c>
      <c r="AZ71" s="174">
        <f t="shared" si="195"/>
        <v>0</v>
      </c>
      <c r="BA71" s="174">
        <f t="shared" si="195"/>
        <v>0</v>
      </c>
      <c r="BB71" s="174">
        <f t="shared" si="195"/>
        <v>0</v>
      </c>
      <c r="BC71" s="409">
        <f t="shared" si="196"/>
        <v>0</v>
      </c>
      <c r="BD71" s="399" t="str">
        <f t="shared" si="197"/>
        <v/>
      </c>
      <c r="BE71" s="377">
        <f t="shared" si="198"/>
        <v>0</v>
      </c>
      <c r="BF71" s="409">
        <f t="shared" si="198"/>
        <v>0</v>
      </c>
      <c r="BG71" s="409">
        <f t="shared" si="198"/>
        <v>0</v>
      </c>
      <c r="BH71" s="409">
        <f t="shared" si="199"/>
        <v>0</v>
      </c>
      <c r="BI71" s="399" t="str">
        <f t="shared" si="200"/>
        <v/>
      </c>
      <c r="BJ71" s="513"/>
      <c r="BK71" s="132">
        <v>3</v>
      </c>
      <c r="BL71" s="174">
        <f>COUNTIFS($L$5:$L$300,$BJ$33,$M$5:$M$300,$Y71,$N$5:$N$300,$Z$31,$O$5:$O$300,$Z$32)</f>
        <v>0</v>
      </c>
      <c r="BM71" s="174">
        <f>COUNTIFS($L$5:$L$300,$BJ$33,$M$5:$M$300,$Y71,$N$5:$N$300,$Z$31,$O$5:$O$300,$AA$32)</f>
        <v>0</v>
      </c>
      <c r="BN71" s="174">
        <f>COUNTIFS($L$5:$L$300,$BJ$33,$M$5:$M$300,$Y71,$N$5:$N$300,$Z$31,$O$5:$O$300,$AB$32)</f>
        <v>0</v>
      </c>
      <c r="BO71" s="174"/>
      <c r="BP71" s="409">
        <f t="shared" si="201"/>
        <v>0</v>
      </c>
      <c r="BQ71" s="399" t="str">
        <f t="shared" si="202"/>
        <v/>
      </c>
      <c r="BR71" s="174">
        <f>COUNTIFS($L$5:$L$300,$BJ$33,$M$5:$M$300,$Y71,$N$5:$N$300,$AF$31,$O$5:$O$300,BR$32)</f>
        <v>0</v>
      </c>
      <c r="BS71" s="174">
        <f t="shared" si="203"/>
        <v>0</v>
      </c>
      <c r="BT71" s="174">
        <f t="shared" si="203"/>
        <v>0</v>
      </c>
      <c r="BU71" s="409">
        <f t="shared" si="204"/>
        <v>0</v>
      </c>
      <c r="BV71" s="399" t="str">
        <f t="shared" si="228"/>
        <v/>
      </c>
      <c r="BW71" s="174">
        <f t="shared" si="205"/>
        <v>0</v>
      </c>
      <c r="BX71" s="174">
        <f t="shared" si="205"/>
        <v>0</v>
      </c>
      <c r="BY71" s="174">
        <f t="shared" si="205"/>
        <v>0</v>
      </c>
      <c r="BZ71" s="409">
        <f t="shared" si="206"/>
        <v>0</v>
      </c>
      <c r="CA71" s="399" t="str">
        <f t="shared" si="229"/>
        <v/>
      </c>
      <c r="CB71" s="174">
        <f t="shared" si="207"/>
        <v>0</v>
      </c>
      <c r="CC71" s="174">
        <f t="shared" si="207"/>
        <v>0</v>
      </c>
      <c r="CD71" s="174">
        <f t="shared" si="207"/>
        <v>0</v>
      </c>
      <c r="CE71" s="409">
        <f t="shared" si="208"/>
        <v>0</v>
      </c>
      <c r="CF71" s="399" t="str">
        <f t="shared" si="230"/>
        <v/>
      </c>
      <c r="CG71" s="181">
        <f t="shared" si="209"/>
        <v>0</v>
      </c>
      <c r="CH71" s="174">
        <f t="shared" si="209"/>
        <v>0</v>
      </c>
      <c r="CI71" s="174">
        <f t="shared" si="209"/>
        <v>0</v>
      </c>
      <c r="CJ71" s="409">
        <f t="shared" si="210"/>
        <v>0</v>
      </c>
      <c r="CK71" s="398" t="str">
        <f t="shared" si="211"/>
        <v/>
      </c>
      <c r="CL71" s="181">
        <f t="shared" si="212"/>
        <v>0</v>
      </c>
      <c r="CM71" s="174">
        <f t="shared" si="212"/>
        <v>0</v>
      </c>
      <c r="CN71" s="174">
        <f t="shared" si="212"/>
        <v>0</v>
      </c>
      <c r="CO71" s="409">
        <f t="shared" si="213"/>
        <v>0</v>
      </c>
      <c r="CP71" s="399" t="str">
        <f t="shared" si="214"/>
        <v/>
      </c>
      <c r="CQ71" s="174">
        <f t="shared" si="215"/>
        <v>0</v>
      </c>
      <c r="CR71" s="174">
        <f t="shared" si="215"/>
        <v>0</v>
      </c>
      <c r="CS71" s="174">
        <f t="shared" si="215"/>
        <v>0</v>
      </c>
      <c r="CT71" s="409">
        <f t="shared" si="216"/>
        <v>0</v>
      </c>
      <c r="CU71" s="399" t="str">
        <f t="shared" si="217"/>
        <v/>
      </c>
      <c r="CV71" s="98"/>
    </row>
    <row r="72" spans="3:100" x14ac:dyDescent="0.25">
      <c r="C72" s="380" t="str">
        <f t="shared" ca="1" si="218"/>
        <v/>
      </c>
      <c r="I72" s="409" t="e">
        <f t="shared" ca="1" si="219"/>
        <v>#NAME?</v>
      </c>
      <c r="K72" s="110"/>
      <c r="L72" s="74" t="str">
        <f t="shared" si="220"/>
        <v/>
      </c>
      <c r="M72" s="11" t="str">
        <f t="shared" si="221"/>
        <v/>
      </c>
      <c r="N72" s="11" t="str">
        <f t="shared" si="222"/>
        <v/>
      </c>
      <c r="O72" s="11" t="str">
        <f t="shared" si="223"/>
        <v/>
      </c>
      <c r="P72" s="380">
        <f t="shared" ca="1" si="224"/>
        <v>1</v>
      </c>
      <c r="Q72" s="380">
        <f t="shared" ca="1" si="225"/>
        <v>1</v>
      </c>
      <c r="X72" s="513"/>
      <c r="Y72" s="129">
        <v>4</v>
      </c>
      <c r="Z72" s="173">
        <f>COUNTIFS($L$5:$L$300,$X$69,$M$5:$M$300,$Y72,$N$5:$N$300,$Z$31,$O$5:$O$300,$Z$32)</f>
        <v>0</v>
      </c>
      <c r="AA72" s="173">
        <f>COUNTIFS($L$5:$L$300,$X$69,$M$5:$M$300,$Y72,$N$5:$N$300,$Z$31,$O$5:$O$300,$AA$32)</f>
        <v>0</v>
      </c>
      <c r="AB72" s="173">
        <f>COUNTIFS($L$5:$L$300,$X$69,$M$5:$M$300,$Y72,$N$5:$N$300,$Z$31,$O$5:$O$300,$AB$32)</f>
        <v>0</v>
      </c>
      <c r="AC72" s="130"/>
      <c r="AD72" s="130">
        <f t="shared" si="183"/>
        <v>0</v>
      </c>
      <c r="AE72" s="137" t="str">
        <f t="shared" si="184"/>
        <v/>
      </c>
      <c r="AF72" s="173">
        <f>COUNTIFS($L$5:$L$300,$X$69,$M$5:$M$300,$Y72,$N$5:$N$300,$AF$31,$O$5:$O$300,AF$32)</f>
        <v>0</v>
      </c>
      <c r="AG72" s="173">
        <f t="shared" si="185"/>
        <v>0</v>
      </c>
      <c r="AH72" s="173">
        <f t="shared" si="185"/>
        <v>0</v>
      </c>
      <c r="AI72" s="130">
        <f t="shared" si="186"/>
        <v>0</v>
      </c>
      <c r="AJ72" s="137" t="str">
        <f t="shared" si="226"/>
        <v/>
      </c>
      <c r="AK72" s="182">
        <f t="shared" si="187"/>
        <v>0</v>
      </c>
      <c r="AL72" s="173">
        <f t="shared" si="187"/>
        <v>0</v>
      </c>
      <c r="AM72" s="173">
        <f t="shared" si="187"/>
        <v>0</v>
      </c>
      <c r="AN72" s="130">
        <f t="shared" si="188"/>
        <v>0</v>
      </c>
      <c r="AO72" s="137" t="str">
        <f t="shared" si="227"/>
        <v/>
      </c>
      <c r="AP72" s="173">
        <f t="shared" si="189"/>
        <v>0</v>
      </c>
      <c r="AQ72" s="173">
        <f t="shared" si="189"/>
        <v>0</v>
      </c>
      <c r="AR72" s="173">
        <f t="shared" si="189"/>
        <v>0</v>
      </c>
      <c r="AS72" s="130">
        <f t="shared" si="190"/>
        <v>0</v>
      </c>
      <c r="AT72" s="137" t="str">
        <f t="shared" si="191"/>
        <v/>
      </c>
      <c r="AU72" s="182">
        <f t="shared" si="192"/>
        <v>0</v>
      </c>
      <c r="AV72" s="173">
        <f t="shared" si="192"/>
        <v>0</v>
      </c>
      <c r="AW72" s="173">
        <f t="shared" si="192"/>
        <v>0</v>
      </c>
      <c r="AX72" s="130">
        <f t="shared" si="193"/>
        <v>0</v>
      </c>
      <c r="AY72" s="137" t="str">
        <f t="shared" si="194"/>
        <v/>
      </c>
      <c r="AZ72" s="173">
        <f t="shared" si="195"/>
        <v>0</v>
      </c>
      <c r="BA72" s="173">
        <f t="shared" si="195"/>
        <v>0</v>
      </c>
      <c r="BB72" s="173">
        <f t="shared" si="195"/>
        <v>0</v>
      </c>
      <c r="BC72" s="130">
        <f t="shared" si="196"/>
        <v>0</v>
      </c>
      <c r="BD72" s="137" t="str">
        <f t="shared" si="197"/>
        <v/>
      </c>
      <c r="BE72" s="371">
        <f t="shared" si="198"/>
        <v>0</v>
      </c>
      <c r="BF72" s="130">
        <f t="shared" si="198"/>
        <v>0</v>
      </c>
      <c r="BG72" s="130">
        <f t="shared" si="198"/>
        <v>0</v>
      </c>
      <c r="BH72" s="130">
        <f t="shared" si="199"/>
        <v>0</v>
      </c>
      <c r="BI72" s="137" t="str">
        <f t="shared" si="200"/>
        <v/>
      </c>
      <c r="BJ72" s="513"/>
      <c r="BK72" s="126">
        <v>4</v>
      </c>
      <c r="BL72" s="236">
        <f>COUNTIFS($L$5:$L$300,$BJ$33,$M$5:$M$300,$Y72,$N$5:$N$300,$Z$31,$O$5:$O$300,$Z$32)</f>
        <v>0</v>
      </c>
      <c r="BM72" s="236">
        <f>COUNTIFS($L$5:$L$300,$BJ$33,$M$5:$M$300,$Y72,$N$5:$N$300,$Z$31,$O$5:$O$300,$AA$32)</f>
        <v>0</v>
      </c>
      <c r="BN72" s="236">
        <f>COUNTIFS($L$5:$L$300,$BJ$33,$M$5:$M$300,$Y72,$N$5:$N$300,$Z$31,$O$5:$O$300,$AB$32)</f>
        <v>0</v>
      </c>
      <c r="BO72" s="236"/>
      <c r="BP72" s="233">
        <f t="shared" si="201"/>
        <v>0</v>
      </c>
      <c r="BQ72" s="240" t="str">
        <f t="shared" si="202"/>
        <v/>
      </c>
      <c r="BR72" s="236">
        <f>COUNTIFS($L$5:$L$300,$BJ$33,$M$5:$M$300,$Y72,$N$5:$N$300,$AF$31,$O$5:$O$300,BR$32)</f>
        <v>0</v>
      </c>
      <c r="BS72" s="236">
        <f t="shared" si="203"/>
        <v>0</v>
      </c>
      <c r="BT72" s="236">
        <f t="shared" si="203"/>
        <v>0</v>
      </c>
      <c r="BU72" s="233">
        <f t="shared" si="204"/>
        <v>0</v>
      </c>
      <c r="BV72" s="240" t="str">
        <f t="shared" si="228"/>
        <v/>
      </c>
      <c r="BW72" s="236">
        <f t="shared" si="205"/>
        <v>0</v>
      </c>
      <c r="BX72" s="236">
        <f t="shared" si="205"/>
        <v>0</v>
      </c>
      <c r="BY72" s="236">
        <f t="shared" si="205"/>
        <v>0</v>
      </c>
      <c r="BZ72" s="233">
        <f t="shared" si="206"/>
        <v>0</v>
      </c>
      <c r="CA72" s="240" t="str">
        <f t="shared" si="229"/>
        <v/>
      </c>
      <c r="CB72" s="236">
        <f t="shared" si="207"/>
        <v>0</v>
      </c>
      <c r="CC72" s="236">
        <f t="shared" si="207"/>
        <v>0</v>
      </c>
      <c r="CD72" s="236">
        <f t="shared" si="207"/>
        <v>0</v>
      </c>
      <c r="CE72" s="233">
        <f t="shared" si="208"/>
        <v>0</v>
      </c>
      <c r="CF72" s="240" t="str">
        <f t="shared" si="230"/>
        <v/>
      </c>
      <c r="CG72" s="237">
        <f t="shared" si="209"/>
        <v>0</v>
      </c>
      <c r="CH72" s="236">
        <f t="shared" si="209"/>
        <v>0</v>
      </c>
      <c r="CI72" s="236">
        <f t="shared" si="209"/>
        <v>0</v>
      </c>
      <c r="CJ72" s="233">
        <f t="shared" si="210"/>
        <v>0</v>
      </c>
      <c r="CK72" s="242" t="str">
        <f t="shared" si="211"/>
        <v/>
      </c>
      <c r="CL72" s="237">
        <f t="shared" si="212"/>
        <v>0</v>
      </c>
      <c r="CM72" s="236">
        <f t="shared" si="212"/>
        <v>0</v>
      </c>
      <c r="CN72" s="236">
        <f t="shared" si="212"/>
        <v>0</v>
      </c>
      <c r="CO72" s="233">
        <f t="shared" si="213"/>
        <v>0</v>
      </c>
      <c r="CP72" s="240" t="str">
        <f t="shared" si="214"/>
        <v/>
      </c>
      <c r="CQ72" s="236">
        <f t="shared" si="215"/>
        <v>0</v>
      </c>
      <c r="CR72" s="236">
        <f t="shared" si="215"/>
        <v>0</v>
      </c>
      <c r="CS72" s="236">
        <f t="shared" si="215"/>
        <v>0</v>
      </c>
      <c r="CT72" s="233">
        <f t="shared" si="216"/>
        <v>0</v>
      </c>
      <c r="CU72" s="240" t="str">
        <f t="shared" si="217"/>
        <v/>
      </c>
      <c r="CV72" s="98"/>
    </row>
    <row r="73" spans="3:100" x14ac:dyDescent="0.25">
      <c r="C73" s="380" t="str">
        <f t="shared" ca="1" si="218"/>
        <v/>
      </c>
      <c r="I73" s="409" t="e">
        <f t="shared" ca="1" si="219"/>
        <v>#NAME?</v>
      </c>
      <c r="K73" s="110"/>
      <c r="L73" s="74" t="str">
        <f t="shared" si="220"/>
        <v/>
      </c>
      <c r="M73" s="11" t="str">
        <f t="shared" si="221"/>
        <v/>
      </c>
      <c r="N73" s="11" t="str">
        <f t="shared" si="222"/>
        <v/>
      </c>
      <c r="O73" s="11" t="str">
        <f t="shared" si="223"/>
        <v/>
      </c>
      <c r="P73" s="380">
        <f t="shared" ca="1" si="224"/>
        <v>1</v>
      </c>
      <c r="Q73" s="380">
        <f t="shared" ca="1" si="225"/>
        <v>1</v>
      </c>
      <c r="X73" s="513"/>
      <c r="Y73" s="111">
        <v>5</v>
      </c>
      <c r="Z73" s="174">
        <f>COUNTIFS($L$5:$L$300,$X$69,$M$5:$M$300,$Y73,$N$5:$N$300,$Z$31,$O$5:$O$300,$Z$32)</f>
        <v>0</v>
      </c>
      <c r="AA73" s="174">
        <f>COUNTIFS($L$5:$L$300,$X$69,$M$5:$M$300,$Y73,$N$5:$N$300,$Z$31,$O$5:$O$300,$AA$32)</f>
        <v>0</v>
      </c>
      <c r="AB73" s="174">
        <f>COUNTIFS($L$5:$L$300,$X$69,$M$5:$M$300,$Y73,$N$5:$N$300,$Z$31,$O$5:$O$300,$AB$32)</f>
        <v>0</v>
      </c>
      <c r="AC73" s="409"/>
      <c r="AD73" s="409">
        <f t="shared" si="183"/>
        <v>0</v>
      </c>
      <c r="AE73" s="399" t="str">
        <f t="shared" si="184"/>
        <v/>
      </c>
      <c r="AF73" s="174">
        <f>COUNTIFS($L$5:$L$300,$X$69,$M$5:$M$300,$Y73,$N$5:$N$300,$AF$31,$O$5:$O$300,AF$32)</f>
        <v>0</v>
      </c>
      <c r="AG73" s="174">
        <f t="shared" si="185"/>
        <v>0</v>
      </c>
      <c r="AH73" s="174">
        <f t="shared" si="185"/>
        <v>0</v>
      </c>
      <c r="AI73" s="409">
        <f t="shared" si="186"/>
        <v>0</v>
      </c>
      <c r="AJ73" s="399" t="str">
        <f t="shared" si="226"/>
        <v/>
      </c>
      <c r="AK73" s="181">
        <f t="shared" si="187"/>
        <v>0</v>
      </c>
      <c r="AL73" s="174">
        <f t="shared" si="187"/>
        <v>0</v>
      </c>
      <c r="AM73" s="174">
        <f t="shared" si="187"/>
        <v>0</v>
      </c>
      <c r="AN73" s="409">
        <f t="shared" si="188"/>
        <v>0</v>
      </c>
      <c r="AO73" s="399" t="str">
        <f t="shared" si="227"/>
        <v/>
      </c>
      <c r="AP73" s="174">
        <f t="shared" si="189"/>
        <v>0</v>
      </c>
      <c r="AQ73" s="174">
        <f t="shared" si="189"/>
        <v>0</v>
      </c>
      <c r="AR73" s="174">
        <f t="shared" si="189"/>
        <v>0</v>
      </c>
      <c r="AS73" s="409">
        <f t="shared" si="190"/>
        <v>0</v>
      </c>
      <c r="AT73" s="399" t="str">
        <f t="shared" si="191"/>
        <v/>
      </c>
      <c r="AU73" s="181">
        <f t="shared" si="192"/>
        <v>0</v>
      </c>
      <c r="AV73" s="174">
        <f t="shared" si="192"/>
        <v>0</v>
      </c>
      <c r="AW73" s="174">
        <f t="shared" si="192"/>
        <v>0</v>
      </c>
      <c r="AX73" s="409">
        <f t="shared" si="193"/>
        <v>0</v>
      </c>
      <c r="AY73" s="399" t="str">
        <f t="shared" si="194"/>
        <v/>
      </c>
      <c r="AZ73" s="174">
        <f t="shared" si="195"/>
        <v>0</v>
      </c>
      <c r="BA73" s="174">
        <f t="shared" si="195"/>
        <v>0</v>
      </c>
      <c r="BB73" s="174">
        <f t="shared" si="195"/>
        <v>0</v>
      </c>
      <c r="BC73" s="409">
        <f t="shared" si="196"/>
        <v>0</v>
      </c>
      <c r="BD73" s="399" t="str">
        <f t="shared" si="197"/>
        <v/>
      </c>
      <c r="BE73" s="377">
        <f t="shared" si="198"/>
        <v>0</v>
      </c>
      <c r="BF73" s="409">
        <f t="shared" si="198"/>
        <v>0</v>
      </c>
      <c r="BG73" s="409">
        <f t="shared" si="198"/>
        <v>0</v>
      </c>
      <c r="BH73" s="409">
        <f t="shared" si="199"/>
        <v>0</v>
      </c>
      <c r="BI73" s="399" t="str">
        <f t="shared" si="200"/>
        <v/>
      </c>
      <c r="BJ73" s="513"/>
      <c r="BK73" s="132">
        <v>5</v>
      </c>
      <c r="BL73" s="174">
        <f>COUNTIFS($L$5:$L$300,$BJ$33,$M$5:$M$300,$Y73,$N$5:$N$300,$Z$31,$O$5:$O$300,$Z$32)</f>
        <v>0</v>
      </c>
      <c r="BM73" s="174">
        <f>COUNTIFS($L$5:$L$300,$BJ$33,$M$5:$M$300,$Y73,$N$5:$N$300,$Z$31,$O$5:$O$300,$AA$32)</f>
        <v>0</v>
      </c>
      <c r="BN73" s="174">
        <f>COUNTIFS($L$5:$L$300,$BJ$33,$M$5:$M$300,$Y73,$N$5:$N$300,$Z$31,$O$5:$O$300,$AB$32)</f>
        <v>0</v>
      </c>
      <c r="BO73" s="174"/>
      <c r="BP73" s="409">
        <f t="shared" si="201"/>
        <v>0</v>
      </c>
      <c r="BQ73" s="399" t="str">
        <f t="shared" si="202"/>
        <v/>
      </c>
      <c r="BR73" s="174">
        <f>COUNTIFS($L$5:$L$300,$BJ$33,$M$5:$M$300,$Y73,$N$5:$N$300,$AF$31,$O$5:$O$300,BR$32)</f>
        <v>0</v>
      </c>
      <c r="BS73" s="174">
        <f t="shared" si="203"/>
        <v>0</v>
      </c>
      <c r="BT73" s="174">
        <f t="shared" si="203"/>
        <v>0</v>
      </c>
      <c r="BU73" s="409">
        <f t="shared" si="204"/>
        <v>0</v>
      </c>
      <c r="BV73" s="399" t="str">
        <f t="shared" si="228"/>
        <v/>
      </c>
      <c r="BW73" s="174">
        <f t="shared" si="205"/>
        <v>0</v>
      </c>
      <c r="BX73" s="174">
        <f t="shared" si="205"/>
        <v>0</v>
      </c>
      <c r="BY73" s="174">
        <f t="shared" si="205"/>
        <v>0</v>
      </c>
      <c r="BZ73" s="409">
        <f t="shared" si="206"/>
        <v>0</v>
      </c>
      <c r="CA73" s="399" t="str">
        <f t="shared" si="229"/>
        <v/>
      </c>
      <c r="CB73" s="174">
        <f t="shared" si="207"/>
        <v>0</v>
      </c>
      <c r="CC73" s="174">
        <f t="shared" si="207"/>
        <v>0</v>
      </c>
      <c r="CD73" s="174">
        <f t="shared" si="207"/>
        <v>0</v>
      </c>
      <c r="CE73" s="409">
        <f t="shared" si="208"/>
        <v>0</v>
      </c>
      <c r="CF73" s="399" t="str">
        <f t="shared" si="230"/>
        <v/>
      </c>
      <c r="CG73" s="181">
        <f t="shared" si="209"/>
        <v>0</v>
      </c>
      <c r="CH73" s="174">
        <f t="shared" si="209"/>
        <v>0</v>
      </c>
      <c r="CI73" s="174">
        <f t="shared" si="209"/>
        <v>0</v>
      </c>
      <c r="CJ73" s="409">
        <f t="shared" si="210"/>
        <v>0</v>
      </c>
      <c r="CK73" s="398" t="str">
        <f t="shared" si="211"/>
        <v/>
      </c>
      <c r="CL73" s="181">
        <f t="shared" si="212"/>
        <v>0</v>
      </c>
      <c r="CM73" s="174">
        <f t="shared" si="212"/>
        <v>0</v>
      </c>
      <c r="CN73" s="174">
        <f t="shared" si="212"/>
        <v>0</v>
      </c>
      <c r="CO73" s="409">
        <f t="shared" si="213"/>
        <v>0</v>
      </c>
      <c r="CP73" s="399" t="str">
        <f t="shared" si="214"/>
        <v/>
      </c>
      <c r="CQ73" s="174">
        <f t="shared" si="215"/>
        <v>0</v>
      </c>
      <c r="CR73" s="174">
        <f t="shared" si="215"/>
        <v>0</v>
      </c>
      <c r="CS73" s="174">
        <f t="shared" si="215"/>
        <v>0</v>
      </c>
      <c r="CT73" s="409">
        <f t="shared" si="216"/>
        <v>0</v>
      </c>
      <c r="CU73" s="399" t="str">
        <f t="shared" si="217"/>
        <v/>
      </c>
      <c r="CV73" s="98"/>
    </row>
    <row r="74" spans="3:100" ht="15.75" thickBot="1" x14ac:dyDescent="0.3">
      <c r="C74" s="380" t="str">
        <f t="shared" ca="1" si="218"/>
        <v/>
      </c>
      <c r="I74" s="409" t="e">
        <f t="shared" ca="1" si="219"/>
        <v>#NAME?</v>
      </c>
      <c r="K74" s="110"/>
      <c r="L74" s="74" t="str">
        <f t="shared" si="220"/>
        <v/>
      </c>
      <c r="M74" s="11" t="str">
        <f t="shared" si="221"/>
        <v/>
      </c>
      <c r="N74" s="11" t="str">
        <f t="shared" si="222"/>
        <v/>
      </c>
      <c r="O74" s="11" t="str">
        <f t="shared" si="223"/>
        <v/>
      </c>
      <c r="P74" s="380">
        <f t="shared" ca="1" si="224"/>
        <v>1</v>
      </c>
      <c r="Q74" s="380">
        <f t="shared" ca="1" si="225"/>
        <v>1</v>
      </c>
      <c r="X74" s="514"/>
      <c r="Y74" s="168">
        <v>6</v>
      </c>
      <c r="Z74" s="173">
        <f>COUNTIFS($L$5:$L$300,$X$69,$M$5:$M$300,$Y74,$N$5:$N$300,$Z$31,$O$5:$O$300,$Z$32)</f>
        <v>0</v>
      </c>
      <c r="AA74" s="173">
        <f>COUNTIFS($L$5:$L$300,$X$69,$M$5:$M$300,$Y74,$N$5:$N$300,$Z$31,$O$5:$O$300,$AA$32)</f>
        <v>0</v>
      </c>
      <c r="AB74" s="173">
        <f>COUNTIFS($L$5:$L$300,$X$69,$M$5:$M$300,$Y74,$N$5:$N$300,$Z$31,$O$5:$O$300,$AB$32)</f>
        <v>0</v>
      </c>
      <c r="AC74" s="130"/>
      <c r="AD74" s="130">
        <f t="shared" si="183"/>
        <v>0</v>
      </c>
      <c r="AE74" s="137" t="str">
        <f t="shared" si="184"/>
        <v/>
      </c>
      <c r="AF74" s="173">
        <f>COUNTIFS($L$5:$L$300,$X$69,$M$5:$M$300,$Y74,$N$5:$N$300,$AF$31,$O$5:$O$300,AF$32)</f>
        <v>0</v>
      </c>
      <c r="AG74" s="173">
        <f t="shared" si="185"/>
        <v>0</v>
      </c>
      <c r="AH74" s="173">
        <f t="shared" si="185"/>
        <v>0</v>
      </c>
      <c r="AI74" s="130">
        <f t="shared" si="186"/>
        <v>0</v>
      </c>
      <c r="AJ74" s="137" t="str">
        <f t="shared" si="226"/>
        <v/>
      </c>
      <c r="AK74" s="182">
        <f t="shared" si="187"/>
        <v>0</v>
      </c>
      <c r="AL74" s="173">
        <f t="shared" si="187"/>
        <v>0</v>
      </c>
      <c r="AM74" s="173">
        <f t="shared" si="187"/>
        <v>0</v>
      </c>
      <c r="AN74" s="130">
        <f t="shared" si="188"/>
        <v>0</v>
      </c>
      <c r="AO74" s="137" t="str">
        <f t="shared" si="227"/>
        <v/>
      </c>
      <c r="AP74" s="173">
        <f t="shared" si="189"/>
        <v>0</v>
      </c>
      <c r="AQ74" s="173">
        <f t="shared" si="189"/>
        <v>0</v>
      </c>
      <c r="AR74" s="173">
        <f t="shared" si="189"/>
        <v>0</v>
      </c>
      <c r="AS74" s="130">
        <f t="shared" si="190"/>
        <v>0</v>
      </c>
      <c r="AT74" s="137" t="str">
        <f t="shared" si="191"/>
        <v/>
      </c>
      <c r="AU74" s="182">
        <f t="shared" si="192"/>
        <v>0</v>
      </c>
      <c r="AV74" s="173">
        <f t="shared" si="192"/>
        <v>0</v>
      </c>
      <c r="AW74" s="173">
        <f t="shared" si="192"/>
        <v>0</v>
      </c>
      <c r="AX74" s="130">
        <f t="shared" si="193"/>
        <v>0</v>
      </c>
      <c r="AY74" s="164" t="str">
        <f t="shared" si="194"/>
        <v/>
      </c>
      <c r="AZ74" s="173">
        <f t="shared" si="195"/>
        <v>0</v>
      </c>
      <c r="BA74" s="173">
        <f t="shared" si="195"/>
        <v>0</v>
      </c>
      <c r="BB74" s="173">
        <f t="shared" si="195"/>
        <v>0</v>
      </c>
      <c r="BC74" s="130">
        <f t="shared" si="196"/>
        <v>0</v>
      </c>
      <c r="BD74" s="164" t="str">
        <f t="shared" si="197"/>
        <v/>
      </c>
      <c r="BE74" s="371">
        <f t="shared" si="198"/>
        <v>0</v>
      </c>
      <c r="BF74" s="130">
        <f t="shared" si="198"/>
        <v>0</v>
      </c>
      <c r="BG74" s="130">
        <f t="shared" si="198"/>
        <v>0</v>
      </c>
      <c r="BH74" s="130">
        <f t="shared" si="199"/>
        <v>0</v>
      </c>
      <c r="BI74" s="137" t="str">
        <f t="shared" si="200"/>
        <v/>
      </c>
      <c r="BJ74" s="514"/>
      <c r="BK74" s="234">
        <v>6</v>
      </c>
      <c r="BL74" s="236">
        <f>COUNTIFS($L$5:$L$300,$BJ$33,$M$5:$M$300,$Y74,$N$5:$N$300,$Z$31,$O$5:$O$300,$Z$32)</f>
        <v>0</v>
      </c>
      <c r="BM74" s="236">
        <f>COUNTIFS($L$5:$L$300,$BJ$33,$M$5:$M$300,$Y74,$N$5:$N$300,$Z$31,$O$5:$O$300,$AA$32)</f>
        <v>0</v>
      </c>
      <c r="BN74" s="236">
        <f>COUNTIFS($L$5:$L$300,$BJ$33,$M$5:$M$300,$Y74,$N$5:$N$300,$Z$31,$O$5:$O$300,$AB$32)</f>
        <v>0</v>
      </c>
      <c r="BO74" s="236"/>
      <c r="BP74" s="233">
        <f t="shared" si="201"/>
        <v>0</v>
      </c>
      <c r="BQ74" s="241" t="str">
        <f t="shared" si="202"/>
        <v/>
      </c>
      <c r="BR74" s="236">
        <f>COUNTIFS($L$5:$L$300,$BJ$33,$M$5:$M$300,$Y74,$N$5:$N$300,$AF$31,$O$5:$O$300,BR$32)</f>
        <v>0</v>
      </c>
      <c r="BS74" s="236">
        <f t="shared" si="203"/>
        <v>0</v>
      </c>
      <c r="BT74" s="236">
        <f t="shared" si="203"/>
        <v>0</v>
      </c>
      <c r="BU74" s="233">
        <f t="shared" si="204"/>
        <v>0</v>
      </c>
      <c r="BV74" s="241" t="str">
        <f t="shared" si="228"/>
        <v/>
      </c>
      <c r="BW74" s="236">
        <f t="shared" si="205"/>
        <v>0</v>
      </c>
      <c r="BX74" s="236">
        <f t="shared" si="205"/>
        <v>0</v>
      </c>
      <c r="BY74" s="236">
        <f t="shared" si="205"/>
        <v>0</v>
      </c>
      <c r="BZ74" s="233">
        <f t="shared" si="206"/>
        <v>0</v>
      </c>
      <c r="CA74" s="240" t="str">
        <f t="shared" si="229"/>
        <v/>
      </c>
      <c r="CB74" s="236">
        <f t="shared" si="207"/>
        <v>0</v>
      </c>
      <c r="CC74" s="236">
        <f t="shared" si="207"/>
        <v>0</v>
      </c>
      <c r="CD74" s="236">
        <f t="shared" si="207"/>
        <v>0</v>
      </c>
      <c r="CE74" s="233">
        <f t="shared" si="208"/>
        <v>0</v>
      </c>
      <c r="CF74" s="240" t="str">
        <f t="shared" si="230"/>
        <v/>
      </c>
      <c r="CG74" s="237">
        <f t="shared" si="209"/>
        <v>0</v>
      </c>
      <c r="CH74" s="236">
        <f t="shared" si="209"/>
        <v>0</v>
      </c>
      <c r="CI74" s="236">
        <f t="shared" si="209"/>
        <v>0</v>
      </c>
      <c r="CJ74" s="233">
        <f t="shared" si="210"/>
        <v>0</v>
      </c>
      <c r="CK74" s="242" t="str">
        <f t="shared" si="211"/>
        <v/>
      </c>
      <c r="CL74" s="238">
        <f t="shared" si="212"/>
        <v>0</v>
      </c>
      <c r="CM74" s="239">
        <f t="shared" si="212"/>
        <v>0</v>
      </c>
      <c r="CN74" s="239">
        <f t="shared" si="212"/>
        <v>0</v>
      </c>
      <c r="CO74" s="235">
        <f t="shared" si="213"/>
        <v>0</v>
      </c>
      <c r="CP74" s="241" t="str">
        <f t="shared" si="214"/>
        <v/>
      </c>
      <c r="CQ74" s="236">
        <f t="shared" si="215"/>
        <v>0</v>
      </c>
      <c r="CR74" s="236">
        <f t="shared" si="215"/>
        <v>0</v>
      </c>
      <c r="CS74" s="236">
        <f t="shared" si="215"/>
        <v>0</v>
      </c>
      <c r="CT74" s="233">
        <f t="shared" si="216"/>
        <v>0</v>
      </c>
      <c r="CU74" s="240" t="str">
        <f t="shared" si="217"/>
        <v/>
      </c>
      <c r="CV74" s="98"/>
    </row>
    <row r="75" spans="3:100" ht="16.5" thickBot="1" x14ac:dyDescent="0.3">
      <c r="C75" s="380" t="str">
        <f t="shared" ca="1" si="218"/>
        <v/>
      </c>
      <c r="I75" s="409" t="e">
        <f t="shared" ca="1" si="219"/>
        <v>#NAME?</v>
      </c>
      <c r="K75" s="110"/>
      <c r="L75" s="74" t="str">
        <f t="shared" si="220"/>
        <v/>
      </c>
      <c r="M75" s="11" t="str">
        <f t="shared" si="221"/>
        <v/>
      </c>
      <c r="N75" s="11" t="str">
        <f t="shared" si="222"/>
        <v/>
      </c>
      <c r="O75" s="11" t="str">
        <f t="shared" si="223"/>
        <v/>
      </c>
      <c r="P75" s="380">
        <f t="shared" ca="1" si="224"/>
        <v>1</v>
      </c>
      <c r="Q75" s="380">
        <f t="shared" ca="1" si="225"/>
        <v>1</v>
      </c>
      <c r="X75" s="505" t="s">
        <v>130</v>
      </c>
      <c r="Y75" s="506"/>
      <c r="Z75" s="175">
        <f>SUM(Z69:Z74)</f>
        <v>0</v>
      </c>
      <c r="AA75" s="176">
        <f>SUM(AA69:AA74)</f>
        <v>0</v>
      </c>
      <c r="AB75" s="176">
        <f>SUM(AB69:AB74)</f>
        <v>0</v>
      </c>
      <c r="AC75" s="393"/>
      <c r="AD75" s="393">
        <f t="shared" si="183"/>
        <v>0</v>
      </c>
      <c r="AE75" s="138" t="str">
        <f t="shared" si="184"/>
        <v/>
      </c>
      <c r="AF75" s="175">
        <f>SUM(AF69:AF74)</f>
        <v>0</v>
      </c>
      <c r="AG75" s="176">
        <f>SUM(AG69:AG74)</f>
        <v>0</v>
      </c>
      <c r="AH75" s="176">
        <f>SUM(AH69:AH74)</f>
        <v>0</v>
      </c>
      <c r="AI75" s="393">
        <f t="shared" si="186"/>
        <v>0</v>
      </c>
      <c r="AJ75" s="138" t="str">
        <f t="shared" si="226"/>
        <v/>
      </c>
      <c r="AK75" s="175">
        <f>SUM(AK69:AK74)</f>
        <v>0</v>
      </c>
      <c r="AL75" s="176">
        <f>SUM(AL69:AL74)</f>
        <v>0</v>
      </c>
      <c r="AM75" s="176">
        <f>SUM(AM69:AM74)</f>
        <v>0</v>
      </c>
      <c r="AN75" s="393">
        <f t="shared" si="188"/>
        <v>0</v>
      </c>
      <c r="AO75" s="138" t="str">
        <f t="shared" si="227"/>
        <v/>
      </c>
      <c r="AP75" s="175">
        <f>SUM(AP69:AP74)</f>
        <v>0</v>
      </c>
      <c r="AQ75" s="176">
        <f>SUM(AQ69:AQ74)</f>
        <v>0</v>
      </c>
      <c r="AR75" s="176">
        <f>SUM(AR69:AR74)</f>
        <v>0</v>
      </c>
      <c r="AS75" s="393">
        <f t="shared" si="190"/>
        <v>0</v>
      </c>
      <c r="AT75" s="138" t="str">
        <f t="shared" si="191"/>
        <v/>
      </c>
      <c r="AU75" s="175">
        <f>SUM(AU69:AU74)</f>
        <v>0</v>
      </c>
      <c r="AV75" s="176">
        <f>SUM(AV69:AV74)</f>
        <v>0</v>
      </c>
      <c r="AW75" s="176">
        <f>SUM(AW69:AW74)</f>
        <v>0</v>
      </c>
      <c r="AX75" s="393">
        <f t="shared" si="193"/>
        <v>0</v>
      </c>
      <c r="AY75" s="138" t="str">
        <f t="shared" si="194"/>
        <v/>
      </c>
      <c r="AZ75" s="175">
        <f>SUM(AZ69:AZ74)</f>
        <v>0</v>
      </c>
      <c r="BA75" s="176">
        <f>SUM(BA69:BA74)</f>
        <v>0</v>
      </c>
      <c r="BB75" s="176">
        <f>SUM(BB69:BB74)</f>
        <v>0</v>
      </c>
      <c r="BC75" s="393">
        <f t="shared" si="196"/>
        <v>0</v>
      </c>
      <c r="BD75" s="138" t="str">
        <f t="shared" si="197"/>
        <v/>
      </c>
      <c r="BE75" s="389">
        <f>SUM(BE69:BE74)</f>
        <v>0</v>
      </c>
      <c r="BF75" s="393">
        <f>SUM(BF69:BF74)</f>
        <v>0</v>
      </c>
      <c r="BG75" s="393">
        <f>SUM(BG69:BG74)</f>
        <v>0</v>
      </c>
      <c r="BH75" s="393">
        <f t="shared" si="199"/>
        <v>0</v>
      </c>
      <c r="BI75" s="138" t="str">
        <f t="shared" si="200"/>
        <v/>
      </c>
      <c r="BJ75" s="505" t="s">
        <v>130</v>
      </c>
      <c r="BK75" s="506"/>
      <c r="BL75" s="175">
        <f>SUM(BL69:BL74)</f>
        <v>0</v>
      </c>
      <c r="BM75" s="176">
        <f>COUNTIFS($L$5:$L$300,$X$33,$M$5:$M$300,$Y75,$N$5:$N$300,$Z$31,$O$5:$O$300,$AA$32)</f>
        <v>0</v>
      </c>
      <c r="BN75" s="176">
        <f>SUM(BN69:BN74)</f>
        <v>0</v>
      </c>
      <c r="BO75" s="176"/>
      <c r="BP75" s="393">
        <f t="shared" si="201"/>
        <v>0</v>
      </c>
      <c r="BQ75" s="138" t="str">
        <f t="shared" si="202"/>
        <v/>
      </c>
      <c r="BR75" s="175">
        <f>SUM(BR69:BR74)</f>
        <v>0</v>
      </c>
      <c r="BS75" s="176">
        <f>SUM(BS69:BS74)</f>
        <v>0</v>
      </c>
      <c r="BT75" s="176">
        <f>SUM(BT69:BT74)</f>
        <v>0</v>
      </c>
      <c r="BU75" s="393">
        <f t="shared" si="204"/>
        <v>0</v>
      </c>
      <c r="BV75" s="138" t="str">
        <f t="shared" si="228"/>
        <v/>
      </c>
      <c r="BW75" s="175">
        <f>SUM(BW69:BW74)</f>
        <v>0</v>
      </c>
      <c r="BX75" s="176">
        <f>SUM(BY69:BY74)</f>
        <v>0</v>
      </c>
      <c r="BY75" s="176">
        <f>SUM(BY69:BY74)</f>
        <v>0</v>
      </c>
      <c r="BZ75" s="393">
        <f t="shared" si="206"/>
        <v>0</v>
      </c>
      <c r="CA75" s="138" t="str">
        <f t="shared" si="229"/>
        <v/>
      </c>
      <c r="CB75" s="175">
        <f>SUM(CB69:CB74)</f>
        <v>0</v>
      </c>
      <c r="CC75" s="176">
        <f>SUM(CC69:CC74)</f>
        <v>0</v>
      </c>
      <c r="CD75" s="176">
        <f>SUM(CD69:CD74)</f>
        <v>0</v>
      </c>
      <c r="CE75" s="393">
        <f t="shared" si="208"/>
        <v>0</v>
      </c>
      <c r="CF75" s="138" t="str">
        <f t="shared" si="230"/>
        <v/>
      </c>
      <c r="CG75" s="175">
        <f>SUM(CG69:CG74)</f>
        <v>0</v>
      </c>
      <c r="CH75" s="176">
        <f>SUM(CH69:CH74)</f>
        <v>0</v>
      </c>
      <c r="CI75" s="176">
        <f>SUM(CI69:CI74)</f>
        <v>0</v>
      </c>
      <c r="CJ75" s="393">
        <f t="shared" si="210"/>
        <v>0</v>
      </c>
      <c r="CK75" s="138" t="str">
        <f t="shared" si="211"/>
        <v/>
      </c>
      <c r="CL75" s="187">
        <f>SUM(CL69:CL74)</f>
        <v>0</v>
      </c>
      <c r="CM75" s="188">
        <f>SUM(CM69:CM74)</f>
        <v>0</v>
      </c>
      <c r="CN75" s="188">
        <f>SUM(CN69:CN74)</f>
        <v>0</v>
      </c>
      <c r="CO75" s="374">
        <f t="shared" si="213"/>
        <v>0</v>
      </c>
      <c r="CP75" s="243" t="str">
        <f t="shared" si="214"/>
        <v/>
      </c>
      <c r="CQ75" s="175">
        <f>SUM(CQ69:CQ74)</f>
        <v>0</v>
      </c>
      <c r="CR75" s="176">
        <f>SUM(CR69:CR74)</f>
        <v>0</v>
      </c>
      <c r="CS75" s="176">
        <f>SUM(CS69:CS74)</f>
        <v>0</v>
      </c>
      <c r="CT75" s="393">
        <f t="shared" si="216"/>
        <v>0</v>
      </c>
      <c r="CU75" s="138" t="str">
        <f t="shared" si="217"/>
        <v/>
      </c>
      <c r="CV75" s="98"/>
    </row>
    <row r="76" spans="3:100" ht="15.75" thickBot="1" x14ac:dyDescent="0.3">
      <c r="C76" s="380" t="str">
        <f t="shared" ca="1" si="218"/>
        <v/>
      </c>
      <c r="I76" s="409" t="e">
        <f t="shared" ca="1" si="219"/>
        <v>#NAME?</v>
      </c>
      <c r="K76" s="110"/>
      <c r="L76" s="74" t="str">
        <f t="shared" si="220"/>
        <v/>
      </c>
      <c r="M76" s="11" t="str">
        <f t="shared" si="221"/>
        <v/>
      </c>
      <c r="N76" s="11" t="str">
        <f t="shared" si="222"/>
        <v/>
      </c>
      <c r="O76" s="11" t="str">
        <f t="shared" si="223"/>
        <v/>
      </c>
      <c r="P76" s="380">
        <f t="shared" ca="1" si="224"/>
        <v>1</v>
      </c>
      <c r="Q76" s="380">
        <f t="shared" ca="1" si="225"/>
        <v>1</v>
      </c>
      <c r="X76" s="84"/>
      <c r="Y76" s="84"/>
      <c r="Z76" s="499" t="str">
        <f>$G$23</f>
        <v>S</v>
      </c>
      <c r="AA76" s="500"/>
      <c r="AB76" s="500"/>
      <c r="AC76" s="500"/>
      <c r="AD76" s="500"/>
      <c r="AE76" s="501"/>
      <c r="AF76" s="499" t="str">
        <f>$G$24</f>
        <v>R</v>
      </c>
      <c r="AG76" s="500"/>
      <c r="AH76" s="500"/>
      <c r="AI76" s="500"/>
      <c r="AJ76" s="501"/>
      <c r="AK76" s="509" t="str">
        <f>$G$26</f>
        <v>D</v>
      </c>
      <c r="AL76" s="510"/>
      <c r="AM76" s="510"/>
      <c r="AN76" s="510"/>
      <c r="AO76" s="511"/>
      <c r="AP76" s="499" t="str">
        <f>$G$27</f>
        <v>L</v>
      </c>
      <c r="AQ76" s="500"/>
      <c r="AR76" s="500"/>
      <c r="AS76" s="500"/>
      <c r="AT76" s="500"/>
      <c r="AU76" s="499" t="str">
        <f>$G$22</f>
        <v>A</v>
      </c>
      <c r="AV76" s="500"/>
      <c r="AW76" s="500"/>
      <c r="AX76" s="500"/>
      <c r="AY76" s="500"/>
      <c r="AZ76" s="499" t="str">
        <f>$G$32</f>
        <v>X</v>
      </c>
      <c r="BA76" s="500"/>
      <c r="BB76" s="500"/>
      <c r="BC76" s="500"/>
      <c r="BD76" s="501"/>
      <c r="BE76" s="500" t="str">
        <f>$G$25</f>
        <v>B</v>
      </c>
      <c r="BF76" s="500"/>
      <c r="BG76" s="500"/>
      <c r="BH76" s="500"/>
      <c r="BI76" s="501"/>
      <c r="BJ76" s="1"/>
      <c r="BK76" s="27"/>
      <c r="BL76" s="499" t="str">
        <f>$G$23</f>
        <v>S</v>
      </c>
      <c r="BM76" s="500"/>
      <c r="BN76" s="500"/>
      <c r="BO76" s="500"/>
      <c r="BP76" s="500"/>
      <c r="BQ76" s="501"/>
      <c r="BR76" s="499" t="str">
        <f>$G$24</f>
        <v>R</v>
      </c>
      <c r="BS76" s="500"/>
      <c r="BT76" s="500"/>
      <c r="BU76" s="500"/>
      <c r="BV76" s="501"/>
      <c r="BW76" s="499" t="str">
        <f>$G$26</f>
        <v>D</v>
      </c>
      <c r="BX76" s="500"/>
      <c r="BY76" s="500"/>
      <c r="BZ76" s="500"/>
      <c r="CA76" s="501"/>
      <c r="CB76" s="499" t="str">
        <f>$G$27</f>
        <v>L</v>
      </c>
      <c r="CC76" s="500"/>
      <c r="CD76" s="500"/>
      <c r="CE76" s="500"/>
      <c r="CF76" s="500"/>
      <c r="CG76" s="499" t="str">
        <f>$G$22</f>
        <v>A</v>
      </c>
      <c r="CH76" s="500"/>
      <c r="CI76" s="500"/>
      <c r="CJ76" s="500"/>
      <c r="CK76" s="501"/>
      <c r="CL76" s="500" t="str">
        <f>$G$32</f>
        <v>X</v>
      </c>
      <c r="CM76" s="500"/>
      <c r="CN76" s="500"/>
      <c r="CO76" s="500"/>
      <c r="CP76" s="501"/>
      <c r="CQ76" s="500" t="str">
        <f>$G$25</f>
        <v>B</v>
      </c>
      <c r="CR76" s="500"/>
      <c r="CS76" s="500"/>
      <c r="CT76" s="500"/>
      <c r="CU76" s="501"/>
      <c r="CV76" s="31"/>
    </row>
    <row r="77" spans="3:100" ht="15.75" thickBot="1" x14ac:dyDescent="0.3">
      <c r="C77" s="380" t="str">
        <f t="shared" ca="1" si="218"/>
        <v/>
      </c>
      <c r="I77" s="409" t="e">
        <f t="shared" ca="1" si="219"/>
        <v>#NAME?</v>
      </c>
      <c r="K77" s="110"/>
      <c r="L77" s="74" t="str">
        <f t="shared" si="220"/>
        <v/>
      </c>
      <c r="M77" s="11" t="str">
        <f t="shared" si="221"/>
        <v/>
      </c>
      <c r="N77" s="11" t="str">
        <f t="shared" si="222"/>
        <v/>
      </c>
      <c r="O77" s="11" t="str">
        <f t="shared" si="223"/>
        <v/>
      </c>
      <c r="P77" s="380">
        <f t="shared" ca="1" si="224"/>
        <v>1</v>
      </c>
      <c r="Q77" s="380">
        <f t="shared" ca="1" si="225"/>
        <v>1</v>
      </c>
      <c r="X77" s="84"/>
      <c r="Y77" s="125" t="s">
        <v>127</v>
      </c>
      <c r="Z77" s="176" t="str">
        <f>$G$29</f>
        <v>P</v>
      </c>
      <c r="AA77" s="170" t="str">
        <f>$G$31</f>
        <v>C</v>
      </c>
      <c r="AB77" s="170" t="str">
        <f>$G$28</f>
        <v>E</v>
      </c>
      <c r="AC77" s="97"/>
      <c r="AD77" s="392" t="s">
        <v>10</v>
      </c>
      <c r="AE77" s="119" t="s">
        <v>128</v>
      </c>
      <c r="AF77" s="175" t="str">
        <f>$G$30</f>
        <v>EX</v>
      </c>
      <c r="AG77" s="176" t="str">
        <f>$G$31</f>
        <v>C</v>
      </c>
      <c r="AH77" s="176" t="str">
        <f>$G$28</f>
        <v>E</v>
      </c>
      <c r="AI77" s="393" t="s">
        <v>10</v>
      </c>
      <c r="AJ77" s="138" t="s">
        <v>128</v>
      </c>
      <c r="AK77" s="175" t="str">
        <f>$G$30</f>
        <v>EX</v>
      </c>
      <c r="AL77" s="176" t="str">
        <f>$G$31</f>
        <v>C</v>
      </c>
      <c r="AM77" s="176" t="str">
        <f>$G$28</f>
        <v>E</v>
      </c>
      <c r="AN77" s="161" t="s">
        <v>10</v>
      </c>
      <c r="AO77" s="138" t="s">
        <v>128</v>
      </c>
      <c r="AP77" s="175" t="str">
        <f>$G$30</f>
        <v>EX</v>
      </c>
      <c r="AQ77" s="176" t="str">
        <f>$G$31</f>
        <v>C</v>
      </c>
      <c r="AR77" s="176" t="str">
        <f>$G$28</f>
        <v>E</v>
      </c>
      <c r="AS77" s="393" t="s">
        <v>10</v>
      </c>
      <c r="AT77" s="155" t="s">
        <v>128</v>
      </c>
      <c r="AU77" s="175" t="str">
        <f>$G$29</f>
        <v>P</v>
      </c>
      <c r="AV77" s="176" t="str">
        <f>$G$31</f>
        <v>C</v>
      </c>
      <c r="AW77" s="176" t="str">
        <f>$G$28</f>
        <v>E</v>
      </c>
      <c r="AX77" s="393" t="s">
        <v>10</v>
      </c>
      <c r="AY77" s="138" t="s">
        <v>128</v>
      </c>
      <c r="AZ77" s="176" t="str">
        <f>$G$29</f>
        <v>P</v>
      </c>
      <c r="BA77" s="170" t="str">
        <f>$G$31</f>
        <v>C</v>
      </c>
      <c r="BB77" s="176" t="str">
        <f>$G$28</f>
        <v>E</v>
      </c>
      <c r="BC77" s="393" t="s">
        <v>10</v>
      </c>
      <c r="BD77" s="138" t="s">
        <v>128</v>
      </c>
      <c r="BE77" s="176" t="str">
        <f>$G$29</f>
        <v>P</v>
      </c>
      <c r="BF77" s="170" t="str">
        <f>$G$31</f>
        <v>C</v>
      </c>
      <c r="BG77" s="170" t="str">
        <f>$G$28</f>
        <v>E</v>
      </c>
      <c r="BH77" s="392" t="s">
        <v>10</v>
      </c>
      <c r="BI77" s="138" t="s">
        <v>128</v>
      </c>
      <c r="BJ77" s="1"/>
      <c r="BK77" s="125" t="s">
        <v>127</v>
      </c>
      <c r="BL77" s="176" t="str">
        <f>$G$29</f>
        <v>P</v>
      </c>
      <c r="BM77" s="170" t="str">
        <f>$G$31</f>
        <v>C</v>
      </c>
      <c r="BN77" s="170" t="str">
        <f>$G$28</f>
        <v>E</v>
      </c>
      <c r="BO77" s="97"/>
      <c r="BP77" s="392" t="s">
        <v>10</v>
      </c>
      <c r="BQ77" s="119" t="s">
        <v>128</v>
      </c>
      <c r="BR77" s="175" t="str">
        <f>$G$30</f>
        <v>EX</v>
      </c>
      <c r="BS77" s="176" t="str">
        <f>$G$31</f>
        <v>C</v>
      </c>
      <c r="BT77" s="176" t="str">
        <f>$G$28</f>
        <v>E</v>
      </c>
      <c r="BU77" s="393" t="s">
        <v>10</v>
      </c>
      <c r="BV77" s="138" t="s">
        <v>128</v>
      </c>
      <c r="BW77" s="175" t="str">
        <f>$G$30</f>
        <v>EX</v>
      </c>
      <c r="BX77" s="176" t="str">
        <f>$G$31</f>
        <v>C</v>
      </c>
      <c r="BY77" s="176" t="str">
        <f>$G$28</f>
        <v>E</v>
      </c>
      <c r="BZ77" s="161" t="s">
        <v>10</v>
      </c>
      <c r="CA77" s="138" t="s">
        <v>128</v>
      </c>
      <c r="CB77" s="175" t="str">
        <f>$G$30</f>
        <v>EX</v>
      </c>
      <c r="CC77" s="176" t="str">
        <f>$G$31</f>
        <v>C</v>
      </c>
      <c r="CD77" s="176" t="str">
        <f>$G$28</f>
        <v>E</v>
      </c>
      <c r="CE77" s="393" t="s">
        <v>10</v>
      </c>
      <c r="CF77" s="155" t="s">
        <v>128</v>
      </c>
      <c r="CG77" s="175" t="str">
        <f>$G$29</f>
        <v>P</v>
      </c>
      <c r="CH77" s="176" t="str">
        <f>$G$31</f>
        <v>C</v>
      </c>
      <c r="CI77" s="176" t="str">
        <f>$G$28</f>
        <v>E</v>
      </c>
      <c r="CJ77" s="393" t="s">
        <v>10</v>
      </c>
      <c r="CK77" s="138" t="s">
        <v>128</v>
      </c>
      <c r="CL77" s="176" t="str">
        <f>$G$29</f>
        <v>P</v>
      </c>
      <c r="CM77" s="170" t="str">
        <f>$G$31</f>
        <v>C</v>
      </c>
      <c r="CN77" s="170" t="str">
        <f>$G$28</f>
        <v>E</v>
      </c>
      <c r="CO77" s="393" t="s">
        <v>10</v>
      </c>
      <c r="CP77" s="138" t="s">
        <v>128</v>
      </c>
      <c r="CQ77" s="176" t="str">
        <f>$G$29</f>
        <v>P</v>
      </c>
      <c r="CR77" s="170" t="str">
        <f>$G$31</f>
        <v>C</v>
      </c>
      <c r="CS77" s="170" t="str">
        <f>$G$28</f>
        <v>E</v>
      </c>
      <c r="CT77" s="392" t="s">
        <v>10</v>
      </c>
      <c r="CU77" s="138" t="s">
        <v>128</v>
      </c>
      <c r="CV77" s="329"/>
    </row>
    <row r="78" spans="3:100" ht="15.75" customHeight="1" x14ac:dyDescent="0.25">
      <c r="C78" s="380" t="str">
        <f t="shared" ca="1" si="218"/>
        <v/>
      </c>
      <c r="I78" s="409" t="e">
        <f t="shared" ca="1" si="219"/>
        <v>#NAME?</v>
      </c>
      <c r="K78" s="110"/>
      <c r="L78" s="74" t="str">
        <f t="shared" si="220"/>
        <v/>
      </c>
      <c r="M78" s="11" t="str">
        <f t="shared" si="221"/>
        <v/>
      </c>
      <c r="N78" s="11" t="str">
        <f t="shared" si="222"/>
        <v/>
      </c>
      <c r="O78" s="11" t="str">
        <f t="shared" si="223"/>
        <v/>
      </c>
      <c r="P78" s="380">
        <f t="shared" ca="1" si="224"/>
        <v>1</v>
      </c>
      <c r="Q78" s="380">
        <f t="shared" ca="1" si="225"/>
        <v>1</v>
      </c>
      <c r="X78" s="512">
        <f>F9</f>
        <v>0</v>
      </c>
      <c r="Y78" s="163">
        <v>1</v>
      </c>
      <c r="Z78" s="172">
        <f>COUNTIFS($L$5:$L$300,$X$78,$M$5:$M$300,$Y$33,$N$5:$N$300,$Z$31,$O$5:$O$300,$Z$32)</f>
        <v>0</v>
      </c>
      <c r="AA78" s="172">
        <f>COUNTIFS($L$5:$L$300,$X$78,$M$5:$M$300,$Y$33,$N$5:$N$300,$Z$31,$O$5:$O$300,AA$32)</f>
        <v>0</v>
      </c>
      <c r="AB78" s="172">
        <f>COUNTIFS($L$5:$L$300,$X$78,$M$5:$M$300,$Y$33,$N$5:$N$300,$Z$31,$O$5:$O$300,AB$32)</f>
        <v>0</v>
      </c>
      <c r="AC78" s="97"/>
      <c r="AD78" s="97">
        <f t="shared" ref="AD78:AD84" si="231">SUM(Z78:AB78)</f>
        <v>0</v>
      </c>
      <c r="AE78" s="397" t="str">
        <f t="shared" ref="AE78:AE84" si="232">IF(AD78=0,"",((Z78*4)+(AA78*2)+(AB78*0))/AD78)</f>
        <v/>
      </c>
      <c r="AF78" s="174">
        <f>COUNTIFS($L$5:$L$300,$X$78,$M$5:$M$300,$Y$33,$N$5:$N$300,$AF$31,$O$5:$O$300,AF$32)</f>
        <v>0</v>
      </c>
      <c r="AG78" s="174">
        <f t="shared" ref="AG78:AH83" si="233">COUNTIFS($L$5:$L$300,$X$78,$M$5:$M$300,$Y78,$N$5:$N$300,$AF$31,$O$5:$O$300,AG$32)</f>
        <v>0</v>
      </c>
      <c r="AH78" s="174">
        <f t="shared" si="233"/>
        <v>0</v>
      </c>
      <c r="AI78" s="97">
        <f t="shared" ref="AI78:AI84" si="234">SUM(AF78:AH78)</f>
        <v>0</v>
      </c>
      <c r="AJ78" s="397" t="str">
        <f>IF(AI78=0,"",((AF78*3)+(AG78*1.5)+(AH78*0))/AI78)</f>
        <v/>
      </c>
      <c r="AK78" s="181">
        <f t="shared" ref="AK78:AM83" si="235">COUNTIFS($L$5:$L$300,$X$78,$M$5:$M$300,$Y78,$N$5:$N$300,$AK$31,$O$5:$O$300,AK$32)</f>
        <v>0</v>
      </c>
      <c r="AL78" s="174">
        <f t="shared" si="235"/>
        <v>0</v>
      </c>
      <c r="AM78" s="174">
        <f t="shared" si="235"/>
        <v>0</v>
      </c>
      <c r="AN78" s="97">
        <f t="shared" ref="AN78:AN84" si="236">SUM(AK78:AM78)</f>
        <v>0</v>
      </c>
      <c r="AO78" s="397" t="str">
        <f>IF(AN78=0,"",((AK78*3)+(AL78*1.5)+(AM78*0))/AN78)</f>
        <v/>
      </c>
      <c r="AP78" s="174">
        <f t="shared" ref="AP78:AR83" si="237">COUNTIFS($L$5:$L$300,$X$78,$M$5:$M$300,$Y78,$N$5:$N$300,$AP$31,$O$5:$O$300,AP$32)</f>
        <v>0</v>
      </c>
      <c r="AQ78" s="174">
        <f t="shared" si="237"/>
        <v>0</v>
      </c>
      <c r="AR78" s="174">
        <f t="shared" si="237"/>
        <v>0</v>
      </c>
      <c r="AS78" s="97">
        <f t="shared" ref="AS78:AS84" si="238">SUM(AP78:AR78)</f>
        <v>0</v>
      </c>
      <c r="AT78" s="397" t="str">
        <f t="shared" ref="AT78:AT83" si="239">IF(AS78=0,"",((AP78*3)+(AQ78*1.5)+(AS78*0))/AS78)</f>
        <v/>
      </c>
      <c r="AU78" s="185">
        <f t="shared" ref="AU78:AW83" si="240">COUNTIFS($L$5:$L$300,$X$78,$M$5:$M$300,$Y78,$N$5:$N$300,$AU$31,$O$5:$O$300,AU$32)</f>
        <v>0</v>
      </c>
      <c r="AV78" s="172">
        <f t="shared" si="240"/>
        <v>0</v>
      </c>
      <c r="AW78" s="172">
        <f t="shared" si="240"/>
        <v>0</v>
      </c>
      <c r="AX78" s="97">
        <f t="shared" ref="AX78:AX84" si="241">SUM(AU78:AW78)</f>
        <v>0</v>
      </c>
      <c r="AY78" s="397" t="str">
        <f t="shared" ref="AY78:AY84" si="242">IF(AX78=0,"",((AU78*4)+(AV78*2)+(AW78*0))/AX78)</f>
        <v/>
      </c>
      <c r="AZ78" s="185">
        <f t="shared" ref="AZ78:BB83" si="243">COUNTIFS($L$5:$L$300,$X$78,$M$5:$M$300,$Y78,$N$5:$N$300,$AZ$31,$O$5:$O$300,AZ$32)</f>
        <v>0</v>
      </c>
      <c r="BA78" s="172">
        <f t="shared" si="243"/>
        <v>0</v>
      </c>
      <c r="BB78" s="174">
        <f t="shared" si="243"/>
        <v>0</v>
      </c>
      <c r="BC78" s="409">
        <f t="shared" ref="BC78:BC84" si="244">SUM(AZ78:BB78)</f>
        <v>0</v>
      </c>
      <c r="BD78" s="399" t="str">
        <f t="shared" ref="BD78:BD84" si="245">IF(BC78=0,"",((AZ78*4)+(BA78*2)+(BB78*0))/BC78)</f>
        <v/>
      </c>
      <c r="BE78" s="381">
        <f t="shared" ref="BE78:BG83" si="246">COUNTIFS($L$5:$L$300,$X$78,$M$5:$M$300,$Y78,$N$5:$N$300,$BE$31,$O$5:$O$300,BE$32)</f>
        <v>0</v>
      </c>
      <c r="BF78" s="97">
        <f t="shared" si="246"/>
        <v>0</v>
      </c>
      <c r="BG78" s="97">
        <f t="shared" si="246"/>
        <v>0</v>
      </c>
      <c r="BH78" s="97">
        <f t="shared" ref="BH78:BH84" si="247">SUM(BE78:BG78)</f>
        <v>0</v>
      </c>
      <c r="BI78" s="397" t="str">
        <f t="shared" ref="BI78:BI84" si="248">IF(BH78=0,"",((BE78*4)+(BF78*2)+(BG78*0))/BH78)</f>
        <v/>
      </c>
      <c r="BJ78" s="512">
        <f>H9</f>
        <v>0</v>
      </c>
      <c r="BK78" s="404">
        <v>1</v>
      </c>
      <c r="BL78" s="172">
        <f>COUNTIFS($L$5:$L$300,$BJ$33,$M$5:$M$300,$Y$33,$N$5:$N$300,$Z$31,$O$5:$O$300,$Z$32)</f>
        <v>0</v>
      </c>
      <c r="BM78" s="172">
        <f>COUNTIFS($L$5:$L$300,$BJ$33,$M$5:$M$300,$Y$33,$N$5:$N$300,$Z$31,$O$5:$O$300,BM$32)</f>
        <v>0</v>
      </c>
      <c r="BN78" s="172">
        <f>COUNTIFS($L$5:$L$300,$BJ$33,$M$5:$M$300,$Y$33,$N$5:$N$300,$Z$31,$O$5:$O$300,BN$32)</f>
        <v>0</v>
      </c>
      <c r="BO78" s="172"/>
      <c r="BP78" s="97">
        <f t="shared" ref="BP78:BP84" si="249">SUM(BL78:BN78)</f>
        <v>0</v>
      </c>
      <c r="BQ78" s="397" t="str">
        <f t="shared" ref="BQ78:BQ84" si="250">IF(BP78=0,"",((BL78*4)+(BM78*2)+(BN78*0))/BP78)</f>
        <v/>
      </c>
      <c r="BR78" s="174">
        <f>COUNTIFS($L$5:$L$300,$BJ$33,$M$5:$M$300,$Y$33,$N$5:$N$300,$AF$31,$O$5:$O$300,BR$32)</f>
        <v>0</v>
      </c>
      <c r="BS78" s="174">
        <f t="shared" ref="BS78:BT83" si="251">COUNTIFS($L$5:$L$300,$BJ$33,$M$5:$M$300,$Y78,$N$5:$N$300,$AF$31,$O$5:$O$300,BS$32)</f>
        <v>0</v>
      </c>
      <c r="BT78" s="174">
        <f t="shared" si="251"/>
        <v>0</v>
      </c>
      <c r="BU78" s="97">
        <f t="shared" ref="BU78:BU84" si="252">SUM(BR78:BT78)</f>
        <v>0</v>
      </c>
      <c r="BV78" s="397" t="str">
        <f>IF(BU78=0,"",((BR78*3)+(BS78*1.5)+(BT78*0))/BU78)</f>
        <v/>
      </c>
      <c r="BW78" s="174">
        <f t="shared" ref="BW78:BY83" si="253">COUNTIFS($L$5:$L$300,$BJ$33,$M$5:$M$300,$Y78,$N$5:$N$300,$AK$31,$O$5:$O$300,BW$32)</f>
        <v>0</v>
      </c>
      <c r="BX78" s="174">
        <f t="shared" si="253"/>
        <v>0</v>
      </c>
      <c r="BY78" s="174">
        <f t="shared" si="253"/>
        <v>0</v>
      </c>
      <c r="BZ78" s="97">
        <f t="shared" ref="BZ78:BZ84" si="254">SUM(BW78:BY78)</f>
        <v>0</v>
      </c>
      <c r="CA78" s="397" t="str">
        <f>IF(BZ78=0,"",((BW78*3)+(BX78*1.5)+(BY78*0))/BZ78)</f>
        <v/>
      </c>
      <c r="CB78" s="174">
        <f t="shared" ref="CB78:CD83" si="255">COUNTIFS($L$5:$L$300,$BJ$33,$M$5:$M$300,$Y78,$N$5:$N$300,$AP$31,$O$5:$O$300,CB$32)</f>
        <v>0</v>
      </c>
      <c r="CC78" s="174">
        <f t="shared" si="255"/>
        <v>0</v>
      </c>
      <c r="CD78" s="174">
        <f t="shared" si="255"/>
        <v>0</v>
      </c>
      <c r="CE78" s="97">
        <f t="shared" ref="CE78:CE84" si="256">SUM(CB78:CD78)</f>
        <v>0</v>
      </c>
      <c r="CF78" s="397" t="str">
        <f>IF(CE78=0,"",((CB78*3)+(CC78*1.5)+(CD78*0))/CE78)</f>
        <v/>
      </c>
      <c r="CG78" s="185">
        <f t="shared" ref="CG78:CI83" si="257">COUNTIFS($L$5:$L$300,$BJ$33,$M$5:$M$300,$Y78,$N$5:$N$300,$AU$31,$O$5:$O$300,CG$32)</f>
        <v>0</v>
      </c>
      <c r="CH78" s="172">
        <f t="shared" si="257"/>
        <v>0</v>
      </c>
      <c r="CI78" s="172">
        <f t="shared" si="257"/>
        <v>0</v>
      </c>
      <c r="CJ78" s="97">
        <f t="shared" ref="CJ78:CJ84" si="258">SUM(CG78:CI78)</f>
        <v>0</v>
      </c>
      <c r="CK78" s="400" t="str">
        <f t="shared" ref="CK78:CK84" si="259">IF(CJ78=0,"",((CG78*4)+(CH78*2)+(CI78*0))/CJ78)</f>
        <v/>
      </c>
      <c r="CL78" s="185">
        <f t="shared" ref="CL78:CN83" si="260">COUNTIFS($L$5:$L$300,$BJ$33,$M$5:$M$300,$Y78,$N$5:$N$300,$AZ$31,$O$5:$O$300,CL$32)</f>
        <v>0</v>
      </c>
      <c r="CM78" s="172">
        <f t="shared" si="260"/>
        <v>0</v>
      </c>
      <c r="CN78" s="172">
        <f t="shared" si="260"/>
        <v>0</v>
      </c>
      <c r="CO78" s="97">
        <f t="shared" ref="CO78:CO84" si="261">SUM(CL78:CN78)</f>
        <v>0</v>
      </c>
      <c r="CP78" s="397" t="str">
        <f t="shared" ref="CP78:CP84" si="262">IF(CO78=0,"",((CL78*4)+(CM78*2)+(CN78*0))/CO78)</f>
        <v/>
      </c>
      <c r="CQ78" s="172">
        <f t="shared" ref="CQ78:CS83" si="263">COUNTIFS($L$5:$L$300,$BJ$33,$M$5:$M$300,$Y78,$N$5:$N$300,$BE$31,$O$5:$O$300,CQ$32)</f>
        <v>0</v>
      </c>
      <c r="CR78" s="172">
        <f t="shared" si="263"/>
        <v>0</v>
      </c>
      <c r="CS78" s="172">
        <f t="shared" si="263"/>
        <v>0</v>
      </c>
      <c r="CT78" s="97">
        <f t="shared" ref="CT78:CT84" si="264">SUM(CQ78:CS78)</f>
        <v>0</v>
      </c>
      <c r="CU78" s="397" t="str">
        <f t="shared" ref="CU78:CU84" si="265">IF(CT78=0,"",((CQ78*4)+(CR78*2)+(CS78*0))/CT78)</f>
        <v/>
      </c>
      <c r="CV78" s="98"/>
    </row>
    <row r="79" spans="3:100" x14ac:dyDescent="0.25">
      <c r="C79" s="380" t="str">
        <f t="shared" ca="1" si="218"/>
        <v/>
      </c>
      <c r="I79" s="409" t="e">
        <f t="shared" ca="1" si="219"/>
        <v>#NAME?</v>
      </c>
      <c r="K79" s="110"/>
      <c r="L79" s="74" t="str">
        <f t="shared" si="220"/>
        <v/>
      </c>
      <c r="M79" s="11" t="str">
        <f t="shared" si="221"/>
        <v/>
      </c>
      <c r="N79" s="11" t="str">
        <f t="shared" si="222"/>
        <v/>
      </c>
      <c r="O79" s="11" t="str">
        <f t="shared" si="223"/>
        <v/>
      </c>
      <c r="P79" s="380">
        <f t="shared" ca="1" si="224"/>
        <v>1</v>
      </c>
      <c r="Q79" s="380">
        <f t="shared" ca="1" si="225"/>
        <v>1</v>
      </c>
      <c r="X79" s="513"/>
      <c r="Y79" s="129">
        <v>2</v>
      </c>
      <c r="Z79" s="173">
        <f>COUNTIFS($L$5:$L$300,$X$78,$M$5:$M$300,$Y79,$N$5:$N$300,$Z$31,$O$5:$O$300,$Z$32)</f>
        <v>0</v>
      </c>
      <c r="AA79" s="173">
        <f>COUNTIFS($L$5:$L$300,$X$78,$M$5:$M$300,$Y79,$N$5:$N$300,$Z$31,$O$5:$O$300,$AA$32)</f>
        <v>0</v>
      </c>
      <c r="AB79" s="173">
        <f>COUNTIFS($L$5:$L$300,$X$78,$M$5:$M$300,$Y79,$N$5:$N$300,$Z$31,$O$5:$O$300,$AB$32)</f>
        <v>0</v>
      </c>
      <c r="AC79" s="130"/>
      <c r="AD79" s="130">
        <f t="shared" si="231"/>
        <v>0</v>
      </c>
      <c r="AE79" s="137" t="str">
        <f t="shared" si="232"/>
        <v/>
      </c>
      <c r="AF79" s="173">
        <f>COUNTIFS($L$5:$L$300,$X$78,$M$5:$M$300,$Y79,$N$5:$N$300,$AF$31,$O$5:$O$300,AF$32)</f>
        <v>0</v>
      </c>
      <c r="AG79" s="173">
        <f t="shared" si="233"/>
        <v>0</v>
      </c>
      <c r="AH79" s="173">
        <f t="shared" si="233"/>
        <v>0</v>
      </c>
      <c r="AI79" s="130">
        <f t="shared" si="234"/>
        <v>0</v>
      </c>
      <c r="AJ79" s="137" t="str">
        <f t="shared" ref="AJ79:AJ84" si="266">IF(AI79=0,"",((AF79*3)+(AG79*1.5)+(AH79*0))/AI79)</f>
        <v/>
      </c>
      <c r="AK79" s="182">
        <f t="shared" si="235"/>
        <v>0</v>
      </c>
      <c r="AL79" s="173">
        <f t="shared" si="235"/>
        <v>0</v>
      </c>
      <c r="AM79" s="173">
        <f t="shared" si="235"/>
        <v>0</v>
      </c>
      <c r="AN79" s="130">
        <f t="shared" si="236"/>
        <v>0</v>
      </c>
      <c r="AO79" s="137" t="str">
        <f t="shared" ref="AO79:AO84" si="267">IF(AN79=0,"",((AK79*3)+(AL79*1.5)+(AM79*0))/AN79)</f>
        <v/>
      </c>
      <c r="AP79" s="173">
        <f t="shared" si="237"/>
        <v>0</v>
      </c>
      <c r="AQ79" s="173">
        <f t="shared" si="237"/>
        <v>0</v>
      </c>
      <c r="AR79" s="173">
        <f t="shared" si="237"/>
        <v>0</v>
      </c>
      <c r="AS79" s="130">
        <f t="shared" si="238"/>
        <v>0</v>
      </c>
      <c r="AT79" s="137" t="str">
        <f t="shared" si="239"/>
        <v/>
      </c>
      <c r="AU79" s="182">
        <f t="shared" si="240"/>
        <v>0</v>
      </c>
      <c r="AV79" s="173">
        <f t="shared" si="240"/>
        <v>0</v>
      </c>
      <c r="AW79" s="173">
        <f t="shared" si="240"/>
        <v>0</v>
      </c>
      <c r="AX79" s="130">
        <f t="shared" si="241"/>
        <v>0</v>
      </c>
      <c r="AY79" s="137" t="str">
        <f t="shared" si="242"/>
        <v/>
      </c>
      <c r="AZ79" s="182">
        <f t="shared" si="243"/>
        <v>0</v>
      </c>
      <c r="BA79" s="173">
        <f t="shared" si="243"/>
        <v>0</v>
      </c>
      <c r="BB79" s="173">
        <f t="shared" si="243"/>
        <v>0</v>
      </c>
      <c r="BC79" s="130">
        <f t="shared" si="244"/>
        <v>0</v>
      </c>
      <c r="BD79" s="137" t="str">
        <f t="shared" si="245"/>
        <v/>
      </c>
      <c r="BE79" s="371">
        <f t="shared" si="246"/>
        <v>0</v>
      </c>
      <c r="BF79" s="130">
        <f t="shared" si="246"/>
        <v>0</v>
      </c>
      <c r="BG79" s="130">
        <f t="shared" si="246"/>
        <v>0</v>
      </c>
      <c r="BH79" s="130">
        <f t="shared" si="247"/>
        <v>0</v>
      </c>
      <c r="BI79" s="137" t="str">
        <f t="shared" si="248"/>
        <v/>
      </c>
      <c r="BJ79" s="513"/>
      <c r="BK79" s="126">
        <v>2</v>
      </c>
      <c r="BL79" s="236">
        <f>COUNTIFS($L$5:$L$300,$BJ$33,$M$5:$M$300,$Y79,$N$5:$N$300,$Z$31,$O$5:$O$300,$Z$32)</f>
        <v>0</v>
      </c>
      <c r="BM79" s="236">
        <f>COUNTIFS($L$5:$L$300,$BJ$33,$M$5:$M$300,$Y79,$N$5:$N$300,$Z$31,$O$5:$O$300,$AA$32)</f>
        <v>0</v>
      </c>
      <c r="BN79" s="236">
        <f>COUNTIFS($L$5:$L$300,$BJ$33,$M$5:$M$300,$Y79,$N$5:$N$300,$Z$31,$O$5:$O$300,$AB$32)</f>
        <v>0</v>
      </c>
      <c r="BO79" s="236"/>
      <c r="BP79" s="233">
        <f t="shared" si="249"/>
        <v>0</v>
      </c>
      <c r="BQ79" s="240" t="str">
        <f t="shared" si="250"/>
        <v/>
      </c>
      <c r="BR79" s="236">
        <f>COUNTIFS($L$5:$L$300,$BJ$33,$M$5:$M$300,$Y79,$N$5:$N$300,$AF$31,$O$5:$O$300,BR$32)</f>
        <v>0</v>
      </c>
      <c r="BS79" s="236">
        <f t="shared" si="251"/>
        <v>0</v>
      </c>
      <c r="BT79" s="236">
        <f t="shared" si="251"/>
        <v>0</v>
      </c>
      <c r="BU79" s="233">
        <f t="shared" si="252"/>
        <v>0</v>
      </c>
      <c r="BV79" s="240" t="str">
        <f t="shared" ref="BV79:BV84" si="268">IF(BU79=0,"",((BR79*3)+(BS79*1.5)+(BT79*0))/BU79)</f>
        <v/>
      </c>
      <c r="BW79" s="236">
        <f t="shared" si="253"/>
        <v>0</v>
      </c>
      <c r="BX79" s="236">
        <f t="shared" si="253"/>
        <v>0</v>
      </c>
      <c r="BY79" s="236">
        <f t="shared" si="253"/>
        <v>0</v>
      </c>
      <c r="BZ79" s="233">
        <f t="shared" si="254"/>
        <v>0</v>
      </c>
      <c r="CA79" s="240" t="str">
        <f t="shared" ref="CA79:CA84" si="269">IF(BZ79=0,"",((BW79*3)+(BX79*1.5)+(BY79*0))/BZ79)</f>
        <v/>
      </c>
      <c r="CB79" s="236">
        <f t="shared" si="255"/>
        <v>0</v>
      </c>
      <c r="CC79" s="236">
        <f t="shared" si="255"/>
        <v>0</v>
      </c>
      <c r="CD79" s="236">
        <f t="shared" si="255"/>
        <v>0</v>
      </c>
      <c r="CE79" s="233">
        <f t="shared" si="256"/>
        <v>0</v>
      </c>
      <c r="CF79" s="240" t="str">
        <f t="shared" ref="CF79:CF84" si="270">IF(CE79=0,"",((CB79*3)+(CC79*1.5)+(CD79*0))/CE79)</f>
        <v/>
      </c>
      <c r="CG79" s="237">
        <f t="shared" si="257"/>
        <v>0</v>
      </c>
      <c r="CH79" s="236">
        <f t="shared" si="257"/>
        <v>0</v>
      </c>
      <c r="CI79" s="236">
        <f t="shared" si="257"/>
        <v>0</v>
      </c>
      <c r="CJ79" s="233">
        <f t="shared" si="258"/>
        <v>0</v>
      </c>
      <c r="CK79" s="242" t="str">
        <f t="shared" si="259"/>
        <v/>
      </c>
      <c r="CL79" s="237">
        <f t="shared" si="260"/>
        <v>0</v>
      </c>
      <c r="CM79" s="236">
        <f t="shared" si="260"/>
        <v>0</v>
      </c>
      <c r="CN79" s="236">
        <f t="shared" si="260"/>
        <v>0</v>
      </c>
      <c r="CO79" s="233">
        <f t="shared" si="261"/>
        <v>0</v>
      </c>
      <c r="CP79" s="240" t="str">
        <f t="shared" si="262"/>
        <v/>
      </c>
      <c r="CQ79" s="236">
        <f t="shared" si="263"/>
        <v>0</v>
      </c>
      <c r="CR79" s="236">
        <f t="shared" si="263"/>
        <v>0</v>
      </c>
      <c r="CS79" s="236">
        <f t="shared" si="263"/>
        <v>0</v>
      </c>
      <c r="CT79" s="233">
        <f t="shared" si="264"/>
        <v>0</v>
      </c>
      <c r="CU79" s="240" t="str">
        <f t="shared" si="265"/>
        <v/>
      </c>
      <c r="CV79" s="98"/>
    </row>
    <row r="80" spans="3:100" x14ac:dyDescent="0.25">
      <c r="C80" s="380" t="str">
        <f t="shared" ca="1" si="218"/>
        <v/>
      </c>
      <c r="I80" s="409" t="e">
        <f t="shared" ca="1" si="219"/>
        <v>#NAME?</v>
      </c>
      <c r="K80" s="110"/>
      <c r="L80" s="74" t="str">
        <f t="shared" si="220"/>
        <v/>
      </c>
      <c r="M80" s="11" t="str">
        <f t="shared" si="221"/>
        <v/>
      </c>
      <c r="N80" s="11" t="str">
        <f t="shared" si="222"/>
        <v/>
      </c>
      <c r="O80" s="11" t="str">
        <f t="shared" si="223"/>
        <v/>
      </c>
      <c r="P80" s="380">
        <f t="shared" ca="1" si="224"/>
        <v>1</v>
      </c>
      <c r="Q80" s="380">
        <f t="shared" ca="1" si="225"/>
        <v>1</v>
      </c>
      <c r="X80" s="513"/>
      <c r="Y80" s="111">
        <v>3</v>
      </c>
      <c r="Z80" s="174">
        <f>COUNTIFS($L$5:$L$300,$X$78,$M$5:$M$300,$Y80,$N$5:$N$300,$Z$31,$O$5:$O$300,$Z$32)</f>
        <v>0</v>
      </c>
      <c r="AA80" s="174">
        <f>COUNTIFS($L$5:$L$300,$X$78,$M$5:$M$300,$Y80,$N$5:$N$300,$Z$31,$O$5:$O$300,$AA$32)</f>
        <v>0</v>
      </c>
      <c r="AB80" s="174">
        <f>COUNTIFS($L$5:$L$300,$X$78,$M$5:$M$300,$Y80,$N$5:$N$300,$Z$31,$O$5:$O$300,$AB$32)</f>
        <v>0</v>
      </c>
      <c r="AC80" s="409"/>
      <c r="AD80" s="409">
        <f t="shared" si="231"/>
        <v>0</v>
      </c>
      <c r="AE80" s="399" t="str">
        <f t="shared" si="232"/>
        <v/>
      </c>
      <c r="AF80" s="174">
        <f>COUNTIFS($L$5:$L$300,$X$78,$M$5:$M$300,$Y80,$N$5:$N$300,$AF$31,$O$5:$O$300,AF$32)</f>
        <v>0</v>
      </c>
      <c r="AG80" s="174">
        <f t="shared" si="233"/>
        <v>0</v>
      </c>
      <c r="AH80" s="174">
        <f t="shared" si="233"/>
        <v>0</v>
      </c>
      <c r="AI80" s="409">
        <f t="shared" si="234"/>
        <v>0</v>
      </c>
      <c r="AJ80" s="399" t="str">
        <f t="shared" si="266"/>
        <v/>
      </c>
      <c r="AK80" s="181">
        <f t="shared" si="235"/>
        <v>0</v>
      </c>
      <c r="AL80" s="174">
        <f t="shared" si="235"/>
        <v>0</v>
      </c>
      <c r="AM80" s="174">
        <f t="shared" si="235"/>
        <v>0</v>
      </c>
      <c r="AN80" s="409">
        <f t="shared" si="236"/>
        <v>0</v>
      </c>
      <c r="AO80" s="399" t="str">
        <f t="shared" si="267"/>
        <v/>
      </c>
      <c r="AP80" s="174">
        <f t="shared" si="237"/>
        <v>0</v>
      </c>
      <c r="AQ80" s="174">
        <f t="shared" si="237"/>
        <v>0</v>
      </c>
      <c r="AR80" s="174">
        <f t="shared" si="237"/>
        <v>0</v>
      </c>
      <c r="AS80" s="409">
        <f t="shared" si="238"/>
        <v>0</v>
      </c>
      <c r="AT80" s="399" t="str">
        <f t="shared" si="239"/>
        <v/>
      </c>
      <c r="AU80" s="181">
        <f t="shared" si="240"/>
        <v>0</v>
      </c>
      <c r="AV80" s="174">
        <f t="shared" si="240"/>
        <v>0</v>
      </c>
      <c r="AW80" s="174">
        <f t="shared" si="240"/>
        <v>0</v>
      </c>
      <c r="AX80" s="409">
        <f t="shared" si="241"/>
        <v>0</v>
      </c>
      <c r="AY80" s="399" t="str">
        <f t="shared" si="242"/>
        <v/>
      </c>
      <c r="AZ80" s="181">
        <f t="shared" si="243"/>
        <v>0</v>
      </c>
      <c r="BA80" s="174">
        <f t="shared" si="243"/>
        <v>0</v>
      </c>
      <c r="BB80" s="174">
        <f t="shared" si="243"/>
        <v>0</v>
      </c>
      <c r="BC80" s="409">
        <f t="shared" si="244"/>
        <v>0</v>
      </c>
      <c r="BD80" s="399" t="str">
        <f t="shared" si="245"/>
        <v/>
      </c>
      <c r="BE80" s="377">
        <f t="shared" si="246"/>
        <v>0</v>
      </c>
      <c r="BF80" s="409">
        <f t="shared" si="246"/>
        <v>0</v>
      </c>
      <c r="BG80" s="409">
        <f t="shared" si="246"/>
        <v>0</v>
      </c>
      <c r="BH80" s="409">
        <f t="shared" si="247"/>
        <v>0</v>
      </c>
      <c r="BI80" s="399" t="str">
        <f t="shared" si="248"/>
        <v/>
      </c>
      <c r="BJ80" s="513"/>
      <c r="BK80" s="132">
        <v>3</v>
      </c>
      <c r="BL80" s="174">
        <f>COUNTIFS($L$5:$L$300,$BJ$33,$M$5:$M$300,$Y80,$N$5:$N$300,$Z$31,$O$5:$O$300,$Z$32)</f>
        <v>0</v>
      </c>
      <c r="BM80" s="174">
        <f>COUNTIFS($L$5:$L$300,$BJ$33,$M$5:$M$300,$Y80,$N$5:$N$300,$Z$31,$O$5:$O$300,$AA$32)</f>
        <v>0</v>
      </c>
      <c r="BN80" s="174">
        <f>COUNTIFS($L$5:$L$300,$BJ$33,$M$5:$M$300,$Y80,$N$5:$N$300,$Z$31,$O$5:$O$300,$AB$32)</f>
        <v>0</v>
      </c>
      <c r="BO80" s="174"/>
      <c r="BP80" s="409">
        <f t="shared" si="249"/>
        <v>0</v>
      </c>
      <c r="BQ80" s="399" t="str">
        <f t="shared" si="250"/>
        <v/>
      </c>
      <c r="BR80" s="174">
        <f>COUNTIFS($L$5:$L$300,$BJ$33,$M$5:$M$300,$Y80,$N$5:$N$300,$AF$31,$O$5:$O$300,BR$32)</f>
        <v>0</v>
      </c>
      <c r="BS80" s="174">
        <f t="shared" si="251"/>
        <v>0</v>
      </c>
      <c r="BT80" s="174">
        <f t="shared" si="251"/>
        <v>0</v>
      </c>
      <c r="BU80" s="409">
        <f t="shared" si="252"/>
        <v>0</v>
      </c>
      <c r="BV80" s="399" t="str">
        <f t="shared" si="268"/>
        <v/>
      </c>
      <c r="BW80" s="174">
        <f t="shared" si="253"/>
        <v>0</v>
      </c>
      <c r="BX80" s="174">
        <f t="shared" si="253"/>
        <v>0</v>
      </c>
      <c r="BY80" s="174">
        <f t="shared" si="253"/>
        <v>0</v>
      </c>
      <c r="BZ80" s="409">
        <f t="shared" si="254"/>
        <v>0</v>
      </c>
      <c r="CA80" s="399" t="str">
        <f t="shared" si="269"/>
        <v/>
      </c>
      <c r="CB80" s="174">
        <f t="shared" si="255"/>
        <v>0</v>
      </c>
      <c r="CC80" s="174">
        <f t="shared" si="255"/>
        <v>0</v>
      </c>
      <c r="CD80" s="174">
        <f t="shared" si="255"/>
        <v>0</v>
      </c>
      <c r="CE80" s="409">
        <f t="shared" si="256"/>
        <v>0</v>
      </c>
      <c r="CF80" s="399" t="str">
        <f t="shared" si="270"/>
        <v/>
      </c>
      <c r="CG80" s="181">
        <f t="shared" si="257"/>
        <v>0</v>
      </c>
      <c r="CH80" s="174">
        <f t="shared" si="257"/>
        <v>0</v>
      </c>
      <c r="CI80" s="174">
        <f t="shared" si="257"/>
        <v>0</v>
      </c>
      <c r="CJ80" s="409">
        <f t="shared" si="258"/>
        <v>0</v>
      </c>
      <c r="CK80" s="398" t="str">
        <f t="shared" si="259"/>
        <v/>
      </c>
      <c r="CL80" s="181">
        <f t="shared" si="260"/>
        <v>0</v>
      </c>
      <c r="CM80" s="174">
        <f t="shared" si="260"/>
        <v>0</v>
      </c>
      <c r="CN80" s="174">
        <f t="shared" si="260"/>
        <v>0</v>
      </c>
      <c r="CO80" s="409">
        <f t="shared" si="261"/>
        <v>0</v>
      </c>
      <c r="CP80" s="399" t="str">
        <f t="shared" si="262"/>
        <v/>
      </c>
      <c r="CQ80" s="174">
        <f t="shared" si="263"/>
        <v>0</v>
      </c>
      <c r="CR80" s="174">
        <f t="shared" si="263"/>
        <v>0</v>
      </c>
      <c r="CS80" s="174">
        <f t="shared" si="263"/>
        <v>0</v>
      </c>
      <c r="CT80" s="409">
        <f t="shared" si="264"/>
        <v>0</v>
      </c>
      <c r="CU80" s="399" t="str">
        <f t="shared" si="265"/>
        <v/>
      </c>
      <c r="CV80" s="98"/>
    </row>
    <row r="81" spans="3:100" x14ac:dyDescent="0.25">
      <c r="C81" s="380" t="str">
        <f t="shared" ca="1" si="218"/>
        <v/>
      </c>
      <c r="I81" s="409" t="e">
        <f t="shared" ca="1" si="219"/>
        <v>#NAME?</v>
      </c>
      <c r="K81" s="110"/>
      <c r="L81" s="74" t="str">
        <f t="shared" si="220"/>
        <v/>
      </c>
      <c r="M81" s="11" t="str">
        <f t="shared" si="221"/>
        <v/>
      </c>
      <c r="N81" s="11" t="str">
        <f t="shared" si="222"/>
        <v/>
      </c>
      <c r="O81" s="11" t="str">
        <f t="shared" si="223"/>
        <v/>
      </c>
      <c r="P81" s="380">
        <f t="shared" ca="1" si="224"/>
        <v>1</v>
      </c>
      <c r="Q81" s="380">
        <f t="shared" ca="1" si="225"/>
        <v>1</v>
      </c>
      <c r="X81" s="513"/>
      <c r="Y81" s="129">
        <v>4</v>
      </c>
      <c r="Z81" s="173">
        <f>COUNTIFS($L$5:$L$300,$X$78,$M$5:$M$300,$Y81,$N$5:$N$300,$Z$31,$O$5:$O$300,$Z$32)</f>
        <v>0</v>
      </c>
      <c r="AA81" s="173">
        <f>COUNTIFS($L$5:$L$300,$X$78,$M$5:$M$300,$Y81,$N$5:$N$300,$Z$31,$O$5:$O$300,$AA$32)</f>
        <v>0</v>
      </c>
      <c r="AB81" s="173">
        <f>COUNTIFS($L$5:$L$300,$X$78,$M$5:$M$300,$Y81,$N$5:$N$300,$Z$31,$O$5:$O$300,$AB$32)</f>
        <v>0</v>
      </c>
      <c r="AC81" s="130"/>
      <c r="AD81" s="130">
        <f t="shared" si="231"/>
        <v>0</v>
      </c>
      <c r="AE81" s="137" t="str">
        <f t="shared" si="232"/>
        <v/>
      </c>
      <c r="AF81" s="173">
        <f>COUNTIFS($L$5:$L$300,$X$78,$M$5:$M$300,$Y81,$N$5:$N$300,$AF$31,$O$5:$O$300,AF$32)</f>
        <v>0</v>
      </c>
      <c r="AG81" s="173">
        <f t="shared" si="233"/>
        <v>0</v>
      </c>
      <c r="AH81" s="173">
        <f t="shared" si="233"/>
        <v>0</v>
      </c>
      <c r="AI81" s="130">
        <f t="shared" si="234"/>
        <v>0</v>
      </c>
      <c r="AJ81" s="137" t="str">
        <f t="shared" si="266"/>
        <v/>
      </c>
      <c r="AK81" s="182">
        <f t="shared" si="235"/>
        <v>0</v>
      </c>
      <c r="AL81" s="173">
        <f t="shared" si="235"/>
        <v>0</v>
      </c>
      <c r="AM81" s="173">
        <f t="shared" si="235"/>
        <v>0</v>
      </c>
      <c r="AN81" s="130">
        <f t="shared" si="236"/>
        <v>0</v>
      </c>
      <c r="AO81" s="137" t="str">
        <f t="shared" si="267"/>
        <v/>
      </c>
      <c r="AP81" s="173">
        <f t="shared" si="237"/>
        <v>0</v>
      </c>
      <c r="AQ81" s="173">
        <f t="shared" si="237"/>
        <v>0</v>
      </c>
      <c r="AR81" s="173">
        <f t="shared" si="237"/>
        <v>0</v>
      </c>
      <c r="AS81" s="130">
        <f t="shared" si="238"/>
        <v>0</v>
      </c>
      <c r="AT81" s="137" t="str">
        <f t="shared" si="239"/>
        <v/>
      </c>
      <c r="AU81" s="182">
        <f t="shared" si="240"/>
        <v>0</v>
      </c>
      <c r="AV81" s="173">
        <f t="shared" si="240"/>
        <v>0</v>
      </c>
      <c r="AW81" s="173">
        <f t="shared" si="240"/>
        <v>0</v>
      </c>
      <c r="AX81" s="130">
        <f t="shared" si="241"/>
        <v>0</v>
      </c>
      <c r="AY81" s="137" t="str">
        <f t="shared" si="242"/>
        <v/>
      </c>
      <c r="AZ81" s="182">
        <f t="shared" si="243"/>
        <v>0</v>
      </c>
      <c r="BA81" s="173">
        <f t="shared" si="243"/>
        <v>0</v>
      </c>
      <c r="BB81" s="173">
        <f t="shared" si="243"/>
        <v>0</v>
      </c>
      <c r="BC81" s="130">
        <f t="shared" si="244"/>
        <v>0</v>
      </c>
      <c r="BD81" s="137" t="str">
        <f t="shared" si="245"/>
        <v/>
      </c>
      <c r="BE81" s="371">
        <f t="shared" si="246"/>
        <v>0</v>
      </c>
      <c r="BF81" s="130">
        <f t="shared" si="246"/>
        <v>0</v>
      </c>
      <c r="BG81" s="130">
        <f t="shared" si="246"/>
        <v>0</v>
      </c>
      <c r="BH81" s="130">
        <f t="shared" si="247"/>
        <v>0</v>
      </c>
      <c r="BI81" s="137" t="str">
        <f t="shared" si="248"/>
        <v/>
      </c>
      <c r="BJ81" s="513"/>
      <c r="BK81" s="126">
        <v>4</v>
      </c>
      <c r="BL81" s="236">
        <f>COUNTIFS($L$5:$L$300,$BJ$33,$M$5:$M$300,$Y81,$N$5:$N$300,$Z$31,$O$5:$O$300,$Z$32)</f>
        <v>0</v>
      </c>
      <c r="BM81" s="236">
        <f>COUNTIFS($L$5:$L$300,$BJ$33,$M$5:$M$300,$Y81,$N$5:$N$300,$Z$31,$O$5:$O$300,$AA$32)</f>
        <v>0</v>
      </c>
      <c r="BN81" s="236">
        <f>COUNTIFS($L$5:$L$300,$BJ$33,$M$5:$M$300,$Y81,$N$5:$N$300,$Z$31,$O$5:$O$300,$AB$32)</f>
        <v>0</v>
      </c>
      <c r="BO81" s="236"/>
      <c r="BP81" s="233">
        <f t="shared" si="249"/>
        <v>0</v>
      </c>
      <c r="BQ81" s="240" t="str">
        <f t="shared" si="250"/>
        <v/>
      </c>
      <c r="BR81" s="236">
        <f>COUNTIFS($L$5:$L$300,$BJ$33,$M$5:$M$300,$Y81,$N$5:$N$300,$AF$31,$O$5:$O$300,BR$32)</f>
        <v>0</v>
      </c>
      <c r="BS81" s="236">
        <f t="shared" si="251"/>
        <v>0</v>
      </c>
      <c r="BT81" s="236">
        <f t="shared" si="251"/>
        <v>0</v>
      </c>
      <c r="BU81" s="233">
        <f t="shared" si="252"/>
        <v>0</v>
      </c>
      <c r="BV81" s="240" t="str">
        <f t="shared" si="268"/>
        <v/>
      </c>
      <c r="BW81" s="236">
        <f t="shared" si="253"/>
        <v>0</v>
      </c>
      <c r="BX81" s="236">
        <f t="shared" si="253"/>
        <v>0</v>
      </c>
      <c r="BY81" s="236">
        <f t="shared" si="253"/>
        <v>0</v>
      </c>
      <c r="BZ81" s="233">
        <f t="shared" si="254"/>
        <v>0</v>
      </c>
      <c r="CA81" s="240" t="str">
        <f t="shared" si="269"/>
        <v/>
      </c>
      <c r="CB81" s="236">
        <f t="shared" si="255"/>
        <v>0</v>
      </c>
      <c r="CC81" s="236">
        <f t="shared" si="255"/>
        <v>0</v>
      </c>
      <c r="CD81" s="236">
        <f t="shared" si="255"/>
        <v>0</v>
      </c>
      <c r="CE81" s="233">
        <f t="shared" si="256"/>
        <v>0</v>
      </c>
      <c r="CF81" s="240" t="str">
        <f t="shared" si="270"/>
        <v/>
      </c>
      <c r="CG81" s="237">
        <f t="shared" si="257"/>
        <v>0</v>
      </c>
      <c r="CH81" s="236">
        <f t="shared" si="257"/>
        <v>0</v>
      </c>
      <c r="CI81" s="236">
        <f t="shared" si="257"/>
        <v>0</v>
      </c>
      <c r="CJ81" s="233">
        <f t="shared" si="258"/>
        <v>0</v>
      </c>
      <c r="CK81" s="242" t="str">
        <f t="shared" si="259"/>
        <v/>
      </c>
      <c r="CL81" s="237">
        <f t="shared" si="260"/>
        <v>0</v>
      </c>
      <c r="CM81" s="236">
        <f t="shared" si="260"/>
        <v>0</v>
      </c>
      <c r="CN81" s="236">
        <f t="shared" si="260"/>
        <v>0</v>
      </c>
      <c r="CO81" s="233">
        <f t="shared" si="261"/>
        <v>0</v>
      </c>
      <c r="CP81" s="240" t="str">
        <f t="shared" si="262"/>
        <v/>
      </c>
      <c r="CQ81" s="236">
        <f t="shared" si="263"/>
        <v>0</v>
      </c>
      <c r="CR81" s="236">
        <f t="shared" si="263"/>
        <v>0</v>
      </c>
      <c r="CS81" s="236">
        <f t="shared" si="263"/>
        <v>0</v>
      </c>
      <c r="CT81" s="233">
        <f t="shared" si="264"/>
        <v>0</v>
      </c>
      <c r="CU81" s="240" t="str">
        <f t="shared" si="265"/>
        <v/>
      </c>
      <c r="CV81" s="98"/>
    </row>
    <row r="82" spans="3:100" x14ac:dyDescent="0.25">
      <c r="C82" s="380" t="str">
        <f t="shared" ca="1" si="218"/>
        <v/>
      </c>
      <c r="I82" s="409" t="e">
        <f t="shared" ca="1" si="219"/>
        <v>#NAME?</v>
      </c>
      <c r="K82" s="110"/>
      <c r="L82" s="74" t="str">
        <f t="shared" si="220"/>
        <v/>
      </c>
      <c r="M82" s="11" t="str">
        <f t="shared" si="221"/>
        <v/>
      </c>
      <c r="N82" s="11" t="str">
        <f t="shared" si="222"/>
        <v/>
      </c>
      <c r="O82" s="11" t="str">
        <f t="shared" si="223"/>
        <v/>
      </c>
      <c r="P82" s="380">
        <f t="shared" ca="1" si="224"/>
        <v>1</v>
      </c>
      <c r="Q82" s="380">
        <f t="shared" ca="1" si="225"/>
        <v>1</v>
      </c>
      <c r="X82" s="513"/>
      <c r="Y82" s="111">
        <v>5</v>
      </c>
      <c r="Z82" s="174">
        <f>COUNTIFS($L$5:$L$300,$X$78,$M$5:$M$300,$Y82,$N$5:$N$300,$Z$31,$O$5:$O$300,$Z$32)</f>
        <v>0</v>
      </c>
      <c r="AA82" s="174">
        <f>COUNTIFS($L$5:$L$300,$X$78,$M$5:$M$300,$Y82,$N$5:$N$300,$Z$31,$O$5:$O$300,$AA$32)</f>
        <v>0</v>
      </c>
      <c r="AB82" s="174">
        <f>COUNTIFS($L$5:$L$300,$X$78,$M$5:$M$300,$Y82,$N$5:$N$300,$Z$31,$O$5:$O$300,$AB$32)</f>
        <v>0</v>
      </c>
      <c r="AC82" s="409"/>
      <c r="AD82" s="409">
        <f t="shared" si="231"/>
        <v>0</v>
      </c>
      <c r="AE82" s="399" t="str">
        <f t="shared" si="232"/>
        <v/>
      </c>
      <c r="AF82" s="174">
        <f>COUNTIFS($L$5:$L$300,$X$78,$M$5:$M$300,$Y82,$N$5:$N$300,$AF$31,$O$5:$O$300,AF$32)</f>
        <v>0</v>
      </c>
      <c r="AG82" s="174">
        <f t="shared" si="233"/>
        <v>0</v>
      </c>
      <c r="AH82" s="174">
        <f t="shared" si="233"/>
        <v>0</v>
      </c>
      <c r="AI82" s="409">
        <f t="shared" si="234"/>
        <v>0</v>
      </c>
      <c r="AJ82" s="399" t="str">
        <f t="shared" si="266"/>
        <v/>
      </c>
      <c r="AK82" s="181">
        <f t="shared" si="235"/>
        <v>0</v>
      </c>
      <c r="AL82" s="174">
        <f t="shared" si="235"/>
        <v>0</v>
      </c>
      <c r="AM82" s="174">
        <f t="shared" si="235"/>
        <v>0</v>
      </c>
      <c r="AN82" s="409">
        <f t="shared" si="236"/>
        <v>0</v>
      </c>
      <c r="AO82" s="399" t="str">
        <f t="shared" si="267"/>
        <v/>
      </c>
      <c r="AP82" s="174">
        <f t="shared" si="237"/>
        <v>0</v>
      </c>
      <c r="AQ82" s="174">
        <f t="shared" si="237"/>
        <v>0</v>
      </c>
      <c r="AR82" s="174">
        <f t="shared" si="237"/>
        <v>0</v>
      </c>
      <c r="AS82" s="409">
        <f t="shared" si="238"/>
        <v>0</v>
      </c>
      <c r="AT82" s="399" t="str">
        <f t="shared" si="239"/>
        <v/>
      </c>
      <c r="AU82" s="181">
        <f t="shared" si="240"/>
        <v>0</v>
      </c>
      <c r="AV82" s="174">
        <f t="shared" si="240"/>
        <v>0</v>
      </c>
      <c r="AW82" s="174">
        <f t="shared" si="240"/>
        <v>0</v>
      </c>
      <c r="AX82" s="409">
        <f t="shared" si="241"/>
        <v>0</v>
      </c>
      <c r="AY82" s="399" t="str">
        <f t="shared" si="242"/>
        <v/>
      </c>
      <c r="AZ82" s="181">
        <f t="shared" si="243"/>
        <v>0</v>
      </c>
      <c r="BA82" s="174">
        <f t="shared" si="243"/>
        <v>0</v>
      </c>
      <c r="BB82" s="174">
        <f t="shared" si="243"/>
        <v>0</v>
      </c>
      <c r="BC82" s="409">
        <f t="shared" si="244"/>
        <v>0</v>
      </c>
      <c r="BD82" s="399" t="str">
        <f t="shared" si="245"/>
        <v/>
      </c>
      <c r="BE82" s="377">
        <f t="shared" si="246"/>
        <v>0</v>
      </c>
      <c r="BF82" s="409">
        <f t="shared" si="246"/>
        <v>0</v>
      </c>
      <c r="BG82" s="409">
        <f t="shared" si="246"/>
        <v>0</v>
      </c>
      <c r="BH82" s="409">
        <f t="shared" si="247"/>
        <v>0</v>
      </c>
      <c r="BI82" s="399" t="str">
        <f t="shared" si="248"/>
        <v/>
      </c>
      <c r="BJ82" s="513"/>
      <c r="BK82" s="132">
        <v>5</v>
      </c>
      <c r="BL82" s="174">
        <f>COUNTIFS($L$5:$L$300,$BJ$33,$M$5:$M$300,$Y82,$N$5:$N$300,$Z$31,$O$5:$O$300,$Z$32)</f>
        <v>0</v>
      </c>
      <c r="BM82" s="174">
        <f>COUNTIFS($L$5:$L$300,$BJ$33,$M$5:$M$300,$Y82,$N$5:$N$300,$Z$31,$O$5:$O$300,$AA$32)</f>
        <v>0</v>
      </c>
      <c r="BN82" s="174">
        <f>COUNTIFS($L$5:$L$300,$BJ$33,$M$5:$M$300,$Y82,$N$5:$N$300,$Z$31,$O$5:$O$300,$AB$32)</f>
        <v>0</v>
      </c>
      <c r="BO82" s="174"/>
      <c r="BP82" s="409">
        <f t="shared" si="249"/>
        <v>0</v>
      </c>
      <c r="BQ82" s="399" t="str">
        <f t="shared" si="250"/>
        <v/>
      </c>
      <c r="BR82" s="174">
        <f>COUNTIFS($L$5:$L$300,$BJ$33,$M$5:$M$300,$Y82,$N$5:$N$300,$AF$31,$O$5:$O$300,BR$32)</f>
        <v>0</v>
      </c>
      <c r="BS82" s="174">
        <f t="shared" si="251"/>
        <v>0</v>
      </c>
      <c r="BT82" s="174">
        <f t="shared" si="251"/>
        <v>0</v>
      </c>
      <c r="BU82" s="409">
        <f t="shared" si="252"/>
        <v>0</v>
      </c>
      <c r="BV82" s="399" t="str">
        <f t="shared" si="268"/>
        <v/>
      </c>
      <c r="BW82" s="174">
        <f t="shared" si="253"/>
        <v>0</v>
      </c>
      <c r="BX82" s="174">
        <f t="shared" si="253"/>
        <v>0</v>
      </c>
      <c r="BY82" s="174">
        <f t="shared" si="253"/>
        <v>0</v>
      </c>
      <c r="BZ82" s="409">
        <f t="shared" si="254"/>
        <v>0</v>
      </c>
      <c r="CA82" s="399" t="str">
        <f t="shared" si="269"/>
        <v/>
      </c>
      <c r="CB82" s="174">
        <f t="shared" si="255"/>
        <v>0</v>
      </c>
      <c r="CC82" s="174">
        <f t="shared" si="255"/>
        <v>0</v>
      </c>
      <c r="CD82" s="174">
        <f t="shared" si="255"/>
        <v>0</v>
      </c>
      <c r="CE82" s="409">
        <f t="shared" si="256"/>
        <v>0</v>
      </c>
      <c r="CF82" s="399" t="str">
        <f t="shared" si="270"/>
        <v/>
      </c>
      <c r="CG82" s="181">
        <f t="shared" si="257"/>
        <v>0</v>
      </c>
      <c r="CH82" s="174">
        <f t="shared" si="257"/>
        <v>0</v>
      </c>
      <c r="CI82" s="174">
        <f t="shared" si="257"/>
        <v>0</v>
      </c>
      <c r="CJ82" s="409">
        <f t="shared" si="258"/>
        <v>0</v>
      </c>
      <c r="CK82" s="398" t="str">
        <f t="shared" si="259"/>
        <v/>
      </c>
      <c r="CL82" s="181">
        <f t="shared" si="260"/>
        <v>0</v>
      </c>
      <c r="CM82" s="174">
        <f t="shared" si="260"/>
        <v>0</v>
      </c>
      <c r="CN82" s="174">
        <f t="shared" si="260"/>
        <v>0</v>
      </c>
      <c r="CO82" s="409">
        <f t="shared" si="261"/>
        <v>0</v>
      </c>
      <c r="CP82" s="399" t="str">
        <f t="shared" si="262"/>
        <v/>
      </c>
      <c r="CQ82" s="174">
        <f t="shared" si="263"/>
        <v>0</v>
      </c>
      <c r="CR82" s="174">
        <f t="shared" si="263"/>
        <v>0</v>
      </c>
      <c r="CS82" s="174">
        <f t="shared" si="263"/>
        <v>0</v>
      </c>
      <c r="CT82" s="409">
        <f t="shared" si="264"/>
        <v>0</v>
      </c>
      <c r="CU82" s="399" t="str">
        <f t="shared" si="265"/>
        <v/>
      </c>
      <c r="CV82" s="98"/>
    </row>
    <row r="83" spans="3:100" ht="15.75" thickBot="1" x14ac:dyDescent="0.3">
      <c r="C83" s="380" t="str">
        <f t="shared" ca="1" si="218"/>
        <v/>
      </c>
      <c r="I83" s="409" t="e">
        <f t="shared" ca="1" si="219"/>
        <v>#NAME?</v>
      </c>
      <c r="K83" s="110"/>
      <c r="L83" s="74" t="str">
        <f t="shared" si="220"/>
        <v/>
      </c>
      <c r="M83" s="11" t="str">
        <f t="shared" si="221"/>
        <v/>
      </c>
      <c r="N83" s="11" t="str">
        <f t="shared" si="222"/>
        <v/>
      </c>
      <c r="O83" s="11" t="str">
        <f t="shared" si="223"/>
        <v/>
      </c>
      <c r="P83" s="380">
        <f t="shared" ca="1" si="224"/>
        <v>1</v>
      </c>
      <c r="Q83" s="380">
        <f t="shared" ca="1" si="225"/>
        <v>1</v>
      </c>
      <c r="X83" s="514"/>
      <c r="Y83" s="168">
        <v>6</v>
      </c>
      <c r="Z83" s="173">
        <f>COUNTIFS($L$5:$L$300,$X$78,$M$5:$M$300,$Y83,$N$5:$N$300,$Z$31,$O$5:$O$300,$Z$32)</f>
        <v>0</v>
      </c>
      <c r="AA83" s="173">
        <f>COUNTIFS($L$5:$L$300,$X$78,$M$5:$M$300,$Y83,$N$5:$N$300,$Z$31,$O$5:$O$300,$AA$32)</f>
        <v>0</v>
      </c>
      <c r="AB83" s="173">
        <f>COUNTIFS($L$5:$L$300,$X$78,$M$5:$M$300,$Y83,$N$5:$N$300,$Z$31,$O$5:$O$300,$AB$32)</f>
        <v>0</v>
      </c>
      <c r="AC83" s="130"/>
      <c r="AD83" s="130">
        <f t="shared" si="231"/>
        <v>0</v>
      </c>
      <c r="AE83" s="137" t="str">
        <f t="shared" si="232"/>
        <v/>
      </c>
      <c r="AF83" s="173">
        <f>COUNTIFS($L$5:$L$300,$X$78,$M$5:$M$300,$Y83,$N$5:$N$300,$AF$31,$O$5:$O$300,AF$32)</f>
        <v>0</v>
      </c>
      <c r="AG83" s="173">
        <f t="shared" si="233"/>
        <v>0</v>
      </c>
      <c r="AH83" s="173">
        <f t="shared" si="233"/>
        <v>0</v>
      </c>
      <c r="AI83" s="130">
        <f t="shared" si="234"/>
        <v>0</v>
      </c>
      <c r="AJ83" s="137" t="str">
        <f t="shared" si="266"/>
        <v/>
      </c>
      <c r="AK83" s="182">
        <f t="shared" si="235"/>
        <v>0</v>
      </c>
      <c r="AL83" s="173">
        <f t="shared" si="235"/>
        <v>0</v>
      </c>
      <c r="AM83" s="173">
        <f t="shared" si="235"/>
        <v>0</v>
      </c>
      <c r="AN83" s="130">
        <f t="shared" si="236"/>
        <v>0</v>
      </c>
      <c r="AO83" s="137" t="str">
        <f t="shared" si="267"/>
        <v/>
      </c>
      <c r="AP83" s="173">
        <f t="shared" si="237"/>
        <v>0</v>
      </c>
      <c r="AQ83" s="173">
        <f t="shared" si="237"/>
        <v>0</v>
      </c>
      <c r="AR83" s="173">
        <f t="shared" si="237"/>
        <v>0</v>
      </c>
      <c r="AS83" s="130">
        <f t="shared" si="238"/>
        <v>0</v>
      </c>
      <c r="AT83" s="137" t="str">
        <f t="shared" si="239"/>
        <v/>
      </c>
      <c r="AU83" s="182">
        <f t="shared" si="240"/>
        <v>0</v>
      </c>
      <c r="AV83" s="173">
        <f t="shared" si="240"/>
        <v>0</v>
      </c>
      <c r="AW83" s="173">
        <f t="shared" si="240"/>
        <v>0</v>
      </c>
      <c r="AX83" s="130">
        <f t="shared" si="241"/>
        <v>0</v>
      </c>
      <c r="AY83" s="137" t="str">
        <f t="shared" si="242"/>
        <v/>
      </c>
      <c r="AZ83" s="183">
        <f t="shared" si="243"/>
        <v>0</v>
      </c>
      <c r="BA83" s="184">
        <f t="shared" si="243"/>
        <v>0</v>
      </c>
      <c r="BB83" s="173">
        <f t="shared" si="243"/>
        <v>0</v>
      </c>
      <c r="BC83" s="153">
        <f t="shared" si="244"/>
        <v>0</v>
      </c>
      <c r="BD83" s="164" t="str">
        <f t="shared" si="245"/>
        <v/>
      </c>
      <c r="BE83" s="371">
        <f t="shared" si="246"/>
        <v>0</v>
      </c>
      <c r="BF83" s="130">
        <f t="shared" si="246"/>
        <v>0</v>
      </c>
      <c r="BG83" s="130">
        <f t="shared" si="246"/>
        <v>0</v>
      </c>
      <c r="BH83" s="130">
        <f t="shared" si="247"/>
        <v>0</v>
      </c>
      <c r="BI83" s="137" t="str">
        <f t="shared" si="248"/>
        <v/>
      </c>
      <c r="BJ83" s="514"/>
      <c r="BK83" s="234">
        <v>6</v>
      </c>
      <c r="BL83" s="236">
        <f>COUNTIFS($L$5:$L$300,$BJ$33,$M$5:$M$300,$Y83,$N$5:$N$300,$Z$31,$O$5:$O$300,$Z$32)</f>
        <v>0</v>
      </c>
      <c r="BM83" s="236">
        <f>COUNTIFS($L$5:$L$300,$BJ$33,$M$5:$M$300,$Y83,$N$5:$N$300,$Z$31,$O$5:$O$300,$AA$32)</f>
        <v>0</v>
      </c>
      <c r="BN83" s="236">
        <f>COUNTIFS($L$5:$L$300,$BJ$33,$M$5:$M$300,$Y83,$N$5:$N$300,$Z$31,$O$5:$O$300,$AB$32)</f>
        <v>0</v>
      </c>
      <c r="BO83" s="236"/>
      <c r="BP83" s="233">
        <f t="shared" si="249"/>
        <v>0</v>
      </c>
      <c r="BQ83" s="241" t="str">
        <f t="shared" si="250"/>
        <v/>
      </c>
      <c r="BR83" s="236">
        <f>COUNTIFS($L$5:$L$300,$BJ$33,$M$5:$M$300,$Y83,$N$5:$N$300,$AF$31,$O$5:$O$300,BR$32)</f>
        <v>0</v>
      </c>
      <c r="BS83" s="236">
        <f t="shared" si="251"/>
        <v>0</v>
      </c>
      <c r="BT83" s="236">
        <f t="shared" si="251"/>
        <v>0</v>
      </c>
      <c r="BU83" s="233">
        <f t="shared" si="252"/>
        <v>0</v>
      </c>
      <c r="BV83" s="241" t="str">
        <f t="shared" si="268"/>
        <v/>
      </c>
      <c r="BW83" s="236">
        <f t="shared" si="253"/>
        <v>0</v>
      </c>
      <c r="BX83" s="236">
        <f t="shared" si="253"/>
        <v>0</v>
      </c>
      <c r="BY83" s="236">
        <f t="shared" si="253"/>
        <v>0</v>
      </c>
      <c r="BZ83" s="233">
        <f t="shared" si="254"/>
        <v>0</v>
      </c>
      <c r="CA83" s="240" t="str">
        <f t="shared" si="269"/>
        <v/>
      </c>
      <c r="CB83" s="236">
        <f t="shared" si="255"/>
        <v>0</v>
      </c>
      <c r="CC83" s="236">
        <f t="shared" si="255"/>
        <v>0</v>
      </c>
      <c r="CD83" s="236">
        <f t="shared" si="255"/>
        <v>0</v>
      </c>
      <c r="CE83" s="233">
        <f t="shared" si="256"/>
        <v>0</v>
      </c>
      <c r="CF83" s="240" t="str">
        <f t="shared" si="270"/>
        <v/>
      </c>
      <c r="CG83" s="237">
        <f t="shared" si="257"/>
        <v>0</v>
      </c>
      <c r="CH83" s="236">
        <f t="shared" si="257"/>
        <v>0</v>
      </c>
      <c r="CI83" s="236">
        <f t="shared" si="257"/>
        <v>0</v>
      </c>
      <c r="CJ83" s="233">
        <f t="shared" si="258"/>
        <v>0</v>
      </c>
      <c r="CK83" s="242" t="str">
        <f t="shared" si="259"/>
        <v/>
      </c>
      <c r="CL83" s="238">
        <f t="shared" si="260"/>
        <v>0</v>
      </c>
      <c r="CM83" s="239">
        <f t="shared" si="260"/>
        <v>0</v>
      </c>
      <c r="CN83" s="239">
        <f t="shared" si="260"/>
        <v>0</v>
      </c>
      <c r="CO83" s="235">
        <f t="shared" si="261"/>
        <v>0</v>
      </c>
      <c r="CP83" s="241" t="str">
        <f t="shared" si="262"/>
        <v/>
      </c>
      <c r="CQ83" s="236">
        <f t="shared" si="263"/>
        <v>0</v>
      </c>
      <c r="CR83" s="236">
        <f t="shared" si="263"/>
        <v>0</v>
      </c>
      <c r="CS83" s="236">
        <f t="shared" si="263"/>
        <v>0</v>
      </c>
      <c r="CT83" s="233">
        <f t="shared" si="264"/>
        <v>0</v>
      </c>
      <c r="CU83" s="240" t="str">
        <f t="shared" si="265"/>
        <v/>
      </c>
      <c r="CV83" s="98"/>
    </row>
    <row r="84" spans="3:100" ht="16.5" thickBot="1" x14ac:dyDescent="0.3">
      <c r="C84" s="380" t="str">
        <f t="shared" ca="1" si="218"/>
        <v/>
      </c>
      <c r="I84" s="409" t="e">
        <f t="shared" ca="1" si="219"/>
        <v>#NAME?</v>
      </c>
      <c r="K84" s="110"/>
      <c r="L84" s="74" t="str">
        <f t="shared" si="220"/>
        <v/>
      </c>
      <c r="M84" s="11" t="str">
        <f t="shared" si="221"/>
        <v/>
      </c>
      <c r="N84" s="11" t="str">
        <f t="shared" si="222"/>
        <v/>
      </c>
      <c r="O84" s="11" t="str">
        <f t="shared" si="223"/>
        <v/>
      </c>
      <c r="P84" s="380">
        <f t="shared" ca="1" si="224"/>
        <v>1</v>
      </c>
      <c r="Q84" s="380">
        <f t="shared" ca="1" si="225"/>
        <v>1</v>
      </c>
      <c r="X84" s="505" t="s">
        <v>130</v>
      </c>
      <c r="Y84" s="506"/>
      <c r="Z84" s="175">
        <f>SUM(Z78:Z83)</f>
        <v>0</v>
      </c>
      <c r="AA84" s="176">
        <f>SUM(AA78:AA83)</f>
        <v>0</v>
      </c>
      <c r="AB84" s="176">
        <f>SUM(AB78:AB83)</f>
        <v>0</v>
      </c>
      <c r="AC84" s="393"/>
      <c r="AD84" s="393">
        <f t="shared" si="231"/>
        <v>0</v>
      </c>
      <c r="AE84" s="138" t="str">
        <f t="shared" si="232"/>
        <v/>
      </c>
      <c r="AF84" s="175">
        <f>SUM(AF78:AF83)</f>
        <v>0</v>
      </c>
      <c r="AG84" s="176">
        <f>SUM(AG78:AG83)</f>
        <v>0</v>
      </c>
      <c r="AH84" s="176">
        <f>SUM(AH78:AH83)</f>
        <v>0</v>
      </c>
      <c r="AI84" s="393">
        <f t="shared" si="234"/>
        <v>0</v>
      </c>
      <c r="AJ84" s="138" t="str">
        <f t="shared" si="266"/>
        <v/>
      </c>
      <c r="AK84" s="175">
        <f>SUM(AK78:AK83)</f>
        <v>0</v>
      </c>
      <c r="AL84" s="176">
        <f>SUM(AL78:AL83)</f>
        <v>0</v>
      </c>
      <c r="AM84" s="176">
        <f>SUM(AM78:AM83)</f>
        <v>0</v>
      </c>
      <c r="AN84" s="393">
        <f t="shared" si="236"/>
        <v>0</v>
      </c>
      <c r="AO84" s="138" t="str">
        <f t="shared" si="267"/>
        <v/>
      </c>
      <c r="AP84" s="175">
        <f>SUM(AP78:AP83)</f>
        <v>0</v>
      </c>
      <c r="AQ84" s="176">
        <f>SUM(AQ78:AQ83)</f>
        <v>0</v>
      </c>
      <c r="AR84" s="176">
        <f>SUM(AR78:AR83)</f>
        <v>0</v>
      </c>
      <c r="AS84" s="393">
        <f t="shared" si="238"/>
        <v>0</v>
      </c>
      <c r="AT84" s="138" t="str">
        <f>IF(AS84=0,"",((AP84*3)+(AQ84*1.5)+(AR84*0))/AS84)</f>
        <v/>
      </c>
      <c r="AU84" s="175">
        <f>SUM(AU78:AU83)</f>
        <v>0</v>
      </c>
      <c r="AV84" s="176">
        <f>SUM(AV78:AV83)</f>
        <v>0</v>
      </c>
      <c r="AW84" s="176">
        <f>SUM(AW78:AW83)</f>
        <v>0</v>
      </c>
      <c r="AX84" s="393">
        <f t="shared" si="241"/>
        <v>0</v>
      </c>
      <c r="AY84" s="138" t="str">
        <f t="shared" si="242"/>
        <v/>
      </c>
      <c r="AZ84" s="389">
        <f>SUM(AZ78:AZ83)</f>
        <v>0</v>
      </c>
      <c r="BA84" s="393">
        <f>SUM(BA78:BA83)</f>
        <v>0</v>
      </c>
      <c r="BB84" s="393">
        <f>SUM(BB78:BB83)</f>
        <v>0</v>
      </c>
      <c r="BC84" s="393">
        <f t="shared" si="244"/>
        <v>0</v>
      </c>
      <c r="BD84" s="138" t="str">
        <f t="shared" si="245"/>
        <v/>
      </c>
      <c r="BE84" s="389">
        <f>SUM(BE78:BE83)</f>
        <v>0</v>
      </c>
      <c r="BF84" s="393">
        <f>SUM(BF78:BF83)</f>
        <v>0</v>
      </c>
      <c r="BG84" s="393">
        <f>SUM(BG78:BG83)</f>
        <v>0</v>
      </c>
      <c r="BH84" s="393">
        <f t="shared" si="247"/>
        <v>0</v>
      </c>
      <c r="BI84" s="138" t="str">
        <f t="shared" si="248"/>
        <v/>
      </c>
      <c r="BJ84" s="505" t="s">
        <v>130</v>
      </c>
      <c r="BK84" s="506"/>
      <c r="BL84" s="175">
        <f>SUM(BL78:BL83)</f>
        <v>0</v>
      </c>
      <c r="BM84" s="176">
        <f>COUNTIFS($L$5:$L$300,$X$33,$M$5:$M$300,$Y84,$N$5:$N$300,$Z$31,$O$5:$O$300,$AA$32)</f>
        <v>0</v>
      </c>
      <c r="BN84" s="176">
        <f>SUM(BN78:BN83)</f>
        <v>0</v>
      </c>
      <c r="BO84" s="176"/>
      <c r="BP84" s="393">
        <f t="shared" si="249"/>
        <v>0</v>
      </c>
      <c r="BQ84" s="138" t="str">
        <f t="shared" si="250"/>
        <v/>
      </c>
      <c r="BR84" s="175">
        <f>SUM(BR78:BR83)</f>
        <v>0</v>
      </c>
      <c r="BS84" s="176">
        <f>SUM(BS78:BS83)</f>
        <v>0</v>
      </c>
      <c r="BT84" s="176">
        <f>SUM(BT78:BT83)</f>
        <v>0</v>
      </c>
      <c r="BU84" s="393">
        <f t="shared" si="252"/>
        <v>0</v>
      </c>
      <c r="BV84" s="138" t="str">
        <f t="shared" si="268"/>
        <v/>
      </c>
      <c r="BW84" s="175">
        <f>SUM(BW78:BW83)</f>
        <v>0</v>
      </c>
      <c r="BX84" s="176">
        <f>SUM(BY78:BY83)</f>
        <v>0</v>
      </c>
      <c r="BY84" s="176">
        <f>SUM(BY78:BY83)</f>
        <v>0</v>
      </c>
      <c r="BZ84" s="393">
        <f t="shared" si="254"/>
        <v>0</v>
      </c>
      <c r="CA84" s="138" t="str">
        <f t="shared" si="269"/>
        <v/>
      </c>
      <c r="CB84" s="175">
        <f>SUM(CB78:CB83)</f>
        <v>0</v>
      </c>
      <c r="CC84" s="176">
        <f>SUM(CC78:CC83)</f>
        <v>0</v>
      </c>
      <c r="CD84" s="176">
        <f>SUM(CD78:CD83)</f>
        <v>0</v>
      </c>
      <c r="CE84" s="393">
        <f t="shared" si="256"/>
        <v>0</v>
      </c>
      <c r="CF84" s="138" t="str">
        <f t="shared" si="270"/>
        <v/>
      </c>
      <c r="CG84" s="175">
        <f>SUM(CG78:CG83)</f>
        <v>0</v>
      </c>
      <c r="CH84" s="176">
        <f>SUM(CH78:CH83)</f>
        <v>0</v>
      </c>
      <c r="CI84" s="176">
        <f>SUM(CI78:CI83)</f>
        <v>0</v>
      </c>
      <c r="CJ84" s="393">
        <f t="shared" si="258"/>
        <v>0</v>
      </c>
      <c r="CK84" s="138" t="str">
        <f t="shared" si="259"/>
        <v/>
      </c>
      <c r="CL84" s="187">
        <f>SUM(CL78:CL83)</f>
        <v>0</v>
      </c>
      <c r="CM84" s="188">
        <f>SUM(CM78:CM83)</f>
        <v>0</v>
      </c>
      <c r="CN84" s="188">
        <f>SUM(CN78:CN83)</f>
        <v>0</v>
      </c>
      <c r="CO84" s="374">
        <f t="shared" si="261"/>
        <v>0</v>
      </c>
      <c r="CP84" s="243" t="str">
        <f t="shared" si="262"/>
        <v/>
      </c>
      <c r="CQ84" s="175">
        <f>SUM(CQ78:CQ83)</f>
        <v>0</v>
      </c>
      <c r="CR84" s="176">
        <f>SUM(CR78:CR83)</f>
        <v>0</v>
      </c>
      <c r="CS84" s="176">
        <f>SUM(CS78:CS83)</f>
        <v>0</v>
      </c>
      <c r="CT84" s="393">
        <f t="shared" si="264"/>
        <v>0</v>
      </c>
      <c r="CU84" s="138" t="str">
        <f t="shared" si="265"/>
        <v/>
      </c>
      <c r="CV84" s="98"/>
    </row>
    <row r="85" spans="3:100" ht="15.75" thickBot="1" x14ac:dyDescent="0.3">
      <c r="C85" s="380" t="str">
        <f t="shared" ca="1" si="218"/>
        <v/>
      </c>
      <c r="I85" s="409" t="e">
        <f t="shared" ca="1" si="219"/>
        <v>#NAME?</v>
      </c>
      <c r="K85" s="110"/>
      <c r="L85" s="74" t="str">
        <f t="shared" si="220"/>
        <v/>
      </c>
      <c r="M85" s="11" t="str">
        <f t="shared" si="221"/>
        <v/>
      </c>
      <c r="N85" s="11" t="str">
        <f t="shared" si="222"/>
        <v/>
      </c>
      <c r="O85" s="11" t="str">
        <f t="shared" si="223"/>
        <v/>
      </c>
      <c r="P85" s="380">
        <f t="shared" ca="1" si="224"/>
        <v>1</v>
      </c>
      <c r="Q85" s="380">
        <f t="shared" ca="1" si="225"/>
        <v>1</v>
      </c>
      <c r="X85" s="84"/>
      <c r="Y85" s="84"/>
      <c r="Z85" s="499" t="str">
        <f>$G$23</f>
        <v>S</v>
      </c>
      <c r="AA85" s="500"/>
      <c r="AB85" s="500"/>
      <c r="AC85" s="500"/>
      <c r="AD85" s="500"/>
      <c r="AE85" s="501"/>
      <c r="AF85" s="499" t="str">
        <f>$G$24</f>
        <v>R</v>
      </c>
      <c r="AG85" s="500"/>
      <c r="AH85" s="500"/>
      <c r="AI85" s="500"/>
      <c r="AJ85" s="501"/>
      <c r="AK85" s="509" t="str">
        <f>$G$26</f>
        <v>D</v>
      </c>
      <c r="AL85" s="510"/>
      <c r="AM85" s="510"/>
      <c r="AN85" s="510"/>
      <c r="AO85" s="511"/>
      <c r="AP85" s="499" t="str">
        <f>$G$27</f>
        <v>L</v>
      </c>
      <c r="AQ85" s="500"/>
      <c r="AR85" s="500"/>
      <c r="AS85" s="500"/>
      <c r="AT85" s="500"/>
      <c r="AU85" s="499" t="str">
        <f>$G$22</f>
        <v>A</v>
      </c>
      <c r="AV85" s="500"/>
      <c r="AW85" s="500"/>
      <c r="AX85" s="500"/>
      <c r="AY85" s="500"/>
      <c r="AZ85" s="499" t="str">
        <f>$G$32</f>
        <v>X</v>
      </c>
      <c r="BA85" s="500"/>
      <c r="BB85" s="500"/>
      <c r="BC85" s="500"/>
      <c r="BD85" s="501"/>
      <c r="BE85" s="500" t="str">
        <f>$G$25</f>
        <v>B</v>
      </c>
      <c r="BF85" s="500"/>
      <c r="BG85" s="500"/>
      <c r="BH85" s="500"/>
      <c r="BI85" s="501"/>
      <c r="BJ85" s="1"/>
      <c r="BK85" s="27"/>
      <c r="BL85" s="499" t="str">
        <f>$G$23</f>
        <v>S</v>
      </c>
      <c r="BM85" s="500"/>
      <c r="BN85" s="500"/>
      <c r="BO85" s="500"/>
      <c r="BP85" s="500"/>
      <c r="BQ85" s="501"/>
      <c r="BR85" s="499" t="str">
        <f>$G$24</f>
        <v>R</v>
      </c>
      <c r="BS85" s="500"/>
      <c r="BT85" s="500"/>
      <c r="BU85" s="500"/>
      <c r="BV85" s="501"/>
      <c r="BW85" s="499" t="str">
        <f>$G$26</f>
        <v>D</v>
      </c>
      <c r="BX85" s="500"/>
      <c r="BY85" s="500"/>
      <c r="BZ85" s="500"/>
      <c r="CA85" s="501"/>
      <c r="CB85" s="499" t="str">
        <f>$G$27</f>
        <v>L</v>
      </c>
      <c r="CC85" s="500"/>
      <c r="CD85" s="500"/>
      <c r="CE85" s="500"/>
      <c r="CF85" s="500"/>
      <c r="CG85" s="499" t="str">
        <f>$G$22</f>
        <v>A</v>
      </c>
      <c r="CH85" s="500"/>
      <c r="CI85" s="500"/>
      <c r="CJ85" s="500"/>
      <c r="CK85" s="501"/>
      <c r="CL85" s="500" t="str">
        <f>$G$32</f>
        <v>X</v>
      </c>
      <c r="CM85" s="500"/>
      <c r="CN85" s="500"/>
      <c r="CO85" s="500"/>
      <c r="CP85" s="501"/>
      <c r="CQ85" s="500" t="str">
        <f>$G$25</f>
        <v>B</v>
      </c>
      <c r="CR85" s="500"/>
      <c r="CS85" s="500"/>
      <c r="CT85" s="500"/>
      <c r="CU85" s="501"/>
      <c r="CV85" s="31"/>
    </row>
    <row r="86" spans="3:100" ht="15.75" thickBot="1" x14ac:dyDescent="0.3">
      <c r="C86" s="380" t="str">
        <f t="shared" ca="1" si="218"/>
        <v/>
      </c>
      <c r="I86" s="409" t="e">
        <f t="shared" ca="1" si="219"/>
        <v>#NAME?</v>
      </c>
      <c r="K86" s="110"/>
      <c r="L86" s="74" t="str">
        <f t="shared" si="220"/>
        <v/>
      </c>
      <c r="M86" s="11" t="str">
        <f t="shared" si="221"/>
        <v/>
      </c>
      <c r="N86" s="11" t="str">
        <f t="shared" si="222"/>
        <v/>
      </c>
      <c r="O86" s="11" t="str">
        <f t="shared" si="223"/>
        <v/>
      </c>
      <c r="P86" s="380">
        <f t="shared" ca="1" si="224"/>
        <v>1</v>
      </c>
      <c r="Q86" s="380">
        <f t="shared" ca="1" si="225"/>
        <v>1</v>
      </c>
      <c r="X86" s="84"/>
      <c r="Y86" s="125" t="s">
        <v>127</v>
      </c>
      <c r="Z86" s="176" t="str">
        <f>$G$29</f>
        <v>P</v>
      </c>
      <c r="AA86" s="170" t="str">
        <f>$G$31</f>
        <v>C</v>
      </c>
      <c r="AB86" s="170" t="str">
        <f>$G$28</f>
        <v>E</v>
      </c>
      <c r="AC86" s="97"/>
      <c r="AD86" s="392" t="s">
        <v>10</v>
      </c>
      <c r="AE86" s="119" t="s">
        <v>128</v>
      </c>
      <c r="AF86" s="175" t="str">
        <f>$G$30</f>
        <v>EX</v>
      </c>
      <c r="AG86" s="176" t="str">
        <f>$G$31</f>
        <v>C</v>
      </c>
      <c r="AH86" s="176" t="str">
        <f>$G$28</f>
        <v>E</v>
      </c>
      <c r="AI86" s="393" t="s">
        <v>10</v>
      </c>
      <c r="AJ86" s="138" t="s">
        <v>128</v>
      </c>
      <c r="AK86" s="175" t="str">
        <f>$G$30</f>
        <v>EX</v>
      </c>
      <c r="AL86" s="176" t="str">
        <f>$G$31</f>
        <v>C</v>
      </c>
      <c r="AM86" s="176" t="str">
        <f>$G$28</f>
        <v>E</v>
      </c>
      <c r="AN86" s="161" t="s">
        <v>10</v>
      </c>
      <c r="AO86" s="138" t="s">
        <v>128</v>
      </c>
      <c r="AP86" s="175" t="str">
        <f>$G$30</f>
        <v>EX</v>
      </c>
      <c r="AQ86" s="176" t="str">
        <f>$G$31</f>
        <v>C</v>
      </c>
      <c r="AR86" s="176" t="str">
        <f>$G$28</f>
        <v>E</v>
      </c>
      <c r="AS86" s="393" t="s">
        <v>10</v>
      </c>
      <c r="AT86" s="155" t="s">
        <v>128</v>
      </c>
      <c r="AU86" s="175" t="str">
        <f>$G$29</f>
        <v>P</v>
      </c>
      <c r="AV86" s="176" t="str">
        <f>$G$31</f>
        <v>C</v>
      </c>
      <c r="AW86" s="176" t="str">
        <f>$G$28</f>
        <v>E</v>
      </c>
      <c r="AX86" s="393" t="s">
        <v>10</v>
      </c>
      <c r="AY86" s="138" t="s">
        <v>128</v>
      </c>
      <c r="AZ86" s="176" t="str">
        <f>$G$29</f>
        <v>P</v>
      </c>
      <c r="BA86" s="176" t="str">
        <f>$G$31</f>
        <v>C</v>
      </c>
      <c r="BB86" s="176" t="str">
        <f>$G$28</f>
        <v>E</v>
      </c>
      <c r="BC86" s="393" t="s">
        <v>10</v>
      </c>
      <c r="BD86" s="138" t="s">
        <v>128</v>
      </c>
      <c r="BE86" s="176" t="str">
        <f>$G$29</f>
        <v>P</v>
      </c>
      <c r="BF86" s="170" t="str">
        <f>$G$31</f>
        <v>C</v>
      </c>
      <c r="BG86" s="170" t="str">
        <f>$G$28</f>
        <v>E</v>
      </c>
      <c r="BH86" s="392" t="s">
        <v>10</v>
      </c>
      <c r="BI86" s="138" t="s">
        <v>128</v>
      </c>
      <c r="BJ86" s="1"/>
      <c r="BK86" s="125" t="s">
        <v>127</v>
      </c>
      <c r="BL86" s="176" t="str">
        <f>$G$29</f>
        <v>P</v>
      </c>
      <c r="BM86" s="170" t="str">
        <f>$G$31</f>
        <v>C</v>
      </c>
      <c r="BN86" s="170" t="str">
        <f>$G$28</f>
        <v>E</v>
      </c>
      <c r="BO86" s="97"/>
      <c r="BP86" s="392" t="s">
        <v>10</v>
      </c>
      <c r="BQ86" s="119" t="s">
        <v>128</v>
      </c>
      <c r="BR86" s="175" t="str">
        <f>$G$30</f>
        <v>EX</v>
      </c>
      <c r="BS86" s="176" t="str">
        <f>$G$31</f>
        <v>C</v>
      </c>
      <c r="BT86" s="176" t="str">
        <f>$G$28</f>
        <v>E</v>
      </c>
      <c r="BU86" s="393" t="s">
        <v>10</v>
      </c>
      <c r="BV86" s="138" t="s">
        <v>128</v>
      </c>
      <c r="BW86" s="175" t="str">
        <f>$G$30</f>
        <v>EX</v>
      </c>
      <c r="BX86" s="176" t="str">
        <f>$G$31</f>
        <v>C</v>
      </c>
      <c r="BY86" s="176" t="str">
        <f>$G$28</f>
        <v>E</v>
      </c>
      <c r="BZ86" s="161" t="s">
        <v>10</v>
      </c>
      <c r="CA86" s="138" t="s">
        <v>128</v>
      </c>
      <c r="CB86" s="175" t="str">
        <f>$G$30</f>
        <v>EX</v>
      </c>
      <c r="CC86" s="176" t="str">
        <f>$G$31</f>
        <v>C</v>
      </c>
      <c r="CD86" s="176" t="str">
        <f>$G$28</f>
        <v>E</v>
      </c>
      <c r="CE86" s="393" t="s">
        <v>10</v>
      </c>
      <c r="CF86" s="155" t="s">
        <v>128</v>
      </c>
      <c r="CG86" s="175" t="str">
        <f>$G$29</f>
        <v>P</v>
      </c>
      <c r="CH86" s="176" t="str">
        <f>$G$31</f>
        <v>C</v>
      </c>
      <c r="CI86" s="176" t="str">
        <f>$G$28</f>
        <v>E</v>
      </c>
      <c r="CJ86" s="393" t="s">
        <v>10</v>
      </c>
      <c r="CK86" s="138" t="s">
        <v>128</v>
      </c>
      <c r="CL86" s="176" t="str">
        <f>$G$29</f>
        <v>P</v>
      </c>
      <c r="CM86" s="170" t="str">
        <f>$G$31</f>
        <v>C</v>
      </c>
      <c r="CN86" s="170" t="str">
        <f>$G$28</f>
        <v>E</v>
      </c>
      <c r="CO86" s="393" t="s">
        <v>10</v>
      </c>
      <c r="CP86" s="138" t="s">
        <v>128</v>
      </c>
      <c r="CQ86" s="176" t="str">
        <f>$G$29</f>
        <v>P</v>
      </c>
      <c r="CR86" s="170" t="str">
        <f>$G$31</f>
        <v>C</v>
      </c>
      <c r="CS86" s="170" t="str">
        <f>$G$28</f>
        <v>E</v>
      </c>
      <c r="CT86" s="392" t="s">
        <v>10</v>
      </c>
      <c r="CU86" s="138" t="s">
        <v>128</v>
      </c>
      <c r="CV86" s="329"/>
    </row>
    <row r="87" spans="3:100" ht="15.75" customHeight="1" x14ac:dyDescent="0.25">
      <c r="C87" s="380" t="str">
        <f t="shared" ca="1" si="218"/>
        <v/>
      </c>
      <c r="I87" s="409" t="e">
        <f t="shared" ca="1" si="219"/>
        <v>#NAME?</v>
      </c>
      <c r="K87" s="110"/>
      <c r="L87" s="74" t="str">
        <f t="shared" si="220"/>
        <v/>
      </c>
      <c r="M87" s="11" t="str">
        <f t="shared" si="221"/>
        <v/>
      </c>
      <c r="N87" s="11" t="str">
        <f t="shared" si="222"/>
        <v/>
      </c>
      <c r="O87" s="11" t="str">
        <f t="shared" si="223"/>
        <v/>
      </c>
      <c r="P87" s="380">
        <f t="shared" ca="1" si="224"/>
        <v>1</v>
      </c>
      <c r="Q87" s="380">
        <f t="shared" ca="1" si="225"/>
        <v>1</v>
      </c>
      <c r="X87" s="512">
        <f>F10</f>
        <v>0</v>
      </c>
      <c r="Y87" s="163">
        <v>1</v>
      </c>
      <c r="Z87" s="172">
        <f>COUNTIFS($L$5:$L$300,$X$87,$M$5:$M$300,$Y$33,$N$5:$N$300,$Z$31,$O$5:$O$300,$Z$32)</f>
        <v>0</v>
      </c>
      <c r="AA87" s="172">
        <f>COUNTIFS($L$5:$L$300,$X$87,$M$5:$M$300,$Y$33,$N$5:$N$300,$Z$31,$O$5:$O$300,AA$32)</f>
        <v>0</v>
      </c>
      <c r="AB87" s="172">
        <f>COUNTIFS($L$5:$L$300,$X$87,$M$5:$M$300,$Y$33,$N$5:$N$300,$Z$31,$O$5:$O$300,AB$32)</f>
        <v>0</v>
      </c>
      <c r="AC87" s="97"/>
      <c r="AD87" s="97">
        <f t="shared" ref="AD87:AD93" si="271">SUM(Z87:AB87)</f>
        <v>0</v>
      </c>
      <c r="AE87" s="397" t="str">
        <f t="shared" ref="AE87:AE93" si="272">IF(AD87=0,"",((Z87*4)+(AA87*2)+(AB87*0))/AD87)</f>
        <v/>
      </c>
      <c r="AF87" s="174">
        <f>COUNTIFS($L$5:$L$300,$X$87,$M$5:$M$300,$Y$33,$N$5:$N$300,$AF$31,$O$5:$O$300,AF$32)</f>
        <v>0</v>
      </c>
      <c r="AG87" s="174">
        <f t="shared" ref="AG87:AH92" si="273">COUNTIFS($L$5:$L$300,$X$87,$M$5:$M$300,$Y87,$N$5:$N$300,$AF$31,$O$5:$O$300,AG$32)</f>
        <v>0</v>
      </c>
      <c r="AH87" s="174">
        <f t="shared" si="273"/>
        <v>0</v>
      </c>
      <c r="AI87" s="97">
        <f t="shared" ref="AI87:AI93" si="274">SUM(AF87:AH87)</f>
        <v>0</v>
      </c>
      <c r="AJ87" s="382" t="str">
        <f>IF(AI87=0,"",((AF87*3)+(AG87*1.5)+(AH87*0))/AI87)</f>
        <v/>
      </c>
      <c r="AK87" s="181">
        <f t="shared" ref="AK87:AM92" si="275">COUNTIFS($L$5:$L$300,$X$87,$M$5:$M$300,$Y87,$N$5:$N$300,$AK$31,$O$5:$O$300,AK$32)</f>
        <v>0</v>
      </c>
      <c r="AL87" s="174">
        <f t="shared" si="275"/>
        <v>0</v>
      </c>
      <c r="AM87" s="174">
        <f t="shared" si="275"/>
        <v>0</v>
      </c>
      <c r="AN87" s="97">
        <f t="shared" ref="AN87:AN93" si="276">SUM(AK87:AM87)</f>
        <v>0</v>
      </c>
      <c r="AO87" s="397" t="str">
        <f>IF(AN87=0,"",((AK87*3)+(AL87*1.5)+(AM87*0))/AN87)</f>
        <v/>
      </c>
      <c r="AP87" s="174">
        <f t="shared" ref="AP87:AR92" si="277">COUNTIFS($L$5:$L$300,$X$87,$M$5:$M$300,$Y87,$N$5:$N$300,$AP$31,$O$5:$O$300,AP$32)</f>
        <v>0</v>
      </c>
      <c r="AQ87" s="174">
        <f t="shared" si="277"/>
        <v>0</v>
      </c>
      <c r="AR87" s="174">
        <f t="shared" si="277"/>
        <v>0</v>
      </c>
      <c r="AS87" s="97">
        <f t="shared" ref="AS87:AS93" si="278">SUM(AP87:AR87)</f>
        <v>0</v>
      </c>
      <c r="AT87" s="397" t="str">
        <f t="shared" ref="AT87:AT92" si="279">IF(AS87=0,"",((AP87*3)+(AQ87*1.5)+(AS87*0))/AS87)</f>
        <v/>
      </c>
      <c r="AU87" s="185">
        <f t="shared" ref="AU87:AW92" si="280">COUNTIFS($L$5:$L$300,$X$87,$M$5:$M$300,$Y87,$N$5:$N$300,$AU$31,$O$5:$O$300,AU$32)</f>
        <v>0</v>
      </c>
      <c r="AV87" s="172">
        <f t="shared" si="280"/>
        <v>0</v>
      </c>
      <c r="AW87" s="172">
        <f t="shared" si="280"/>
        <v>0</v>
      </c>
      <c r="AX87" s="97">
        <f t="shared" ref="AX87:AX93" si="281">SUM(AU87:AW87)</f>
        <v>0</v>
      </c>
      <c r="AY87" s="397" t="str">
        <f t="shared" ref="AY87:AY93" si="282">IF(AX87=0,"",((AU87*4)+(AV87*2)+(AW87*0))/AX87)</f>
        <v/>
      </c>
      <c r="AZ87" s="181">
        <f t="shared" ref="AZ87:BB92" si="283">COUNTIFS($L$5:$L$300,$X$87,$M$5:$M$300,$Y87,$N$5:$N$300,$AZ$31,$O$5:$O$300,AZ$32)</f>
        <v>0</v>
      </c>
      <c r="BA87" s="174">
        <f t="shared" si="283"/>
        <v>0</v>
      </c>
      <c r="BB87" s="174">
        <f t="shared" si="283"/>
        <v>0</v>
      </c>
      <c r="BC87" s="409">
        <f t="shared" ref="BC87:BC93" si="284">SUM(AZ87:BB87)</f>
        <v>0</v>
      </c>
      <c r="BD87" s="399" t="str">
        <f t="shared" ref="BD87:BD93" si="285">IF(BC87=0,"",((AZ87*4)+(BA87*2)+(BB87*0))/BC87)</f>
        <v/>
      </c>
      <c r="BE87" s="185">
        <f t="shared" ref="BE87:BG92" si="286">COUNTIFS($L$5:$L$300,$X$87,$M$5:$M$300,$Y87,$N$5:$N$300,$BE$31,$O$5:$O$300,BE$32)</f>
        <v>0</v>
      </c>
      <c r="BF87" s="172">
        <f t="shared" si="286"/>
        <v>0</v>
      </c>
      <c r="BG87" s="172">
        <f t="shared" si="286"/>
        <v>0</v>
      </c>
      <c r="BH87" s="97">
        <f t="shared" ref="BH87:BH93" si="287">SUM(BE87:BG87)</f>
        <v>0</v>
      </c>
      <c r="BI87" s="397" t="str">
        <f t="shared" ref="BI87:BI93" si="288">IF(BH87=0,"",((BE87*4)+(BF87*2)+(BG87*0))/BH87)</f>
        <v/>
      </c>
      <c r="BJ87" s="512">
        <f>H10</f>
        <v>0</v>
      </c>
      <c r="BK87" s="404">
        <v>1</v>
      </c>
      <c r="BL87" s="172">
        <f>COUNTIFS($L$5:$L$300,$BJ$33,$M$5:$M$300,$Y$33,$N$5:$N$300,$Z$31,$O$5:$O$300,$Z$32)</f>
        <v>0</v>
      </c>
      <c r="BM87" s="172">
        <f>COUNTIFS($L$5:$L$300,$BJ$33,$M$5:$M$300,$Y$33,$N$5:$N$300,$Z$31,$O$5:$O$300,BM$32)</f>
        <v>0</v>
      </c>
      <c r="BN87" s="172">
        <f>COUNTIFS($L$5:$L$300,$BJ$33,$M$5:$M$300,$Y$33,$N$5:$N$300,$Z$31,$O$5:$O$300,BN$32)</f>
        <v>0</v>
      </c>
      <c r="BO87" s="172"/>
      <c r="BP87" s="97">
        <f t="shared" ref="BP87:BP93" si="289">SUM(BL87:BN87)</f>
        <v>0</v>
      </c>
      <c r="BQ87" s="397" t="str">
        <f t="shared" ref="BQ87:BQ93" si="290">IF(BP87=0,"",((BL87*4)+(BM87*2)+(BN87*0))/BP87)</f>
        <v/>
      </c>
      <c r="BR87" s="174">
        <f>COUNTIFS($L$5:$L$300,$BJ$33,$M$5:$M$300,$Y$33,$N$5:$N$300,$AF$31,$O$5:$O$300,BR$32)</f>
        <v>0</v>
      </c>
      <c r="BS87" s="174">
        <f t="shared" ref="BS87:BT92" si="291">COUNTIFS($L$5:$L$300,$BJ$33,$M$5:$M$300,$Y87,$N$5:$N$300,$AF$31,$O$5:$O$300,BS$32)</f>
        <v>0</v>
      </c>
      <c r="BT87" s="174">
        <f t="shared" si="291"/>
        <v>0</v>
      </c>
      <c r="BU87" s="97">
        <f t="shared" ref="BU87:BU93" si="292">SUM(BR87:BT87)</f>
        <v>0</v>
      </c>
      <c r="BV87" s="397" t="str">
        <f>IF(BU87=0,"",((BR87*3)+(BS87*1.5)+(BT87*0))/BU87)</f>
        <v/>
      </c>
      <c r="BW87" s="174">
        <f t="shared" ref="BW87:BY92" si="293">COUNTIFS($L$5:$L$300,$BJ$33,$M$5:$M$300,$Y87,$N$5:$N$300,$AK$31,$O$5:$O$300,BW$32)</f>
        <v>0</v>
      </c>
      <c r="BX87" s="174">
        <f t="shared" si="293"/>
        <v>0</v>
      </c>
      <c r="BY87" s="174">
        <f t="shared" si="293"/>
        <v>0</v>
      </c>
      <c r="BZ87" s="97">
        <f t="shared" ref="BZ87:BZ93" si="294">SUM(BW87:BY87)</f>
        <v>0</v>
      </c>
      <c r="CA87" s="397" t="str">
        <f>IF(BZ87=0,"",((BW87*3)+(BX87*1.5)+(BY87*0))/BZ87)</f>
        <v/>
      </c>
      <c r="CB87" s="174">
        <f t="shared" ref="CB87:CD92" si="295">COUNTIFS($L$5:$L$300,$BJ$33,$M$5:$M$300,$Y87,$N$5:$N$300,$AP$31,$O$5:$O$300,CB$32)</f>
        <v>0</v>
      </c>
      <c r="CC87" s="174">
        <f t="shared" si="295"/>
        <v>0</v>
      </c>
      <c r="CD87" s="174">
        <f t="shared" si="295"/>
        <v>0</v>
      </c>
      <c r="CE87" s="97">
        <f t="shared" ref="CE87:CE93" si="296">SUM(CB87:CD87)</f>
        <v>0</v>
      </c>
      <c r="CF87" s="397" t="str">
        <f>IF(CE87=0,"",((CB87*3)+(CC87*1.5)+(CD87*0))/CE87)</f>
        <v/>
      </c>
      <c r="CG87" s="185">
        <f t="shared" ref="CG87:CI92" si="297">COUNTIFS($L$5:$L$300,$BJ$33,$M$5:$M$300,$Y87,$N$5:$N$300,$AU$31,$O$5:$O$300,CG$32)</f>
        <v>0</v>
      </c>
      <c r="CH87" s="172">
        <f t="shared" si="297"/>
        <v>0</v>
      </c>
      <c r="CI87" s="172">
        <f t="shared" si="297"/>
        <v>0</v>
      </c>
      <c r="CJ87" s="97">
        <f t="shared" ref="CJ87:CJ93" si="298">SUM(CG87:CI87)</f>
        <v>0</v>
      </c>
      <c r="CK87" s="400" t="str">
        <f t="shared" ref="CK87:CK93" si="299">IF(CJ87=0,"",((CG87*4)+(CH87*2)+(CI87*0))/CJ87)</f>
        <v/>
      </c>
      <c r="CL87" s="185">
        <f t="shared" ref="CL87:CN92" si="300">COUNTIFS($L$5:$L$300,$BJ$33,$M$5:$M$300,$Y87,$N$5:$N$300,$AZ$31,$O$5:$O$300,CL$32)</f>
        <v>0</v>
      </c>
      <c r="CM87" s="172">
        <f t="shared" si="300"/>
        <v>0</v>
      </c>
      <c r="CN87" s="172">
        <f t="shared" si="300"/>
        <v>0</v>
      </c>
      <c r="CO87" s="97">
        <f t="shared" ref="CO87:CO93" si="301">SUM(CL87:CN87)</f>
        <v>0</v>
      </c>
      <c r="CP87" s="397" t="str">
        <f t="shared" ref="CP87:CP93" si="302">IF(CO87=0,"",((CL87*4)+(CM87*2)+(CN87*0))/CO87)</f>
        <v/>
      </c>
      <c r="CQ87" s="172">
        <f t="shared" ref="CQ87:CS92" si="303">COUNTIFS($L$5:$L$300,$BJ$33,$M$5:$M$300,$Y87,$N$5:$N$300,$BE$31,$O$5:$O$300,CQ$32)</f>
        <v>0</v>
      </c>
      <c r="CR87" s="172">
        <f t="shared" si="303"/>
        <v>0</v>
      </c>
      <c r="CS87" s="172">
        <f t="shared" si="303"/>
        <v>0</v>
      </c>
      <c r="CT87" s="97">
        <f t="shared" ref="CT87:CT93" si="304">SUM(CQ87:CS87)</f>
        <v>0</v>
      </c>
      <c r="CU87" s="397" t="str">
        <f t="shared" ref="CU87:CU93" si="305">IF(CT87=0,"",((CQ87*4)+(CR87*2)+(CS87*0))/CT87)</f>
        <v/>
      </c>
      <c r="CV87" s="98"/>
    </row>
    <row r="88" spans="3:100" x14ac:dyDescent="0.25">
      <c r="C88" s="380" t="str">
        <f t="shared" ca="1" si="218"/>
        <v/>
      </c>
      <c r="I88" s="409" t="e">
        <f t="shared" ca="1" si="219"/>
        <v>#NAME?</v>
      </c>
      <c r="K88" s="110"/>
      <c r="L88" s="74" t="str">
        <f t="shared" si="220"/>
        <v/>
      </c>
      <c r="M88" s="11" t="str">
        <f t="shared" si="221"/>
        <v/>
      </c>
      <c r="N88" s="11" t="str">
        <f t="shared" si="222"/>
        <v/>
      </c>
      <c r="O88" s="11" t="str">
        <f t="shared" si="223"/>
        <v/>
      </c>
      <c r="P88" s="380">
        <f t="shared" ca="1" si="224"/>
        <v>1</v>
      </c>
      <c r="Q88" s="380">
        <f t="shared" ca="1" si="225"/>
        <v>1</v>
      </c>
      <c r="X88" s="513"/>
      <c r="Y88" s="129">
        <v>2</v>
      </c>
      <c r="Z88" s="173">
        <f>COUNTIFS($L$5:$L$300,$X$87,$M$5:$M$300,$Y88,$N$5:$N$300,$Z$31,$O$5:$O$300,$Z$32)</f>
        <v>0</v>
      </c>
      <c r="AA88" s="173">
        <f>COUNTIFS($L$5:$L$300,$X$87,$M$5:$M$300,$Y88,$N$5:$N$300,$Z$31,$O$5:$O$300,$AA$32)</f>
        <v>0</v>
      </c>
      <c r="AB88" s="173">
        <f>COUNTIFS($L$5:$L$300,$X$87,$M$5:$M$300,$Y88,$N$5:$N$300,$Z$31,$O$5:$O$300,$AB$32)</f>
        <v>0</v>
      </c>
      <c r="AC88" s="130"/>
      <c r="AD88" s="130">
        <f t="shared" si="271"/>
        <v>0</v>
      </c>
      <c r="AE88" s="137" t="str">
        <f t="shared" si="272"/>
        <v/>
      </c>
      <c r="AF88" s="173">
        <f>COUNTIFS($L$5:$L$300,$X$87,$M$5:$M$300,$Y88,$N$5:$N$300,$AF$31,$O$5:$O$300,AF$32)</f>
        <v>0</v>
      </c>
      <c r="AG88" s="173">
        <f t="shared" si="273"/>
        <v>0</v>
      </c>
      <c r="AH88" s="173">
        <f t="shared" si="273"/>
        <v>0</v>
      </c>
      <c r="AI88" s="130">
        <f t="shared" si="274"/>
        <v>0</v>
      </c>
      <c r="AJ88" s="136" t="str">
        <f t="shared" ref="AJ88:AJ93" si="306">IF(AI88=0,"",((AF88*3)+(AG88*1.5)+(AH88*0))/AI88)</f>
        <v/>
      </c>
      <c r="AK88" s="182">
        <f t="shared" si="275"/>
        <v>0</v>
      </c>
      <c r="AL88" s="173">
        <f t="shared" si="275"/>
        <v>0</v>
      </c>
      <c r="AM88" s="173">
        <f t="shared" si="275"/>
        <v>0</v>
      </c>
      <c r="AN88" s="130">
        <f t="shared" si="276"/>
        <v>0</v>
      </c>
      <c r="AO88" s="137" t="str">
        <f t="shared" ref="AO88:AO93" si="307">IF(AN88=0,"",((AK88*3)+(AL88*1.5)+(AM88*0))/AN88)</f>
        <v/>
      </c>
      <c r="AP88" s="173">
        <f t="shared" si="277"/>
        <v>0</v>
      </c>
      <c r="AQ88" s="173">
        <f t="shared" si="277"/>
        <v>0</v>
      </c>
      <c r="AR88" s="173">
        <f t="shared" si="277"/>
        <v>0</v>
      </c>
      <c r="AS88" s="130">
        <f t="shared" si="278"/>
        <v>0</v>
      </c>
      <c r="AT88" s="137" t="str">
        <f t="shared" si="279"/>
        <v/>
      </c>
      <c r="AU88" s="182">
        <f t="shared" si="280"/>
        <v>0</v>
      </c>
      <c r="AV88" s="173">
        <f t="shared" si="280"/>
        <v>0</v>
      </c>
      <c r="AW88" s="173">
        <f t="shared" si="280"/>
        <v>0</v>
      </c>
      <c r="AX88" s="130">
        <f t="shared" si="281"/>
        <v>0</v>
      </c>
      <c r="AY88" s="137" t="str">
        <f t="shared" si="282"/>
        <v/>
      </c>
      <c r="AZ88" s="182">
        <f t="shared" si="283"/>
        <v>0</v>
      </c>
      <c r="BA88" s="173">
        <f t="shared" si="283"/>
        <v>0</v>
      </c>
      <c r="BB88" s="173">
        <f t="shared" si="283"/>
        <v>0</v>
      </c>
      <c r="BC88" s="130">
        <f t="shared" si="284"/>
        <v>0</v>
      </c>
      <c r="BD88" s="137" t="str">
        <f t="shared" si="285"/>
        <v/>
      </c>
      <c r="BE88" s="182">
        <f t="shared" si="286"/>
        <v>0</v>
      </c>
      <c r="BF88" s="173">
        <f t="shared" si="286"/>
        <v>0</v>
      </c>
      <c r="BG88" s="173">
        <f t="shared" si="286"/>
        <v>0</v>
      </c>
      <c r="BH88" s="130">
        <f t="shared" si="287"/>
        <v>0</v>
      </c>
      <c r="BI88" s="137" t="str">
        <f t="shared" si="288"/>
        <v/>
      </c>
      <c r="BJ88" s="513"/>
      <c r="BK88" s="126">
        <v>2</v>
      </c>
      <c r="BL88" s="236">
        <f>COUNTIFS($L$5:$L$300,$BJ$33,$M$5:$M$300,$Y88,$N$5:$N$300,$Z$31,$O$5:$O$300,$Z$32)</f>
        <v>0</v>
      </c>
      <c r="BM88" s="236">
        <f>COUNTIFS($L$5:$L$300,$BJ$33,$M$5:$M$300,$Y88,$N$5:$N$300,$Z$31,$O$5:$O$300,$AA$32)</f>
        <v>0</v>
      </c>
      <c r="BN88" s="236">
        <f>COUNTIFS($L$5:$L$300,$BJ$33,$M$5:$M$300,$Y88,$N$5:$N$300,$Z$31,$O$5:$O$300,$AB$32)</f>
        <v>0</v>
      </c>
      <c r="BO88" s="236"/>
      <c r="BP88" s="233">
        <f t="shared" si="289"/>
        <v>0</v>
      </c>
      <c r="BQ88" s="240" t="str">
        <f t="shared" si="290"/>
        <v/>
      </c>
      <c r="BR88" s="236">
        <f>COUNTIFS($L$5:$L$300,$BJ$33,$M$5:$M$300,$Y88,$N$5:$N$300,$AF$31,$O$5:$O$300,BR$32)</f>
        <v>0</v>
      </c>
      <c r="BS88" s="236">
        <f t="shared" si="291"/>
        <v>0</v>
      </c>
      <c r="BT88" s="236">
        <f t="shared" si="291"/>
        <v>0</v>
      </c>
      <c r="BU88" s="233">
        <f t="shared" si="292"/>
        <v>0</v>
      </c>
      <c r="BV88" s="240" t="str">
        <f t="shared" ref="BV88:BV93" si="308">IF(BU88=0,"",((BR88*3)+(BS88*1.5)+(BT88*0))/BU88)</f>
        <v/>
      </c>
      <c r="BW88" s="236">
        <f t="shared" si="293"/>
        <v>0</v>
      </c>
      <c r="BX88" s="236">
        <f t="shared" si="293"/>
        <v>0</v>
      </c>
      <c r="BY88" s="236">
        <f t="shared" si="293"/>
        <v>0</v>
      </c>
      <c r="BZ88" s="233">
        <f t="shared" si="294"/>
        <v>0</v>
      </c>
      <c r="CA88" s="240" t="str">
        <f t="shared" ref="CA88:CA93" si="309">IF(BZ88=0,"",((BW88*3)+(BX88*1.5)+(BY88*0))/BZ88)</f>
        <v/>
      </c>
      <c r="CB88" s="236">
        <f t="shared" si="295"/>
        <v>0</v>
      </c>
      <c r="CC88" s="236">
        <f t="shared" si="295"/>
        <v>0</v>
      </c>
      <c r="CD88" s="236">
        <f t="shared" si="295"/>
        <v>0</v>
      </c>
      <c r="CE88" s="233">
        <f t="shared" si="296"/>
        <v>0</v>
      </c>
      <c r="CF88" s="240" t="str">
        <f t="shared" ref="CF88:CF93" si="310">IF(CE88=0,"",((CB88*3)+(CC88*1.5)+(CD88*0))/CE88)</f>
        <v/>
      </c>
      <c r="CG88" s="237">
        <f t="shared" si="297"/>
        <v>0</v>
      </c>
      <c r="CH88" s="236">
        <f t="shared" si="297"/>
        <v>0</v>
      </c>
      <c r="CI88" s="236">
        <f t="shared" si="297"/>
        <v>0</v>
      </c>
      <c r="CJ88" s="233">
        <f t="shared" si="298"/>
        <v>0</v>
      </c>
      <c r="CK88" s="242" t="str">
        <f t="shared" si="299"/>
        <v/>
      </c>
      <c r="CL88" s="237">
        <f t="shared" si="300"/>
        <v>0</v>
      </c>
      <c r="CM88" s="236">
        <f t="shared" si="300"/>
        <v>0</v>
      </c>
      <c r="CN88" s="236">
        <f t="shared" si="300"/>
        <v>0</v>
      </c>
      <c r="CO88" s="233">
        <f t="shared" si="301"/>
        <v>0</v>
      </c>
      <c r="CP88" s="240" t="str">
        <f t="shared" si="302"/>
        <v/>
      </c>
      <c r="CQ88" s="236">
        <f t="shared" si="303"/>
        <v>0</v>
      </c>
      <c r="CR88" s="236">
        <f t="shared" si="303"/>
        <v>0</v>
      </c>
      <c r="CS88" s="236">
        <f t="shared" si="303"/>
        <v>0</v>
      </c>
      <c r="CT88" s="233">
        <f t="shared" si="304"/>
        <v>0</v>
      </c>
      <c r="CU88" s="240" t="str">
        <f t="shared" si="305"/>
        <v/>
      </c>
      <c r="CV88" s="98"/>
    </row>
    <row r="89" spans="3:100" x14ac:dyDescent="0.25">
      <c r="C89" s="380" t="str">
        <f t="shared" ca="1" si="218"/>
        <v/>
      </c>
      <c r="I89" s="409" t="e">
        <f t="shared" ca="1" si="219"/>
        <v>#NAME?</v>
      </c>
      <c r="K89" s="110"/>
      <c r="L89" s="74" t="str">
        <f t="shared" si="220"/>
        <v/>
      </c>
      <c r="M89" s="11" t="str">
        <f t="shared" si="221"/>
        <v/>
      </c>
      <c r="N89" s="11" t="str">
        <f t="shared" si="222"/>
        <v/>
      </c>
      <c r="O89" s="11" t="str">
        <f t="shared" si="223"/>
        <v/>
      </c>
      <c r="P89" s="380">
        <f t="shared" ca="1" si="224"/>
        <v>1</v>
      </c>
      <c r="Q89" s="380">
        <f t="shared" ca="1" si="225"/>
        <v>1</v>
      </c>
      <c r="X89" s="513"/>
      <c r="Y89" s="111">
        <v>3</v>
      </c>
      <c r="Z89" s="174">
        <f>COUNTIFS($L$5:$L$300,$X$87,$M$5:$M$300,$Y89,$N$5:$N$300,$Z$31,$O$5:$O$300,$Z$32)</f>
        <v>0</v>
      </c>
      <c r="AA89" s="174">
        <f>COUNTIFS($L$5:$L$300,$X$87,$M$5:$M$300,$Y89,$N$5:$N$300,$Z$31,$O$5:$O$300,$AA$32)</f>
        <v>0</v>
      </c>
      <c r="AB89" s="174">
        <f>COUNTIFS($L$5:$L$300,$X$87,$M$5:$M$300,$Y89,$N$5:$N$300,$Z$31,$O$5:$O$300,$AB$32)</f>
        <v>0</v>
      </c>
      <c r="AC89" s="409"/>
      <c r="AD89" s="409">
        <f t="shared" si="271"/>
        <v>0</v>
      </c>
      <c r="AE89" s="399" t="str">
        <f t="shared" si="272"/>
        <v/>
      </c>
      <c r="AF89" s="174">
        <f>COUNTIFS($L$5:$L$300,$X$87,$M$5:$M$300,$Y89,$N$5:$N$300,$AF$31,$O$5:$O$300,AF$32)</f>
        <v>0</v>
      </c>
      <c r="AG89" s="174">
        <f t="shared" si="273"/>
        <v>0</v>
      </c>
      <c r="AH89" s="174">
        <f t="shared" si="273"/>
        <v>0</v>
      </c>
      <c r="AI89" s="409">
        <f t="shared" si="274"/>
        <v>0</v>
      </c>
      <c r="AJ89" s="378" t="str">
        <f t="shared" si="306"/>
        <v/>
      </c>
      <c r="AK89" s="181">
        <f t="shared" si="275"/>
        <v>0</v>
      </c>
      <c r="AL89" s="174">
        <f t="shared" si="275"/>
        <v>0</v>
      </c>
      <c r="AM89" s="174">
        <f t="shared" si="275"/>
        <v>0</v>
      </c>
      <c r="AN89" s="409">
        <f t="shared" si="276"/>
        <v>0</v>
      </c>
      <c r="AO89" s="399" t="str">
        <f t="shared" si="307"/>
        <v/>
      </c>
      <c r="AP89" s="174">
        <f t="shared" si="277"/>
        <v>0</v>
      </c>
      <c r="AQ89" s="174">
        <f t="shared" si="277"/>
        <v>0</v>
      </c>
      <c r="AR89" s="174">
        <f t="shared" si="277"/>
        <v>0</v>
      </c>
      <c r="AS89" s="409">
        <f t="shared" si="278"/>
        <v>0</v>
      </c>
      <c r="AT89" s="399" t="str">
        <f t="shared" si="279"/>
        <v/>
      </c>
      <c r="AU89" s="181">
        <f t="shared" si="280"/>
        <v>0</v>
      </c>
      <c r="AV89" s="174">
        <f t="shared" si="280"/>
        <v>0</v>
      </c>
      <c r="AW89" s="174">
        <f t="shared" si="280"/>
        <v>0</v>
      </c>
      <c r="AX89" s="409">
        <f t="shared" si="281"/>
        <v>0</v>
      </c>
      <c r="AY89" s="399" t="str">
        <f t="shared" si="282"/>
        <v/>
      </c>
      <c r="AZ89" s="181">
        <f t="shared" si="283"/>
        <v>0</v>
      </c>
      <c r="BA89" s="174">
        <f t="shared" si="283"/>
        <v>0</v>
      </c>
      <c r="BB89" s="174">
        <f t="shared" si="283"/>
        <v>0</v>
      </c>
      <c r="BC89" s="409">
        <f t="shared" si="284"/>
        <v>0</v>
      </c>
      <c r="BD89" s="399" t="str">
        <f t="shared" si="285"/>
        <v/>
      </c>
      <c r="BE89" s="181">
        <f t="shared" si="286"/>
        <v>0</v>
      </c>
      <c r="BF89" s="174">
        <f t="shared" si="286"/>
        <v>0</v>
      </c>
      <c r="BG89" s="174">
        <f t="shared" si="286"/>
        <v>0</v>
      </c>
      <c r="BH89" s="409">
        <f t="shared" si="287"/>
        <v>0</v>
      </c>
      <c r="BI89" s="399" t="str">
        <f t="shared" si="288"/>
        <v/>
      </c>
      <c r="BJ89" s="513"/>
      <c r="BK89" s="132">
        <v>3</v>
      </c>
      <c r="BL89" s="174">
        <f>COUNTIFS($L$5:$L$300,$BJ$33,$M$5:$M$300,$Y89,$N$5:$N$300,$Z$31,$O$5:$O$300,$Z$32)</f>
        <v>0</v>
      </c>
      <c r="BM89" s="174">
        <f>COUNTIFS($L$5:$L$300,$BJ$33,$M$5:$M$300,$Y89,$N$5:$N$300,$Z$31,$O$5:$O$300,$AA$32)</f>
        <v>0</v>
      </c>
      <c r="BN89" s="174">
        <f>COUNTIFS($L$5:$L$300,$BJ$33,$M$5:$M$300,$Y89,$N$5:$N$300,$Z$31,$O$5:$O$300,$AB$32)</f>
        <v>0</v>
      </c>
      <c r="BO89" s="174"/>
      <c r="BP89" s="409">
        <f t="shared" si="289"/>
        <v>0</v>
      </c>
      <c r="BQ89" s="399" t="str">
        <f t="shared" si="290"/>
        <v/>
      </c>
      <c r="BR89" s="174">
        <f>COUNTIFS($L$5:$L$300,$BJ$33,$M$5:$M$300,$Y89,$N$5:$N$300,$AF$31,$O$5:$O$300,BR$32)</f>
        <v>0</v>
      </c>
      <c r="BS89" s="174">
        <f t="shared" si="291"/>
        <v>0</v>
      </c>
      <c r="BT89" s="174">
        <f t="shared" si="291"/>
        <v>0</v>
      </c>
      <c r="BU89" s="409">
        <f t="shared" si="292"/>
        <v>0</v>
      </c>
      <c r="BV89" s="399" t="str">
        <f t="shared" si="308"/>
        <v/>
      </c>
      <c r="BW89" s="174">
        <f t="shared" si="293"/>
        <v>0</v>
      </c>
      <c r="BX89" s="174">
        <f t="shared" si="293"/>
        <v>0</v>
      </c>
      <c r="BY89" s="174">
        <f t="shared" si="293"/>
        <v>0</v>
      </c>
      <c r="BZ89" s="409">
        <f t="shared" si="294"/>
        <v>0</v>
      </c>
      <c r="CA89" s="399" t="str">
        <f t="shared" si="309"/>
        <v/>
      </c>
      <c r="CB89" s="174">
        <f t="shared" si="295"/>
        <v>0</v>
      </c>
      <c r="CC89" s="174">
        <f t="shared" si="295"/>
        <v>0</v>
      </c>
      <c r="CD89" s="174">
        <f t="shared" si="295"/>
        <v>0</v>
      </c>
      <c r="CE89" s="409">
        <f t="shared" si="296"/>
        <v>0</v>
      </c>
      <c r="CF89" s="399" t="str">
        <f t="shared" si="310"/>
        <v/>
      </c>
      <c r="CG89" s="181">
        <f t="shared" si="297"/>
        <v>0</v>
      </c>
      <c r="CH89" s="174">
        <f t="shared" si="297"/>
        <v>0</v>
      </c>
      <c r="CI89" s="174">
        <f t="shared" si="297"/>
        <v>0</v>
      </c>
      <c r="CJ89" s="409">
        <f t="shared" si="298"/>
        <v>0</v>
      </c>
      <c r="CK89" s="398" t="str">
        <f t="shared" si="299"/>
        <v/>
      </c>
      <c r="CL89" s="181">
        <f t="shared" si="300"/>
        <v>0</v>
      </c>
      <c r="CM89" s="174">
        <f t="shared" si="300"/>
        <v>0</v>
      </c>
      <c r="CN89" s="174">
        <f t="shared" si="300"/>
        <v>0</v>
      </c>
      <c r="CO89" s="409">
        <f t="shared" si="301"/>
        <v>0</v>
      </c>
      <c r="CP89" s="399" t="str">
        <f t="shared" si="302"/>
        <v/>
      </c>
      <c r="CQ89" s="174">
        <f t="shared" si="303"/>
        <v>0</v>
      </c>
      <c r="CR89" s="174">
        <f t="shared" si="303"/>
        <v>0</v>
      </c>
      <c r="CS89" s="174">
        <f t="shared" si="303"/>
        <v>0</v>
      </c>
      <c r="CT89" s="409">
        <f t="shared" si="304"/>
        <v>0</v>
      </c>
      <c r="CU89" s="399" t="str">
        <f t="shared" si="305"/>
        <v/>
      </c>
      <c r="CV89" s="98"/>
    </row>
    <row r="90" spans="3:100" x14ac:dyDescent="0.25">
      <c r="C90" s="380" t="str">
        <f t="shared" ca="1" si="218"/>
        <v/>
      </c>
      <c r="I90" s="409" t="e">
        <f t="shared" ca="1" si="219"/>
        <v>#NAME?</v>
      </c>
      <c r="K90" s="110"/>
      <c r="L90" s="74" t="str">
        <f t="shared" si="220"/>
        <v/>
      </c>
      <c r="M90" s="11" t="str">
        <f t="shared" si="221"/>
        <v/>
      </c>
      <c r="N90" s="11" t="str">
        <f t="shared" si="222"/>
        <v/>
      </c>
      <c r="O90" s="11" t="str">
        <f t="shared" si="223"/>
        <v/>
      </c>
      <c r="P90" s="380">
        <f t="shared" ca="1" si="224"/>
        <v>1</v>
      </c>
      <c r="Q90" s="380">
        <f t="shared" ca="1" si="225"/>
        <v>1</v>
      </c>
      <c r="X90" s="513"/>
      <c r="Y90" s="129">
        <v>4</v>
      </c>
      <c r="Z90" s="173">
        <f>COUNTIFS($L$5:$L$300,$X$87,$M$5:$M$300,$Y90,$N$5:$N$300,$Z$31,$O$5:$O$300,$Z$32)</f>
        <v>0</v>
      </c>
      <c r="AA90" s="173">
        <f>COUNTIFS($L$5:$L$300,$X$87,$M$5:$M$300,$Y90,$N$5:$N$300,$Z$31,$O$5:$O$300,$AA$32)</f>
        <v>0</v>
      </c>
      <c r="AB90" s="173">
        <f>COUNTIFS($L$5:$L$300,$X$87,$M$5:$M$300,$Y90,$N$5:$N$300,$Z$31,$O$5:$O$300,$AB$32)</f>
        <v>0</v>
      </c>
      <c r="AC90" s="130"/>
      <c r="AD90" s="130">
        <f t="shared" si="271"/>
        <v>0</v>
      </c>
      <c r="AE90" s="137" t="str">
        <f t="shared" si="272"/>
        <v/>
      </c>
      <c r="AF90" s="173">
        <f>COUNTIFS($L$5:$L$300,$X$87,$M$5:$M$300,$Y90,$N$5:$N$300,$AF$31,$O$5:$O$300,AF$32)</f>
        <v>0</v>
      </c>
      <c r="AG90" s="173">
        <f t="shared" si="273"/>
        <v>0</v>
      </c>
      <c r="AH90" s="173">
        <f t="shared" si="273"/>
        <v>0</v>
      </c>
      <c r="AI90" s="130">
        <f t="shared" si="274"/>
        <v>0</v>
      </c>
      <c r="AJ90" s="136" t="str">
        <f t="shared" si="306"/>
        <v/>
      </c>
      <c r="AK90" s="182">
        <f t="shared" si="275"/>
        <v>0</v>
      </c>
      <c r="AL90" s="173">
        <f t="shared" si="275"/>
        <v>0</v>
      </c>
      <c r="AM90" s="173">
        <f t="shared" si="275"/>
        <v>0</v>
      </c>
      <c r="AN90" s="130">
        <f t="shared" si="276"/>
        <v>0</v>
      </c>
      <c r="AO90" s="137" t="str">
        <f t="shared" si="307"/>
        <v/>
      </c>
      <c r="AP90" s="173">
        <f t="shared" si="277"/>
        <v>0</v>
      </c>
      <c r="AQ90" s="173">
        <f t="shared" si="277"/>
        <v>0</v>
      </c>
      <c r="AR90" s="173">
        <f t="shared" si="277"/>
        <v>0</v>
      </c>
      <c r="AS90" s="130">
        <f t="shared" si="278"/>
        <v>0</v>
      </c>
      <c r="AT90" s="137" t="str">
        <f t="shared" si="279"/>
        <v/>
      </c>
      <c r="AU90" s="182">
        <f t="shared" si="280"/>
        <v>0</v>
      </c>
      <c r="AV90" s="173">
        <f t="shared" si="280"/>
        <v>0</v>
      </c>
      <c r="AW90" s="173">
        <f t="shared" si="280"/>
        <v>0</v>
      </c>
      <c r="AX90" s="130">
        <f t="shared" si="281"/>
        <v>0</v>
      </c>
      <c r="AY90" s="137" t="str">
        <f t="shared" si="282"/>
        <v/>
      </c>
      <c r="AZ90" s="182">
        <f t="shared" si="283"/>
        <v>0</v>
      </c>
      <c r="BA90" s="173">
        <f t="shared" si="283"/>
        <v>0</v>
      </c>
      <c r="BB90" s="173">
        <f t="shared" si="283"/>
        <v>0</v>
      </c>
      <c r="BC90" s="130">
        <f t="shared" si="284"/>
        <v>0</v>
      </c>
      <c r="BD90" s="137" t="str">
        <f t="shared" si="285"/>
        <v/>
      </c>
      <c r="BE90" s="182">
        <f t="shared" si="286"/>
        <v>0</v>
      </c>
      <c r="BF90" s="173">
        <f t="shared" si="286"/>
        <v>0</v>
      </c>
      <c r="BG90" s="173">
        <f t="shared" si="286"/>
        <v>0</v>
      </c>
      <c r="BH90" s="130">
        <f t="shared" si="287"/>
        <v>0</v>
      </c>
      <c r="BI90" s="137" t="str">
        <f t="shared" si="288"/>
        <v/>
      </c>
      <c r="BJ90" s="513"/>
      <c r="BK90" s="126">
        <v>4</v>
      </c>
      <c r="BL90" s="236">
        <f>COUNTIFS($L$5:$L$300,$BJ$33,$M$5:$M$300,$Y90,$N$5:$N$300,$Z$31,$O$5:$O$300,$Z$32)</f>
        <v>0</v>
      </c>
      <c r="BM90" s="236">
        <f>COUNTIFS($L$5:$L$300,$BJ$33,$M$5:$M$300,$Y90,$N$5:$N$300,$Z$31,$O$5:$O$300,$AA$32)</f>
        <v>0</v>
      </c>
      <c r="BN90" s="236">
        <f>COUNTIFS($L$5:$L$300,$BJ$33,$M$5:$M$300,$Y90,$N$5:$N$300,$Z$31,$O$5:$O$300,$AB$32)</f>
        <v>0</v>
      </c>
      <c r="BO90" s="236"/>
      <c r="BP90" s="233">
        <f t="shared" si="289"/>
        <v>0</v>
      </c>
      <c r="BQ90" s="240" t="str">
        <f t="shared" si="290"/>
        <v/>
      </c>
      <c r="BR90" s="236">
        <f>COUNTIFS($L$5:$L$300,$BJ$33,$M$5:$M$300,$Y90,$N$5:$N$300,$AF$31,$O$5:$O$300,BR$32)</f>
        <v>0</v>
      </c>
      <c r="BS90" s="236">
        <f t="shared" si="291"/>
        <v>0</v>
      </c>
      <c r="BT90" s="236">
        <f t="shared" si="291"/>
        <v>0</v>
      </c>
      <c r="BU90" s="233">
        <f t="shared" si="292"/>
        <v>0</v>
      </c>
      <c r="BV90" s="240" t="str">
        <f t="shared" si="308"/>
        <v/>
      </c>
      <c r="BW90" s="236">
        <f t="shared" si="293"/>
        <v>0</v>
      </c>
      <c r="BX90" s="236">
        <f t="shared" si="293"/>
        <v>0</v>
      </c>
      <c r="BY90" s="236">
        <f t="shared" si="293"/>
        <v>0</v>
      </c>
      <c r="BZ90" s="233">
        <f t="shared" si="294"/>
        <v>0</v>
      </c>
      <c r="CA90" s="240" t="str">
        <f t="shared" si="309"/>
        <v/>
      </c>
      <c r="CB90" s="236">
        <f t="shared" si="295"/>
        <v>0</v>
      </c>
      <c r="CC90" s="236">
        <f t="shared" si="295"/>
        <v>0</v>
      </c>
      <c r="CD90" s="236">
        <f t="shared" si="295"/>
        <v>0</v>
      </c>
      <c r="CE90" s="233">
        <f t="shared" si="296"/>
        <v>0</v>
      </c>
      <c r="CF90" s="240" t="str">
        <f t="shared" si="310"/>
        <v/>
      </c>
      <c r="CG90" s="237">
        <f t="shared" si="297"/>
        <v>0</v>
      </c>
      <c r="CH90" s="236">
        <f t="shared" si="297"/>
        <v>0</v>
      </c>
      <c r="CI90" s="236">
        <f t="shared" si="297"/>
        <v>0</v>
      </c>
      <c r="CJ90" s="233">
        <f t="shared" si="298"/>
        <v>0</v>
      </c>
      <c r="CK90" s="242" t="str">
        <f t="shared" si="299"/>
        <v/>
      </c>
      <c r="CL90" s="237">
        <f t="shared" si="300"/>
        <v>0</v>
      </c>
      <c r="CM90" s="236">
        <f t="shared" si="300"/>
        <v>0</v>
      </c>
      <c r="CN90" s="236">
        <f t="shared" si="300"/>
        <v>0</v>
      </c>
      <c r="CO90" s="233">
        <f t="shared" si="301"/>
        <v>0</v>
      </c>
      <c r="CP90" s="240" t="str">
        <f t="shared" si="302"/>
        <v/>
      </c>
      <c r="CQ90" s="236">
        <f t="shared" si="303"/>
        <v>0</v>
      </c>
      <c r="CR90" s="236">
        <f t="shared" si="303"/>
        <v>0</v>
      </c>
      <c r="CS90" s="236">
        <f t="shared" si="303"/>
        <v>0</v>
      </c>
      <c r="CT90" s="233">
        <f t="shared" si="304"/>
        <v>0</v>
      </c>
      <c r="CU90" s="240" t="str">
        <f t="shared" si="305"/>
        <v/>
      </c>
      <c r="CV90" s="98"/>
    </row>
    <row r="91" spans="3:100" x14ac:dyDescent="0.25">
      <c r="C91" s="380" t="str">
        <f t="shared" ca="1" si="218"/>
        <v/>
      </c>
      <c r="I91" s="409" t="e">
        <f t="shared" ca="1" si="219"/>
        <v>#NAME?</v>
      </c>
      <c r="K91" s="110"/>
      <c r="L91" s="74" t="str">
        <f t="shared" si="220"/>
        <v/>
      </c>
      <c r="M91" s="11" t="str">
        <f t="shared" si="221"/>
        <v/>
      </c>
      <c r="N91" s="11" t="str">
        <f t="shared" si="222"/>
        <v/>
      </c>
      <c r="O91" s="11" t="str">
        <f t="shared" si="223"/>
        <v/>
      </c>
      <c r="P91" s="380">
        <f t="shared" ca="1" si="224"/>
        <v>1</v>
      </c>
      <c r="Q91" s="380">
        <f t="shared" ca="1" si="225"/>
        <v>1</v>
      </c>
      <c r="X91" s="513"/>
      <c r="Y91" s="111">
        <v>5</v>
      </c>
      <c r="Z91" s="174">
        <f>COUNTIFS($L$5:$L$300,$X$87,$M$5:$M$300,$Y91,$N$5:$N$300,$Z$31,$O$5:$O$300,$Z$32)</f>
        <v>0</v>
      </c>
      <c r="AA91" s="174">
        <f>COUNTIFS($L$5:$L$300,$X$87,$M$5:$M$300,$Y91,$N$5:$N$300,$Z$31,$O$5:$O$300,$AA$32)</f>
        <v>0</v>
      </c>
      <c r="AB91" s="174">
        <f>COUNTIFS($L$5:$L$300,$X$87,$M$5:$M$300,$Y91,$N$5:$N$300,$Z$31,$O$5:$O$300,$AB$32)</f>
        <v>0</v>
      </c>
      <c r="AC91" s="409"/>
      <c r="AD91" s="409">
        <f t="shared" si="271"/>
        <v>0</v>
      </c>
      <c r="AE91" s="399" t="str">
        <f t="shared" si="272"/>
        <v/>
      </c>
      <c r="AF91" s="174">
        <f>COUNTIFS($L$5:$L$300,$X$87,$M$5:$M$300,$Y91,$N$5:$N$300,$AF$31,$O$5:$O$300,AF$32)</f>
        <v>0</v>
      </c>
      <c r="AG91" s="174">
        <f t="shared" si="273"/>
        <v>0</v>
      </c>
      <c r="AH91" s="174">
        <f t="shared" si="273"/>
        <v>0</v>
      </c>
      <c r="AI91" s="409">
        <f t="shared" si="274"/>
        <v>0</v>
      </c>
      <c r="AJ91" s="378" t="str">
        <f t="shared" si="306"/>
        <v/>
      </c>
      <c r="AK91" s="181">
        <f t="shared" si="275"/>
        <v>0</v>
      </c>
      <c r="AL91" s="174">
        <f t="shared" si="275"/>
        <v>0</v>
      </c>
      <c r="AM91" s="174">
        <f t="shared" si="275"/>
        <v>0</v>
      </c>
      <c r="AN91" s="409">
        <f t="shared" si="276"/>
        <v>0</v>
      </c>
      <c r="AO91" s="399" t="str">
        <f t="shared" si="307"/>
        <v/>
      </c>
      <c r="AP91" s="174">
        <f t="shared" si="277"/>
        <v>0</v>
      </c>
      <c r="AQ91" s="174">
        <f t="shared" si="277"/>
        <v>0</v>
      </c>
      <c r="AR91" s="174">
        <f t="shared" si="277"/>
        <v>0</v>
      </c>
      <c r="AS91" s="409">
        <f t="shared" si="278"/>
        <v>0</v>
      </c>
      <c r="AT91" s="399" t="str">
        <f t="shared" si="279"/>
        <v/>
      </c>
      <c r="AU91" s="181">
        <f t="shared" si="280"/>
        <v>0</v>
      </c>
      <c r="AV91" s="174">
        <f t="shared" si="280"/>
        <v>0</v>
      </c>
      <c r="AW91" s="174">
        <f t="shared" si="280"/>
        <v>0</v>
      </c>
      <c r="AX91" s="409">
        <f t="shared" si="281"/>
        <v>0</v>
      </c>
      <c r="AY91" s="399" t="str">
        <f t="shared" si="282"/>
        <v/>
      </c>
      <c r="AZ91" s="181">
        <f t="shared" si="283"/>
        <v>0</v>
      </c>
      <c r="BA91" s="174">
        <f t="shared" si="283"/>
        <v>0</v>
      </c>
      <c r="BB91" s="174">
        <f t="shared" si="283"/>
        <v>0</v>
      </c>
      <c r="BC91" s="409">
        <f t="shared" si="284"/>
        <v>0</v>
      </c>
      <c r="BD91" s="399" t="str">
        <f t="shared" si="285"/>
        <v/>
      </c>
      <c r="BE91" s="181">
        <f t="shared" si="286"/>
        <v>0</v>
      </c>
      <c r="BF91" s="174">
        <f t="shared" si="286"/>
        <v>0</v>
      </c>
      <c r="BG91" s="174">
        <f t="shared" si="286"/>
        <v>0</v>
      </c>
      <c r="BH91" s="409">
        <f t="shared" si="287"/>
        <v>0</v>
      </c>
      <c r="BI91" s="399" t="str">
        <f t="shared" si="288"/>
        <v/>
      </c>
      <c r="BJ91" s="513"/>
      <c r="BK91" s="132">
        <v>5</v>
      </c>
      <c r="BL91" s="174">
        <f>COUNTIFS($L$5:$L$300,$BJ$33,$M$5:$M$300,$Y91,$N$5:$N$300,$Z$31,$O$5:$O$300,$Z$32)</f>
        <v>0</v>
      </c>
      <c r="BM91" s="174">
        <f>COUNTIFS($L$5:$L$300,$BJ$33,$M$5:$M$300,$Y91,$N$5:$N$300,$Z$31,$O$5:$O$300,$AA$32)</f>
        <v>0</v>
      </c>
      <c r="BN91" s="174">
        <f>COUNTIFS($L$5:$L$300,$BJ$33,$M$5:$M$300,$Y91,$N$5:$N$300,$Z$31,$O$5:$O$300,$AB$32)</f>
        <v>0</v>
      </c>
      <c r="BO91" s="174"/>
      <c r="BP91" s="409">
        <f t="shared" si="289"/>
        <v>0</v>
      </c>
      <c r="BQ91" s="399" t="str">
        <f t="shared" si="290"/>
        <v/>
      </c>
      <c r="BR91" s="174">
        <f>COUNTIFS($L$5:$L$300,$BJ$33,$M$5:$M$300,$Y91,$N$5:$N$300,$AF$31,$O$5:$O$300,BR$32)</f>
        <v>0</v>
      </c>
      <c r="BS91" s="174">
        <f t="shared" si="291"/>
        <v>0</v>
      </c>
      <c r="BT91" s="174">
        <f t="shared" si="291"/>
        <v>0</v>
      </c>
      <c r="BU91" s="409">
        <f t="shared" si="292"/>
        <v>0</v>
      </c>
      <c r="BV91" s="399" t="str">
        <f t="shared" si="308"/>
        <v/>
      </c>
      <c r="BW91" s="174">
        <f t="shared" si="293"/>
        <v>0</v>
      </c>
      <c r="BX91" s="174">
        <f t="shared" si="293"/>
        <v>0</v>
      </c>
      <c r="BY91" s="174">
        <f t="shared" si="293"/>
        <v>0</v>
      </c>
      <c r="BZ91" s="409">
        <f t="shared" si="294"/>
        <v>0</v>
      </c>
      <c r="CA91" s="399" t="str">
        <f t="shared" si="309"/>
        <v/>
      </c>
      <c r="CB91" s="174">
        <f t="shared" si="295"/>
        <v>0</v>
      </c>
      <c r="CC91" s="174">
        <f t="shared" si="295"/>
        <v>0</v>
      </c>
      <c r="CD91" s="174">
        <f t="shared" si="295"/>
        <v>0</v>
      </c>
      <c r="CE91" s="409">
        <f t="shared" si="296"/>
        <v>0</v>
      </c>
      <c r="CF91" s="399" t="str">
        <f t="shared" si="310"/>
        <v/>
      </c>
      <c r="CG91" s="181">
        <f t="shared" si="297"/>
        <v>0</v>
      </c>
      <c r="CH91" s="174">
        <f t="shared" si="297"/>
        <v>0</v>
      </c>
      <c r="CI91" s="174">
        <f t="shared" si="297"/>
        <v>0</v>
      </c>
      <c r="CJ91" s="409">
        <f t="shared" si="298"/>
        <v>0</v>
      </c>
      <c r="CK91" s="398" t="str">
        <f t="shared" si="299"/>
        <v/>
      </c>
      <c r="CL91" s="181">
        <f t="shared" si="300"/>
        <v>0</v>
      </c>
      <c r="CM91" s="174">
        <f t="shared" si="300"/>
        <v>0</v>
      </c>
      <c r="CN91" s="174">
        <f t="shared" si="300"/>
        <v>0</v>
      </c>
      <c r="CO91" s="409">
        <f t="shared" si="301"/>
        <v>0</v>
      </c>
      <c r="CP91" s="399" t="str">
        <f t="shared" si="302"/>
        <v/>
      </c>
      <c r="CQ91" s="174">
        <f t="shared" si="303"/>
        <v>0</v>
      </c>
      <c r="CR91" s="174">
        <f t="shared" si="303"/>
        <v>0</v>
      </c>
      <c r="CS91" s="174">
        <f t="shared" si="303"/>
        <v>0</v>
      </c>
      <c r="CT91" s="409">
        <f t="shared" si="304"/>
        <v>0</v>
      </c>
      <c r="CU91" s="399" t="str">
        <f t="shared" si="305"/>
        <v/>
      </c>
      <c r="CV91" s="98"/>
    </row>
    <row r="92" spans="3:100" ht="15.75" thickBot="1" x14ac:dyDescent="0.3">
      <c r="C92" s="380" t="str">
        <f t="shared" ca="1" si="218"/>
        <v/>
      </c>
      <c r="I92" s="409" t="e">
        <f t="shared" ca="1" si="219"/>
        <v>#NAME?</v>
      </c>
      <c r="K92" s="110"/>
      <c r="L92" s="74" t="str">
        <f t="shared" si="220"/>
        <v/>
      </c>
      <c r="M92" s="11" t="str">
        <f t="shared" si="221"/>
        <v/>
      </c>
      <c r="N92" s="11" t="str">
        <f t="shared" si="222"/>
        <v/>
      </c>
      <c r="O92" s="11" t="str">
        <f t="shared" si="223"/>
        <v/>
      </c>
      <c r="P92" s="380">
        <f t="shared" ca="1" si="224"/>
        <v>1</v>
      </c>
      <c r="Q92" s="380">
        <f t="shared" ca="1" si="225"/>
        <v>1</v>
      </c>
      <c r="X92" s="514"/>
      <c r="Y92" s="168">
        <v>6</v>
      </c>
      <c r="Z92" s="173">
        <f>COUNTIFS($L$5:$L$300,$X$87,$M$5:$M$300,$Y92,$N$5:$N$300,$Z$31,$O$5:$O$300,$Z$32)</f>
        <v>0</v>
      </c>
      <c r="AA92" s="173">
        <f>COUNTIFS($L$5:$L$300,$X$87,$M$5:$M$300,$Y92,$N$5:$N$300,$Z$31,$O$5:$O$300,$AA$32)</f>
        <v>0</v>
      </c>
      <c r="AB92" s="173">
        <f>COUNTIFS($L$5:$L$300,$X$87,$M$5:$M$300,$Y92,$N$5:$N$300,$Z$31,$O$5:$O$300,$AB$32)</f>
        <v>0</v>
      </c>
      <c r="AC92" s="130"/>
      <c r="AD92" s="130">
        <f t="shared" si="271"/>
        <v>0</v>
      </c>
      <c r="AE92" s="137" t="str">
        <f t="shared" si="272"/>
        <v/>
      </c>
      <c r="AF92" s="173">
        <f>COUNTIFS($L$5:$L$300,$X$87,$M$5:$M$300,$Y92,$N$5:$N$300,$AF$31,$O$5:$O$300,AF$32)</f>
        <v>0</v>
      </c>
      <c r="AG92" s="173">
        <f t="shared" si="273"/>
        <v>0</v>
      </c>
      <c r="AH92" s="173">
        <f t="shared" si="273"/>
        <v>0</v>
      </c>
      <c r="AI92" s="130">
        <f t="shared" si="274"/>
        <v>0</v>
      </c>
      <c r="AJ92" s="136" t="str">
        <f t="shared" si="306"/>
        <v/>
      </c>
      <c r="AK92" s="182">
        <f t="shared" si="275"/>
        <v>0</v>
      </c>
      <c r="AL92" s="173">
        <f t="shared" si="275"/>
        <v>0</v>
      </c>
      <c r="AM92" s="173">
        <f t="shared" si="275"/>
        <v>0</v>
      </c>
      <c r="AN92" s="130">
        <f t="shared" si="276"/>
        <v>0</v>
      </c>
      <c r="AO92" s="137" t="str">
        <f t="shared" si="307"/>
        <v/>
      </c>
      <c r="AP92" s="173">
        <f t="shared" si="277"/>
        <v>0</v>
      </c>
      <c r="AQ92" s="173">
        <f t="shared" si="277"/>
        <v>0</v>
      </c>
      <c r="AR92" s="173">
        <f t="shared" si="277"/>
        <v>0</v>
      </c>
      <c r="AS92" s="130">
        <f t="shared" si="278"/>
        <v>0</v>
      </c>
      <c r="AT92" s="137" t="str">
        <f t="shared" si="279"/>
        <v/>
      </c>
      <c r="AU92" s="182">
        <f t="shared" si="280"/>
        <v>0</v>
      </c>
      <c r="AV92" s="173">
        <f t="shared" si="280"/>
        <v>0</v>
      </c>
      <c r="AW92" s="173">
        <f t="shared" si="280"/>
        <v>0</v>
      </c>
      <c r="AX92" s="130">
        <f t="shared" si="281"/>
        <v>0</v>
      </c>
      <c r="AY92" s="137" t="str">
        <f t="shared" si="282"/>
        <v/>
      </c>
      <c r="AZ92" s="183">
        <f t="shared" si="283"/>
        <v>0</v>
      </c>
      <c r="BA92" s="184">
        <f t="shared" si="283"/>
        <v>0</v>
      </c>
      <c r="BB92" s="173">
        <f t="shared" si="283"/>
        <v>0</v>
      </c>
      <c r="BC92" s="153">
        <f t="shared" si="284"/>
        <v>0</v>
      </c>
      <c r="BD92" s="164" t="str">
        <f t="shared" si="285"/>
        <v/>
      </c>
      <c r="BE92" s="182">
        <f t="shared" si="286"/>
        <v>0</v>
      </c>
      <c r="BF92" s="173">
        <f t="shared" si="286"/>
        <v>0</v>
      </c>
      <c r="BG92" s="173">
        <f t="shared" si="286"/>
        <v>0</v>
      </c>
      <c r="BH92" s="130">
        <f t="shared" si="287"/>
        <v>0</v>
      </c>
      <c r="BI92" s="137" t="str">
        <f t="shared" si="288"/>
        <v/>
      </c>
      <c r="BJ92" s="514"/>
      <c r="BK92" s="234">
        <v>6</v>
      </c>
      <c r="BL92" s="236">
        <f>COUNTIFS($L$5:$L$300,$BJ$33,$M$5:$M$300,$Y92,$N$5:$N$300,$Z$31,$O$5:$O$300,$Z$32)</f>
        <v>0</v>
      </c>
      <c r="BM92" s="236">
        <f>COUNTIFS($L$5:$L$300,$BJ$33,$M$5:$M$300,$Y92,$N$5:$N$300,$Z$31,$O$5:$O$300,$AA$32)</f>
        <v>0</v>
      </c>
      <c r="BN92" s="236">
        <f>COUNTIFS($L$5:$L$300,$BJ$33,$M$5:$M$300,$Y92,$N$5:$N$300,$Z$31,$O$5:$O$300,$AB$32)</f>
        <v>0</v>
      </c>
      <c r="BO92" s="236"/>
      <c r="BP92" s="233">
        <f t="shared" si="289"/>
        <v>0</v>
      </c>
      <c r="BQ92" s="241" t="str">
        <f t="shared" si="290"/>
        <v/>
      </c>
      <c r="BR92" s="236">
        <f>COUNTIFS($L$5:$L$300,$BJ$33,$M$5:$M$300,$Y92,$N$5:$N$300,$AF$31,$O$5:$O$300,BR$32)</f>
        <v>0</v>
      </c>
      <c r="BS92" s="236">
        <f t="shared" si="291"/>
        <v>0</v>
      </c>
      <c r="BT92" s="236">
        <f t="shared" si="291"/>
        <v>0</v>
      </c>
      <c r="BU92" s="233">
        <f t="shared" si="292"/>
        <v>0</v>
      </c>
      <c r="BV92" s="241" t="str">
        <f t="shared" si="308"/>
        <v/>
      </c>
      <c r="BW92" s="236">
        <f t="shared" si="293"/>
        <v>0</v>
      </c>
      <c r="BX92" s="236">
        <f t="shared" si="293"/>
        <v>0</v>
      </c>
      <c r="BY92" s="236">
        <f t="shared" si="293"/>
        <v>0</v>
      </c>
      <c r="BZ92" s="233">
        <f t="shared" si="294"/>
        <v>0</v>
      </c>
      <c r="CA92" s="240" t="str">
        <f t="shared" si="309"/>
        <v/>
      </c>
      <c r="CB92" s="236">
        <f t="shared" si="295"/>
        <v>0</v>
      </c>
      <c r="CC92" s="236">
        <f t="shared" si="295"/>
        <v>0</v>
      </c>
      <c r="CD92" s="236">
        <f t="shared" si="295"/>
        <v>0</v>
      </c>
      <c r="CE92" s="233">
        <f t="shared" si="296"/>
        <v>0</v>
      </c>
      <c r="CF92" s="240" t="str">
        <f t="shared" si="310"/>
        <v/>
      </c>
      <c r="CG92" s="237">
        <f t="shared" si="297"/>
        <v>0</v>
      </c>
      <c r="CH92" s="236">
        <f t="shared" si="297"/>
        <v>0</v>
      </c>
      <c r="CI92" s="236">
        <f t="shared" si="297"/>
        <v>0</v>
      </c>
      <c r="CJ92" s="233">
        <f t="shared" si="298"/>
        <v>0</v>
      </c>
      <c r="CK92" s="242" t="str">
        <f t="shared" si="299"/>
        <v/>
      </c>
      <c r="CL92" s="238">
        <f t="shared" si="300"/>
        <v>0</v>
      </c>
      <c r="CM92" s="239">
        <f t="shared" si="300"/>
        <v>0</v>
      </c>
      <c r="CN92" s="239">
        <f t="shared" si="300"/>
        <v>0</v>
      </c>
      <c r="CO92" s="235">
        <f t="shared" si="301"/>
        <v>0</v>
      </c>
      <c r="CP92" s="241" t="str">
        <f t="shared" si="302"/>
        <v/>
      </c>
      <c r="CQ92" s="236">
        <f t="shared" si="303"/>
        <v>0</v>
      </c>
      <c r="CR92" s="236">
        <f t="shared" si="303"/>
        <v>0</v>
      </c>
      <c r="CS92" s="236">
        <f t="shared" si="303"/>
        <v>0</v>
      </c>
      <c r="CT92" s="233">
        <f t="shared" si="304"/>
        <v>0</v>
      </c>
      <c r="CU92" s="240" t="str">
        <f t="shared" si="305"/>
        <v/>
      </c>
      <c r="CV92" s="98"/>
    </row>
    <row r="93" spans="3:100" ht="16.5" thickBot="1" x14ac:dyDescent="0.3">
      <c r="C93" s="380" t="str">
        <f t="shared" ca="1" si="218"/>
        <v/>
      </c>
      <c r="I93" s="409" t="e">
        <f t="shared" ca="1" si="219"/>
        <v>#NAME?</v>
      </c>
      <c r="K93" s="110"/>
      <c r="L93" s="74" t="str">
        <f t="shared" si="220"/>
        <v/>
      </c>
      <c r="M93" s="11" t="str">
        <f t="shared" si="221"/>
        <v/>
      </c>
      <c r="N93" s="11" t="str">
        <f t="shared" si="222"/>
        <v/>
      </c>
      <c r="O93" s="11" t="str">
        <f t="shared" si="223"/>
        <v/>
      </c>
      <c r="P93" s="380">
        <f t="shared" ca="1" si="224"/>
        <v>1</v>
      </c>
      <c r="Q93" s="380">
        <f t="shared" ca="1" si="225"/>
        <v>1</v>
      </c>
      <c r="X93" s="505" t="s">
        <v>130</v>
      </c>
      <c r="Y93" s="506"/>
      <c r="Z93" s="175">
        <f>SUM(Z87:Z92)</f>
        <v>0</v>
      </c>
      <c r="AA93" s="176">
        <f>SUM(AA87:AA92)</f>
        <v>0</v>
      </c>
      <c r="AB93" s="176">
        <f>SUM(AB87:AB92)</f>
        <v>0</v>
      </c>
      <c r="AC93" s="393"/>
      <c r="AD93" s="393">
        <f t="shared" si="271"/>
        <v>0</v>
      </c>
      <c r="AE93" s="138" t="str">
        <f t="shared" si="272"/>
        <v/>
      </c>
      <c r="AF93" s="175">
        <f>SUM(AF87:AF92)</f>
        <v>0</v>
      </c>
      <c r="AG93" s="176">
        <f>SUM(AG87:AG92)</f>
        <v>0</v>
      </c>
      <c r="AH93" s="176">
        <f>SUM(AH87:AH92)</f>
        <v>0</v>
      </c>
      <c r="AI93" s="393">
        <f t="shared" si="274"/>
        <v>0</v>
      </c>
      <c r="AJ93" s="390" t="str">
        <f t="shared" si="306"/>
        <v/>
      </c>
      <c r="AK93" s="175">
        <f>SUM(AK87:AK92)</f>
        <v>0</v>
      </c>
      <c r="AL93" s="176">
        <f>SUM(AL87:AL92)</f>
        <v>0</v>
      </c>
      <c r="AM93" s="176">
        <f>SUM(AM87:AM92)</f>
        <v>0</v>
      </c>
      <c r="AN93" s="393">
        <f t="shared" si="276"/>
        <v>0</v>
      </c>
      <c r="AO93" s="138" t="str">
        <f t="shared" si="307"/>
        <v/>
      </c>
      <c r="AP93" s="175">
        <f>SUM(AP87:AP92)</f>
        <v>0</v>
      </c>
      <c r="AQ93" s="176">
        <f>SUM(AQ87:AQ92)</f>
        <v>0</v>
      </c>
      <c r="AR93" s="176">
        <f>SUM(AR87:AR92)</f>
        <v>0</v>
      </c>
      <c r="AS93" s="393">
        <f t="shared" si="278"/>
        <v>0</v>
      </c>
      <c r="AT93" s="138" t="str">
        <f>IF(AS93=0,"",((AP93*3)+(AQ93*1.5)+(AR93*0))/AS93)</f>
        <v/>
      </c>
      <c r="AU93" s="175">
        <f>SUM(AU87:AU92)</f>
        <v>0</v>
      </c>
      <c r="AV93" s="176">
        <f>SUM(AV87:AV92)</f>
        <v>0</v>
      </c>
      <c r="AW93" s="176">
        <f>SUM(AW87:AW92)</f>
        <v>0</v>
      </c>
      <c r="AX93" s="393">
        <f t="shared" si="281"/>
        <v>0</v>
      </c>
      <c r="AY93" s="138" t="str">
        <f t="shared" si="282"/>
        <v/>
      </c>
      <c r="AZ93" s="175">
        <f>SUM(AZ87:AZ92)</f>
        <v>0</v>
      </c>
      <c r="BA93" s="176">
        <f>SUM(BA87:BA92)</f>
        <v>0</v>
      </c>
      <c r="BB93" s="176">
        <f>SUM(BB87:BB92)</f>
        <v>0</v>
      </c>
      <c r="BC93" s="393">
        <f t="shared" si="284"/>
        <v>0</v>
      </c>
      <c r="BD93" s="138" t="str">
        <f t="shared" si="285"/>
        <v/>
      </c>
      <c r="BE93" s="175">
        <f>SUM(BE87:BE92)</f>
        <v>0</v>
      </c>
      <c r="BF93" s="176">
        <f>SUM(BF87:BF92)</f>
        <v>0</v>
      </c>
      <c r="BG93" s="176">
        <f>SUM(BG87:BG92)</f>
        <v>0</v>
      </c>
      <c r="BH93" s="393">
        <f t="shared" si="287"/>
        <v>0</v>
      </c>
      <c r="BI93" s="138" t="str">
        <f t="shared" si="288"/>
        <v/>
      </c>
      <c r="BJ93" s="505" t="s">
        <v>130</v>
      </c>
      <c r="BK93" s="506"/>
      <c r="BL93" s="175">
        <f>SUM(BL87:BL92)</f>
        <v>0</v>
      </c>
      <c r="BM93" s="176">
        <f>COUNTIFS($L$5:$L$300,$X$33,$M$5:$M$300,$Y93,$N$5:$N$300,$Z$31,$O$5:$O$300,$AA$32)</f>
        <v>0</v>
      </c>
      <c r="BN93" s="176">
        <f>SUM(BN87:BN92)</f>
        <v>0</v>
      </c>
      <c r="BO93" s="176"/>
      <c r="BP93" s="393">
        <f t="shared" si="289"/>
        <v>0</v>
      </c>
      <c r="BQ93" s="138" t="str">
        <f t="shared" si="290"/>
        <v/>
      </c>
      <c r="BR93" s="175">
        <f>SUM(BR87:BR92)</f>
        <v>0</v>
      </c>
      <c r="BS93" s="176">
        <f>SUM(BS87:BS92)</f>
        <v>0</v>
      </c>
      <c r="BT93" s="176">
        <f>SUM(BT87:BT92)</f>
        <v>0</v>
      </c>
      <c r="BU93" s="393">
        <f t="shared" si="292"/>
        <v>0</v>
      </c>
      <c r="BV93" s="138" t="str">
        <f t="shared" si="308"/>
        <v/>
      </c>
      <c r="BW93" s="175">
        <f>SUM(BW87:BW92)</f>
        <v>0</v>
      </c>
      <c r="BX93" s="176">
        <f>SUM(BY87:BY92)</f>
        <v>0</v>
      </c>
      <c r="BY93" s="176">
        <f>SUM(BY87:BY92)</f>
        <v>0</v>
      </c>
      <c r="BZ93" s="393">
        <f t="shared" si="294"/>
        <v>0</v>
      </c>
      <c r="CA93" s="138" t="str">
        <f t="shared" si="309"/>
        <v/>
      </c>
      <c r="CB93" s="175">
        <f>SUM(CB87:CB92)</f>
        <v>0</v>
      </c>
      <c r="CC93" s="176">
        <f>SUM(CC87:CC92)</f>
        <v>0</v>
      </c>
      <c r="CD93" s="176">
        <f>SUM(CD87:CD92)</f>
        <v>0</v>
      </c>
      <c r="CE93" s="393">
        <f t="shared" si="296"/>
        <v>0</v>
      </c>
      <c r="CF93" s="138" t="str">
        <f t="shared" si="310"/>
        <v/>
      </c>
      <c r="CG93" s="175">
        <f>SUM(CG87:CG92)</f>
        <v>0</v>
      </c>
      <c r="CH93" s="176">
        <f>SUM(CH87:CH92)</f>
        <v>0</v>
      </c>
      <c r="CI93" s="176">
        <f>SUM(CI87:CI92)</f>
        <v>0</v>
      </c>
      <c r="CJ93" s="393">
        <f t="shared" si="298"/>
        <v>0</v>
      </c>
      <c r="CK93" s="138" t="str">
        <f t="shared" si="299"/>
        <v/>
      </c>
      <c r="CL93" s="187">
        <f>SUM(CL87:CL92)</f>
        <v>0</v>
      </c>
      <c r="CM93" s="188">
        <f>SUM(CM87:CM92)</f>
        <v>0</v>
      </c>
      <c r="CN93" s="188">
        <f>SUM(CN87:CN92)</f>
        <v>0</v>
      </c>
      <c r="CO93" s="374">
        <f t="shared" si="301"/>
        <v>0</v>
      </c>
      <c r="CP93" s="243" t="str">
        <f t="shared" si="302"/>
        <v/>
      </c>
      <c r="CQ93" s="175">
        <f>SUM(CQ87:CQ92)</f>
        <v>0</v>
      </c>
      <c r="CR93" s="176">
        <f>SUM(CR87:CR92)</f>
        <v>0</v>
      </c>
      <c r="CS93" s="176">
        <f>SUM(CS87:CS92)</f>
        <v>0</v>
      </c>
      <c r="CT93" s="393">
        <f t="shared" si="304"/>
        <v>0</v>
      </c>
      <c r="CU93" s="138" t="str">
        <f t="shared" si="305"/>
        <v/>
      </c>
      <c r="CV93" s="98"/>
    </row>
    <row r="94" spans="3:100" ht="15.75" thickBot="1" x14ac:dyDescent="0.3">
      <c r="C94" s="380" t="str">
        <f t="shared" ca="1" si="218"/>
        <v/>
      </c>
      <c r="I94" s="409" t="e">
        <f t="shared" ca="1" si="219"/>
        <v>#NAME?</v>
      </c>
      <c r="K94" s="110"/>
      <c r="L94" s="74" t="str">
        <f t="shared" si="220"/>
        <v/>
      </c>
      <c r="M94" s="11" t="str">
        <f t="shared" si="221"/>
        <v/>
      </c>
      <c r="N94" s="11" t="str">
        <f t="shared" si="222"/>
        <v/>
      </c>
      <c r="O94" s="11" t="str">
        <f t="shared" si="223"/>
        <v/>
      </c>
      <c r="P94" s="380">
        <f t="shared" ca="1" si="224"/>
        <v>1</v>
      </c>
      <c r="Q94" s="380">
        <f t="shared" ca="1" si="225"/>
        <v>1</v>
      </c>
      <c r="X94" s="84"/>
      <c r="Y94" s="84"/>
      <c r="Z94" s="499" t="str">
        <f>$G$23</f>
        <v>S</v>
      </c>
      <c r="AA94" s="500"/>
      <c r="AB94" s="500"/>
      <c r="AC94" s="500"/>
      <c r="AD94" s="500"/>
      <c r="AE94" s="501"/>
      <c r="AF94" s="499" t="str">
        <f>$G$24</f>
        <v>R</v>
      </c>
      <c r="AG94" s="500"/>
      <c r="AH94" s="500"/>
      <c r="AI94" s="500"/>
      <c r="AJ94" s="501"/>
      <c r="AK94" s="509" t="str">
        <f>$G$26</f>
        <v>D</v>
      </c>
      <c r="AL94" s="510"/>
      <c r="AM94" s="510"/>
      <c r="AN94" s="510"/>
      <c r="AO94" s="511"/>
      <c r="AP94" s="499" t="str">
        <f>$G$27</f>
        <v>L</v>
      </c>
      <c r="AQ94" s="500"/>
      <c r="AR94" s="500"/>
      <c r="AS94" s="500"/>
      <c r="AT94" s="500"/>
      <c r="AU94" s="499" t="str">
        <f>$G$22</f>
        <v>A</v>
      </c>
      <c r="AV94" s="500"/>
      <c r="AW94" s="500"/>
      <c r="AX94" s="500"/>
      <c r="AY94" s="500"/>
      <c r="AZ94" s="499" t="str">
        <f>$G$32</f>
        <v>X</v>
      </c>
      <c r="BA94" s="500"/>
      <c r="BB94" s="500"/>
      <c r="BC94" s="500"/>
      <c r="BD94" s="501"/>
      <c r="BE94" s="500" t="str">
        <f>$G$25</f>
        <v>B</v>
      </c>
      <c r="BF94" s="500"/>
      <c r="BG94" s="500"/>
      <c r="BH94" s="500"/>
      <c r="BI94" s="501"/>
      <c r="BJ94" s="1"/>
      <c r="BK94" s="27"/>
      <c r="BL94" s="499" t="str">
        <f>$G$23</f>
        <v>S</v>
      </c>
      <c r="BM94" s="500"/>
      <c r="BN94" s="500"/>
      <c r="BO94" s="500"/>
      <c r="BP94" s="500"/>
      <c r="BQ94" s="501"/>
      <c r="BR94" s="499" t="str">
        <f>$G$24</f>
        <v>R</v>
      </c>
      <c r="BS94" s="500"/>
      <c r="BT94" s="500"/>
      <c r="BU94" s="500"/>
      <c r="BV94" s="501"/>
      <c r="BW94" s="499" t="str">
        <f>$G$26</f>
        <v>D</v>
      </c>
      <c r="BX94" s="500"/>
      <c r="BY94" s="500"/>
      <c r="BZ94" s="500"/>
      <c r="CA94" s="501"/>
      <c r="CB94" s="499" t="str">
        <f>$G$27</f>
        <v>L</v>
      </c>
      <c r="CC94" s="500"/>
      <c r="CD94" s="500"/>
      <c r="CE94" s="500"/>
      <c r="CF94" s="500"/>
      <c r="CG94" s="499" t="str">
        <f>$G$22</f>
        <v>A</v>
      </c>
      <c r="CH94" s="500"/>
      <c r="CI94" s="500"/>
      <c r="CJ94" s="500"/>
      <c r="CK94" s="501"/>
      <c r="CL94" s="500" t="str">
        <f>$G$32</f>
        <v>X</v>
      </c>
      <c r="CM94" s="500"/>
      <c r="CN94" s="500"/>
      <c r="CO94" s="500"/>
      <c r="CP94" s="501"/>
      <c r="CQ94" s="500" t="str">
        <f>$G$25</f>
        <v>B</v>
      </c>
      <c r="CR94" s="500"/>
      <c r="CS94" s="500"/>
      <c r="CT94" s="500"/>
      <c r="CU94" s="501"/>
      <c r="CV94" s="31"/>
    </row>
    <row r="95" spans="3:100" ht="15.75" thickBot="1" x14ac:dyDescent="0.3">
      <c r="C95" s="380" t="str">
        <f t="shared" ca="1" si="218"/>
        <v/>
      </c>
      <c r="I95" s="409" t="e">
        <f t="shared" ca="1" si="219"/>
        <v>#NAME?</v>
      </c>
      <c r="K95" s="110"/>
      <c r="L95" s="74" t="str">
        <f t="shared" si="220"/>
        <v/>
      </c>
      <c r="M95" s="11" t="str">
        <f t="shared" si="221"/>
        <v/>
      </c>
      <c r="N95" s="11" t="str">
        <f t="shared" si="222"/>
        <v/>
      </c>
      <c r="O95" s="11" t="str">
        <f t="shared" si="223"/>
        <v/>
      </c>
      <c r="P95" s="380">
        <f t="shared" ca="1" si="224"/>
        <v>1</v>
      </c>
      <c r="Q95" s="380">
        <f t="shared" ca="1" si="225"/>
        <v>1</v>
      </c>
      <c r="X95" s="84"/>
      <c r="Y95" s="125" t="s">
        <v>127</v>
      </c>
      <c r="Z95" s="176" t="str">
        <f>$G$29</f>
        <v>P</v>
      </c>
      <c r="AA95" s="170" t="str">
        <f>$G$31</f>
        <v>C</v>
      </c>
      <c r="AB95" s="170" t="str">
        <f>$G$28</f>
        <v>E</v>
      </c>
      <c r="AC95" s="97"/>
      <c r="AD95" s="392" t="s">
        <v>10</v>
      </c>
      <c r="AE95" s="119" t="s">
        <v>128</v>
      </c>
      <c r="AF95" s="175" t="str">
        <f>$G$30</f>
        <v>EX</v>
      </c>
      <c r="AG95" s="176" t="str">
        <f>$G$31</f>
        <v>C</v>
      </c>
      <c r="AH95" s="176" t="str">
        <f>$G$28</f>
        <v>E</v>
      </c>
      <c r="AI95" s="393" t="s">
        <v>10</v>
      </c>
      <c r="AJ95" s="138" t="s">
        <v>128</v>
      </c>
      <c r="AK95" s="175" t="str">
        <f>$G$30</f>
        <v>EX</v>
      </c>
      <c r="AL95" s="176" t="str">
        <f>$G$31</f>
        <v>C</v>
      </c>
      <c r="AM95" s="176" t="str">
        <f>$G$28</f>
        <v>E</v>
      </c>
      <c r="AN95" s="161" t="s">
        <v>10</v>
      </c>
      <c r="AO95" s="138" t="s">
        <v>128</v>
      </c>
      <c r="AP95" s="175" t="str">
        <f>$G$30</f>
        <v>EX</v>
      </c>
      <c r="AQ95" s="176" t="str">
        <f>$G$31</f>
        <v>C</v>
      </c>
      <c r="AR95" s="176" t="str">
        <f>$G$28</f>
        <v>E</v>
      </c>
      <c r="AS95" s="393" t="s">
        <v>10</v>
      </c>
      <c r="AT95" s="155" t="s">
        <v>128</v>
      </c>
      <c r="AU95" s="175" t="str">
        <f>$G$29</f>
        <v>P</v>
      </c>
      <c r="AV95" s="176" t="str">
        <f>$G$31</f>
        <v>C</v>
      </c>
      <c r="AW95" s="176" t="str">
        <f>$G$28</f>
        <v>E</v>
      </c>
      <c r="AX95" s="393" t="s">
        <v>10</v>
      </c>
      <c r="AY95" s="138" t="s">
        <v>128</v>
      </c>
      <c r="AZ95" s="176" t="str">
        <f>$G$29</f>
        <v>P</v>
      </c>
      <c r="BA95" s="176" t="str">
        <f>$G$31</f>
        <v>C</v>
      </c>
      <c r="BB95" s="176" t="str">
        <f>$G$28</f>
        <v>E</v>
      </c>
      <c r="BC95" s="393" t="s">
        <v>10</v>
      </c>
      <c r="BD95" s="138" t="s">
        <v>128</v>
      </c>
      <c r="BE95" s="176" t="str">
        <f>$G$29</f>
        <v>P</v>
      </c>
      <c r="BF95" s="170" t="str">
        <f>$G$31</f>
        <v>C</v>
      </c>
      <c r="BG95" s="170" t="str">
        <f>$G$28</f>
        <v>E</v>
      </c>
      <c r="BH95" s="392" t="s">
        <v>10</v>
      </c>
      <c r="BI95" s="138" t="s">
        <v>128</v>
      </c>
      <c r="BJ95" s="1"/>
      <c r="BK95" s="125" t="s">
        <v>127</v>
      </c>
      <c r="BL95" s="176" t="str">
        <f>$G$29</f>
        <v>P</v>
      </c>
      <c r="BM95" s="170" t="str">
        <f>$G$31</f>
        <v>C</v>
      </c>
      <c r="BN95" s="170" t="str">
        <f>$G$28</f>
        <v>E</v>
      </c>
      <c r="BO95" s="97"/>
      <c r="BP95" s="392" t="s">
        <v>10</v>
      </c>
      <c r="BQ95" s="119" t="s">
        <v>128</v>
      </c>
      <c r="BR95" s="175" t="str">
        <f>$G$30</f>
        <v>EX</v>
      </c>
      <c r="BS95" s="176" t="str">
        <f>$G$31</f>
        <v>C</v>
      </c>
      <c r="BT95" s="176" t="str">
        <f>$G$28</f>
        <v>E</v>
      </c>
      <c r="BU95" s="393" t="s">
        <v>10</v>
      </c>
      <c r="BV95" s="138" t="s">
        <v>128</v>
      </c>
      <c r="BW95" s="175" t="str">
        <f>$G$30</f>
        <v>EX</v>
      </c>
      <c r="BX95" s="176" t="str">
        <f>$G$31</f>
        <v>C</v>
      </c>
      <c r="BY95" s="176" t="str">
        <f>$G$28</f>
        <v>E</v>
      </c>
      <c r="BZ95" s="161" t="s">
        <v>10</v>
      </c>
      <c r="CA95" s="138" t="s">
        <v>128</v>
      </c>
      <c r="CB95" s="175" t="str">
        <f>$G$30</f>
        <v>EX</v>
      </c>
      <c r="CC95" s="176" t="str">
        <f>$G$31</f>
        <v>C</v>
      </c>
      <c r="CD95" s="176" t="str">
        <f>$G$28</f>
        <v>E</v>
      </c>
      <c r="CE95" s="393" t="s">
        <v>10</v>
      </c>
      <c r="CF95" s="155" t="s">
        <v>128</v>
      </c>
      <c r="CG95" s="175" t="str">
        <f>$G$29</f>
        <v>P</v>
      </c>
      <c r="CH95" s="176" t="str">
        <f>$G$31</f>
        <v>C</v>
      </c>
      <c r="CI95" s="176" t="str">
        <f>$G$28</f>
        <v>E</v>
      </c>
      <c r="CJ95" s="393" t="s">
        <v>10</v>
      </c>
      <c r="CK95" s="138" t="s">
        <v>128</v>
      </c>
      <c r="CL95" s="176" t="str">
        <f>$G$29</f>
        <v>P</v>
      </c>
      <c r="CM95" s="170" t="str">
        <f>$G$31</f>
        <v>C</v>
      </c>
      <c r="CN95" s="170" t="str">
        <f>$G$28</f>
        <v>E</v>
      </c>
      <c r="CO95" s="393" t="s">
        <v>10</v>
      </c>
      <c r="CP95" s="138" t="s">
        <v>128</v>
      </c>
      <c r="CQ95" s="176" t="str">
        <f>$G$29</f>
        <v>P</v>
      </c>
      <c r="CR95" s="170" t="str">
        <f>$G$31</f>
        <v>C</v>
      </c>
      <c r="CS95" s="170" t="str">
        <f>$G$28</f>
        <v>E</v>
      </c>
      <c r="CT95" s="392" t="s">
        <v>10</v>
      </c>
      <c r="CU95" s="138" t="s">
        <v>128</v>
      </c>
      <c r="CV95" s="329"/>
    </row>
    <row r="96" spans="3:100" ht="15.75" customHeight="1" x14ac:dyDescent="0.25">
      <c r="C96" s="380" t="str">
        <f t="shared" ca="1" si="218"/>
        <v/>
      </c>
      <c r="I96" s="409" t="e">
        <f t="shared" ca="1" si="219"/>
        <v>#NAME?</v>
      </c>
      <c r="K96" s="110"/>
      <c r="L96" s="74" t="str">
        <f t="shared" si="220"/>
        <v/>
      </c>
      <c r="M96" s="11" t="str">
        <f t="shared" si="221"/>
        <v/>
      </c>
      <c r="N96" s="11" t="str">
        <f t="shared" si="222"/>
        <v/>
      </c>
      <c r="O96" s="11" t="str">
        <f t="shared" si="223"/>
        <v/>
      </c>
      <c r="P96" s="380">
        <f t="shared" ca="1" si="224"/>
        <v>1</v>
      </c>
      <c r="Q96" s="380">
        <f t="shared" ca="1" si="225"/>
        <v>1</v>
      </c>
      <c r="X96" s="512">
        <f>F11</f>
        <v>0</v>
      </c>
      <c r="Y96" s="163">
        <v>1</v>
      </c>
      <c r="Z96" s="172">
        <f>COUNTIFS($L$5:$L$300,$X$96,$M$5:$M$300,$Y$33,$N$5:$N$300,$Z$31,$O$5:$O$300,$Z$32)</f>
        <v>0</v>
      </c>
      <c r="AA96" s="172">
        <f>COUNTIFS($L$5:$L$300,$X$96,$M$5:$M$300,$Y$33,$N$5:$N$300,$Z$31,$O$5:$O$300,AA$32)</f>
        <v>0</v>
      </c>
      <c r="AB96" s="172">
        <f>COUNTIFS($L$5:$L$300,$X$96,$M$5:$M$300,$Y$33,$N$5:$N$300,$Z$31,$O$5:$O$300,AB$32)</f>
        <v>0</v>
      </c>
      <c r="AC96" s="97"/>
      <c r="AD96" s="97">
        <f t="shared" ref="AD96:AD102" si="311">SUM(Z96:AB96)</f>
        <v>0</v>
      </c>
      <c r="AE96" s="397" t="str">
        <f t="shared" ref="AE96:AE102" si="312">IF(AD96=0,"",((Z96*4)+(AA96*2)+(AB96*0))/AD96)</f>
        <v/>
      </c>
      <c r="AF96" s="174">
        <f>COUNTIFS($L$5:$L$300,$X$96,$M$5:$M$300,$Y$33,$N$5:$N$300,$AF$31,$O$5:$O$300,AF$32)</f>
        <v>0</v>
      </c>
      <c r="AG96" s="174">
        <f t="shared" ref="AG96:AH101" si="313">COUNTIFS($L$5:$L$300,$X$96,$M$5:$M$300,$Y96,$N$5:$N$300,$AF$31,$O$5:$O$300,AG$32)</f>
        <v>0</v>
      </c>
      <c r="AH96" s="174">
        <f t="shared" si="313"/>
        <v>0</v>
      </c>
      <c r="AI96" s="97">
        <f t="shared" ref="AI96:AI102" si="314">SUM(AF96:AH96)</f>
        <v>0</v>
      </c>
      <c r="AJ96" s="397" t="str">
        <f>IF(AI96=0,"",((AF96*3)+(AG96*1.5)+(AH96*0))/AI96)</f>
        <v/>
      </c>
      <c r="AK96" s="181">
        <f t="shared" ref="AK96:AM101" si="315">COUNTIFS($L$5:$L$300,$X$96,$M$5:$M$300,$Y96,$N$5:$N$300,$AK$31,$O$5:$O$300,AK$32)</f>
        <v>0</v>
      </c>
      <c r="AL96" s="174">
        <f t="shared" si="315"/>
        <v>0</v>
      </c>
      <c r="AM96" s="174">
        <f t="shared" si="315"/>
        <v>0</v>
      </c>
      <c r="AN96" s="97">
        <f t="shared" ref="AN96:AN102" si="316">SUM(AK96:AM96)</f>
        <v>0</v>
      </c>
      <c r="AO96" s="397" t="str">
        <f>IF(AN96=0,"",((AK96*3)+(AL96*1.5)+(AM96*0))/AN96)</f>
        <v/>
      </c>
      <c r="AP96" s="174">
        <f t="shared" ref="AP96:AR101" si="317">COUNTIFS($L$5:$L$300,$X$96,$M$5:$M$300,$Y96,$N$5:$N$300,$AP$31,$O$5:$O$300,AP$32)</f>
        <v>0</v>
      </c>
      <c r="AQ96" s="174">
        <f t="shared" si="317"/>
        <v>0</v>
      </c>
      <c r="AR96" s="174">
        <f t="shared" si="317"/>
        <v>0</v>
      </c>
      <c r="AS96" s="97">
        <f t="shared" ref="AS96:AS102" si="318">SUM(AP96:AR96)</f>
        <v>0</v>
      </c>
      <c r="AT96" s="397" t="str">
        <f t="shared" ref="AT96:AT101" si="319">IF(AS96=0,"",((AP96*3)+(AQ96*1.5)+(AS96*0))/AS96)</f>
        <v/>
      </c>
      <c r="AU96" s="185">
        <f t="shared" ref="AU96:AW101" si="320">COUNTIFS($L$5:$L$300,$X$96,$M$5:$M$300,$Y96,$N$5:$N$300,$AU$31,$O$5:$O$300,AU$32)</f>
        <v>0</v>
      </c>
      <c r="AV96" s="172">
        <f t="shared" si="320"/>
        <v>0</v>
      </c>
      <c r="AW96" s="172">
        <f t="shared" si="320"/>
        <v>0</v>
      </c>
      <c r="AX96" s="97">
        <f t="shared" ref="AX96:AX102" si="321">SUM(AU96:AW96)</f>
        <v>0</v>
      </c>
      <c r="AY96" s="397" t="str">
        <f t="shared" ref="AY96:AY102" si="322">IF(AX96=0,"",((AU96*4)+(AV96*2)+(AW96*0))/AX96)</f>
        <v/>
      </c>
      <c r="AZ96" s="181">
        <f t="shared" ref="AZ96:BB101" si="323">COUNTIFS($L$5:$L$300,$X$96,$M$5:$M$300,$Y96,$N$5:$N$300,$AZ$31,$O$5:$O$300,AZ$32)</f>
        <v>0</v>
      </c>
      <c r="BA96" s="174">
        <f t="shared" si="323"/>
        <v>0</v>
      </c>
      <c r="BB96" s="174">
        <f t="shared" si="323"/>
        <v>0</v>
      </c>
      <c r="BC96" s="409">
        <f t="shared" ref="BC96:BC102" si="324">SUM(AZ96:BB96)</f>
        <v>0</v>
      </c>
      <c r="BD96" s="399" t="str">
        <f t="shared" ref="BD96:BD102" si="325">IF(BC96=0,"",((AZ96*4)+(BA96*2)+(BB96*0))/BC96)</f>
        <v/>
      </c>
      <c r="BE96" s="185">
        <f t="shared" ref="BE96:BG101" si="326">COUNTIFS($L$5:$L$300,$X$96,$M$5:$M$300,$Y96,$N$5:$N$300,$BE$31,$O$5:$O$300,BE$32)</f>
        <v>0</v>
      </c>
      <c r="BF96" s="172">
        <f t="shared" si="326"/>
        <v>0</v>
      </c>
      <c r="BG96" s="172">
        <f t="shared" si="326"/>
        <v>0</v>
      </c>
      <c r="BH96" s="97">
        <f t="shared" ref="BH96:BH102" si="327">SUM(BE96:BG96)</f>
        <v>0</v>
      </c>
      <c r="BI96" s="397" t="str">
        <f t="shared" ref="BI96:BI102" si="328">IF(BH96=0,"",((BE96*4)+(BF96*2)+(BG96*0))/BH96)</f>
        <v/>
      </c>
      <c r="BJ96" s="512">
        <f>H11</f>
        <v>0</v>
      </c>
      <c r="BK96" s="404">
        <v>1</v>
      </c>
      <c r="BL96" s="172">
        <f>COUNTIFS($L$5:$L$300,$BJ$33,$M$5:$M$300,$Y$33,$N$5:$N$300,$Z$31,$O$5:$O$300,$Z$32)</f>
        <v>0</v>
      </c>
      <c r="BM96" s="172">
        <f>COUNTIFS($L$5:$L$300,$BJ$33,$M$5:$M$300,$Y$33,$N$5:$N$300,$Z$31,$O$5:$O$300,BM$32)</f>
        <v>0</v>
      </c>
      <c r="BN96" s="172">
        <f>COUNTIFS($L$5:$L$300,$BJ$33,$M$5:$M$300,$Y$33,$N$5:$N$300,$Z$31,$O$5:$O$300,BN$32)</f>
        <v>0</v>
      </c>
      <c r="BO96" s="172"/>
      <c r="BP96" s="97">
        <f t="shared" ref="BP96:BP102" si="329">SUM(BL96:BN96)</f>
        <v>0</v>
      </c>
      <c r="BQ96" s="397" t="str">
        <f t="shared" ref="BQ96:BQ102" si="330">IF(BP96=0,"",((BL96*4)+(BM96*2)+(BN96*0))/BP96)</f>
        <v/>
      </c>
      <c r="BR96" s="174">
        <f>COUNTIFS($L$5:$L$300,$BJ$33,$M$5:$M$300,$Y$33,$N$5:$N$300,$AF$31,$O$5:$O$300,BR$32)</f>
        <v>0</v>
      </c>
      <c r="BS96" s="174">
        <f t="shared" ref="BS96:BT101" si="331">COUNTIFS($L$5:$L$300,$BJ$33,$M$5:$M$300,$Y96,$N$5:$N$300,$AF$31,$O$5:$O$300,BS$32)</f>
        <v>0</v>
      </c>
      <c r="BT96" s="174">
        <f t="shared" si="331"/>
        <v>0</v>
      </c>
      <c r="BU96" s="97">
        <f t="shared" ref="BU96:BU102" si="332">SUM(BR96:BT96)</f>
        <v>0</v>
      </c>
      <c r="BV96" s="397" t="str">
        <f>IF(BU96=0,"",((BR96*3)+(BS96*1.5)+(BT96*0))/BU96)</f>
        <v/>
      </c>
      <c r="BW96" s="174">
        <f t="shared" ref="BW96:BY101" si="333">COUNTIFS($L$5:$L$300,$BJ$33,$M$5:$M$300,$Y96,$N$5:$N$300,$AK$31,$O$5:$O$300,BW$32)</f>
        <v>0</v>
      </c>
      <c r="BX96" s="174">
        <f t="shared" si="333"/>
        <v>0</v>
      </c>
      <c r="BY96" s="174">
        <f t="shared" si="333"/>
        <v>0</v>
      </c>
      <c r="BZ96" s="97">
        <f t="shared" ref="BZ96:BZ102" si="334">SUM(BW96:BY96)</f>
        <v>0</v>
      </c>
      <c r="CA96" s="397" t="str">
        <f>IF(BZ96=0,"",((BW96*3)+(BX96*1.5)+(BY96*0))/BZ96)</f>
        <v/>
      </c>
      <c r="CB96" s="174">
        <f t="shared" ref="CB96:CD101" si="335">COUNTIFS($L$5:$L$300,$BJ$33,$M$5:$M$300,$Y96,$N$5:$N$300,$AP$31,$O$5:$O$300,CB$32)</f>
        <v>0</v>
      </c>
      <c r="CC96" s="174">
        <f t="shared" si="335"/>
        <v>0</v>
      </c>
      <c r="CD96" s="174">
        <f t="shared" si="335"/>
        <v>0</v>
      </c>
      <c r="CE96" s="97">
        <f t="shared" ref="CE96:CE102" si="336">SUM(CB96:CD96)</f>
        <v>0</v>
      </c>
      <c r="CF96" s="397" t="str">
        <f>IF(CE96=0,"",((CB96*3)+(CC96*1.5)+(CD96*0))/CE96)</f>
        <v/>
      </c>
      <c r="CG96" s="185">
        <f t="shared" ref="CG96:CI101" si="337">COUNTIFS($L$5:$L$300,$BJ$33,$M$5:$M$300,$Y96,$N$5:$N$300,$AU$31,$O$5:$O$300,CG$32)</f>
        <v>0</v>
      </c>
      <c r="CH96" s="172">
        <f t="shared" si="337"/>
        <v>0</v>
      </c>
      <c r="CI96" s="172">
        <f t="shared" si="337"/>
        <v>0</v>
      </c>
      <c r="CJ96" s="97">
        <f t="shared" ref="CJ96:CJ102" si="338">SUM(CG96:CI96)</f>
        <v>0</v>
      </c>
      <c r="CK96" s="400" t="str">
        <f t="shared" ref="CK96:CK102" si="339">IF(CJ96=0,"",((CG96*4)+(CH96*2)+(CI96*0))/CJ96)</f>
        <v/>
      </c>
      <c r="CL96" s="185">
        <f t="shared" ref="CL96:CN101" si="340">COUNTIFS($L$5:$L$300,$BJ$33,$M$5:$M$300,$Y96,$N$5:$N$300,$AZ$31,$O$5:$O$300,CL$32)</f>
        <v>0</v>
      </c>
      <c r="CM96" s="172">
        <f t="shared" si="340"/>
        <v>0</v>
      </c>
      <c r="CN96" s="172">
        <f t="shared" si="340"/>
        <v>0</v>
      </c>
      <c r="CO96" s="97">
        <f t="shared" ref="CO96:CO102" si="341">SUM(CL96:CN96)</f>
        <v>0</v>
      </c>
      <c r="CP96" s="397" t="str">
        <f t="shared" ref="CP96:CP102" si="342">IF(CO96=0,"",((CL96*4)+(CM96*2)+(CN96*0))/CO96)</f>
        <v/>
      </c>
      <c r="CQ96" s="172">
        <f t="shared" ref="CQ96:CS101" si="343">COUNTIFS($L$5:$L$300,$BJ$33,$M$5:$M$300,$Y96,$N$5:$N$300,$BE$31,$O$5:$O$300,CQ$32)</f>
        <v>0</v>
      </c>
      <c r="CR96" s="172">
        <f t="shared" si="343"/>
        <v>0</v>
      </c>
      <c r="CS96" s="172">
        <f t="shared" si="343"/>
        <v>0</v>
      </c>
      <c r="CT96" s="97">
        <f t="shared" ref="CT96:CT102" si="344">SUM(CQ96:CS96)</f>
        <v>0</v>
      </c>
      <c r="CU96" s="397" t="str">
        <f t="shared" ref="CU96:CU102" si="345">IF(CT96=0,"",((CQ96*4)+(CR96*2)+(CS96*0))/CT96)</f>
        <v/>
      </c>
      <c r="CV96" s="98"/>
    </row>
    <row r="97" spans="3:100" x14ac:dyDescent="0.25">
      <c r="C97" s="380" t="str">
        <f t="shared" ca="1" si="218"/>
        <v/>
      </c>
      <c r="I97" s="409" t="e">
        <f t="shared" ca="1" si="219"/>
        <v>#NAME?</v>
      </c>
      <c r="K97" s="110"/>
      <c r="L97" s="74" t="str">
        <f t="shared" si="220"/>
        <v/>
      </c>
      <c r="M97" s="11" t="str">
        <f t="shared" si="221"/>
        <v/>
      </c>
      <c r="N97" s="11" t="str">
        <f t="shared" si="222"/>
        <v/>
      </c>
      <c r="O97" s="11" t="str">
        <f t="shared" si="223"/>
        <v/>
      </c>
      <c r="P97" s="380">
        <f t="shared" ca="1" si="224"/>
        <v>1</v>
      </c>
      <c r="Q97" s="380">
        <f t="shared" ca="1" si="225"/>
        <v>1</v>
      </c>
      <c r="X97" s="513"/>
      <c r="Y97" s="129">
        <v>2</v>
      </c>
      <c r="Z97" s="173">
        <f>COUNTIFS($L$5:$L$300,$X$96,$M$5:$M$300,$Y97,$N$5:$N$300,$Z$31,$O$5:$O$300,$Z$32)</f>
        <v>0</v>
      </c>
      <c r="AA97" s="173">
        <f>COUNTIFS($L$5:$L$300,$X$96,$M$5:$M$300,$Y97,$N$5:$N$300,$Z$31,$O$5:$O$300,$AA$32)</f>
        <v>0</v>
      </c>
      <c r="AB97" s="173">
        <f>COUNTIFS($L$5:$L$300,$X$96,$M$5:$M$300,$Y97,$N$5:$N$300,$Z$31,$O$5:$O$300,$AB$32)</f>
        <v>0</v>
      </c>
      <c r="AC97" s="130"/>
      <c r="AD97" s="130">
        <f t="shared" si="311"/>
        <v>0</v>
      </c>
      <c r="AE97" s="137" t="str">
        <f t="shared" si="312"/>
        <v/>
      </c>
      <c r="AF97" s="173">
        <f>COUNTIFS($L$5:$L$300,$X$96,$M$5:$M$300,$Y97,$N$5:$N$300,$AF$31,$O$5:$O$300,AF$32)</f>
        <v>0</v>
      </c>
      <c r="AG97" s="173">
        <f t="shared" si="313"/>
        <v>0</v>
      </c>
      <c r="AH97" s="173">
        <f t="shared" si="313"/>
        <v>0</v>
      </c>
      <c r="AI97" s="130">
        <f t="shared" si="314"/>
        <v>0</v>
      </c>
      <c r="AJ97" s="137" t="str">
        <f t="shared" ref="AJ97:AJ102" si="346">IF(AI97=0,"",((AF97*3)+(AG97*1.5)+(AH97*0))/AI97)</f>
        <v/>
      </c>
      <c r="AK97" s="182">
        <f t="shared" si="315"/>
        <v>0</v>
      </c>
      <c r="AL97" s="173">
        <f t="shared" si="315"/>
        <v>0</v>
      </c>
      <c r="AM97" s="173">
        <f t="shared" si="315"/>
        <v>0</v>
      </c>
      <c r="AN97" s="130">
        <f t="shared" si="316"/>
        <v>0</v>
      </c>
      <c r="AO97" s="137" t="str">
        <f t="shared" ref="AO97:AO102" si="347">IF(AN97=0,"",((AK97*3)+(AL97*1.5)+(AM97*0))/AN97)</f>
        <v/>
      </c>
      <c r="AP97" s="173">
        <f t="shared" si="317"/>
        <v>0</v>
      </c>
      <c r="AQ97" s="173">
        <f t="shared" si="317"/>
        <v>0</v>
      </c>
      <c r="AR97" s="173">
        <f t="shared" si="317"/>
        <v>0</v>
      </c>
      <c r="AS97" s="130">
        <f t="shared" si="318"/>
        <v>0</v>
      </c>
      <c r="AT97" s="137" t="str">
        <f t="shared" si="319"/>
        <v/>
      </c>
      <c r="AU97" s="182">
        <f t="shared" si="320"/>
        <v>0</v>
      </c>
      <c r="AV97" s="173">
        <f t="shared" si="320"/>
        <v>0</v>
      </c>
      <c r="AW97" s="173">
        <f t="shared" si="320"/>
        <v>0</v>
      </c>
      <c r="AX97" s="130">
        <f t="shared" si="321"/>
        <v>0</v>
      </c>
      <c r="AY97" s="137" t="str">
        <f t="shared" si="322"/>
        <v/>
      </c>
      <c r="AZ97" s="182">
        <f t="shared" si="323"/>
        <v>0</v>
      </c>
      <c r="BA97" s="173">
        <f t="shared" si="323"/>
        <v>0</v>
      </c>
      <c r="BB97" s="173">
        <f t="shared" si="323"/>
        <v>0</v>
      </c>
      <c r="BC97" s="130">
        <f t="shared" si="324"/>
        <v>0</v>
      </c>
      <c r="BD97" s="137" t="str">
        <f t="shared" si="325"/>
        <v/>
      </c>
      <c r="BE97" s="182">
        <f t="shared" si="326"/>
        <v>0</v>
      </c>
      <c r="BF97" s="173">
        <f t="shared" si="326"/>
        <v>0</v>
      </c>
      <c r="BG97" s="173">
        <f t="shared" si="326"/>
        <v>0</v>
      </c>
      <c r="BH97" s="130">
        <f t="shared" si="327"/>
        <v>0</v>
      </c>
      <c r="BI97" s="137" t="str">
        <f t="shared" si="328"/>
        <v/>
      </c>
      <c r="BJ97" s="513"/>
      <c r="BK97" s="126">
        <v>2</v>
      </c>
      <c r="BL97" s="236">
        <f>COUNTIFS($L$5:$L$300,$BJ$33,$M$5:$M$300,$Y97,$N$5:$N$300,$Z$31,$O$5:$O$300,$Z$32)</f>
        <v>0</v>
      </c>
      <c r="BM97" s="236">
        <f>COUNTIFS($L$5:$L$300,$BJ$33,$M$5:$M$300,$Y97,$N$5:$N$300,$Z$31,$O$5:$O$300,$AA$32)</f>
        <v>0</v>
      </c>
      <c r="BN97" s="236">
        <f>COUNTIFS($L$5:$L$300,$BJ$33,$M$5:$M$300,$Y97,$N$5:$N$300,$Z$31,$O$5:$O$300,$AB$32)</f>
        <v>0</v>
      </c>
      <c r="BO97" s="236"/>
      <c r="BP97" s="233">
        <f t="shared" si="329"/>
        <v>0</v>
      </c>
      <c r="BQ97" s="240" t="str">
        <f t="shared" si="330"/>
        <v/>
      </c>
      <c r="BR97" s="236">
        <f>COUNTIFS($L$5:$L$300,$BJ$33,$M$5:$M$300,$Y97,$N$5:$N$300,$AF$31,$O$5:$O$300,BR$32)</f>
        <v>0</v>
      </c>
      <c r="BS97" s="236">
        <f t="shared" si="331"/>
        <v>0</v>
      </c>
      <c r="BT97" s="236">
        <f t="shared" si="331"/>
        <v>0</v>
      </c>
      <c r="BU97" s="233">
        <f t="shared" si="332"/>
        <v>0</v>
      </c>
      <c r="BV97" s="240" t="str">
        <f t="shared" ref="BV97:BV102" si="348">IF(BU97=0,"",((BR97*3)+(BS97*1.5)+(BT97*0))/BU97)</f>
        <v/>
      </c>
      <c r="BW97" s="236">
        <f t="shared" si="333"/>
        <v>0</v>
      </c>
      <c r="BX97" s="236">
        <f t="shared" si="333"/>
        <v>0</v>
      </c>
      <c r="BY97" s="236">
        <f t="shared" si="333"/>
        <v>0</v>
      </c>
      <c r="BZ97" s="233">
        <f t="shared" si="334"/>
        <v>0</v>
      </c>
      <c r="CA97" s="240" t="str">
        <f t="shared" ref="CA97:CA102" si="349">IF(BZ97=0,"",((BW97*3)+(BX97*1.5)+(BY97*0))/BZ97)</f>
        <v/>
      </c>
      <c r="CB97" s="236">
        <f t="shared" si="335"/>
        <v>0</v>
      </c>
      <c r="CC97" s="236">
        <f t="shared" si="335"/>
        <v>0</v>
      </c>
      <c r="CD97" s="236">
        <f t="shared" si="335"/>
        <v>0</v>
      </c>
      <c r="CE97" s="233">
        <f t="shared" si="336"/>
        <v>0</v>
      </c>
      <c r="CF97" s="240" t="str">
        <f t="shared" ref="CF97:CF102" si="350">IF(CE97=0,"",((CB97*3)+(CC97*1.5)+(CD97*0))/CE97)</f>
        <v/>
      </c>
      <c r="CG97" s="237">
        <f t="shared" si="337"/>
        <v>0</v>
      </c>
      <c r="CH97" s="236">
        <f t="shared" si="337"/>
        <v>0</v>
      </c>
      <c r="CI97" s="236">
        <f t="shared" si="337"/>
        <v>0</v>
      </c>
      <c r="CJ97" s="233">
        <f t="shared" si="338"/>
        <v>0</v>
      </c>
      <c r="CK97" s="242" t="str">
        <f t="shared" si="339"/>
        <v/>
      </c>
      <c r="CL97" s="237">
        <f t="shared" si="340"/>
        <v>0</v>
      </c>
      <c r="CM97" s="236">
        <f t="shared" si="340"/>
        <v>0</v>
      </c>
      <c r="CN97" s="236">
        <f t="shared" si="340"/>
        <v>0</v>
      </c>
      <c r="CO97" s="233">
        <f t="shared" si="341"/>
        <v>0</v>
      </c>
      <c r="CP97" s="240" t="str">
        <f t="shared" si="342"/>
        <v/>
      </c>
      <c r="CQ97" s="236">
        <f t="shared" si="343"/>
        <v>0</v>
      </c>
      <c r="CR97" s="236">
        <f t="shared" si="343"/>
        <v>0</v>
      </c>
      <c r="CS97" s="236">
        <f t="shared" si="343"/>
        <v>0</v>
      </c>
      <c r="CT97" s="233">
        <f t="shared" si="344"/>
        <v>0</v>
      </c>
      <c r="CU97" s="240" t="str">
        <f t="shared" si="345"/>
        <v/>
      </c>
      <c r="CV97" s="98"/>
    </row>
    <row r="98" spans="3:100" x14ac:dyDescent="0.25">
      <c r="C98" s="380" t="str">
        <f t="shared" ca="1" si="218"/>
        <v/>
      </c>
      <c r="I98" s="409" t="e">
        <f t="shared" ca="1" si="219"/>
        <v>#NAME?</v>
      </c>
      <c r="K98" s="110"/>
      <c r="L98" s="74" t="str">
        <f t="shared" si="220"/>
        <v/>
      </c>
      <c r="M98" s="11" t="str">
        <f t="shared" si="221"/>
        <v/>
      </c>
      <c r="N98" s="11" t="str">
        <f t="shared" si="222"/>
        <v/>
      </c>
      <c r="O98" s="11" t="str">
        <f t="shared" si="223"/>
        <v/>
      </c>
      <c r="P98" s="380">
        <f t="shared" ca="1" si="224"/>
        <v>1</v>
      </c>
      <c r="Q98" s="380">
        <f t="shared" ca="1" si="225"/>
        <v>1</v>
      </c>
      <c r="X98" s="513"/>
      <c r="Y98" s="111">
        <v>3</v>
      </c>
      <c r="Z98" s="174">
        <f>COUNTIFS($L$5:$L$300,$X$96,$M$5:$M$300,$Y98,$N$5:$N$300,$Z$31,$O$5:$O$300,$Z$32)</f>
        <v>0</v>
      </c>
      <c r="AA98" s="174">
        <f>COUNTIFS($L$5:$L$300,$X$96,$M$5:$M$300,$Y98,$N$5:$N$300,$Z$31,$O$5:$O$300,$AA$32)</f>
        <v>0</v>
      </c>
      <c r="AB98" s="174">
        <f>COUNTIFS($L$5:$L$300,$X$96,$M$5:$M$300,$Y98,$N$5:$N$300,$Z$31,$O$5:$O$300,$AB$32)</f>
        <v>0</v>
      </c>
      <c r="AC98" s="409"/>
      <c r="AD98" s="409">
        <f t="shared" si="311"/>
        <v>0</v>
      </c>
      <c r="AE98" s="399" t="str">
        <f t="shared" si="312"/>
        <v/>
      </c>
      <c r="AF98" s="174">
        <f>COUNTIFS($L$5:$L$300,$X$96,$M$5:$M$300,$Y98,$N$5:$N$300,$AF$31,$O$5:$O$300,AF$32)</f>
        <v>0</v>
      </c>
      <c r="AG98" s="174">
        <f t="shared" si="313"/>
        <v>0</v>
      </c>
      <c r="AH98" s="174">
        <f t="shared" si="313"/>
        <v>0</v>
      </c>
      <c r="AI98" s="409">
        <f t="shared" si="314"/>
        <v>0</v>
      </c>
      <c r="AJ98" s="399" t="str">
        <f t="shared" si="346"/>
        <v/>
      </c>
      <c r="AK98" s="181">
        <f t="shared" si="315"/>
        <v>0</v>
      </c>
      <c r="AL98" s="174">
        <f t="shared" si="315"/>
        <v>0</v>
      </c>
      <c r="AM98" s="174">
        <f t="shared" si="315"/>
        <v>0</v>
      </c>
      <c r="AN98" s="409">
        <f t="shared" si="316"/>
        <v>0</v>
      </c>
      <c r="AO98" s="399" t="str">
        <f t="shared" si="347"/>
        <v/>
      </c>
      <c r="AP98" s="174">
        <f t="shared" si="317"/>
        <v>0</v>
      </c>
      <c r="AQ98" s="174">
        <f t="shared" si="317"/>
        <v>0</v>
      </c>
      <c r="AR98" s="174">
        <f t="shared" si="317"/>
        <v>0</v>
      </c>
      <c r="AS98" s="409">
        <f t="shared" si="318"/>
        <v>0</v>
      </c>
      <c r="AT98" s="399" t="str">
        <f t="shared" si="319"/>
        <v/>
      </c>
      <c r="AU98" s="181">
        <f t="shared" si="320"/>
        <v>0</v>
      </c>
      <c r="AV98" s="174">
        <f t="shared" si="320"/>
        <v>0</v>
      </c>
      <c r="AW98" s="174">
        <f t="shared" si="320"/>
        <v>0</v>
      </c>
      <c r="AX98" s="409">
        <f t="shared" si="321"/>
        <v>0</v>
      </c>
      <c r="AY98" s="399" t="str">
        <f t="shared" si="322"/>
        <v/>
      </c>
      <c r="AZ98" s="181">
        <f t="shared" si="323"/>
        <v>0</v>
      </c>
      <c r="BA98" s="174">
        <f t="shared" si="323"/>
        <v>0</v>
      </c>
      <c r="BB98" s="174">
        <f t="shared" si="323"/>
        <v>0</v>
      </c>
      <c r="BC98" s="409">
        <f t="shared" si="324"/>
        <v>0</v>
      </c>
      <c r="BD98" s="399" t="str">
        <f t="shared" si="325"/>
        <v/>
      </c>
      <c r="BE98" s="181">
        <f t="shared" si="326"/>
        <v>0</v>
      </c>
      <c r="BF98" s="174">
        <f t="shared" si="326"/>
        <v>0</v>
      </c>
      <c r="BG98" s="174">
        <f t="shared" si="326"/>
        <v>0</v>
      </c>
      <c r="BH98" s="409">
        <f t="shared" si="327"/>
        <v>0</v>
      </c>
      <c r="BI98" s="399" t="str">
        <f t="shared" si="328"/>
        <v/>
      </c>
      <c r="BJ98" s="513"/>
      <c r="BK98" s="132">
        <v>3</v>
      </c>
      <c r="BL98" s="174">
        <f>COUNTIFS($L$5:$L$300,$BJ$33,$M$5:$M$300,$Y98,$N$5:$N$300,$Z$31,$O$5:$O$300,$Z$32)</f>
        <v>0</v>
      </c>
      <c r="BM98" s="174">
        <f>COUNTIFS($L$5:$L$300,$BJ$33,$M$5:$M$300,$Y98,$N$5:$N$300,$Z$31,$O$5:$O$300,$AA$32)</f>
        <v>0</v>
      </c>
      <c r="BN98" s="174">
        <f>COUNTIFS($L$5:$L$300,$BJ$33,$M$5:$M$300,$Y98,$N$5:$N$300,$Z$31,$O$5:$O$300,$AB$32)</f>
        <v>0</v>
      </c>
      <c r="BO98" s="174"/>
      <c r="BP98" s="409">
        <f t="shared" si="329"/>
        <v>0</v>
      </c>
      <c r="BQ98" s="399" t="str">
        <f t="shared" si="330"/>
        <v/>
      </c>
      <c r="BR98" s="174">
        <f>COUNTIFS($L$5:$L$300,$BJ$33,$M$5:$M$300,$Y98,$N$5:$N$300,$AF$31,$O$5:$O$300,BR$32)</f>
        <v>0</v>
      </c>
      <c r="BS98" s="174">
        <f t="shared" si="331"/>
        <v>0</v>
      </c>
      <c r="BT98" s="174">
        <f t="shared" si="331"/>
        <v>0</v>
      </c>
      <c r="BU98" s="409">
        <f t="shared" si="332"/>
        <v>0</v>
      </c>
      <c r="BV98" s="399" t="str">
        <f t="shared" si="348"/>
        <v/>
      </c>
      <c r="BW98" s="174">
        <f t="shared" si="333"/>
        <v>0</v>
      </c>
      <c r="BX98" s="174">
        <f t="shared" si="333"/>
        <v>0</v>
      </c>
      <c r="BY98" s="174">
        <f t="shared" si="333"/>
        <v>0</v>
      </c>
      <c r="BZ98" s="409">
        <f t="shared" si="334"/>
        <v>0</v>
      </c>
      <c r="CA98" s="399" t="str">
        <f t="shared" si="349"/>
        <v/>
      </c>
      <c r="CB98" s="174">
        <f t="shared" si="335"/>
        <v>0</v>
      </c>
      <c r="CC98" s="174">
        <f t="shared" si="335"/>
        <v>0</v>
      </c>
      <c r="CD98" s="174">
        <f t="shared" si="335"/>
        <v>0</v>
      </c>
      <c r="CE98" s="409">
        <f t="shared" si="336"/>
        <v>0</v>
      </c>
      <c r="CF98" s="399" t="str">
        <f t="shared" si="350"/>
        <v/>
      </c>
      <c r="CG98" s="181">
        <f t="shared" si="337"/>
        <v>0</v>
      </c>
      <c r="CH98" s="174">
        <f t="shared" si="337"/>
        <v>0</v>
      </c>
      <c r="CI98" s="174">
        <f t="shared" si="337"/>
        <v>0</v>
      </c>
      <c r="CJ98" s="409">
        <f t="shared" si="338"/>
        <v>0</v>
      </c>
      <c r="CK98" s="398" t="str">
        <f t="shared" si="339"/>
        <v/>
      </c>
      <c r="CL98" s="181">
        <f t="shared" si="340"/>
        <v>0</v>
      </c>
      <c r="CM98" s="174">
        <f t="shared" si="340"/>
        <v>0</v>
      </c>
      <c r="CN98" s="174">
        <f t="shared" si="340"/>
        <v>0</v>
      </c>
      <c r="CO98" s="409">
        <f t="shared" si="341"/>
        <v>0</v>
      </c>
      <c r="CP98" s="399" t="str">
        <f t="shared" si="342"/>
        <v/>
      </c>
      <c r="CQ98" s="174">
        <f t="shared" si="343"/>
        <v>0</v>
      </c>
      <c r="CR98" s="174">
        <f t="shared" si="343"/>
        <v>0</v>
      </c>
      <c r="CS98" s="174">
        <f t="shared" si="343"/>
        <v>0</v>
      </c>
      <c r="CT98" s="409">
        <f t="shared" si="344"/>
        <v>0</v>
      </c>
      <c r="CU98" s="399" t="str">
        <f t="shared" si="345"/>
        <v/>
      </c>
      <c r="CV98" s="98"/>
    </row>
    <row r="99" spans="3:100" x14ac:dyDescent="0.25">
      <c r="C99" s="380" t="str">
        <f t="shared" ca="1" si="218"/>
        <v/>
      </c>
      <c r="I99" s="409" t="e">
        <f t="shared" ca="1" si="219"/>
        <v>#NAME?</v>
      </c>
      <c r="K99" s="110"/>
      <c r="L99" s="74" t="str">
        <f t="shared" si="220"/>
        <v/>
      </c>
      <c r="M99" s="11" t="str">
        <f t="shared" si="221"/>
        <v/>
      </c>
      <c r="N99" s="11" t="str">
        <f t="shared" si="222"/>
        <v/>
      </c>
      <c r="O99" s="11" t="str">
        <f t="shared" si="223"/>
        <v/>
      </c>
      <c r="P99" s="380">
        <f t="shared" ca="1" si="224"/>
        <v>1</v>
      </c>
      <c r="Q99" s="380">
        <f t="shared" ca="1" si="225"/>
        <v>1</v>
      </c>
      <c r="X99" s="513"/>
      <c r="Y99" s="129">
        <v>4</v>
      </c>
      <c r="Z99" s="173">
        <f>COUNTIFS($L$5:$L$300,$X$96,$M$5:$M$300,$Y99,$N$5:$N$300,$Z$31,$O$5:$O$300,$Z$32)</f>
        <v>0</v>
      </c>
      <c r="AA99" s="173">
        <f>COUNTIFS($L$5:$L$300,$X$96,$M$5:$M$300,$Y99,$N$5:$N$300,$Z$31,$O$5:$O$300,$AA$32)</f>
        <v>0</v>
      </c>
      <c r="AB99" s="173">
        <f>COUNTIFS($L$5:$L$300,$X$96,$M$5:$M$300,$Y99,$N$5:$N$300,$Z$31,$O$5:$O$300,$AB$32)</f>
        <v>0</v>
      </c>
      <c r="AC99" s="130"/>
      <c r="AD99" s="130">
        <f t="shared" si="311"/>
        <v>0</v>
      </c>
      <c r="AE99" s="137" t="str">
        <f t="shared" si="312"/>
        <v/>
      </c>
      <c r="AF99" s="173">
        <f>COUNTIFS($L$5:$L$300,$X$96,$M$5:$M$300,$Y99,$N$5:$N$300,$AF$31,$O$5:$O$300,AF$32)</f>
        <v>0</v>
      </c>
      <c r="AG99" s="173">
        <f t="shared" si="313"/>
        <v>0</v>
      </c>
      <c r="AH99" s="173">
        <f t="shared" si="313"/>
        <v>0</v>
      </c>
      <c r="AI99" s="130">
        <f t="shared" si="314"/>
        <v>0</v>
      </c>
      <c r="AJ99" s="137" t="str">
        <f t="shared" si="346"/>
        <v/>
      </c>
      <c r="AK99" s="182">
        <f t="shared" si="315"/>
        <v>0</v>
      </c>
      <c r="AL99" s="173">
        <f t="shared" si="315"/>
        <v>0</v>
      </c>
      <c r="AM99" s="173">
        <f t="shared" si="315"/>
        <v>0</v>
      </c>
      <c r="AN99" s="130">
        <f t="shared" si="316"/>
        <v>0</v>
      </c>
      <c r="AO99" s="137" t="str">
        <f t="shared" si="347"/>
        <v/>
      </c>
      <c r="AP99" s="173">
        <f t="shared" si="317"/>
        <v>0</v>
      </c>
      <c r="AQ99" s="173">
        <f t="shared" si="317"/>
        <v>0</v>
      </c>
      <c r="AR99" s="173">
        <f t="shared" si="317"/>
        <v>0</v>
      </c>
      <c r="AS99" s="130">
        <f t="shared" si="318"/>
        <v>0</v>
      </c>
      <c r="AT99" s="137" t="str">
        <f t="shared" si="319"/>
        <v/>
      </c>
      <c r="AU99" s="182">
        <f t="shared" si="320"/>
        <v>0</v>
      </c>
      <c r="AV99" s="173">
        <f t="shared" si="320"/>
        <v>0</v>
      </c>
      <c r="AW99" s="173">
        <f t="shared" si="320"/>
        <v>0</v>
      </c>
      <c r="AX99" s="130">
        <f t="shared" si="321"/>
        <v>0</v>
      </c>
      <c r="AY99" s="137" t="str">
        <f t="shared" si="322"/>
        <v/>
      </c>
      <c r="AZ99" s="182">
        <f t="shared" si="323"/>
        <v>0</v>
      </c>
      <c r="BA99" s="173">
        <f t="shared" si="323"/>
        <v>0</v>
      </c>
      <c r="BB99" s="173">
        <f t="shared" si="323"/>
        <v>0</v>
      </c>
      <c r="BC99" s="130">
        <f t="shared" si="324"/>
        <v>0</v>
      </c>
      <c r="BD99" s="137" t="str">
        <f t="shared" si="325"/>
        <v/>
      </c>
      <c r="BE99" s="182">
        <f t="shared" si="326"/>
        <v>0</v>
      </c>
      <c r="BF99" s="173">
        <f t="shared" si="326"/>
        <v>0</v>
      </c>
      <c r="BG99" s="173">
        <f t="shared" si="326"/>
        <v>0</v>
      </c>
      <c r="BH99" s="130">
        <f t="shared" si="327"/>
        <v>0</v>
      </c>
      <c r="BI99" s="137" t="str">
        <f t="shared" si="328"/>
        <v/>
      </c>
      <c r="BJ99" s="513"/>
      <c r="BK99" s="126">
        <v>4</v>
      </c>
      <c r="BL99" s="236">
        <f>COUNTIFS($L$5:$L$300,$BJ$33,$M$5:$M$300,$Y99,$N$5:$N$300,$Z$31,$O$5:$O$300,$Z$32)</f>
        <v>0</v>
      </c>
      <c r="BM99" s="236">
        <f>COUNTIFS($L$5:$L$300,$BJ$33,$M$5:$M$300,$Y99,$N$5:$N$300,$Z$31,$O$5:$O$300,$AA$32)</f>
        <v>0</v>
      </c>
      <c r="BN99" s="236">
        <f>COUNTIFS($L$5:$L$300,$BJ$33,$M$5:$M$300,$Y99,$N$5:$N$300,$Z$31,$O$5:$O$300,$AB$32)</f>
        <v>0</v>
      </c>
      <c r="BO99" s="236"/>
      <c r="BP99" s="233">
        <f t="shared" si="329"/>
        <v>0</v>
      </c>
      <c r="BQ99" s="240" t="str">
        <f t="shared" si="330"/>
        <v/>
      </c>
      <c r="BR99" s="236">
        <f>COUNTIFS($L$5:$L$300,$BJ$33,$M$5:$M$300,$Y99,$N$5:$N$300,$AF$31,$O$5:$O$300,BR$32)</f>
        <v>0</v>
      </c>
      <c r="BS99" s="236">
        <f t="shared" si="331"/>
        <v>0</v>
      </c>
      <c r="BT99" s="236">
        <f t="shared" si="331"/>
        <v>0</v>
      </c>
      <c r="BU99" s="233">
        <f t="shared" si="332"/>
        <v>0</v>
      </c>
      <c r="BV99" s="240" t="str">
        <f t="shared" si="348"/>
        <v/>
      </c>
      <c r="BW99" s="236">
        <f t="shared" si="333"/>
        <v>0</v>
      </c>
      <c r="BX99" s="236">
        <f t="shared" si="333"/>
        <v>0</v>
      </c>
      <c r="BY99" s="236">
        <f t="shared" si="333"/>
        <v>0</v>
      </c>
      <c r="BZ99" s="233">
        <f t="shared" si="334"/>
        <v>0</v>
      </c>
      <c r="CA99" s="240" t="str">
        <f t="shared" si="349"/>
        <v/>
      </c>
      <c r="CB99" s="236">
        <f t="shared" si="335"/>
        <v>0</v>
      </c>
      <c r="CC99" s="236">
        <f t="shared" si="335"/>
        <v>0</v>
      </c>
      <c r="CD99" s="236">
        <f t="shared" si="335"/>
        <v>0</v>
      </c>
      <c r="CE99" s="233">
        <f t="shared" si="336"/>
        <v>0</v>
      </c>
      <c r="CF99" s="240" t="str">
        <f t="shared" si="350"/>
        <v/>
      </c>
      <c r="CG99" s="237">
        <f t="shared" si="337"/>
        <v>0</v>
      </c>
      <c r="CH99" s="236">
        <f t="shared" si="337"/>
        <v>0</v>
      </c>
      <c r="CI99" s="236">
        <f t="shared" si="337"/>
        <v>0</v>
      </c>
      <c r="CJ99" s="233">
        <f t="shared" si="338"/>
        <v>0</v>
      </c>
      <c r="CK99" s="242" t="str">
        <f t="shared" si="339"/>
        <v/>
      </c>
      <c r="CL99" s="237">
        <f t="shared" si="340"/>
        <v>0</v>
      </c>
      <c r="CM99" s="236">
        <f t="shared" si="340"/>
        <v>0</v>
      </c>
      <c r="CN99" s="236">
        <f t="shared" si="340"/>
        <v>0</v>
      </c>
      <c r="CO99" s="233">
        <f t="shared" si="341"/>
        <v>0</v>
      </c>
      <c r="CP99" s="240" t="str">
        <f t="shared" si="342"/>
        <v/>
      </c>
      <c r="CQ99" s="236">
        <f t="shared" si="343"/>
        <v>0</v>
      </c>
      <c r="CR99" s="236">
        <f t="shared" si="343"/>
        <v>0</v>
      </c>
      <c r="CS99" s="236">
        <f t="shared" si="343"/>
        <v>0</v>
      </c>
      <c r="CT99" s="233">
        <f t="shared" si="344"/>
        <v>0</v>
      </c>
      <c r="CU99" s="240" t="str">
        <f t="shared" si="345"/>
        <v/>
      </c>
      <c r="CV99" s="98"/>
    </row>
    <row r="100" spans="3:100" x14ac:dyDescent="0.25">
      <c r="C100" s="380" t="str">
        <f t="shared" ca="1" si="218"/>
        <v/>
      </c>
      <c r="I100" s="409" t="e">
        <f t="shared" ca="1" si="219"/>
        <v>#NAME?</v>
      </c>
      <c r="K100" s="110"/>
      <c r="L100" s="74" t="str">
        <f t="shared" si="220"/>
        <v/>
      </c>
      <c r="M100" s="11" t="str">
        <f t="shared" si="221"/>
        <v/>
      </c>
      <c r="N100" s="11" t="str">
        <f t="shared" si="222"/>
        <v/>
      </c>
      <c r="O100" s="11" t="str">
        <f t="shared" si="223"/>
        <v/>
      </c>
      <c r="P100" s="380">
        <f t="shared" ca="1" si="224"/>
        <v>1</v>
      </c>
      <c r="Q100" s="380">
        <f t="shared" ca="1" si="225"/>
        <v>1</v>
      </c>
      <c r="X100" s="513"/>
      <c r="Y100" s="111">
        <v>5</v>
      </c>
      <c r="Z100" s="174">
        <f>COUNTIFS($L$5:$L$300,$X$96,$M$5:$M$300,$Y100,$N$5:$N$300,$Z$31,$O$5:$O$300,$Z$32)</f>
        <v>0</v>
      </c>
      <c r="AA100" s="174">
        <f>COUNTIFS($L$5:$L$300,$X$96,$M$5:$M$300,$Y100,$N$5:$N$300,$Z$31,$O$5:$O$300,$AA$32)</f>
        <v>0</v>
      </c>
      <c r="AB100" s="174">
        <f>COUNTIFS($L$5:$L$300,$X$96,$M$5:$M$300,$Y100,$N$5:$N$300,$Z$31,$O$5:$O$300,$AB$32)</f>
        <v>0</v>
      </c>
      <c r="AC100" s="409"/>
      <c r="AD100" s="409">
        <f t="shared" si="311"/>
        <v>0</v>
      </c>
      <c r="AE100" s="399" t="str">
        <f t="shared" si="312"/>
        <v/>
      </c>
      <c r="AF100" s="174">
        <f>COUNTIFS($L$5:$L$300,$X$96,$M$5:$M$300,$Y100,$N$5:$N$300,$AF$31,$O$5:$O$300,AF$32)</f>
        <v>0</v>
      </c>
      <c r="AG100" s="174">
        <f t="shared" si="313"/>
        <v>0</v>
      </c>
      <c r="AH100" s="174">
        <f t="shared" si="313"/>
        <v>0</v>
      </c>
      <c r="AI100" s="409">
        <f t="shared" si="314"/>
        <v>0</v>
      </c>
      <c r="AJ100" s="399" t="str">
        <f t="shared" si="346"/>
        <v/>
      </c>
      <c r="AK100" s="181">
        <f t="shared" si="315"/>
        <v>0</v>
      </c>
      <c r="AL100" s="174">
        <f t="shared" si="315"/>
        <v>0</v>
      </c>
      <c r="AM100" s="174">
        <f t="shared" si="315"/>
        <v>0</v>
      </c>
      <c r="AN100" s="409">
        <f t="shared" si="316"/>
        <v>0</v>
      </c>
      <c r="AO100" s="399" t="str">
        <f t="shared" si="347"/>
        <v/>
      </c>
      <c r="AP100" s="174">
        <f t="shared" si="317"/>
        <v>0</v>
      </c>
      <c r="AQ100" s="174">
        <f t="shared" si="317"/>
        <v>0</v>
      </c>
      <c r="AR100" s="174">
        <f t="shared" si="317"/>
        <v>0</v>
      </c>
      <c r="AS100" s="409">
        <f t="shared" si="318"/>
        <v>0</v>
      </c>
      <c r="AT100" s="399" t="str">
        <f t="shared" si="319"/>
        <v/>
      </c>
      <c r="AU100" s="181">
        <f t="shared" si="320"/>
        <v>0</v>
      </c>
      <c r="AV100" s="174">
        <f t="shared" si="320"/>
        <v>0</v>
      </c>
      <c r="AW100" s="174">
        <f t="shared" si="320"/>
        <v>0</v>
      </c>
      <c r="AX100" s="409">
        <f t="shared" si="321"/>
        <v>0</v>
      </c>
      <c r="AY100" s="399" t="str">
        <f t="shared" si="322"/>
        <v/>
      </c>
      <c r="AZ100" s="181">
        <f t="shared" si="323"/>
        <v>0</v>
      </c>
      <c r="BA100" s="174">
        <f t="shared" si="323"/>
        <v>0</v>
      </c>
      <c r="BB100" s="174">
        <f t="shared" si="323"/>
        <v>0</v>
      </c>
      <c r="BC100" s="409">
        <f t="shared" si="324"/>
        <v>0</v>
      </c>
      <c r="BD100" s="399" t="str">
        <f t="shared" si="325"/>
        <v/>
      </c>
      <c r="BE100" s="181">
        <f t="shared" si="326"/>
        <v>0</v>
      </c>
      <c r="BF100" s="174">
        <f t="shared" si="326"/>
        <v>0</v>
      </c>
      <c r="BG100" s="174">
        <f t="shared" si="326"/>
        <v>0</v>
      </c>
      <c r="BH100" s="409">
        <f t="shared" si="327"/>
        <v>0</v>
      </c>
      <c r="BI100" s="399" t="str">
        <f t="shared" si="328"/>
        <v/>
      </c>
      <c r="BJ100" s="513"/>
      <c r="BK100" s="132">
        <v>5</v>
      </c>
      <c r="BL100" s="174">
        <f>COUNTIFS($L$5:$L$300,$BJ$33,$M$5:$M$300,$Y100,$N$5:$N$300,$Z$31,$O$5:$O$300,$Z$32)</f>
        <v>0</v>
      </c>
      <c r="BM100" s="174">
        <f>COUNTIFS($L$5:$L$300,$BJ$33,$M$5:$M$300,$Y100,$N$5:$N$300,$Z$31,$O$5:$O$300,$AA$32)</f>
        <v>0</v>
      </c>
      <c r="BN100" s="174">
        <f>COUNTIFS($L$5:$L$300,$BJ$33,$M$5:$M$300,$Y100,$N$5:$N$300,$Z$31,$O$5:$O$300,$AB$32)</f>
        <v>0</v>
      </c>
      <c r="BO100" s="174"/>
      <c r="BP100" s="409">
        <f t="shared" si="329"/>
        <v>0</v>
      </c>
      <c r="BQ100" s="399" t="str">
        <f t="shared" si="330"/>
        <v/>
      </c>
      <c r="BR100" s="174">
        <f>COUNTIFS($L$5:$L$300,$BJ$33,$M$5:$M$300,$Y100,$N$5:$N$300,$AF$31,$O$5:$O$300,BR$32)</f>
        <v>0</v>
      </c>
      <c r="BS100" s="174">
        <f t="shared" si="331"/>
        <v>0</v>
      </c>
      <c r="BT100" s="174">
        <f t="shared" si="331"/>
        <v>0</v>
      </c>
      <c r="BU100" s="409">
        <f t="shared" si="332"/>
        <v>0</v>
      </c>
      <c r="BV100" s="399" t="str">
        <f t="shared" si="348"/>
        <v/>
      </c>
      <c r="BW100" s="174">
        <f t="shared" si="333"/>
        <v>0</v>
      </c>
      <c r="BX100" s="174">
        <f t="shared" si="333"/>
        <v>0</v>
      </c>
      <c r="BY100" s="174">
        <f t="shared" si="333"/>
        <v>0</v>
      </c>
      <c r="BZ100" s="409">
        <f t="shared" si="334"/>
        <v>0</v>
      </c>
      <c r="CA100" s="399" t="str">
        <f t="shared" si="349"/>
        <v/>
      </c>
      <c r="CB100" s="174">
        <f t="shared" si="335"/>
        <v>0</v>
      </c>
      <c r="CC100" s="174">
        <f t="shared" si="335"/>
        <v>0</v>
      </c>
      <c r="CD100" s="174">
        <f t="shared" si="335"/>
        <v>0</v>
      </c>
      <c r="CE100" s="409">
        <f t="shared" si="336"/>
        <v>0</v>
      </c>
      <c r="CF100" s="399" t="str">
        <f t="shared" si="350"/>
        <v/>
      </c>
      <c r="CG100" s="181">
        <f t="shared" si="337"/>
        <v>0</v>
      </c>
      <c r="CH100" s="174">
        <f t="shared" si="337"/>
        <v>0</v>
      </c>
      <c r="CI100" s="174">
        <f t="shared" si="337"/>
        <v>0</v>
      </c>
      <c r="CJ100" s="409">
        <f t="shared" si="338"/>
        <v>0</v>
      </c>
      <c r="CK100" s="398" t="str">
        <f t="shared" si="339"/>
        <v/>
      </c>
      <c r="CL100" s="181">
        <f t="shared" si="340"/>
        <v>0</v>
      </c>
      <c r="CM100" s="174">
        <f t="shared" si="340"/>
        <v>0</v>
      </c>
      <c r="CN100" s="174">
        <f t="shared" si="340"/>
        <v>0</v>
      </c>
      <c r="CO100" s="409">
        <f t="shared" si="341"/>
        <v>0</v>
      </c>
      <c r="CP100" s="399" t="str">
        <f t="shared" si="342"/>
        <v/>
      </c>
      <c r="CQ100" s="174">
        <f t="shared" si="343"/>
        <v>0</v>
      </c>
      <c r="CR100" s="174">
        <f t="shared" si="343"/>
        <v>0</v>
      </c>
      <c r="CS100" s="174">
        <f t="shared" si="343"/>
        <v>0</v>
      </c>
      <c r="CT100" s="409">
        <f t="shared" si="344"/>
        <v>0</v>
      </c>
      <c r="CU100" s="399" t="str">
        <f t="shared" si="345"/>
        <v/>
      </c>
      <c r="CV100" s="98"/>
    </row>
    <row r="101" spans="3:100" ht="15.75" thickBot="1" x14ac:dyDescent="0.3">
      <c r="C101" s="380" t="str">
        <f t="shared" ca="1" si="218"/>
        <v/>
      </c>
      <c r="I101" s="409" t="e">
        <f t="shared" ca="1" si="219"/>
        <v>#NAME?</v>
      </c>
      <c r="K101" s="110"/>
      <c r="L101" s="74" t="str">
        <f t="shared" si="220"/>
        <v/>
      </c>
      <c r="M101" s="11" t="str">
        <f t="shared" si="221"/>
        <v/>
      </c>
      <c r="N101" s="11" t="str">
        <f t="shared" si="222"/>
        <v/>
      </c>
      <c r="O101" s="11" t="str">
        <f t="shared" si="223"/>
        <v/>
      </c>
      <c r="P101" s="380">
        <f t="shared" ca="1" si="224"/>
        <v>1</v>
      </c>
      <c r="Q101" s="380">
        <f t="shared" ca="1" si="225"/>
        <v>1</v>
      </c>
      <c r="X101" s="514"/>
      <c r="Y101" s="168">
        <v>6</v>
      </c>
      <c r="Z101" s="173">
        <f>COUNTIFS($L$5:$L$300,$X$96,$M$5:$M$300,$Y101,$N$5:$N$300,$Z$31,$O$5:$O$300,$Z$32)</f>
        <v>0</v>
      </c>
      <c r="AA101" s="173">
        <f>COUNTIFS($L$5:$L$300,$X$96,$M$5:$M$300,$Y101,$N$5:$N$300,$Z$31,$O$5:$O$300,$AA$32)</f>
        <v>0</v>
      </c>
      <c r="AB101" s="173">
        <f>COUNTIFS($L$5:$L$300,$X$96,$M$5:$M$300,$Y101,$N$5:$N$300,$Z$31,$O$5:$O$300,$AB$32)</f>
        <v>0</v>
      </c>
      <c r="AC101" s="130"/>
      <c r="AD101" s="130">
        <f t="shared" si="311"/>
        <v>0</v>
      </c>
      <c r="AE101" s="137" t="str">
        <f t="shared" si="312"/>
        <v/>
      </c>
      <c r="AF101" s="173">
        <f>COUNTIFS($L$5:$L$300,$X$96,$M$5:$M$300,$Y101,$N$5:$N$300,$AF$31,$O$5:$O$300,AF$32)</f>
        <v>0</v>
      </c>
      <c r="AG101" s="173">
        <f t="shared" si="313"/>
        <v>0</v>
      </c>
      <c r="AH101" s="173">
        <f t="shared" si="313"/>
        <v>0</v>
      </c>
      <c r="AI101" s="130">
        <f t="shared" si="314"/>
        <v>0</v>
      </c>
      <c r="AJ101" s="137" t="str">
        <f t="shared" si="346"/>
        <v/>
      </c>
      <c r="AK101" s="182">
        <f t="shared" si="315"/>
        <v>0</v>
      </c>
      <c r="AL101" s="173">
        <f t="shared" si="315"/>
        <v>0</v>
      </c>
      <c r="AM101" s="173">
        <f t="shared" si="315"/>
        <v>0</v>
      </c>
      <c r="AN101" s="130">
        <f t="shared" si="316"/>
        <v>0</v>
      </c>
      <c r="AO101" s="137" t="str">
        <f t="shared" si="347"/>
        <v/>
      </c>
      <c r="AP101" s="173">
        <f t="shared" si="317"/>
        <v>0</v>
      </c>
      <c r="AQ101" s="173">
        <f t="shared" si="317"/>
        <v>0</v>
      </c>
      <c r="AR101" s="173">
        <f t="shared" si="317"/>
        <v>0</v>
      </c>
      <c r="AS101" s="130">
        <f t="shared" si="318"/>
        <v>0</v>
      </c>
      <c r="AT101" s="137" t="str">
        <f t="shared" si="319"/>
        <v/>
      </c>
      <c r="AU101" s="182">
        <f t="shared" si="320"/>
        <v>0</v>
      </c>
      <c r="AV101" s="173">
        <f t="shared" si="320"/>
        <v>0</v>
      </c>
      <c r="AW101" s="173">
        <f t="shared" si="320"/>
        <v>0</v>
      </c>
      <c r="AX101" s="130">
        <f t="shared" si="321"/>
        <v>0</v>
      </c>
      <c r="AY101" s="137" t="str">
        <f t="shared" si="322"/>
        <v/>
      </c>
      <c r="AZ101" s="183">
        <f t="shared" si="323"/>
        <v>0</v>
      </c>
      <c r="BA101" s="184">
        <f t="shared" si="323"/>
        <v>0</v>
      </c>
      <c r="BB101" s="173">
        <f t="shared" si="323"/>
        <v>0</v>
      </c>
      <c r="BC101" s="153">
        <f t="shared" si="324"/>
        <v>0</v>
      </c>
      <c r="BD101" s="164" t="str">
        <f t="shared" si="325"/>
        <v/>
      </c>
      <c r="BE101" s="182">
        <f t="shared" si="326"/>
        <v>0</v>
      </c>
      <c r="BF101" s="173">
        <f t="shared" si="326"/>
        <v>0</v>
      </c>
      <c r="BG101" s="173">
        <f t="shared" si="326"/>
        <v>0</v>
      </c>
      <c r="BH101" s="130">
        <f t="shared" si="327"/>
        <v>0</v>
      </c>
      <c r="BI101" s="137" t="str">
        <f t="shared" si="328"/>
        <v/>
      </c>
      <c r="BJ101" s="514"/>
      <c r="BK101" s="234">
        <v>6</v>
      </c>
      <c r="BL101" s="236">
        <f>COUNTIFS($L$5:$L$300,$BJ$33,$M$5:$M$300,$Y101,$N$5:$N$300,$Z$31,$O$5:$O$300,$Z$32)</f>
        <v>0</v>
      </c>
      <c r="BM101" s="236">
        <f>COUNTIFS($L$5:$L$300,$BJ$33,$M$5:$M$300,$Y101,$N$5:$N$300,$Z$31,$O$5:$O$300,$AA$32)</f>
        <v>0</v>
      </c>
      <c r="BN101" s="236">
        <f>COUNTIFS($L$5:$L$300,$BJ$33,$M$5:$M$300,$Y101,$N$5:$N$300,$Z$31,$O$5:$O$300,$AB$32)</f>
        <v>0</v>
      </c>
      <c r="BO101" s="236"/>
      <c r="BP101" s="233">
        <f t="shared" si="329"/>
        <v>0</v>
      </c>
      <c r="BQ101" s="241" t="str">
        <f t="shared" si="330"/>
        <v/>
      </c>
      <c r="BR101" s="236">
        <f>COUNTIFS($L$5:$L$300,$BJ$33,$M$5:$M$300,$Y101,$N$5:$N$300,$AF$31,$O$5:$O$300,BR$32)</f>
        <v>0</v>
      </c>
      <c r="BS101" s="236">
        <f t="shared" si="331"/>
        <v>0</v>
      </c>
      <c r="BT101" s="236">
        <f t="shared" si="331"/>
        <v>0</v>
      </c>
      <c r="BU101" s="233">
        <f t="shared" si="332"/>
        <v>0</v>
      </c>
      <c r="BV101" s="241" t="str">
        <f t="shared" si="348"/>
        <v/>
      </c>
      <c r="BW101" s="236">
        <f t="shared" si="333"/>
        <v>0</v>
      </c>
      <c r="BX101" s="236">
        <f t="shared" si="333"/>
        <v>0</v>
      </c>
      <c r="BY101" s="236">
        <f t="shared" si="333"/>
        <v>0</v>
      </c>
      <c r="BZ101" s="233">
        <f t="shared" si="334"/>
        <v>0</v>
      </c>
      <c r="CA101" s="240" t="str">
        <f t="shared" si="349"/>
        <v/>
      </c>
      <c r="CB101" s="236">
        <f t="shared" si="335"/>
        <v>0</v>
      </c>
      <c r="CC101" s="236">
        <f t="shared" si="335"/>
        <v>0</v>
      </c>
      <c r="CD101" s="236">
        <f t="shared" si="335"/>
        <v>0</v>
      </c>
      <c r="CE101" s="233">
        <f t="shared" si="336"/>
        <v>0</v>
      </c>
      <c r="CF101" s="240" t="str">
        <f t="shared" si="350"/>
        <v/>
      </c>
      <c r="CG101" s="237">
        <f t="shared" si="337"/>
        <v>0</v>
      </c>
      <c r="CH101" s="236">
        <f t="shared" si="337"/>
        <v>0</v>
      </c>
      <c r="CI101" s="236">
        <f t="shared" si="337"/>
        <v>0</v>
      </c>
      <c r="CJ101" s="233">
        <f t="shared" si="338"/>
        <v>0</v>
      </c>
      <c r="CK101" s="242" t="str">
        <f t="shared" si="339"/>
        <v/>
      </c>
      <c r="CL101" s="238">
        <f t="shared" si="340"/>
        <v>0</v>
      </c>
      <c r="CM101" s="239">
        <f t="shared" si="340"/>
        <v>0</v>
      </c>
      <c r="CN101" s="239">
        <f t="shared" si="340"/>
        <v>0</v>
      </c>
      <c r="CO101" s="235">
        <f t="shared" si="341"/>
        <v>0</v>
      </c>
      <c r="CP101" s="241" t="str">
        <f t="shared" si="342"/>
        <v/>
      </c>
      <c r="CQ101" s="236">
        <f t="shared" si="343"/>
        <v>0</v>
      </c>
      <c r="CR101" s="236">
        <f t="shared" si="343"/>
        <v>0</v>
      </c>
      <c r="CS101" s="236">
        <f t="shared" si="343"/>
        <v>0</v>
      </c>
      <c r="CT101" s="233">
        <f t="shared" si="344"/>
        <v>0</v>
      </c>
      <c r="CU101" s="240" t="str">
        <f t="shared" si="345"/>
        <v/>
      </c>
      <c r="CV101" s="98"/>
    </row>
    <row r="102" spans="3:100" ht="16.5" thickBot="1" x14ac:dyDescent="0.3">
      <c r="C102" s="380" t="str">
        <f t="shared" ca="1" si="218"/>
        <v/>
      </c>
      <c r="I102" s="409" t="e">
        <f t="shared" ca="1" si="219"/>
        <v>#NAME?</v>
      </c>
      <c r="K102" s="110"/>
      <c r="L102" s="74" t="str">
        <f t="shared" si="220"/>
        <v/>
      </c>
      <c r="M102" s="11" t="str">
        <f t="shared" si="221"/>
        <v/>
      </c>
      <c r="N102" s="11" t="str">
        <f t="shared" si="222"/>
        <v/>
      </c>
      <c r="O102" s="11" t="str">
        <f t="shared" si="223"/>
        <v/>
      </c>
      <c r="P102" s="380">
        <f t="shared" ca="1" si="224"/>
        <v>1</v>
      </c>
      <c r="Q102" s="380">
        <f t="shared" ca="1" si="225"/>
        <v>1</v>
      </c>
      <c r="X102" s="505" t="s">
        <v>130</v>
      </c>
      <c r="Y102" s="506"/>
      <c r="Z102" s="175">
        <f>SUM(Z96:Z101)</f>
        <v>0</v>
      </c>
      <c r="AA102" s="176">
        <f>SUM(AA96:AA101)</f>
        <v>0</v>
      </c>
      <c r="AB102" s="176">
        <f>SUM(AB96:AB101)</f>
        <v>0</v>
      </c>
      <c r="AC102" s="393"/>
      <c r="AD102" s="393">
        <f t="shared" si="311"/>
        <v>0</v>
      </c>
      <c r="AE102" s="138" t="str">
        <f t="shared" si="312"/>
        <v/>
      </c>
      <c r="AF102" s="175">
        <f>SUM(AF96:AF101)</f>
        <v>0</v>
      </c>
      <c r="AG102" s="176">
        <f>SUM(AG96:AG101)</f>
        <v>0</v>
      </c>
      <c r="AH102" s="176">
        <f>SUM(AH96:AH101)</f>
        <v>0</v>
      </c>
      <c r="AI102" s="393">
        <f t="shared" si="314"/>
        <v>0</v>
      </c>
      <c r="AJ102" s="138" t="str">
        <f t="shared" si="346"/>
        <v/>
      </c>
      <c r="AK102" s="175">
        <f>SUM(AK96:AK101)</f>
        <v>0</v>
      </c>
      <c r="AL102" s="176">
        <f>SUM(AL96:AL101)</f>
        <v>0</v>
      </c>
      <c r="AM102" s="176">
        <f>SUM(AM96:AM101)</f>
        <v>0</v>
      </c>
      <c r="AN102" s="393">
        <f t="shared" si="316"/>
        <v>0</v>
      </c>
      <c r="AO102" s="138" t="str">
        <f t="shared" si="347"/>
        <v/>
      </c>
      <c r="AP102" s="175">
        <f>SUM(AP96:AP101)</f>
        <v>0</v>
      </c>
      <c r="AQ102" s="176">
        <f>SUM(AQ96:AQ101)</f>
        <v>0</v>
      </c>
      <c r="AR102" s="176">
        <f>SUM(AR96:AR101)</f>
        <v>0</v>
      </c>
      <c r="AS102" s="393">
        <f t="shared" si="318"/>
        <v>0</v>
      </c>
      <c r="AT102" s="138" t="str">
        <f>IF(AS102=0,"",((AP102*3)+(AQ102*1.5)+(AR102*0))/AS102)</f>
        <v/>
      </c>
      <c r="AU102" s="175">
        <f>SUM(AU96:AU101)</f>
        <v>0</v>
      </c>
      <c r="AV102" s="176">
        <f>SUM(AV96:AV101)</f>
        <v>0</v>
      </c>
      <c r="AW102" s="176">
        <f>SUM(AW96:AW101)</f>
        <v>0</v>
      </c>
      <c r="AX102" s="393">
        <f t="shared" si="321"/>
        <v>0</v>
      </c>
      <c r="AY102" s="138" t="str">
        <f t="shared" si="322"/>
        <v/>
      </c>
      <c r="AZ102" s="175">
        <f>SUM(AZ96:AZ101)</f>
        <v>0</v>
      </c>
      <c r="BA102" s="176">
        <f>SUM(BA96:BA101)</f>
        <v>0</v>
      </c>
      <c r="BB102" s="176">
        <f>SUM(BB96:BB101)</f>
        <v>0</v>
      </c>
      <c r="BC102" s="393">
        <f t="shared" si="324"/>
        <v>0</v>
      </c>
      <c r="BD102" s="138" t="str">
        <f t="shared" si="325"/>
        <v/>
      </c>
      <c r="BE102" s="175">
        <f>SUM(BE96:BE101)</f>
        <v>0</v>
      </c>
      <c r="BF102" s="176">
        <f>SUM(BF96:BF101)</f>
        <v>0</v>
      </c>
      <c r="BG102" s="176">
        <f>SUM(BG96:BG101)</f>
        <v>0</v>
      </c>
      <c r="BH102" s="393">
        <f t="shared" si="327"/>
        <v>0</v>
      </c>
      <c r="BI102" s="138" t="str">
        <f t="shared" si="328"/>
        <v/>
      </c>
      <c r="BJ102" s="505" t="s">
        <v>130</v>
      </c>
      <c r="BK102" s="506"/>
      <c r="BL102" s="175">
        <f>SUM(BL96:BL101)</f>
        <v>0</v>
      </c>
      <c r="BM102" s="176">
        <f>COUNTIFS($L$5:$L$300,$X$33,$M$5:$M$300,$Y102,$N$5:$N$300,$Z$31,$O$5:$O$300,$AA$32)</f>
        <v>0</v>
      </c>
      <c r="BN102" s="176">
        <f>SUM(BN96:BN101)</f>
        <v>0</v>
      </c>
      <c r="BO102" s="176"/>
      <c r="BP102" s="393">
        <f t="shared" si="329"/>
        <v>0</v>
      </c>
      <c r="BQ102" s="138" t="str">
        <f t="shared" si="330"/>
        <v/>
      </c>
      <c r="BR102" s="175">
        <f>SUM(BR96:BR101)</f>
        <v>0</v>
      </c>
      <c r="BS102" s="176">
        <f>SUM(BS96:BS101)</f>
        <v>0</v>
      </c>
      <c r="BT102" s="176">
        <f>SUM(BT96:BT101)</f>
        <v>0</v>
      </c>
      <c r="BU102" s="393">
        <f t="shared" si="332"/>
        <v>0</v>
      </c>
      <c r="BV102" s="138" t="str">
        <f t="shared" si="348"/>
        <v/>
      </c>
      <c r="BW102" s="175">
        <f>SUM(BW96:BW101)</f>
        <v>0</v>
      </c>
      <c r="BX102" s="176">
        <f>SUM(BY96:BY101)</f>
        <v>0</v>
      </c>
      <c r="BY102" s="176">
        <f>SUM(BY96:BY101)</f>
        <v>0</v>
      </c>
      <c r="BZ102" s="393">
        <f t="shared" si="334"/>
        <v>0</v>
      </c>
      <c r="CA102" s="138" t="str">
        <f t="shared" si="349"/>
        <v/>
      </c>
      <c r="CB102" s="175">
        <f>SUM(CB96:CB101)</f>
        <v>0</v>
      </c>
      <c r="CC102" s="176">
        <f>SUM(CC96:CC101)</f>
        <v>0</v>
      </c>
      <c r="CD102" s="176">
        <f>SUM(CD96:CD101)</f>
        <v>0</v>
      </c>
      <c r="CE102" s="393">
        <f t="shared" si="336"/>
        <v>0</v>
      </c>
      <c r="CF102" s="138" t="str">
        <f t="shared" si="350"/>
        <v/>
      </c>
      <c r="CG102" s="175">
        <f>SUM(CG96:CG101)</f>
        <v>0</v>
      </c>
      <c r="CH102" s="176">
        <f>SUM(CH96:CH101)</f>
        <v>0</v>
      </c>
      <c r="CI102" s="176">
        <f>SUM(CI96:CI101)</f>
        <v>0</v>
      </c>
      <c r="CJ102" s="393">
        <f t="shared" si="338"/>
        <v>0</v>
      </c>
      <c r="CK102" s="138" t="str">
        <f t="shared" si="339"/>
        <v/>
      </c>
      <c r="CL102" s="187">
        <f>SUM(CL96:CL101)</f>
        <v>0</v>
      </c>
      <c r="CM102" s="188">
        <f>SUM(CM96:CM101)</f>
        <v>0</v>
      </c>
      <c r="CN102" s="188">
        <f>SUM(CN96:CN101)</f>
        <v>0</v>
      </c>
      <c r="CO102" s="374">
        <f t="shared" si="341"/>
        <v>0</v>
      </c>
      <c r="CP102" s="243" t="str">
        <f t="shared" si="342"/>
        <v/>
      </c>
      <c r="CQ102" s="175">
        <f>SUM(CQ96:CQ101)</f>
        <v>0</v>
      </c>
      <c r="CR102" s="176">
        <f>SUM(CR96:CR101)</f>
        <v>0</v>
      </c>
      <c r="CS102" s="176">
        <f>SUM(CS96:CS101)</f>
        <v>0</v>
      </c>
      <c r="CT102" s="393">
        <f t="shared" si="344"/>
        <v>0</v>
      </c>
      <c r="CU102" s="138" t="str">
        <f t="shared" si="345"/>
        <v/>
      </c>
      <c r="CV102" s="98"/>
    </row>
    <row r="103" spans="3:100" ht="15.75" thickBot="1" x14ac:dyDescent="0.3">
      <c r="C103" s="380" t="str">
        <f t="shared" ca="1" si="218"/>
        <v/>
      </c>
      <c r="I103" s="409" t="e">
        <f t="shared" ca="1" si="219"/>
        <v>#NAME?</v>
      </c>
      <c r="K103" s="110"/>
      <c r="L103" s="74" t="str">
        <f t="shared" si="220"/>
        <v/>
      </c>
      <c r="M103" s="11" t="str">
        <f t="shared" si="221"/>
        <v/>
      </c>
      <c r="N103" s="11" t="str">
        <f t="shared" si="222"/>
        <v/>
      </c>
      <c r="O103" s="11" t="str">
        <f t="shared" si="223"/>
        <v/>
      </c>
      <c r="P103" s="380">
        <f t="shared" ca="1" si="224"/>
        <v>1</v>
      </c>
      <c r="Q103" s="380">
        <f t="shared" ca="1" si="225"/>
        <v>1</v>
      </c>
      <c r="X103" s="84"/>
      <c r="Y103" s="84"/>
      <c r="Z103" s="499" t="str">
        <f>$G$23</f>
        <v>S</v>
      </c>
      <c r="AA103" s="500"/>
      <c r="AB103" s="500"/>
      <c r="AC103" s="500"/>
      <c r="AD103" s="500"/>
      <c r="AE103" s="501"/>
      <c r="AF103" s="499" t="str">
        <f>$G$24</f>
        <v>R</v>
      </c>
      <c r="AG103" s="500"/>
      <c r="AH103" s="500"/>
      <c r="AI103" s="500"/>
      <c r="AJ103" s="501"/>
      <c r="AK103" s="509" t="str">
        <f>$G$26</f>
        <v>D</v>
      </c>
      <c r="AL103" s="510"/>
      <c r="AM103" s="510"/>
      <c r="AN103" s="510"/>
      <c r="AO103" s="511"/>
      <c r="AP103" s="499" t="str">
        <f>$G$27</f>
        <v>L</v>
      </c>
      <c r="AQ103" s="500"/>
      <c r="AR103" s="500"/>
      <c r="AS103" s="500"/>
      <c r="AT103" s="500"/>
      <c r="AU103" s="499" t="str">
        <f>$G$22</f>
        <v>A</v>
      </c>
      <c r="AV103" s="500"/>
      <c r="AW103" s="500"/>
      <c r="AX103" s="500"/>
      <c r="AY103" s="500"/>
      <c r="AZ103" s="499" t="str">
        <f>$G$32</f>
        <v>X</v>
      </c>
      <c r="BA103" s="500"/>
      <c r="BB103" s="500"/>
      <c r="BC103" s="500"/>
      <c r="BD103" s="501"/>
      <c r="BE103" s="500" t="str">
        <f>$G$25</f>
        <v>B</v>
      </c>
      <c r="BF103" s="500"/>
      <c r="BG103" s="500"/>
      <c r="BH103" s="500"/>
      <c r="BI103" s="501"/>
      <c r="BJ103" s="1"/>
      <c r="BK103" s="27"/>
      <c r="BL103" s="499" t="str">
        <f>$G$23</f>
        <v>S</v>
      </c>
      <c r="BM103" s="500"/>
      <c r="BN103" s="500"/>
      <c r="BO103" s="500"/>
      <c r="BP103" s="500"/>
      <c r="BQ103" s="501"/>
      <c r="BR103" s="499" t="str">
        <f>$G$24</f>
        <v>R</v>
      </c>
      <c r="BS103" s="500"/>
      <c r="BT103" s="500"/>
      <c r="BU103" s="500"/>
      <c r="BV103" s="501"/>
      <c r="BW103" s="499" t="str">
        <f>$G$26</f>
        <v>D</v>
      </c>
      <c r="BX103" s="500"/>
      <c r="BY103" s="500"/>
      <c r="BZ103" s="500"/>
      <c r="CA103" s="501"/>
      <c r="CB103" s="499" t="str">
        <f>$G$27</f>
        <v>L</v>
      </c>
      <c r="CC103" s="500"/>
      <c r="CD103" s="500"/>
      <c r="CE103" s="500"/>
      <c r="CF103" s="500"/>
      <c r="CG103" s="499" t="str">
        <f>$G$22</f>
        <v>A</v>
      </c>
      <c r="CH103" s="500"/>
      <c r="CI103" s="500"/>
      <c r="CJ103" s="500"/>
      <c r="CK103" s="501"/>
      <c r="CL103" s="500" t="str">
        <f>$G$32</f>
        <v>X</v>
      </c>
      <c r="CM103" s="500"/>
      <c r="CN103" s="500"/>
      <c r="CO103" s="500"/>
      <c r="CP103" s="501"/>
      <c r="CQ103" s="500" t="str">
        <f>$G$25</f>
        <v>B</v>
      </c>
      <c r="CR103" s="500"/>
      <c r="CS103" s="500"/>
      <c r="CT103" s="500"/>
      <c r="CU103" s="501"/>
      <c r="CV103" s="31"/>
    </row>
    <row r="104" spans="3:100" ht="15.75" thickBot="1" x14ac:dyDescent="0.3">
      <c r="C104" s="380" t="str">
        <f t="shared" ca="1" si="218"/>
        <v/>
      </c>
      <c r="I104" s="409" t="e">
        <f t="shared" ca="1" si="219"/>
        <v>#NAME?</v>
      </c>
      <c r="K104" s="110"/>
      <c r="L104" s="74" t="str">
        <f t="shared" si="220"/>
        <v/>
      </c>
      <c r="M104" s="11" t="str">
        <f t="shared" si="221"/>
        <v/>
      </c>
      <c r="N104" s="11" t="str">
        <f t="shared" si="222"/>
        <v/>
      </c>
      <c r="O104" s="11" t="str">
        <f t="shared" si="223"/>
        <v/>
      </c>
      <c r="P104" s="380">
        <f t="shared" ca="1" si="224"/>
        <v>1</v>
      </c>
      <c r="Q104" s="380">
        <f t="shared" ca="1" si="225"/>
        <v>1</v>
      </c>
      <c r="X104" s="84"/>
      <c r="Y104" s="125" t="s">
        <v>127</v>
      </c>
      <c r="Z104" s="176" t="str">
        <f>$G$29</f>
        <v>P</v>
      </c>
      <c r="AA104" s="170" t="str">
        <f>$G$31</f>
        <v>C</v>
      </c>
      <c r="AB104" s="170" t="str">
        <f>$G$28</f>
        <v>E</v>
      </c>
      <c r="AC104" s="97"/>
      <c r="AD104" s="392" t="s">
        <v>10</v>
      </c>
      <c r="AE104" s="119" t="s">
        <v>128</v>
      </c>
      <c r="AF104" s="175" t="str">
        <f>$G$30</f>
        <v>EX</v>
      </c>
      <c r="AG104" s="176" t="str">
        <f>$G$31</f>
        <v>C</v>
      </c>
      <c r="AH104" s="176" t="str">
        <f>$G$28</f>
        <v>E</v>
      </c>
      <c r="AI104" s="393" t="s">
        <v>10</v>
      </c>
      <c r="AJ104" s="138" t="s">
        <v>128</v>
      </c>
      <c r="AK104" s="175" t="str">
        <f>$G$30</f>
        <v>EX</v>
      </c>
      <c r="AL104" s="176" t="str">
        <f>$G$31</f>
        <v>C</v>
      </c>
      <c r="AM104" s="176" t="str">
        <f>$G$28</f>
        <v>E</v>
      </c>
      <c r="AN104" s="161" t="s">
        <v>10</v>
      </c>
      <c r="AO104" s="138" t="s">
        <v>128</v>
      </c>
      <c r="AP104" s="175" t="str">
        <f>$G$30</f>
        <v>EX</v>
      </c>
      <c r="AQ104" s="176" t="str">
        <f>$G$31</f>
        <v>C</v>
      </c>
      <c r="AR104" s="176" t="str">
        <f>$G$28</f>
        <v>E</v>
      </c>
      <c r="AS104" s="393" t="s">
        <v>10</v>
      </c>
      <c r="AT104" s="155" t="s">
        <v>128</v>
      </c>
      <c r="AU104" s="175" t="str">
        <f>$G$29</f>
        <v>P</v>
      </c>
      <c r="AV104" s="176" t="str">
        <f>$G$31</f>
        <v>C</v>
      </c>
      <c r="AW104" s="176" t="str">
        <f>$G$28</f>
        <v>E</v>
      </c>
      <c r="AX104" s="393" t="s">
        <v>10</v>
      </c>
      <c r="AY104" s="138" t="s">
        <v>128</v>
      </c>
      <c r="AZ104" s="176" t="str">
        <f>$G$29</f>
        <v>P</v>
      </c>
      <c r="BA104" s="176" t="str">
        <f>$G$31</f>
        <v>C</v>
      </c>
      <c r="BB104" s="176" t="str">
        <f>$G$28</f>
        <v>E</v>
      </c>
      <c r="BC104" s="393" t="s">
        <v>10</v>
      </c>
      <c r="BD104" s="138" t="s">
        <v>128</v>
      </c>
      <c r="BE104" s="176" t="str">
        <f>$G$29</f>
        <v>P</v>
      </c>
      <c r="BF104" s="170" t="str">
        <f>$G$31</f>
        <v>C</v>
      </c>
      <c r="BG104" s="170" t="str">
        <f>$G$28</f>
        <v>E</v>
      </c>
      <c r="BH104" s="392" t="s">
        <v>10</v>
      </c>
      <c r="BI104" s="138" t="s">
        <v>128</v>
      </c>
      <c r="BJ104" s="1"/>
      <c r="BK104" s="125" t="s">
        <v>127</v>
      </c>
      <c r="BL104" s="176" t="str">
        <f>$G$29</f>
        <v>P</v>
      </c>
      <c r="BM104" s="170" t="str">
        <f>$G$31</f>
        <v>C</v>
      </c>
      <c r="BN104" s="170" t="str">
        <f>$G$28</f>
        <v>E</v>
      </c>
      <c r="BO104" s="97"/>
      <c r="BP104" s="392" t="s">
        <v>10</v>
      </c>
      <c r="BQ104" s="119" t="s">
        <v>128</v>
      </c>
      <c r="BR104" s="175" t="str">
        <f>$G$30</f>
        <v>EX</v>
      </c>
      <c r="BS104" s="176" t="str">
        <f>$G$31</f>
        <v>C</v>
      </c>
      <c r="BT104" s="176" t="str">
        <f>$G$28</f>
        <v>E</v>
      </c>
      <c r="BU104" s="393" t="s">
        <v>10</v>
      </c>
      <c r="BV104" s="138" t="s">
        <v>128</v>
      </c>
      <c r="BW104" s="175" t="str">
        <f>$G$30</f>
        <v>EX</v>
      </c>
      <c r="BX104" s="176" t="str">
        <f>$G$31</f>
        <v>C</v>
      </c>
      <c r="BY104" s="176" t="str">
        <f>$G$28</f>
        <v>E</v>
      </c>
      <c r="BZ104" s="161" t="s">
        <v>10</v>
      </c>
      <c r="CA104" s="138" t="s">
        <v>128</v>
      </c>
      <c r="CB104" s="175" t="str">
        <f>$G$30</f>
        <v>EX</v>
      </c>
      <c r="CC104" s="176" t="str">
        <f>$G$31</f>
        <v>C</v>
      </c>
      <c r="CD104" s="176" t="str">
        <f>$G$28</f>
        <v>E</v>
      </c>
      <c r="CE104" s="393" t="s">
        <v>10</v>
      </c>
      <c r="CF104" s="155" t="s">
        <v>128</v>
      </c>
      <c r="CG104" s="175" t="str">
        <f>$G$29</f>
        <v>P</v>
      </c>
      <c r="CH104" s="176" t="str">
        <f>$G$31</f>
        <v>C</v>
      </c>
      <c r="CI104" s="176" t="str">
        <f>$G$28</f>
        <v>E</v>
      </c>
      <c r="CJ104" s="393" t="s">
        <v>10</v>
      </c>
      <c r="CK104" s="138" t="s">
        <v>128</v>
      </c>
      <c r="CL104" s="176" t="str">
        <f>$G$29</f>
        <v>P</v>
      </c>
      <c r="CM104" s="170" t="str">
        <f>$G$31</f>
        <v>C</v>
      </c>
      <c r="CN104" s="170" t="str">
        <f>$G$28</f>
        <v>E</v>
      </c>
      <c r="CO104" s="393" t="s">
        <v>10</v>
      </c>
      <c r="CP104" s="138" t="s">
        <v>128</v>
      </c>
      <c r="CQ104" s="176" t="str">
        <f>$G$29</f>
        <v>P</v>
      </c>
      <c r="CR104" s="170" t="str">
        <f>$G$31</f>
        <v>C</v>
      </c>
      <c r="CS104" s="170" t="str">
        <f>$G$28</f>
        <v>E</v>
      </c>
      <c r="CT104" s="392" t="s">
        <v>10</v>
      </c>
      <c r="CU104" s="138" t="s">
        <v>128</v>
      </c>
      <c r="CV104" s="329"/>
    </row>
    <row r="105" spans="3:100" ht="15.75" customHeight="1" x14ac:dyDescent="0.25">
      <c r="C105" s="380" t="str">
        <f t="shared" ca="1" si="218"/>
        <v/>
      </c>
      <c r="I105" s="409" t="e">
        <f t="shared" ca="1" si="219"/>
        <v>#NAME?</v>
      </c>
      <c r="K105" s="110"/>
      <c r="L105" s="74" t="str">
        <f t="shared" si="220"/>
        <v/>
      </c>
      <c r="M105" s="11" t="str">
        <f t="shared" si="221"/>
        <v/>
      </c>
      <c r="N105" s="11" t="str">
        <f t="shared" si="222"/>
        <v/>
      </c>
      <c r="O105" s="11" t="str">
        <f t="shared" si="223"/>
        <v/>
      </c>
      <c r="P105" s="380">
        <f t="shared" ca="1" si="224"/>
        <v>1</v>
      </c>
      <c r="Q105" s="380">
        <f t="shared" ca="1" si="225"/>
        <v>1</v>
      </c>
      <c r="X105" s="512">
        <f>F12</f>
        <v>0</v>
      </c>
      <c r="Y105" s="163">
        <v>1</v>
      </c>
      <c r="Z105" s="172">
        <f>COUNTIFS($L$5:$L$300,$X$105,$M$5:$M$300,$Y$33,$N$5:$N$300,$Z$31,$O$5:$O$300,$Z$32)</f>
        <v>0</v>
      </c>
      <c r="AA105" s="172">
        <f>COUNTIFS($L$5:$L$300,$X$105,$M$5:$M$300,$Y$33,$N$5:$N$300,$Z$31,$O$5:$O$300,AA$32)</f>
        <v>0</v>
      </c>
      <c r="AB105" s="172">
        <f>COUNTIFS($L$5:$L$300,$X$105,$M$5:$M$300,$Y$33,$N$5:$N$300,$Z$31,$O$5:$O$300,AB$32)</f>
        <v>0</v>
      </c>
      <c r="AC105" s="97"/>
      <c r="AD105" s="97">
        <f t="shared" ref="AD105:AD111" si="351">SUM(Z105:AB105)</f>
        <v>0</v>
      </c>
      <c r="AE105" s="397" t="str">
        <f t="shared" ref="AE105:AE111" si="352">IF(AD105=0,"",((Z105*4)+(AA105*2)+(AB105*0))/AD105)</f>
        <v/>
      </c>
      <c r="AF105" s="174">
        <f>COUNTIFS($L$5:$L$300,$X$105,$M$5:$M$300,$Y$33,$N$5:$N$300,$AF$31,$O$5:$O$300,AF$32)</f>
        <v>0</v>
      </c>
      <c r="AG105" s="174">
        <f t="shared" ref="AG105:AH110" si="353">COUNTIFS($L$5:$L$300,$X$105,$M$5:$M$300,$Y105,$N$5:$N$300,$AF$31,$O$5:$O$300,AG$32)</f>
        <v>0</v>
      </c>
      <c r="AH105" s="174">
        <f t="shared" si="353"/>
        <v>0</v>
      </c>
      <c r="AI105" s="97">
        <f t="shared" ref="AI105:AI111" si="354">SUM(AF105:AH105)</f>
        <v>0</v>
      </c>
      <c r="AJ105" s="397" t="str">
        <f>IF(AI105=0,"",((AF105*3)+(AG105*1.5)+(AH105*0))/AI105)</f>
        <v/>
      </c>
      <c r="AK105" s="181">
        <f t="shared" ref="AK105:AM110" si="355">COUNTIFS($L$5:$L$300,$X$105,$M$5:$M$300,$Y105,$N$5:$N$300,$AK$31,$O$5:$O$300,AK$32)</f>
        <v>0</v>
      </c>
      <c r="AL105" s="174">
        <f t="shared" si="355"/>
        <v>0</v>
      </c>
      <c r="AM105" s="174">
        <f t="shared" si="355"/>
        <v>0</v>
      </c>
      <c r="AN105" s="97">
        <f t="shared" ref="AN105:AN111" si="356">SUM(AK105:AM105)</f>
        <v>0</v>
      </c>
      <c r="AO105" s="397" t="str">
        <f>IF(AN105=0,"",((AK105*3)+(AL105*1.5)+(AM105*0))/AN105)</f>
        <v/>
      </c>
      <c r="AP105" s="174">
        <f t="shared" ref="AP105:AR110" si="357">COUNTIFS($L$5:$L$300,$X$105,$M$5:$M$300,$Y105,$N$5:$N$300,$AP$31,$O$5:$O$300,AP$32)</f>
        <v>0</v>
      </c>
      <c r="AQ105" s="174">
        <f t="shared" si="357"/>
        <v>0</v>
      </c>
      <c r="AR105" s="174">
        <f t="shared" si="357"/>
        <v>0</v>
      </c>
      <c r="AS105" s="97">
        <f t="shared" ref="AS105:AS111" si="358">SUM(AP105:AR105)</f>
        <v>0</v>
      </c>
      <c r="AT105" s="397" t="str">
        <f t="shared" ref="AT105:AT111" si="359">IF(AS105=0,"",((AP105*3)+(AQ105*1.5)+(AS105*0))/AS105)</f>
        <v/>
      </c>
      <c r="AU105" s="185">
        <f t="shared" ref="AU105:AW110" si="360">COUNTIFS($L$5:$L$300,$X$105,$M$5:$M$300,$Y105,$N$5:$N$300,$AU$31,$O$5:$O$300,AU$32)</f>
        <v>0</v>
      </c>
      <c r="AV105" s="172">
        <f t="shared" si="360"/>
        <v>0</v>
      </c>
      <c r="AW105" s="172">
        <f t="shared" si="360"/>
        <v>0</v>
      </c>
      <c r="AX105" s="97">
        <f t="shared" ref="AX105:AX111" si="361">SUM(AU105:AW105)</f>
        <v>0</v>
      </c>
      <c r="AY105" s="397" t="str">
        <f t="shared" ref="AY105:AY111" si="362">IF(AX105=0,"",((AU105*4)+(AV105*2)+(AW105*0))/AX105)</f>
        <v/>
      </c>
      <c r="AZ105" s="181">
        <f t="shared" ref="AZ105:BB110" si="363">COUNTIFS($L$5:$L$300,$X$105,$M$5:$M$300,$Y105,$N$5:$N$300,$AZ$31,$O$5:$O$300,AZ$32)</f>
        <v>0</v>
      </c>
      <c r="BA105" s="174">
        <f t="shared" si="363"/>
        <v>0</v>
      </c>
      <c r="BB105" s="174">
        <f t="shared" si="363"/>
        <v>0</v>
      </c>
      <c r="BC105" s="409">
        <f t="shared" ref="BC105:BC111" si="364">SUM(AZ105:BB105)</f>
        <v>0</v>
      </c>
      <c r="BD105" s="399" t="str">
        <f t="shared" ref="BD105:BD111" si="365">IF(BC105=0,"",((AZ105*4)+(BA105*2)+(BB105*0))/BC105)</f>
        <v/>
      </c>
      <c r="BE105" s="185">
        <f t="shared" ref="BE105:BG110" si="366">COUNTIFS($L$5:$L$300,$X$105,$M$5:$M$300,$Y105,$N$5:$N$300,$BE$31,$O$5:$O$300,BE$32)</f>
        <v>0</v>
      </c>
      <c r="BF105" s="172">
        <f t="shared" si="366"/>
        <v>0</v>
      </c>
      <c r="BG105" s="172">
        <f t="shared" si="366"/>
        <v>0</v>
      </c>
      <c r="BH105" s="97">
        <f t="shared" ref="BH105:BH111" si="367">SUM(BE105:BG105)</f>
        <v>0</v>
      </c>
      <c r="BI105" s="397" t="str">
        <f t="shared" ref="BI105:BI111" si="368">IF(BH105=0,"",((BE105*4)+(BF105*2)+(BG105*0))/BH105)</f>
        <v/>
      </c>
      <c r="BJ105" s="512">
        <f>H13</f>
        <v>0</v>
      </c>
      <c r="BK105" s="404">
        <v>1</v>
      </c>
      <c r="BL105" s="172">
        <f>COUNTIFS($L$5:$L$300,$BJ$33,$M$5:$M$300,$Y$33,$N$5:$N$300,$Z$31,$O$5:$O$300,$Z$32)</f>
        <v>0</v>
      </c>
      <c r="BM105" s="172">
        <f>COUNTIFS($L$5:$L$300,$BJ$33,$M$5:$M$300,$Y$33,$N$5:$N$300,$Z$31,$O$5:$O$300,BM$32)</f>
        <v>0</v>
      </c>
      <c r="BN105" s="172">
        <f>COUNTIFS($L$5:$L$300,$BJ$33,$M$5:$M$300,$Y$33,$N$5:$N$300,$Z$31,$O$5:$O$300,BN$32)</f>
        <v>0</v>
      </c>
      <c r="BO105" s="172"/>
      <c r="BP105" s="97">
        <f t="shared" ref="BP105:BP111" si="369">SUM(BL105:BN105)</f>
        <v>0</v>
      </c>
      <c r="BQ105" s="397" t="str">
        <f t="shared" ref="BQ105:BQ111" si="370">IF(BP105=0,"",((BL105*4)+(BM105*2)+(BN105*0))/BP105)</f>
        <v/>
      </c>
      <c r="BR105" s="174">
        <f>COUNTIFS($L$5:$L$300,$BJ$33,$M$5:$M$300,$Y$33,$N$5:$N$300,$AF$31,$O$5:$O$300,BR$32)</f>
        <v>0</v>
      </c>
      <c r="BS105" s="174">
        <f t="shared" ref="BS105:BT110" si="371">COUNTIFS($L$5:$L$300,$BJ$33,$M$5:$M$300,$Y105,$N$5:$N$300,$AF$31,$O$5:$O$300,BS$32)</f>
        <v>0</v>
      </c>
      <c r="BT105" s="174">
        <f t="shared" si="371"/>
        <v>0</v>
      </c>
      <c r="BU105" s="97">
        <f t="shared" ref="BU105:BU111" si="372">SUM(BR105:BT105)</f>
        <v>0</v>
      </c>
      <c r="BV105" s="397" t="str">
        <f>IF(BU105=0,"",((BR105*3)+(BS105*1.5)+(BT105*0))/BU105)</f>
        <v/>
      </c>
      <c r="BW105" s="174">
        <f t="shared" ref="BW105:BY110" si="373">COUNTIFS($L$5:$L$300,$BJ$33,$M$5:$M$300,$Y105,$N$5:$N$300,$AK$31,$O$5:$O$300,BW$32)</f>
        <v>0</v>
      </c>
      <c r="BX105" s="174">
        <f t="shared" si="373"/>
        <v>0</v>
      </c>
      <c r="BY105" s="174">
        <f t="shared" si="373"/>
        <v>0</v>
      </c>
      <c r="BZ105" s="97">
        <f t="shared" ref="BZ105:BZ111" si="374">SUM(BW105:BY105)</f>
        <v>0</v>
      </c>
      <c r="CA105" s="397" t="str">
        <f>IF(BZ105=0,"",((BW105*3)+(BX105*1.5)+(BY105*0))/BZ105)</f>
        <v/>
      </c>
      <c r="CB105" s="174">
        <f t="shared" ref="CB105:CD110" si="375">COUNTIFS($L$5:$L$300,$BJ$33,$M$5:$M$300,$Y105,$N$5:$N$300,$AP$31,$O$5:$O$300,CB$32)</f>
        <v>0</v>
      </c>
      <c r="CC105" s="174">
        <f t="shared" si="375"/>
        <v>0</v>
      </c>
      <c r="CD105" s="174">
        <f t="shared" si="375"/>
        <v>0</v>
      </c>
      <c r="CE105" s="97">
        <f t="shared" ref="CE105:CE111" si="376">SUM(CB105:CD105)</f>
        <v>0</v>
      </c>
      <c r="CF105" s="397" t="str">
        <f>IF(CE105=0,"",((CB105*3)+(CC105*1.5)+(CD105*0))/CE105)</f>
        <v/>
      </c>
      <c r="CG105" s="185">
        <f t="shared" ref="CG105:CI110" si="377">COUNTIFS($L$5:$L$300,$BJ$33,$M$5:$M$300,$Y105,$N$5:$N$300,$AU$31,$O$5:$O$300,CG$32)</f>
        <v>0</v>
      </c>
      <c r="CH105" s="172">
        <f t="shared" si="377"/>
        <v>0</v>
      </c>
      <c r="CI105" s="172">
        <f t="shared" si="377"/>
        <v>0</v>
      </c>
      <c r="CJ105" s="97">
        <f t="shared" ref="CJ105:CJ111" si="378">SUM(CG105:CI105)</f>
        <v>0</v>
      </c>
      <c r="CK105" s="400" t="str">
        <f t="shared" ref="CK105:CK111" si="379">IF(CJ105=0,"",((CG105*4)+(CH105*2)+(CI105*0))/CJ105)</f>
        <v/>
      </c>
      <c r="CL105" s="185">
        <f t="shared" ref="CL105:CN110" si="380">COUNTIFS($L$5:$L$300,$BJ$33,$M$5:$M$300,$Y105,$N$5:$N$300,$AZ$31,$O$5:$O$300,CL$32)</f>
        <v>0</v>
      </c>
      <c r="CM105" s="172">
        <f t="shared" si="380"/>
        <v>0</v>
      </c>
      <c r="CN105" s="172">
        <f t="shared" si="380"/>
        <v>0</v>
      </c>
      <c r="CO105" s="97">
        <f t="shared" ref="CO105:CO111" si="381">SUM(CL105:CN105)</f>
        <v>0</v>
      </c>
      <c r="CP105" s="397" t="str">
        <f t="shared" ref="CP105:CP111" si="382">IF(CO105=0,"",((CL105*4)+(CM105*2)+(CN105*0))/CO105)</f>
        <v/>
      </c>
      <c r="CQ105" s="172">
        <f t="shared" ref="CQ105:CS110" si="383">COUNTIFS($L$5:$L$300,$BJ$33,$M$5:$M$300,$Y105,$N$5:$N$300,$BE$31,$O$5:$O$300,CQ$32)</f>
        <v>0</v>
      </c>
      <c r="CR105" s="172">
        <f t="shared" si="383"/>
        <v>0</v>
      </c>
      <c r="CS105" s="172">
        <f t="shared" si="383"/>
        <v>0</v>
      </c>
      <c r="CT105" s="97">
        <f t="shared" ref="CT105:CT111" si="384">SUM(CQ105:CS105)</f>
        <v>0</v>
      </c>
      <c r="CU105" s="397" t="str">
        <f t="shared" ref="CU105:CU111" si="385">IF(CT105=0,"",((CQ105*4)+(CR105*2)+(CS105*0))/CT105)</f>
        <v/>
      </c>
      <c r="CV105" s="98"/>
    </row>
    <row r="106" spans="3:100" x14ac:dyDescent="0.25">
      <c r="C106" s="380" t="str">
        <f t="shared" ca="1" si="218"/>
        <v/>
      </c>
      <c r="I106" s="409" t="e">
        <f t="shared" ca="1" si="219"/>
        <v>#NAME?</v>
      </c>
      <c r="K106" s="110"/>
      <c r="L106" s="74" t="str">
        <f t="shared" si="220"/>
        <v/>
      </c>
      <c r="M106" s="11" t="str">
        <f t="shared" si="221"/>
        <v/>
      </c>
      <c r="N106" s="11" t="str">
        <f t="shared" si="222"/>
        <v/>
      </c>
      <c r="O106" s="11" t="str">
        <f t="shared" si="223"/>
        <v/>
      </c>
      <c r="P106" s="380">
        <f t="shared" ca="1" si="224"/>
        <v>1</v>
      </c>
      <c r="Q106" s="380">
        <f t="shared" ca="1" si="225"/>
        <v>1</v>
      </c>
      <c r="X106" s="513"/>
      <c r="Y106" s="129">
        <v>2</v>
      </c>
      <c r="Z106" s="173">
        <f>COUNTIFS($L$5:$L$300,$X$105,$M$5:$M$300,$Y106,$N$5:$N$300,$Z$31,$O$5:$O$300,$Z$32)</f>
        <v>0</v>
      </c>
      <c r="AA106" s="173">
        <f>COUNTIFS($L$5:$L$300,$X$105,$M$5:$M$300,$Y106,$N$5:$N$300,$Z$31,$O$5:$O$300,$AA$32)</f>
        <v>0</v>
      </c>
      <c r="AB106" s="173">
        <f>COUNTIFS($L$5:$L$300,$X$105,$M$5:$M$300,$Y106,$N$5:$N$300,$Z$31,$O$5:$O$300,$AB$32)</f>
        <v>0</v>
      </c>
      <c r="AC106" s="130"/>
      <c r="AD106" s="130">
        <f t="shared" si="351"/>
        <v>0</v>
      </c>
      <c r="AE106" s="137" t="str">
        <f t="shared" si="352"/>
        <v/>
      </c>
      <c r="AF106" s="173">
        <f>COUNTIFS($L$5:$L$300,$X$105,$M$5:$M$300,$Y106,$N$5:$N$300,$AF$31,$O$5:$O$300,AF$32)</f>
        <v>0</v>
      </c>
      <c r="AG106" s="173">
        <f t="shared" si="353"/>
        <v>0</v>
      </c>
      <c r="AH106" s="173">
        <f t="shared" si="353"/>
        <v>0</v>
      </c>
      <c r="AI106" s="130">
        <f t="shared" si="354"/>
        <v>0</v>
      </c>
      <c r="AJ106" s="137" t="str">
        <f t="shared" ref="AJ106:AJ111" si="386">IF(AI106=0,"",((AF106*3)+(AG106*1.5)+(AH106*0))/AI106)</f>
        <v/>
      </c>
      <c r="AK106" s="182">
        <f t="shared" si="355"/>
        <v>0</v>
      </c>
      <c r="AL106" s="173">
        <f t="shared" si="355"/>
        <v>0</v>
      </c>
      <c r="AM106" s="173">
        <f t="shared" si="355"/>
        <v>0</v>
      </c>
      <c r="AN106" s="130">
        <f t="shared" si="356"/>
        <v>0</v>
      </c>
      <c r="AO106" s="137" t="str">
        <f t="shared" ref="AO106:AO111" si="387">IF(AN106=0,"",((AK106*3)+(AL106*1.5)+(AM106*0))/AN106)</f>
        <v/>
      </c>
      <c r="AP106" s="173">
        <f t="shared" si="357"/>
        <v>0</v>
      </c>
      <c r="AQ106" s="173">
        <f t="shared" si="357"/>
        <v>0</v>
      </c>
      <c r="AR106" s="173">
        <f t="shared" si="357"/>
        <v>0</v>
      </c>
      <c r="AS106" s="130">
        <f t="shared" si="358"/>
        <v>0</v>
      </c>
      <c r="AT106" s="137" t="str">
        <f t="shared" si="359"/>
        <v/>
      </c>
      <c r="AU106" s="182">
        <f t="shared" si="360"/>
        <v>0</v>
      </c>
      <c r="AV106" s="173">
        <f t="shared" si="360"/>
        <v>0</v>
      </c>
      <c r="AW106" s="173">
        <f t="shared" si="360"/>
        <v>0</v>
      </c>
      <c r="AX106" s="130">
        <f t="shared" si="361"/>
        <v>0</v>
      </c>
      <c r="AY106" s="137" t="str">
        <f t="shared" si="362"/>
        <v/>
      </c>
      <c r="AZ106" s="182">
        <f t="shared" si="363"/>
        <v>0</v>
      </c>
      <c r="BA106" s="173">
        <f t="shared" si="363"/>
        <v>0</v>
      </c>
      <c r="BB106" s="173">
        <f t="shared" si="363"/>
        <v>0</v>
      </c>
      <c r="BC106" s="130">
        <f t="shared" si="364"/>
        <v>0</v>
      </c>
      <c r="BD106" s="137" t="str">
        <f t="shared" si="365"/>
        <v/>
      </c>
      <c r="BE106" s="182">
        <f t="shared" si="366"/>
        <v>0</v>
      </c>
      <c r="BF106" s="173">
        <f t="shared" si="366"/>
        <v>0</v>
      </c>
      <c r="BG106" s="173">
        <f t="shared" si="366"/>
        <v>0</v>
      </c>
      <c r="BH106" s="130">
        <f t="shared" si="367"/>
        <v>0</v>
      </c>
      <c r="BI106" s="137" t="str">
        <f t="shared" si="368"/>
        <v/>
      </c>
      <c r="BJ106" s="513"/>
      <c r="BK106" s="126">
        <v>2</v>
      </c>
      <c r="BL106" s="236">
        <f>COUNTIFS($L$5:$L$300,$BJ$33,$M$5:$M$300,$Y106,$N$5:$N$300,$Z$31,$O$5:$O$300,$Z$32)</f>
        <v>0</v>
      </c>
      <c r="BM106" s="236">
        <f>COUNTIFS($L$5:$L$300,$BJ$33,$M$5:$M$300,$Y106,$N$5:$N$300,$Z$31,$O$5:$O$300,$AA$32)</f>
        <v>0</v>
      </c>
      <c r="BN106" s="236">
        <f>COUNTIFS($L$5:$L$300,$BJ$33,$M$5:$M$300,$Y106,$N$5:$N$300,$Z$31,$O$5:$O$300,$AB$32)</f>
        <v>0</v>
      </c>
      <c r="BO106" s="236"/>
      <c r="BP106" s="233">
        <f t="shared" si="369"/>
        <v>0</v>
      </c>
      <c r="BQ106" s="240" t="str">
        <f t="shared" si="370"/>
        <v/>
      </c>
      <c r="BR106" s="236">
        <f>COUNTIFS($L$5:$L$300,$BJ$33,$M$5:$M$300,$Y106,$N$5:$N$300,$AF$31,$O$5:$O$300,BR$32)</f>
        <v>0</v>
      </c>
      <c r="BS106" s="236">
        <f t="shared" si="371"/>
        <v>0</v>
      </c>
      <c r="BT106" s="236">
        <f t="shared" si="371"/>
        <v>0</v>
      </c>
      <c r="BU106" s="233">
        <f t="shared" si="372"/>
        <v>0</v>
      </c>
      <c r="BV106" s="240" t="str">
        <f t="shared" ref="BV106:BV111" si="388">IF(BU106=0,"",((BR106*3)+(BS106*1.5)+(BT106*0))/BU106)</f>
        <v/>
      </c>
      <c r="BW106" s="236">
        <f t="shared" si="373"/>
        <v>0</v>
      </c>
      <c r="BX106" s="236">
        <f t="shared" si="373"/>
        <v>0</v>
      </c>
      <c r="BY106" s="236">
        <f t="shared" si="373"/>
        <v>0</v>
      </c>
      <c r="BZ106" s="233">
        <f t="shared" si="374"/>
        <v>0</v>
      </c>
      <c r="CA106" s="240" t="str">
        <f t="shared" ref="CA106:CA111" si="389">IF(BZ106=0,"",((BW106*3)+(BX106*1.5)+(BY106*0))/BZ106)</f>
        <v/>
      </c>
      <c r="CB106" s="236">
        <f t="shared" si="375"/>
        <v>0</v>
      </c>
      <c r="CC106" s="236">
        <f t="shared" si="375"/>
        <v>0</v>
      </c>
      <c r="CD106" s="236">
        <f t="shared" si="375"/>
        <v>0</v>
      </c>
      <c r="CE106" s="233">
        <f t="shared" si="376"/>
        <v>0</v>
      </c>
      <c r="CF106" s="240" t="str">
        <f t="shared" ref="CF106:CF111" si="390">IF(CE106=0,"",((CB106*3)+(CC106*1.5)+(CD106*0))/CE106)</f>
        <v/>
      </c>
      <c r="CG106" s="237">
        <f t="shared" si="377"/>
        <v>0</v>
      </c>
      <c r="CH106" s="236">
        <f t="shared" si="377"/>
        <v>0</v>
      </c>
      <c r="CI106" s="236">
        <f t="shared" si="377"/>
        <v>0</v>
      </c>
      <c r="CJ106" s="233">
        <f t="shared" si="378"/>
        <v>0</v>
      </c>
      <c r="CK106" s="242" t="str">
        <f t="shared" si="379"/>
        <v/>
      </c>
      <c r="CL106" s="237">
        <f t="shared" si="380"/>
        <v>0</v>
      </c>
      <c r="CM106" s="236">
        <f t="shared" si="380"/>
        <v>0</v>
      </c>
      <c r="CN106" s="236">
        <f t="shared" si="380"/>
        <v>0</v>
      </c>
      <c r="CO106" s="233">
        <f t="shared" si="381"/>
        <v>0</v>
      </c>
      <c r="CP106" s="240" t="str">
        <f t="shared" si="382"/>
        <v/>
      </c>
      <c r="CQ106" s="236">
        <f t="shared" si="383"/>
        <v>0</v>
      </c>
      <c r="CR106" s="236">
        <f t="shared" si="383"/>
        <v>0</v>
      </c>
      <c r="CS106" s="236">
        <f t="shared" si="383"/>
        <v>0</v>
      </c>
      <c r="CT106" s="233">
        <f t="shared" si="384"/>
        <v>0</v>
      </c>
      <c r="CU106" s="240" t="str">
        <f t="shared" si="385"/>
        <v/>
      </c>
      <c r="CV106" s="98"/>
    </row>
    <row r="107" spans="3:100" x14ac:dyDescent="0.25">
      <c r="C107" s="380" t="str">
        <f t="shared" ca="1" si="218"/>
        <v/>
      </c>
      <c r="I107" s="409" t="e">
        <f t="shared" ca="1" si="219"/>
        <v>#NAME?</v>
      </c>
      <c r="K107" s="110"/>
      <c r="L107" s="74" t="str">
        <f t="shared" si="220"/>
        <v/>
      </c>
      <c r="M107" s="11" t="str">
        <f t="shared" si="221"/>
        <v/>
      </c>
      <c r="N107" s="11" t="str">
        <f t="shared" si="222"/>
        <v/>
      </c>
      <c r="O107" s="11" t="str">
        <f t="shared" si="223"/>
        <v/>
      </c>
      <c r="P107" s="380">
        <f t="shared" ca="1" si="224"/>
        <v>1</v>
      </c>
      <c r="Q107" s="380">
        <f t="shared" ca="1" si="225"/>
        <v>1</v>
      </c>
      <c r="X107" s="513"/>
      <c r="Y107" s="111">
        <v>3</v>
      </c>
      <c r="Z107" s="174">
        <f>COUNTIFS($L$5:$L$300,$X$105,$M$5:$M$300,$Y107,$N$5:$N$300,$Z$31,$O$5:$O$300,$Z$32)</f>
        <v>0</v>
      </c>
      <c r="AA107" s="174">
        <f>COUNTIFS($L$5:$L$300,$X$105,$M$5:$M$300,$Y107,$N$5:$N$300,$Z$31,$O$5:$O$300,$AA$32)</f>
        <v>0</v>
      </c>
      <c r="AB107" s="174">
        <f>COUNTIFS($L$5:$L$300,$X$105,$M$5:$M$300,$Y107,$N$5:$N$300,$Z$31,$O$5:$O$300,$AB$32)</f>
        <v>0</v>
      </c>
      <c r="AC107" s="409"/>
      <c r="AD107" s="409">
        <f t="shared" si="351"/>
        <v>0</v>
      </c>
      <c r="AE107" s="399" t="str">
        <f t="shared" si="352"/>
        <v/>
      </c>
      <c r="AF107" s="174">
        <f>COUNTIFS($L$5:$L$300,$X$105,$M$5:$M$300,$Y107,$N$5:$N$300,$AF$31,$O$5:$O$300,AF$32)</f>
        <v>0</v>
      </c>
      <c r="AG107" s="174">
        <f t="shared" si="353"/>
        <v>0</v>
      </c>
      <c r="AH107" s="174">
        <f t="shared" si="353"/>
        <v>0</v>
      </c>
      <c r="AI107" s="409">
        <f t="shared" si="354"/>
        <v>0</v>
      </c>
      <c r="AJ107" s="399" t="str">
        <f t="shared" si="386"/>
        <v/>
      </c>
      <c r="AK107" s="181">
        <f t="shared" si="355"/>
        <v>0</v>
      </c>
      <c r="AL107" s="174">
        <f t="shared" si="355"/>
        <v>0</v>
      </c>
      <c r="AM107" s="174">
        <f t="shared" si="355"/>
        <v>0</v>
      </c>
      <c r="AN107" s="409">
        <f t="shared" si="356"/>
        <v>0</v>
      </c>
      <c r="AO107" s="399" t="str">
        <f t="shared" si="387"/>
        <v/>
      </c>
      <c r="AP107" s="174">
        <f t="shared" si="357"/>
        <v>0</v>
      </c>
      <c r="AQ107" s="174">
        <f t="shared" si="357"/>
        <v>0</v>
      </c>
      <c r="AR107" s="174">
        <f t="shared" si="357"/>
        <v>0</v>
      </c>
      <c r="AS107" s="409">
        <f t="shared" si="358"/>
        <v>0</v>
      </c>
      <c r="AT107" s="399" t="str">
        <f t="shared" si="359"/>
        <v/>
      </c>
      <c r="AU107" s="181">
        <f t="shared" si="360"/>
        <v>0</v>
      </c>
      <c r="AV107" s="174">
        <f t="shared" si="360"/>
        <v>0</v>
      </c>
      <c r="AW107" s="174">
        <f t="shared" si="360"/>
        <v>0</v>
      </c>
      <c r="AX107" s="409">
        <f t="shared" si="361"/>
        <v>0</v>
      </c>
      <c r="AY107" s="399" t="str">
        <f t="shared" si="362"/>
        <v/>
      </c>
      <c r="AZ107" s="181">
        <f t="shared" si="363"/>
        <v>0</v>
      </c>
      <c r="BA107" s="174">
        <f t="shared" si="363"/>
        <v>0</v>
      </c>
      <c r="BB107" s="174">
        <f t="shared" si="363"/>
        <v>0</v>
      </c>
      <c r="BC107" s="409">
        <f t="shared" si="364"/>
        <v>0</v>
      </c>
      <c r="BD107" s="399" t="str">
        <f t="shared" si="365"/>
        <v/>
      </c>
      <c r="BE107" s="181">
        <f t="shared" si="366"/>
        <v>0</v>
      </c>
      <c r="BF107" s="174">
        <f t="shared" si="366"/>
        <v>0</v>
      </c>
      <c r="BG107" s="174">
        <f t="shared" si="366"/>
        <v>0</v>
      </c>
      <c r="BH107" s="409">
        <f t="shared" si="367"/>
        <v>0</v>
      </c>
      <c r="BI107" s="399" t="str">
        <f t="shared" si="368"/>
        <v/>
      </c>
      <c r="BJ107" s="513"/>
      <c r="BK107" s="132">
        <v>3</v>
      </c>
      <c r="BL107" s="174">
        <f>COUNTIFS($L$5:$L$300,$BJ$33,$M$5:$M$300,$Y107,$N$5:$N$300,$Z$31,$O$5:$O$300,$Z$32)</f>
        <v>0</v>
      </c>
      <c r="BM107" s="174">
        <f>COUNTIFS($L$5:$L$300,$BJ$33,$M$5:$M$300,$Y107,$N$5:$N$300,$Z$31,$O$5:$O$300,$AA$32)</f>
        <v>0</v>
      </c>
      <c r="BN107" s="174">
        <f>COUNTIFS($L$5:$L$300,$BJ$33,$M$5:$M$300,$Y107,$N$5:$N$300,$Z$31,$O$5:$O$300,$AB$32)</f>
        <v>0</v>
      </c>
      <c r="BO107" s="174"/>
      <c r="BP107" s="409">
        <f t="shared" si="369"/>
        <v>0</v>
      </c>
      <c r="BQ107" s="399" t="str">
        <f t="shared" si="370"/>
        <v/>
      </c>
      <c r="BR107" s="174">
        <f>COUNTIFS($L$5:$L$300,$BJ$33,$M$5:$M$300,$Y107,$N$5:$N$300,$AF$31,$O$5:$O$300,BR$32)</f>
        <v>0</v>
      </c>
      <c r="BS107" s="174">
        <f t="shared" si="371"/>
        <v>0</v>
      </c>
      <c r="BT107" s="174">
        <f t="shared" si="371"/>
        <v>0</v>
      </c>
      <c r="BU107" s="409">
        <f t="shared" si="372"/>
        <v>0</v>
      </c>
      <c r="BV107" s="399" t="str">
        <f t="shared" si="388"/>
        <v/>
      </c>
      <c r="BW107" s="174">
        <f t="shared" si="373"/>
        <v>0</v>
      </c>
      <c r="BX107" s="174">
        <f t="shared" si="373"/>
        <v>0</v>
      </c>
      <c r="BY107" s="174">
        <f t="shared" si="373"/>
        <v>0</v>
      </c>
      <c r="BZ107" s="409">
        <f t="shared" si="374"/>
        <v>0</v>
      </c>
      <c r="CA107" s="399" t="str">
        <f t="shared" si="389"/>
        <v/>
      </c>
      <c r="CB107" s="174">
        <f t="shared" si="375"/>
        <v>0</v>
      </c>
      <c r="CC107" s="174">
        <f t="shared" si="375"/>
        <v>0</v>
      </c>
      <c r="CD107" s="174">
        <f t="shared" si="375"/>
        <v>0</v>
      </c>
      <c r="CE107" s="409">
        <f t="shared" si="376"/>
        <v>0</v>
      </c>
      <c r="CF107" s="399" t="str">
        <f t="shared" si="390"/>
        <v/>
      </c>
      <c r="CG107" s="181">
        <f t="shared" si="377"/>
        <v>0</v>
      </c>
      <c r="CH107" s="174">
        <f t="shared" si="377"/>
        <v>0</v>
      </c>
      <c r="CI107" s="174">
        <f t="shared" si="377"/>
        <v>0</v>
      </c>
      <c r="CJ107" s="409">
        <f t="shared" si="378"/>
        <v>0</v>
      </c>
      <c r="CK107" s="398" t="str">
        <f t="shared" si="379"/>
        <v/>
      </c>
      <c r="CL107" s="181">
        <f t="shared" si="380"/>
        <v>0</v>
      </c>
      <c r="CM107" s="174">
        <f t="shared" si="380"/>
        <v>0</v>
      </c>
      <c r="CN107" s="174">
        <f t="shared" si="380"/>
        <v>0</v>
      </c>
      <c r="CO107" s="409">
        <f t="shared" si="381"/>
        <v>0</v>
      </c>
      <c r="CP107" s="399" t="str">
        <f t="shared" si="382"/>
        <v/>
      </c>
      <c r="CQ107" s="174">
        <f t="shared" si="383"/>
        <v>0</v>
      </c>
      <c r="CR107" s="174">
        <f t="shared" si="383"/>
        <v>0</v>
      </c>
      <c r="CS107" s="174">
        <f t="shared" si="383"/>
        <v>0</v>
      </c>
      <c r="CT107" s="409">
        <f t="shared" si="384"/>
        <v>0</v>
      </c>
      <c r="CU107" s="399" t="str">
        <f t="shared" si="385"/>
        <v/>
      </c>
      <c r="CV107" s="98"/>
    </row>
    <row r="108" spans="3:100" x14ac:dyDescent="0.25">
      <c r="C108" s="380" t="str">
        <f t="shared" ca="1" si="218"/>
        <v/>
      </c>
      <c r="I108" s="409" t="e">
        <f t="shared" ca="1" si="219"/>
        <v>#NAME?</v>
      </c>
      <c r="K108" s="110"/>
      <c r="L108" s="74" t="str">
        <f t="shared" si="220"/>
        <v/>
      </c>
      <c r="M108" s="11" t="str">
        <f t="shared" si="221"/>
        <v/>
      </c>
      <c r="N108" s="11" t="str">
        <f t="shared" si="222"/>
        <v/>
      </c>
      <c r="O108" s="11" t="str">
        <f t="shared" si="223"/>
        <v/>
      </c>
      <c r="P108" s="380">
        <f t="shared" ca="1" si="224"/>
        <v>1</v>
      </c>
      <c r="Q108" s="380">
        <f t="shared" ca="1" si="225"/>
        <v>1</v>
      </c>
      <c r="X108" s="513"/>
      <c r="Y108" s="129">
        <v>4</v>
      </c>
      <c r="Z108" s="173">
        <f>COUNTIFS($L$5:$L$300,$X$105,$M$5:$M$300,$Y108,$N$5:$N$300,$Z$31,$O$5:$O$300,$Z$32)</f>
        <v>0</v>
      </c>
      <c r="AA108" s="173">
        <f>COUNTIFS($L$5:$L$300,$X$105,$M$5:$M$300,$Y108,$N$5:$N$300,$Z$31,$O$5:$O$300,$AA$32)</f>
        <v>0</v>
      </c>
      <c r="AB108" s="173">
        <f>COUNTIFS($L$5:$L$300,$X$105,$M$5:$M$300,$Y108,$N$5:$N$300,$Z$31,$O$5:$O$300,$AB$32)</f>
        <v>0</v>
      </c>
      <c r="AC108" s="130"/>
      <c r="AD108" s="130">
        <f t="shared" si="351"/>
        <v>0</v>
      </c>
      <c r="AE108" s="137" t="str">
        <f t="shared" si="352"/>
        <v/>
      </c>
      <c r="AF108" s="173">
        <f>COUNTIFS($L$5:$L$300,$X$105,$M$5:$M$300,$Y108,$N$5:$N$300,$AF$31,$O$5:$O$300,AF$32)</f>
        <v>0</v>
      </c>
      <c r="AG108" s="173">
        <f t="shared" si="353"/>
        <v>0</v>
      </c>
      <c r="AH108" s="173">
        <f t="shared" si="353"/>
        <v>0</v>
      </c>
      <c r="AI108" s="130">
        <f t="shared" si="354"/>
        <v>0</v>
      </c>
      <c r="AJ108" s="137" t="str">
        <f t="shared" si="386"/>
        <v/>
      </c>
      <c r="AK108" s="182">
        <f t="shared" si="355"/>
        <v>0</v>
      </c>
      <c r="AL108" s="173">
        <f t="shared" si="355"/>
        <v>0</v>
      </c>
      <c r="AM108" s="173">
        <f t="shared" si="355"/>
        <v>0</v>
      </c>
      <c r="AN108" s="130">
        <f t="shared" si="356"/>
        <v>0</v>
      </c>
      <c r="AO108" s="137" t="str">
        <f t="shared" si="387"/>
        <v/>
      </c>
      <c r="AP108" s="173">
        <f t="shared" si="357"/>
        <v>0</v>
      </c>
      <c r="AQ108" s="173">
        <f t="shared" si="357"/>
        <v>0</v>
      </c>
      <c r="AR108" s="173">
        <f t="shared" si="357"/>
        <v>0</v>
      </c>
      <c r="AS108" s="130">
        <f t="shared" si="358"/>
        <v>0</v>
      </c>
      <c r="AT108" s="137" t="str">
        <f t="shared" si="359"/>
        <v/>
      </c>
      <c r="AU108" s="182">
        <f t="shared" si="360"/>
        <v>0</v>
      </c>
      <c r="AV108" s="173">
        <f t="shared" si="360"/>
        <v>0</v>
      </c>
      <c r="AW108" s="173">
        <f t="shared" si="360"/>
        <v>0</v>
      </c>
      <c r="AX108" s="130">
        <f t="shared" si="361"/>
        <v>0</v>
      </c>
      <c r="AY108" s="137" t="str">
        <f t="shared" si="362"/>
        <v/>
      </c>
      <c r="AZ108" s="182">
        <f t="shared" si="363"/>
        <v>0</v>
      </c>
      <c r="BA108" s="173">
        <f t="shared" si="363"/>
        <v>0</v>
      </c>
      <c r="BB108" s="173">
        <f t="shared" si="363"/>
        <v>0</v>
      </c>
      <c r="BC108" s="130">
        <f t="shared" si="364"/>
        <v>0</v>
      </c>
      <c r="BD108" s="137" t="str">
        <f t="shared" si="365"/>
        <v/>
      </c>
      <c r="BE108" s="182">
        <f t="shared" si="366"/>
        <v>0</v>
      </c>
      <c r="BF108" s="173">
        <f t="shared" si="366"/>
        <v>0</v>
      </c>
      <c r="BG108" s="173">
        <f t="shared" si="366"/>
        <v>0</v>
      </c>
      <c r="BH108" s="130">
        <f t="shared" si="367"/>
        <v>0</v>
      </c>
      <c r="BI108" s="137" t="str">
        <f t="shared" si="368"/>
        <v/>
      </c>
      <c r="BJ108" s="513"/>
      <c r="BK108" s="126">
        <v>4</v>
      </c>
      <c r="BL108" s="236">
        <f>COUNTIFS($L$5:$L$300,$BJ$33,$M$5:$M$300,$Y108,$N$5:$N$300,$Z$31,$O$5:$O$300,$Z$32)</f>
        <v>0</v>
      </c>
      <c r="BM108" s="236">
        <f>COUNTIFS($L$5:$L$300,$BJ$33,$M$5:$M$300,$Y108,$N$5:$N$300,$Z$31,$O$5:$O$300,$AA$32)</f>
        <v>0</v>
      </c>
      <c r="BN108" s="236">
        <f>COUNTIFS($L$5:$L$300,$BJ$33,$M$5:$M$300,$Y108,$N$5:$N$300,$Z$31,$O$5:$O$300,$AB$32)</f>
        <v>0</v>
      </c>
      <c r="BO108" s="236"/>
      <c r="BP108" s="233">
        <f t="shared" si="369"/>
        <v>0</v>
      </c>
      <c r="BQ108" s="240" t="str">
        <f t="shared" si="370"/>
        <v/>
      </c>
      <c r="BR108" s="236">
        <f>COUNTIFS($L$5:$L$300,$BJ$33,$M$5:$M$300,$Y108,$N$5:$N$300,$AF$31,$O$5:$O$300,BR$32)</f>
        <v>0</v>
      </c>
      <c r="BS108" s="236">
        <f t="shared" si="371"/>
        <v>0</v>
      </c>
      <c r="BT108" s="236">
        <f t="shared" si="371"/>
        <v>0</v>
      </c>
      <c r="BU108" s="233">
        <f t="shared" si="372"/>
        <v>0</v>
      </c>
      <c r="BV108" s="240" t="str">
        <f t="shared" si="388"/>
        <v/>
      </c>
      <c r="BW108" s="236">
        <f t="shared" si="373"/>
        <v>0</v>
      </c>
      <c r="BX108" s="236">
        <f t="shared" si="373"/>
        <v>0</v>
      </c>
      <c r="BY108" s="236">
        <f t="shared" si="373"/>
        <v>0</v>
      </c>
      <c r="BZ108" s="233">
        <f t="shared" si="374"/>
        <v>0</v>
      </c>
      <c r="CA108" s="240" t="str">
        <f t="shared" si="389"/>
        <v/>
      </c>
      <c r="CB108" s="236">
        <f t="shared" si="375"/>
        <v>0</v>
      </c>
      <c r="CC108" s="236">
        <f t="shared" si="375"/>
        <v>0</v>
      </c>
      <c r="CD108" s="236">
        <f t="shared" si="375"/>
        <v>0</v>
      </c>
      <c r="CE108" s="233">
        <f t="shared" si="376"/>
        <v>0</v>
      </c>
      <c r="CF108" s="240" t="str">
        <f t="shared" si="390"/>
        <v/>
      </c>
      <c r="CG108" s="237">
        <f t="shared" si="377"/>
        <v>0</v>
      </c>
      <c r="CH108" s="236">
        <f t="shared" si="377"/>
        <v>0</v>
      </c>
      <c r="CI108" s="236">
        <f t="shared" si="377"/>
        <v>0</v>
      </c>
      <c r="CJ108" s="233">
        <f t="shared" si="378"/>
        <v>0</v>
      </c>
      <c r="CK108" s="242" t="str">
        <f t="shared" si="379"/>
        <v/>
      </c>
      <c r="CL108" s="237">
        <f t="shared" si="380"/>
        <v>0</v>
      </c>
      <c r="CM108" s="236">
        <f t="shared" si="380"/>
        <v>0</v>
      </c>
      <c r="CN108" s="236">
        <f t="shared" si="380"/>
        <v>0</v>
      </c>
      <c r="CO108" s="233">
        <f t="shared" si="381"/>
        <v>0</v>
      </c>
      <c r="CP108" s="240" t="str">
        <f t="shared" si="382"/>
        <v/>
      </c>
      <c r="CQ108" s="236">
        <f t="shared" si="383"/>
        <v>0</v>
      </c>
      <c r="CR108" s="236">
        <f t="shared" si="383"/>
        <v>0</v>
      </c>
      <c r="CS108" s="236">
        <f t="shared" si="383"/>
        <v>0</v>
      </c>
      <c r="CT108" s="233">
        <f t="shared" si="384"/>
        <v>0</v>
      </c>
      <c r="CU108" s="240" t="str">
        <f t="shared" si="385"/>
        <v/>
      </c>
      <c r="CV108" s="98"/>
    </row>
    <row r="109" spans="3:100" x14ac:dyDescent="0.25">
      <c r="C109" s="380" t="str">
        <f t="shared" ca="1" si="218"/>
        <v/>
      </c>
      <c r="I109" s="409" t="e">
        <f t="shared" ca="1" si="219"/>
        <v>#NAME?</v>
      </c>
      <c r="K109" s="110"/>
      <c r="L109" s="74" t="str">
        <f t="shared" si="220"/>
        <v/>
      </c>
      <c r="M109" s="11" t="str">
        <f t="shared" si="221"/>
        <v/>
      </c>
      <c r="N109" s="11" t="str">
        <f t="shared" si="222"/>
        <v/>
      </c>
      <c r="O109" s="11" t="str">
        <f t="shared" si="223"/>
        <v/>
      </c>
      <c r="P109" s="380">
        <f t="shared" ca="1" si="224"/>
        <v>1</v>
      </c>
      <c r="Q109" s="380">
        <f t="shared" ca="1" si="225"/>
        <v>1</v>
      </c>
      <c r="X109" s="513"/>
      <c r="Y109" s="111">
        <v>5</v>
      </c>
      <c r="Z109" s="174">
        <f>COUNTIFS($L$5:$L$300,$X$105,$M$5:$M$300,$Y109,$N$5:$N$300,$Z$31,$O$5:$O$300,$Z$32)</f>
        <v>0</v>
      </c>
      <c r="AA109" s="174">
        <f>COUNTIFS($L$5:$L$300,$X$105,$M$5:$M$300,$Y109,$N$5:$N$300,$Z$31,$O$5:$O$300,$AA$32)</f>
        <v>0</v>
      </c>
      <c r="AB109" s="174">
        <f>COUNTIFS($L$5:$L$300,$X$105,$M$5:$M$300,$Y109,$N$5:$N$300,$Z$31,$O$5:$O$300,$AB$32)</f>
        <v>0</v>
      </c>
      <c r="AC109" s="409"/>
      <c r="AD109" s="409">
        <f t="shared" si="351"/>
        <v>0</v>
      </c>
      <c r="AE109" s="399" t="str">
        <f t="shared" si="352"/>
        <v/>
      </c>
      <c r="AF109" s="174">
        <f>COUNTIFS($L$5:$L$300,$X$105,$M$5:$M$300,$Y109,$N$5:$N$300,$AF$31,$O$5:$O$300,AF$32)</f>
        <v>0</v>
      </c>
      <c r="AG109" s="174">
        <f t="shared" si="353"/>
        <v>0</v>
      </c>
      <c r="AH109" s="174">
        <f t="shared" si="353"/>
        <v>0</v>
      </c>
      <c r="AI109" s="409">
        <f t="shared" si="354"/>
        <v>0</v>
      </c>
      <c r="AJ109" s="399" t="str">
        <f t="shared" si="386"/>
        <v/>
      </c>
      <c r="AK109" s="181">
        <f t="shared" si="355"/>
        <v>0</v>
      </c>
      <c r="AL109" s="174">
        <f t="shared" si="355"/>
        <v>0</v>
      </c>
      <c r="AM109" s="174">
        <f t="shared" si="355"/>
        <v>0</v>
      </c>
      <c r="AN109" s="409">
        <f t="shared" si="356"/>
        <v>0</v>
      </c>
      <c r="AO109" s="399" t="str">
        <f t="shared" si="387"/>
        <v/>
      </c>
      <c r="AP109" s="174">
        <f t="shared" si="357"/>
        <v>0</v>
      </c>
      <c r="AQ109" s="174">
        <f t="shared" si="357"/>
        <v>0</v>
      </c>
      <c r="AR109" s="174">
        <f t="shared" si="357"/>
        <v>0</v>
      </c>
      <c r="AS109" s="409">
        <f t="shared" si="358"/>
        <v>0</v>
      </c>
      <c r="AT109" s="399" t="str">
        <f t="shared" si="359"/>
        <v/>
      </c>
      <c r="AU109" s="181">
        <f t="shared" si="360"/>
        <v>0</v>
      </c>
      <c r="AV109" s="174">
        <f t="shared" si="360"/>
        <v>0</v>
      </c>
      <c r="AW109" s="174">
        <f t="shared" si="360"/>
        <v>0</v>
      </c>
      <c r="AX109" s="409">
        <f t="shared" si="361"/>
        <v>0</v>
      </c>
      <c r="AY109" s="399" t="str">
        <f t="shared" si="362"/>
        <v/>
      </c>
      <c r="AZ109" s="181">
        <f t="shared" si="363"/>
        <v>0</v>
      </c>
      <c r="BA109" s="174">
        <f t="shared" si="363"/>
        <v>0</v>
      </c>
      <c r="BB109" s="174">
        <f t="shared" si="363"/>
        <v>0</v>
      </c>
      <c r="BC109" s="409">
        <f t="shared" si="364"/>
        <v>0</v>
      </c>
      <c r="BD109" s="399" t="str">
        <f t="shared" si="365"/>
        <v/>
      </c>
      <c r="BE109" s="181">
        <f t="shared" si="366"/>
        <v>0</v>
      </c>
      <c r="BF109" s="174">
        <f t="shared" si="366"/>
        <v>0</v>
      </c>
      <c r="BG109" s="174">
        <f t="shared" si="366"/>
        <v>0</v>
      </c>
      <c r="BH109" s="409">
        <f t="shared" si="367"/>
        <v>0</v>
      </c>
      <c r="BI109" s="399" t="str">
        <f t="shared" si="368"/>
        <v/>
      </c>
      <c r="BJ109" s="513"/>
      <c r="BK109" s="132">
        <v>5</v>
      </c>
      <c r="BL109" s="174">
        <f>COUNTIFS($L$5:$L$300,$BJ$33,$M$5:$M$300,$Y109,$N$5:$N$300,$Z$31,$O$5:$O$300,$Z$32)</f>
        <v>0</v>
      </c>
      <c r="BM109" s="174">
        <f>COUNTIFS($L$5:$L$300,$BJ$33,$M$5:$M$300,$Y109,$N$5:$N$300,$Z$31,$O$5:$O$300,$AA$32)</f>
        <v>0</v>
      </c>
      <c r="BN109" s="174">
        <f>COUNTIFS($L$5:$L$300,$BJ$33,$M$5:$M$300,$Y109,$N$5:$N$300,$Z$31,$O$5:$O$300,$AB$32)</f>
        <v>0</v>
      </c>
      <c r="BO109" s="174"/>
      <c r="BP109" s="409">
        <f t="shared" si="369"/>
        <v>0</v>
      </c>
      <c r="BQ109" s="399" t="str">
        <f t="shared" si="370"/>
        <v/>
      </c>
      <c r="BR109" s="174">
        <f>COUNTIFS($L$5:$L$300,$BJ$33,$M$5:$M$300,$Y109,$N$5:$N$300,$AF$31,$O$5:$O$300,BR$32)</f>
        <v>0</v>
      </c>
      <c r="BS109" s="174">
        <f t="shared" si="371"/>
        <v>0</v>
      </c>
      <c r="BT109" s="174">
        <f t="shared" si="371"/>
        <v>0</v>
      </c>
      <c r="BU109" s="409">
        <f t="shared" si="372"/>
        <v>0</v>
      </c>
      <c r="BV109" s="399" t="str">
        <f t="shared" si="388"/>
        <v/>
      </c>
      <c r="BW109" s="174">
        <f t="shared" si="373"/>
        <v>0</v>
      </c>
      <c r="BX109" s="174">
        <f t="shared" si="373"/>
        <v>0</v>
      </c>
      <c r="BY109" s="174">
        <f t="shared" si="373"/>
        <v>0</v>
      </c>
      <c r="BZ109" s="409">
        <f t="shared" si="374"/>
        <v>0</v>
      </c>
      <c r="CA109" s="399" t="str">
        <f t="shared" si="389"/>
        <v/>
      </c>
      <c r="CB109" s="174">
        <f t="shared" si="375"/>
        <v>0</v>
      </c>
      <c r="CC109" s="174">
        <f t="shared" si="375"/>
        <v>0</v>
      </c>
      <c r="CD109" s="174">
        <f t="shared" si="375"/>
        <v>0</v>
      </c>
      <c r="CE109" s="409">
        <f t="shared" si="376"/>
        <v>0</v>
      </c>
      <c r="CF109" s="399" t="str">
        <f t="shared" si="390"/>
        <v/>
      </c>
      <c r="CG109" s="181">
        <f t="shared" si="377"/>
        <v>0</v>
      </c>
      <c r="CH109" s="174">
        <f t="shared" si="377"/>
        <v>0</v>
      </c>
      <c r="CI109" s="174">
        <f t="shared" si="377"/>
        <v>0</v>
      </c>
      <c r="CJ109" s="409">
        <f t="shared" si="378"/>
        <v>0</v>
      </c>
      <c r="CK109" s="398" t="str">
        <f t="shared" si="379"/>
        <v/>
      </c>
      <c r="CL109" s="181">
        <f t="shared" si="380"/>
        <v>0</v>
      </c>
      <c r="CM109" s="174">
        <f t="shared" si="380"/>
        <v>0</v>
      </c>
      <c r="CN109" s="174">
        <f t="shared" si="380"/>
        <v>0</v>
      </c>
      <c r="CO109" s="409">
        <f t="shared" si="381"/>
        <v>0</v>
      </c>
      <c r="CP109" s="399" t="str">
        <f t="shared" si="382"/>
        <v/>
      </c>
      <c r="CQ109" s="174">
        <f t="shared" si="383"/>
        <v>0</v>
      </c>
      <c r="CR109" s="174">
        <f t="shared" si="383"/>
        <v>0</v>
      </c>
      <c r="CS109" s="174">
        <f t="shared" si="383"/>
        <v>0</v>
      </c>
      <c r="CT109" s="409">
        <f t="shared" si="384"/>
        <v>0</v>
      </c>
      <c r="CU109" s="399" t="str">
        <f t="shared" si="385"/>
        <v/>
      </c>
      <c r="CV109" s="98"/>
    </row>
    <row r="110" spans="3:100" ht="15.75" thickBot="1" x14ac:dyDescent="0.3">
      <c r="C110" s="380" t="str">
        <f t="shared" ca="1" si="218"/>
        <v/>
      </c>
      <c r="I110" s="409" t="e">
        <f t="shared" ca="1" si="219"/>
        <v>#NAME?</v>
      </c>
      <c r="K110" s="110"/>
      <c r="L110" s="74" t="str">
        <f t="shared" si="220"/>
        <v/>
      </c>
      <c r="M110" s="11" t="str">
        <f t="shared" si="221"/>
        <v/>
      </c>
      <c r="N110" s="11" t="str">
        <f t="shared" si="222"/>
        <v/>
      </c>
      <c r="O110" s="11" t="str">
        <f t="shared" si="223"/>
        <v/>
      </c>
      <c r="P110" s="380">
        <f t="shared" ca="1" si="224"/>
        <v>1</v>
      </c>
      <c r="Q110" s="380">
        <f t="shared" ca="1" si="225"/>
        <v>1</v>
      </c>
      <c r="X110" s="514"/>
      <c r="Y110" s="168">
        <v>6</v>
      </c>
      <c r="Z110" s="173">
        <f>COUNTIFS($L$5:$L$300,$X$105,$M$5:$M$300,$Y110,$N$5:$N$300,$Z$31,$O$5:$O$300,$Z$32)</f>
        <v>0</v>
      </c>
      <c r="AA110" s="173">
        <f>COUNTIFS($L$5:$L$300,$X$105,$M$5:$M$300,$Y110,$N$5:$N$300,$Z$31,$O$5:$O$300,$AA$32)</f>
        <v>0</v>
      </c>
      <c r="AB110" s="173">
        <f>COUNTIFS($L$5:$L$300,$X$105,$M$5:$M$300,$Y110,$N$5:$N$300,$Z$31,$O$5:$O$300,$AB$32)</f>
        <v>0</v>
      </c>
      <c r="AC110" s="130"/>
      <c r="AD110" s="130">
        <f t="shared" si="351"/>
        <v>0</v>
      </c>
      <c r="AE110" s="137" t="str">
        <f t="shared" si="352"/>
        <v/>
      </c>
      <c r="AF110" s="173">
        <f>COUNTIFS($L$5:$L$300,$X$105,$M$5:$M$300,$Y110,$N$5:$N$300,$AF$31,$O$5:$O$300,AF$32)</f>
        <v>0</v>
      </c>
      <c r="AG110" s="173">
        <f t="shared" si="353"/>
        <v>0</v>
      </c>
      <c r="AH110" s="173">
        <f t="shared" si="353"/>
        <v>0</v>
      </c>
      <c r="AI110" s="130">
        <f t="shared" si="354"/>
        <v>0</v>
      </c>
      <c r="AJ110" s="137" t="str">
        <f t="shared" si="386"/>
        <v/>
      </c>
      <c r="AK110" s="182">
        <f t="shared" si="355"/>
        <v>0</v>
      </c>
      <c r="AL110" s="173">
        <f t="shared" si="355"/>
        <v>0</v>
      </c>
      <c r="AM110" s="173">
        <f t="shared" si="355"/>
        <v>0</v>
      </c>
      <c r="AN110" s="130">
        <f t="shared" si="356"/>
        <v>0</v>
      </c>
      <c r="AO110" s="137" t="str">
        <f t="shared" si="387"/>
        <v/>
      </c>
      <c r="AP110" s="173">
        <f t="shared" si="357"/>
        <v>0</v>
      </c>
      <c r="AQ110" s="173">
        <f t="shared" si="357"/>
        <v>0</v>
      </c>
      <c r="AR110" s="173">
        <f t="shared" si="357"/>
        <v>0</v>
      </c>
      <c r="AS110" s="130">
        <f t="shared" si="358"/>
        <v>0</v>
      </c>
      <c r="AT110" s="137" t="str">
        <f t="shared" si="359"/>
        <v/>
      </c>
      <c r="AU110" s="182">
        <f t="shared" si="360"/>
        <v>0</v>
      </c>
      <c r="AV110" s="173">
        <f t="shared" si="360"/>
        <v>0</v>
      </c>
      <c r="AW110" s="173">
        <f t="shared" si="360"/>
        <v>0</v>
      </c>
      <c r="AX110" s="130">
        <f t="shared" si="361"/>
        <v>0</v>
      </c>
      <c r="AY110" s="137" t="str">
        <f t="shared" si="362"/>
        <v/>
      </c>
      <c r="AZ110" s="183">
        <f t="shared" si="363"/>
        <v>0</v>
      </c>
      <c r="BA110" s="184">
        <f t="shared" si="363"/>
        <v>0</v>
      </c>
      <c r="BB110" s="173">
        <f t="shared" si="363"/>
        <v>0</v>
      </c>
      <c r="BC110" s="153">
        <f t="shared" si="364"/>
        <v>0</v>
      </c>
      <c r="BD110" s="164" t="str">
        <f t="shared" si="365"/>
        <v/>
      </c>
      <c r="BE110" s="182">
        <f t="shared" si="366"/>
        <v>0</v>
      </c>
      <c r="BF110" s="173">
        <f t="shared" si="366"/>
        <v>0</v>
      </c>
      <c r="BG110" s="173">
        <f t="shared" si="366"/>
        <v>0</v>
      </c>
      <c r="BH110" s="130">
        <f t="shared" si="367"/>
        <v>0</v>
      </c>
      <c r="BI110" s="137" t="str">
        <f t="shared" si="368"/>
        <v/>
      </c>
      <c r="BJ110" s="514"/>
      <c r="BK110" s="234">
        <v>6</v>
      </c>
      <c r="BL110" s="236">
        <f>COUNTIFS($L$5:$L$300,$BJ$33,$M$5:$M$300,$Y110,$N$5:$N$300,$Z$31,$O$5:$O$300,$Z$32)</f>
        <v>0</v>
      </c>
      <c r="BM110" s="236">
        <f>COUNTIFS($L$5:$L$300,$BJ$33,$M$5:$M$300,$Y110,$N$5:$N$300,$Z$31,$O$5:$O$300,$AA$32)</f>
        <v>0</v>
      </c>
      <c r="BN110" s="236">
        <f>COUNTIFS($L$5:$L$300,$BJ$33,$M$5:$M$300,$Y110,$N$5:$N$300,$Z$31,$O$5:$O$300,$AB$32)</f>
        <v>0</v>
      </c>
      <c r="BO110" s="236"/>
      <c r="BP110" s="233">
        <f t="shared" si="369"/>
        <v>0</v>
      </c>
      <c r="BQ110" s="241" t="str">
        <f t="shared" si="370"/>
        <v/>
      </c>
      <c r="BR110" s="236">
        <f>COUNTIFS($L$5:$L$300,$BJ$33,$M$5:$M$300,$Y110,$N$5:$N$300,$AF$31,$O$5:$O$300,BR$32)</f>
        <v>0</v>
      </c>
      <c r="BS110" s="236">
        <f t="shared" si="371"/>
        <v>0</v>
      </c>
      <c r="BT110" s="236">
        <f t="shared" si="371"/>
        <v>0</v>
      </c>
      <c r="BU110" s="233">
        <f t="shared" si="372"/>
        <v>0</v>
      </c>
      <c r="BV110" s="241" t="str">
        <f t="shared" si="388"/>
        <v/>
      </c>
      <c r="BW110" s="236">
        <f t="shared" si="373"/>
        <v>0</v>
      </c>
      <c r="BX110" s="236">
        <f t="shared" si="373"/>
        <v>0</v>
      </c>
      <c r="BY110" s="236">
        <f t="shared" si="373"/>
        <v>0</v>
      </c>
      <c r="BZ110" s="233">
        <f t="shared" si="374"/>
        <v>0</v>
      </c>
      <c r="CA110" s="240" t="str">
        <f t="shared" si="389"/>
        <v/>
      </c>
      <c r="CB110" s="236">
        <f t="shared" si="375"/>
        <v>0</v>
      </c>
      <c r="CC110" s="236">
        <f t="shared" si="375"/>
        <v>0</v>
      </c>
      <c r="CD110" s="236">
        <f t="shared" si="375"/>
        <v>0</v>
      </c>
      <c r="CE110" s="233">
        <f t="shared" si="376"/>
        <v>0</v>
      </c>
      <c r="CF110" s="240" t="str">
        <f t="shared" si="390"/>
        <v/>
      </c>
      <c r="CG110" s="237">
        <f t="shared" si="377"/>
        <v>0</v>
      </c>
      <c r="CH110" s="236">
        <f t="shared" si="377"/>
        <v>0</v>
      </c>
      <c r="CI110" s="236">
        <f t="shared" si="377"/>
        <v>0</v>
      </c>
      <c r="CJ110" s="233">
        <f t="shared" si="378"/>
        <v>0</v>
      </c>
      <c r="CK110" s="242" t="str">
        <f t="shared" si="379"/>
        <v/>
      </c>
      <c r="CL110" s="238">
        <f t="shared" si="380"/>
        <v>0</v>
      </c>
      <c r="CM110" s="239">
        <f t="shared" si="380"/>
        <v>0</v>
      </c>
      <c r="CN110" s="239">
        <f t="shared" si="380"/>
        <v>0</v>
      </c>
      <c r="CO110" s="235">
        <f t="shared" si="381"/>
        <v>0</v>
      </c>
      <c r="CP110" s="241" t="str">
        <f t="shared" si="382"/>
        <v/>
      </c>
      <c r="CQ110" s="236">
        <f t="shared" si="383"/>
        <v>0</v>
      </c>
      <c r="CR110" s="236">
        <f t="shared" si="383"/>
        <v>0</v>
      </c>
      <c r="CS110" s="236">
        <f t="shared" si="383"/>
        <v>0</v>
      </c>
      <c r="CT110" s="233">
        <f t="shared" si="384"/>
        <v>0</v>
      </c>
      <c r="CU110" s="240" t="str">
        <f t="shared" si="385"/>
        <v/>
      </c>
      <c r="CV110" s="98"/>
    </row>
    <row r="111" spans="3:100" ht="16.5" thickBot="1" x14ac:dyDescent="0.3">
      <c r="C111" s="380" t="str">
        <f t="shared" ca="1" si="218"/>
        <v/>
      </c>
      <c r="I111" s="409" t="e">
        <f t="shared" ca="1" si="219"/>
        <v>#NAME?</v>
      </c>
      <c r="K111" s="110"/>
      <c r="L111" s="74" t="str">
        <f t="shared" si="220"/>
        <v/>
      </c>
      <c r="M111" s="11" t="str">
        <f t="shared" si="221"/>
        <v/>
      </c>
      <c r="N111" s="11" t="str">
        <f t="shared" si="222"/>
        <v/>
      </c>
      <c r="O111" s="11" t="str">
        <f t="shared" si="223"/>
        <v/>
      </c>
      <c r="P111" s="380">
        <f t="shared" ca="1" si="224"/>
        <v>1</v>
      </c>
      <c r="Q111" s="380">
        <f t="shared" ca="1" si="225"/>
        <v>1</v>
      </c>
      <c r="X111" s="505" t="s">
        <v>130</v>
      </c>
      <c r="Y111" s="506"/>
      <c r="Z111" s="175">
        <f>SUM(Z105:Z110)</f>
        <v>0</v>
      </c>
      <c r="AA111" s="176">
        <f>SUM(AA105:AA110)</f>
        <v>0</v>
      </c>
      <c r="AB111" s="176">
        <f>SUM(AB105:AB110)</f>
        <v>0</v>
      </c>
      <c r="AC111" s="393"/>
      <c r="AD111" s="393">
        <f t="shared" si="351"/>
        <v>0</v>
      </c>
      <c r="AE111" s="138" t="str">
        <f t="shared" si="352"/>
        <v/>
      </c>
      <c r="AF111" s="175">
        <f>SUM(AF105:AF110)</f>
        <v>0</v>
      </c>
      <c r="AG111" s="176">
        <f>SUM(AG105:AG110)</f>
        <v>0</v>
      </c>
      <c r="AH111" s="176">
        <f>SUM(AH105:AH110)</f>
        <v>0</v>
      </c>
      <c r="AI111" s="393">
        <f t="shared" si="354"/>
        <v>0</v>
      </c>
      <c r="AJ111" s="138" t="str">
        <f t="shared" si="386"/>
        <v/>
      </c>
      <c r="AK111" s="175">
        <f>SUM(AK105:AK110)</f>
        <v>0</v>
      </c>
      <c r="AL111" s="176">
        <f>SUM(AL105:AL110)</f>
        <v>0</v>
      </c>
      <c r="AM111" s="176">
        <f>SUM(AM105:AM110)</f>
        <v>0</v>
      </c>
      <c r="AN111" s="393">
        <f t="shared" si="356"/>
        <v>0</v>
      </c>
      <c r="AO111" s="138" t="str">
        <f t="shared" si="387"/>
        <v/>
      </c>
      <c r="AP111" s="175">
        <f>SUM(AP105:AP110)</f>
        <v>0</v>
      </c>
      <c r="AQ111" s="176">
        <f>SUM(AQ105:AQ110)</f>
        <v>0</v>
      </c>
      <c r="AR111" s="176">
        <f>SUM(AR105:AR110)</f>
        <v>0</v>
      </c>
      <c r="AS111" s="393">
        <f t="shared" si="358"/>
        <v>0</v>
      </c>
      <c r="AT111" s="138" t="str">
        <f t="shared" si="359"/>
        <v/>
      </c>
      <c r="AU111" s="175">
        <f>SUM(AU105:AU110)</f>
        <v>0</v>
      </c>
      <c r="AV111" s="176">
        <f>SUM(AV105:AV110)</f>
        <v>0</v>
      </c>
      <c r="AW111" s="176">
        <f>SUM(AW105:AW110)</f>
        <v>0</v>
      </c>
      <c r="AX111" s="393">
        <f t="shared" si="361"/>
        <v>0</v>
      </c>
      <c r="AY111" s="138" t="str">
        <f t="shared" si="362"/>
        <v/>
      </c>
      <c r="AZ111" s="175">
        <f>SUM(AZ105:AZ110)</f>
        <v>0</v>
      </c>
      <c r="BA111" s="176">
        <f>SUM(BA105:BA110)</f>
        <v>0</v>
      </c>
      <c r="BB111" s="176">
        <f>SUM(BB105:BB110)</f>
        <v>0</v>
      </c>
      <c r="BC111" s="393">
        <f t="shared" si="364"/>
        <v>0</v>
      </c>
      <c r="BD111" s="138" t="str">
        <f t="shared" si="365"/>
        <v/>
      </c>
      <c r="BE111" s="175">
        <f>SUM(BE105:BE110)</f>
        <v>0</v>
      </c>
      <c r="BF111" s="176">
        <f>SUM(BF105:BF110)</f>
        <v>0</v>
      </c>
      <c r="BG111" s="176">
        <f>SUM(BG105:BG110)</f>
        <v>0</v>
      </c>
      <c r="BH111" s="393">
        <f t="shared" si="367"/>
        <v>0</v>
      </c>
      <c r="BI111" s="138" t="str">
        <f t="shared" si="368"/>
        <v/>
      </c>
      <c r="BJ111" s="505" t="s">
        <v>130</v>
      </c>
      <c r="BK111" s="506"/>
      <c r="BL111" s="175">
        <f>SUM(BL105:BL110)</f>
        <v>0</v>
      </c>
      <c r="BM111" s="176">
        <f>COUNTIFS($L$5:$L$300,$X$33,$M$5:$M$300,$Y111,$N$5:$N$300,$Z$31,$O$5:$O$300,$AA$32)</f>
        <v>0</v>
      </c>
      <c r="BN111" s="176">
        <f>SUM(BN105:BN110)</f>
        <v>0</v>
      </c>
      <c r="BO111" s="176"/>
      <c r="BP111" s="393">
        <f t="shared" si="369"/>
        <v>0</v>
      </c>
      <c r="BQ111" s="138" t="str">
        <f t="shared" si="370"/>
        <v/>
      </c>
      <c r="BR111" s="175">
        <f>SUM(BR105:BR110)</f>
        <v>0</v>
      </c>
      <c r="BS111" s="176">
        <f>SUM(BS105:BS110)</f>
        <v>0</v>
      </c>
      <c r="BT111" s="176">
        <f>SUM(BT105:BT110)</f>
        <v>0</v>
      </c>
      <c r="BU111" s="393">
        <f t="shared" si="372"/>
        <v>0</v>
      </c>
      <c r="BV111" s="138" t="str">
        <f t="shared" si="388"/>
        <v/>
      </c>
      <c r="BW111" s="175">
        <f>SUM(BW105:BW110)</f>
        <v>0</v>
      </c>
      <c r="BX111" s="176">
        <f>SUM(BY105:BY110)</f>
        <v>0</v>
      </c>
      <c r="BY111" s="176">
        <f>SUM(BY105:BY110)</f>
        <v>0</v>
      </c>
      <c r="BZ111" s="393">
        <f t="shared" si="374"/>
        <v>0</v>
      </c>
      <c r="CA111" s="138" t="str">
        <f t="shared" si="389"/>
        <v/>
      </c>
      <c r="CB111" s="175">
        <f>SUM(CB105:CB110)</f>
        <v>0</v>
      </c>
      <c r="CC111" s="176">
        <f>SUM(CC105:CC110)</f>
        <v>0</v>
      </c>
      <c r="CD111" s="176">
        <f>SUM(CD105:CD110)</f>
        <v>0</v>
      </c>
      <c r="CE111" s="393">
        <f t="shared" si="376"/>
        <v>0</v>
      </c>
      <c r="CF111" s="138" t="str">
        <f t="shared" si="390"/>
        <v/>
      </c>
      <c r="CG111" s="175">
        <f>SUM(CG105:CG110)</f>
        <v>0</v>
      </c>
      <c r="CH111" s="176">
        <f>SUM(CH105:CH110)</f>
        <v>0</v>
      </c>
      <c r="CI111" s="176">
        <f>SUM(CI105:CI110)</f>
        <v>0</v>
      </c>
      <c r="CJ111" s="393">
        <f t="shared" si="378"/>
        <v>0</v>
      </c>
      <c r="CK111" s="138" t="str">
        <f t="shared" si="379"/>
        <v/>
      </c>
      <c r="CL111" s="187">
        <f>SUM(CL105:CL110)</f>
        <v>0</v>
      </c>
      <c r="CM111" s="188">
        <f>SUM(CM105:CM110)</f>
        <v>0</v>
      </c>
      <c r="CN111" s="188">
        <f>SUM(CN105:CN110)</f>
        <v>0</v>
      </c>
      <c r="CO111" s="374">
        <f t="shared" si="381"/>
        <v>0</v>
      </c>
      <c r="CP111" s="243" t="str">
        <f t="shared" si="382"/>
        <v/>
      </c>
      <c r="CQ111" s="175">
        <f>SUM(CQ105:CQ110)</f>
        <v>0</v>
      </c>
      <c r="CR111" s="176">
        <f>SUM(CR105:CR110)</f>
        <v>0</v>
      </c>
      <c r="CS111" s="176">
        <f>SUM(CS105:CS110)</f>
        <v>0</v>
      </c>
      <c r="CT111" s="393">
        <f t="shared" si="384"/>
        <v>0</v>
      </c>
      <c r="CU111" s="138" t="str">
        <f t="shared" si="385"/>
        <v/>
      </c>
      <c r="CV111" s="98"/>
    </row>
    <row r="112" spans="3:100" ht="15.75" thickBot="1" x14ac:dyDescent="0.3">
      <c r="C112" s="380" t="str">
        <f t="shared" ca="1" si="218"/>
        <v/>
      </c>
      <c r="I112" s="409" t="e">
        <f t="shared" ca="1" si="219"/>
        <v>#NAME?</v>
      </c>
      <c r="K112" s="110"/>
      <c r="L112" s="74" t="str">
        <f t="shared" si="220"/>
        <v/>
      </c>
      <c r="M112" s="11" t="str">
        <f t="shared" si="221"/>
        <v/>
      </c>
      <c r="N112" s="11" t="str">
        <f t="shared" si="222"/>
        <v/>
      </c>
      <c r="O112" s="11" t="str">
        <f t="shared" si="223"/>
        <v/>
      </c>
      <c r="P112" s="380">
        <f t="shared" ca="1" si="224"/>
        <v>1</v>
      </c>
      <c r="Q112" s="380">
        <f t="shared" ca="1" si="225"/>
        <v>1</v>
      </c>
      <c r="X112" s="84"/>
      <c r="Y112" s="84"/>
      <c r="Z112" s="499" t="str">
        <f>$G$23</f>
        <v>S</v>
      </c>
      <c r="AA112" s="500"/>
      <c r="AB112" s="500"/>
      <c r="AC112" s="500"/>
      <c r="AD112" s="500"/>
      <c r="AE112" s="501"/>
      <c r="AF112" s="499" t="str">
        <f>$G$24</f>
        <v>R</v>
      </c>
      <c r="AG112" s="500"/>
      <c r="AH112" s="500"/>
      <c r="AI112" s="500"/>
      <c r="AJ112" s="501"/>
      <c r="AK112" s="509" t="str">
        <f>$G$26</f>
        <v>D</v>
      </c>
      <c r="AL112" s="510"/>
      <c r="AM112" s="510"/>
      <c r="AN112" s="510"/>
      <c r="AO112" s="511"/>
      <c r="AP112" s="499" t="str">
        <f>$G$27</f>
        <v>L</v>
      </c>
      <c r="AQ112" s="500"/>
      <c r="AR112" s="500"/>
      <c r="AS112" s="500"/>
      <c r="AT112" s="500"/>
      <c r="AU112" s="499" t="str">
        <f>$G$22</f>
        <v>A</v>
      </c>
      <c r="AV112" s="500"/>
      <c r="AW112" s="500"/>
      <c r="AX112" s="500"/>
      <c r="AY112" s="500"/>
      <c r="AZ112" s="499" t="str">
        <f>$G$32</f>
        <v>X</v>
      </c>
      <c r="BA112" s="500"/>
      <c r="BB112" s="500"/>
      <c r="BC112" s="500"/>
      <c r="BD112" s="501"/>
      <c r="BE112" s="500" t="str">
        <f>$G$25</f>
        <v>B</v>
      </c>
      <c r="BF112" s="500"/>
      <c r="BG112" s="500"/>
      <c r="BH112" s="500"/>
      <c r="BI112" s="501"/>
      <c r="BJ112" s="1"/>
      <c r="BK112" s="27"/>
      <c r="BL112" s="499" t="str">
        <f>$G$23</f>
        <v>S</v>
      </c>
      <c r="BM112" s="500"/>
      <c r="BN112" s="500"/>
      <c r="BO112" s="500"/>
      <c r="BP112" s="500"/>
      <c r="BQ112" s="501"/>
      <c r="BR112" s="499" t="str">
        <f>$G$24</f>
        <v>R</v>
      </c>
      <c r="BS112" s="500"/>
      <c r="BT112" s="500"/>
      <c r="BU112" s="500"/>
      <c r="BV112" s="501"/>
      <c r="BW112" s="499" t="str">
        <f>$G$26</f>
        <v>D</v>
      </c>
      <c r="BX112" s="500"/>
      <c r="BY112" s="500"/>
      <c r="BZ112" s="500"/>
      <c r="CA112" s="501"/>
      <c r="CB112" s="499" t="str">
        <f>$G$27</f>
        <v>L</v>
      </c>
      <c r="CC112" s="500"/>
      <c r="CD112" s="500"/>
      <c r="CE112" s="500"/>
      <c r="CF112" s="500"/>
      <c r="CG112" s="499" t="str">
        <f>$G$22</f>
        <v>A</v>
      </c>
      <c r="CH112" s="500"/>
      <c r="CI112" s="500"/>
      <c r="CJ112" s="500"/>
      <c r="CK112" s="501"/>
      <c r="CL112" s="500" t="str">
        <f>$G$32</f>
        <v>X</v>
      </c>
      <c r="CM112" s="500"/>
      <c r="CN112" s="500"/>
      <c r="CO112" s="500"/>
      <c r="CP112" s="501"/>
      <c r="CQ112" s="500" t="str">
        <f>$G$25</f>
        <v>B</v>
      </c>
      <c r="CR112" s="500"/>
      <c r="CS112" s="500"/>
      <c r="CT112" s="500"/>
      <c r="CU112" s="501"/>
      <c r="CV112" s="31"/>
    </row>
    <row r="113" spans="3:100" ht="15.75" thickBot="1" x14ac:dyDescent="0.3">
      <c r="C113" s="380" t="str">
        <f t="shared" ca="1" si="218"/>
        <v/>
      </c>
      <c r="I113" s="409" t="e">
        <f t="shared" ca="1" si="219"/>
        <v>#NAME?</v>
      </c>
      <c r="K113" s="110"/>
      <c r="L113" s="74" t="str">
        <f t="shared" si="220"/>
        <v/>
      </c>
      <c r="M113" s="11" t="str">
        <f t="shared" si="221"/>
        <v/>
      </c>
      <c r="N113" s="11" t="str">
        <f t="shared" si="222"/>
        <v/>
      </c>
      <c r="O113" s="11" t="str">
        <f t="shared" si="223"/>
        <v/>
      </c>
      <c r="P113" s="380">
        <f t="shared" ca="1" si="224"/>
        <v>1</v>
      </c>
      <c r="Q113" s="380">
        <f t="shared" ca="1" si="225"/>
        <v>1</v>
      </c>
      <c r="X113" s="84"/>
      <c r="Y113" s="125" t="s">
        <v>127</v>
      </c>
      <c r="Z113" s="176" t="str">
        <f>$G$29</f>
        <v>P</v>
      </c>
      <c r="AA113" s="170" t="str">
        <f>$G$31</f>
        <v>C</v>
      </c>
      <c r="AB113" s="170" t="str">
        <f>$G$28</f>
        <v>E</v>
      </c>
      <c r="AC113" s="97"/>
      <c r="AD113" s="392" t="s">
        <v>10</v>
      </c>
      <c r="AE113" s="119" t="s">
        <v>128</v>
      </c>
      <c r="AF113" s="175" t="str">
        <f>$G$30</f>
        <v>EX</v>
      </c>
      <c r="AG113" s="176" t="str">
        <f>$G$31</f>
        <v>C</v>
      </c>
      <c r="AH113" s="176" t="str">
        <f>$G$28</f>
        <v>E</v>
      </c>
      <c r="AI113" s="393" t="s">
        <v>10</v>
      </c>
      <c r="AJ113" s="138" t="s">
        <v>128</v>
      </c>
      <c r="AK113" s="175" t="str">
        <f>$G$30</f>
        <v>EX</v>
      </c>
      <c r="AL113" s="176" t="str">
        <f>$G$31</f>
        <v>C</v>
      </c>
      <c r="AM113" s="176" t="str">
        <f>$G$28</f>
        <v>E</v>
      </c>
      <c r="AN113" s="161" t="s">
        <v>10</v>
      </c>
      <c r="AO113" s="138" t="s">
        <v>128</v>
      </c>
      <c r="AP113" s="175" t="str">
        <f>$G$30</f>
        <v>EX</v>
      </c>
      <c r="AQ113" s="176" t="str">
        <f>$G$31</f>
        <v>C</v>
      </c>
      <c r="AR113" s="176" t="str">
        <f>$G$28</f>
        <v>E</v>
      </c>
      <c r="AS113" s="393" t="s">
        <v>10</v>
      </c>
      <c r="AT113" s="155" t="s">
        <v>128</v>
      </c>
      <c r="AU113" s="175" t="str">
        <f>$G$29</f>
        <v>P</v>
      </c>
      <c r="AV113" s="176" t="str">
        <f>$G$31</f>
        <v>C</v>
      </c>
      <c r="AW113" s="176" t="str">
        <f>$G$28</f>
        <v>E</v>
      </c>
      <c r="AX113" s="393" t="s">
        <v>10</v>
      </c>
      <c r="AY113" s="138" t="s">
        <v>128</v>
      </c>
      <c r="AZ113" s="176" t="str">
        <f>$G$29</f>
        <v>P</v>
      </c>
      <c r="BA113" s="176" t="str">
        <f>$G$31</f>
        <v>C</v>
      </c>
      <c r="BB113" s="176" t="str">
        <f>$G$28</f>
        <v>E</v>
      </c>
      <c r="BC113" s="393" t="s">
        <v>10</v>
      </c>
      <c r="BD113" s="138" t="s">
        <v>128</v>
      </c>
      <c r="BE113" s="176" t="str">
        <f>$G$29</f>
        <v>P</v>
      </c>
      <c r="BF113" s="170" t="str">
        <f>$G$31</f>
        <v>C</v>
      </c>
      <c r="BG113" s="170" t="str">
        <f>$G$28</f>
        <v>E</v>
      </c>
      <c r="BH113" s="392" t="s">
        <v>10</v>
      </c>
      <c r="BI113" s="138" t="s">
        <v>128</v>
      </c>
      <c r="BJ113" s="1"/>
      <c r="BK113" s="125" t="s">
        <v>127</v>
      </c>
      <c r="BL113" s="176" t="str">
        <f>$G$29</f>
        <v>P</v>
      </c>
      <c r="BM113" s="170" t="str">
        <f>$G$31</f>
        <v>C</v>
      </c>
      <c r="BN113" s="170" t="str">
        <f>$G$28</f>
        <v>E</v>
      </c>
      <c r="BO113" s="97"/>
      <c r="BP113" s="392" t="s">
        <v>10</v>
      </c>
      <c r="BQ113" s="119" t="s">
        <v>128</v>
      </c>
      <c r="BR113" s="175" t="str">
        <f>$G$30</f>
        <v>EX</v>
      </c>
      <c r="BS113" s="176" t="str">
        <f>$G$31</f>
        <v>C</v>
      </c>
      <c r="BT113" s="176" t="str">
        <f>$G$28</f>
        <v>E</v>
      </c>
      <c r="BU113" s="393" t="s">
        <v>10</v>
      </c>
      <c r="BV113" s="138" t="s">
        <v>128</v>
      </c>
      <c r="BW113" s="175" t="str">
        <f>$G$30</f>
        <v>EX</v>
      </c>
      <c r="BX113" s="176" t="str">
        <f>$G$31</f>
        <v>C</v>
      </c>
      <c r="BY113" s="176" t="str">
        <f>$G$28</f>
        <v>E</v>
      </c>
      <c r="BZ113" s="161" t="s">
        <v>10</v>
      </c>
      <c r="CA113" s="138" t="s">
        <v>128</v>
      </c>
      <c r="CB113" s="175" t="str">
        <f>$G$30</f>
        <v>EX</v>
      </c>
      <c r="CC113" s="176" t="str">
        <f>$G$31</f>
        <v>C</v>
      </c>
      <c r="CD113" s="176" t="str">
        <f>$G$28</f>
        <v>E</v>
      </c>
      <c r="CE113" s="393" t="s">
        <v>10</v>
      </c>
      <c r="CF113" s="155" t="s">
        <v>128</v>
      </c>
      <c r="CG113" s="175" t="str">
        <f>$G$29</f>
        <v>P</v>
      </c>
      <c r="CH113" s="176" t="str">
        <f>$G$31</f>
        <v>C</v>
      </c>
      <c r="CI113" s="176" t="str">
        <f>$G$28</f>
        <v>E</v>
      </c>
      <c r="CJ113" s="393" t="s">
        <v>10</v>
      </c>
      <c r="CK113" s="138" t="s">
        <v>128</v>
      </c>
      <c r="CL113" s="176" t="str">
        <f>$G$29</f>
        <v>P</v>
      </c>
      <c r="CM113" s="170" t="str">
        <f>$G$31</f>
        <v>C</v>
      </c>
      <c r="CN113" s="170" t="str">
        <f>$G$28</f>
        <v>E</v>
      </c>
      <c r="CO113" s="393" t="s">
        <v>10</v>
      </c>
      <c r="CP113" s="138" t="s">
        <v>128</v>
      </c>
      <c r="CQ113" s="176" t="str">
        <f>$G$29</f>
        <v>P</v>
      </c>
      <c r="CR113" s="170" t="str">
        <f>$G$31</f>
        <v>C</v>
      </c>
      <c r="CS113" s="170" t="str">
        <f>$G$28</f>
        <v>E</v>
      </c>
      <c r="CT113" s="392" t="s">
        <v>10</v>
      </c>
      <c r="CU113" s="138" t="s">
        <v>128</v>
      </c>
      <c r="CV113" s="329"/>
    </row>
    <row r="114" spans="3:100" ht="15.75" customHeight="1" x14ac:dyDescent="0.25">
      <c r="C114" s="380" t="str">
        <f t="shared" ca="1" si="218"/>
        <v/>
      </c>
      <c r="I114" s="409" t="e">
        <f t="shared" ca="1" si="219"/>
        <v>#NAME?</v>
      </c>
      <c r="K114" s="110"/>
      <c r="L114" s="74" t="str">
        <f t="shared" si="220"/>
        <v/>
      </c>
      <c r="M114" s="11" t="str">
        <f t="shared" si="221"/>
        <v/>
      </c>
      <c r="N114" s="11" t="str">
        <f t="shared" si="222"/>
        <v/>
      </c>
      <c r="O114" s="11" t="str">
        <f t="shared" si="223"/>
        <v/>
      </c>
      <c r="P114" s="380">
        <f t="shared" ca="1" si="224"/>
        <v>1</v>
      </c>
      <c r="Q114" s="380">
        <f t="shared" ca="1" si="225"/>
        <v>1</v>
      </c>
      <c r="X114" s="512">
        <f>F13</f>
        <v>0</v>
      </c>
      <c r="Y114" s="163">
        <v>1</v>
      </c>
      <c r="Z114" s="172">
        <f>COUNTIFS($L$5:$L$300,$X$114,$M$5:$M$300,$Y$33,$N$5:$N$300,$Z$31,$O$5:$O$300,$Z$32)</f>
        <v>0</v>
      </c>
      <c r="AA114" s="172">
        <f>COUNTIFS($L$5:$L$300,$X$114,$M$5:$M$300,$Y$33,$N$5:$N$300,$Z$31,$O$5:$O$300,AA$32)</f>
        <v>0</v>
      </c>
      <c r="AB114" s="172">
        <f>COUNTIFS($L$5:$L$300,$X$114,$M$5:$M$300,$Y$33,$N$5:$N$300,$Z$31,$O$5:$O$300,AB$32)</f>
        <v>0</v>
      </c>
      <c r="AC114" s="97"/>
      <c r="AD114" s="97">
        <f t="shared" ref="AD114:AD120" si="391">SUM(Z114:AB114)</f>
        <v>0</v>
      </c>
      <c r="AE114" s="397" t="str">
        <f t="shared" ref="AE114:AE120" si="392">IF(AD114=0,"",((Z114*4)+(AA114*2)+(AB114*0))/AD114)</f>
        <v/>
      </c>
      <c r="AF114" s="174">
        <f>COUNTIFS($L$5:$L$300,$X$114,$M$5:$M$300,$Y$33,$N$5:$N$300,$AF$31,$O$5:$O$300,AF$32)</f>
        <v>0</v>
      </c>
      <c r="AG114" s="174">
        <f t="shared" ref="AG114:AH119" si="393">COUNTIFS($L$5:$L$300,$X$114,$M$5:$M$300,$Y114,$N$5:$N$300,$AF$31,$O$5:$O$300,AG$32)</f>
        <v>0</v>
      </c>
      <c r="AH114" s="174">
        <f t="shared" si="393"/>
        <v>0</v>
      </c>
      <c r="AI114" s="97">
        <f t="shared" ref="AI114:AI120" si="394">SUM(AF114:AH114)</f>
        <v>0</v>
      </c>
      <c r="AJ114" s="397" t="str">
        <f>IF(AI114=0,"",((AF114*3)+(AG114*1.5)+(AH114*0))/AI114)</f>
        <v/>
      </c>
      <c r="AK114" s="185">
        <f t="shared" ref="AK114:AM119" si="395">COUNTIFS($L$5:$L$300,$X$114,$M$5:$M$300,$Y114,$N$5:$N$300,$AK$31,$O$5:$O$300,AK$32)</f>
        <v>0</v>
      </c>
      <c r="AL114" s="172">
        <f t="shared" si="395"/>
        <v>0</v>
      </c>
      <c r="AM114" s="172">
        <f t="shared" si="395"/>
        <v>0</v>
      </c>
      <c r="AN114" s="97">
        <f t="shared" ref="AN114:AN120" si="396">SUM(AK114:AM114)</f>
        <v>0</v>
      </c>
      <c r="AO114" s="397" t="str">
        <f>IF(AN114=0,"",((AK114*3)+(AL114*1.5)+(AM114*0))/AN114)</f>
        <v/>
      </c>
      <c r="AP114" s="174">
        <f t="shared" ref="AP114:AR119" si="397">COUNTIFS($L$5:$L$300,$X$114,$M$5:$M$300,$Y114,$N$5:$N$300,$AP$31,$O$5:$O$300,AP$32)</f>
        <v>0</v>
      </c>
      <c r="AQ114" s="174">
        <f t="shared" si="397"/>
        <v>0</v>
      </c>
      <c r="AR114" s="174">
        <f t="shared" si="397"/>
        <v>0</v>
      </c>
      <c r="AS114" s="97">
        <f t="shared" ref="AS114:AS120" si="398">SUM(AP114:AR114)</f>
        <v>0</v>
      </c>
      <c r="AT114" s="397" t="str">
        <f t="shared" ref="AT114:AT120" si="399">IF(AS114=0,"",((AP114*3)+(AQ114*1.5)+(AS114*0))/AS114)</f>
        <v/>
      </c>
      <c r="AU114" s="185">
        <f t="shared" ref="AU114:AW119" si="400">COUNTIFS($L$5:$L$300,$X$114,$M$5:$M$300,$Y114,$N$5:$N$300,$AU$31,$O$5:$O$300,AU$32)</f>
        <v>0</v>
      </c>
      <c r="AV114" s="172">
        <f t="shared" si="400"/>
        <v>0</v>
      </c>
      <c r="AW114" s="172">
        <f t="shared" si="400"/>
        <v>0</v>
      </c>
      <c r="AX114" s="97">
        <f t="shared" ref="AX114:AX120" si="401">SUM(AU114:AW114)</f>
        <v>0</v>
      </c>
      <c r="AY114" s="397" t="str">
        <f t="shared" ref="AY114:AY120" si="402">IF(AX114=0,"",((AU114*4)+(AV114*2)+(AW114*0))/AX114)</f>
        <v/>
      </c>
      <c r="AZ114" s="181">
        <f t="shared" ref="AZ114:BB119" si="403">COUNTIFS($L$5:$L$300,$X$114,$M$5:$M$300,$Y114,$N$5:$N$300,$AZ$31,$O$5:$O$300,AZ$32)</f>
        <v>0</v>
      </c>
      <c r="BA114" s="174">
        <f t="shared" si="403"/>
        <v>0</v>
      </c>
      <c r="BB114" s="174">
        <f t="shared" si="403"/>
        <v>0</v>
      </c>
      <c r="BC114" s="409">
        <f t="shared" ref="BC114:BC120" si="404">SUM(AZ114:BB114)</f>
        <v>0</v>
      </c>
      <c r="BD114" s="399" t="str">
        <f t="shared" ref="BD114:BD120" si="405">IF(BC114=0,"",((AZ114*4)+(BA114*2)+(BB114*0))/BC114)</f>
        <v/>
      </c>
      <c r="BE114" s="185">
        <f t="shared" ref="BE114:BG119" si="406">COUNTIFS($L$5:$L$300,$X$114,$M$5:$M$300,$Y114,$N$5:$N$300,$BE$31,$O$5:$O$300,BE$32)</f>
        <v>0</v>
      </c>
      <c r="BF114" s="172">
        <f t="shared" si="406"/>
        <v>0</v>
      </c>
      <c r="BG114" s="172">
        <f t="shared" si="406"/>
        <v>0</v>
      </c>
      <c r="BH114" s="97">
        <f t="shared" ref="BH114:BH120" si="407">SUM(BE114:BG114)</f>
        <v>0</v>
      </c>
      <c r="BI114" s="397" t="str">
        <f t="shared" ref="BI114:BI120" si="408">IF(BH114=0,"",((BE114*4)+(BF114*2)+(BG114*0))/BH114)</f>
        <v/>
      </c>
      <c r="BJ114" s="512">
        <f>H14</f>
        <v>0</v>
      </c>
      <c r="BK114" s="404">
        <v>1</v>
      </c>
      <c r="BL114" s="172">
        <f>COUNTIFS($L$5:$L$300,$BJ$33,$M$5:$M$300,$Y$33,$N$5:$N$300,$Z$31,$O$5:$O$300,$Z$32)</f>
        <v>0</v>
      </c>
      <c r="BM114" s="172">
        <f>COUNTIFS($L$5:$L$300,$BJ$33,$M$5:$M$300,$Y$33,$N$5:$N$300,$Z$31,$O$5:$O$300,BM$32)</f>
        <v>0</v>
      </c>
      <c r="BN114" s="172">
        <f>COUNTIFS($L$5:$L$300,$BJ$33,$M$5:$M$300,$Y$33,$N$5:$N$300,$Z$31,$O$5:$O$300,BN$32)</f>
        <v>0</v>
      </c>
      <c r="BO114" s="172"/>
      <c r="BP114" s="97">
        <f t="shared" ref="BP114:BP120" si="409">SUM(BL114:BN114)</f>
        <v>0</v>
      </c>
      <c r="BQ114" s="397" t="str">
        <f t="shared" ref="BQ114:BQ120" si="410">IF(BP114=0,"",((BL114*4)+(BM114*2)+(BN114*0))/BP114)</f>
        <v/>
      </c>
      <c r="BR114" s="174">
        <f>COUNTIFS($L$5:$L$300,$BJ$33,$M$5:$M$300,$Y$33,$N$5:$N$300,$AF$31,$O$5:$O$300,BR$32)</f>
        <v>0</v>
      </c>
      <c r="BS114" s="174">
        <f t="shared" ref="BS114:BT119" si="411">COUNTIFS($L$5:$L$300,$BJ$33,$M$5:$M$300,$Y114,$N$5:$N$300,$AF$31,$O$5:$O$300,BS$32)</f>
        <v>0</v>
      </c>
      <c r="BT114" s="174">
        <f t="shared" si="411"/>
        <v>0</v>
      </c>
      <c r="BU114" s="97">
        <f t="shared" ref="BU114:BU120" si="412">SUM(BR114:BT114)</f>
        <v>0</v>
      </c>
      <c r="BV114" s="397" t="str">
        <f>IF(BU114=0,"",((BR114*3)+(BS114*1.5)+(BT114*0))/BU114)</f>
        <v/>
      </c>
      <c r="BW114" s="174">
        <f t="shared" ref="BW114:BY119" si="413">COUNTIFS($L$5:$L$300,$BJ$33,$M$5:$M$300,$Y114,$N$5:$N$300,$AK$31,$O$5:$O$300,BW$32)</f>
        <v>0</v>
      </c>
      <c r="BX114" s="174">
        <f t="shared" si="413"/>
        <v>0</v>
      </c>
      <c r="BY114" s="174">
        <f t="shared" si="413"/>
        <v>0</v>
      </c>
      <c r="BZ114" s="97">
        <f t="shared" ref="BZ114:BZ120" si="414">SUM(BW114:BY114)</f>
        <v>0</v>
      </c>
      <c r="CA114" s="397" t="str">
        <f>IF(BZ114=0,"",((BW114*3)+(BX114*1.5)+(BY114*0))/BZ114)</f>
        <v/>
      </c>
      <c r="CB114" s="174">
        <f t="shared" ref="CB114:CD119" si="415">COUNTIFS($L$5:$L$300,$BJ$33,$M$5:$M$300,$Y114,$N$5:$N$300,$AP$31,$O$5:$O$300,CB$32)</f>
        <v>0</v>
      </c>
      <c r="CC114" s="174">
        <f t="shared" si="415"/>
        <v>0</v>
      </c>
      <c r="CD114" s="174">
        <f t="shared" si="415"/>
        <v>0</v>
      </c>
      <c r="CE114" s="97">
        <f t="shared" ref="CE114:CE120" si="416">SUM(CB114:CD114)</f>
        <v>0</v>
      </c>
      <c r="CF114" s="397" t="str">
        <f>IF(CE114=0,"",((CB114*3)+(CC114*1.5)+(CD114*0))/CE114)</f>
        <v/>
      </c>
      <c r="CG114" s="185">
        <f t="shared" ref="CG114:CI119" si="417">COUNTIFS($L$5:$L$300,$BJ$33,$M$5:$M$300,$Y114,$N$5:$N$300,$AU$31,$O$5:$O$300,CG$32)</f>
        <v>0</v>
      </c>
      <c r="CH114" s="172">
        <f t="shared" si="417"/>
        <v>0</v>
      </c>
      <c r="CI114" s="172">
        <f t="shared" si="417"/>
        <v>0</v>
      </c>
      <c r="CJ114" s="97">
        <f t="shared" ref="CJ114:CJ120" si="418">SUM(CG114:CI114)</f>
        <v>0</v>
      </c>
      <c r="CK114" s="400" t="str">
        <f t="shared" ref="CK114:CK120" si="419">IF(CJ114=0,"",((CG114*4)+(CH114*2)+(CI114*0))/CJ114)</f>
        <v/>
      </c>
      <c r="CL114" s="185">
        <f t="shared" ref="CL114:CN119" si="420">COUNTIFS($L$5:$L$300,$BJ$33,$M$5:$M$300,$Y114,$N$5:$N$300,$AZ$31,$O$5:$O$300,CL$32)</f>
        <v>0</v>
      </c>
      <c r="CM114" s="172">
        <f t="shared" si="420"/>
        <v>0</v>
      </c>
      <c r="CN114" s="172">
        <f t="shared" si="420"/>
        <v>0</v>
      </c>
      <c r="CO114" s="97">
        <f t="shared" ref="CO114:CO120" si="421">SUM(CL114:CN114)</f>
        <v>0</v>
      </c>
      <c r="CP114" s="397" t="str">
        <f t="shared" ref="CP114:CP120" si="422">IF(CO114=0,"",((CL114*4)+(CM114*2)+(CN114*0))/CO114)</f>
        <v/>
      </c>
      <c r="CQ114" s="172">
        <f t="shared" ref="CQ114:CS119" si="423">COUNTIFS($L$5:$L$300,$BJ$33,$M$5:$M$300,$Y114,$N$5:$N$300,$BE$31,$O$5:$O$300,CQ$32)</f>
        <v>0</v>
      </c>
      <c r="CR114" s="172">
        <f t="shared" si="423"/>
        <v>0</v>
      </c>
      <c r="CS114" s="172">
        <f t="shared" si="423"/>
        <v>0</v>
      </c>
      <c r="CT114" s="97">
        <f t="shared" ref="CT114:CT120" si="424">SUM(CQ114:CS114)</f>
        <v>0</v>
      </c>
      <c r="CU114" s="397" t="str">
        <f t="shared" ref="CU114:CU120" si="425">IF(CT114=0,"",((CQ114*4)+(CR114*2)+(CS114*0))/CT114)</f>
        <v/>
      </c>
      <c r="CV114" s="98"/>
    </row>
    <row r="115" spans="3:100" x14ac:dyDescent="0.25">
      <c r="C115" s="380" t="str">
        <f t="shared" ca="1" si="218"/>
        <v/>
      </c>
      <c r="I115" s="409" t="e">
        <f t="shared" ca="1" si="219"/>
        <v>#NAME?</v>
      </c>
      <c r="K115" s="110"/>
      <c r="L115" s="74" t="str">
        <f t="shared" si="220"/>
        <v/>
      </c>
      <c r="M115" s="11" t="str">
        <f t="shared" si="221"/>
        <v/>
      </c>
      <c r="N115" s="11" t="str">
        <f t="shared" si="222"/>
        <v/>
      </c>
      <c r="O115" s="11" t="str">
        <f t="shared" si="223"/>
        <v/>
      </c>
      <c r="P115" s="380">
        <f t="shared" ca="1" si="224"/>
        <v>1</v>
      </c>
      <c r="Q115" s="380">
        <f t="shared" ca="1" si="225"/>
        <v>1</v>
      </c>
      <c r="X115" s="513"/>
      <c r="Y115" s="129">
        <v>2</v>
      </c>
      <c r="Z115" s="173">
        <f>COUNTIFS($L$5:$L$300,$X$114,$M$5:$M$300,$Y115,$N$5:$N$300,$Z$31,$O$5:$O$300,$Z$32)</f>
        <v>0</v>
      </c>
      <c r="AA115" s="173">
        <f>COUNTIFS($L$5:$L$300,$X$114,$M$5:$M$300,$Y115,$N$5:$N$300,$Z$31,$O$5:$O$300,$AA$32)</f>
        <v>0</v>
      </c>
      <c r="AB115" s="173">
        <f>COUNTIFS($L$5:$L$300,$X$114,$M$5:$M$300,$Y115,$N$5:$N$300,$Z$31,$O$5:$O$300,$AB$32)</f>
        <v>0</v>
      </c>
      <c r="AC115" s="130"/>
      <c r="AD115" s="130">
        <f t="shared" si="391"/>
        <v>0</v>
      </c>
      <c r="AE115" s="137" t="str">
        <f t="shared" si="392"/>
        <v/>
      </c>
      <c r="AF115" s="173">
        <f>COUNTIFS($L$5:$L$300,$X$114,$M$5:$M$300,$Y115,$N$5:$N$300,$AF$31,$O$5:$O$300,AF$32)</f>
        <v>0</v>
      </c>
      <c r="AG115" s="173">
        <f t="shared" si="393"/>
        <v>0</v>
      </c>
      <c r="AH115" s="173">
        <f t="shared" si="393"/>
        <v>0</v>
      </c>
      <c r="AI115" s="130">
        <f t="shared" si="394"/>
        <v>0</v>
      </c>
      <c r="AJ115" s="137" t="str">
        <f t="shared" ref="AJ115:AJ120" si="426">IF(AI115=0,"",((AF115*3)+(AG115*1.5)+(AH115*0))/AI115)</f>
        <v/>
      </c>
      <c r="AK115" s="182">
        <f t="shared" si="395"/>
        <v>0</v>
      </c>
      <c r="AL115" s="173">
        <f t="shared" si="395"/>
        <v>0</v>
      </c>
      <c r="AM115" s="173">
        <f t="shared" si="395"/>
        <v>0</v>
      </c>
      <c r="AN115" s="130">
        <f t="shared" si="396"/>
        <v>0</v>
      </c>
      <c r="AO115" s="137" t="str">
        <f t="shared" ref="AO115:AO120" si="427">IF(AN115=0,"",((AK115*3)+(AL115*1.5)+(AM115*0))/AN115)</f>
        <v/>
      </c>
      <c r="AP115" s="173">
        <f t="shared" si="397"/>
        <v>0</v>
      </c>
      <c r="AQ115" s="173">
        <f t="shared" si="397"/>
        <v>0</v>
      </c>
      <c r="AR115" s="173">
        <f t="shared" si="397"/>
        <v>0</v>
      </c>
      <c r="AS115" s="130">
        <f t="shared" si="398"/>
        <v>0</v>
      </c>
      <c r="AT115" s="137" t="str">
        <f t="shared" si="399"/>
        <v/>
      </c>
      <c r="AU115" s="182">
        <f t="shared" si="400"/>
        <v>0</v>
      </c>
      <c r="AV115" s="173">
        <f t="shared" si="400"/>
        <v>0</v>
      </c>
      <c r="AW115" s="173">
        <f t="shared" si="400"/>
        <v>0</v>
      </c>
      <c r="AX115" s="130">
        <f t="shared" si="401"/>
        <v>0</v>
      </c>
      <c r="AY115" s="137" t="str">
        <f t="shared" si="402"/>
        <v/>
      </c>
      <c r="AZ115" s="182">
        <f t="shared" si="403"/>
        <v>0</v>
      </c>
      <c r="BA115" s="173">
        <f t="shared" si="403"/>
        <v>0</v>
      </c>
      <c r="BB115" s="173">
        <f t="shared" si="403"/>
        <v>0</v>
      </c>
      <c r="BC115" s="130">
        <f t="shared" si="404"/>
        <v>0</v>
      </c>
      <c r="BD115" s="137" t="str">
        <f t="shared" si="405"/>
        <v/>
      </c>
      <c r="BE115" s="182">
        <f t="shared" si="406"/>
        <v>0</v>
      </c>
      <c r="BF115" s="173">
        <f t="shared" si="406"/>
        <v>0</v>
      </c>
      <c r="BG115" s="173">
        <f t="shared" si="406"/>
        <v>0</v>
      </c>
      <c r="BH115" s="130">
        <f t="shared" si="407"/>
        <v>0</v>
      </c>
      <c r="BI115" s="137" t="str">
        <f t="shared" si="408"/>
        <v/>
      </c>
      <c r="BJ115" s="513"/>
      <c r="BK115" s="126">
        <v>2</v>
      </c>
      <c r="BL115" s="236">
        <f>COUNTIFS($L$5:$L$300,$BJ$33,$M$5:$M$300,$Y115,$N$5:$N$300,$Z$31,$O$5:$O$300,$Z$32)</f>
        <v>0</v>
      </c>
      <c r="BM115" s="236">
        <f>COUNTIFS($L$5:$L$300,$BJ$33,$M$5:$M$300,$Y115,$N$5:$N$300,$Z$31,$O$5:$O$300,$AA$32)</f>
        <v>0</v>
      </c>
      <c r="BN115" s="236">
        <f>COUNTIFS($L$5:$L$300,$BJ$33,$M$5:$M$300,$Y115,$N$5:$N$300,$Z$31,$O$5:$O$300,$AB$32)</f>
        <v>0</v>
      </c>
      <c r="BO115" s="236"/>
      <c r="BP115" s="233">
        <f t="shared" si="409"/>
        <v>0</v>
      </c>
      <c r="BQ115" s="240" t="str">
        <f t="shared" si="410"/>
        <v/>
      </c>
      <c r="BR115" s="236">
        <f>COUNTIFS($L$5:$L$300,$BJ$33,$M$5:$M$300,$Y115,$N$5:$N$300,$AF$31,$O$5:$O$300,BR$32)</f>
        <v>0</v>
      </c>
      <c r="BS115" s="236">
        <f t="shared" si="411"/>
        <v>0</v>
      </c>
      <c r="BT115" s="236">
        <f t="shared" si="411"/>
        <v>0</v>
      </c>
      <c r="BU115" s="233">
        <f t="shared" si="412"/>
        <v>0</v>
      </c>
      <c r="BV115" s="240" t="str">
        <f t="shared" ref="BV115:BV120" si="428">IF(BU115=0,"",((BR115*3)+(BS115*1.5)+(BT115*0))/BU115)</f>
        <v/>
      </c>
      <c r="BW115" s="236">
        <f t="shared" si="413"/>
        <v>0</v>
      </c>
      <c r="BX115" s="236">
        <f t="shared" si="413"/>
        <v>0</v>
      </c>
      <c r="BY115" s="236">
        <f t="shared" si="413"/>
        <v>0</v>
      </c>
      <c r="BZ115" s="233">
        <f t="shared" si="414"/>
        <v>0</v>
      </c>
      <c r="CA115" s="240" t="str">
        <f t="shared" ref="CA115:CA120" si="429">IF(BZ115=0,"",((BW115*3)+(BX115*1.5)+(BY115*0))/BZ115)</f>
        <v/>
      </c>
      <c r="CB115" s="236">
        <f t="shared" si="415"/>
        <v>0</v>
      </c>
      <c r="CC115" s="236">
        <f t="shared" si="415"/>
        <v>0</v>
      </c>
      <c r="CD115" s="236">
        <f t="shared" si="415"/>
        <v>0</v>
      </c>
      <c r="CE115" s="233">
        <f t="shared" si="416"/>
        <v>0</v>
      </c>
      <c r="CF115" s="240" t="str">
        <f t="shared" ref="CF115:CF120" si="430">IF(CE115=0,"",((CB115*3)+(CC115*1.5)+(CD115*0))/CE115)</f>
        <v/>
      </c>
      <c r="CG115" s="237">
        <f t="shared" si="417"/>
        <v>0</v>
      </c>
      <c r="CH115" s="236">
        <f t="shared" si="417"/>
        <v>0</v>
      </c>
      <c r="CI115" s="236">
        <f t="shared" si="417"/>
        <v>0</v>
      </c>
      <c r="CJ115" s="233">
        <f t="shared" si="418"/>
        <v>0</v>
      </c>
      <c r="CK115" s="242" t="str">
        <f t="shared" si="419"/>
        <v/>
      </c>
      <c r="CL115" s="237">
        <f t="shared" si="420"/>
        <v>0</v>
      </c>
      <c r="CM115" s="236">
        <f t="shared" si="420"/>
        <v>0</v>
      </c>
      <c r="CN115" s="236">
        <f t="shared" si="420"/>
        <v>0</v>
      </c>
      <c r="CO115" s="233">
        <f t="shared" si="421"/>
        <v>0</v>
      </c>
      <c r="CP115" s="240" t="str">
        <f t="shared" si="422"/>
        <v/>
      </c>
      <c r="CQ115" s="236">
        <f t="shared" si="423"/>
        <v>0</v>
      </c>
      <c r="CR115" s="236">
        <f t="shared" si="423"/>
        <v>0</v>
      </c>
      <c r="CS115" s="236">
        <f t="shared" si="423"/>
        <v>0</v>
      </c>
      <c r="CT115" s="233">
        <f t="shared" si="424"/>
        <v>0</v>
      </c>
      <c r="CU115" s="240" t="str">
        <f t="shared" si="425"/>
        <v/>
      </c>
      <c r="CV115" s="98"/>
    </row>
    <row r="116" spans="3:100" x14ac:dyDescent="0.25">
      <c r="C116" s="380" t="str">
        <f t="shared" ca="1" si="218"/>
        <v/>
      </c>
      <c r="I116" s="409" t="e">
        <f t="shared" ca="1" si="219"/>
        <v>#NAME?</v>
      </c>
      <c r="K116" s="110"/>
      <c r="L116" s="74" t="str">
        <f t="shared" si="220"/>
        <v/>
      </c>
      <c r="M116" s="11" t="str">
        <f t="shared" si="221"/>
        <v/>
      </c>
      <c r="N116" s="11" t="str">
        <f t="shared" si="222"/>
        <v/>
      </c>
      <c r="O116" s="11" t="str">
        <f t="shared" si="223"/>
        <v/>
      </c>
      <c r="P116" s="380">
        <f t="shared" ca="1" si="224"/>
        <v>1</v>
      </c>
      <c r="Q116" s="380">
        <f t="shared" ca="1" si="225"/>
        <v>1</v>
      </c>
      <c r="X116" s="513"/>
      <c r="Y116" s="111">
        <v>3</v>
      </c>
      <c r="Z116" s="174">
        <f>COUNTIFS($L$5:$L$300,$X$114,$M$5:$M$300,$Y116,$N$5:$N$300,$Z$31,$O$5:$O$300,$Z$32)</f>
        <v>0</v>
      </c>
      <c r="AA116" s="174">
        <f>COUNTIFS($L$5:$L$300,$X$114,$M$5:$M$300,$Y116,$N$5:$N$300,$Z$31,$O$5:$O$300,$AA$32)</f>
        <v>0</v>
      </c>
      <c r="AB116" s="174">
        <f>COUNTIFS($L$5:$L$300,$X$114,$M$5:$M$300,$Y116,$N$5:$N$300,$Z$31,$O$5:$O$300,$AB$32)</f>
        <v>0</v>
      </c>
      <c r="AC116" s="409"/>
      <c r="AD116" s="409">
        <f t="shared" si="391"/>
        <v>0</v>
      </c>
      <c r="AE116" s="399" t="str">
        <f t="shared" si="392"/>
        <v/>
      </c>
      <c r="AF116" s="174">
        <f>COUNTIFS($L$5:$L$300,$X$114,$M$5:$M$300,$Y116,$N$5:$N$300,$AF$31,$O$5:$O$300,AF$32)</f>
        <v>0</v>
      </c>
      <c r="AG116" s="174">
        <f t="shared" si="393"/>
        <v>0</v>
      </c>
      <c r="AH116" s="174">
        <f t="shared" si="393"/>
        <v>0</v>
      </c>
      <c r="AI116" s="409">
        <f t="shared" si="394"/>
        <v>0</v>
      </c>
      <c r="AJ116" s="399" t="str">
        <f t="shared" si="426"/>
        <v/>
      </c>
      <c r="AK116" s="181">
        <f t="shared" si="395"/>
        <v>0</v>
      </c>
      <c r="AL116" s="174">
        <f t="shared" si="395"/>
        <v>0</v>
      </c>
      <c r="AM116" s="174">
        <f t="shared" si="395"/>
        <v>0</v>
      </c>
      <c r="AN116" s="409">
        <f t="shared" si="396"/>
        <v>0</v>
      </c>
      <c r="AO116" s="399" t="str">
        <f t="shared" si="427"/>
        <v/>
      </c>
      <c r="AP116" s="174">
        <f t="shared" si="397"/>
        <v>0</v>
      </c>
      <c r="AQ116" s="174">
        <f t="shared" si="397"/>
        <v>0</v>
      </c>
      <c r="AR116" s="174">
        <f t="shared" si="397"/>
        <v>0</v>
      </c>
      <c r="AS116" s="409">
        <f t="shared" si="398"/>
        <v>0</v>
      </c>
      <c r="AT116" s="399" t="str">
        <f t="shared" si="399"/>
        <v/>
      </c>
      <c r="AU116" s="181">
        <f t="shared" si="400"/>
        <v>0</v>
      </c>
      <c r="AV116" s="174">
        <f t="shared" si="400"/>
        <v>0</v>
      </c>
      <c r="AW116" s="174">
        <f t="shared" si="400"/>
        <v>0</v>
      </c>
      <c r="AX116" s="409">
        <f t="shared" si="401"/>
        <v>0</v>
      </c>
      <c r="AY116" s="399" t="str">
        <f t="shared" si="402"/>
        <v/>
      </c>
      <c r="AZ116" s="181">
        <f t="shared" si="403"/>
        <v>0</v>
      </c>
      <c r="BA116" s="174">
        <f t="shared" si="403"/>
        <v>0</v>
      </c>
      <c r="BB116" s="174">
        <f t="shared" si="403"/>
        <v>0</v>
      </c>
      <c r="BC116" s="409">
        <f t="shared" si="404"/>
        <v>0</v>
      </c>
      <c r="BD116" s="399" t="str">
        <f t="shared" si="405"/>
        <v/>
      </c>
      <c r="BE116" s="181">
        <f t="shared" si="406"/>
        <v>0</v>
      </c>
      <c r="BF116" s="174">
        <f t="shared" si="406"/>
        <v>0</v>
      </c>
      <c r="BG116" s="174">
        <f t="shared" si="406"/>
        <v>0</v>
      </c>
      <c r="BH116" s="409">
        <f t="shared" si="407"/>
        <v>0</v>
      </c>
      <c r="BI116" s="399" t="str">
        <f t="shared" si="408"/>
        <v/>
      </c>
      <c r="BJ116" s="513"/>
      <c r="BK116" s="132">
        <v>3</v>
      </c>
      <c r="BL116" s="174">
        <f>COUNTIFS($L$5:$L$300,$BJ$33,$M$5:$M$300,$Y116,$N$5:$N$300,$Z$31,$O$5:$O$300,$Z$32)</f>
        <v>0</v>
      </c>
      <c r="BM116" s="174">
        <f>COUNTIFS($L$5:$L$300,$BJ$33,$M$5:$M$300,$Y116,$N$5:$N$300,$Z$31,$O$5:$O$300,$AA$32)</f>
        <v>0</v>
      </c>
      <c r="BN116" s="174">
        <f>COUNTIFS($L$5:$L$300,$BJ$33,$M$5:$M$300,$Y116,$N$5:$N$300,$Z$31,$O$5:$O$300,$AB$32)</f>
        <v>0</v>
      </c>
      <c r="BO116" s="174"/>
      <c r="BP116" s="409">
        <f t="shared" si="409"/>
        <v>0</v>
      </c>
      <c r="BQ116" s="399" t="str">
        <f t="shared" si="410"/>
        <v/>
      </c>
      <c r="BR116" s="174">
        <f>COUNTIFS($L$5:$L$300,$BJ$33,$M$5:$M$300,$Y116,$N$5:$N$300,$AF$31,$O$5:$O$300,BR$32)</f>
        <v>0</v>
      </c>
      <c r="BS116" s="174">
        <f t="shared" si="411"/>
        <v>0</v>
      </c>
      <c r="BT116" s="174">
        <f t="shared" si="411"/>
        <v>0</v>
      </c>
      <c r="BU116" s="409">
        <f t="shared" si="412"/>
        <v>0</v>
      </c>
      <c r="BV116" s="399" t="str">
        <f t="shared" si="428"/>
        <v/>
      </c>
      <c r="BW116" s="174">
        <f t="shared" si="413"/>
        <v>0</v>
      </c>
      <c r="BX116" s="174">
        <f t="shared" si="413"/>
        <v>0</v>
      </c>
      <c r="BY116" s="174">
        <f t="shared" si="413"/>
        <v>0</v>
      </c>
      <c r="BZ116" s="409">
        <f t="shared" si="414"/>
        <v>0</v>
      </c>
      <c r="CA116" s="399" t="str">
        <f t="shared" si="429"/>
        <v/>
      </c>
      <c r="CB116" s="174">
        <f t="shared" si="415"/>
        <v>0</v>
      </c>
      <c r="CC116" s="174">
        <f t="shared" si="415"/>
        <v>0</v>
      </c>
      <c r="CD116" s="174">
        <f t="shared" si="415"/>
        <v>0</v>
      </c>
      <c r="CE116" s="409">
        <f t="shared" si="416"/>
        <v>0</v>
      </c>
      <c r="CF116" s="399" t="str">
        <f t="shared" si="430"/>
        <v/>
      </c>
      <c r="CG116" s="181">
        <f t="shared" si="417"/>
        <v>0</v>
      </c>
      <c r="CH116" s="174">
        <f t="shared" si="417"/>
        <v>0</v>
      </c>
      <c r="CI116" s="174">
        <f t="shared" si="417"/>
        <v>0</v>
      </c>
      <c r="CJ116" s="409">
        <f t="shared" si="418"/>
        <v>0</v>
      </c>
      <c r="CK116" s="398" t="str">
        <f t="shared" si="419"/>
        <v/>
      </c>
      <c r="CL116" s="181">
        <f t="shared" si="420"/>
        <v>0</v>
      </c>
      <c r="CM116" s="174">
        <f t="shared" si="420"/>
        <v>0</v>
      </c>
      <c r="CN116" s="174">
        <f t="shared" si="420"/>
        <v>0</v>
      </c>
      <c r="CO116" s="409">
        <f t="shared" si="421"/>
        <v>0</v>
      </c>
      <c r="CP116" s="399" t="str">
        <f t="shared" si="422"/>
        <v/>
      </c>
      <c r="CQ116" s="174">
        <f t="shared" si="423"/>
        <v>0</v>
      </c>
      <c r="CR116" s="174">
        <f t="shared" si="423"/>
        <v>0</v>
      </c>
      <c r="CS116" s="174">
        <f t="shared" si="423"/>
        <v>0</v>
      </c>
      <c r="CT116" s="409">
        <f t="shared" si="424"/>
        <v>0</v>
      </c>
      <c r="CU116" s="399" t="str">
        <f t="shared" si="425"/>
        <v/>
      </c>
      <c r="CV116" s="98"/>
    </row>
    <row r="117" spans="3:100" x14ac:dyDescent="0.25">
      <c r="C117" s="380" t="str">
        <f t="shared" ca="1" si="218"/>
        <v/>
      </c>
      <c r="I117" s="409" t="e">
        <f t="shared" ca="1" si="219"/>
        <v>#NAME?</v>
      </c>
      <c r="K117" s="110"/>
      <c r="L117" s="74" t="str">
        <f t="shared" si="220"/>
        <v/>
      </c>
      <c r="M117" s="11" t="str">
        <f t="shared" si="221"/>
        <v/>
      </c>
      <c r="N117" s="11" t="str">
        <f t="shared" si="222"/>
        <v/>
      </c>
      <c r="O117" s="11" t="str">
        <f t="shared" si="223"/>
        <v/>
      </c>
      <c r="P117" s="380">
        <f t="shared" ca="1" si="224"/>
        <v>1</v>
      </c>
      <c r="Q117" s="380">
        <f t="shared" ca="1" si="225"/>
        <v>1</v>
      </c>
      <c r="X117" s="513"/>
      <c r="Y117" s="129">
        <v>4</v>
      </c>
      <c r="Z117" s="173">
        <f>COUNTIFS($L$5:$L$300,$X$114,$M$5:$M$300,$Y117,$N$5:$N$300,$Z$31,$O$5:$O$300,$Z$32)</f>
        <v>0</v>
      </c>
      <c r="AA117" s="173">
        <f>COUNTIFS($L$5:$L$300,$X$114,$M$5:$M$300,$Y117,$N$5:$N$300,$Z$31,$O$5:$O$300,$AA$32)</f>
        <v>0</v>
      </c>
      <c r="AB117" s="173">
        <f>COUNTIFS($L$5:$L$300,$X$114,$M$5:$M$300,$Y117,$N$5:$N$300,$Z$31,$O$5:$O$300,$AB$32)</f>
        <v>0</v>
      </c>
      <c r="AC117" s="130"/>
      <c r="AD117" s="130">
        <f t="shared" si="391"/>
        <v>0</v>
      </c>
      <c r="AE117" s="137" t="str">
        <f t="shared" si="392"/>
        <v/>
      </c>
      <c r="AF117" s="173">
        <f>COUNTIFS($L$5:$L$300,$X$114,$M$5:$M$300,$Y117,$N$5:$N$300,$AF$31,$O$5:$O$300,AF$32)</f>
        <v>0</v>
      </c>
      <c r="AG117" s="173">
        <f t="shared" si="393"/>
        <v>0</v>
      </c>
      <c r="AH117" s="173">
        <f t="shared" si="393"/>
        <v>0</v>
      </c>
      <c r="AI117" s="130">
        <f t="shared" si="394"/>
        <v>0</v>
      </c>
      <c r="AJ117" s="137" t="str">
        <f t="shared" si="426"/>
        <v/>
      </c>
      <c r="AK117" s="182">
        <f t="shared" si="395"/>
        <v>0</v>
      </c>
      <c r="AL117" s="173">
        <f t="shared" si="395"/>
        <v>0</v>
      </c>
      <c r="AM117" s="173">
        <f t="shared" si="395"/>
        <v>0</v>
      </c>
      <c r="AN117" s="130">
        <f t="shared" si="396"/>
        <v>0</v>
      </c>
      <c r="AO117" s="137" t="str">
        <f t="shared" si="427"/>
        <v/>
      </c>
      <c r="AP117" s="173">
        <f t="shared" si="397"/>
        <v>0</v>
      </c>
      <c r="AQ117" s="173">
        <f t="shared" si="397"/>
        <v>0</v>
      </c>
      <c r="AR117" s="173">
        <f t="shared" si="397"/>
        <v>0</v>
      </c>
      <c r="AS117" s="130">
        <f t="shared" si="398"/>
        <v>0</v>
      </c>
      <c r="AT117" s="137" t="str">
        <f t="shared" si="399"/>
        <v/>
      </c>
      <c r="AU117" s="182">
        <f t="shared" si="400"/>
        <v>0</v>
      </c>
      <c r="AV117" s="173">
        <f t="shared" si="400"/>
        <v>0</v>
      </c>
      <c r="AW117" s="173">
        <f t="shared" si="400"/>
        <v>0</v>
      </c>
      <c r="AX117" s="130">
        <f t="shared" si="401"/>
        <v>0</v>
      </c>
      <c r="AY117" s="137" t="str">
        <f t="shared" si="402"/>
        <v/>
      </c>
      <c r="AZ117" s="182">
        <f t="shared" si="403"/>
        <v>0</v>
      </c>
      <c r="BA117" s="173">
        <f t="shared" si="403"/>
        <v>0</v>
      </c>
      <c r="BB117" s="173">
        <f t="shared" si="403"/>
        <v>0</v>
      </c>
      <c r="BC117" s="130">
        <f t="shared" si="404"/>
        <v>0</v>
      </c>
      <c r="BD117" s="137" t="str">
        <f t="shared" si="405"/>
        <v/>
      </c>
      <c r="BE117" s="182">
        <f t="shared" si="406"/>
        <v>0</v>
      </c>
      <c r="BF117" s="173">
        <f t="shared" si="406"/>
        <v>0</v>
      </c>
      <c r="BG117" s="173">
        <f t="shared" si="406"/>
        <v>0</v>
      </c>
      <c r="BH117" s="130">
        <f t="shared" si="407"/>
        <v>0</v>
      </c>
      <c r="BI117" s="137" t="str">
        <f t="shared" si="408"/>
        <v/>
      </c>
      <c r="BJ117" s="513"/>
      <c r="BK117" s="126">
        <v>4</v>
      </c>
      <c r="BL117" s="236">
        <f>COUNTIFS($L$5:$L$300,$BJ$33,$M$5:$M$300,$Y117,$N$5:$N$300,$Z$31,$O$5:$O$300,$Z$32)</f>
        <v>0</v>
      </c>
      <c r="BM117" s="236">
        <f>COUNTIFS($L$5:$L$300,$BJ$33,$M$5:$M$300,$Y117,$N$5:$N$300,$Z$31,$O$5:$O$300,$AA$32)</f>
        <v>0</v>
      </c>
      <c r="BN117" s="236">
        <f>COUNTIFS($L$5:$L$300,$BJ$33,$M$5:$M$300,$Y117,$N$5:$N$300,$Z$31,$O$5:$O$300,$AB$32)</f>
        <v>0</v>
      </c>
      <c r="BO117" s="236"/>
      <c r="BP117" s="233">
        <f t="shared" si="409"/>
        <v>0</v>
      </c>
      <c r="BQ117" s="240" t="str">
        <f t="shared" si="410"/>
        <v/>
      </c>
      <c r="BR117" s="236">
        <f>COUNTIFS($L$5:$L$300,$BJ$33,$M$5:$M$300,$Y117,$N$5:$N$300,$AF$31,$O$5:$O$300,BR$32)</f>
        <v>0</v>
      </c>
      <c r="BS117" s="236">
        <f t="shared" si="411"/>
        <v>0</v>
      </c>
      <c r="BT117" s="236">
        <f t="shared" si="411"/>
        <v>0</v>
      </c>
      <c r="BU117" s="233">
        <f t="shared" si="412"/>
        <v>0</v>
      </c>
      <c r="BV117" s="240" t="str">
        <f t="shared" si="428"/>
        <v/>
      </c>
      <c r="BW117" s="236">
        <f t="shared" si="413"/>
        <v>0</v>
      </c>
      <c r="BX117" s="236">
        <f t="shared" si="413"/>
        <v>0</v>
      </c>
      <c r="BY117" s="236">
        <f t="shared" si="413"/>
        <v>0</v>
      </c>
      <c r="BZ117" s="233">
        <f t="shared" si="414"/>
        <v>0</v>
      </c>
      <c r="CA117" s="240" t="str">
        <f t="shared" si="429"/>
        <v/>
      </c>
      <c r="CB117" s="236">
        <f t="shared" si="415"/>
        <v>0</v>
      </c>
      <c r="CC117" s="236">
        <f t="shared" si="415"/>
        <v>0</v>
      </c>
      <c r="CD117" s="236">
        <f t="shared" si="415"/>
        <v>0</v>
      </c>
      <c r="CE117" s="233">
        <f t="shared" si="416"/>
        <v>0</v>
      </c>
      <c r="CF117" s="240" t="str">
        <f t="shared" si="430"/>
        <v/>
      </c>
      <c r="CG117" s="237">
        <f t="shared" si="417"/>
        <v>0</v>
      </c>
      <c r="CH117" s="236">
        <f t="shared" si="417"/>
        <v>0</v>
      </c>
      <c r="CI117" s="236">
        <f t="shared" si="417"/>
        <v>0</v>
      </c>
      <c r="CJ117" s="233">
        <f t="shared" si="418"/>
        <v>0</v>
      </c>
      <c r="CK117" s="242" t="str">
        <f t="shared" si="419"/>
        <v/>
      </c>
      <c r="CL117" s="237">
        <f t="shared" si="420"/>
        <v>0</v>
      </c>
      <c r="CM117" s="236">
        <f t="shared" si="420"/>
        <v>0</v>
      </c>
      <c r="CN117" s="236">
        <f t="shared" si="420"/>
        <v>0</v>
      </c>
      <c r="CO117" s="233">
        <f t="shared" si="421"/>
        <v>0</v>
      </c>
      <c r="CP117" s="240" t="str">
        <f t="shared" si="422"/>
        <v/>
      </c>
      <c r="CQ117" s="236">
        <f t="shared" si="423"/>
        <v>0</v>
      </c>
      <c r="CR117" s="236">
        <f t="shared" si="423"/>
        <v>0</v>
      </c>
      <c r="CS117" s="236">
        <f t="shared" si="423"/>
        <v>0</v>
      </c>
      <c r="CT117" s="233">
        <f t="shared" si="424"/>
        <v>0</v>
      </c>
      <c r="CU117" s="240" t="str">
        <f t="shared" si="425"/>
        <v/>
      </c>
      <c r="CV117" s="98"/>
    </row>
    <row r="118" spans="3:100" x14ac:dyDescent="0.25">
      <c r="C118" s="380" t="str">
        <f t="shared" ca="1" si="218"/>
        <v/>
      </c>
      <c r="I118" s="409" t="e">
        <f t="shared" ca="1" si="219"/>
        <v>#NAME?</v>
      </c>
      <c r="K118" s="110"/>
      <c r="L118" s="74" t="str">
        <f t="shared" si="220"/>
        <v/>
      </c>
      <c r="M118" s="11" t="str">
        <f t="shared" si="221"/>
        <v/>
      </c>
      <c r="N118" s="11" t="str">
        <f t="shared" si="222"/>
        <v/>
      </c>
      <c r="O118" s="11" t="str">
        <f t="shared" si="223"/>
        <v/>
      </c>
      <c r="P118" s="380">
        <f t="shared" ca="1" si="224"/>
        <v>1</v>
      </c>
      <c r="Q118" s="380">
        <f t="shared" ca="1" si="225"/>
        <v>1</v>
      </c>
      <c r="X118" s="513"/>
      <c r="Y118" s="111">
        <v>5</v>
      </c>
      <c r="Z118" s="174">
        <f>COUNTIFS($L$5:$L$300,$X$114,$M$5:$M$300,$Y118,$N$5:$N$300,$Z$31,$O$5:$O$300,$Z$32)</f>
        <v>0</v>
      </c>
      <c r="AA118" s="174">
        <f>COUNTIFS($L$5:$L$300,$X$114,$M$5:$M$300,$Y118,$N$5:$N$300,$Z$31,$O$5:$O$300,$AA$32)</f>
        <v>0</v>
      </c>
      <c r="AB118" s="174">
        <f>COUNTIFS($L$5:$L$300,$X$114,$M$5:$M$300,$Y118,$N$5:$N$300,$Z$31,$O$5:$O$300,$AB$32)</f>
        <v>0</v>
      </c>
      <c r="AC118" s="409"/>
      <c r="AD118" s="409">
        <f t="shared" si="391"/>
        <v>0</v>
      </c>
      <c r="AE118" s="399" t="str">
        <f t="shared" si="392"/>
        <v/>
      </c>
      <c r="AF118" s="174">
        <f>COUNTIFS($L$5:$L$300,$X$114,$M$5:$M$300,$Y118,$N$5:$N$300,$AF$31,$O$5:$O$300,AF$32)</f>
        <v>0</v>
      </c>
      <c r="AG118" s="174">
        <f t="shared" si="393"/>
        <v>0</v>
      </c>
      <c r="AH118" s="174">
        <f t="shared" si="393"/>
        <v>0</v>
      </c>
      <c r="AI118" s="409">
        <f t="shared" si="394"/>
        <v>0</v>
      </c>
      <c r="AJ118" s="399" t="str">
        <f t="shared" si="426"/>
        <v/>
      </c>
      <c r="AK118" s="181">
        <f t="shared" si="395"/>
        <v>0</v>
      </c>
      <c r="AL118" s="174">
        <f t="shared" si="395"/>
        <v>0</v>
      </c>
      <c r="AM118" s="174">
        <f t="shared" si="395"/>
        <v>0</v>
      </c>
      <c r="AN118" s="409">
        <f t="shared" si="396"/>
        <v>0</v>
      </c>
      <c r="AO118" s="399" t="str">
        <f t="shared" si="427"/>
        <v/>
      </c>
      <c r="AP118" s="174">
        <f t="shared" si="397"/>
        <v>0</v>
      </c>
      <c r="AQ118" s="174">
        <f t="shared" si="397"/>
        <v>0</v>
      </c>
      <c r="AR118" s="174">
        <f t="shared" si="397"/>
        <v>0</v>
      </c>
      <c r="AS118" s="409">
        <f t="shared" si="398"/>
        <v>0</v>
      </c>
      <c r="AT118" s="399" t="str">
        <f t="shared" si="399"/>
        <v/>
      </c>
      <c r="AU118" s="181">
        <f t="shared" si="400"/>
        <v>0</v>
      </c>
      <c r="AV118" s="174">
        <f t="shared" si="400"/>
        <v>0</v>
      </c>
      <c r="AW118" s="174">
        <f t="shared" si="400"/>
        <v>0</v>
      </c>
      <c r="AX118" s="409">
        <f t="shared" si="401"/>
        <v>0</v>
      </c>
      <c r="AY118" s="399" t="str">
        <f t="shared" si="402"/>
        <v/>
      </c>
      <c r="AZ118" s="181">
        <f t="shared" si="403"/>
        <v>0</v>
      </c>
      <c r="BA118" s="174">
        <f t="shared" si="403"/>
        <v>0</v>
      </c>
      <c r="BB118" s="174">
        <f t="shared" si="403"/>
        <v>0</v>
      </c>
      <c r="BC118" s="409">
        <f t="shared" si="404"/>
        <v>0</v>
      </c>
      <c r="BD118" s="399" t="str">
        <f t="shared" si="405"/>
        <v/>
      </c>
      <c r="BE118" s="181">
        <f t="shared" si="406"/>
        <v>0</v>
      </c>
      <c r="BF118" s="174">
        <f t="shared" si="406"/>
        <v>0</v>
      </c>
      <c r="BG118" s="174">
        <f t="shared" si="406"/>
        <v>0</v>
      </c>
      <c r="BH118" s="409">
        <f t="shared" si="407"/>
        <v>0</v>
      </c>
      <c r="BI118" s="399" t="str">
        <f t="shared" si="408"/>
        <v/>
      </c>
      <c r="BJ118" s="513"/>
      <c r="BK118" s="132">
        <v>5</v>
      </c>
      <c r="BL118" s="174">
        <f>COUNTIFS($L$5:$L$300,$BJ$33,$M$5:$M$300,$Y118,$N$5:$N$300,$Z$31,$O$5:$O$300,$Z$32)</f>
        <v>0</v>
      </c>
      <c r="BM118" s="174">
        <f>COUNTIFS($L$5:$L$300,$BJ$33,$M$5:$M$300,$Y118,$N$5:$N$300,$Z$31,$O$5:$O$300,$AA$32)</f>
        <v>0</v>
      </c>
      <c r="BN118" s="174">
        <f>COUNTIFS($L$5:$L$300,$BJ$33,$M$5:$M$300,$Y118,$N$5:$N$300,$Z$31,$O$5:$O$300,$AB$32)</f>
        <v>0</v>
      </c>
      <c r="BO118" s="174"/>
      <c r="BP118" s="409">
        <f t="shared" si="409"/>
        <v>0</v>
      </c>
      <c r="BQ118" s="399" t="str">
        <f t="shared" si="410"/>
        <v/>
      </c>
      <c r="BR118" s="174">
        <f>COUNTIFS($L$5:$L$300,$BJ$33,$M$5:$M$300,$Y118,$N$5:$N$300,$AF$31,$O$5:$O$300,BR$32)</f>
        <v>0</v>
      </c>
      <c r="BS118" s="174">
        <f t="shared" si="411"/>
        <v>0</v>
      </c>
      <c r="BT118" s="174">
        <f t="shared" si="411"/>
        <v>0</v>
      </c>
      <c r="BU118" s="409">
        <f t="shared" si="412"/>
        <v>0</v>
      </c>
      <c r="BV118" s="399" t="str">
        <f t="shared" si="428"/>
        <v/>
      </c>
      <c r="BW118" s="174">
        <f t="shared" si="413"/>
        <v>0</v>
      </c>
      <c r="BX118" s="174">
        <f t="shared" si="413"/>
        <v>0</v>
      </c>
      <c r="BY118" s="174">
        <f t="shared" si="413"/>
        <v>0</v>
      </c>
      <c r="BZ118" s="409">
        <f t="shared" si="414"/>
        <v>0</v>
      </c>
      <c r="CA118" s="399" t="str">
        <f t="shared" si="429"/>
        <v/>
      </c>
      <c r="CB118" s="174">
        <f t="shared" si="415"/>
        <v>0</v>
      </c>
      <c r="CC118" s="174">
        <f t="shared" si="415"/>
        <v>0</v>
      </c>
      <c r="CD118" s="174">
        <f t="shared" si="415"/>
        <v>0</v>
      </c>
      <c r="CE118" s="409">
        <f t="shared" si="416"/>
        <v>0</v>
      </c>
      <c r="CF118" s="399" t="str">
        <f t="shared" si="430"/>
        <v/>
      </c>
      <c r="CG118" s="181">
        <f t="shared" si="417"/>
        <v>0</v>
      </c>
      <c r="CH118" s="174">
        <f t="shared" si="417"/>
        <v>0</v>
      </c>
      <c r="CI118" s="174">
        <f t="shared" si="417"/>
        <v>0</v>
      </c>
      <c r="CJ118" s="409">
        <f t="shared" si="418"/>
        <v>0</v>
      </c>
      <c r="CK118" s="398" t="str">
        <f t="shared" si="419"/>
        <v/>
      </c>
      <c r="CL118" s="181">
        <f t="shared" si="420"/>
        <v>0</v>
      </c>
      <c r="CM118" s="174">
        <f t="shared" si="420"/>
        <v>0</v>
      </c>
      <c r="CN118" s="174">
        <f t="shared" si="420"/>
        <v>0</v>
      </c>
      <c r="CO118" s="409">
        <f t="shared" si="421"/>
        <v>0</v>
      </c>
      <c r="CP118" s="399" t="str">
        <f t="shared" si="422"/>
        <v/>
      </c>
      <c r="CQ118" s="174">
        <f t="shared" si="423"/>
        <v>0</v>
      </c>
      <c r="CR118" s="174">
        <f t="shared" si="423"/>
        <v>0</v>
      </c>
      <c r="CS118" s="174">
        <f t="shared" si="423"/>
        <v>0</v>
      </c>
      <c r="CT118" s="409">
        <f t="shared" si="424"/>
        <v>0</v>
      </c>
      <c r="CU118" s="399" t="str">
        <f t="shared" si="425"/>
        <v/>
      </c>
      <c r="CV118" s="98"/>
    </row>
    <row r="119" spans="3:100" ht="15.75" thickBot="1" x14ac:dyDescent="0.3">
      <c r="C119" s="380" t="str">
        <f t="shared" ca="1" si="218"/>
        <v/>
      </c>
      <c r="I119" s="409" t="e">
        <f t="shared" ca="1" si="219"/>
        <v>#NAME?</v>
      </c>
      <c r="K119" s="110"/>
      <c r="L119" s="74" t="str">
        <f t="shared" si="220"/>
        <v/>
      </c>
      <c r="M119" s="11" t="str">
        <f t="shared" si="221"/>
        <v/>
      </c>
      <c r="N119" s="11" t="str">
        <f t="shared" si="222"/>
        <v/>
      </c>
      <c r="O119" s="11" t="str">
        <f t="shared" si="223"/>
        <v/>
      </c>
      <c r="P119" s="380">
        <f t="shared" ca="1" si="224"/>
        <v>1</v>
      </c>
      <c r="Q119" s="380">
        <f t="shared" ca="1" si="225"/>
        <v>1</v>
      </c>
      <c r="X119" s="514"/>
      <c r="Y119" s="168">
        <v>6</v>
      </c>
      <c r="Z119" s="173">
        <f>COUNTIFS($L$5:$L$300,$X$114,$M$5:$M$300,$Y119,$N$5:$N$300,$Z$31,$O$5:$O$300,$Z$32)</f>
        <v>0</v>
      </c>
      <c r="AA119" s="173">
        <f>COUNTIFS($L$5:$L$300,$X$114,$M$5:$M$300,$Y119,$N$5:$N$300,$Z$31,$O$5:$O$300,$AA$32)</f>
        <v>0</v>
      </c>
      <c r="AB119" s="173">
        <f>COUNTIFS($L$5:$L$300,$X$114,$M$5:$M$300,$Y119,$N$5:$N$300,$Z$31,$O$5:$O$300,$AB$32)</f>
        <v>0</v>
      </c>
      <c r="AC119" s="130"/>
      <c r="AD119" s="130">
        <f t="shared" si="391"/>
        <v>0</v>
      </c>
      <c r="AE119" s="137" t="str">
        <f t="shared" si="392"/>
        <v/>
      </c>
      <c r="AF119" s="173">
        <f>COUNTIFS($L$5:$L$300,$X$114,$M$5:$M$300,$Y119,$N$5:$N$300,$AF$31,$O$5:$O$300,AF$32)</f>
        <v>0</v>
      </c>
      <c r="AG119" s="173">
        <f t="shared" si="393"/>
        <v>0</v>
      </c>
      <c r="AH119" s="173">
        <f t="shared" si="393"/>
        <v>0</v>
      </c>
      <c r="AI119" s="130">
        <f t="shared" si="394"/>
        <v>0</v>
      </c>
      <c r="AJ119" s="137" t="str">
        <f t="shared" si="426"/>
        <v/>
      </c>
      <c r="AK119" s="182">
        <f t="shared" si="395"/>
        <v>0</v>
      </c>
      <c r="AL119" s="173">
        <f t="shared" si="395"/>
        <v>0</v>
      </c>
      <c r="AM119" s="173">
        <f t="shared" si="395"/>
        <v>0</v>
      </c>
      <c r="AN119" s="130">
        <f t="shared" si="396"/>
        <v>0</v>
      </c>
      <c r="AO119" s="137" t="str">
        <f t="shared" si="427"/>
        <v/>
      </c>
      <c r="AP119" s="173">
        <f t="shared" si="397"/>
        <v>0</v>
      </c>
      <c r="AQ119" s="173">
        <f t="shared" si="397"/>
        <v>0</v>
      </c>
      <c r="AR119" s="173">
        <f t="shared" si="397"/>
        <v>0</v>
      </c>
      <c r="AS119" s="130">
        <f t="shared" si="398"/>
        <v>0</v>
      </c>
      <c r="AT119" s="137" t="str">
        <f t="shared" si="399"/>
        <v/>
      </c>
      <c r="AU119" s="182">
        <f t="shared" si="400"/>
        <v>0</v>
      </c>
      <c r="AV119" s="173">
        <f t="shared" si="400"/>
        <v>0</v>
      </c>
      <c r="AW119" s="173">
        <f t="shared" si="400"/>
        <v>0</v>
      </c>
      <c r="AX119" s="130">
        <f t="shared" si="401"/>
        <v>0</v>
      </c>
      <c r="AY119" s="137" t="str">
        <f t="shared" si="402"/>
        <v/>
      </c>
      <c r="AZ119" s="183">
        <f t="shared" si="403"/>
        <v>0</v>
      </c>
      <c r="BA119" s="184">
        <f t="shared" si="403"/>
        <v>0</v>
      </c>
      <c r="BB119" s="173">
        <f t="shared" si="403"/>
        <v>0</v>
      </c>
      <c r="BC119" s="153">
        <f t="shared" si="404"/>
        <v>0</v>
      </c>
      <c r="BD119" s="164" t="str">
        <f t="shared" si="405"/>
        <v/>
      </c>
      <c r="BE119" s="182">
        <f t="shared" si="406"/>
        <v>0</v>
      </c>
      <c r="BF119" s="173">
        <f t="shared" si="406"/>
        <v>0</v>
      </c>
      <c r="BG119" s="173">
        <f t="shared" si="406"/>
        <v>0</v>
      </c>
      <c r="BH119" s="130">
        <f t="shared" si="407"/>
        <v>0</v>
      </c>
      <c r="BI119" s="137" t="str">
        <f t="shared" si="408"/>
        <v/>
      </c>
      <c r="BJ119" s="514"/>
      <c r="BK119" s="234">
        <v>6</v>
      </c>
      <c r="BL119" s="236">
        <f>COUNTIFS($L$5:$L$300,$BJ$33,$M$5:$M$300,$Y119,$N$5:$N$300,$Z$31,$O$5:$O$300,$Z$32)</f>
        <v>0</v>
      </c>
      <c r="BM119" s="236">
        <f>COUNTIFS($L$5:$L$300,$BJ$33,$M$5:$M$300,$Y119,$N$5:$N$300,$Z$31,$O$5:$O$300,$AA$32)</f>
        <v>0</v>
      </c>
      <c r="BN119" s="236">
        <f>COUNTIFS($L$5:$L$300,$BJ$33,$M$5:$M$300,$Y119,$N$5:$N$300,$Z$31,$O$5:$O$300,$AB$32)</f>
        <v>0</v>
      </c>
      <c r="BO119" s="236"/>
      <c r="BP119" s="233">
        <f t="shared" si="409"/>
        <v>0</v>
      </c>
      <c r="BQ119" s="241" t="str">
        <f t="shared" si="410"/>
        <v/>
      </c>
      <c r="BR119" s="236">
        <f>COUNTIFS($L$5:$L$300,$BJ$33,$M$5:$M$300,$Y119,$N$5:$N$300,$AF$31,$O$5:$O$300,BR$32)</f>
        <v>0</v>
      </c>
      <c r="BS119" s="236">
        <f t="shared" si="411"/>
        <v>0</v>
      </c>
      <c r="BT119" s="236">
        <f t="shared" si="411"/>
        <v>0</v>
      </c>
      <c r="BU119" s="233">
        <f t="shared" si="412"/>
        <v>0</v>
      </c>
      <c r="BV119" s="241" t="str">
        <f t="shared" si="428"/>
        <v/>
      </c>
      <c r="BW119" s="236">
        <f t="shared" si="413"/>
        <v>0</v>
      </c>
      <c r="BX119" s="236">
        <f t="shared" si="413"/>
        <v>0</v>
      </c>
      <c r="BY119" s="236">
        <f t="shared" si="413"/>
        <v>0</v>
      </c>
      <c r="BZ119" s="233">
        <f t="shared" si="414"/>
        <v>0</v>
      </c>
      <c r="CA119" s="240" t="str">
        <f t="shared" si="429"/>
        <v/>
      </c>
      <c r="CB119" s="236">
        <f t="shared" si="415"/>
        <v>0</v>
      </c>
      <c r="CC119" s="236">
        <f t="shared" si="415"/>
        <v>0</v>
      </c>
      <c r="CD119" s="236">
        <f t="shared" si="415"/>
        <v>0</v>
      </c>
      <c r="CE119" s="233">
        <f t="shared" si="416"/>
        <v>0</v>
      </c>
      <c r="CF119" s="240" t="str">
        <f t="shared" si="430"/>
        <v/>
      </c>
      <c r="CG119" s="237">
        <f t="shared" si="417"/>
        <v>0</v>
      </c>
      <c r="CH119" s="236">
        <f t="shared" si="417"/>
        <v>0</v>
      </c>
      <c r="CI119" s="236">
        <f t="shared" si="417"/>
        <v>0</v>
      </c>
      <c r="CJ119" s="233">
        <f t="shared" si="418"/>
        <v>0</v>
      </c>
      <c r="CK119" s="242" t="str">
        <f t="shared" si="419"/>
        <v/>
      </c>
      <c r="CL119" s="238">
        <f t="shared" si="420"/>
        <v>0</v>
      </c>
      <c r="CM119" s="239">
        <f t="shared" si="420"/>
        <v>0</v>
      </c>
      <c r="CN119" s="239">
        <f t="shared" si="420"/>
        <v>0</v>
      </c>
      <c r="CO119" s="235">
        <f t="shared" si="421"/>
        <v>0</v>
      </c>
      <c r="CP119" s="241" t="str">
        <f t="shared" si="422"/>
        <v/>
      </c>
      <c r="CQ119" s="236">
        <f t="shared" si="423"/>
        <v>0</v>
      </c>
      <c r="CR119" s="236">
        <f t="shared" si="423"/>
        <v>0</v>
      </c>
      <c r="CS119" s="236">
        <f t="shared" si="423"/>
        <v>0</v>
      </c>
      <c r="CT119" s="233">
        <f t="shared" si="424"/>
        <v>0</v>
      </c>
      <c r="CU119" s="240" t="str">
        <f t="shared" si="425"/>
        <v/>
      </c>
      <c r="CV119" s="98"/>
    </row>
    <row r="120" spans="3:100" ht="16.5" thickBot="1" x14ac:dyDescent="0.3">
      <c r="C120" s="380" t="str">
        <f t="shared" ca="1" si="218"/>
        <v/>
      </c>
      <c r="I120" s="409" t="e">
        <f t="shared" ca="1" si="219"/>
        <v>#NAME?</v>
      </c>
      <c r="K120" s="110"/>
      <c r="L120" s="74" t="str">
        <f t="shared" si="220"/>
        <v/>
      </c>
      <c r="M120" s="11" t="str">
        <f t="shared" si="221"/>
        <v/>
      </c>
      <c r="N120" s="11" t="str">
        <f t="shared" si="222"/>
        <v/>
      </c>
      <c r="O120" s="11" t="str">
        <f t="shared" si="223"/>
        <v/>
      </c>
      <c r="P120" s="380">
        <f t="shared" ca="1" si="224"/>
        <v>1</v>
      </c>
      <c r="Q120" s="380">
        <f t="shared" ca="1" si="225"/>
        <v>1</v>
      </c>
      <c r="X120" s="505" t="s">
        <v>130</v>
      </c>
      <c r="Y120" s="506"/>
      <c r="Z120" s="175">
        <f>SUM(Z114:Z119)</f>
        <v>0</v>
      </c>
      <c r="AA120" s="176">
        <f>SUM(AA114:AA119)</f>
        <v>0</v>
      </c>
      <c r="AB120" s="176">
        <f>SUM(AB114:AB119)</f>
        <v>0</v>
      </c>
      <c r="AC120" s="393"/>
      <c r="AD120" s="393">
        <f t="shared" si="391"/>
        <v>0</v>
      </c>
      <c r="AE120" s="138" t="str">
        <f t="shared" si="392"/>
        <v/>
      </c>
      <c r="AF120" s="175">
        <f>SUM(AF114:AF119)</f>
        <v>0</v>
      </c>
      <c r="AG120" s="176">
        <f>SUM(AG114:AG119)</f>
        <v>0</v>
      </c>
      <c r="AH120" s="176">
        <f>SUM(AH114:AH119)</f>
        <v>0</v>
      </c>
      <c r="AI120" s="393">
        <f t="shared" si="394"/>
        <v>0</v>
      </c>
      <c r="AJ120" s="138" t="str">
        <f t="shared" si="426"/>
        <v/>
      </c>
      <c r="AK120" s="175">
        <f>SUM(AK114:AK119)</f>
        <v>0</v>
      </c>
      <c r="AL120" s="176">
        <f>SUM(AL114:AL119)</f>
        <v>0</v>
      </c>
      <c r="AM120" s="176">
        <f>SUM(AM114:AM119)</f>
        <v>0</v>
      </c>
      <c r="AN120" s="393">
        <f t="shared" si="396"/>
        <v>0</v>
      </c>
      <c r="AO120" s="138" t="str">
        <f t="shared" si="427"/>
        <v/>
      </c>
      <c r="AP120" s="175">
        <f>SUM(AP114:AP119)</f>
        <v>0</v>
      </c>
      <c r="AQ120" s="176">
        <f>SUM(AQ114:AQ119)</f>
        <v>0</v>
      </c>
      <c r="AR120" s="176">
        <f>SUM(AR114:AR119)</f>
        <v>0</v>
      </c>
      <c r="AS120" s="393">
        <f t="shared" si="398"/>
        <v>0</v>
      </c>
      <c r="AT120" s="138" t="str">
        <f t="shared" si="399"/>
        <v/>
      </c>
      <c r="AU120" s="175">
        <f>SUM(AU114:AU119)</f>
        <v>0</v>
      </c>
      <c r="AV120" s="176">
        <f>SUM(AV114:AV119)</f>
        <v>0</v>
      </c>
      <c r="AW120" s="176">
        <f>SUM(AW114:AW119)</f>
        <v>0</v>
      </c>
      <c r="AX120" s="393">
        <f t="shared" si="401"/>
        <v>0</v>
      </c>
      <c r="AY120" s="138" t="str">
        <f t="shared" si="402"/>
        <v/>
      </c>
      <c r="AZ120" s="175">
        <f>SUM(AZ114:AZ119)</f>
        <v>0</v>
      </c>
      <c r="BA120" s="176">
        <f>SUM(BA114:BA119)</f>
        <v>0</v>
      </c>
      <c r="BB120" s="176">
        <f>SUM(BB114:BB119)</f>
        <v>0</v>
      </c>
      <c r="BC120" s="393">
        <f t="shared" si="404"/>
        <v>0</v>
      </c>
      <c r="BD120" s="138" t="str">
        <f t="shared" si="405"/>
        <v/>
      </c>
      <c r="BE120" s="175">
        <f>SUM(BE114:BE119)</f>
        <v>0</v>
      </c>
      <c r="BF120" s="176">
        <f>SUM(BF114:BF119)</f>
        <v>0</v>
      </c>
      <c r="BG120" s="176">
        <f>SUM(BG114:BG119)</f>
        <v>0</v>
      </c>
      <c r="BH120" s="393">
        <f t="shared" si="407"/>
        <v>0</v>
      </c>
      <c r="BI120" s="138" t="str">
        <f t="shared" si="408"/>
        <v/>
      </c>
      <c r="BJ120" s="505" t="s">
        <v>130</v>
      </c>
      <c r="BK120" s="506"/>
      <c r="BL120" s="175">
        <f>SUM(BL114:BL119)</f>
        <v>0</v>
      </c>
      <c r="BM120" s="176">
        <f>COUNTIFS($L$5:$L$300,$X$33,$M$5:$M$300,$Y120,$N$5:$N$300,$Z$31,$O$5:$O$300,$AA$32)</f>
        <v>0</v>
      </c>
      <c r="BN120" s="176">
        <f>SUM(BN114:BN119)</f>
        <v>0</v>
      </c>
      <c r="BO120" s="176"/>
      <c r="BP120" s="393">
        <f t="shared" si="409"/>
        <v>0</v>
      </c>
      <c r="BQ120" s="138" t="str">
        <f t="shared" si="410"/>
        <v/>
      </c>
      <c r="BR120" s="175">
        <f>SUM(BR114:BR119)</f>
        <v>0</v>
      </c>
      <c r="BS120" s="176">
        <f>SUM(BS114:BS119)</f>
        <v>0</v>
      </c>
      <c r="BT120" s="176">
        <f>SUM(BT114:BT119)</f>
        <v>0</v>
      </c>
      <c r="BU120" s="393">
        <f t="shared" si="412"/>
        <v>0</v>
      </c>
      <c r="BV120" s="138" t="str">
        <f t="shared" si="428"/>
        <v/>
      </c>
      <c r="BW120" s="175">
        <f>SUM(BW114:BW119)</f>
        <v>0</v>
      </c>
      <c r="BX120" s="176">
        <f>SUM(BY114:BY119)</f>
        <v>0</v>
      </c>
      <c r="BY120" s="176">
        <f>SUM(BY114:BY119)</f>
        <v>0</v>
      </c>
      <c r="BZ120" s="393">
        <f t="shared" si="414"/>
        <v>0</v>
      </c>
      <c r="CA120" s="138" t="str">
        <f t="shared" si="429"/>
        <v/>
      </c>
      <c r="CB120" s="175">
        <f>SUM(CB114:CB119)</f>
        <v>0</v>
      </c>
      <c r="CC120" s="176">
        <f>SUM(CC114:CC119)</f>
        <v>0</v>
      </c>
      <c r="CD120" s="176">
        <f>SUM(CD114:CD119)</f>
        <v>0</v>
      </c>
      <c r="CE120" s="393">
        <f t="shared" si="416"/>
        <v>0</v>
      </c>
      <c r="CF120" s="138" t="str">
        <f t="shared" si="430"/>
        <v/>
      </c>
      <c r="CG120" s="175">
        <f>SUM(CG114:CG119)</f>
        <v>0</v>
      </c>
      <c r="CH120" s="176">
        <f>SUM(CH114:CH119)</f>
        <v>0</v>
      </c>
      <c r="CI120" s="176">
        <f>SUM(CI114:CI119)</f>
        <v>0</v>
      </c>
      <c r="CJ120" s="393">
        <f t="shared" si="418"/>
        <v>0</v>
      </c>
      <c r="CK120" s="138" t="str">
        <f t="shared" si="419"/>
        <v/>
      </c>
      <c r="CL120" s="187">
        <f>SUM(CL114:CL119)</f>
        <v>0</v>
      </c>
      <c r="CM120" s="188">
        <f>SUM(CM114:CM119)</f>
        <v>0</v>
      </c>
      <c r="CN120" s="188">
        <f>SUM(CN114:CN119)</f>
        <v>0</v>
      </c>
      <c r="CO120" s="374">
        <f t="shared" si="421"/>
        <v>0</v>
      </c>
      <c r="CP120" s="243" t="str">
        <f t="shared" si="422"/>
        <v/>
      </c>
      <c r="CQ120" s="175">
        <f>SUM(CQ114:CQ119)</f>
        <v>0</v>
      </c>
      <c r="CR120" s="176">
        <f>SUM(CR114:CR119)</f>
        <v>0</v>
      </c>
      <c r="CS120" s="176">
        <f>SUM(CS114:CS119)</f>
        <v>0</v>
      </c>
      <c r="CT120" s="393">
        <f t="shared" si="424"/>
        <v>0</v>
      </c>
      <c r="CU120" s="138" t="str">
        <f t="shared" si="425"/>
        <v/>
      </c>
      <c r="CV120" s="98"/>
    </row>
    <row r="121" spans="3:100" ht="15.75" thickBot="1" x14ac:dyDescent="0.3">
      <c r="C121" s="380" t="str">
        <f t="shared" ca="1" si="218"/>
        <v/>
      </c>
      <c r="I121" s="409" t="e">
        <f t="shared" ca="1" si="219"/>
        <v>#NAME?</v>
      </c>
      <c r="K121" s="110"/>
      <c r="L121" s="74" t="str">
        <f t="shared" si="220"/>
        <v/>
      </c>
      <c r="M121" s="11" t="str">
        <f t="shared" si="221"/>
        <v/>
      </c>
      <c r="N121" s="11" t="str">
        <f t="shared" si="222"/>
        <v/>
      </c>
      <c r="O121" s="11" t="str">
        <f t="shared" si="223"/>
        <v/>
      </c>
      <c r="P121" s="380">
        <f t="shared" ca="1" si="224"/>
        <v>1</v>
      </c>
      <c r="Q121" s="380">
        <f t="shared" ca="1" si="225"/>
        <v>1</v>
      </c>
      <c r="X121" s="84"/>
      <c r="Y121" s="84"/>
      <c r="Z121" s="499" t="str">
        <f>$G$23</f>
        <v>S</v>
      </c>
      <c r="AA121" s="500"/>
      <c r="AB121" s="500"/>
      <c r="AC121" s="500"/>
      <c r="AD121" s="500"/>
      <c r="AE121" s="501"/>
      <c r="AF121" s="499" t="str">
        <f>$G$24</f>
        <v>R</v>
      </c>
      <c r="AG121" s="500"/>
      <c r="AH121" s="500"/>
      <c r="AI121" s="500"/>
      <c r="AJ121" s="501"/>
      <c r="AK121" s="509" t="str">
        <f>$G$26</f>
        <v>D</v>
      </c>
      <c r="AL121" s="510"/>
      <c r="AM121" s="510"/>
      <c r="AN121" s="510"/>
      <c r="AO121" s="511"/>
      <c r="AP121" s="499" t="str">
        <f>$G$27</f>
        <v>L</v>
      </c>
      <c r="AQ121" s="500"/>
      <c r="AR121" s="500"/>
      <c r="AS121" s="500"/>
      <c r="AT121" s="500"/>
      <c r="AU121" s="499" t="str">
        <f>$G$22</f>
        <v>A</v>
      </c>
      <c r="AV121" s="500"/>
      <c r="AW121" s="500"/>
      <c r="AX121" s="500"/>
      <c r="AY121" s="500"/>
      <c r="AZ121" s="499" t="str">
        <f>$G$32</f>
        <v>X</v>
      </c>
      <c r="BA121" s="500"/>
      <c r="BB121" s="500"/>
      <c r="BC121" s="500"/>
      <c r="BD121" s="501"/>
      <c r="BE121" s="500" t="str">
        <f>$G$25</f>
        <v>B</v>
      </c>
      <c r="BF121" s="500"/>
      <c r="BG121" s="500"/>
      <c r="BH121" s="500"/>
      <c r="BI121" s="501"/>
      <c r="BJ121" s="1"/>
      <c r="BK121" s="27"/>
      <c r="BL121" s="499" t="str">
        <f>$G$23</f>
        <v>S</v>
      </c>
      <c r="BM121" s="500"/>
      <c r="BN121" s="500"/>
      <c r="BO121" s="500"/>
      <c r="BP121" s="500"/>
      <c r="BQ121" s="501"/>
      <c r="BR121" s="499" t="str">
        <f>$G$24</f>
        <v>R</v>
      </c>
      <c r="BS121" s="500"/>
      <c r="BT121" s="500"/>
      <c r="BU121" s="500"/>
      <c r="BV121" s="501"/>
      <c r="BW121" s="499" t="str">
        <f>$G$26</f>
        <v>D</v>
      </c>
      <c r="BX121" s="500"/>
      <c r="BY121" s="500"/>
      <c r="BZ121" s="500"/>
      <c r="CA121" s="501"/>
      <c r="CB121" s="499" t="str">
        <f>$G$27</f>
        <v>L</v>
      </c>
      <c r="CC121" s="500"/>
      <c r="CD121" s="500"/>
      <c r="CE121" s="500"/>
      <c r="CF121" s="500"/>
      <c r="CG121" s="499" t="str">
        <f>$G$22</f>
        <v>A</v>
      </c>
      <c r="CH121" s="500"/>
      <c r="CI121" s="500"/>
      <c r="CJ121" s="500"/>
      <c r="CK121" s="501"/>
      <c r="CL121" s="500" t="str">
        <f>$G$32</f>
        <v>X</v>
      </c>
      <c r="CM121" s="500"/>
      <c r="CN121" s="500"/>
      <c r="CO121" s="500"/>
      <c r="CP121" s="501"/>
      <c r="CQ121" s="500" t="str">
        <f>$G$25</f>
        <v>B</v>
      </c>
      <c r="CR121" s="500"/>
      <c r="CS121" s="500"/>
      <c r="CT121" s="500"/>
      <c r="CU121" s="501"/>
      <c r="CV121" s="31"/>
    </row>
    <row r="122" spans="3:100" ht="15.75" thickBot="1" x14ac:dyDescent="0.3">
      <c r="C122" s="380" t="str">
        <f t="shared" ca="1" si="218"/>
        <v/>
      </c>
      <c r="I122" s="409" t="e">
        <f t="shared" ca="1" si="219"/>
        <v>#NAME?</v>
      </c>
      <c r="K122" s="110"/>
      <c r="L122" s="74" t="str">
        <f t="shared" si="220"/>
        <v/>
      </c>
      <c r="M122" s="11" t="str">
        <f t="shared" si="221"/>
        <v/>
      </c>
      <c r="N122" s="11" t="str">
        <f t="shared" si="222"/>
        <v/>
      </c>
      <c r="O122" s="11" t="str">
        <f t="shared" si="223"/>
        <v/>
      </c>
      <c r="P122" s="380">
        <f t="shared" ca="1" si="224"/>
        <v>1</v>
      </c>
      <c r="Q122" s="380">
        <f t="shared" ca="1" si="225"/>
        <v>1</v>
      </c>
      <c r="X122" s="84"/>
      <c r="Y122" s="125" t="s">
        <v>127</v>
      </c>
      <c r="Z122" s="176" t="str">
        <f>$G$29</f>
        <v>P</v>
      </c>
      <c r="AA122" s="170" t="str">
        <f>$G$31</f>
        <v>C</v>
      </c>
      <c r="AB122" s="170" t="str">
        <f>$G$28</f>
        <v>E</v>
      </c>
      <c r="AC122" s="97"/>
      <c r="AD122" s="392" t="s">
        <v>10</v>
      </c>
      <c r="AE122" s="119" t="s">
        <v>128</v>
      </c>
      <c r="AF122" s="175" t="str">
        <f>$G$30</f>
        <v>EX</v>
      </c>
      <c r="AG122" s="176" t="str">
        <f>$G$31</f>
        <v>C</v>
      </c>
      <c r="AH122" s="176" t="str">
        <f>$G$28</f>
        <v>E</v>
      </c>
      <c r="AI122" s="393" t="s">
        <v>10</v>
      </c>
      <c r="AJ122" s="138" t="s">
        <v>128</v>
      </c>
      <c r="AK122" s="175" t="str">
        <f>$G$30</f>
        <v>EX</v>
      </c>
      <c r="AL122" s="176" t="str">
        <f>$G$31</f>
        <v>C</v>
      </c>
      <c r="AM122" s="176" t="str">
        <f>$G$28</f>
        <v>E</v>
      </c>
      <c r="AN122" s="161" t="s">
        <v>10</v>
      </c>
      <c r="AO122" s="138" t="s">
        <v>128</v>
      </c>
      <c r="AP122" s="175" t="str">
        <f>$G$30</f>
        <v>EX</v>
      </c>
      <c r="AQ122" s="176" t="str">
        <f>$G$31</f>
        <v>C</v>
      </c>
      <c r="AR122" s="176" t="str">
        <f>$G$28</f>
        <v>E</v>
      </c>
      <c r="AS122" s="393" t="s">
        <v>10</v>
      </c>
      <c r="AT122" s="155" t="s">
        <v>128</v>
      </c>
      <c r="AU122" s="175" t="str">
        <f>$G$29</f>
        <v>P</v>
      </c>
      <c r="AV122" s="176" t="str">
        <f>$G$31</f>
        <v>C</v>
      </c>
      <c r="AW122" s="176" t="str">
        <f>$G$28</f>
        <v>E</v>
      </c>
      <c r="AX122" s="393" t="s">
        <v>10</v>
      </c>
      <c r="AY122" s="138" t="s">
        <v>128</v>
      </c>
      <c r="AZ122" s="176" t="str">
        <f>$G$29</f>
        <v>P</v>
      </c>
      <c r="BA122" s="176" t="str">
        <f>$G$31</f>
        <v>C</v>
      </c>
      <c r="BB122" s="176" t="str">
        <f>$G$28</f>
        <v>E</v>
      </c>
      <c r="BC122" s="393" t="s">
        <v>10</v>
      </c>
      <c r="BD122" s="138" t="s">
        <v>128</v>
      </c>
      <c r="BE122" s="176" t="str">
        <f>$G$29</f>
        <v>P</v>
      </c>
      <c r="BF122" s="170" t="str">
        <f>$G$31</f>
        <v>C</v>
      </c>
      <c r="BG122" s="170" t="str">
        <f>$G$28</f>
        <v>E</v>
      </c>
      <c r="BH122" s="392" t="s">
        <v>10</v>
      </c>
      <c r="BI122" s="138" t="s">
        <v>128</v>
      </c>
      <c r="BJ122" s="1"/>
      <c r="BK122" s="125" t="s">
        <v>127</v>
      </c>
      <c r="BL122" s="176" t="str">
        <f>$G$29</f>
        <v>P</v>
      </c>
      <c r="BM122" s="170" t="str">
        <f>$G$31</f>
        <v>C</v>
      </c>
      <c r="BN122" s="170" t="str">
        <f>$G$28</f>
        <v>E</v>
      </c>
      <c r="BO122" s="97"/>
      <c r="BP122" s="392" t="s">
        <v>10</v>
      </c>
      <c r="BQ122" s="119" t="s">
        <v>128</v>
      </c>
      <c r="BR122" s="175" t="str">
        <f>$G$30</f>
        <v>EX</v>
      </c>
      <c r="BS122" s="176" t="str">
        <f>$G$31</f>
        <v>C</v>
      </c>
      <c r="BT122" s="176" t="str">
        <f>$G$28</f>
        <v>E</v>
      </c>
      <c r="BU122" s="393" t="s">
        <v>10</v>
      </c>
      <c r="BV122" s="138" t="s">
        <v>128</v>
      </c>
      <c r="BW122" s="175" t="str">
        <f>$G$30</f>
        <v>EX</v>
      </c>
      <c r="BX122" s="176" t="str">
        <f>$G$31</f>
        <v>C</v>
      </c>
      <c r="BY122" s="176" t="str">
        <f>$G$28</f>
        <v>E</v>
      </c>
      <c r="BZ122" s="161" t="s">
        <v>10</v>
      </c>
      <c r="CA122" s="138" t="s">
        <v>128</v>
      </c>
      <c r="CB122" s="175" t="str">
        <f>$G$30</f>
        <v>EX</v>
      </c>
      <c r="CC122" s="176" t="str">
        <f>$G$31</f>
        <v>C</v>
      </c>
      <c r="CD122" s="176" t="str">
        <f>$G$28</f>
        <v>E</v>
      </c>
      <c r="CE122" s="393" t="s">
        <v>10</v>
      </c>
      <c r="CF122" s="155" t="s">
        <v>128</v>
      </c>
      <c r="CG122" s="175" t="str">
        <f>$G$29</f>
        <v>P</v>
      </c>
      <c r="CH122" s="176" t="str">
        <f>$G$31</f>
        <v>C</v>
      </c>
      <c r="CI122" s="176" t="str">
        <f>$G$28</f>
        <v>E</v>
      </c>
      <c r="CJ122" s="393" t="s">
        <v>10</v>
      </c>
      <c r="CK122" s="138" t="s">
        <v>128</v>
      </c>
      <c r="CL122" s="176" t="str">
        <f>$G$29</f>
        <v>P</v>
      </c>
      <c r="CM122" s="170" t="str">
        <f>$G$31</f>
        <v>C</v>
      </c>
      <c r="CN122" s="170" t="str">
        <f>$G$28</f>
        <v>E</v>
      </c>
      <c r="CO122" s="393" t="s">
        <v>10</v>
      </c>
      <c r="CP122" s="138" t="s">
        <v>128</v>
      </c>
      <c r="CQ122" s="176" t="str">
        <f>$G$29</f>
        <v>P</v>
      </c>
      <c r="CR122" s="170" t="str">
        <f>$G$31</f>
        <v>C</v>
      </c>
      <c r="CS122" s="170" t="str">
        <f>$G$28</f>
        <v>E</v>
      </c>
      <c r="CT122" s="392" t="s">
        <v>10</v>
      </c>
      <c r="CU122" s="138" t="s">
        <v>128</v>
      </c>
      <c r="CV122" s="329"/>
    </row>
    <row r="123" spans="3:100" ht="15.75" customHeight="1" x14ac:dyDescent="0.25">
      <c r="C123" s="380" t="str">
        <f t="shared" ca="1" si="218"/>
        <v/>
      </c>
      <c r="I123" s="409" t="e">
        <f t="shared" ca="1" si="219"/>
        <v>#NAME?</v>
      </c>
      <c r="K123" s="110"/>
      <c r="L123" s="74" t="str">
        <f t="shared" si="220"/>
        <v/>
      </c>
      <c r="M123" s="11" t="str">
        <f t="shared" si="221"/>
        <v/>
      </c>
      <c r="N123" s="11" t="str">
        <f t="shared" si="222"/>
        <v/>
      </c>
      <c r="O123" s="11" t="str">
        <f t="shared" si="223"/>
        <v/>
      </c>
      <c r="P123" s="380">
        <f t="shared" ca="1" si="224"/>
        <v>1</v>
      </c>
      <c r="Q123" s="380">
        <f t="shared" ca="1" si="225"/>
        <v>1</v>
      </c>
      <c r="X123" s="512">
        <f>F14</f>
        <v>0</v>
      </c>
      <c r="Y123" s="163">
        <v>1</v>
      </c>
      <c r="Z123" s="172">
        <f>COUNTIFS($L$5:$L$300,$X$123,$M$5:$M$300,$Y$33,$N$5:$N$300,$Z$31,$O$5:$O$300,$Z$32)</f>
        <v>0</v>
      </c>
      <c r="AA123" s="172">
        <f>COUNTIFS($L$5:$L$300,$X$123,$M$5:$M$300,$Y$33,$N$5:$N$300,$Z$31,$O$5:$O$300,AA$32)</f>
        <v>0</v>
      </c>
      <c r="AB123" s="172">
        <f>COUNTIFS($L$5:$L$300,$X$123,$M$5:$M$300,$Y$33,$N$5:$N$300,$Z$31,$O$5:$O$300,AB$32)</f>
        <v>0</v>
      </c>
      <c r="AC123" s="97"/>
      <c r="AD123" s="97">
        <f t="shared" ref="AD123:AD129" si="431">SUM(Z123:AB123)</f>
        <v>0</v>
      </c>
      <c r="AE123" s="397" t="str">
        <f t="shared" ref="AE123:AE129" si="432">IF(AD123=0,"",((Z123*4)+(AA123*2)+(AB123*0))/AD123)</f>
        <v/>
      </c>
      <c r="AF123" s="174">
        <f>COUNTIFS($L$5:$L$300,$X$123,$M$5:$M$300,$Y$33,$N$5:$N$300,$AF$31,$O$5:$O$300,AF$32)</f>
        <v>0</v>
      </c>
      <c r="AG123" s="174">
        <f t="shared" ref="AG123:AH128" si="433">COUNTIFS($L$5:$L$300,$X$123,$M$5:$M$300,$Y123,$N$5:$N$300,$AF$31,$O$5:$O$300,AG$32)</f>
        <v>0</v>
      </c>
      <c r="AH123" s="174">
        <f t="shared" si="433"/>
        <v>0</v>
      </c>
      <c r="AI123" s="97">
        <f t="shared" ref="AI123:AI129" si="434">SUM(AF123:AH123)</f>
        <v>0</v>
      </c>
      <c r="AJ123" s="397" t="str">
        <f>IF(AI123=0,"",((AF123*3)+(AG123*1.5)+(AH123*0))/AI123)</f>
        <v/>
      </c>
      <c r="AK123" s="185">
        <f t="shared" ref="AK123:AM128" si="435">COUNTIFS($L$5:$L$300,$X$123,$M$5:$M$300,$Y123,$N$5:$N$300,$AK$31,$O$5:$O$300,AK$32)</f>
        <v>0</v>
      </c>
      <c r="AL123" s="172">
        <f t="shared" si="435"/>
        <v>0</v>
      </c>
      <c r="AM123" s="172">
        <f t="shared" si="435"/>
        <v>0</v>
      </c>
      <c r="AN123" s="97">
        <f t="shared" ref="AN123:AN129" si="436">SUM(AK123:AM123)</f>
        <v>0</v>
      </c>
      <c r="AO123" s="397" t="str">
        <f>IF(AN123=0,"",((AK123*3)+(AL123*1.5)+(AM123*0))/AN123)</f>
        <v/>
      </c>
      <c r="AP123" s="174">
        <f t="shared" ref="AP123:AR128" si="437">COUNTIFS($L$5:$L$300,$X$123,$M$5:$M$300,$Y123,$N$5:$N$300,$AP$31,$O$5:$O$300,AP$32)</f>
        <v>0</v>
      </c>
      <c r="AQ123" s="174">
        <f t="shared" si="437"/>
        <v>0</v>
      </c>
      <c r="AR123" s="174">
        <f t="shared" si="437"/>
        <v>0</v>
      </c>
      <c r="AS123" s="97">
        <f t="shared" ref="AS123:AS129" si="438">SUM(AP123:AR123)</f>
        <v>0</v>
      </c>
      <c r="AT123" s="397" t="str">
        <f t="shared" ref="AT123:AT129" si="439">IF(AS123=0,"",((AP123*3)+(AQ123*1.5)+(AS123*0))/AS123)</f>
        <v/>
      </c>
      <c r="AU123" s="185">
        <f t="shared" ref="AU123:AW128" si="440">COUNTIFS($L$5:$L$300,$X$123,$M$5:$M$300,$Y123,$N$5:$N$300,$AU$31,$O$5:$O$300,AU$32)</f>
        <v>0</v>
      </c>
      <c r="AV123" s="172">
        <f t="shared" si="440"/>
        <v>0</v>
      </c>
      <c r="AW123" s="172">
        <f t="shared" si="440"/>
        <v>0</v>
      </c>
      <c r="AX123" s="97">
        <f t="shared" ref="AX123:AX129" si="441">SUM(AU123:AW123)</f>
        <v>0</v>
      </c>
      <c r="AY123" s="397" t="str">
        <f t="shared" ref="AY123:AY129" si="442">IF(AX123=0,"",((AU123*4)+(AV123*2)+(AW123*0))/AX123)</f>
        <v/>
      </c>
      <c r="AZ123" s="181">
        <f t="shared" ref="AZ123:BB128" si="443">COUNTIFS($L$5:$L$300,$X$123,$M$5:$M$300,$Y123,$N$5:$N$300,$AZ$31,$O$5:$O$300,AZ$32)</f>
        <v>0</v>
      </c>
      <c r="BA123" s="174">
        <f t="shared" si="443"/>
        <v>0</v>
      </c>
      <c r="BB123" s="174">
        <f t="shared" si="443"/>
        <v>0</v>
      </c>
      <c r="BC123" s="409">
        <f t="shared" ref="BC123:BC129" si="444">SUM(AZ123:BB123)</f>
        <v>0</v>
      </c>
      <c r="BD123" s="399" t="str">
        <f t="shared" ref="BD123:BD129" si="445">IF(BC123=0,"",((AZ123*4)+(BA123*2)+(BB123*0))/BC123)</f>
        <v/>
      </c>
      <c r="BE123" s="185">
        <f t="shared" ref="BE123:BG128" si="446">COUNTIFS($L$5:$L$300,$X$123,$M$5:$M$300,$Y123,$N$5:$N$300,$BE$31,$O$5:$O$300,BE$32)</f>
        <v>0</v>
      </c>
      <c r="BF123" s="172">
        <f t="shared" si="446"/>
        <v>0</v>
      </c>
      <c r="BG123" s="172">
        <f t="shared" si="446"/>
        <v>0</v>
      </c>
      <c r="BH123" s="97">
        <f t="shared" ref="BH123:BH129" si="447">SUM(BE123:BG123)</f>
        <v>0</v>
      </c>
      <c r="BI123" s="397" t="str">
        <f t="shared" ref="BI123:BI129" si="448">IF(BH123=0,"",((BE123*4)+(BF123*2)+(BG123*0))/BH123)</f>
        <v/>
      </c>
      <c r="BJ123" s="512">
        <f>H15</f>
        <v>0</v>
      </c>
      <c r="BK123" s="404">
        <v>1</v>
      </c>
      <c r="BL123" s="172">
        <f>COUNTIFS($L$5:$L$300,$BJ$33,$M$5:$M$300,$Y$33,$N$5:$N$300,$Z$31,$O$5:$O$300,$Z$32)</f>
        <v>0</v>
      </c>
      <c r="BM123" s="172">
        <f>COUNTIFS($L$5:$L$300,$BJ$33,$M$5:$M$300,$Y$33,$N$5:$N$300,$Z$31,$O$5:$O$300,BM$32)</f>
        <v>0</v>
      </c>
      <c r="BN123" s="172">
        <f>COUNTIFS($L$5:$L$300,$BJ$33,$M$5:$M$300,$Y$33,$N$5:$N$300,$Z$31,$O$5:$O$300,BN$32)</f>
        <v>0</v>
      </c>
      <c r="BO123" s="172"/>
      <c r="BP123" s="97">
        <f t="shared" ref="BP123:BP129" si="449">SUM(BL123:BN123)</f>
        <v>0</v>
      </c>
      <c r="BQ123" s="397" t="str">
        <f t="shared" ref="BQ123:BQ129" si="450">IF(BP123=0,"",((BL123*4)+(BM123*2)+(BN123*0))/BP123)</f>
        <v/>
      </c>
      <c r="BR123" s="174">
        <f>COUNTIFS($L$5:$L$300,$BJ$33,$M$5:$M$300,$Y$33,$N$5:$N$300,$AF$31,$O$5:$O$300,BR$32)</f>
        <v>0</v>
      </c>
      <c r="BS123" s="174">
        <f t="shared" ref="BS123:BT128" si="451">COUNTIFS($L$5:$L$300,$BJ$33,$M$5:$M$300,$Y123,$N$5:$N$300,$AF$31,$O$5:$O$300,BS$32)</f>
        <v>0</v>
      </c>
      <c r="BT123" s="174">
        <f t="shared" si="451"/>
        <v>0</v>
      </c>
      <c r="BU123" s="97">
        <f t="shared" ref="BU123:BU129" si="452">SUM(BR123:BT123)</f>
        <v>0</v>
      </c>
      <c r="BV123" s="397" t="str">
        <f>IF(BU123=0,"",((BR123*3)+(BS123*1.5)+(BT123*0))/BU123)</f>
        <v/>
      </c>
      <c r="BW123" s="174">
        <f t="shared" ref="BW123:BY128" si="453">COUNTIFS($L$5:$L$300,$BJ$33,$M$5:$M$300,$Y123,$N$5:$N$300,$AK$31,$O$5:$O$300,BW$32)</f>
        <v>0</v>
      </c>
      <c r="BX123" s="174">
        <f t="shared" si="453"/>
        <v>0</v>
      </c>
      <c r="BY123" s="174">
        <f t="shared" si="453"/>
        <v>0</v>
      </c>
      <c r="BZ123" s="97">
        <f t="shared" ref="BZ123:BZ129" si="454">SUM(BW123:BY123)</f>
        <v>0</v>
      </c>
      <c r="CA123" s="397" t="str">
        <f>IF(BZ123=0,"",((BW123*3)+(BX123*1.5)+(BY123*0))/BZ123)</f>
        <v/>
      </c>
      <c r="CB123" s="174">
        <f t="shared" ref="CB123:CD128" si="455">COUNTIFS($L$5:$L$300,$BJ$33,$M$5:$M$300,$Y123,$N$5:$N$300,$AP$31,$O$5:$O$300,CB$32)</f>
        <v>0</v>
      </c>
      <c r="CC123" s="174">
        <f t="shared" si="455"/>
        <v>0</v>
      </c>
      <c r="CD123" s="174">
        <f t="shared" si="455"/>
        <v>0</v>
      </c>
      <c r="CE123" s="97">
        <f t="shared" ref="CE123:CE129" si="456">SUM(CB123:CD123)</f>
        <v>0</v>
      </c>
      <c r="CF123" s="397" t="str">
        <f>IF(CE123=0,"",((CB123*3)+(CC123*1.5)+(CD123*0))/CE123)</f>
        <v/>
      </c>
      <c r="CG123" s="185">
        <f t="shared" ref="CG123:CI128" si="457">COUNTIFS($L$5:$L$300,$BJ$33,$M$5:$M$300,$Y123,$N$5:$N$300,$AU$31,$O$5:$O$300,CG$32)</f>
        <v>0</v>
      </c>
      <c r="CH123" s="172">
        <f t="shared" si="457"/>
        <v>0</v>
      </c>
      <c r="CI123" s="172">
        <f t="shared" si="457"/>
        <v>0</v>
      </c>
      <c r="CJ123" s="97">
        <f t="shared" ref="CJ123:CJ129" si="458">SUM(CG123:CI123)</f>
        <v>0</v>
      </c>
      <c r="CK123" s="400" t="str">
        <f t="shared" ref="CK123:CK129" si="459">IF(CJ123=0,"",((CG123*4)+(CH123*2)+(CI123*0))/CJ123)</f>
        <v/>
      </c>
      <c r="CL123" s="185">
        <f t="shared" ref="CL123:CN128" si="460">COUNTIFS($L$5:$L$300,$BJ$33,$M$5:$M$300,$Y123,$N$5:$N$300,$AZ$31,$O$5:$O$300,CL$32)</f>
        <v>0</v>
      </c>
      <c r="CM123" s="172">
        <f t="shared" si="460"/>
        <v>0</v>
      </c>
      <c r="CN123" s="172">
        <f t="shared" si="460"/>
        <v>0</v>
      </c>
      <c r="CO123" s="97">
        <f t="shared" ref="CO123:CO129" si="461">SUM(CL123:CN123)</f>
        <v>0</v>
      </c>
      <c r="CP123" s="397" t="str">
        <f t="shared" ref="CP123:CP129" si="462">IF(CO123=0,"",((CL123*4)+(CM123*2)+(CN123*0))/CO123)</f>
        <v/>
      </c>
      <c r="CQ123" s="172">
        <f t="shared" ref="CQ123:CS128" si="463">COUNTIFS($L$5:$L$300,$BJ$33,$M$5:$M$300,$Y123,$N$5:$N$300,$BE$31,$O$5:$O$300,CQ$32)</f>
        <v>0</v>
      </c>
      <c r="CR123" s="172">
        <f t="shared" si="463"/>
        <v>0</v>
      </c>
      <c r="CS123" s="172">
        <f t="shared" si="463"/>
        <v>0</v>
      </c>
      <c r="CT123" s="97">
        <f t="shared" ref="CT123:CT129" si="464">SUM(CQ123:CS123)</f>
        <v>0</v>
      </c>
      <c r="CU123" s="397" t="str">
        <f t="shared" ref="CU123:CU129" si="465">IF(CT123=0,"",((CQ123*4)+(CR123*2)+(CS123*0))/CT123)</f>
        <v/>
      </c>
      <c r="CV123" s="98"/>
    </row>
    <row r="124" spans="3:100" x14ac:dyDescent="0.25">
      <c r="C124" s="380" t="str">
        <f t="shared" ca="1" si="218"/>
        <v/>
      </c>
      <c r="I124" s="409" t="e">
        <f t="shared" ca="1" si="219"/>
        <v>#NAME?</v>
      </c>
      <c r="K124" s="110"/>
      <c r="L124" s="74" t="str">
        <f t="shared" si="220"/>
        <v/>
      </c>
      <c r="M124" s="11" t="str">
        <f t="shared" si="221"/>
        <v/>
      </c>
      <c r="N124" s="11" t="str">
        <f t="shared" si="222"/>
        <v/>
      </c>
      <c r="O124" s="11" t="str">
        <f t="shared" si="223"/>
        <v/>
      </c>
      <c r="P124" s="380">
        <f t="shared" ca="1" si="224"/>
        <v>1</v>
      </c>
      <c r="Q124" s="380">
        <f t="shared" ca="1" si="225"/>
        <v>1</v>
      </c>
      <c r="X124" s="513"/>
      <c r="Y124" s="129">
        <v>2</v>
      </c>
      <c r="Z124" s="173">
        <f>COUNTIFS($L$5:$L$300,$X$123,$M$5:$M$300,$Y124,$N$5:$N$300,$Z$31,$O$5:$O$300,$Z$32)</f>
        <v>0</v>
      </c>
      <c r="AA124" s="173">
        <f>COUNTIFS($L$5:$L$300,$X$123,$M$5:$M$300,$Y124,$N$5:$N$300,$Z$31,$O$5:$O$300,$AA$32)</f>
        <v>0</v>
      </c>
      <c r="AB124" s="173">
        <f>COUNTIFS($L$5:$L$300,$X$123,$M$5:$M$300,$Y124,$N$5:$N$300,$Z$31,$O$5:$O$300,$AB$32)</f>
        <v>0</v>
      </c>
      <c r="AC124" s="130"/>
      <c r="AD124" s="130">
        <f t="shared" si="431"/>
        <v>0</v>
      </c>
      <c r="AE124" s="137" t="str">
        <f t="shared" si="432"/>
        <v/>
      </c>
      <c r="AF124" s="173">
        <f>COUNTIFS($L$5:$L$300,$X$123,$M$5:$M$300,$Y124,$N$5:$N$300,$AF$31,$O$5:$O$300,AF$32)</f>
        <v>0</v>
      </c>
      <c r="AG124" s="173">
        <f t="shared" si="433"/>
        <v>0</v>
      </c>
      <c r="AH124" s="173">
        <f t="shared" si="433"/>
        <v>0</v>
      </c>
      <c r="AI124" s="130">
        <f t="shared" si="434"/>
        <v>0</v>
      </c>
      <c r="AJ124" s="137" t="str">
        <f t="shared" ref="AJ124:AJ129" si="466">IF(AI124=0,"",((AF124*3)+(AG124*1.5)+(AH124*0))/AI124)</f>
        <v/>
      </c>
      <c r="AK124" s="182">
        <f t="shared" si="435"/>
        <v>0</v>
      </c>
      <c r="AL124" s="173">
        <f t="shared" si="435"/>
        <v>0</v>
      </c>
      <c r="AM124" s="173">
        <f t="shared" si="435"/>
        <v>0</v>
      </c>
      <c r="AN124" s="130">
        <f t="shared" si="436"/>
        <v>0</v>
      </c>
      <c r="AO124" s="137" t="str">
        <f t="shared" ref="AO124:AO129" si="467">IF(AN124=0,"",((AK124*3)+(AL124*1.5)+(AM124*0))/AN124)</f>
        <v/>
      </c>
      <c r="AP124" s="173">
        <f t="shared" si="437"/>
        <v>0</v>
      </c>
      <c r="AQ124" s="173">
        <f t="shared" si="437"/>
        <v>0</v>
      </c>
      <c r="AR124" s="173">
        <f t="shared" si="437"/>
        <v>0</v>
      </c>
      <c r="AS124" s="130">
        <f t="shared" si="438"/>
        <v>0</v>
      </c>
      <c r="AT124" s="137" t="str">
        <f t="shared" si="439"/>
        <v/>
      </c>
      <c r="AU124" s="182">
        <f t="shared" si="440"/>
        <v>0</v>
      </c>
      <c r="AV124" s="173">
        <f t="shared" si="440"/>
        <v>0</v>
      </c>
      <c r="AW124" s="173">
        <f t="shared" si="440"/>
        <v>0</v>
      </c>
      <c r="AX124" s="130">
        <f t="shared" si="441"/>
        <v>0</v>
      </c>
      <c r="AY124" s="137" t="str">
        <f t="shared" si="442"/>
        <v/>
      </c>
      <c r="AZ124" s="182">
        <f t="shared" si="443"/>
        <v>0</v>
      </c>
      <c r="BA124" s="173">
        <f t="shared" si="443"/>
        <v>0</v>
      </c>
      <c r="BB124" s="173">
        <f t="shared" si="443"/>
        <v>0</v>
      </c>
      <c r="BC124" s="130">
        <f t="shared" si="444"/>
        <v>0</v>
      </c>
      <c r="BD124" s="137" t="str">
        <f t="shared" si="445"/>
        <v/>
      </c>
      <c r="BE124" s="182">
        <f t="shared" si="446"/>
        <v>0</v>
      </c>
      <c r="BF124" s="173">
        <f t="shared" si="446"/>
        <v>0</v>
      </c>
      <c r="BG124" s="173">
        <f t="shared" si="446"/>
        <v>0</v>
      </c>
      <c r="BH124" s="130">
        <f t="shared" si="447"/>
        <v>0</v>
      </c>
      <c r="BI124" s="137" t="str">
        <f t="shared" si="448"/>
        <v/>
      </c>
      <c r="BJ124" s="513"/>
      <c r="BK124" s="126">
        <v>2</v>
      </c>
      <c r="BL124" s="236">
        <f>COUNTIFS($L$5:$L$300,$BJ$33,$M$5:$M$300,$Y124,$N$5:$N$300,$Z$31,$O$5:$O$300,$Z$32)</f>
        <v>0</v>
      </c>
      <c r="BM124" s="236">
        <f>COUNTIFS($L$5:$L$300,$BJ$33,$M$5:$M$300,$Y124,$N$5:$N$300,$Z$31,$O$5:$O$300,$AA$32)</f>
        <v>0</v>
      </c>
      <c r="BN124" s="236">
        <f>COUNTIFS($L$5:$L$300,$BJ$33,$M$5:$M$300,$Y124,$N$5:$N$300,$Z$31,$O$5:$O$300,$AB$32)</f>
        <v>0</v>
      </c>
      <c r="BO124" s="236"/>
      <c r="BP124" s="233">
        <f t="shared" si="449"/>
        <v>0</v>
      </c>
      <c r="BQ124" s="240" t="str">
        <f t="shared" si="450"/>
        <v/>
      </c>
      <c r="BR124" s="236">
        <f>COUNTIFS($L$5:$L$300,$BJ$33,$M$5:$M$300,$Y124,$N$5:$N$300,$AF$31,$O$5:$O$300,BR$32)</f>
        <v>0</v>
      </c>
      <c r="BS124" s="236">
        <f t="shared" si="451"/>
        <v>0</v>
      </c>
      <c r="BT124" s="236">
        <f t="shared" si="451"/>
        <v>0</v>
      </c>
      <c r="BU124" s="233">
        <f t="shared" si="452"/>
        <v>0</v>
      </c>
      <c r="BV124" s="240" t="str">
        <f t="shared" ref="BV124:BV129" si="468">IF(BU124=0,"",((BR124*3)+(BS124*1.5)+(BT124*0))/BU124)</f>
        <v/>
      </c>
      <c r="BW124" s="236">
        <f t="shared" si="453"/>
        <v>0</v>
      </c>
      <c r="BX124" s="236">
        <f t="shared" si="453"/>
        <v>0</v>
      </c>
      <c r="BY124" s="236">
        <f t="shared" si="453"/>
        <v>0</v>
      </c>
      <c r="BZ124" s="233">
        <f t="shared" si="454"/>
        <v>0</v>
      </c>
      <c r="CA124" s="240" t="str">
        <f t="shared" ref="CA124:CA129" si="469">IF(BZ124=0,"",((BW124*3)+(BX124*1.5)+(BY124*0))/BZ124)</f>
        <v/>
      </c>
      <c r="CB124" s="236">
        <f t="shared" si="455"/>
        <v>0</v>
      </c>
      <c r="CC124" s="236">
        <f t="shared" si="455"/>
        <v>0</v>
      </c>
      <c r="CD124" s="236">
        <f t="shared" si="455"/>
        <v>0</v>
      </c>
      <c r="CE124" s="233">
        <f t="shared" si="456"/>
        <v>0</v>
      </c>
      <c r="CF124" s="240" t="str">
        <f t="shared" ref="CF124:CF129" si="470">IF(CE124=0,"",((CB124*3)+(CC124*1.5)+(CD124*0))/CE124)</f>
        <v/>
      </c>
      <c r="CG124" s="237">
        <f t="shared" si="457"/>
        <v>0</v>
      </c>
      <c r="CH124" s="236">
        <f t="shared" si="457"/>
        <v>0</v>
      </c>
      <c r="CI124" s="236">
        <f t="shared" si="457"/>
        <v>0</v>
      </c>
      <c r="CJ124" s="233">
        <f t="shared" si="458"/>
        <v>0</v>
      </c>
      <c r="CK124" s="242" t="str">
        <f t="shared" si="459"/>
        <v/>
      </c>
      <c r="CL124" s="237">
        <f t="shared" si="460"/>
        <v>0</v>
      </c>
      <c r="CM124" s="236">
        <f t="shared" si="460"/>
        <v>0</v>
      </c>
      <c r="CN124" s="236">
        <f t="shared" si="460"/>
        <v>0</v>
      </c>
      <c r="CO124" s="233">
        <f t="shared" si="461"/>
        <v>0</v>
      </c>
      <c r="CP124" s="240" t="str">
        <f t="shared" si="462"/>
        <v/>
      </c>
      <c r="CQ124" s="236">
        <f t="shared" si="463"/>
        <v>0</v>
      </c>
      <c r="CR124" s="236">
        <f t="shared" si="463"/>
        <v>0</v>
      </c>
      <c r="CS124" s="236">
        <f t="shared" si="463"/>
        <v>0</v>
      </c>
      <c r="CT124" s="233">
        <f t="shared" si="464"/>
        <v>0</v>
      </c>
      <c r="CU124" s="240" t="str">
        <f t="shared" si="465"/>
        <v/>
      </c>
      <c r="CV124" s="98"/>
    </row>
    <row r="125" spans="3:100" x14ac:dyDescent="0.25">
      <c r="C125" s="380" t="str">
        <f t="shared" ca="1" si="218"/>
        <v/>
      </c>
      <c r="I125" s="409" t="e">
        <f t="shared" ca="1" si="219"/>
        <v>#NAME?</v>
      </c>
      <c r="K125" s="110"/>
      <c r="L125" s="74" t="str">
        <f t="shared" si="220"/>
        <v/>
      </c>
      <c r="M125" s="11" t="str">
        <f t="shared" si="221"/>
        <v/>
      </c>
      <c r="N125" s="11" t="str">
        <f t="shared" si="222"/>
        <v/>
      </c>
      <c r="O125" s="11" t="str">
        <f t="shared" si="223"/>
        <v/>
      </c>
      <c r="P125" s="380">
        <f t="shared" ca="1" si="224"/>
        <v>1</v>
      </c>
      <c r="Q125" s="380">
        <f t="shared" ca="1" si="225"/>
        <v>1</v>
      </c>
      <c r="X125" s="513"/>
      <c r="Y125" s="111">
        <v>3</v>
      </c>
      <c r="Z125" s="174">
        <f>COUNTIFS($L$5:$L$300,$X$123,$M$5:$M$300,$Y125,$N$5:$N$300,$Z$31,$O$5:$O$300,$Z$32)</f>
        <v>0</v>
      </c>
      <c r="AA125" s="174">
        <f>COUNTIFS($L$5:$L$300,$X$123,$M$5:$M$300,$Y125,$N$5:$N$300,$Z$31,$O$5:$O$300,$AA$32)</f>
        <v>0</v>
      </c>
      <c r="AB125" s="174">
        <f>COUNTIFS($L$5:$L$300,$X$123,$M$5:$M$300,$Y125,$N$5:$N$300,$Z$31,$O$5:$O$300,$AB$32)</f>
        <v>0</v>
      </c>
      <c r="AC125" s="409"/>
      <c r="AD125" s="409">
        <f t="shared" si="431"/>
        <v>0</v>
      </c>
      <c r="AE125" s="399" t="str">
        <f t="shared" si="432"/>
        <v/>
      </c>
      <c r="AF125" s="174">
        <f>COUNTIFS($L$5:$L$300,$X$123,$M$5:$M$300,$Y125,$N$5:$N$300,$AF$31,$O$5:$O$300,AF$32)</f>
        <v>0</v>
      </c>
      <c r="AG125" s="174">
        <f t="shared" si="433"/>
        <v>0</v>
      </c>
      <c r="AH125" s="174">
        <f t="shared" si="433"/>
        <v>0</v>
      </c>
      <c r="AI125" s="409">
        <f t="shared" si="434"/>
        <v>0</v>
      </c>
      <c r="AJ125" s="399" t="str">
        <f t="shared" si="466"/>
        <v/>
      </c>
      <c r="AK125" s="181">
        <f t="shared" si="435"/>
        <v>0</v>
      </c>
      <c r="AL125" s="174">
        <f t="shared" si="435"/>
        <v>0</v>
      </c>
      <c r="AM125" s="174">
        <f t="shared" si="435"/>
        <v>0</v>
      </c>
      <c r="AN125" s="409">
        <f t="shared" si="436"/>
        <v>0</v>
      </c>
      <c r="AO125" s="399" t="str">
        <f t="shared" si="467"/>
        <v/>
      </c>
      <c r="AP125" s="174">
        <f t="shared" si="437"/>
        <v>0</v>
      </c>
      <c r="AQ125" s="174">
        <f t="shared" si="437"/>
        <v>0</v>
      </c>
      <c r="AR125" s="174">
        <f t="shared" si="437"/>
        <v>0</v>
      </c>
      <c r="AS125" s="409">
        <f t="shared" si="438"/>
        <v>0</v>
      </c>
      <c r="AT125" s="399" t="str">
        <f t="shared" si="439"/>
        <v/>
      </c>
      <c r="AU125" s="181">
        <f t="shared" si="440"/>
        <v>0</v>
      </c>
      <c r="AV125" s="174">
        <f t="shared" si="440"/>
        <v>0</v>
      </c>
      <c r="AW125" s="174">
        <f t="shared" si="440"/>
        <v>0</v>
      </c>
      <c r="AX125" s="409">
        <f t="shared" si="441"/>
        <v>0</v>
      </c>
      <c r="AY125" s="399" t="str">
        <f t="shared" si="442"/>
        <v/>
      </c>
      <c r="AZ125" s="181">
        <f t="shared" si="443"/>
        <v>0</v>
      </c>
      <c r="BA125" s="174">
        <f t="shared" si="443"/>
        <v>0</v>
      </c>
      <c r="BB125" s="174">
        <f t="shared" si="443"/>
        <v>0</v>
      </c>
      <c r="BC125" s="409">
        <f t="shared" si="444"/>
        <v>0</v>
      </c>
      <c r="BD125" s="399" t="str">
        <f t="shared" si="445"/>
        <v/>
      </c>
      <c r="BE125" s="181">
        <f t="shared" si="446"/>
        <v>0</v>
      </c>
      <c r="BF125" s="174">
        <f t="shared" si="446"/>
        <v>0</v>
      </c>
      <c r="BG125" s="174">
        <f t="shared" si="446"/>
        <v>0</v>
      </c>
      <c r="BH125" s="409">
        <f t="shared" si="447"/>
        <v>0</v>
      </c>
      <c r="BI125" s="399" t="str">
        <f t="shared" si="448"/>
        <v/>
      </c>
      <c r="BJ125" s="513"/>
      <c r="BK125" s="132">
        <v>3</v>
      </c>
      <c r="BL125" s="174">
        <f>COUNTIFS($L$5:$L$300,$BJ$33,$M$5:$M$300,$Y125,$N$5:$N$300,$Z$31,$O$5:$O$300,$Z$32)</f>
        <v>0</v>
      </c>
      <c r="BM125" s="174">
        <f>COUNTIFS($L$5:$L$300,$BJ$33,$M$5:$M$300,$Y125,$N$5:$N$300,$Z$31,$O$5:$O$300,$AA$32)</f>
        <v>0</v>
      </c>
      <c r="BN125" s="174">
        <f>COUNTIFS($L$5:$L$300,$BJ$33,$M$5:$M$300,$Y125,$N$5:$N$300,$Z$31,$O$5:$O$300,$AB$32)</f>
        <v>0</v>
      </c>
      <c r="BO125" s="174"/>
      <c r="BP125" s="409">
        <f t="shared" si="449"/>
        <v>0</v>
      </c>
      <c r="BQ125" s="399" t="str">
        <f t="shared" si="450"/>
        <v/>
      </c>
      <c r="BR125" s="174">
        <f>COUNTIFS($L$5:$L$300,$BJ$33,$M$5:$M$300,$Y125,$N$5:$N$300,$AF$31,$O$5:$O$300,BR$32)</f>
        <v>0</v>
      </c>
      <c r="BS125" s="174">
        <f t="shared" si="451"/>
        <v>0</v>
      </c>
      <c r="BT125" s="174">
        <f t="shared" si="451"/>
        <v>0</v>
      </c>
      <c r="BU125" s="409">
        <f t="shared" si="452"/>
        <v>0</v>
      </c>
      <c r="BV125" s="399" t="str">
        <f t="shared" si="468"/>
        <v/>
      </c>
      <c r="BW125" s="174">
        <f t="shared" si="453"/>
        <v>0</v>
      </c>
      <c r="BX125" s="174">
        <f t="shared" si="453"/>
        <v>0</v>
      </c>
      <c r="BY125" s="174">
        <f t="shared" si="453"/>
        <v>0</v>
      </c>
      <c r="BZ125" s="409">
        <f t="shared" si="454"/>
        <v>0</v>
      </c>
      <c r="CA125" s="399" t="str">
        <f t="shared" si="469"/>
        <v/>
      </c>
      <c r="CB125" s="174">
        <f t="shared" si="455"/>
        <v>0</v>
      </c>
      <c r="CC125" s="174">
        <f t="shared" si="455"/>
        <v>0</v>
      </c>
      <c r="CD125" s="174">
        <f t="shared" si="455"/>
        <v>0</v>
      </c>
      <c r="CE125" s="409">
        <f t="shared" si="456"/>
        <v>0</v>
      </c>
      <c r="CF125" s="399" t="str">
        <f t="shared" si="470"/>
        <v/>
      </c>
      <c r="CG125" s="181">
        <f t="shared" si="457"/>
        <v>0</v>
      </c>
      <c r="CH125" s="174">
        <f t="shared" si="457"/>
        <v>0</v>
      </c>
      <c r="CI125" s="174">
        <f t="shared" si="457"/>
        <v>0</v>
      </c>
      <c r="CJ125" s="409">
        <f t="shared" si="458"/>
        <v>0</v>
      </c>
      <c r="CK125" s="398" t="str">
        <f t="shared" si="459"/>
        <v/>
      </c>
      <c r="CL125" s="181">
        <f t="shared" si="460"/>
        <v>0</v>
      </c>
      <c r="CM125" s="174">
        <f t="shared" si="460"/>
        <v>0</v>
      </c>
      <c r="CN125" s="174">
        <f t="shared" si="460"/>
        <v>0</v>
      </c>
      <c r="CO125" s="409">
        <f t="shared" si="461"/>
        <v>0</v>
      </c>
      <c r="CP125" s="399" t="str">
        <f t="shared" si="462"/>
        <v/>
      </c>
      <c r="CQ125" s="174">
        <f t="shared" si="463"/>
        <v>0</v>
      </c>
      <c r="CR125" s="174">
        <f t="shared" si="463"/>
        <v>0</v>
      </c>
      <c r="CS125" s="174">
        <f t="shared" si="463"/>
        <v>0</v>
      </c>
      <c r="CT125" s="409">
        <f t="shared" si="464"/>
        <v>0</v>
      </c>
      <c r="CU125" s="399" t="str">
        <f t="shared" si="465"/>
        <v/>
      </c>
      <c r="CV125" s="98"/>
    </row>
    <row r="126" spans="3:100" x14ac:dyDescent="0.25">
      <c r="C126" s="380" t="str">
        <f t="shared" ca="1" si="218"/>
        <v/>
      </c>
      <c r="I126" s="409" t="e">
        <f t="shared" ca="1" si="219"/>
        <v>#NAME?</v>
      </c>
      <c r="K126" s="110"/>
      <c r="L126" s="74" t="str">
        <f t="shared" si="220"/>
        <v/>
      </c>
      <c r="M126" s="11" t="str">
        <f t="shared" si="221"/>
        <v/>
      </c>
      <c r="N126" s="11" t="str">
        <f t="shared" si="222"/>
        <v/>
      </c>
      <c r="O126" s="11" t="str">
        <f t="shared" si="223"/>
        <v/>
      </c>
      <c r="P126" s="380">
        <f t="shared" ca="1" si="224"/>
        <v>1</v>
      </c>
      <c r="Q126" s="380">
        <f t="shared" ca="1" si="225"/>
        <v>1</v>
      </c>
      <c r="X126" s="513"/>
      <c r="Y126" s="129">
        <v>4</v>
      </c>
      <c r="Z126" s="173">
        <f>COUNTIFS($L$5:$L$300,$X$123,$M$5:$M$300,$Y126,$N$5:$N$300,$Z$31,$O$5:$O$300,$Z$32)</f>
        <v>0</v>
      </c>
      <c r="AA126" s="173">
        <f>COUNTIFS($L$5:$L$300,$X$123,$M$5:$M$300,$Y126,$N$5:$N$300,$Z$31,$O$5:$O$300,$AA$32)</f>
        <v>0</v>
      </c>
      <c r="AB126" s="173">
        <f>COUNTIFS($L$5:$L$300,$X$123,$M$5:$M$300,$Y126,$N$5:$N$300,$Z$31,$O$5:$O$300,$AB$32)</f>
        <v>0</v>
      </c>
      <c r="AC126" s="130"/>
      <c r="AD126" s="130">
        <f t="shared" si="431"/>
        <v>0</v>
      </c>
      <c r="AE126" s="137" t="str">
        <f t="shared" si="432"/>
        <v/>
      </c>
      <c r="AF126" s="173">
        <f>COUNTIFS($L$5:$L$300,$X$123,$M$5:$M$300,$Y126,$N$5:$N$300,$AF$31,$O$5:$O$300,AF$32)</f>
        <v>0</v>
      </c>
      <c r="AG126" s="173">
        <f t="shared" si="433"/>
        <v>0</v>
      </c>
      <c r="AH126" s="173">
        <f t="shared" si="433"/>
        <v>0</v>
      </c>
      <c r="AI126" s="130">
        <f t="shared" si="434"/>
        <v>0</v>
      </c>
      <c r="AJ126" s="137" t="str">
        <f t="shared" si="466"/>
        <v/>
      </c>
      <c r="AK126" s="182">
        <f t="shared" si="435"/>
        <v>0</v>
      </c>
      <c r="AL126" s="173">
        <f t="shared" si="435"/>
        <v>0</v>
      </c>
      <c r="AM126" s="173">
        <f t="shared" si="435"/>
        <v>0</v>
      </c>
      <c r="AN126" s="130">
        <f t="shared" si="436"/>
        <v>0</v>
      </c>
      <c r="AO126" s="137" t="str">
        <f t="shared" si="467"/>
        <v/>
      </c>
      <c r="AP126" s="173">
        <f t="shared" si="437"/>
        <v>0</v>
      </c>
      <c r="AQ126" s="173">
        <f t="shared" si="437"/>
        <v>0</v>
      </c>
      <c r="AR126" s="173">
        <f t="shared" si="437"/>
        <v>0</v>
      </c>
      <c r="AS126" s="130">
        <f t="shared" si="438"/>
        <v>0</v>
      </c>
      <c r="AT126" s="137" t="str">
        <f t="shared" si="439"/>
        <v/>
      </c>
      <c r="AU126" s="182">
        <f t="shared" si="440"/>
        <v>0</v>
      </c>
      <c r="AV126" s="173">
        <f t="shared" si="440"/>
        <v>0</v>
      </c>
      <c r="AW126" s="173">
        <f t="shared" si="440"/>
        <v>0</v>
      </c>
      <c r="AX126" s="130">
        <f t="shared" si="441"/>
        <v>0</v>
      </c>
      <c r="AY126" s="137" t="str">
        <f t="shared" si="442"/>
        <v/>
      </c>
      <c r="AZ126" s="182">
        <f t="shared" si="443"/>
        <v>0</v>
      </c>
      <c r="BA126" s="173">
        <f t="shared" si="443"/>
        <v>0</v>
      </c>
      <c r="BB126" s="173">
        <f t="shared" si="443"/>
        <v>0</v>
      </c>
      <c r="BC126" s="130">
        <f t="shared" si="444"/>
        <v>0</v>
      </c>
      <c r="BD126" s="137" t="str">
        <f t="shared" si="445"/>
        <v/>
      </c>
      <c r="BE126" s="182">
        <f t="shared" si="446"/>
        <v>0</v>
      </c>
      <c r="BF126" s="173">
        <f t="shared" si="446"/>
        <v>0</v>
      </c>
      <c r="BG126" s="173">
        <f t="shared" si="446"/>
        <v>0</v>
      </c>
      <c r="BH126" s="130">
        <f t="shared" si="447"/>
        <v>0</v>
      </c>
      <c r="BI126" s="137" t="str">
        <f t="shared" si="448"/>
        <v/>
      </c>
      <c r="BJ126" s="513"/>
      <c r="BK126" s="126">
        <v>4</v>
      </c>
      <c r="BL126" s="236">
        <f>COUNTIFS($L$5:$L$300,$BJ$33,$M$5:$M$300,$Y126,$N$5:$N$300,$Z$31,$O$5:$O$300,$Z$32)</f>
        <v>0</v>
      </c>
      <c r="BM126" s="236">
        <f>COUNTIFS($L$5:$L$300,$BJ$33,$M$5:$M$300,$Y126,$N$5:$N$300,$Z$31,$O$5:$O$300,$AA$32)</f>
        <v>0</v>
      </c>
      <c r="BN126" s="236">
        <f>COUNTIFS($L$5:$L$300,$BJ$33,$M$5:$M$300,$Y126,$N$5:$N$300,$Z$31,$O$5:$O$300,$AB$32)</f>
        <v>0</v>
      </c>
      <c r="BO126" s="236"/>
      <c r="BP126" s="233">
        <f t="shared" si="449"/>
        <v>0</v>
      </c>
      <c r="BQ126" s="240" t="str">
        <f t="shared" si="450"/>
        <v/>
      </c>
      <c r="BR126" s="236">
        <f>COUNTIFS($L$5:$L$300,$BJ$33,$M$5:$M$300,$Y126,$N$5:$N$300,$AF$31,$O$5:$O$300,BR$32)</f>
        <v>0</v>
      </c>
      <c r="BS126" s="236">
        <f t="shared" si="451"/>
        <v>0</v>
      </c>
      <c r="BT126" s="236">
        <f t="shared" si="451"/>
        <v>0</v>
      </c>
      <c r="BU126" s="233">
        <f t="shared" si="452"/>
        <v>0</v>
      </c>
      <c r="BV126" s="240" t="str">
        <f t="shared" si="468"/>
        <v/>
      </c>
      <c r="BW126" s="236">
        <f t="shared" si="453"/>
        <v>0</v>
      </c>
      <c r="BX126" s="236">
        <f t="shared" si="453"/>
        <v>0</v>
      </c>
      <c r="BY126" s="236">
        <f t="shared" si="453"/>
        <v>0</v>
      </c>
      <c r="BZ126" s="233">
        <f t="shared" si="454"/>
        <v>0</v>
      </c>
      <c r="CA126" s="240" t="str">
        <f t="shared" si="469"/>
        <v/>
      </c>
      <c r="CB126" s="236">
        <f t="shared" si="455"/>
        <v>0</v>
      </c>
      <c r="CC126" s="236">
        <f t="shared" si="455"/>
        <v>0</v>
      </c>
      <c r="CD126" s="236">
        <f t="shared" si="455"/>
        <v>0</v>
      </c>
      <c r="CE126" s="233">
        <f t="shared" si="456"/>
        <v>0</v>
      </c>
      <c r="CF126" s="240" t="str">
        <f t="shared" si="470"/>
        <v/>
      </c>
      <c r="CG126" s="237">
        <f t="shared" si="457"/>
        <v>0</v>
      </c>
      <c r="CH126" s="236">
        <f t="shared" si="457"/>
        <v>0</v>
      </c>
      <c r="CI126" s="236">
        <f t="shared" si="457"/>
        <v>0</v>
      </c>
      <c r="CJ126" s="233">
        <f t="shared" si="458"/>
        <v>0</v>
      </c>
      <c r="CK126" s="242" t="str">
        <f t="shared" si="459"/>
        <v/>
      </c>
      <c r="CL126" s="237">
        <f t="shared" si="460"/>
        <v>0</v>
      </c>
      <c r="CM126" s="236">
        <f t="shared" si="460"/>
        <v>0</v>
      </c>
      <c r="CN126" s="236">
        <f t="shared" si="460"/>
        <v>0</v>
      </c>
      <c r="CO126" s="233">
        <f t="shared" si="461"/>
        <v>0</v>
      </c>
      <c r="CP126" s="240" t="str">
        <f t="shared" si="462"/>
        <v/>
      </c>
      <c r="CQ126" s="236">
        <f t="shared" si="463"/>
        <v>0</v>
      </c>
      <c r="CR126" s="236">
        <f t="shared" si="463"/>
        <v>0</v>
      </c>
      <c r="CS126" s="236">
        <f t="shared" si="463"/>
        <v>0</v>
      </c>
      <c r="CT126" s="233">
        <f t="shared" si="464"/>
        <v>0</v>
      </c>
      <c r="CU126" s="240" t="str">
        <f t="shared" si="465"/>
        <v/>
      </c>
      <c r="CV126" s="98"/>
    </row>
    <row r="127" spans="3:100" x14ac:dyDescent="0.25">
      <c r="C127" s="380" t="str">
        <f t="shared" ca="1" si="218"/>
        <v/>
      </c>
      <c r="I127" s="409" t="e">
        <f t="shared" ca="1" si="219"/>
        <v>#NAME?</v>
      </c>
      <c r="K127" s="110"/>
      <c r="L127" s="74" t="str">
        <f t="shared" si="220"/>
        <v/>
      </c>
      <c r="M127" s="11" t="str">
        <f t="shared" si="221"/>
        <v/>
      </c>
      <c r="N127" s="11" t="str">
        <f t="shared" si="222"/>
        <v/>
      </c>
      <c r="O127" s="11" t="str">
        <f t="shared" si="223"/>
        <v/>
      </c>
      <c r="P127" s="380">
        <f t="shared" ca="1" si="224"/>
        <v>1</v>
      </c>
      <c r="Q127" s="380">
        <f t="shared" ca="1" si="225"/>
        <v>1</v>
      </c>
      <c r="X127" s="513"/>
      <c r="Y127" s="111">
        <v>5</v>
      </c>
      <c r="Z127" s="174">
        <f>COUNTIFS($L$5:$L$300,$X$123,$M$5:$M$300,$Y127,$N$5:$N$300,$Z$31,$O$5:$O$300,$Z$32)</f>
        <v>0</v>
      </c>
      <c r="AA127" s="174">
        <f>COUNTIFS($L$5:$L$300,$X$123,$M$5:$M$300,$Y127,$N$5:$N$300,$Z$31,$O$5:$O$300,$AA$32)</f>
        <v>0</v>
      </c>
      <c r="AB127" s="174">
        <f>COUNTIFS($L$5:$L$300,$X$123,$M$5:$M$300,$Y127,$N$5:$N$300,$Z$31,$O$5:$O$300,$AB$32)</f>
        <v>0</v>
      </c>
      <c r="AC127" s="409"/>
      <c r="AD127" s="409">
        <f t="shared" si="431"/>
        <v>0</v>
      </c>
      <c r="AE127" s="399" t="str">
        <f t="shared" si="432"/>
        <v/>
      </c>
      <c r="AF127" s="174">
        <f>COUNTIFS($L$5:$L$300,$X$123,$M$5:$M$300,$Y127,$N$5:$N$300,$AF$31,$O$5:$O$300,AF$32)</f>
        <v>0</v>
      </c>
      <c r="AG127" s="174">
        <f t="shared" si="433"/>
        <v>0</v>
      </c>
      <c r="AH127" s="174">
        <f t="shared" si="433"/>
        <v>0</v>
      </c>
      <c r="AI127" s="409">
        <f t="shared" si="434"/>
        <v>0</v>
      </c>
      <c r="AJ127" s="399" t="str">
        <f t="shared" si="466"/>
        <v/>
      </c>
      <c r="AK127" s="181">
        <f t="shared" si="435"/>
        <v>0</v>
      </c>
      <c r="AL127" s="174">
        <f t="shared" si="435"/>
        <v>0</v>
      </c>
      <c r="AM127" s="174">
        <f t="shared" si="435"/>
        <v>0</v>
      </c>
      <c r="AN127" s="409">
        <f t="shared" si="436"/>
        <v>0</v>
      </c>
      <c r="AO127" s="399" t="str">
        <f t="shared" si="467"/>
        <v/>
      </c>
      <c r="AP127" s="174">
        <f t="shared" si="437"/>
        <v>0</v>
      </c>
      <c r="AQ127" s="174">
        <f t="shared" si="437"/>
        <v>0</v>
      </c>
      <c r="AR127" s="174">
        <f t="shared" si="437"/>
        <v>0</v>
      </c>
      <c r="AS127" s="409">
        <f t="shared" si="438"/>
        <v>0</v>
      </c>
      <c r="AT127" s="399" t="str">
        <f t="shared" si="439"/>
        <v/>
      </c>
      <c r="AU127" s="181">
        <f t="shared" si="440"/>
        <v>0</v>
      </c>
      <c r="AV127" s="174">
        <f t="shared" si="440"/>
        <v>0</v>
      </c>
      <c r="AW127" s="174">
        <f t="shared" si="440"/>
        <v>0</v>
      </c>
      <c r="AX127" s="409">
        <f t="shared" si="441"/>
        <v>0</v>
      </c>
      <c r="AY127" s="399" t="str">
        <f t="shared" si="442"/>
        <v/>
      </c>
      <c r="AZ127" s="181">
        <f t="shared" si="443"/>
        <v>0</v>
      </c>
      <c r="BA127" s="174">
        <f t="shared" si="443"/>
        <v>0</v>
      </c>
      <c r="BB127" s="174">
        <f t="shared" si="443"/>
        <v>0</v>
      </c>
      <c r="BC127" s="409">
        <f t="shared" si="444"/>
        <v>0</v>
      </c>
      <c r="BD127" s="399" t="str">
        <f t="shared" si="445"/>
        <v/>
      </c>
      <c r="BE127" s="181">
        <f t="shared" si="446"/>
        <v>0</v>
      </c>
      <c r="BF127" s="174">
        <f t="shared" si="446"/>
        <v>0</v>
      </c>
      <c r="BG127" s="174">
        <f t="shared" si="446"/>
        <v>0</v>
      </c>
      <c r="BH127" s="409">
        <f t="shared" si="447"/>
        <v>0</v>
      </c>
      <c r="BI127" s="399" t="str">
        <f t="shared" si="448"/>
        <v/>
      </c>
      <c r="BJ127" s="513"/>
      <c r="BK127" s="132">
        <v>5</v>
      </c>
      <c r="BL127" s="174">
        <f>COUNTIFS($L$5:$L$300,$BJ$33,$M$5:$M$300,$Y127,$N$5:$N$300,$Z$31,$O$5:$O$300,$Z$32)</f>
        <v>0</v>
      </c>
      <c r="BM127" s="174">
        <f>COUNTIFS($L$5:$L$300,$BJ$33,$M$5:$M$300,$Y127,$N$5:$N$300,$Z$31,$O$5:$O$300,$AA$32)</f>
        <v>0</v>
      </c>
      <c r="BN127" s="174">
        <f>COUNTIFS($L$5:$L$300,$BJ$33,$M$5:$M$300,$Y127,$N$5:$N$300,$Z$31,$O$5:$O$300,$AB$32)</f>
        <v>0</v>
      </c>
      <c r="BO127" s="174"/>
      <c r="BP127" s="409">
        <f t="shared" si="449"/>
        <v>0</v>
      </c>
      <c r="BQ127" s="399" t="str">
        <f t="shared" si="450"/>
        <v/>
      </c>
      <c r="BR127" s="174">
        <f>COUNTIFS($L$5:$L$300,$BJ$33,$M$5:$M$300,$Y127,$N$5:$N$300,$AF$31,$O$5:$O$300,BR$32)</f>
        <v>0</v>
      </c>
      <c r="BS127" s="174">
        <f t="shared" si="451"/>
        <v>0</v>
      </c>
      <c r="BT127" s="174">
        <f t="shared" si="451"/>
        <v>0</v>
      </c>
      <c r="BU127" s="409">
        <f t="shared" si="452"/>
        <v>0</v>
      </c>
      <c r="BV127" s="399" t="str">
        <f t="shared" si="468"/>
        <v/>
      </c>
      <c r="BW127" s="174">
        <f t="shared" si="453"/>
        <v>0</v>
      </c>
      <c r="BX127" s="174">
        <f t="shared" si="453"/>
        <v>0</v>
      </c>
      <c r="BY127" s="174">
        <f t="shared" si="453"/>
        <v>0</v>
      </c>
      <c r="BZ127" s="409">
        <f t="shared" si="454"/>
        <v>0</v>
      </c>
      <c r="CA127" s="399" t="str">
        <f t="shared" si="469"/>
        <v/>
      </c>
      <c r="CB127" s="174">
        <f t="shared" si="455"/>
        <v>0</v>
      </c>
      <c r="CC127" s="174">
        <f t="shared" si="455"/>
        <v>0</v>
      </c>
      <c r="CD127" s="174">
        <f t="shared" si="455"/>
        <v>0</v>
      </c>
      <c r="CE127" s="409">
        <f t="shared" si="456"/>
        <v>0</v>
      </c>
      <c r="CF127" s="399" t="str">
        <f t="shared" si="470"/>
        <v/>
      </c>
      <c r="CG127" s="181">
        <f t="shared" si="457"/>
        <v>0</v>
      </c>
      <c r="CH127" s="174">
        <f t="shared" si="457"/>
        <v>0</v>
      </c>
      <c r="CI127" s="174">
        <f t="shared" si="457"/>
        <v>0</v>
      </c>
      <c r="CJ127" s="409">
        <f t="shared" si="458"/>
        <v>0</v>
      </c>
      <c r="CK127" s="398" t="str">
        <f t="shared" si="459"/>
        <v/>
      </c>
      <c r="CL127" s="181">
        <f t="shared" si="460"/>
        <v>0</v>
      </c>
      <c r="CM127" s="174">
        <f t="shared" si="460"/>
        <v>0</v>
      </c>
      <c r="CN127" s="174">
        <f t="shared" si="460"/>
        <v>0</v>
      </c>
      <c r="CO127" s="409">
        <f t="shared" si="461"/>
        <v>0</v>
      </c>
      <c r="CP127" s="399" t="str">
        <f t="shared" si="462"/>
        <v/>
      </c>
      <c r="CQ127" s="174">
        <f t="shared" si="463"/>
        <v>0</v>
      </c>
      <c r="CR127" s="174">
        <f t="shared" si="463"/>
        <v>0</v>
      </c>
      <c r="CS127" s="174">
        <f t="shared" si="463"/>
        <v>0</v>
      </c>
      <c r="CT127" s="409">
        <f t="shared" si="464"/>
        <v>0</v>
      </c>
      <c r="CU127" s="399" t="str">
        <f t="shared" si="465"/>
        <v/>
      </c>
      <c r="CV127" s="98"/>
    </row>
    <row r="128" spans="3:100" ht="15.75" thickBot="1" x14ac:dyDescent="0.3">
      <c r="C128" s="380" t="str">
        <f t="shared" ca="1" si="218"/>
        <v/>
      </c>
      <c r="I128" s="409" t="e">
        <f t="shared" ca="1" si="219"/>
        <v>#NAME?</v>
      </c>
      <c r="K128" s="110"/>
      <c r="L128" s="74" t="str">
        <f t="shared" si="220"/>
        <v/>
      </c>
      <c r="M128" s="11" t="str">
        <f t="shared" si="221"/>
        <v/>
      </c>
      <c r="N128" s="11" t="str">
        <f t="shared" si="222"/>
        <v/>
      </c>
      <c r="O128" s="11" t="str">
        <f t="shared" si="223"/>
        <v/>
      </c>
      <c r="P128" s="380">
        <f t="shared" ca="1" si="224"/>
        <v>1</v>
      </c>
      <c r="Q128" s="380">
        <f t="shared" ca="1" si="225"/>
        <v>1</v>
      </c>
      <c r="X128" s="514"/>
      <c r="Y128" s="168">
        <v>6</v>
      </c>
      <c r="Z128" s="173">
        <f>COUNTIFS($L$5:$L$300,$X$123,$M$5:$M$300,$Y128,$N$5:$N$300,$Z$31,$O$5:$O$300,$Z$32)</f>
        <v>0</v>
      </c>
      <c r="AA128" s="173">
        <f>COUNTIFS($L$5:$L$300,$X$123,$M$5:$M$300,$Y128,$N$5:$N$300,$Z$31,$O$5:$O$300,$AA$32)</f>
        <v>0</v>
      </c>
      <c r="AB128" s="173">
        <f>COUNTIFS($L$5:$L$300,$X$123,$M$5:$M$300,$Y128,$N$5:$N$300,$Z$31,$O$5:$O$300,$AB$32)</f>
        <v>0</v>
      </c>
      <c r="AC128" s="130"/>
      <c r="AD128" s="130">
        <f t="shared" si="431"/>
        <v>0</v>
      </c>
      <c r="AE128" s="137" t="str">
        <f t="shared" si="432"/>
        <v/>
      </c>
      <c r="AF128" s="173">
        <f>COUNTIFS($L$5:$L$300,$X$123,$M$5:$M$300,$Y128,$N$5:$N$300,$AF$31,$O$5:$O$300,AF$32)</f>
        <v>0</v>
      </c>
      <c r="AG128" s="173">
        <f t="shared" si="433"/>
        <v>0</v>
      </c>
      <c r="AH128" s="173">
        <f t="shared" si="433"/>
        <v>0</v>
      </c>
      <c r="AI128" s="130">
        <f t="shared" si="434"/>
        <v>0</v>
      </c>
      <c r="AJ128" s="137" t="str">
        <f t="shared" si="466"/>
        <v/>
      </c>
      <c r="AK128" s="182">
        <f t="shared" si="435"/>
        <v>0</v>
      </c>
      <c r="AL128" s="173">
        <f t="shared" si="435"/>
        <v>0</v>
      </c>
      <c r="AM128" s="173">
        <f t="shared" si="435"/>
        <v>0</v>
      </c>
      <c r="AN128" s="130">
        <f t="shared" si="436"/>
        <v>0</v>
      </c>
      <c r="AO128" s="137" t="str">
        <f t="shared" si="467"/>
        <v/>
      </c>
      <c r="AP128" s="173">
        <f t="shared" si="437"/>
        <v>0</v>
      </c>
      <c r="AQ128" s="173">
        <f t="shared" si="437"/>
        <v>0</v>
      </c>
      <c r="AR128" s="173">
        <f t="shared" si="437"/>
        <v>0</v>
      </c>
      <c r="AS128" s="130">
        <f t="shared" si="438"/>
        <v>0</v>
      </c>
      <c r="AT128" s="137" t="str">
        <f t="shared" si="439"/>
        <v/>
      </c>
      <c r="AU128" s="182">
        <f t="shared" si="440"/>
        <v>0</v>
      </c>
      <c r="AV128" s="173">
        <f t="shared" si="440"/>
        <v>0</v>
      </c>
      <c r="AW128" s="173">
        <f t="shared" si="440"/>
        <v>0</v>
      </c>
      <c r="AX128" s="130">
        <f t="shared" si="441"/>
        <v>0</v>
      </c>
      <c r="AY128" s="137" t="str">
        <f t="shared" si="442"/>
        <v/>
      </c>
      <c r="AZ128" s="183">
        <f t="shared" si="443"/>
        <v>0</v>
      </c>
      <c r="BA128" s="184">
        <f t="shared" si="443"/>
        <v>0</v>
      </c>
      <c r="BB128" s="173">
        <f t="shared" si="443"/>
        <v>0</v>
      </c>
      <c r="BC128" s="153">
        <f t="shared" si="444"/>
        <v>0</v>
      </c>
      <c r="BD128" s="164" t="str">
        <f t="shared" si="445"/>
        <v/>
      </c>
      <c r="BE128" s="182">
        <f t="shared" si="446"/>
        <v>0</v>
      </c>
      <c r="BF128" s="173">
        <f t="shared" si="446"/>
        <v>0</v>
      </c>
      <c r="BG128" s="173">
        <f t="shared" si="446"/>
        <v>0</v>
      </c>
      <c r="BH128" s="130">
        <f t="shared" si="447"/>
        <v>0</v>
      </c>
      <c r="BI128" s="137" t="str">
        <f t="shared" si="448"/>
        <v/>
      </c>
      <c r="BJ128" s="514"/>
      <c r="BK128" s="234">
        <v>6</v>
      </c>
      <c r="BL128" s="236">
        <f>COUNTIFS($L$5:$L$300,$BJ$33,$M$5:$M$300,$Y128,$N$5:$N$300,$Z$31,$O$5:$O$300,$Z$32)</f>
        <v>0</v>
      </c>
      <c r="BM128" s="236">
        <f>COUNTIFS($L$5:$L$300,$BJ$33,$M$5:$M$300,$Y128,$N$5:$N$300,$Z$31,$O$5:$O$300,$AA$32)</f>
        <v>0</v>
      </c>
      <c r="BN128" s="236">
        <f>COUNTIFS($L$5:$L$300,$BJ$33,$M$5:$M$300,$Y128,$N$5:$N$300,$Z$31,$O$5:$O$300,$AB$32)</f>
        <v>0</v>
      </c>
      <c r="BO128" s="236"/>
      <c r="BP128" s="233">
        <f t="shared" si="449"/>
        <v>0</v>
      </c>
      <c r="BQ128" s="241" t="str">
        <f t="shared" si="450"/>
        <v/>
      </c>
      <c r="BR128" s="236">
        <f>COUNTIFS($L$5:$L$300,$BJ$33,$M$5:$M$300,$Y128,$N$5:$N$300,$AF$31,$O$5:$O$300,BR$32)</f>
        <v>0</v>
      </c>
      <c r="BS128" s="236">
        <f t="shared" si="451"/>
        <v>0</v>
      </c>
      <c r="BT128" s="236">
        <f t="shared" si="451"/>
        <v>0</v>
      </c>
      <c r="BU128" s="233">
        <f t="shared" si="452"/>
        <v>0</v>
      </c>
      <c r="BV128" s="241" t="str">
        <f t="shared" si="468"/>
        <v/>
      </c>
      <c r="BW128" s="236">
        <f t="shared" si="453"/>
        <v>0</v>
      </c>
      <c r="BX128" s="236">
        <f t="shared" si="453"/>
        <v>0</v>
      </c>
      <c r="BY128" s="236">
        <f t="shared" si="453"/>
        <v>0</v>
      </c>
      <c r="BZ128" s="233">
        <f t="shared" si="454"/>
        <v>0</v>
      </c>
      <c r="CA128" s="240" t="str">
        <f t="shared" si="469"/>
        <v/>
      </c>
      <c r="CB128" s="236">
        <f t="shared" si="455"/>
        <v>0</v>
      </c>
      <c r="CC128" s="236">
        <f t="shared" si="455"/>
        <v>0</v>
      </c>
      <c r="CD128" s="236">
        <f t="shared" si="455"/>
        <v>0</v>
      </c>
      <c r="CE128" s="233">
        <f t="shared" si="456"/>
        <v>0</v>
      </c>
      <c r="CF128" s="240" t="str">
        <f t="shared" si="470"/>
        <v/>
      </c>
      <c r="CG128" s="237">
        <f t="shared" si="457"/>
        <v>0</v>
      </c>
      <c r="CH128" s="236">
        <f t="shared" si="457"/>
        <v>0</v>
      </c>
      <c r="CI128" s="236">
        <f t="shared" si="457"/>
        <v>0</v>
      </c>
      <c r="CJ128" s="233">
        <f t="shared" si="458"/>
        <v>0</v>
      </c>
      <c r="CK128" s="242" t="str">
        <f t="shared" si="459"/>
        <v/>
      </c>
      <c r="CL128" s="238">
        <f t="shared" si="460"/>
        <v>0</v>
      </c>
      <c r="CM128" s="239">
        <f t="shared" si="460"/>
        <v>0</v>
      </c>
      <c r="CN128" s="239">
        <f t="shared" si="460"/>
        <v>0</v>
      </c>
      <c r="CO128" s="235">
        <f t="shared" si="461"/>
        <v>0</v>
      </c>
      <c r="CP128" s="241" t="str">
        <f t="shared" si="462"/>
        <v/>
      </c>
      <c r="CQ128" s="236">
        <f t="shared" si="463"/>
        <v>0</v>
      </c>
      <c r="CR128" s="236">
        <f t="shared" si="463"/>
        <v>0</v>
      </c>
      <c r="CS128" s="236">
        <f t="shared" si="463"/>
        <v>0</v>
      </c>
      <c r="CT128" s="233">
        <f t="shared" si="464"/>
        <v>0</v>
      </c>
      <c r="CU128" s="240" t="str">
        <f t="shared" si="465"/>
        <v/>
      </c>
      <c r="CV128" s="98"/>
    </row>
    <row r="129" spans="3:100" ht="16.5" thickBot="1" x14ac:dyDescent="0.3">
      <c r="C129" s="380" t="str">
        <f t="shared" ca="1" si="218"/>
        <v/>
      </c>
      <c r="I129" s="409" t="e">
        <f t="shared" ca="1" si="219"/>
        <v>#NAME?</v>
      </c>
      <c r="K129" s="110"/>
      <c r="L129" s="74" t="str">
        <f t="shared" si="220"/>
        <v/>
      </c>
      <c r="M129" s="11" t="str">
        <f t="shared" si="221"/>
        <v/>
      </c>
      <c r="N129" s="11" t="str">
        <f t="shared" si="222"/>
        <v/>
      </c>
      <c r="O129" s="11" t="str">
        <f t="shared" si="223"/>
        <v/>
      </c>
      <c r="P129" s="380">
        <f t="shared" ca="1" si="224"/>
        <v>1</v>
      </c>
      <c r="Q129" s="380">
        <f t="shared" ca="1" si="225"/>
        <v>1</v>
      </c>
      <c r="X129" s="505" t="s">
        <v>130</v>
      </c>
      <c r="Y129" s="506"/>
      <c r="Z129" s="175">
        <f>SUM(Z123:Z128)</f>
        <v>0</v>
      </c>
      <c r="AA129" s="176">
        <f>SUM(AA123:AA128)</f>
        <v>0</v>
      </c>
      <c r="AB129" s="176">
        <f>SUM(AB123:AB128)</f>
        <v>0</v>
      </c>
      <c r="AC129" s="393"/>
      <c r="AD129" s="393">
        <f t="shared" si="431"/>
        <v>0</v>
      </c>
      <c r="AE129" s="138" t="str">
        <f t="shared" si="432"/>
        <v/>
      </c>
      <c r="AF129" s="175">
        <f>SUM(AF123:AF128)</f>
        <v>0</v>
      </c>
      <c r="AG129" s="176">
        <f>SUM(AG123:AG128)</f>
        <v>0</v>
      </c>
      <c r="AH129" s="176">
        <f>SUM(AH123:AH128)</f>
        <v>0</v>
      </c>
      <c r="AI129" s="393">
        <f t="shared" si="434"/>
        <v>0</v>
      </c>
      <c r="AJ129" s="138" t="str">
        <f t="shared" si="466"/>
        <v/>
      </c>
      <c r="AK129" s="175">
        <f>SUM(AK123:AK128)</f>
        <v>0</v>
      </c>
      <c r="AL129" s="176">
        <f>SUM(AL123:AL128)</f>
        <v>0</v>
      </c>
      <c r="AM129" s="176">
        <f>SUM(AM123:AM128)</f>
        <v>0</v>
      </c>
      <c r="AN129" s="393">
        <f t="shared" si="436"/>
        <v>0</v>
      </c>
      <c r="AO129" s="138" t="str">
        <f t="shared" si="467"/>
        <v/>
      </c>
      <c r="AP129" s="175">
        <f>SUM(AP123:AP128)</f>
        <v>0</v>
      </c>
      <c r="AQ129" s="176">
        <f>SUM(AQ123:AQ128)</f>
        <v>0</v>
      </c>
      <c r="AR129" s="176">
        <f>SUM(AR123:AR128)</f>
        <v>0</v>
      </c>
      <c r="AS129" s="393">
        <f t="shared" si="438"/>
        <v>0</v>
      </c>
      <c r="AT129" s="138" t="str">
        <f t="shared" si="439"/>
        <v/>
      </c>
      <c r="AU129" s="175">
        <f>SUM(AU123:AU128)</f>
        <v>0</v>
      </c>
      <c r="AV129" s="176">
        <f>SUM(AV123:AV128)</f>
        <v>0</v>
      </c>
      <c r="AW129" s="176">
        <f>SUM(AW123:AW128)</f>
        <v>0</v>
      </c>
      <c r="AX129" s="393">
        <f t="shared" si="441"/>
        <v>0</v>
      </c>
      <c r="AY129" s="138" t="str">
        <f t="shared" si="442"/>
        <v/>
      </c>
      <c r="AZ129" s="175">
        <f>SUM(AZ123:AZ128)</f>
        <v>0</v>
      </c>
      <c r="BA129" s="176">
        <f>SUM(BA123:BA128)</f>
        <v>0</v>
      </c>
      <c r="BB129" s="176">
        <f>SUM(BB123:BB128)</f>
        <v>0</v>
      </c>
      <c r="BC129" s="393">
        <f t="shared" si="444"/>
        <v>0</v>
      </c>
      <c r="BD129" s="138" t="str">
        <f t="shared" si="445"/>
        <v/>
      </c>
      <c r="BE129" s="175">
        <f>SUM(BE123:BE128)</f>
        <v>0</v>
      </c>
      <c r="BF129" s="176">
        <f>SUM(BF123:BF128)</f>
        <v>0</v>
      </c>
      <c r="BG129" s="176">
        <f>SUM(BG123:BG128)</f>
        <v>0</v>
      </c>
      <c r="BH129" s="393">
        <f t="shared" si="447"/>
        <v>0</v>
      </c>
      <c r="BI129" s="138" t="str">
        <f t="shared" si="448"/>
        <v/>
      </c>
      <c r="BJ129" s="505" t="s">
        <v>130</v>
      </c>
      <c r="BK129" s="506"/>
      <c r="BL129" s="175">
        <f>SUM(BL123:BL128)</f>
        <v>0</v>
      </c>
      <c r="BM129" s="176">
        <f>COUNTIFS($L$5:$L$300,$X$33,$M$5:$M$300,$Y129,$N$5:$N$300,$Z$31,$O$5:$O$300,$AA$32)</f>
        <v>0</v>
      </c>
      <c r="BN129" s="176">
        <f>SUM(BN123:BN128)</f>
        <v>0</v>
      </c>
      <c r="BO129" s="176"/>
      <c r="BP129" s="393">
        <f t="shared" si="449"/>
        <v>0</v>
      </c>
      <c r="BQ129" s="138" t="str">
        <f t="shared" si="450"/>
        <v/>
      </c>
      <c r="BR129" s="175">
        <f>SUM(BR123:BR128)</f>
        <v>0</v>
      </c>
      <c r="BS129" s="176">
        <f>SUM(BS123:BS128)</f>
        <v>0</v>
      </c>
      <c r="BT129" s="176">
        <f>SUM(BT123:BT128)</f>
        <v>0</v>
      </c>
      <c r="BU129" s="393">
        <f t="shared" si="452"/>
        <v>0</v>
      </c>
      <c r="BV129" s="138" t="str">
        <f t="shared" si="468"/>
        <v/>
      </c>
      <c r="BW129" s="175">
        <f>SUM(BW123:BW128)</f>
        <v>0</v>
      </c>
      <c r="BX129" s="176">
        <f>SUM(BY123:BY128)</f>
        <v>0</v>
      </c>
      <c r="BY129" s="176">
        <f>SUM(BY123:BY128)</f>
        <v>0</v>
      </c>
      <c r="BZ129" s="393">
        <f t="shared" si="454"/>
        <v>0</v>
      </c>
      <c r="CA129" s="138" t="str">
        <f t="shared" si="469"/>
        <v/>
      </c>
      <c r="CB129" s="175">
        <f>SUM(CB123:CB128)</f>
        <v>0</v>
      </c>
      <c r="CC129" s="176">
        <f>SUM(CC123:CC128)</f>
        <v>0</v>
      </c>
      <c r="CD129" s="176">
        <f>SUM(CD123:CD128)</f>
        <v>0</v>
      </c>
      <c r="CE129" s="393">
        <f t="shared" si="456"/>
        <v>0</v>
      </c>
      <c r="CF129" s="138" t="str">
        <f t="shared" si="470"/>
        <v/>
      </c>
      <c r="CG129" s="175">
        <f>SUM(CG123:CG128)</f>
        <v>0</v>
      </c>
      <c r="CH129" s="176">
        <f>SUM(CH123:CH128)</f>
        <v>0</v>
      </c>
      <c r="CI129" s="176">
        <f>SUM(CI123:CI128)</f>
        <v>0</v>
      </c>
      <c r="CJ129" s="393">
        <f t="shared" si="458"/>
        <v>0</v>
      </c>
      <c r="CK129" s="138" t="str">
        <f t="shared" si="459"/>
        <v/>
      </c>
      <c r="CL129" s="187">
        <f>SUM(CL123:CL128)</f>
        <v>0</v>
      </c>
      <c r="CM129" s="188">
        <f>SUM(CM123:CM128)</f>
        <v>0</v>
      </c>
      <c r="CN129" s="188">
        <f>SUM(CN123:CN128)</f>
        <v>0</v>
      </c>
      <c r="CO129" s="374">
        <f t="shared" si="461"/>
        <v>0</v>
      </c>
      <c r="CP129" s="243" t="str">
        <f t="shared" si="462"/>
        <v/>
      </c>
      <c r="CQ129" s="175">
        <f>SUM(CQ123:CQ128)</f>
        <v>0</v>
      </c>
      <c r="CR129" s="176">
        <f>SUM(CR123:CR128)</f>
        <v>0</v>
      </c>
      <c r="CS129" s="176">
        <f>SUM(CS123:CS128)</f>
        <v>0</v>
      </c>
      <c r="CT129" s="393">
        <f t="shared" si="464"/>
        <v>0</v>
      </c>
      <c r="CU129" s="138" t="str">
        <f t="shared" si="465"/>
        <v/>
      </c>
      <c r="CV129" s="98"/>
    </row>
    <row r="130" spans="3:100" ht="15.75" thickBot="1" x14ac:dyDescent="0.3">
      <c r="C130" s="380" t="str">
        <f t="shared" ca="1" si="218"/>
        <v/>
      </c>
      <c r="I130" s="409" t="e">
        <f t="shared" ca="1" si="219"/>
        <v>#NAME?</v>
      </c>
      <c r="K130" s="110"/>
      <c r="L130" s="74" t="str">
        <f t="shared" si="220"/>
        <v/>
      </c>
      <c r="M130" s="11" t="str">
        <f t="shared" si="221"/>
        <v/>
      </c>
      <c r="N130" s="11" t="str">
        <f t="shared" si="222"/>
        <v/>
      </c>
      <c r="O130" s="11" t="str">
        <f t="shared" si="223"/>
        <v/>
      </c>
      <c r="P130" s="380">
        <f t="shared" ca="1" si="224"/>
        <v>1</v>
      </c>
      <c r="Q130" s="380">
        <f t="shared" ca="1" si="225"/>
        <v>1</v>
      </c>
      <c r="X130" s="84"/>
      <c r="Y130" s="84"/>
      <c r="Z130" s="499" t="str">
        <f>$G$23</f>
        <v>S</v>
      </c>
      <c r="AA130" s="500"/>
      <c r="AB130" s="500"/>
      <c r="AC130" s="500"/>
      <c r="AD130" s="500"/>
      <c r="AE130" s="501"/>
      <c r="AF130" s="499" t="str">
        <f>$G$24</f>
        <v>R</v>
      </c>
      <c r="AG130" s="500"/>
      <c r="AH130" s="500"/>
      <c r="AI130" s="500"/>
      <c r="AJ130" s="501"/>
      <c r="AK130" s="509" t="str">
        <f>$G$26</f>
        <v>D</v>
      </c>
      <c r="AL130" s="510"/>
      <c r="AM130" s="510"/>
      <c r="AN130" s="510"/>
      <c r="AO130" s="511"/>
      <c r="AP130" s="499" t="str">
        <f>$G$27</f>
        <v>L</v>
      </c>
      <c r="AQ130" s="500"/>
      <c r="AR130" s="500"/>
      <c r="AS130" s="500"/>
      <c r="AT130" s="500"/>
      <c r="AU130" s="499" t="str">
        <f>$G$22</f>
        <v>A</v>
      </c>
      <c r="AV130" s="500"/>
      <c r="AW130" s="500"/>
      <c r="AX130" s="500"/>
      <c r="AY130" s="500"/>
      <c r="AZ130" s="499" t="str">
        <f>$G$32</f>
        <v>X</v>
      </c>
      <c r="BA130" s="500"/>
      <c r="BB130" s="500"/>
      <c r="BC130" s="500"/>
      <c r="BD130" s="501"/>
      <c r="BE130" s="500" t="str">
        <f>$G$25</f>
        <v>B</v>
      </c>
      <c r="BF130" s="500"/>
      <c r="BG130" s="500"/>
      <c r="BH130" s="500"/>
      <c r="BI130" s="501"/>
      <c r="BJ130" s="1"/>
      <c r="BK130" s="27"/>
      <c r="BL130" s="499" t="str">
        <f>$G$23</f>
        <v>S</v>
      </c>
      <c r="BM130" s="500"/>
      <c r="BN130" s="500"/>
      <c r="BO130" s="500"/>
      <c r="BP130" s="500"/>
      <c r="BQ130" s="501"/>
      <c r="BR130" s="499" t="str">
        <f>$G$24</f>
        <v>R</v>
      </c>
      <c r="BS130" s="500"/>
      <c r="BT130" s="500"/>
      <c r="BU130" s="500"/>
      <c r="BV130" s="501"/>
      <c r="BW130" s="499" t="str">
        <f>$G$26</f>
        <v>D</v>
      </c>
      <c r="BX130" s="500"/>
      <c r="BY130" s="500"/>
      <c r="BZ130" s="500"/>
      <c r="CA130" s="501"/>
      <c r="CB130" s="499" t="str">
        <f>$G$27</f>
        <v>L</v>
      </c>
      <c r="CC130" s="500"/>
      <c r="CD130" s="500"/>
      <c r="CE130" s="500"/>
      <c r="CF130" s="500"/>
      <c r="CG130" s="499" t="str">
        <f>$G$22</f>
        <v>A</v>
      </c>
      <c r="CH130" s="500"/>
      <c r="CI130" s="500"/>
      <c r="CJ130" s="500"/>
      <c r="CK130" s="501"/>
      <c r="CL130" s="500" t="str">
        <f>$G$32</f>
        <v>X</v>
      </c>
      <c r="CM130" s="500"/>
      <c r="CN130" s="500"/>
      <c r="CO130" s="500"/>
      <c r="CP130" s="501"/>
      <c r="CQ130" s="500" t="str">
        <f>$G$25</f>
        <v>B</v>
      </c>
      <c r="CR130" s="500"/>
      <c r="CS130" s="500"/>
      <c r="CT130" s="500"/>
      <c r="CU130" s="501"/>
      <c r="CV130" s="31"/>
    </row>
    <row r="131" spans="3:100" ht="15.75" thickBot="1" x14ac:dyDescent="0.3">
      <c r="C131" s="380" t="str">
        <f t="shared" ca="1" si="218"/>
        <v/>
      </c>
      <c r="I131" s="409" t="e">
        <f t="shared" ca="1" si="219"/>
        <v>#NAME?</v>
      </c>
      <c r="K131" s="110"/>
      <c r="L131" s="74" t="str">
        <f t="shared" si="220"/>
        <v/>
      </c>
      <c r="M131" s="11" t="str">
        <f t="shared" si="221"/>
        <v/>
      </c>
      <c r="N131" s="11" t="str">
        <f t="shared" si="222"/>
        <v/>
      </c>
      <c r="O131" s="11" t="str">
        <f t="shared" si="223"/>
        <v/>
      </c>
      <c r="P131" s="380">
        <f t="shared" ca="1" si="224"/>
        <v>1</v>
      </c>
      <c r="Q131" s="380">
        <f t="shared" ca="1" si="225"/>
        <v>1</v>
      </c>
      <c r="X131" s="84"/>
      <c r="Y131" s="125" t="s">
        <v>127</v>
      </c>
      <c r="Z131" s="176" t="str">
        <f>$G$29</f>
        <v>P</v>
      </c>
      <c r="AA131" s="170" t="str">
        <f>$G$31</f>
        <v>C</v>
      </c>
      <c r="AB131" s="170" t="str">
        <f>$G$28</f>
        <v>E</v>
      </c>
      <c r="AC131" s="97"/>
      <c r="AD131" s="392" t="s">
        <v>10</v>
      </c>
      <c r="AE131" s="119" t="s">
        <v>128</v>
      </c>
      <c r="AF131" s="175" t="str">
        <f>$G$30</f>
        <v>EX</v>
      </c>
      <c r="AG131" s="176" t="str">
        <f>$G$31</f>
        <v>C</v>
      </c>
      <c r="AH131" s="176" t="str">
        <f>$G$28</f>
        <v>E</v>
      </c>
      <c r="AI131" s="393" t="s">
        <v>10</v>
      </c>
      <c r="AJ131" s="138" t="s">
        <v>128</v>
      </c>
      <c r="AK131" s="175" t="str">
        <f>$G$30</f>
        <v>EX</v>
      </c>
      <c r="AL131" s="176" t="str">
        <f>$G$31</f>
        <v>C</v>
      </c>
      <c r="AM131" s="176" t="str">
        <f>$G$28</f>
        <v>E</v>
      </c>
      <c r="AN131" s="161" t="s">
        <v>10</v>
      </c>
      <c r="AO131" s="138" t="s">
        <v>128</v>
      </c>
      <c r="AP131" s="175" t="str">
        <f>$G$30</f>
        <v>EX</v>
      </c>
      <c r="AQ131" s="176" t="str">
        <f>$G$31</f>
        <v>C</v>
      </c>
      <c r="AR131" s="176" t="str">
        <f>$G$28</f>
        <v>E</v>
      </c>
      <c r="AS131" s="393" t="s">
        <v>10</v>
      </c>
      <c r="AT131" s="155" t="s">
        <v>128</v>
      </c>
      <c r="AU131" s="175" t="str">
        <f>$G$29</f>
        <v>P</v>
      </c>
      <c r="AV131" s="176" t="str">
        <f>$G$31</f>
        <v>C</v>
      </c>
      <c r="AW131" s="176" t="str">
        <f>$G$28</f>
        <v>E</v>
      </c>
      <c r="AX131" s="393" t="s">
        <v>10</v>
      </c>
      <c r="AY131" s="138" t="s">
        <v>128</v>
      </c>
      <c r="AZ131" s="176" t="str">
        <f>$G$29</f>
        <v>P</v>
      </c>
      <c r="BA131" s="176" t="str">
        <f>$G$31</f>
        <v>C</v>
      </c>
      <c r="BB131" s="176" t="str">
        <f>$G$28</f>
        <v>E</v>
      </c>
      <c r="BC131" s="393" t="s">
        <v>10</v>
      </c>
      <c r="BD131" s="138" t="s">
        <v>128</v>
      </c>
      <c r="BE131" s="176" t="str">
        <f>$G$29</f>
        <v>P</v>
      </c>
      <c r="BF131" s="170" t="str">
        <f>$G$31</f>
        <v>C</v>
      </c>
      <c r="BG131" s="170" t="str">
        <f>$G$28</f>
        <v>E</v>
      </c>
      <c r="BH131" s="392" t="s">
        <v>10</v>
      </c>
      <c r="BI131" s="138" t="s">
        <v>128</v>
      </c>
      <c r="BJ131" s="1"/>
      <c r="BK131" s="125" t="s">
        <v>127</v>
      </c>
      <c r="BL131" s="176" t="str">
        <f>$G$29</f>
        <v>P</v>
      </c>
      <c r="BM131" s="170" t="str">
        <f>$G$31</f>
        <v>C</v>
      </c>
      <c r="BN131" s="170" t="str">
        <f>$G$28</f>
        <v>E</v>
      </c>
      <c r="BO131" s="97"/>
      <c r="BP131" s="392" t="s">
        <v>10</v>
      </c>
      <c r="BQ131" s="119" t="s">
        <v>128</v>
      </c>
      <c r="BR131" s="175" t="str">
        <f>$G$30</f>
        <v>EX</v>
      </c>
      <c r="BS131" s="176" t="str">
        <f>$G$31</f>
        <v>C</v>
      </c>
      <c r="BT131" s="176" t="str">
        <f>$G$28</f>
        <v>E</v>
      </c>
      <c r="BU131" s="393" t="s">
        <v>10</v>
      </c>
      <c r="BV131" s="138" t="s">
        <v>128</v>
      </c>
      <c r="BW131" s="175" t="str">
        <f>$G$30</f>
        <v>EX</v>
      </c>
      <c r="BX131" s="176" t="str">
        <f>$G$31</f>
        <v>C</v>
      </c>
      <c r="BY131" s="176" t="str">
        <f>$G$28</f>
        <v>E</v>
      </c>
      <c r="BZ131" s="161" t="s">
        <v>10</v>
      </c>
      <c r="CA131" s="138" t="s">
        <v>128</v>
      </c>
      <c r="CB131" s="175" t="str">
        <f>$G$30</f>
        <v>EX</v>
      </c>
      <c r="CC131" s="176" t="str">
        <f>$G$31</f>
        <v>C</v>
      </c>
      <c r="CD131" s="176" t="str">
        <f>$G$28</f>
        <v>E</v>
      </c>
      <c r="CE131" s="393" t="s">
        <v>10</v>
      </c>
      <c r="CF131" s="155" t="s">
        <v>128</v>
      </c>
      <c r="CG131" s="175" t="str">
        <f>$G$29</f>
        <v>P</v>
      </c>
      <c r="CH131" s="176" t="str">
        <f>$G$31</f>
        <v>C</v>
      </c>
      <c r="CI131" s="176" t="str">
        <f>$G$28</f>
        <v>E</v>
      </c>
      <c r="CJ131" s="393" t="s">
        <v>10</v>
      </c>
      <c r="CK131" s="138" t="s">
        <v>128</v>
      </c>
      <c r="CL131" s="176" t="str">
        <f>$G$29</f>
        <v>P</v>
      </c>
      <c r="CM131" s="170" t="str">
        <f>$G$31</f>
        <v>C</v>
      </c>
      <c r="CN131" s="170" t="str">
        <f>$G$28</f>
        <v>E</v>
      </c>
      <c r="CO131" s="393" t="s">
        <v>10</v>
      </c>
      <c r="CP131" s="138" t="s">
        <v>128</v>
      </c>
      <c r="CQ131" s="176" t="str">
        <f>$G$29</f>
        <v>P</v>
      </c>
      <c r="CR131" s="170" t="str">
        <f>$G$31</f>
        <v>C</v>
      </c>
      <c r="CS131" s="170" t="str">
        <f>$G$28</f>
        <v>E</v>
      </c>
      <c r="CT131" s="392" t="s">
        <v>10</v>
      </c>
      <c r="CU131" s="138" t="s">
        <v>128</v>
      </c>
      <c r="CV131" s="329"/>
    </row>
    <row r="132" spans="3:100" ht="15.75" customHeight="1" x14ac:dyDescent="0.25">
      <c r="C132" s="380" t="str">
        <f t="shared" ca="1" si="218"/>
        <v/>
      </c>
      <c r="I132" s="409" t="e">
        <f t="shared" ca="1" si="219"/>
        <v>#NAME?</v>
      </c>
      <c r="K132" s="110"/>
      <c r="L132" s="74" t="str">
        <f t="shared" si="220"/>
        <v/>
      </c>
      <c r="M132" s="11" t="str">
        <f t="shared" si="221"/>
        <v/>
      </c>
      <c r="N132" s="11" t="str">
        <f t="shared" si="222"/>
        <v/>
      </c>
      <c r="O132" s="11" t="str">
        <f t="shared" si="223"/>
        <v/>
      </c>
      <c r="P132" s="380">
        <f t="shared" ca="1" si="224"/>
        <v>1</v>
      </c>
      <c r="Q132" s="380">
        <f t="shared" ca="1" si="225"/>
        <v>1</v>
      </c>
      <c r="X132" s="512">
        <f>F15</f>
        <v>0</v>
      </c>
      <c r="Y132" s="163">
        <v>1</v>
      </c>
      <c r="Z132" s="172">
        <f>COUNTIFS($L$5:$L$300,$X$132,$M$5:$M$300,$Y$33,$N$5:$N$300,$Z$31,$O$5:$O$300,$Z$32)</f>
        <v>0</v>
      </c>
      <c r="AA132" s="172">
        <f>COUNTIFS($L$5:$L$300,$X$132,$M$5:$M$300,$Y$33,$N$5:$N$300,$Z$31,$O$5:$O$300,AA$32)</f>
        <v>0</v>
      </c>
      <c r="AB132" s="172">
        <f>COUNTIFS($L$5:$L$300,$X$132,$M$5:$M$300,$Y$33,$N$5:$N$300,$Z$31,$O$5:$O$300,AB$32)</f>
        <v>0</v>
      </c>
      <c r="AC132" s="97"/>
      <c r="AD132" s="97">
        <f t="shared" ref="AD132:AD138" si="471">SUM(Z132:AB132)</f>
        <v>0</v>
      </c>
      <c r="AE132" s="397" t="str">
        <f t="shared" ref="AE132:AE138" si="472">IF(AD132=0,"",((Z132*4)+(AA132*2)+(AB132*0))/AD132)</f>
        <v/>
      </c>
      <c r="AF132" s="174">
        <f>COUNTIFS($L$5:$L$300,$X$132,$M$5:$M$300,$Y$33,$N$5:$N$300,$AF$31,$O$5:$O$300,AF$32)</f>
        <v>0</v>
      </c>
      <c r="AG132" s="174">
        <f t="shared" ref="AG132:AH137" si="473">COUNTIFS($L$5:$L$300,$X$132,$M$5:$M$300,$Y132,$N$5:$N$300,$AF$31,$O$5:$O$300,AG$32)</f>
        <v>0</v>
      </c>
      <c r="AH132" s="174">
        <f t="shared" si="473"/>
        <v>0</v>
      </c>
      <c r="AI132" s="97">
        <f t="shared" ref="AI132:AI138" si="474">SUM(AF132:AH132)</f>
        <v>0</v>
      </c>
      <c r="AJ132" s="397" t="str">
        <f>IF(AI132=0,"",((AF132*3)+(AG132*1.5)+(AH132*0))/AI132)</f>
        <v/>
      </c>
      <c r="AK132" s="181">
        <f t="shared" ref="AK132:AM137" si="475">COUNTIFS($L$5:$L$300,$X$132,$M$5:$M$300,$Y132,$N$5:$N$300,$AK$31,$O$5:$O$300,AK$32)</f>
        <v>0</v>
      </c>
      <c r="AL132" s="174">
        <f t="shared" si="475"/>
        <v>0</v>
      </c>
      <c r="AM132" s="174">
        <f t="shared" si="475"/>
        <v>0</v>
      </c>
      <c r="AN132" s="97">
        <f t="shared" ref="AN132:AN138" si="476">SUM(AK132:AM132)</f>
        <v>0</v>
      </c>
      <c r="AO132" s="397" t="str">
        <f>IF(AN132=0,"",((AK132*3)+(AL132*1.5)+(AM132*0))/AN132)</f>
        <v/>
      </c>
      <c r="AP132" s="174">
        <f t="shared" ref="AP132:AR137" si="477">COUNTIFS($L$5:$L$300,$X$132,$M$5:$M$300,$Y132,$N$5:$N$300,$AP$31,$O$5:$O$300,AP$32)</f>
        <v>0</v>
      </c>
      <c r="AQ132" s="174">
        <f t="shared" si="477"/>
        <v>0</v>
      </c>
      <c r="AR132" s="174">
        <f t="shared" si="477"/>
        <v>0</v>
      </c>
      <c r="AS132" s="97">
        <f t="shared" ref="AS132:AS138" si="478">SUM(AP132:AR132)</f>
        <v>0</v>
      </c>
      <c r="AT132" s="397" t="str">
        <f t="shared" ref="AT132:AT138" si="479">IF(AS132=0,"",((AP132*3)+(AQ132*1.5)+(AS132*0))/AS132)</f>
        <v/>
      </c>
      <c r="AU132" s="185">
        <f t="shared" ref="AU132:AW137" si="480">COUNTIFS($L$5:$L$300,$X$132,$M$5:$M$300,$Y132,$N$5:$N$300,$AU$31,$O$5:$O$300,AU$32)</f>
        <v>0</v>
      </c>
      <c r="AV132" s="172">
        <f t="shared" si="480"/>
        <v>0</v>
      </c>
      <c r="AW132" s="172">
        <f t="shared" si="480"/>
        <v>0</v>
      </c>
      <c r="AX132" s="97">
        <f t="shared" ref="AX132:AX138" si="481">SUM(AU132:AW132)</f>
        <v>0</v>
      </c>
      <c r="AY132" s="397" t="str">
        <f t="shared" ref="AY132:AY138" si="482">IF(AX132=0,"",((AU132*4)+(AV132*2)+(AW132*0))/AX132)</f>
        <v/>
      </c>
      <c r="AZ132" s="181">
        <f t="shared" ref="AZ132:BB137" si="483">COUNTIFS($L$5:$L$300,$X$132,$M$5:$M$300,$Y132,$N$5:$N$300,$AZ$31,$O$5:$O$300,AZ$32)</f>
        <v>0</v>
      </c>
      <c r="BA132" s="174">
        <f t="shared" si="483"/>
        <v>0</v>
      </c>
      <c r="BB132" s="174">
        <f t="shared" si="483"/>
        <v>0</v>
      </c>
      <c r="BC132" s="409">
        <f t="shared" ref="BC132:BC138" si="484">SUM(AZ132:BB132)</f>
        <v>0</v>
      </c>
      <c r="BD132" s="399" t="str">
        <f t="shared" ref="BD132:BD138" si="485">IF(BC132=0,"",((AZ132*4)+(BA132*2)+(BB132*0))/BC132)</f>
        <v/>
      </c>
      <c r="BE132" s="185">
        <f t="shared" ref="BE132:BG137" si="486">COUNTIFS($L$5:$L$300,$X$132,$M$5:$M$300,$Y132,$N$5:$N$300,$BE$31,$O$5:$O$300,BE$32)</f>
        <v>0</v>
      </c>
      <c r="BF132" s="172">
        <f t="shared" si="486"/>
        <v>0</v>
      </c>
      <c r="BG132" s="172">
        <f t="shared" si="486"/>
        <v>0</v>
      </c>
      <c r="BH132" s="97">
        <f t="shared" ref="BH132:BH138" si="487">SUM(BE132:BG132)</f>
        <v>0</v>
      </c>
      <c r="BI132" s="397" t="str">
        <f t="shared" ref="BI132:BI138" si="488">IF(BH132=0,"",((BE132*4)+(BF132*2)+(BG132*0))/BH132)</f>
        <v/>
      </c>
      <c r="BJ132" s="512">
        <f>H16</f>
        <v>0</v>
      </c>
      <c r="BK132" s="404">
        <v>1</v>
      </c>
      <c r="BL132" s="172">
        <f>COUNTIFS($L$5:$L$300,$BJ$33,$M$5:$M$300,$Y$33,$N$5:$N$300,$Z$31,$O$5:$O$300,$Z$32)</f>
        <v>0</v>
      </c>
      <c r="BM132" s="172">
        <f>COUNTIFS($L$5:$L$300,$BJ$33,$M$5:$M$300,$Y$33,$N$5:$N$300,$Z$31,$O$5:$O$300,BM$32)</f>
        <v>0</v>
      </c>
      <c r="BN132" s="172">
        <f>COUNTIFS($L$5:$L$300,$BJ$33,$M$5:$M$300,$Y$33,$N$5:$N$300,$Z$31,$O$5:$O$300,BN$32)</f>
        <v>0</v>
      </c>
      <c r="BO132" s="172"/>
      <c r="BP132" s="97">
        <f t="shared" ref="BP132:BP138" si="489">SUM(BL132:BN132)</f>
        <v>0</v>
      </c>
      <c r="BQ132" s="397" t="str">
        <f t="shared" ref="BQ132:BQ138" si="490">IF(BP132=0,"",((BL132*4)+(BM132*2)+(BN132*0))/BP132)</f>
        <v/>
      </c>
      <c r="BR132" s="174">
        <f>COUNTIFS($L$5:$L$300,$BJ$33,$M$5:$M$300,$Y$33,$N$5:$N$300,$AF$31,$O$5:$O$300,BR$32)</f>
        <v>0</v>
      </c>
      <c r="BS132" s="174">
        <f t="shared" ref="BS132:BT137" si="491">COUNTIFS($L$5:$L$300,$BJ$33,$M$5:$M$300,$Y132,$N$5:$N$300,$AF$31,$O$5:$O$300,BS$32)</f>
        <v>0</v>
      </c>
      <c r="BT132" s="174">
        <f t="shared" si="491"/>
        <v>0</v>
      </c>
      <c r="BU132" s="97">
        <f t="shared" ref="BU132:BU138" si="492">SUM(BR132:BT132)</f>
        <v>0</v>
      </c>
      <c r="BV132" s="397" t="str">
        <f>IF(BU132=0,"",((BR132*3)+(BS132*1.5)+(BT132*0))/BU132)</f>
        <v/>
      </c>
      <c r="BW132" s="174">
        <f t="shared" ref="BW132:BY137" si="493">COUNTIFS($L$5:$L$300,$BJ$33,$M$5:$M$300,$Y132,$N$5:$N$300,$AK$31,$O$5:$O$300,BW$32)</f>
        <v>0</v>
      </c>
      <c r="BX132" s="174">
        <f t="shared" si="493"/>
        <v>0</v>
      </c>
      <c r="BY132" s="174">
        <f t="shared" si="493"/>
        <v>0</v>
      </c>
      <c r="BZ132" s="97">
        <f t="shared" ref="BZ132:BZ138" si="494">SUM(BW132:BY132)</f>
        <v>0</v>
      </c>
      <c r="CA132" s="397" t="str">
        <f>IF(BZ132=0,"",((BW132*3)+(BX132*1.5)+(BY132*0))/BZ132)</f>
        <v/>
      </c>
      <c r="CB132" s="174">
        <f t="shared" ref="CB132:CD137" si="495">COUNTIFS($L$5:$L$300,$BJ$33,$M$5:$M$300,$Y132,$N$5:$N$300,$AP$31,$O$5:$O$300,CB$32)</f>
        <v>0</v>
      </c>
      <c r="CC132" s="174">
        <f t="shared" si="495"/>
        <v>0</v>
      </c>
      <c r="CD132" s="174">
        <f t="shared" si="495"/>
        <v>0</v>
      </c>
      <c r="CE132" s="97">
        <f t="shared" ref="CE132:CE138" si="496">SUM(CB132:CD132)</f>
        <v>0</v>
      </c>
      <c r="CF132" s="397" t="str">
        <f>IF(CE132=0,"",((CB132*3)+(CC132*1.5)+(CD132*0))/CE132)</f>
        <v/>
      </c>
      <c r="CG132" s="185">
        <f t="shared" ref="CG132:CI137" si="497">COUNTIFS($L$5:$L$300,$BJ$33,$M$5:$M$300,$Y132,$N$5:$N$300,$AU$31,$O$5:$O$300,CG$32)</f>
        <v>0</v>
      </c>
      <c r="CH132" s="172">
        <f t="shared" si="497"/>
        <v>0</v>
      </c>
      <c r="CI132" s="172">
        <f t="shared" si="497"/>
        <v>0</v>
      </c>
      <c r="CJ132" s="97">
        <f t="shared" ref="CJ132:CJ138" si="498">SUM(CG132:CI132)</f>
        <v>0</v>
      </c>
      <c r="CK132" s="400" t="str">
        <f t="shared" ref="CK132:CK138" si="499">IF(CJ132=0,"",((CG132*4)+(CH132*2)+(CI132*0))/CJ132)</f>
        <v/>
      </c>
      <c r="CL132" s="185">
        <f t="shared" ref="CL132:CN137" si="500">COUNTIFS($L$5:$L$300,$BJ$33,$M$5:$M$300,$Y132,$N$5:$N$300,$AZ$31,$O$5:$O$300,CL$32)</f>
        <v>0</v>
      </c>
      <c r="CM132" s="172">
        <f t="shared" si="500"/>
        <v>0</v>
      </c>
      <c r="CN132" s="172">
        <f t="shared" si="500"/>
        <v>0</v>
      </c>
      <c r="CO132" s="97">
        <f t="shared" ref="CO132:CO138" si="501">SUM(CL132:CN132)</f>
        <v>0</v>
      </c>
      <c r="CP132" s="397" t="str">
        <f t="shared" ref="CP132:CP138" si="502">IF(CO132=0,"",((CL132*4)+(CM132*2)+(CN132*0))/CO132)</f>
        <v/>
      </c>
      <c r="CQ132" s="172">
        <f t="shared" ref="CQ132:CS137" si="503">COUNTIFS($L$5:$L$300,$BJ$33,$M$5:$M$300,$Y132,$N$5:$N$300,$BE$31,$O$5:$O$300,CQ$32)</f>
        <v>0</v>
      </c>
      <c r="CR132" s="172">
        <f t="shared" si="503"/>
        <v>0</v>
      </c>
      <c r="CS132" s="172">
        <f t="shared" si="503"/>
        <v>0</v>
      </c>
      <c r="CT132" s="97">
        <f t="shared" ref="CT132:CT138" si="504">SUM(CQ132:CS132)</f>
        <v>0</v>
      </c>
      <c r="CU132" s="397" t="str">
        <f t="shared" ref="CU132:CU138" si="505">IF(CT132=0,"",((CQ132*4)+(CR132*2)+(CS132*0))/CT132)</f>
        <v/>
      </c>
      <c r="CV132" s="98"/>
    </row>
    <row r="133" spans="3:100" x14ac:dyDescent="0.25">
      <c r="C133" s="380" t="str">
        <f t="shared" ca="1" si="218"/>
        <v/>
      </c>
      <c r="I133" s="409" t="e">
        <f t="shared" ca="1" si="219"/>
        <v>#NAME?</v>
      </c>
      <c r="K133" s="110"/>
      <c r="L133" s="74" t="str">
        <f t="shared" si="220"/>
        <v/>
      </c>
      <c r="M133" s="11" t="str">
        <f t="shared" si="221"/>
        <v/>
      </c>
      <c r="N133" s="11" t="str">
        <f t="shared" si="222"/>
        <v/>
      </c>
      <c r="O133" s="11" t="str">
        <f t="shared" si="223"/>
        <v/>
      </c>
      <c r="P133" s="380">
        <f t="shared" ca="1" si="224"/>
        <v>1</v>
      </c>
      <c r="Q133" s="380">
        <f t="shared" ca="1" si="225"/>
        <v>1</v>
      </c>
      <c r="X133" s="513"/>
      <c r="Y133" s="129">
        <v>2</v>
      </c>
      <c r="Z133" s="173">
        <f>COUNTIFS($L$5:$L$300,$X$132,$M$5:$M$300,$Y133,$N$5:$N$300,$Z$31,$O$5:$O$300,$Z$32)</f>
        <v>0</v>
      </c>
      <c r="AA133" s="173">
        <f>COUNTIFS($L$5:$L$300,$X$132,$M$5:$M$300,$Y133,$N$5:$N$300,$Z$31,$O$5:$O$300,$AA$32)</f>
        <v>0</v>
      </c>
      <c r="AB133" s="173">
        <f>COUNTIFS($L$5:$L$300,$X$132,$M$5:$M$300,$Y133,$N$5:$N$300,$Z$31,$O$5:$O$300,$AB$32)</f>
        <v>0</v>
      </c>
      <c r="AC133" s="130"/>
      <c r="AD133" s="130">
        <f t="shared" si="471"/>
        <v>0</v>
      </c>
      <c r="AE133" s="137" t="str">
        <f t="shared" si="472"/>
        <v/>
      </c>
      <c r="AF133" s="173">
        <f>COUNTIFS($L$5:$L$300,$X$132,$M$5:$M$300,$Y133,$N$5:$N$300,$AF$31,$O$5:$O$300,AF$32)</f>
        <v>0</v>
      </c>
      <c r="AG133" s="173">
        <f t="shared" si="473"/>
        <v>0</v>
      </c>
      <c r="AH133" s="173">
        <f t="shared" si="473"/>
        <v>0</v>
      </c>
      <c r="AI133" s="130">
        <f t="shared" si="474"/>
        <v>0</v>
      </c>
      <c r="AJ133" s="137" t="str">
        <f t="shared" ref="AJ133:AJ138" si="506">IF(AI133=0,"",((AF133*3)+(AG133*1.5)+(AH133*0))/AI133)</f>
        <v/>
      </c>
      <c r="AK133" s="182">
        <f t="shared" si="475"/>
        <v>0</v>
      </c>
      <c r="AL133" s="173">
        <f t="shared" si="475"/>
        <v>0</v>
      </c>
      <c r="AM133" s="173">
        <f t="shared" si="475"/>
        <v>0</v>
      </c>
      <c r="AN133" s="130">
        <f t="shared" si="476"/>
        <v>0</v>
      </c>
      <c r="AO133" s="137" t="str">
        <f t="shared" ref="AO133:AO138" si="507">IF(AN133=0,"",((AK133*3)+(AL133*1.5)+(AM133*0))/AN133)</f>
        <v/>
      </c>
      <c r="AP133" s="173">
        <f t="shared" si="477"/>
        <v>0</v>
      </c>
      <c r="AQ133" s="173">
        <f t="shared" si="477"/>
        <v>0</v>
      </c>
      <c r="AR133" s="173">
        <f t="shared" si="477"/>
        <v>0</v>
      </c>
      <c r="AS133" s="130">
        <f t="shared" si="478"/>
        <v>0</v>
      </c>
      <c r="AT133" s="137" t="str">
        <f t="shared" si="479"/>
        <v/>
      </c>
      <c r="AU133" s="182">
        <f t="shared" si="480"/>
        <v>0</v>
      </c>
      <c r="AV133" s="173">
        <f t="shared" si="480"/>
        <v>0</v>
      </c>
      <c r="AW133" s="173">
        <f t="shared" si="480"/>
        <v>0</v>
      </c>
      <c r="AX133" s="130">
        <f t="shared" si="481"/>
        <v>0</v>
      </c>
      <c r="AY133" s="137" t="str">
        <f t="shared" si="482"/>
        <v/>
      </c>
      <c r="AZ133" s="182">
        <f t="shared" si="483"/>
        <v>0</v>
      </c>
      <c r="BA133" s="173">
        <f t="shared" si="483"/>
        <v>0</v>
      </c>
      <c r="BB133" s="173">
        <f t="shared" si="483"/>
        <v>0</v>
      </c>
      <c r="BC133" s="130">
        <f t="shared" si="484"/>
        <v>0</v>
      </c>
      <c r="BD133" s="137" t="str">
        <f t="shared" si="485"/>
        <v/>
      </c>
      <c r="BE133" s="182">
        <f t="shared" si="486"/>
        <v>0</v>
      </c>
      <c r="BF133" s="173">
        <f t="shared" si="486"/>
        <v>0</v>
      </c>
      <c r="BG133" s="173">
        <f t="shared" si="486"/>
        <v>0</v>
      </c>
      <c r="BH133" s="130">
        <f t="shared" si="487"/>
        <v>0</v>
      </c>
      <c r="BI133" s="137" t="str">
        <f t="shared" si="488"/>
        <v/>
      </c>
      <c r="BJ133" s="513"/>
      <c r="BK133" s="126">
        <v>2</v>
      </c>
      <c r="BL133" s="236">
        <f>COUNTIFS($L$5:$L$300,$BJ$33,$M$5:$M$300,$Y133,$N$5:$N$300,$Z$31,$O$5:$O$300,$Z$32)</f>
        <v>0</v>
      </c>
      <c r="BM133" s="236">
        <f>COUNTIFS($L$5:$L$300,$BJ$33,$M$5:$M$300,$Y133,$N$5:$N$300,$Z$31,$O$5:$O$300,$AA$32)</f>
        <v>0</v>
      </c>
      <c r="BN133" s="236">
        <f>COUNTIFS($L$5:$L$300,$BJ$33,$M$5:$M$300,$Y133,$N$5:$N$300,$Z$31,$O$5:$O$300,$AB$32)</f>
        <v>0</v>
      </c>
      <c r="BO133" s="236"/>
      <c r="BP133" s="233">
        <f t="shared" si="489"/>
        <v>0</v>
      </c>
      <c r="BQ133" s="240" t="str">
        <f t="shared" si="490"/>
        <v/>
      </c>
      <c r="BR133" s="236">
        <f>COUNTIFS($L$5:$L$300,$BJ$33,$M$5:$M$300,$Y133,$N$5:$N$300,$AF$31,$O$5:$O$300,BR$32)</f>
        <v>0</v>
      </c>
      <c r="BS133" s="236">
        <f t="shared" si="491"/>
        <v>0</v>
      </c>
      <c r="BT133" s="236">
        <f t="shared" si="491"/>
        <v>0</v>
      </c>
      <c r="BU133" s="233">
        <f t="shared" si="492"/>
        <v>0</v>
      </c>
      <c r="BV133" s="240" t="str">
        <f t="shared" ref="BV133:BV138" si="508">IF(BU133=0,"",((BR133*3)+(BS133*1.5)+(BT133*0))/BU133)</f>
        <v/>
      </c>
      <c r="BW133" s="236">
        <f t="shared" si="493"/>
        <v>0</v>
      </c>
      <c r="BX133" s="236">
        <f t="shared" si="493"/>
        <v>0</v>
      </c>
      <c r="BY133" s="236">
        <f t="shared" si="493"/>
        <v>0</v>
      </c>
      <c r="BZ133" s="233">
        <f t="shared" si="494"/>
        <v>0</v>
      </c>
      <c r="CA133" s="240" t="str">
        <f t="shared" ref="CA133:CA138" si="509">IF(BZ133=0,"",((BW133*3)+(BX133*1.5)+(BY133*0))/BZ133)</f>
        <v/>
      </c>
      <c r="CB133" s="236">
        <f t="shared" si="495"/>
        <v>0</v>
      </c>
      <c r="CC133" s="236">
        <f t="shared" si="495"/>
        <v>0</v>
      </c>
      <c r="CD133" s="236">
        <f t="shared" si="495"/>
        <v>0</v>
      </c>
      <c r="CE133" s="233">
        <f t="shared" si="496"/>
        <v>0</v>
      </c>
      <c r="CF133" s="240" t="str">
        <f t="shared" ref="CF133:CF138" si="510">IF(CE133=0,"",((CB133*3)+(CC133*1.5)+(CD133*0))/CE133)</f>
        <v/>
      </c>
      <c r="CG133" s="237">
        <f t="shared" si="497"/>
        <v>0</v>
      </c>
      <c r="CH133" s="236">
        <f t="shared" si="497"/>
        <v>0</v>
      </c>
      <c r="CI133" s="236">
        <f t="shared" si="497"/>
        <v>0</v>
      </c>
      <c r="CJ133" s="233">
        <f t="shared" si="498"/>
        <v>0</v>
      </c>
      <c r="CK133" s="242" t="str">
        <f t="shared" si="499"/>
        <v/>
      </c>
      <c r="CL133" s="237">
        <f t="shared" si="500"/>
        <v>0</v>
      </c>
      <c r="CM133" s="236">
        <f t="shared" si="500"/>
        <v>0</v>
      </c>
      <c r="CN133" s="236">
        <f t="shared" si="500"/>
        <v>0</v>
      </c>
      <c r="CO133" s="233">
        <f t="shared" si="501"/>
        <v>0</v>
      </c>
      <c r="CP133" s="240" t="str">
        <f t="shared" si="502"/>
        <v/>
      </c>
      <c r="CQ133" s="236">
        <f t="shared" si="503"/>
        <v>0</v>
      </c>
      <c r="CR133" s="236">
        <f t="shared" si="503"/>
        <v>0</v>
      </c>
      <c r="CS133" s="236">
        <f t="shared" si="503"/>
        <v>0</v>
      </c>
      <c r="CT133" s="233">
        <f t="shared" si="504"/>
        <v>0</v>
      </c>
      <c r="CU133" s="240" t="str">
        <f t="shared" si="505"/>
        <v/>
      </c>
      <c r="CV133" s="98"/>
    </row>
    <row r="134" spans="3:100" x14ac:dyDescent="0.25">
      <c r="C134" s="380">
        <f t="shared" ref="C134:C197" si="511">IFERROR(_xlfn.NUMBERVALUE(L134),L134)</f>
        <v>0</v>
      </c>
      <c r="I134" s="409" t="e">
        <f t="shared" ref="I134:I197" ca="1" si="512">IF(OR($A$4=C134,$A$5=C134,$A$6=C134,$A$7=C134,$A$8=C134,$A$9=C134,$A$10=C134,$A$11=C134,$A$12=C134,$A$13=C134,$A$14=C134,$A$15=C134,$A$16=C134,$A$17=C134,$A$18=C134),1,2)</f>
        <v>#NAME?</v>
      </c>
      <c r="K134" s="110"/>
      <c r="L134" s="74" t="str">
        <f t="shared" ref="L134:L197" si="513">MID(K134,1,2)</f>
        <v/>
      </c>
      <c r="M134" s="11" t="str">
        <f t="shared" ref="M134:M197" si="514">MID(K134,3,1)</f>
        <v/>
      </c>
      <c r="N134" s="11" t="str">
        <f t="shared" ref="N134:N197" si="515">MID(K134,4,1)</f>
        <v/>
      </c>
      <c r="O134" s="11" t="str">
        <f t="shared" ref="O134:O197" si="516">MID(K134,5,2)</f>
        <v/>
      </c>
      <c r="P134" s="380">
        <f t="shared" ref="P134:P197" ca="1" si="517">IF(AND($T$18=C134,N134="S"),1,IF(AND($T$19=C134,N134="S"),6,IF(AND($T$20=C134,N134="S"),5,IF(AND($T$21=C134,N134="S"),4,IF(AND($T$22=C134,N134="S"),3,IF(AND($T$23=C134,N134="S"),2,P133))))))</f>
        <v>1</v>
      </c>
      <c r="Q134" s="380">
        <f t="shared" ref="Q134:Q197" ca="1" si="518">IF(AND($T$29=C134,N134="S"),1,IF(AND($T$30=C134,N134="S"),2,IF(AND($T$31=C134,N134="S"),3,IF(AND($T$32=C134,N134="S"),4,IF(AND($T$33=C134,N134="S"),5,IF(AND($T$34=C134,N134="S"),6,Q133))))))</f>
        <v>1</v>
      </c>
      <c r="X134" s="513"/>
      <c r="Y134" s="111">
        <v>3</v>
      </c>
      <c r="Z134" s="174">
        <f>COUNTIFS($L$5:$L$300,$X$132,$M$5:$M$300,$Y134,$N$5:$N$300,$Z$31,$O$5:$O$300,$Z$32)</f>
        <v>0</v>
      </c>
      <c r="AA134" s="174">
        <f>COUNTIFS($L$5:$L$300,$X$132,$M$5:$M$300,$Y134,$N$5:$N$300,$Z$31,$O$5:$O$300,$AA$32)</f>
        <v>0</v>
      </c>
      <c r="AB134" s="174">
        <f>COUNTIFS($L$5:$L$300,$X$132,$M$5:$M$300,$Y134,$N$5:$N$300,$Z$31,$O$5:$O$300,$AB$32)</f>
        <v>0</v>
      </c>
      <c r="AC134" s="409"/>
      <c r="AD134" s="409">
        <f t="shared" si="471"/>
        <v>0</v>
      </c>
      <c r="AE134" s="399" t="str">
        <f t="shared" si="472"/>
        <v/>
      </c>
      <c r="AF134" s="174">
        <f>COUNTIFS($L$5:$L$300,$X$132,$M$5:$M$300,$Y134,$N$5:$N$300,$AF$31,$O$5:$O$300,AF$32)</f>
        <v>0</v>
      </c>
      <c r="AG134" s="174">
        <f t="shared" si="473"/>
        <v>0</v>
      </c>
      <c r="AH134" s="174">
        <f t="shared" si="473"/>
        <v>0</v>
      </c>
      <c r="AI134" s="409">
        <f t="shared" si="474"/>
        <v>0</v>
      </c>
      <c r="AJ134" s="399" t="str">
        <f t="shared" si="506"/>
        <v/>
      </c>
      <c r="AK134" s="181">
        <f t="shared" si="475"/>
        <v>0</v>
      </c>
      <c r="AL134" s="174">
        <f t="shared" si="475"/>
        <v>0</v>
      </c>
      <c r="AM134" s="174">
        <f t="shared" si="475"/>
        <v>0</v>
      </c>
      <c r="AN134" s="409">
        <f t="shared" si="476"/>
        <v>0</v>
      </c>
      <c r="AO134" s="399" t="str">
        <f t="shared" si="507"/>
        <v/>
      </c>
      <c r="AP134" s="174">
        <f t="shared" si="477"/>
        <v>0</v>
      </c>
      <c r="AQ134" s="174">
        <f t="shared" si="477"/>
        <v>0</v>
      </c>
      <c r="AR134" s="174">
        <f t="shared" si="477"/>
        <v>0</v>
      </c>
      <c r="AS134" s="409">
        <f t="shared" si="478"/>
        <v>0</v>
      </c>
      <c r="AT134" s="399" t="str">
        <f t="shared" si="479"/>
        <v/>
      </c>
      <c r="AU134" s="181">
        <f t="shared" si="480"/>
        <v>0</v>
      </c>
      <c r="AV134" s="174">
        <f t="shared" si="480"/>
        <v>0</v>
      </c>
      <c r="AW134" s="174">
        <f t="shared" si="480"/>
        <v>0</v>
      </c>
      <c r="AX134" s="409">
        <f t="shared" si="481"/>
        <v>0</v>
      </c>
      <c r="AY134" s="399" t="str">
        <f t="shared" si="482"/>
        <v/>
      </c>
      <c r="AZ134" s="181">
        <f t="shared" si="483"/>
        <v>0</v>
      </c>
      <c r="BA134" s="174">
        <f t="shared" si="483"/>
        <v>0</v>
      </c>
      <c r="BB134" s="174">
        <f t="shared" si="483"/>
        <v>0</v>
      </c>
      <c r="BC134" s="409">
        <f t="shared" si="484"/>
        <v>0</v>
      </c>
      <c r="BD134" s="399" t="str">
        <f t="shared" si="485"/>
        <v/>
      </c>
      <c r="BE134" s="181">
        <f t="shared" si="486"/>
        <v>0</v>
      </c>
      <c r="BF134" s="174">
        <f t="shared" si="486"/>
        <v>0</v>
      </c>
      <c r="BG134" s="174">
        <f t="shared" si="486"/>
        <v>0</v>
      </c>
      <c r="BH134" s="409">
        <f t="shared" si="487"/>
        <v>0</v>
      </c>
      <c r="BI134" s="399" t="str">
        <f t="shared" si="488"/>
        <v/>
      </c>
      <c r="BJ134" s="513"/>
      <c r="BK134" s="132">
        <v>3</v>
      </c>
      <c r="BL134" s="174">
        <f>COUNTIFS($L$5:$L$300,$BJ$33,$M$5:$M$300,$Y134,$N$5:$N$300,$Z$31,$O$5:$O$300,$Z$32)</f>
        <v>0</v>
      </c>
      <c r="BM134" s="174">
        <f>COUNTIFS($L$5:$L$300,$BJ$33,$M$5:$M$300,$Y134,$N$5:$N$300,$Z$31,$O$5:$O$300,$AA$32)</f>
        <v>0</v>
      </c>
      <c r="BN134" s="174">
        <f>COUNTIFS($L$5:$L$300,$BJ$33,$M$5:$M$300,$Y134,$N$5:$N$300,$Z$31,$O$5:$O$300,$AB$32)</f>
        <v>0</v>
      </c>
      <c r="BO134" s="174"/>
      <c r="BP134" s="409">
        <f t="shared" si="489"/>
        <v>0</v>
      </c>
      <c r="BQ134" s="399" t="str">
        <f t="shared" si="490"/>
        <v/>
      </c>
      <c r="BR134" s="174">
        <f>COUNTIFS($L$5:$L$300,$BJ$33,$M$5:$M$300,$Y134,$N$5:$N$300,$AF$31,$O$5:$O$300,BR$32)</f>
        <v>0</v>
      </c>
      <c r="BS134" s="174">
        <f t="shared" si="491"/>
        <v>0</v>
      </c>
      <c r="BT134" s="174">
        <f t="shared" si="491"/>
        <v>0</v>
      </c>
      <c r="BU134" s="409">
        <f t="shared" si="492"/>
        <v>0</v>
      </c>
      <c r="BV134" s="399" t="str">
        <f t="shared" si="508"/>
        <v/>
      </c>
      <c r="BW134" s="174">
        <f t="shared" si="493"/>
        <v>0</v>
      </c>
      <c r="BX134" s="174">
        <f t="shared" si="493"/>
        <v>0</v>
      </c>
      <c r="BY134" s="174">
        <f t="shared" si="493"/>
        <v>0</v>
      </c>
      <c r="BZ134" s="409">
        <f t="shared" si="494"/>
        <v>0</v>
      </c>
      <c r="CA134" s="399" t="str">
        <f t="shared" si="509"/>
        <v/>
      </c>
      <c r="CB134" s="174">
        <f t="shared" si="495"/>
        <v>0</v>
      </c>
      <c r="CC134" s="174">
        <f t="shared" si="495"/>
        <v>0</v>
      </c>
      <c r="CD134" s="174">
        <f t="shared" si="495"/>
        <v>0</v>
      </c>
      <c r="CE134" s="409">
        <f t="shared" si="496"/>
        <v>0</v>
      </c>
      <c r="CF134" s="399" t="str">
        <f t="shared" si="510"/>
        <v/>
      </c>
      <c r="CG134" s="181">
        <f t="shared" si="497"/>
        <v>0</v>
      </c>
      <c r="CH134" s="174">
        <f t="shared" si="497"/>
        <v>0</v>
      </c>
      <c r="CI134" s="174">
        <f t="shared" si="497"/>
        <v>0</v>
      </c>
      <c r="CJ134" s="409">
        <f t="shared" si="498"/>
        <v>0</v>
      </c>
      <c r="CK134" s="398" t="str">
        <f t="shared" si="499"/>
        <v/>
      </c>
      <c r="CL134" s="181">
        <f t="shared" si="500"/>
        <v>0</v>
      </c>
      <c r="CM134" s="174">
        <f t="shared" si="500"/>
        <v>0</v>
      </c>
      <c r="CN134" s="174">
        <f t="shared" si="500"/>
        <v>0</v>
      </c>
      <c r="CO134" s="409">
        <f t="shared" si="501"/>
        <v>0</v>
      </c>
      <c r="CP134" s="399" t="str">
        <f t="shared" si="502"/>
        <v/>
      </c>
      <c r="CQ134" s="174">
        <f t="shared" si="503"/>
        <v>0</v>
      </c>
      <c r="CR134" s="174">
        <f t="shared" si="503"/>
        <v>0</v>
      </c>
      <c r="CS134" s="174">
        <f t="shared" si="503"/>
        <v>0</v>
      </c>
      <c r="CT134" s="409">
        <f t="shared" si="504"/>
        <v>0</v>
      </c>
      <c r="CU134" s="399" t="str">
        <f t="shared" si="505"/>
        <v/>
      </c>
      <c r="CV134" s="98"/>
    </row>
    <row r="135" spans="3:100" x14ac:dyDescent="0.25">
      <c r="C135" s="380">
        <f t="shared" si="511"/>
        <v>0</v>
      </c>
      <c r="I135" s="409" t="e">
        <f t="shared" ca="1" si="512"/>
        <v>#NAME?</v>
      </c>
      <c r="K135" s="110"/>
      <c r="L135" s="74" t="str">
        <f t="shared" si="513"/>
        <v/>
      </c>
      <c r="M135" s="11" t="str">
        <f t="shared" si="514"/>
        <v/>
      </c>
      <c r="N135" s="11" t="str">
        <f t="shared" si="515"/>
        <v/>
      </c>
      <c r="O135" s="11" t="str">
        <f t="shared" si="516"/>
        <v/>
      </c>
      <c r="P135" s="380">
        <f t="shared" ca="1" si="517"/>
        <v>1</v>
      </c>
      <c r="Q135" s="380">
        <f t="shared" ca="1" si="518"/>
        <v>1</v>
      </c>
      <c r="X135" s="513"/>
      <c r="Y135" s="129">
        <v>4</v>
      </c>
      <c r="Z135" s="173">
        <f>COUNTIFS($L$5:$L$300,$X$132,$M$5:$M$300,$Y135,$N$5:$N$300,$Z$31,$O$5:$O$300,$Z$32)</f>
        <v>0</v>
      </c>
      <c r="AA135" s="173">
        <f>COUNTIFS($L$5:$L$300,$X$132,$M$5:$M$300,$Y135,$N$5:$N$300,$Z$31,$O$5:$O$300,$AA$32)</f>
        <v>0</v>
      </c>
      <c r="AB135" s="173">
        <f>COUNTIFS($L$5:$L$300,$X$132,$M$5:$M$300,$Y135,$N$5:$N$300,$Z$31,$O$5:$O$300,$AB$32)</f>
        <v>0</v>
      </c>
      <c r="AC135" s="130"/>
      <c r="AD135" s="130">
        <f t="shared" si="471"/>
        <v>0</v>
      </c>
      <c r="AE135" s="137" t="str">
        <f t="shared" si="472"/>
        <v/>
      </c>
      <c r="AF135" s="173">
        <f>COUNTIFS($L$5:$L$300,$X$132,$M$5:$M$300,$Y135,$N$5:$N$300,$AF$31,$O$5:$O$300,AF$32)</f>
        <v>0</v>
      </c>
      <c r="AG135" s="173">
        <f t="shared" si="473"/>
        <v>0</v>
      </c>
      <c r="AH135" s="173">
        <f t="shared" si="473"/>
        <v>0</v>
      </c>
      <c r="AI135" s="130">
        <f t="shared" si="474"/>
        <v>0</v>
      </c>
      <c r="AJ135" s="137" t="str">
        <f t="shared" si="506"/>
        <v/>
      </c>
      <c r="AK135" s="182">
        <f t="shared" si="475"/>
        <v>0</v>
      </c>
      <c r="AL135" s="173">
        <f t="shared" si="475"/>
        <v>0</v>
      </c>
      <c r="AM135" s="173">
        <f t="shared" si="475"/>
        <v>0</v>
      </c>
      <c r="AN135" s="130">
        <f t="shared" si="476"/>
        <v>0</v>
      </c>
      <c r="AO135" s="137" t="str">
        <f t="shared" si="507"/>
        <v/>
      </c>
      <c r="AP135" s="173">
        <f t="shared" si="477"/>
        <v>0</v>
      </c>
      <c r="AQ135" s="173">
        <f t="shared" si="477"/>
        <v>0</v>
      </c>
      <c r="AR135" s="173">
        <f t="shared" si="477"/>
        <v>0</v>
      </c>
      <c r="AS135" s="130">
        <f t="shared" si="478"/>
        <v>0</v>
      </c>
      <c r="AT135" s="137" t="str">
        <f t="shared" si="479"/>
        <v/>
      </c>
      <c r="AU135" s="182">
        <f t="shared" si="480"/>
        <v>0</v>
      </c>
      <c r="AV135" s="173">
        <f t="shared" si="480"/>
        <v>0</v>
      </c>
      <c r="AW135" s="173">
        <f t="shared" si="480"/>
        <v>0</v>
      </c>
      <c r="AX135" s="130">
        <f t="shared" si="481"/>
        <v>0</v>
      </c>
      <c r="AY135" s="137" t="str">
        <f t="shared" si="482"/>
        <v/>
      </c>
      <c r="AZ135" s="182">
        <f t="shared" si="483"/>
        <v>0</v>
      </c>
      <c r="BA135" s="173">
        <f t="shared" si="483"/>
        <v>0</v>
      </c>
      <c r="BB135" s="173">
        <f t="shared" si="483"/>
        <v>0</v>
      </c>
      <c r="BC135" s="130">
        <f t="shared" si="484"/>
        <v>0</v>
      </c>
      <c r="BD135" s="137" t="str">
        <f t="shared" si="485"/>
        <v/>
      </c>
      <c r="BE135" s="182">
        <f t="shared" si="486"/>
        <v>0</v>
      </c>
      <c r="BF135" s="173">
        <f t="shared" si="486"/>
        <v>0</v>
      </c>
      <c r="BG135" s="173">
        <f t="shared" si="486"/>
        <v>0</v>
      </c>
      <c r="BH135" s="130">
        <f t="shared" si="487"/>
        <v>0</v>
      </c>
      <c r="BI135" s="137" t="str">
        <f t="shared" si="488"/>
        <v/>
      </c>
      <c r="BJ135" s="513"/>
      <c r="BK135" s="126">
        <v>4</v>
      </c>
      <c r="BL135" s="236">
        <f>COUNTIFS($L$5:$L$300,$BJ$33,$M$5:$M$300,$Y135,$N$5:$N$300,$Z$31,$O$5:$O$300,$Z$32)</f>
        <v>0</v>
      </c>
      <c r="BM135" s="236">
        <f>COUNTIFS($L$5:$L$300,$BJ$33,$M$5:$M$300,$Y135,$N$5:$N$300,$Z$31,$O$5:$O$300,$AA$32)</f>
        <v>0</v>
      </c>
      <c r="BN135" s="236">
        <f>COUNTIFS($L$5:$L$300,$BJ$33,$M$5:$M$300,$Y135,$N$5:$N$300,$Z$31,$O$5:$O$300,$AB$32)</f>
        <v>0</v>
      </c>
      <c r="BO135" s="236"/>
      <c r="BP135" s="233">
        <f t="shared" si="489"/>
        <v>0</v>
      </c>
      <c r="BQ135" s="240" t="str">
        <f t="shared" si="490"/>
        <v/>
      </c>
      <c r="BR135" s="236">
        <f>COUNTIFS($L$5:$L$300,$BJ$33,$M$5:$M$300,$Y135,$N$5:$N$300,$AF$31,$O$5:$O$300,BR$32)</f>
        <v>0</v>
      </c>
      <c r="BS135" s="236">
        <f t="shared" si="491"/>
        <v>0</v>
      </c>
      <c r="BT135" s="236">
        <f t="shared" si="491"/>
        <v>0</v>
      </c>
      <c r="BU135" s="233">
        <f t="shared" si="492"/>
        <v>0</v>
      </c>
      <c r="BV135" s="240" t="str">
        <f t="shared" si="508"/>
        <v/>
      </c>
      <c r="BW135" s="236">
        <f t="shared" si="493"/>
        <v>0</v>
      </c>
      <c r="BX135" s="236">
        <f t="shared" si="493"/>
        <v>0</v>
      </c>
      <c r="BY135" s="236">
        <f t="shared" si="493"/>
        <v>0</v>
      </c>
      <c r="BZ135" s="233">
        <f t="shared" si="494"/>
        <v>0</v>
      </c>
      <c r="CA135" s="240" t="str">
        <f t="shared" si="509"/>
        <v/>
      </c>
      <c r="CB135" s="236">
        <f t="shared" si="495"/>
        <v>0</v>
      </c>
      <c r="CC135" s="236">
        <f t="shared" si="495"/>
        <v>0</v>
      </c>
      <c r="CD135" s="236">
        <f t="shared" si="495"/>
        <v>0</v>
      </c>
      <c r="CE135" s="233">
        <f t="shared" si="496"/>
        <v>0</v>
      </c>
      <c r="CF135" s="240" t="str">
        <f t="shared" si="510"/>
        <v/>
      </c>
      <c r="CG135" s="237">
        <f t="shared" si="497"/>
        <v>0</v>
      </c>
      <c r="CH135" s="236">
        <f t="shared" si="497"/>
        <v>0</v>
      </c>
      <c r="CI135" s="236">
        <f t="shared" si="497"/>
        <v>0</v>
      </c>
      <c r="CJ135" s="233">
        <f t="shared" si="498"/>
        <v>0</v>
      </c>
      <c r="CK135" s="242" t="str">
        <f t="shared" si="499"/>
        <v/>
      </c>
      <c r="CL135" s="237">
        <f t="shared" si="500"/>
        <v>0</v>
      </c>
      <c r="CM135" s="236">
        <f t="shared" si="500"/>
        <v>0</v>
      </c>
      <c r="CN135" s="236">
        <f t="shared" si="500"/>
        <v>0</v>
      </c>
      <c r="CO135" s="233">
        <f t="shared" si="501"/>
        <v>0</v>
      </c>
      <c r="CP135" s="240" t="str">
        <f t="shared" si="502"/>
        <v/>
      </c>
      <c r="CQ135" s="236">
        <f t="shared" si="503"/>
        <v>0</v>
      </c>
      <c r="CR135" s="236">
        <f t="shared" si="503"/>
        <v>0</v>
      </c>
      <c r="CS135" s="236">
        <f t="shared" si="503"/>
        <v>0</v>
      </c>
      <c r="CT135" s="233">
        <f t="shared" si="504"/>
        <v>0</v>
      </c>
      <c r="CU135" s="240" t="str">
        <f t="shared" si="505"/>
        <v/>
      </c>
      <c r="CV135" s="98"/>
    </row>
    <row r="136" spans="3:100" x14ac:dyDescent="0.25">
      <c r="C136" s="380">
        <f t="shared" si="511"/>
        <v>0</v>
      </c>
      <c r="I136" s="409" t="e">
        <f t="shared" ca="1" si="512"/>
        <v>#NAME?</v>
      </c>
      <c r="K136" s="110"/>
      <c r="L136" s="74" t="str">
        <f t="shared" si="513"/>
        <v/>
      </c>
      <c r="M136" s="11" t="str">
        <f t="shared" si="514"/>
        <v/>
      </c>
      <c r="N136" s="11" t="str">
        <f t="shared" si="515"/>
        <v/>
      </c>
      <c r="O136" s="11" t="str">
        <f t="shared" si="516"/>
        <v/>
      </c>
      <c r="P136" s="380">
        <f t="shared" ca="1" si="517"/>
        <v>1</v>
      </c>
      <c r="Q136" s="380">
        <f t="shared" ca="1" si="518"/>
        <v>1</v>
      </c>
      <c r="X136" s="513"/>
      <c r="Y136" s="111">
        <v>5</v>
      </c>
      <c r="Z136" s="174">
        <f>COUNTIFS($L$5:$L$300,$X$132,$M$5:$M$300,$Y136,$N$5:$N$300,$Z$31,$O$5:$O$300,$Z$32)</f>
        <v>0</v>
      </c>
      <c r="AA136" s="174">
        <f>COUNTIFS($L$5:$L$300,$X$132,$M$5:$M$300,$Y136,$N$5:$N$300,$Z$31,$O$5:$O$300,$AA$32)</f>
        <v>0</v>
      </c>
      <c r="AB136" s="174">
        <f>COUNTIFS($L$5:$L$300,$X$132,$M$5:$M$300,$Y136,$N$5:$N$300,$Z$31,$O$5:$O$300,$AB$32)</f>
        <v>0</v>
      </c>
      <c r="AC136" s="409"/>
      <c r="AD136" s="409">
        <f t="shared" si="471"/>
        <v>0</v>
      </c>
      <c r="AE136" s="399" t="str">
        <f t="shared" si="472"/>
        <v/>
      </c>
      <c r="AF136" s="174">
        <f>COUNTIFS($L$5:$L$300,$X$132,$M$5:$M$300,$Y136,$N$5:$N$300,$AF$31,$O$5:$O$300,AF$32)</f>
        <v>0</v>
      </c>
      <c r="AG136" s="174">
        <f t="shared" si="473"/>
        <v>0</v>
      </c>
      <c r="AH136" s="174">
        <f t="shared" si="473"/>
        <v>0</v>
      </c>
      <c r="AI136" s="409">
        <f t="shared" si="474"/>
        <v>0</v>
      </c>
      <c r="AJ136" s="399" t="str">
        <f t="shared" si="506"/>
        <v/>
      </c>
      <c r="AK136" s="181">
        <f t="shared" si="475"/>
        <v>0</v>
      </c>
      <c r="AL136" s="174">
        <f t="shared" si="475"/>
        <v>0</v>
      </c>
      <c r="AM136" s="174">
        <f t="shared" si="475"/>
        <v>0</v>
      </c>
      <c r="AN136" s="409">
        <f t="shared" si="476"/>
        <v>0</v>
      </c>
      <c r="AO136" s="399" t="str">
        <f t="shared" si="507"/>
        <v/>
      </c>
      <c r="AP136" s="174">
        <f t="shared" si="477"/>
        <v>0</v>
      </c>
      <c r="AQ136" s="174">
        <f t="shared" si="477"/>
        <v>0</v>
      </c>
      <c r="AR136" s="174">
        <f t="shared" si="477"/>
        <v>0</v>
      </c>
      <c r="AS136" s="409">
        <f t="shared" si="478"/>
        <v>0</v>
      </c>
      <c r="AT136" s="399" t="str">
        <f t="shared" si="479"/>
        <v/>
      </c>
      <c r="AU136" s="181">
        <f t="shared" si="480"/>
        <v>0</v>
      </c>
      <c r="AV136" s="174">
        <f t="shared" si="480"/>
        <v>0</v>
      </c>
      <c r="AW136" s="174">
        <f t="shared" si="480"/>
        <v>0</v>
      </c>
      <c r="AX136" s="409">
        <f t="shared" si="481"/>
        <v>0</v>
      </c>
      <c r="AY136" s="399" t="str">
        <f t="shared" si="482"/>
        <v/>
      </c>
      <c r="AZ136" s="181">
        <f t="shared" si="483"/>
        <v>0</v>
      </c>
      <c r="BA136" s="174">
        <f t="shared" si="483"/>
        <v>0</v>
      </c>
      <c r="BB136" s="174">
        <f t="shared" si="483"/>
        <v>0</v>
      </c>
      <c r="BC136" s="409">
        <f t="shared" si="484"/>
        <v>0</v>
      </c>
      <c r="BD136" s="399" t="str">
        <f t="shared" si="485"/>
        <v/>
      </c>
      <c r="BE136" s="181">
        <f t="shared" si="486"/>
        <v>0</v>
      </c>
      <c r="BF136" s="174">
        <f t="shared" si="486"/>
        <v>0</v>
      </c>
      <c r="BG136" s="174">
        <f t="shared" si="486"/>
        <v>0</v>
      </c>
      <c r="BH136" s="409">
        <f t="shared" si="487"/>
        <v>0</v>
      </c>
      <c r="BI136" s="399" t="str">
        <f t="shared" si="488"/>
        <v/>
      </c>
      <c r="BJ136" s="513"/>
      <c r="BK136" s="132">
        <v>5</v>
      </c>
      <c r="BL136" s="174">
        <f>COUNTIFS($L$5:$L$300,$BJ$33,$M$5:$M$300,$Y136,$N$5:$N$300,$Z$31,$O$5:$O$300,$Z$32)</f>
        <v>0</v>
      </c>
      <c r="BM136" s="174">
        <f>COUNTIFS($L$5:$L$300,$BJ$33,$M$5:$M$300,$Y136,$N$5:$N$300,$Z$31,$O$5:$O$300,$AA$32)</f>
        <v>0</v>
      </c>
      <c r="BN136" s="174">
        <f>COUNTIFS($L$5:$L$300,$BJ$33,$M$5:$M$300,$Y136,$N$5:$N$300,$Z$31,$O$5:$O$300,$AB$32)</f>
        <v>0</v>
      </c>
      <c r="BO136" s="174"/>
      <c r="BP136" s="409">
        <f t="shared" si="489"/>
        <v>0</v>
      </c>
      <c r="BQ136" s="399" t="str">
        <f t="shared" si="490"/>
        <v/>
      </c>
      <c r="BR136" s="174">
        <f>COUNTIFS($L$5:$L$300,$BJ$33,$M$5:$M$300,$Y136,$N$5:$N$300,$AF$31,$O$5:$O$300,BR$32)</f>
        <v>0</v>
      </c>
      <c r="BS136" s="174">
        <f t="shared" si="491"/>
        <v>0</v>
      </c>
      <c r="BT136" s="174">
        <f t="shared" si="491"/>
        <v>0</v>
      </c>
      <c r="BU136" s="409">
        <f t="shared" si="492"/>
        <v>0</v>
      </c>
      <c r="BV136" s="399" t="str">
        <f t="shared" si="508"/>
        <v/>
      </c>
      <c r="BW136" s="174">
        <f t="shared" si="493"/>
        <v>0</v>
      </c>
      <c r="BX136" s="174">
        <f t="shared" si="493"/>
        <v>0</v>
      </c>
      <c r="BY136" s="174">
        <f t="shared" si="493"/>
        <v>0</v>
      </c>
      <c r="BZ136" s="409">
        <f t="shared" si="494"/>
        <v>0</v>
      </c>
      <c r="CA136" s="399" t="str">
        <f t="shared" si="509"/>
        <v/>
      </c>
      <c r="CB136" s="174">
        <f t="shared" si="495"/>
        <v>0</v>
      </c>
      <c r="CC136" s="174">
        <f t="shared" si="495"/>
        <v>0</v>
      </c>
      <c r="CD136" s="174">
        <f t="shared" si="495"/>
        <v>0</v>
      </c>
      <c r="CE136" s="409">
        <f t="shared" si="496"/>
        <v>0</v>
      </c>
      <c r="CF136" s="399" t="str">
        <f t="shared" si="510"/>
        <v/>
      </c>
      <c r="CG136" s="181">
        <f t="shared" si="497"/>
        <v>0</v>
      </c>
      <c r="CH136" s="174">
        <f t="shared" si="497"/>
        <v>0</v>
      </c>
      <c r="CI136" s="174">
        <f t="shared" si="497"/>
        <v>0</v>
      </c>
      <c r="CJ136" s="409">
        <f t="shared" si="498"/>
        <v>0</v>
      </c>
      <c r="CK136" s="398" t="str">
        <f t="shared" si="499"/>
        <v/>
      </c>
      <c r="CL136" s="181">
        <f t="shared" si="500"/>
        <v>0</v>
      </c>
      <c r="CM136" s="174">
        <f t="shared" si="500"/>
        <v>0</v>
      </c>
      <c r="CN136" s="174">
        <f t="shared" si="500"/>
        <v>0</v>
      </c>
      <c r="CO136" s="409">
        <f t="shared" si="501"/>
        <v>0</v>
      </c>
      <c r="CP136" s="399" t="str">
        <f t="shared" si="502"/>
        <v/>
      </c>
      <c r="CQ136" s="174">
        <f t="shared" si="503"/>
        <v>0</v>
      </c>
      <c r="CR136" s="174">
        <f t="shared" si="503"/>
        <v>0</v>
      </c>
      <c r="CS136" s="174">
        <f t="shared" si="503"/>
        <v>0</v>
      </c>
      <c r="CT136" s="409">
        <f t="shared" si="504"/>
        <v>0</v>
      </c>
      <c r="CU136" s="399" t="str">
        <f t="shared" si="505"/>
        <v/>
      </c>
      <c r="CV136" s="98"/>
    </row>
    <row r="137" spans="3:100" ht="15.75" thickBot="1" x14ac:dyDescent="0.3">
      <c r="C137" s="380">
        <f t="shared" si="511"/>
        <v>0</v>
      </c>
      <c r="I137" s="409" t="e">
        <f t="shared" ca="1" si="512"/>
        <v>#NAME?</v>
      </c>
      <c r="K137" s="110"/>
      <c r="L137" s="74" t="str">
        <f t="shared" si="513"/>
        <v/>
      </c>
      <c r="M137" s="11" t="str">
        <f t="shared" si="514"/>
        <v/>
      </c>
      <c r="N137" s="11" t="str">
        <f t="shared" si="515"/>
        <v/>
      </c>
      <c r="O137" s="11" t="str">
        <f t="shared" si="516"/>
        <v/>
      </c>
      <c r="P137" s="380">
        <f t="shared" ca="1" si="517"/>
        <v>1</v>
      </c>
      <c r="Q137" s="380">
        <f t="shared" ca="1" si="518"/>
        <v>1</v>
      </c>
      <c r="X137" s="514"/>
      <c r="Y137" s="168">
        <v>6</v>
      </c>
      <c r="Z137" s="173">
        <f>COUNTIFS($L$5:$L$300,$X$132,$M$5:$M$300,$Y137,$N$5:$N$300,$Z$31,$O$5:$O$300,$Z$32)</f>
        <v>0</v>
      </c>
      <c r="AA137" s="173">
        <f>COUNTIFS($L$5:$L$300,$X$132,$M$5:$M$300,$Y137,$N$5:$N$300,$Z$31,$O$5:$O$300,$AA$32)</f>
        <v>0</v>
      </c>
      <c r="AB137" s="173">
        <f>COUNTIFS($L$5:$L$300,$X$132,$M$5:$M$300,$Y137,$N$5:$N$300,$Z$31,$O$5:$O$300,$AB$32)</f>
        <v>0</v>
      </c>
      <c r="AC137" s="130"/>
      <c r="AD137" s="130">
        <f t="shared" si="471"/>
        <v>0</v>
      </c>
      <c r="AE137" s="137" t="str">
        <f t="shared" si="472"/>
        <v/>
      </c>
      <c r="AF137" s="173">
        <f>COUNTIFS($L$5:$L$300,$X$132,$M$5:$M$300,$Y137,$N$5:$N$300,$AF$31,$O$5:$O$300,AF$32)</f>
        <v>0</v>
      </c>
      <c r="AG137" s="173">
        <f t="shared" si="473"/>
        <v>0</v>
      </c>
      <c r="AH137" s="173">
        <f t="shared" si="473"/>
        <v>0</v>
      </c>
      <c r="AI137" s="130">
        <f t="shared" si="474"/>
        <v>0</v>
      </c>
      <c r="AJ137" s="137" t="str">
        <f t="shared" si="506"/>
        <v/>
      </c>
      <c r="AK137" s="182">
        <f t="shared" si="475"/>
        <v>0</v>
      </c>
      <c r="AL137" s="173">
        <f t="shared" si="475"/>
        <v>0</v>
      </c>
      <c r="AM137" s="173">
        <f t="shared" si="475"/>
        <v>0</v>
      </c>
      <c r="AN137" s="130">
        <f t="shared" si="476"/>
        <v>0</v>
      </c>
      <c r="AO137" s="137" t="str">
        <f t="shared" si="507"/>
        <v/>
      </c>
      <c r="AP137" s="173">
        <f t="shared" si="477"/>
        <v>0</v>
      </c>
      <c r="AQ137" s="173">
        <f t="shared" si="477"/>
        <v>0</v>
      </c>
      <c r="AR137" s="173">
        <f t="shared" si="477"/>
        <v>0</v>
      </c>
      <c r="AS137" s="130">
        <f t="shared" si="478"/>
        <v>0</v>
      </c>
      <c r="AT137" s="137" t="str">
        <f t="shared" si="479"/>
        <v/>
      </c>
      <c r="AU137" s="182">
        <f t="shared" si="480"/>
        <v>0</v>
      </c>
      <c r="AV137" s="173">
        <f t="shared" si="480"/>
        <v>0</v>
      </c>
      <c r="AW137" s="173">
        <f t="shared" si="480"/>
        <v>0</v>
      </c>
      <c r="AX137" s="130">
        <f t="shared" si="481"/>
        <v>0</v>
      </c>
      <c r="AY137" s="137" t="str">
        <f t="shared" si="482"/>
        <v/>
      </c>
      <c r="AZ137" s="183">
        <f t="shared" si="483"/>
        <v>0</v>
      </c>
      <c r="BA137" s="184">
        <f t="shared" si="483"/>
        <v>0</v>
      </c>
      <c r="BB137" s="173">
        <f t="shared" si="483"/>
        <v>0</v>
      </c>
      <c r="BC137" s="153">
        <f t="shared" si="484"/>
        <v>0</v>
      </c>
      <c r="BD137" s="164" t="str">
        <f t="shared" si="485"/>
        <v/>
      </c>
      <c r="BE137" s="182">
        <f t="shared" si="486"/>
        <v>0</v>
      </c>
      <c r="BF137" s="173">
        <f t="shared" si="486"/>
        <v>0</v>
      </c>
      <c r="BG137" s="173">
        <f t="shared" si="486"/>
        <v>0</v>
      </c>
      <c r="BH137" s="130">
        <f t="shared" si="487"/>
        <v>0</v>
      </c>
      <c r="BI137" s="137" t="str">
        <f t="shared" si="488"/>
        <v/>
      </c>
      <c r="BJ137" s="514"/>
      <c r="BK137" s="234">
        <v>6</v>
      </c>
      <c r="BL137" s="236">
        <f>COUNTIFS($L$5:$L$300,$BJ$33,$M$5:$M$300,$Y137,$N$5:$N$300,$Z$31,$O$5:$O$300,$Z$32)</f>
        <v>0</v>
      </c>
      <c r="BM137" s="236">
        <f>COUNTIFS($L$5:$L$300,$BJ$33,$M$5:$M$300,$Y137,$N$5:$N$300,$Z$31,$O$5:$O$300,$AA$32)</f>
        <v>0</v>
      </c>
      <c r="BN137" s="236">
        <f>COUNTIFS($L$5:$L$300,$BJ$33,$M$5:$M$300,$Y137,$N$5:$N$300,$Z$31,$O$5:$O$300,$AB$32)</f>
        <v>0</v>
      </c>
      <c r="BO137" s="236"/>
      <c r="BP137" s="233">
        <f t="shared" si="489"/>
        <v>0</v>
      </c>
      <c r="BQ137" s="241" t="str">
        <f t="shared" si="490"/>
        <v/>
      </c>
      <c r="BR137" s="236">
        <f>COUNTIFS($L$5:$L$300,$BJ$33,$M$5:$M$300,$Y137,$N$5:$N$300,$AF$31,$O$5:$O$300,BR$32)</f>
        <v>0</v>
      </c>
      <c r="BS137" s="236">
        <f t="shared" si="491"/>
        <v>0</v>
      </c>
      <c r="BT137" s="236">
        <f t="shared" si="491"/>
        <v>0</v>
      </c>
      <c r="BU137" s="233">
        <f t="shared" si="492"/>
        <v>0</v>
      </c>
      <c r="BV137" s="241" t="str">
        <f t="shared" si="508"/>
        <v/>
      </c>
      <c r="BW137" s="236">
        <f t="shared" si="493"/>
        <v>0</v>
      </c>
      <c r="BX137" s="236">
        <f t="shared" si="493"/>
        <v>0</v>
      </c>
      <c r="BY137" s="236">
        <f t="shared" si="493"/>
        <v>0</v>
      </c>
      <c r="BZ137" s="233">
        <f t="shared" si="494"/>
        <v>0</v>
      </c>
      <c r="CA137" s="240" t="str">
        <f t="shared" si="509"/>
        <v/>
      </c>
      <c r="CB137" s="236">
        <f t="shared" si="495"/>
        <v>0</v>
      </c>
      <c r="CC137" s="236">
        <f t="shared" si="495"/>
        <v>0</v>
      </c>
      <c r="CD137" s="236">
        <f t="shared" si="495"/>
        <v>0</v>
      </c>
      <c r="CE137" s="233">
        <f t="shared" si="496"/>
        <v>0</v>
      </c>
      <c r="CF137" s="240" t="str">
        <f t="shared" si="510"/>
        <v/>
      </c>
      <c r="CG137" s="237">
        <f t="shared" si="497"/>
        <v>0</v>
      </c>
      <c r="CH137" s="236">
        <f t="shared" si="497"/>
        <v>0</v>
      </c>
      <c r="CI137" s="236">
        <f t="shared" si="497"/>
        <v>0</v>
      </c>
      <c r="CJ137" s="233">
        <f t="shared" si="498"/>
        <v>0</v>
      </c>
      <c r="CK137" s="242" t="str">
        <f t="shared" si="499"/>
        <v/>
      </c>
      <c r="CL137" s="238">
        <f t="shared" si="500"/>
        <v>0</v>
      </c>
      <c r="CM137" s="239">
        <f t="shared" si="500"/>
        <v>0</v>
      </c>
      <c r="CN137" s="239">
        <f t="shared" si="500"/>
        <v>0</v>
      </c>
      <c r="CO137" s="235">
        <f t="shared" si="501"/>
        <v>0</v>
      </c>
      <c r="CP137" s="241" t="str">
        <f t="shared" si="502"/>
        <v/>
      </c>
      <c r="CQ137" s="236">
        <f t="shared" si="503"/>
        <v>0</v>
      </c>
      <c r="CR137" s="236">
        <f t="shared" si="503"/>
        <v>0</v>
      </c>
      <c r="CS137" s="236">
        <f t="shared" si="503"/>
        <v>0</v>
      </c>
      <c r="CT137" s="233">
        <f t="shared" si="504"/>
        <v>0</v>
      </c>
      <c r="CU137" s="240" t="str">
        <f t="shared" si="505"/>
        <v/>
      </c>
      <c r="CV137" s="98"/>
    </row>
    <row r="138" spans="3:100" ht="16.5" thickBot="1" x14ac:dyDescent="0.3">
      <c r="C138" s="380">
        <f t="shared" si="511"/>
        <v>0</v>
      </c>
      <c r="I138" s="409" t="e">
        <f t="shared" ca="1" si="512"/>
        <v>#NAME?</v>
      </c>
      <c r="K138" s="110"/>
      <c r="L138" s="74" t="str">
        <f t="shared" si="513"/>
        <v/>
      </c>
      <c r="M138" s="11" t="str">
        <f t="shared" si="514"/>
        <v/>
      </c>
      <c r="N138" s="11" t="str">
        <f t="shared" si="515"/>
        <v/>
      </c>
      <c r="O138" s="11" t="str">
        <f t="shared" si="516"/>
        <v/>
      </c>
      <c r="P138" s="380">
        <f t="shared" ca="1" si="517"/>
        <v>1</v>
      </c>
      <c r="Q138" s="380">
        <f t="shared" ca="1" si="518"/>
        <v>1</v>
      </c>
      <c r="X138" s="505" t="s">
        <v>130</v>
      </c>
      <c r="Y138" s="506"/>
      <c r="Z138" s="175">
        <f>SUM(Z132:Z137)</f>
        <v>0</v>
      </c>
      <c r="AA138" s="176">
        <f>SUM(AA132:AA137)</f>
        <v>0</v>
      </c>
      <c r="AB138" s="176">
        <f>SUM(AB132:AB137)</f>
        <v>0</v>
      </c>
      <c r="AC138" s="393"/>
      <c r="AD138" s="393">
        <f t="shared" si="471"/>
        <v>0</v>
      </c>
      <c r="AE138" s="138" t="str">
        <f t="shared" si="472"/>
        <v/>
      </c>
      <c r="AF138" s="175">
        <f>SUM(AF132:AF137)</f>
        <v>0</v>
      </c>
      <c r="AG138" s="176">
        <f>SUM(AG132:AG137)</f>
        <v>0</v>
      </c>
      <c r="AH138" s="176">
        <f>SUM(AH132:AH137)</f>
        <v>0</v>
      </c>
      <c r="AI138" s="393">
        <f t="shared" si="474"/>
        <v>0</v>
      </c>
      <c r="AJ138" s="138" t="str">
        <f t="shared" si="506"/>
        <v/>
      </c>
      <c r="AK138" s="175">
        <f>SUM(AK132:AK137)</f>
        <v>0</v>
      </c>
      <c r="AL138" s="176">
        <f>SUM(AL132:AL137)</f>
        <v>0</v>
      </c>
      <c r="AM138" s="176">
        <f>SUM(AM132:AM137)</f>
        <v>0</v>
      </c>
      <c r="AN138" s="393">
        <f t="shared" si="476"/>
        <v>0</v>
      </c>
      <c r="AO138" s="138" t="str">
        <f t="shared" si="507"/>
        <v/>
      </c>
      <c r="AP138" s="175">
        <f>SUM(AP132:AP137)</f>
        <v>0</v>
      </c>
      <c r="AQ138" s="176">
        <f>SUM(AQ132:AQ137)</f>
        <v>0</v>
      </c>
      <c r="AR138" s="176">
        <f>SUM(AR132:AR137)</f>
        <v>0</v>
      </c>
      <c r="AS138" s="393">
        <f t="shared" si="478"/>
        <v>0</v>
      </c>
      <c r="AT138" s="138" t="str">
        <f t="shared" si="479"/>
        <v/>
      </c>
      <c r="AU138" s="175">
        <f>SUM(AU132:AU137)</f>
        <v>0</v>
      </c>
      <c r="AV138" s="176">
        <f>SUM(AV132:AV137)</f>
        <v>0</v>
      </c>
      <c r="AW138" s="176">
        <f>SUM(AW132:AW137)</f>
        <v>0</v>
      </c>
      <c r="AX138" s="393">
        <f t="shared" si="481"/>
        <v>0</v>
      </c>
      <c r="AY138" s="138" t="str">
        <f t="shared" si="482"/>
        <v/>
      </c>
      <c r="AZ138" s="175">
        <f>SUM(AZ132:AZ137)</f>
        <v>0</v>
      </c>
      <c r="BA138" s="176">
        <f>SUM(BA132:BA137)</f>
        <v>0</v>
      </c>
      <c r="BB138" s="176">
        <f>SUM(BB132:BB137)</f>
        <v>0</v>
      </c>
      <c r="BC138" s="393">
        <f t="shared" si="484"/>
        <v>0</v>
      </c>
      <c r="BD138" s="138" t="str">
        <f t="shared" si="485"/>
        <v/>
      </c>
      <c r="BE138" s="175">
        <f>SUM(BE132:BE137)</f>
        <v>0</v>
      </c>
      <c r="BF138" s="176">
        <f>SUM(BF132:BF137)</f>
        <v>0</v>
      </c>
      <c r="BG138" s="176">
        <f>SUM(BG132:BG137)</f>
        <v>0</v>
      </c>
      <c r="BH138" s="393">
        <f t="shared" si="487"/>
        <v>0</v>
      </c>
      <c r="BI138" s="138" t="str">
        <f t="shared" si="488"/>
        <v/>
      </c>
      <c r="BJ138" s="505" t="s">
        <v>130</v>
      </c>
      <c r="BK138" s="506"/>
      <c r="BL138" s="175">
        <f>SUM(BL132:BL137)</f>
        <v>0</v>
      </c>
      <c r="BM138" s="176">
        <f>COUNTIFS($L$5:$L$300,$X$33,$M$5:$M$300,$Y138,$N$5:$N$300,$Z$31,$O$5:$O$300,$AA$32)</f>
        <v>0</v>
      </c>
      <c r="BN138" s="176">
        <f>SUM(BN132:BN137)</f>
        <v>0</v>
      </c>
      <c r="BO138" s="176"/>
      <c r="BP138" s="393">
        <f t="shared" si="489"/>
        <v>0</v>
      </c>
      <c r="BQ138" s="138" t="str">
        <f t="shared" si="490"/>
        <v/>
      </c>
      <c r="BR138" s="175">
        <f>SUM(BR132:BR137)</f>
        <v>0</v>
      </c>
      <c r="BS138" s="176">
        <f>SUM(BS132:BS137)</f>
        <v>0</v>
      </c>
      <c r="BT138" s="176">
        <f>SUM(BT132:BT137)</f>
        <v>0</v>
      </c>
      <c r="BU138" s="393">
        <f t="shared" si="492"/>
        <v>0</v>
      </c>
      <c r="BV138" s="138" t="str">
        <f t="shared" si="508"/>
        <v/>
      </c>
      <c r="BW138" s="175">
        <f>SUM(BW132:BW137)</f>
        <v>0</v>
      </c>
      <c r="BX138" s="176">
        <f>SUM(BY132:BY137)</f>
        <v>0</v>
      </c>
      <c r="BY138" s="176">
        <f>SUM(BY132:BY137)</f>
        <v>0</v>
      </c>
      <c r="BZ138" s="393">
        <f t="shared" si="494"/>
        <v>0</v>
      </c>
      <c r="CA138" s="138" t="str">
        <f t="shared" si="509"/>
        <v/>
      </c>
      <c r="CB138" s="175">
        <f>SUM(CB132:CB137)</f>
        <v>0</v>
      </c>
      <c r="CC138" s="176">
        <f>SUM(CC132:CC137)</f>
        <v>0</v>
      </c>
      <c r="CD138" s="176">
        <f>SUM(CD132:CD137)</f>
        <v>0</v>
      </c>
      <c r="CE138" s="393">
        <f t="shared" si="496"/>
        <v>0</v>
      </c>
      <c r="CF138" s="138" t="str">
        <f t="shared" si="510"/>
        <v/>
      </c>
      <c r="CG138" s="175">
        <f>SUM(CG132:CG137)</f>
        <v>0</v>
      </c>
      <c r="CH138" s="176">
        <f>SUM(CH132:CH137)</f>
        <v>0</v>
      </c>
      <c r="CI138" s="176">
        <f>SUM(CI132:CI137)</f>
        <v>0</v>
      </c>
      <c r="CJ138" s="393">
        <f t="shared" si="498"/>
        <v>0</v>
      </c>
      <c r="CK138" s="138" t="str">
        <f t="shared" si="499"/>
        <v/>
      </c>
      <c r="CL138" s="187">
        <f>SUM(CL132:CL137)</f>
        <v>0</v>
      </c>
      <c r="CM138" s="188">
        <f>SUM(CM132:CM137)</f>
        <v>0</v>
      </c>
      <c r="CN138" s="188">
        <f>SUM(CN132:CN137)</f>
        <v>0</v>
      </c>
      <c r="CO138" s="374">
        <f t="shared" si="501"/>
        <v>0</v>
      </c>
      <c r="CP138" s="243" t="str">
        <f t="shared" si="502"/>
        <v/>
      </c>
      <c r="CQ138" s="175">
        <f>SUM(CQ132:CQ137)</f>
        <v>0</v>
      </c>
      <c r="CR138" s="176">
        <f>SUM(CR132:CR137)</f>
        <v>0</v>
      </c>
      <c r="CS138" s="176">
        <f>SUM(CS132:CS137)</f>
        <v>0</v>
      </c>
      <c r="CT138" s="393">
        <f t="shared" si="504"/>
        <v>0</v>
      </c>
      <c r="CU138" s="138" t="str">
        <f t="shared" si="505"/>
        <v/>
      </c>
      <c r="CV138" s="98"/>
    </row>
    <row r="139" spans="3:100" ht="15.75" thickBot="1" x14ac:dyDescent="0.3">
      <c r="C139" s="380">
        <f t="shared" si="511"/>
        <v>0</v>
      </c>
      <c r="I139" s="409" t="e">
        <f t="shared" ca="1" si="512"/>
        <v>#NAME?</v>
      </c>
      <c r="K139" s="110"/>
      <c r="L139" s="74" t="str">
        <f t="shared" si="513"/>
        <v/>
      </c>
      <c r="M139" s="11" t="str">
        <f t="shared" si="514"/>
        <v/>
      </c>
      <c r="N139" s="11" t="str">
        <f t="shared" si="515"/>
        <v/>
      </c>
      <c r="O139" s="11" t="str">
        <f t="shared" si="516"/>
        <v/>
      </c>
      <c r="P139" s="380">
        <f t="shared" ca="1" si="517"/>
        <v>1</v>
      </c>
      <c r="Q139" s="380">
        <f t="shared" ca="1" si="518"/>
        <v>1</v>
      </c>
      <c r="X139" s="84"/>
      <c r="Y139" s="84"/>
      <c r="Z139" s="499" t="str">
        <f>$G$23</f>
        <v>S</v>
      </c>
      <c r="AA139" s="500"/>
      <c r="AB139" s="500"/>
      <c r="AC139" s="500"/>
      <c r="AD139" s="500"/>
      <c r="AE139" s="501"/>
      <c r="AF139" s="499" t="str">
        <f>$G$24</f>
        <v>R</v>
      </c>
      <c r="AG139" s="500"/>
      <c r="AH139" s="500"/>
      <c r="AI139" s="500"/>
      <c r="AJ139" s="501"/>
      <c r="AK139" s="509" t="str">
        <f>$G$26</f>
        <v>D</v>
      </c>
      <c r="AL139" s="510"/>
      <c r="AM139" s="510"/>
      <c r="AN139" s="510"/>
      <c r="AO139" s="511"/>
      <c r="AP139" s="499" t="str">
        <f>$G$27</f>
        <v>L</v>
      </c>
      <c r="AQ139" s="500"/>
      <c r="AR139" s="500"/>
      <c r="AS139" s="500"/>
      <c r="AT139" s="500"/>
      <c r="AU139" s="499" t="str">
        <f>$G$22</f>
        <v>A</v>
      </c>
      <c r="AV139" s="500"/>
      <c r="AW139" s="500"/>
      <c r="AX139" s="500"/>
      <c r="AY139" s="500"/>
      <c r="AZ139" s="499" t="str">
        <f>$G$32</f>
        <v>X</v>
      </c>
      <c r="BA139" s="500"/>
      <c r="BB139" s="500"/>
      <c r="BC139" s="500"/>
      <c r="BD139" s="501"/>
      <c r="BE139" s="500" t="str">
        <f>$G$25</f>
        <v>B</v>
      </c>
      <c r="BF139" s="500"/>
      <c r="BG139" s="500"/>
      <c r="BH139" s="500"/>
      <c r="BI139" s="501"/>
      <c r="BJ139" s="1"/>
      <c r="BK139" s="27"/>
      <c r="BL139" s="499" t="str">
        <f>$G$23</f>
        <v>S</v>
      </c>
      <c r="BM139" s="500"/>
      <c r="BN139" s="500"/>
      <c r="BO139" s="500"/>
      <c r="BP139" s="500"/>
      <c r="BQ139" s="501"/>
      <c r="BR139" s="499" t="str">
        <f>$G$24</f>
        <v>R</v>
      </c>
      <c r="BS139" s="500"/>
      <c r="BT139" s="500"/>
      <c r="BU139" s="500"/>
      <c r="BV139" s="501"/>
      <c r="BW139" s="499" t="str">
        <f>$G$26</f>
        <v>D</v>
      </c>
      <c r="BX139" s="500"/>
      <c r="BY139" s="500"/>
      <c r="BZ139" s="500"/>
      <c r="CA139" s="501"/>
      <c r="CB139" s="499" t="str">
        <f>$G$27</f>
        <v>L</v>
      </c>
      <c r="CC139" s="500"/>
      <c r="CD139" s="500"/>
      <c r="CE139" s="500"/>
      <c r="CF139" s="500"/>
      <c r="CG139" s="499" t="str">
        <f>$G$22</f>
        <v>A</v>
      </c>
      <c r="CH139" s="500"/>
      <c r="CI139" s="500"/>
      <c r="CJ139" s="500"/>
      <c r="CK139" s="501"/>
      <c r="CL139" s="500" t="str">
        <f>$G$32</f>
        <v>X</v>
      </c>
      <c r="CM139" s="500"/>
      <c r="CN139" s="500"/>
      <c r="CO139" s="500"/>
      <c r="CP139" s="501"/>
      <c r="CQ139" s="500" t="str">
        <f>$G$25</f>
        <v>B</v>
      </c>
      <c r="CR139" s="500"/>
      <c r="CS139" s="500"/>
      <c r="CT139" s="500"/>
      <c r="CU139" s="501"/>
      <c r="CV139" s="31"/>
    </row>
    <row r="140" spans="3:100" ht="15.75" thickBot="1" x14ac:dyDescent="0.3">
      <c r="C140" s="380">
        <f t="shared" si="511"/>
        <v>0</v>
      </c>
      <c r="I140" s="409" t="e">
        <f t="shared" ca="1" si="512"/>
        <v>#NAME?</v>
      </c>
      <c r="K140" s="110"/>
      <c r="L140" s="74" t="str">
        <f t="shared" si="513"/>
        <v/>
      </c>
      <c r="M140" s="11" t="str">
        <f t="shared" si="514"/>
        <v/>
      </c>
      <c r="N140" s="11" t="str">
        <f t="shared" si="515"/>
        <v/>
      </c>
      <c r="O140" s="11" t="str">
        <f t="shared" si="516"/>
        <v/>
      </c>
      <c r="P140" s="380">
        <f t="shared" ca="1" si="517"/>
        <v>1</v>
      </c>
      <c r="Q140" s="380">
        <f t="shared" ca="1" si="518"/>
        <v>1</v>
      </c>
      <c r="X140" s="84"/>
      <c r="Y140" s="125" t="s">
        <v>127</v>
      </c>
      <c r="Z140" s="176" t="str">
        <f>$G$29</f>
        <v>P</v>
      </c>
      <c r="AA140" s="170" t="str">
        <f>$G$31</f>
        <v>C</v>
      </c>
      <c r="AB140" s="170" t="str">
        <f>$G$28</f>
        <v>E</v>
      </c>
      <c r="AC140" s="97"/>
      <c r="AD140" s="392" t="s">
        <v>10</v>
      </c>
      <c r="AE140" s="119" t="s">
        <v>128</v>
      </c>
      <c r="AF140" s="175" t="str">
        <f>$G$30</f>
        <v>EX</v>
      </c>
      <c r="AG140" s="176" t="str">
        <f>$G$31</f>
        <v>C</v>
      </c>
      <c r="AH140" s="176" t="str">
        <f>$G$28</f>
        <v>E</v>
      </c>
      <c r="AI140" s="393" t="s">
        <v>10</v>
      </c>
      <c r="AJ140" s="138" t="s">
        <v>128</v>
      </c>
      <c r="AK140" s="175" t="str">
        <f>$G$30</f>
        <v>EX</v>
      </c>
      <c r="AL140" s="176" t="str">
        <f>$G$31</f>
        <v>C</v>
      </c>
      <c r="AM140" s="176" t="str">
        <f>$G$28</f>
        <v>E</v>
      </c>
      <c r="AN140" s="161" t="s">
        <v>10</v>
      </c>
      <c r="AO140" s="138" t="s">
        <v>128</v>
      </c>
      <c r="AP140" s="175" t="str">
        <f>$G$30</f>
        <v>EX</v>
      </c>
      <c r="AQ140" s="176" t="str">
        <f>$G$31</f>
        <v>C</v>
      </c>
      <c r="AR140" s="176" t="str">
        <f>$G$28</f>
        <v>E</v>
      </c>
      <c r="AS140" s="393" t="s">
        <v>10</v>
      </c>
      <c r="AT140" s="155" t="s">
        <v>128</v>
      </c>
      <c r="AU140" s="175" t="str">
        <f>$G$29</f>
        <v>P</v>
      </c>
      <c r="AV140" s="176" t="str">
        <f>$G$31</f>
        <v>C</v>
      </c>
      <c r="AW140" s="176" t="str">
        <f>$G$28</f>
        <v>E</v>
      </c>
      <c r="AX140" s="393" t="s">
        <v>10</v>
      </c>
      <c r="AY140" s="138" t="s">
        <v>128</v>
      </c>
      <c r="AZ140" s="176" t="str">
        <f>$G$29</f>
        <v>P</v>
      </c>
      <c r="BA140" s="176" t="str">
        <f>$G$31</f>
        <v>C</v>
      </c>
      <c r="BB140" s="176" t="str">
        <f>$G$28</f>
        <v>E</v>
      </c>
      <c r="BC140" s="393" t="s">
        <v>10</v>
      </c>
      <c r="BD140" s="138" t="s">
        <v>128</v>
      </c>
      <c r="BE140" s="176" t="str">
        <f>$G$29</f>
        <v>P</v>
      </c>
      <c r="BF140" s="170" t="str">
        <f>$G$31</f>
        <v>C</v>
      </c>
      <c r="BG140" s="170" t="str">
        <f>$G$28</f>
        <v>E</v>
      </c>
      <c r="BH140" s="392" t="s">
        <v>10</v>
      </c>
      <c r="BI140" s="138" t="s">
        <v>128</v>
      </c>
      <c r="BJ140" s="1"/>
      <c r="BK140" s="125" t="s">
        <v>127</v>
      </c>
      <c r="BL140" s="176" t="str">
        <f>$G$29</f>
        <v>P</v>
      </c>
      <c r="BM140" s="170" t="str">
        <f>$G$31</f>
        <v>C</v>
      </c>
      <c r="BN140" s="170" t="str">
        <f>$G$28</f>
        <v>E</v>
      </c>
      <c r="BO140" s="97"/>
      <c r="BP140" s="392" t="s">
        <v>10</v>
      </c>
      <c r="BQ140" s="119" t="s">
        <v>128</v>
      </c>
      <c r="BR140" s="175" t="str">
        <f>$G$30</f>
        <v>EX</v>
      </c>
      <c r="BS140" s="176" t="str">
        <f>$G$31</f>
        <v>C</v>
      </c>
      <c r="BT140" s="176" t="str">
        <f>$G$28</f>
        <v>E</v>
      </c>
      <c r="BU140" s="393" t="s">
        <v>10</v>
      </c>
      <c r="BV140" s="138" t="s">
        <v>128</v>
      </c>
      <c r="BW140" s="175" t="str">
        <f>$G$30</f>
        <v>EX</v>
      </c>
      <c r="BX140" s="176" t="str">
        <f>$G$31</f>
        <v>C</v>
      </c>
      <c r="BY140" s="176" t="str">
        <f>$G$28</f>
        <v>E</v>
      </c>
      <c r="BZ140" s="161" t="s">
        <v>10</v>
      </c>
      <c r="CA140" s="138" t="s">
        <v>128</v>
      </c>
      <c r="CB140" s="175" t="str">
        <f>$G$30</f>
        <v>EX</v>
      </c>
      <c r="CC140" s="176" t="str">
        <f>$G$31</f>
        <v>C</v>
      </c>
      <c r="CD140" s="176" t="str">
        <f>$G$28</f>
        <v>E</v>
      </c>
      <c r="CE140" s="393" t="s">
        <v>10</v>
      </c>
      <c r="CF140" s="155" t="s">
        <v>128</v>
      </c>
      <c r="CG140" s="175" t="str">
        <f>$G$29</f>
        <v>P</v>
      </c>
      <c r="CH140" s="176" t="str">
        <f>$G$31</f>
        <v>C</v>
      </c>
      <c r="CI140" s="176" t="str">
        <f>$G$28</f>
        <v>E</v>
      </c>
      <c r="CJ140" s="393" t="s">
        <v>10</v>
      </c>
      <c r="CK140" s="138" t="s">
        <v>128</v>
      </c>
      <c r="CL140" s="176" t="str">
        <f>$G$29</f>
        <v>P</v>
      </c>
      <c r="CM140" s="170" t="str">
        <f>$G$31</f>
        <v>C</v>
      </c>
      <c r="CN140" s="170" t="str">
        <f>$G$28</f>
        <v>E</v>
      </c>
      <c r="CO140" s="393" t="s">
        <v>10</v>
      </c>
      <c r="CP140" s="138" t="s">
        <v>128</v>
      </c>
      <c r="CQ140" s="176" t="str">
        <f>$G$29</f>
        <v>P</v>
      </c>
      <c r="CR140" s="170" t="str">
        <f>$G$31</f>
        <v>C</v>
      </c>
      <c r="CS140" s="170" t="str">
        <f>$G$28</f>
        <v>E</v>
      </c>
      <c r="CT140" s="392" t="s">
        <v>10</v>
      </c>
      <c r="CU140" s="138" t="s">
        <v>128</v>
      </c>
      <c r="CV140" s="329"/>
    </row>
    <row r="141" spans="3:100" ht="15.75" customHeight="1" x14ac:dyDescent="0.25">
      <c r="C141" s="380">
        <f t="shared" si="511"/>
        <v>0</v>
      </c>
      <c r="I141" s="409" t="e">
        <f t="shared" ca="1" si="512"/>
        <v>#NAME?</v>
      </c>
      <c r="K141" s="110"/>
      <c r="L141" s="74" t="str">
        <f t="shared" si="513"/>
        <v/>
      </c>
      <c r="M141" s="11" t="str">
        <f t="shared" si="514"/>
        <v/>
      </c>
      <c r="N141" s="11" t="str">
        <f t="shared" si="515"/>
        <v/>
      </c>
      <c r="O141" s="11" t="str">
        <f t="shared" si="516"/>
        <v/>
      </c>
      <c r="P141" s="380">
        <f t="shared" ca="1" si="517"/>
        <v>1</v>
      </c>
      <c r="Q141" s="380">
        <f t="shared" ca="1" si="518"/>
        <v>1</v>
      </c>
      <c r="X141" s="512">
        <f>F16</f>
        <v>0</v>
      </c>
      <c r="Y141" s="163">
        <v>1</v>
      </c>
      <c r="Z141" s="172">
        <f>COUNTIFS($L$5:$L$300,$X$141,$M$5:$M$300,$Y$33,$N$5:$N$300,$Z$31,$O$5:$O$300,$Z$32)</f>
        <v>0</v>
      </c>
      <c r="AA141" s="172">
        <f>COUNTIFS($L$5:$L$300,$X$141,$M$5:$M$300,$Y$33,$N$5:$N$300,$Z$31,$O$5:$O$300,AA$32)</f>
        <v>0</v>
      </c>
      <c r="AB141" s="172">
        <f>COUNTIFS($L$5:$L$300,$X$141,$M$5:$M$300,$Y$33,$N$5:$N$300,$Z$31,$O$5:$O$300,AB$32)</f>
        <v>0</v>
      </c>
      <c r="AC141" s="97"/>
      <c r="AD141" s="97">
        <f t="shared" ref="AD141:AD147" si="519">SUM(Z141:AB141)</f>
        <v>0</v>
      </c>
      <c r="AE141" s="397" t="str">
        <f t="shared" ref="AE141:AE147" si="520">IF(AD141=0,"",((Z141*4)+(AA141*2)+(AB141*0))/AD141)</f>
        <v/>
      </c>
      <c r="AF141" s="174">
        <f>COUNTIFS($L$5:$L$300,$X$141,$M$5:$M$300,$Y$33,$N$5:$N$300,$AF$31,$O$5:$O$300,AF$32)</f>
        <v>0</v>
      </c>
      <c r="AG141" s="174">
        <f t="shared" ref="AG141:AH146" si="521">COUNTIFS($L$5:$L$300,$X$141,$M$5:$M$300,$Y141,$N$5:$N$300,$AF$31,$O$5:$O$300,AG$32)</f>
        <v>0</v>
      </c>
      <c r="AH141" s="174">
        <f t="shared" si="521"/>
        <v>0</v>
      </c>
      <c r="AI141" s="97">
        <f t="shared" ref="AI141:AI147" si="522">SUM(AF141:AH141)</f>
        <v>0</v>
      </c>
      <c r="AJ141" s="397" t="str">
        <f>IF(AI141=0,"",((AF141*3)+(AG141*1.5)+(AH141*0))/AI141)</f>
        <v/>
      </c>
      <c r="AK141" s="181">
        <f t="shared" ref="AK141:AM146" si="523">COUNTIFS($L$5:$L$300,$X$141,$M$5:$M$300,$Y141,$N$5:$N$300,$AK$31,$O$5:$O$300,AK$32)</f>
        <v>0</v>
      </c>
      <c r="AL141" s="174">
        <f t="shared" si="523"/>
        <v>0</v>
      </c>
      <c r="AM141" s="174">
        <f t="shared" si="523"/>
        <v>0</v>
      </c>
      <c r="AN141" s="97">
        <f t="shared" ref="AN141:AN147" si="524">SUM(AK141:AM141)</f>
        <v>0</v>
      </c>
      <c r="AO141" s="397" t="str">
        <f>IF(AN141=0,"",((AK141*3)+(AL141*1.5)+(AM141*0))/AN141)</f>
        <v/>
      </c>
      <c r="AP141" s="174">
        <f t="shared" ref="AP141:AR146" si="525">COUNTIFS($L$5:$L$300,$X$141,$M$5:$M$300,$Y141,$N$5:$N$300,$AP$31,$O$5:$O$300,AP$32)</f>
        <v>0</v>
      </c>
      <c r="AQ141" s="174">
        <f t="shared" si="525"/>
        <v>0</v>
      </c>
      <c r="AR141" s="174">
        <f t="shared" si="525"/>
        <v>0</v>
      </c>
      <c r="AS141" s="97">
        <f t="shared" ref="AS141:AS147" si="526">SUM(AP141:AR141)</f>
        <v>0</v>
      </c>
      <c r="AT141" s="397" t="str">
        <f t="shared" ref="AT141:AT147" si="527">IF(AS141=0,"",((AP141*3)+(AQ141*1.5)+(AS141*0))/AS141)</f>
        <v/>
      </c>
      <c r="AU141" s="185">
        <f t="shared" ref="AU141:AW146" si="528">COUNTIFS($L$5:$L$300,$X$141,$M$5:$M$300,$Y141,$N$5:$N$300,$AU$31,$O$5:$O$300,AU$32)</f>
        <v>0</v>
      </c>
      <c r="AV141" s="172">
        <f t="shared" si="528"/>
        <v>0</v>
      </c>
      <c r="AW141" s="172">
        <f t="shared" si="528"/>
        <v>0</v>
      </c>
      <c r="AX141" s="97">
        <f t="shared" ref="AX141:AX147" si="529">SUM(AU141:AW141)</f>
        <v>0</v>
      </c>
      <c r="AY141" s="397" t="str">
        <f t="shared" ref="AY141:AY147" si="530">IF(AX141=0,"",((AU141*4)+(AV141*2)+(AW141*0))/AX141)</f>
        <v/>
      </c>
      <c r="AZ141" s="181">
        <f t="shared" ref="AZ141:BB146" si="531">COUNTIFS($L$5:$L$300,$X$141,$M$5:$M$300,$Y141,$N$5:$N$300,$AZ$31,$O$5:$O$300,AZ$32)</f>
        <v>0</v>
      </c>
      <c r="BA141" s="174">
        <f t="shared" si="531"/>
        <v>0</v>
      </c>
      <c r="BB141" s="174">
        <f t="shared" si="531"/>
        <v>0</v>
      </c>
      <c r="BC141" s="409">
        <f t="shared" ref="BC141:BC147" si="532">SUM(AZ141:BB141)</f>
        <v>0</v>
      </c>
      <c r="BD141" s="399" t="str">
        <f t="shared" ref="BD141:BD147" si="533">IF(BC141=0,"",((AZ141*4)+(BA141*2)+(BB141*0))/BC141)</f>
        <v/>
      </c>
      <c r="BE141" s="185">
        <f t="shared" ref="BE141:BG146" si="534">COUNTIFS($L$5:$L$300,$X$141,$M$5:$M$300,$Y141,$N$5:$N$300,$BE$31,$O$5:$O$300,BE$32)</f>
        <v>0</v>
      </c>
      <c r="BF141" s="172">
        <f t="shared" si="534"/>
        <v>0</v>
      </c>
      <c r="BG141" s="172">
        <f t="shared" si="534"/>
        <v>0</v>
      </c>
      <c r="BH141" s="97">
        <f t="shared" ref="BH141:BH147" si="535">SUM(BE141:BG141)</f>
        <v>0</v>
      </c>
      <c r="BI141" s="397" t="str">
        <f t="shared" ref="BI141:BI147" si="536">IF(BH141=0,"",((BE141*4)+(BF141*2)+(BG141*0))/BH141)</f>
        <v/>
      </c>
      <c r="BJ141" s="512">
        <f>H17</f>
        <v>0</v>
      </c>
      <c r="BK141" s="404">
        <v>1</v>
      </c>
      <c r="BL141" s="172">
        <f>COUNTIFS($L$5:$L$300,$BJ$33,$M$5:$M$300,$Y$33,$N$5:$N$300,$Z$31,$O$5:$O$300,$Z$32)</f>
        <v>0</v>
      </c>
      <c r="BM141" s="172">
        <f>COUNTIFS($L$5:$L$300,$BJ$33,$M$5:$M$300,$Y$33,$N$5:$N$300,$Z$31,$O$5:$O$300,BM$32)</f>
        <v>0</v>
      </c>
      <c r="BN141" s="172">
        <f>COUNTIFS($L$5:$L$300,$BJ$33,$M$5:$M$300,$Y$33,$N$5:$N$300,$Z$31,$O$5:$O$300,BN$32)</f>
        <v>0</v>
      </c>
      <c r="BO141" s="172"/>
      <c r="BP141" s="97">
        <f t="shared" ref="BP141:BP147" si="537">SUM(BL141:BN141)</f>
        <v>0</v>
      </c>
      <c r="BQ141" s="397" t="str">
        <f t="shared" ref="BQ141:BQ147" si="538">IF(BP141=0,"",((BL141*4)+(BM141*2)+(BN141*0))/BP141)</f>
        <v/>
      </c>
      <c r="BR141" s="174">
        <f>COUNTIFS($L$5:$L$300,$BJ$33,$M$5:$M$300,$Y$33,$N$5:$N$300,$AF$31,$O$5:$O$300,BR$32)</f>
        <v>0</v>
      </c>
      <c r="BS141" s="174">
        <f t="shared" ref="BS141:BT146" si="539">COUNTIFS($L$5:$L$300,$BJ$33,$M$5:$M$300,$Y141,$N$5:$N$300,$AF$31,$O$5:$O$300,BS$32)</f>
        <v>0</v>
      </c>
      <c r="BT141" s="174">
        <f t="shared" si="539"/>
        <v>0</v>
      </c>
      <c r="BU141" s="97">
        <f t="shared" ref="BU141:BU147" si="540">SUM(BR141:BT141)</f>
        <v>0</v>
      </c>
      <c r="BV141" s="397" t="str">
        <f>IF(BU141=0,"",((BR141*3)+(BS141*1.5)+(BT141*0))/BU141)</f>
        <v/>
      </c>
      <c r="BW141" s="174">
        <f t="shared" ref="BW141:BY146" si="541">COUNTIFS($L$5:$L$300,$BJ$33,$M$5:$M$300,$Y141,$N$5:$N$300,$AK$31,$O$5:$O$300,BW$32)</f>
        <v>0</v>
      </c>
      <c r="BX141" s="174">
        <f t="shared" si="541"/>
        <v>0</v>
      </c>
      <c r="BY141" s="174">
        <f t="shared" si="541"/>
        <v>0</v>
      </c>
      <c r="BZ141" s="97">
        <f t="shared" ref="BZ141:BZ147" si="542">SUM(BW141:BY141)</f>
        <v>0</v>
      </c>
      <c r="CA141" s="397" t="str">
        <f>IF(BZ141=0,"",((BW141*3)+(BX141*1.5)+(BY141*0))/BZ141)</f>
        <v/>
      </c>
      <c r="CB141" s="174">
        <f t="shared" ref="CB141:CD146" si="543">COUNTIFS($L$5:$L$300,$BJ$33,$M$5:$M$300,$Y141,$N$5:$N$300,$AP$31,$O$5:$O$300,CB$32)</f>
        <v>0</v>
      </c>
      <c r="CC141" s="174">
        <f t="shared" si="543"/>
        <v>0</v>
      </c>
      <c r="CD141" s="174">
        <f t="shared" si="543"/>
        <v>0</v>
      </c>
      <c r="CE141" s="97">
        <f t="shared" ref="CE141:CE147" si="544">SUM(CB141:CD141)</f>
        <v>0</v>
      </c>
      <c r="CF141" s="397" t="str">
        <f>IF(CE141=0,"",((CB141*3)+(CC141*1.5)+(CD141*0))/CE141)</f>
        <v/>
      </c>
      <c r="CG141" s="185">
        <f t="shared" ref="CG141:CI146" si="545">COUNTIFS($L$5:$L$300,$BJ$33,$M$5:$M$300,$Y141,$N$5:$N$300,$AU$31,$O$5:$O$300,CG$32)</f>
        <v>0</v>
      </c>
      <c r="CH141" s="172">
        <f t="shared" si="545"/>
        <v>0</v>
      </c>
      <c r="CI141" s="172">
        <f t="shared" si="545"/>
        <v>0</v>
      </c>
      <c r="CJ141" s="97">
        <f t="shared" ref="CJ141:CJ147" si="546">SUM(CG141:CI141)</f>
        <v>0</v>
      </c>
      <c r="CK141" s="400" t="str">
        <f t="shared" ref="CK141:CK147" si="547">IF(CJ141=0,"",((CG141*4)+(CH141*2)+(CI141*0))/CJ141)</f>
        <v/>
      </c>
      <c r="CL141" s="185">
        <f t="shared" ref="CL141:CN146" si="548">COUNTIFS($L$5:$L$300,$BJ$33,$M$5:$M$300,$Y141,$N$5:$N$300,$AZ$31,$O$5:$O$300,CL$32)</f>
        <v>0</v>
      </c>
      <c r="CM141" s="172">
        <f t="shared" si="548"/>
        <v>0</v>
      </c>
      <c r="CN141" s="172">
        <f t="shared" si="548"/>
        <v>0</v>
      </c>
      <c r="CO141" s="97">
        <f t="shared" ref="CO141:CO147" si="549">SUM(CL141:CN141)</f>
        <v>0</v>
      </c>
      <c r="CP141" s="397" t="str">
        <f t="shared" ref="CP141:CP147" si="550">IF(CO141=0,"",((CL141*4)+(CM141*2)+(CN141*0))/CO141)</f>
        <v/>
      </c>
      <c r="CQ141" s="172">
        <f t="shared" ref="CQ141:CS146" si="551">COUNTIFS($L$5:$L$300,$BJ$33,$M$5:$M$300,$Y141,$N$5:$N$300,$BE$31,$O$5:$O$300,CQ$32)</f>
        <v>0</v>
      </c>
      <c r="CR141" s="172">
        <f t="shared" si="551"/>
        <v>0</v>
      </c>
      <c r="CS141" s="172">
        <f t="shared" si="551"/>
        <v>0</v>
      </c>
      <c r="CT141" s="97">
        <f t="shared" ref="CT141:CT147" si="552">SUM(CQ141:CS141)</f>
        <v>0</v>
      </c>
      <c r="CU141" s="397" t="str">
        <f t="shared" ref="CU141:CU147" si="553">IF(CT141=0,"",((CQ141*4)+(CR141*2)+(CS141*0))/CT141)</f>
        <v/>
      </c>
      <c r="CV141" s="98"/>
    </row>
    <row r="142" spans="3:100" x14ac:dyDescent="0.25">
      <c r="C142" s="380">
        <f t="shared" si="511"/>
        <v>0</v>
      </c>
      <c r="I142" s="409" t="e">
        <f t="shared" ca="1" si="512"/>
        <v>#NAME?</v>
      </c>
      <c r="K142" s="110"/>
      <c r="L142" s="74" t="str">
        <f t="shared" si="513"/>
        <v/>
      </c>
      <c r="M142" s="11" t="str">
        <f t="shared" si="514"/>
        <v/>
      </c>
      <c r="N142" s="11" t="str">
        <f t="shared" si="515"/>
        <v/>
      </c>
      <c r="O142" s="11" t="str">
        <f t="shared" si="516"/>
        <v/>
      </c>
      <c r="P142" s="380">
        <f t="shared" ca="1" si="517"/>
        <v>1</v>
      </c>
      <c r="Q142" s="380">
        <f t="shared" ca="1" si="518"/>
        <v>1</v>
      </c>
      <c r="X142" s="513"/>
      <c r="Y142" s="129">
        <v>2</v>
      </c>
      <c r="Z142" s="173">
        <f>COUNTIFS($L$5:$L$300,$X$141,$M$5:$M$300,$Y142,$N$5:$N$300,$Z$31,$O$5:$O$300,$Z$32)</f>
        <v>0</v>
      </c>
      <c r="AA142" s="173">
        <f>COUNTIFS($L$5:$L$300,$X$141,$M$5:$M$300,$Y142,$N$5:$N$300,$Z$31,$O$5:$O$300,$AA$32)</f>
        <v>0</v>
      </c>
      <c r="AB142" s="173">
        <f>COUNTIFS($L$5:$L$300,$X$141,$M$5:$M$300,$Y142,$N$5:$N$300,$Z$31,$O$5:$O$300,$AB$32)</f>
        <v>0</v>
      </c>
      <c r="AC142" s="130"/>
      <c r="AD142" s="130">
        <f t="shared" si="519"/>
        <v>0</v>
      </c>
      <c r="AE142" s="137" t="str">
        <f t="shared" si="520"/>
        <v/>
      </c>
      <c r="AF142" s="173">
        <f>COUNTIFS($L$5:$L$300,$X$141,$M$5:$M$300,$Y142,$N$5:$N$300,$AF$31,$O$5:$O$300,AF$32)</f>
        <v>0</v>
      </c>
      <c r="AG142" s="173">
        <f t="shared" si="521"/>
        <v>0</v>
      </c>
      <c r="AH142" s="173">
        <f t="shared" si="521"/>
        <v>0</v>
      </c>
      <c r="AI142" s="130">
        <f t="shared" si="522"/>
        <v>0</v>
      </c>
      <c r="AJ142" s="137" t="str">
        <f t="shared" ref="AJ142:AJ147" si="554">IF(AI142=0,"",((AF142*3)+(AG142*1.5)+(AH142*0))/AI142)</f>
        <v/>
      </c>
      <c r="AK142" s="182">
        <f t="shared" si="523"/>
        <v>0</v>
      </c>
      <c r="AL142" s="173">
        <f t="shared" si="523"/>
        <v>0</v>
      </c>
      <c r="AM142" s="173">
        <f t="shared" si="523"/>
        <v>0</v>
      </c>
      <c r="AN142" s="130">
        <f t="shared" si="524"/>
        <v>0</v>
      </c>
      <c r="AO142" s="137" t="str">
        <f t="shared" ref="AO142:AO147" si="555">IF(AN142=0,"",((AK142*3)+(AL142*1.5)+(AM142*0))/AN142)</f>
        <v/>
      </c>
      <c r="AP142" s="173">
        <f t="shared" si="525"/>
        <v>0</v>
      </c>
      <c r="AQ142" s="173">
        <f t="shared" si="525"/>
        <v>0</v>
      </c>
      <c r="AR142" s="173">
        <f t="shared" si="525"/>
        <v>0</v>
      </c>
      <c r="AS142" s="130">
        <f t="shared" si="526"/>
        <v>0</v>
      </c>
      <c r="AT142" s="137" t="str">
        <f t="shared" si="527"/>
        <v/>
      </c>
      <c r="AU142" s="182">
        <f t="shared" si="528"/>
        <v>0</v>
      </c>
      <c r="AV142" s="173">
        <f t="shared" si="528"/>
        <v>0</v>
      </c>
      <c r="AW142" s="173">
        <f t="shared" si="528"/>
        <v>0</v>
      </c>
      <c r="AX142" s="130">
        <f t="shared" si="529"/>
        <v>0</v>
      </c>
      <c r="AY142" s="137" t="str">
        <f t="shared" si="530"/>
        <v/>
      </c>
      <c r="AZ142" s="182">
        <f t="shared" si="531"/>
        <v>0</v>
      </c>
      <c r="BA142" s="173">
        <f t="shared" si="531"/>
        <v>0</v>
      </c>
      <c r="BB142" s="173">
        <f t="shared" si="531"/>
        <v>0</v>
      </c>
      <c r="BC142" s="130">
        <f t="shared" si="532"/>
        <v>0</v>
      </c>
      <c r="BD142" s="137" t="str">
        <f t="shared" si="533"/>
        <v/>
      </c>
      <c r="BE142" s="182">
        <f t="shared" si="534"/>
        <v>0</v>
      </c>
      <c r="BF142" s="173">
        <f t="shared" si="534"/>
        <v>0</v>
      </c>
      <c r="BG142" s="173">
        <f t="shared" si="534"/>
        <v>0</v>
      </c>
      <c r="BH142" s="130">
        <f t="shared" si="535"/>
        <v>0</v>
      </c>
      <c r="BI142" s="137" t="str">
        <f t="shared" si="536"/>
        <v/>
      </c>
      <c r="BJ142" s="513"/>
      <c r="BK142" s="126">
        <v>2</v>
      </c>
      <c r="BL142" s="236">
        <f>COUNTIFS($L$5:$L$300,$BJ$33,$M$5:$M$300,$Y142,$N$5:$N$300,$Z$31,$O$5:$O$300,$Z$32)</f>
        <v>0</v>
      </c>
      <c r="BM142" s="236">
        <f>COUNTIFS($L$5:$L$300,$BJ$33,$M$5:$M$300,$Y142,$N$5:$N$300,$Z$31,$O$5:$O$300,$AA$32)</f>
        <v>0</v>
      </c>
      <c r="BN142" s="236">
        <f>COUNTIFS($L$5:$L$300,$BJ$33,$M$5:$M$300,$Y142,$N$5:$N$300,$Z$31,$O$5:$O$300,$AB$32)</f>
        <v>0</v>
      </c>
      <c r="BO142" s="236"/>
      <c r="BP142" s="233">
        <f t="shared" si="537"/>
        <v>0</v>
      </c>
      <c r="BQ142" s="240" t="str">
        <f t="shared" si="538"/>
        <v/>
      </c>
      <c r="BR142" s="236">
        <f>COUNTIFS($L$5:$L$300,$BJ$33,$M$5:$M$300,$Y142,$N$5:$N$300,$AF$31,$O$5:$O$300,BR$32)</f>
        <v>0</v>
      </c>
      <c r="BS142" s="236">
        <f t="shared" si="539"/>
        <v>0</v>
      </c>
      <c r="BT142" s="236">
        <f t="shared" si="539"/>
        <v>0</v>
      </c>
      <c r="BU142" s="233">
        <f t="shared" si="540"/>
        <v>0</v>
      </c>
      <c r="BV142" s="240" t="str">
        <f t="shared" ref="BV142:BV147" si="556">IF(BU142=0,"",((BR142*3)+(BS142*1.5)+(BT142*0))/BU142)</f>
        <v/>
      </c>
      <c r="BW142" s="236">
        <f t="shared" si="541"/>
        <v>0</v>
      </c>
      <c r="BX142" s="236">
        <f t="shared" si="541"/>
        <v>0</v>
      </c>
      <c r="BY142" s="236">
        <f t="shared" si="541"/>
        <v>0</v>
      </c>
      <c r="BZ142" s="233">
        <f t="shared" si="542"/>
        <v>0</v>
      </c>
      <c r="CA142" s="240" t="str">
        <f t="shared" ref="CA142:CA147" si="557">IF(BZ142=0,"",((BW142*3)+(BX142*1.5)+(BY142*0))/BZ142)</f>
        <v/>
      </c>
      <c r="CB142" s="236">
        <f t="shared" si="543"/>
        <v>0</v>
      </c>
      <c r="CC142" s="236">
        <f t="shared" si="543"/>
        <v>0</v>
      </c>
      <c r="CD142" s="236">
        <f t="shared" si="543"/>
        <v>0</v>
      </c>
      <c r="CE142" s="233">
        <f t="shared" si="544"/>
        <v>0</v>
      </c>
      <c r="CF142" s="240" t="str">
        <f t="shared" ref="CF142:CF147" si="558">IF(CE142=0,"",((CB142*3)+(CC142*1.5)+(CD142*0))/CE142)</f>
        <v/>
      </c>
      <c r="CG142" s="237">
        <f t="shared" si="545"/>
        <v>0</v>
      </c>
      <c r="CH142" s="236">
        <f t="shared" si="545"/>
        <v>0</v>
      </c>
      <c r="CI142" s="236">
        <f t="shared" si="545"/>
        <v>0</v>
      </c>
      <c r="CJ142" s="233">
        <f t="shared" si="546"/>
        <v>0</v>
      </c>
      <c r="CK142" s="242" t="str">
        <f t="shared" si="547"/>
        <v/>
      </c>
      <c r="CL142" s="237">
        <f t="shared" si="548"/>
        <v>0</v>
      </c>
      <c r="CM142" s="236">
        <f t="shared" si="548"/>
        <v>0</v>
      </c>
      <c r="CN142" s="236">
        <f t="shared" si="548"/>
        <v>0</v>
      </c>
      <c r="CO142" s="233">
        <f t="shared" si="549"/>
        <v>0</v>
      </c>
      <c r="CP142" s="240" t="str">
        <f t="shared" si="550"/>
        <v/>
      </c>
      <c r="CQ142" s="236">
        <f t="shared" si="551"/>
        <v>0</v>
      </c>
      <c r="CR142" s="236">
        <f t="shared" si="551"/>
        <v>0</v>
      </c>
      <c r="CS142" s="236">
        <f t="shared" si="551"/>
        <v>0</v>
      </c>
      <c r="CT142" s="233">
        <f t="shared" si="552"/>
        <v>0</v>
      </c>
      <c r="CU142" s="240" t="str">
        <f t="shared" si="553"/>
        <v/>
      </c>
      <c r="CV142" s="98"/>
    </row>
    <row r="143" spans="3:100" x14ac:dyDescent="0.25">
      <c r="C143" s="380">
        <f t="shared" si="511"/>
        <v>0</v>
      </c>
      <c r="I143" s="409" t="e">
        <f t="shared" ca="1" si="512"/>
        <v>#NAME?</v>
      </c>
      <c r="K143" s="110"/>
      <c r="L143" s="74" t="str">
        <f t="shared" si="513"/>
        <v/>
      </c>
      <c r="M143" s="11" t="str">
        <f t="shared" si="514"/>
        <v/>
      </c>
      <c r="N143" s="11" t="str">
        <f t="shared" si="515"/>
        <v/>
      </c>
      <c r="O143" s="11" t="str">
        <f t="shared" si="516"/>
        <v/>
      </c>
      <c r="P143" s="380">
        <f t="shared" ca="1" si="517"/>
        <v>1</v>
      </c>
      <c r="Q143" s="380">
        <f t="shared" ca="1" si="518"/>
        <v>1</v>
      </c>
      <c r="X143" s="513"/>
      <c r="Y143" s="111">
        <v>3</v>
      </c>
      <c r="Z143" s="174">
        <f>COUNTIFS($L$5:$L$300,$X$141,$M$5:$M$300,$Y143,$N$5:$N$300,$Z$31,$O$5:$O$300,$Z$32)</f>
        <v>0</v>
      </c>
      <c r="AA143" s="174">
        <f>COUNTIFS($L$5:$L$300,$X$141,$M$5:$M$300,$Y143,$N$5:$N$300,$Z$31,$O$5:$O$300,$AA$32)</f>
        <v>0</v>
      </c>
      <c r="AB143" s="174">
        <f>COUNTIFS($L$5:$L$300,$X$141,$M$5:$M$300,$Y143,$N$5:$N$300,$Z$31,$O$5:$O$300,$AB$32)</f>
        <v>0</v>
      </c>
      <c r="AC143" s="409"/>
      <c r="AD143" s="409">
        <f t="shared" si="519"/>
        <v>0</v>
      </c>
      <c r="AE143" s="399" t="str">
        <f t="shared" si="520"/>
        <v/>
      </c>
      <c r="AF143" s="174">
        <f>COUNTIFS($L$5:$L$300,$X$141,$M$5:$M$300,$Y143,$N$5:$N$300,$AF$31,$O$5:$O$300,AF$32)</f>
        <v>0</v>
      </c>
      <c r="AG143" s="174">
        <f t="shared" si="521"/>
        <v>0</v>
      </c>
      <c r="AH143" s="174">
        <f t="shared" si="521"/>
        <v>0</v>
      </c>
      <c r="AI143" s="409">
        <f t="shared" si="522"/>
        <v>0</v>
      </c>
      <c r="AJ143" s="399" t="str">
        <f t="shared" si="554"/>
        <v/>
      </c>
      <c r="AK143" s="181">
        <f t="shared" si="523"/>
        <v>0</v>
      </c>
      <c r="AL143" s="174">
        <f t="shared" si="523"/>
        <v>0</v>
      </c>
      <c r="AM143" s="174">
        <f t="shared" si="523"/>
        <v>0</v>
      </c>
      <c r="AN143" s="409">
        <f t="shared" si="524"/>
        <v>0</v>
      </c>
      <c r="AO143" s="399" t="str">
        <f t="shared" si="555"/>
        <v/>
      </c>
      <c r="AP143" s="174">
        <f t="shared" si="525"/>
        <v>0</v>
      </c>
      <c r="AQ143" s="174">
        <f t="shared" si="525"/>
        <v>0</v>
      </c>
      <c r="AR143" s="174">
        <f t="shared" si="525"/>
        <v>0</v>
      </c>
      <c r="AS143" s="409">
        <f t="shared" si="526"/>
        <v>0</v>
      </c>
      <c r="AT143" s="399" t="str">
        <f t="shared" si="527"/>
        <v/>
      </c>
      <c r="AU143" s="181">
        <f t="shared" si="528"/>
        <v>0</v>
      </c>
      <c r="AV143" s="174">
        <f t="shared" si="528"/>
        <v>0</v>
      </c>
      <c r="AW143" s="174">
        <f t="shared" si="528"/>
        <v>0</v>
      </c>
      <c r="AX143" s="409">
        <f t="shared" si="529"/>
        <v>0</v>
      </c>
      <c r="AY143" s="399" t="str">
        <f t="shared" si="530"/>
        <v/>
      </c>
      <c r="AZ143" s="181">
        <f t="shared" si="531"/>
        <v>0</v>
      </c>
      <c r="BA143" s="174">
        <f t="shared" si="531"/>
        <v>0</v>
      </c>
      <c r="BB143" s="174">
        <f t="shared" si="531"/>
        <v>0</v>
      </c>
      <c r="BC143" s="409">
        <f t="shared" si="532"/>
        <v>0</v>
      </c>
      <c r="BD143" s="399" t="str">
        <f t="shared" si="533"/>
        <v/>
      </c>
      <c r="BE143" s="181">
        <f t="shared" si="534"/>
        <v>0</v>
      </c>
      <c r="BF143" s="174">
        <f t="shared" si="534"/>
        <v>0</v>
      </c>
      <c r="BG143" s="174">
        <f t="shared" si="534"/>
        <v>0</v>
      </c>
      <c r="BH143" s="409">
        <f t="shared" si="535"/>
        <v>0</v>
      </c>
      <c r="BI143" s="399" t="str">
        <f t="shared" si="536"/>
        <v/>
      </c>
      <c r="BJ143" s="513"/>
      <c r="BK143" s="132">
        <v>3</v>
      </c>
      <c r="BL143" s="174">
        <f>COUNTIFS($L$5:$L$300,$BJ$33,$M$5:$M$300,$Y143,$N$5:$N$300,$Z$31,$O$5:$O$300,$Z$32)</f>
        <v>0</v>
      </c>
      <c r="BM143" s="174">
        <f>COUNTIFS($L$5:$L$300,$BJ$33,$M$5:$M$300,$Y143,$N$5:$N$300,$Z$31,$O$5:$O$300,$AA$32)</f>
        <v>0</v>
      </c>
      <c r="BN143" s="174">
        <f>COUNTIFS($L$5:$L$300,$BJ$33,$M$5:$M$300,$Y143,$N$5:$N$300,$Z$31,$O$5:$O$300,$AB$32)</f>
        <v>0</v>
      </c>
      <c r="BO143" s="174"/>
      <c r="BP143" s="409">
        <f t="shared" si="537"/>
        <v>0</v>
      </c>
      <c r="BQ143" s="399" t="str">
        <f t="shared" si="538"/>
        <v/>
      </c>
      <c r="BR143" s="174">
        <f>COUNTIFS($L$5:$L$300,$BJ$33,$M$5:$M$300,$Y143,$N$5:$N$300,$AF$31,$O$5:$O$300,BR$32)</f>
        <v>0</v>
      </c>
      <c r="BS143" s="174">
        <f t="shared" si="539"/>
        <v>0</v>
      </c>
      <c r="BT143" s="174">
        <f t="shared" si="539"/>
        <v>0</v>
      </c>
      <c r="BU143" s="409">
        <f t="shared" si="540"/>
        <v>0</v>
      </c>
      <c r="BV143" s="399" t="str">
        <f t="shared" si="556"/>
        <v/>
      </c>
      <c r="BW143" s="174">
        <f t="shared" si="541"/>
        <v>0</v>
      </c>
      <c r="BX143" s="174">
        <f t="shared" si="541"/>
        <v>0</v>
      </c>
      <c r="BY143" s="174">
        <f t="shared" si="541"/>
        <v>0</v>
      </c>
      <c r="BZ143" s="409">
        <f t="shared" si="542"/>
        <v>0</v>
      </c>
      <c r="CA143" s="399" t="str">
        <f t="shared" si="557"/>
        <v/>
      </c>
      <c r="CB143" s="174">
        <f t="shared" si="543"/>
        <v>0</v>
      </c>
      <c r="CC143" s="174">
        <f t="shared" si="543"/>
        <v>0</v>
      </c>
      <c r="CD143" s="174">
        <f t="shared" si="543"/>
        <v>0</v>
      </c>
      <c r="CE143" s="409">
        <f t="shared" si="544"/>
        <v>0</v>
      </c>
      <c r="CF143" s="399" t="str">
        <f t="shared" si="558"/>
        <v/>
      </c>
      <c r="CG143" s="181">
        <f t="shared" si="545"/>
        <v>0</v>
      </c>
      <c r="CH143" s="174">
        <f t="shared" si="545"/>
        <v>0</v>
      </c>
      <c r="CI143" s="174">
        <f t="shared" si="545"/>
        <v>0</v>
      </c>
      <c r="CJ143" s="409">
        <f t="shared" si="546"/>
        <v>0</v>
      </c>
      <c r="CK143" s="398" t="str">
        <f t="shared" si="547"/>
        <v/>
      </c>
      <c r="CL143" s="181">
        <f t="shared" si="548"/>
        <v>0</v>
      </c>
      <c r="CM143" s="174">
        <f t="shared" si="548"/>
        <v>0</v>
      </c>
      <c r="CN143" s="174">
        <f t="shared" si="548"/>
        <v>0</v>
      </c>
      <c r="CO143" s="409">
        <f t="shared" si="549"/>
        <v>0</v>
      </c>
      <c r="CP143" s="399" t="str">
        <f t="shared" si="550"/>
        <v/>
      </c>
      <c r="CQ143" s="174">
        <f t="shared" si="551"/>
        <v>0</v>
      </c>
      <c r="CR143" s="174">
        <f t="shared" si="551"/>
        <v>0</v>
      </c>
      <c r="CS143" s="174">
        <f t="shared" si="551"/>
        <v>0</v>
      </c>
      <c r="CT143" s="409">
        <f t="shared" si="552"/>
        <v>0</v>
      </c>
      <c r="CU143" s="399" t="str">
        <f t="shared" si="553"/>
        <v/>
      </c>
      <c r="CV143" s="98"/>
    </row>
    <row r="144" spans="3:100" x14ac:dyDescent="0.25">
      <c r="C144" s="380">
        <f t="shared" si="511"/>
        <v>0</v>
      </c>
      <c r="I144" s="409" t="e">
        <f t="shared" ca="1" si="512"/>
        <v>#NAME?</v>
      </c>
      <c r="K144" s="110"/>
      <c r="L144" s="74" t="str">
        <f t="shared" si="513"/>
        <v/>
      </c>
      <c r="M144" s="11" t="str">
        <f t="shared" si="514"/>
        <v/>
      </c>
      <c r="N144" s="11" t="str">
        <f t="shared" si="515"/>
        <v/>
      </c>
      <c r="O144" s="11" t="str">
        <f t="shared" si="516"/>
        <v/>
      </c>
      <c r="P144" s="380">
        <f t="shared" ca="1" si="517"/>
        <v>1</v>
      </c>
      <c r="Q144" s="380">
        <f t="shared" ca="1" si="518"/>
        <v>1</v>
      </c>
      <c r="X144" s="513"/>
      <c r="Y144" s="129">
        <v>4</v>
      </c>
      <c r="Z144" s="173">
        <f>COUNTIFS($L$5:$L$300,$X$141,$M$5:$M$300,$Y144,$N$5:$N$300,$Z$31,$O$5:$O$300,$Z$32)</f>
        <v>0</v>
      </c>
      <c r="AA144" s="173">
        <f>COUNTIFS($L$5:$L$300,$X$141,$M$5:$M$300,$Y144,$N$5:$N$300,$Z$31,$O$5:$O$300,$AA$32)</f>
        <v>0</v>
      </c>
      <c r="AB144" s="173">
        <f>COUNTIFS($L$5:$L$300,$X$141,$M$5:$M$300,$Y144,$N$5:$N$300,$Z$31,$O$5:$O$300,$AB$32)</f>
        <v>0</v>
      </c>
      <c r="AC144" s="130"/>
      <c r="AD144" s="130">
        <f t="shared" si="519"/>
        <v>0</v>
      </c>
      <c r="AE144" s="137" t="str">
        <f t="shared" si="520"/>
        <v/>
      </c>
      <c r="AF144" s="173">
        <f>COUNTIFS($L$5:$L$300,$X$141,$M$5:$M$300,$Y144,$N$5:$N$300,$AF$31,$O$5:$O$300,AF$32)</f>
        <v>0</v>
      </c>
      <c r="AG144" s="173">
        <f t="shared" si="521"/>
        <v>0</v>
      </c>
      <c r="AH144" s="173">
        <f t="shared" si="521"/>
        <v>0</v>
      </c>
      <c r="AI144" s="130">
        <f t="shared" si="522"/>
        <v>0</v>
      </c>
      <c r="AJ144" s="137" t="str">
        <f t="shared" si="554"/>
        <v/>
      </c>
      <c r="AK144" s="182">
        <f t="shared" si="523"/>
        <v>0</v>
      </c>
      <c r="AL144" s="173">
        <f t="shared" si="523"/>
        <v>0</v>
      </c>
      <c r="AM144" s="173">
        <f t="shared" si="523"/>
        <v>0</v>
      </c>
      <c r="AN144" s="130">
        <f t="shared" si="524"/>
        <v>0</v>
      </c>
      <c r="AO144" s="137" t="str">
        <f t="shared" si="555"/>
        <v/>
      </c>
      <c r="AP144" s="173">
        <f t="shared" si="525"/>
        <v>0</v>
      </c>
      <c r="AQ144" s="173">
        <f t="shared" si="525"/>
        <v>0</v>
      </c>
      <c r="AR144" s="173">
        <f t="shared" si="525"/>
        <v>0</v>
      </c>
      <c r="AS144" s="130">
        <f t="shared" si="526"/>
        <v>0</v>
      </c>
      <c r="AT144" s="137" t="str">
        <f t="shared" si="527"/>
        <v/>
      </c>
      <c r="AU144" s="182">
        <f t="shared" si="528"/>
        <v>0</v>
      </c>
      <c r="AV144" s="173">
        <f t="shared" si="528"/>
        <v>0</v>
      </c>
      <c r="AW144" s="173">
        <f t="shared" si="528"/>
        <v>0</v>
      </c>
      <c r="AX144" s="130">
        <f t="shared" si="529"/>
        <v>0</v>
      </c>
      <c r="AY144" s="137" t="str">
        <f t="shared" si="530"/>
        <v/>
      </c>
      <c r="AZ144" s="182">
        <f t="shared" si="531"/>
        <v>0</v>
      </c>
      <c r="BA144" s="173">
        <f t="shared" si="531"/>
        <v>0</v>
      </c>
      <c r="BB144" s="173">
        <f t="shared" si="531"/>
        <v>0</v>
      </c>
      <c r="BC144" s="130">
        <f t="shared" si="532"/>
        <v>0</v>
      </c>
      <c r="BD144" s="137" t="str">
        <f t="shared" si="533"/>
        <v/>
      </c>
      <c r="BE144" s="182">
        <f t="shared" si="534"/>
        <v>0</v>
      </c>
      <c r="BF144" s="173">
        <f t="shared" si="534"/>
        <v>0</v>
      </c>
      <c r="BG144" s="173">
        <f t="shared" si="534"/>
        <v>0</v>
      </c>
      <c r="BH144" s="130">
        <f t="shared" si="535"/>
        <v>0</v>
      </c>
      <c r="BI144" s="137" t="str">
        <f t="shared" si="536"/>
        <v/>
      </c>
      <c r="BJ144" s="513"/>
      <c r="BK144" s="126">
        <v>4</v>
      </c>
      <c r="BL144" s="236">
        <f>COUNTIFS($L$5:$L$300,$BJ$33,$M$5:$M$300,$Y144,$N$5:$N$300,$Z$31,$O$5:$O$300,$Z$32)</f>
        <v>0</v>
      </c>
      <c r="BM144" s="236">
        <f>COUNTIFS($L$5:$L$300,$BJ$33,$M$5:$M$300,$Y144,$N$5:$N$300,$Z$31,$O$5:$O$300,$AA$32)</f>
        <v>0</v>
      </c>
      <c r="BN144" s="236">
        <f>COUNTIFS($L$5:$L$300,$BJ$33,$M$5:$M$300,$Y144,$N$5:$N$300,$Z$31,$O$5:$O$300,$AB$32)</f>
        <v>0</v>
      </c>
      <c r="BO144" s="236"/>
      <c r="BP144" s="233">
        <f t="shared" si="537"/>
        <v>0</v>
      </c>
      <c r="BQ144" s="240" t="str">
        <f t="shared" si="538"/>
        <v/>
      </c>
      <c r="BR144" s="236">
        <f>COUNTIFS($L$5:$L$300,$BJ$33,$M$5:$M$300,$Y144,$N$5:$N$300,$AF$31,$O$5:$O$300,BR$32)</f>
        <v>0</v>
      </c>
      <c r="BS144" s="236">
        <f t="shared" si="539"/>
        <v>0</v>
      </c>
      <c r="BT144" s="236">
        <f t="shared" si="539"/>
        <v>0</v>
      </c>
      <c r="BU144" s="233">
        <f t="shared" si="540"/>
        <v>0</v>
      </c>
      <c r="BV144" s="240" t="str">
        <f t="shared" si="556"/>
        <v/>
      </c>
      <c r="BW144" s="236">
        <f t="shared" si="541"/>
        <v>0</v>
      </c>
      <c r="BX144" s="236">
        <f t="shared" si="541"/>
        <v>0</v>
      </c>
      <c r="BY144" s="236">
        <f t="shared" si="541"/>
        <v>0</v>
      </c>
      <c r="BZ144" s="233">
        <f t="shared" si="542"/>
        <v>0</v>
      </c>
      <c r="CA144" s="240" t="str">
        <f t="shared" si="557"/>
        <v/>
      </c>
      <c r="CB144" s="236">
        <f t="shared" si="543"/>
        <v>0</v>
      </c>
      <c r="CC144" s="236">
        <f t="shared" si="543"/>
        <v>0</v>
      </c>
      <c r="CD144" s="236">
        <f t="shared" si="543"/>
        <v>0</v>
      </c>
      <c r="CE144" s="233">
        <f t="shared" si="544"/>
        <v>0</v>
      </c>
      <c r="CF144" s="240" t="str">
        <f t="shared" si="558"/>
        <v/>
      </c>
      <c r="CG144" s="237">
        <f t="shared" si="545"/>
        <v>0</v>
      </c>
      <c r="CH144" s="236">
        <f t="shared" si="545"/>
        <v>0</v>
      </c>
      <c r="CI144" s="236">
        <f t="shared" si="545"/>
        <v>0</v>
      </c>
      <c r="CJ144" s="233">
        <f t="shared" si="546"/>
        <v>0</v>
      </c>
      <c r="CK144" s="242" t="str">
        <f t="shared" si="547"/>
        <v/>
      </c>
      <c r="CL144" s="237">
        <f t="shared" si="548"/>
        <v>0</v>
      </c>
      <c r="CM144" s="236">
        <f t="shared" si="548"/>
        <v>0</v>
      </c>
      <c r="CN144" s="236">
        <f t="shared" si="548"/>
        <v>0</v>
      </c>
      <c r="CO144" s="233">
        <f t="shared" si="549"/>
        <v>0</v>
      </c>
      <c r="CP144" s="240" t="str">
        <f t="shared" si="550"/>
        <v/>
      </c>
      <c r="CQ144" s="236">
        <f t="shared" si="551"/>
        <v>0</v>
      </c>
      <c r="CR144" s="236">
        <f t="shared" si="551"/>
        <v>0</v>
      </c>
      <c r="CS144" s="236">
        <f t="shared" si="551"/>
        <v>0</v>
      </c>
      <c r="CT144" s="233">
        <f t="shared" si="552"/>
        <v>0</v>
      </c>
      <c r="CU144" s="240" t="str">
        <f t="shared" si="553"/>
        <v/>
      </c>
      <c r="CV144" s="98"/>
    </row>
    <row r="145" spans="3:100" x14ac:dyDescent="0.25">
      <c r="C145" s="380">
        <f t="shared" si="511"/>
        <v>0</v>
      </c>
      <c r="I145" s="409" t="e">
        <f t="shared" ca="1" si="512"/>
        <v>#NAME?</v>
      </c>
      <c r="K145" s="110"/>
      <c r="L145" s="74" t="str">
        <f t="shared" si="513"/>
        <v/>
      </c>
      <c r="M145" s="11" t="str">
        <f t="shared" si="514"/>
        <v/>
      </c>
      <c r="N145" s="11" t="str">
        <f t="shared" si="515"/>
        <v/>
      </c>
      <c r="O145" s="11" t="str">
        <f t="shared" si="516"/>
        <v/>
      </c>
      <c r="P145" s="380">
        <f t="shared" ca="1" si="517"/>
        <v>1</v>
      </c>
      <c r="Q145" s="380">
        <f t="shared" ca="1" si="518"/>
        <v>1</v>
      </c>
      <c r="X145" s="513"/>
      <c r="Y145" s="111">
        <v>5</v>
      </c>
      <c r="Z145" s="174">
        <f>COUNTIFS($L$5:$L$300,$X$141,$M$5:$M$300,$Y145,$N$5:$N$300,$Z$31,$O$5:$O$300,$Z$32)</f>
        <v>0</v>
      </c>
      <c r="AA145" s="174">
        <f>COUNTIFS($L$5:$L$300,$X$141,$M$5:$M$300,$Y145,$N$5:$N$300,$Z$31,$O$5:$O$300,$AA$32)</f>
        <v>0</v>
      </c>
      <c r="AB145" s="174">
        <f>COUNTIFS($L$5:$L$300,$X$141,$M$5:$M$300,$Y145,$N$5:$N$300,$Z$31,$O$5:$O$300,$AB$32)</f>
        <v>0</v>
      </c>
      <c r="AC145" s="409"/>
      <c r="AD145" s="409">
        <f t="shared" si="519"/>
        <v>0</v>
      </c>
      <c r="AE145" s="399" t="str">
        <f t="shared" si="520"/>
        <v/>
      </c>
      <c r="AF145" s="174">
        <f>COUNTIFS($L$5:$L$300,$X$141,$M$5:$M$300,$Y145,$N$5:$N$300,$AF$31,$O$5:$O$300,AF$32)</f>
        <v>0</v>
      </c>
      <c r="AG145" s="174">
        <f t="shared" si="521"/>
        <v>0</v>
      </c>
      <c r="AH145" s="174">
        <f t="shared" si="521"/>
        <v>0</v>
      </c>
      <c r="AI145" s="409">
        <f t="shared" si="522"/>
        <v>0</v>
      </c>
      <c r="AJ145" s="399" t="str">
        <f t="shared" si="554"/>
        <v/>
      </c>
      <c r="AK145" s="181">
        <f t="shared" si="523"/>
        <v>0</v>
      </c>
      <c r="AL145" s="174">
        <f t="shared" si="523"/>
        <v>0</v>
      </c>
      <c r="AM145" s="174">
        <f t="shared" si="523"/>
        <v>0</v>
      </c>
      <c r="AN145" s="409">
        <f t="shared" si="524"/>
        <v>0</v>
      </c>
      <c r="AO145" s="399" t="str">
        <f t="shared" si="555"/>
        <v/>
      </c>
      <c r="AP145" s="174">
        <f t="shared" si="525"/>
        <v>0</v>
      </c>
      <c r="AQ145" s="174">
        <f t="shared" si="525"/>
        <v>0</v>
      </c>
      <c r="AR145" s="174">
        <f t="shared" si="525"/>
        <v>0</v>
      </c>
      <c r="AS145" s="409">
        <f t="shared" si="526"/>
        <v>0</v>
      </c>
      <c r="AT145" s="399" t="str">
        <f t="shared" si="527"/>
        <v/>
      </c>
      <c r="AU145" s="181">
        <f t="shared" si="528"/>
        <v>0</v>
      </c>
      <c r="AV145" s="174">
        <f t="shared" si="528"/>
        <v>0</v>
      </c>
      <c r="AW145" s="174">
        <f t="shared" si="528"/>
        <v>0</v>
      </c>
      <c r="AX145" s="409">
        <f t="shared" si="529"/>
        <v>0</v>
      </c>
      <c r="AY145" s="399" t="str">
        <f t="shared" si="530"/>
        <v/>
      </c>
      <c r="AZ145" s="181">
        <f t="shared" si="531"/>
        <v>0</v>
      </c>
      <c r="BA145" s="174">
        <f t="shared" si="531"/>
        <v>0</v>
      </c>
      <c r="BB145" s="174">
        <f t="shared" si="531"/>
        <v>0</v>
      </c>
      <c r="BC145" s="409">
        <f t="shared" si="532"/>
        <v>0</v>
      </c>
      <c r="BD145" s="399" t="str">
        <f t="shared" si="533"/>
        <v/>
      </c>
      <c r="BE145" s="181">
        <f t="shared" si="534"/>
        <v>0</v>
      </c>
      <c r="BF145" s="174">
        <f t="shared" si="534"/>
        <v>0</v>
      </c>
      <c r="BG145" s="174">
        <f t="shared" si="534"/>
        <v>0</v>
      </c>
      <c r="BH145" s="409">
        <f t="shared" si="535"/>
        <v>0</v>
      </c>
      <c r="BI145" s="399" t="str">
        <f t="shared" si="536"/>
        <v/>
      </c>
      <c r="BJ145" s="513"/>
      <c r="BK145" s="132">
        <v>5</v>
      </c>
      <c r="BL145" s="174">
        <f>COUNTIFS($L$5:$L$300,$BJ$33,$M$5:$M$300,$Y145,$N$5:$N$300,$Z$31,$O$5:$O$300,$Z$32)</f>
        <v>0</v>
      </c>
      <c r="BM145" s="174">
        <f>COUNTIFS($L$5:$L$300,$BJ$33,$M$5:$M$300,$Y145,$N$5:$N$300,$Z$31,$O$5:$O$300,$AA$32)</f>
        <v>0</v>
      </c>
      <c r="BN145" s="174">
        <f>COUNTIFS($L$5:$L$300,$BJ$33,$M$5:$M$300,$Y145,$N$5:$N$300,$Z$31,$O$5:$O$300,$AB$32)</f>
        <v>0</v>
      </c>
      <c r="BO145" s="174"/>
      <c r="BP145" s="409">
        <f t="shared" si="537"/>
        <v>0</v>
      </c>
      <c r="BQ145" s="399" t="str">
        <f t="shared" si="538"/>
        <v/>
      </c>
      <c r="BR145" s="174">
        <f>COUNTIFS($L$5:$L$300,$BJ$33,$M$5:$M$300,$Y145,$N$5:$N$300,$AF$31,$O$5:$O$300,BR$32)</f>
        <v>0</v>
      </c>
      <c r="BS145" s="174">
        <f t="shared" si="539"/>
        <v>0</v>
      </c>
      <c r="BT145" s="174">
        <f t="shared" si="539"/>
        <v>0</v>
      </c>
      <c r="BU145" s="409">
        <f t="shared" si="540"/>
        <v>0</v>
      </c>
      <c r="BV145" s="399" t="str">
        <f t="shared" si="556"/>
        <v/>
      </c>
      <c r="BW145" s="174">
        <f t="shared" si="541"/>
        <v>0</v>
      </c>
      <c r="BX145" s="174">
        <f t="shared" si="541"/>
        <v>0</v>
      </c>
      <c r="BY145" s="174">
        <f t="shared" si="541"/>
        <v>0</v>
      </c>
      <c r="BZ145" s="409">
        <f t="shared" si="542"/>
        <v>0</v>
      </c>
      <c r="CA145" s="399" t="str">
        <f t="shared" si="557"/>
        <v/>
      </c>
      <c r="CB145" s="174">
        <f t="shared" si="543"/>
        <v>0</v>
      </c>
      <c r="CC145" s="174">
        <f t="shared" si="543"/>
        <v>0</v>
      </c>
      <c r="CD145" s="174">
        <f t="shared" si="543"/>
        <v>0</v>
      </c>
      <c r="CE145" s="409">
        <f t="shared" si="544"/>
        <v>0</v>
      </c>
      <c r="CF145" s="399" t="str">
        <f t="shared" si="558"/>
        <v/>
      </c>
      <c r="CG145" s="181">
        <f t="shared" si="545"/>
        <v>0</v>
      </c>
      <c r="CH145" s="174">
        <f t="shared" si="545"/>
        <v>0</v>
      </c>
      <c r="CI145" s="174">
        <f t="shared" si="545"/>
        <v>0</v>
      </c>
      <c r="CJ145" s="409">
        <f t="shared" si="546"/>
        <v>0</v>
      </c>
      <c r="CK145" s="398" t="str">
        <f t="shared" si="547"/>
        <v/>
      </c>
      <c r="CL145" s="181">
        <f t="shared" si="548"/>
        <v>0</v>
      </c>
      <c r="CM145" s="174">
        <f t="shared" si="548"/>
        <v>0</v>
      </c>
      <c r="CN145" s="174">
        <f t="shared" si="548"/>
        <v>0</v>
      </c>
      <c r="CO145" s="409">
        <f t="shared" si="549"/>
        <v>0</v>
      </c>
      <c r="CP145" s="399" t="str">
        <f t="shared" si="550"/>
        <v/>
      </c>
      <c r="CQ145" s="174">
        <f t="shared" si="551"/>
        <v>0</v>
      </c>
      <c r="CR145" s="174">
        <f t="shared" si="551"/>
        <v>0</v>
      </c>
      <c r="CS145" s="174">
        <f t="shared" si="551"/>
        <v>0</v>
      </c>
      <c r="CT145" s="409">
        <f t="shared" si="552"/>
        <v>0</v>
      </c>
      <c r="CU145" s="399" t="str">
        <f t="shared" si="553"/>
        <v/>
      </c>
      <c r="CV145" s="98"/>
    </row>
    <row r="146" spans="3:100" ht="15.75" thickBot="1" x14ac:dyDescent="0.3">
      <c r="C146" s="380">
        <f t="shared" si="511"/>
        <v>0</v>
      </c>
      <c r="I146" s="409" t="e">
        <f t="shared" ca="1" si="512"/>
        <v>#NAME?</v>
      </c>
      <c r="K146" s="110"/>
      <c r="L146" s="74" t="str">
        <f t="shared" si="513"/>
        <v/>
      </c>
      <c r="M146" s="11" t="str">
        <f t="shared" si="514"/>
        <v/>
      </c>
      <c r="N146" s="11" t="str">
        <f t="shared" si="515"/>
        <v/>
      </c>
      <c r="O146" s="11" t="str">
        <f t="shared" si="516"/>
        <v/>
      </c>
      <c r="P146" s="380">
        <f t="shared" ca="1" si="517"/>
        <v>1</v>
      </c>
      <c r="Q146" s="380">
        <f t="shared" ca="1" si="518"/>
        <v>1</v>
      </c>
      <c r="X146" s="514"/>
      <c r="Y146" s="168">
        <v>6</v>
      </c>
      <c r="Z146" s="173">
        <f>COUNTIFS($L$5:$L$300,$X$141,$M$5:$M$300,$Y146,$N$5:$N$300,$Z$31,$O$5:$O$300,$Z$32)</f>
        <v>0</v>
      </c>
      <c r="AA146" s="173">
        <f>COUNTIFS($L$5:$L$300,$X$141,$M$5:$M$300,$Y146,$N$5:$N$300,$Z$31,$O$5:$O$300,$AA$32)</f>
        <v>0</v>
      </c>
      <c r="AB146" s="173">
        <f>COUNTIFS($L$5:$L$300,$X$141,$M$5:$M$300,$Y146,$N$5:$N$300,$Z$31,$O$5:$O$300,$AB$32)</f>
        <v>0</v>
      </c>
      <c r="AC146" s="130"/>
      <c r="AD146" s="130">
        <f t="shared" si="519"/>
        <v>0</v>
      </c>
      <c r="AE146" s="137" t="str">
        <f t="shared" si="520"/>
        <v/>
      </c>
      <c r="AF146" s="173">
        <f>COUNTIFS($L$5:$L$300,$X$141,$M$5:$M$300,$Y146,$N$5:$N$300,$AF$31,$O$5:$O$300,AF$32)</f>
        <v>0</v>
      </c>
      <c r="AG146" s="173">
        <f t="shared" si="521"/>
        <v>0</v>
      </c>
      <c r="AH146" s="173">
        <f t="shared" si="521"/>
        <v>0</v>
      </c>
      <c r="AI146" s="130">
        <f t="shared" si="522"/>
        <v>0</v>
      </c>
      <c r="AJ146" s="137" t="str">
        <f t="shared" si="554"/>
        <v/>
      </c>
      <c r="AK146" s="182">
        <f t="shared" si="523"/>
        <v>0</v>
      </c>
      <c r="AL146" s="173">
        <f t="shared" si="523"/>
        <v>0</v>
      </c>
      <c r="AM146" s="173">
        <f t="shared" si="523"/>
        <v>0</v>
      </c>
      <c r="AN146" s="130">
        <f t="shared" si="524"/>
        <v>0</v>
      </c>
      <c r="AO146" s="137" t="str">
        <f t="shared" si="555"/>
        <v/>
      </c>
      <c r="AP146" s="173">
        <f t="shared" si="525"/>
        <v>0</v>
      </c>
      <c r="AQ146" s="173">
        <f t="shared" si="525"/>
        <v>0</v>
      </c>
      <c r="AR146" s="173">
        <f t="shared" si="525"/>
        <v>0</v>
      </c>
      <c r="AS146" s="130">
        <f t="shared" si="526"/>
        <v>0</v>
      </c>
      <c r="AT146" s="137" t="str">
        <f t="shared" si="527"/>
        <v/>
      </c>
      <c r="AU146" s="182">
        <f t="shared" si="528"/>
        <v>0</v>
      </c>
      <c r="AV146" s="173">
        <f t="shared" si="528"/>
        <v>0</v>
      </c>
      <c r="AW146" s="173">
        <f t="shared" si="528"/>
        <v>0</v>
      </c>
      <c r="AX146" s="130">
        <f t="shared" si="529"/>
        <v>0</v>
      </c>
      <c r="AY146" s="137" t="str">
        <f t="shared" si="530"/>
        <v/>
      </c>
      <c r="AZ146" s="183">
        <f t="shared" si="531"/>
        <v>0</v>
      </c>
      <c r="BA146" s="184">
        <f t="shared" si="531"/>
        <v>0</v>
      </c>
      <c r="BB146" s="173">
        <f t="shared" si="531"/>
        <v>0</v>
      </c>
      <c r="BC146" s="153">
        <f t="shared" si="532"/>
        <v>0</v>
      </c>
      <c r="BD146" s="164" t="str">
        <f t="shared" si="533"/>
        <v/>
      </c>
      <c r="BE146" s="182">
        <f t="shared" si="534"/>
        <v>0</v>
      </c>
      <c r="BF146" s="173">
        <f t="shared" si="534"/>
        <v>0</v>
      </c>
      <c r="BG146" s="173">
        <f t="shared" si="534"/>
        <v>0</v>
      </c>
      <c r="BH146" s="130">
        <f t="shared" si="535"/>
        <v>0</v>
      </c>
      <c r="BI146" s="137" t="str">
        <f t="shared" si="536"/>
        <v/>
      </c>
      <c r="BJ146" s="514"/>
      <c r="BK146" s="234">
        <v>6</v>
      </c>
      <c r="BL146" s="236">
        <f>COUNTIFS($L$5:$L$300,$BJ$33,$M$5:$M$300,$Y146,$N$5:$N$300,$Z$31,$O$5:$O$300,$Z$32)</f>
        <v>0</v>
      </c>
      <c r="BM146" s="236">
        <f>COUNTIFS($L$5:$L$300,$BJ$33,$M$5:$M$300,$Y146,$N$5:$N$300,$Z$31,$O$5:$O$300,$AA$32)</f>
        <v>0</v>
      </c>
      <c r="BN146" s="236">
        <f>COUNTIFS($L$5:$L$300,$BJ$33,$M$5:$M$300,$Y146,$N$5:$N$300,$Z$31,$O$5:$O$300,$AB$32)</f>
        <v>0</v>
      </c>
      <c r="BO146" s="236"/>
      <c r="BP146" s="233">
        <f t="shared" si="537"/>
        <v>0</v>
      </c>
      <c r="BQ146" s="241" t="str">
        <f t="shared" si="538"/>
        <v/>
      </c>
      <c r="BR146" s="236">
        <f>COUNTIFS($L$5:$L$300,$BJ$33,$M$5:$M$300,$Y146,$N$5:$N$300,$AF$31,$O$5:$O$300,BR$32)</f>
        <v>0</v>
      </c>
      <c r="BS146" s="236">
        <f t="shared" si="539"/>
        <v>0</v>
      </c>
      <c r="BT146" s="236">
        <f t="shared" si="539"/>
        <v>0</v>
      </c>
      <c r="BU146" s="233">
        <f t="shared" si="540"/>
        <v>0</v>
      </c>
      <c r="BV146" s="241" t="str">
        <f t="shared" si="556"/>
        <v/>
      </c>
      <c r="BW146" s="236">
        <f t="shared" si="541"/>
        <v>0</v>
      </c>
      <c r="BX146" s="236">
        <f t="shared" si="541"/>
        <v>0</v>
      </c>
      <c r="BY146" s="236">
        <f t="shared" si="541"/>
        <v>0</v>
      </c>
      <c r="BZ146" s="233">
        <f t="shared" si="542"/>
        <v>0</v>
      </c>
      <c r="CA146" s="240" t="str">
        <f t="shared" si="557"/>
        <v/>
      </c>
      <c r="CB146" s="236">
        <f t="shared" si="543"/>
        <v>0</v>
      </c>
      <c r="CC146" s="236">
        <f t="shared" si="543"/>
        <v>0</v>
      </c>
      <c r="CD146" s="236">
        <f t="shared" si="543"/>
        <v>0</v>
      </c>
      <c r="CE146" s="233">
        <f t="shared" si="544"/>
        <v>0</v>
      </c>
      <c r="CF146" s="240" t="str">
        <f t="shared" si="558"/>
        <v/>
      </c>
      <c r="CG146" s="237">
        <f t="shared" si="545"/>
        <v>0</v>
      </c>
      <c r="CH146" s="236">
        <f t="shared" si="545"/>
        <v>0</v>
      </c>
      <c r="CI146" s="236">
        <f t="shared" si="545"/>
        <v>0</v>
      </c>
      <c r="CJ146" s="233">
        <f t="shared" si="546"/>
        <v>0</v>
      </c>
      <c r="CK146" s="242" t="str">
        <f t="shared" si="547"/>
        <v/>
      </c>
      <c r="CL146" s="238">
        <f t="shared" si="548"/>
        <v>0</v>
      </c>
      <c r="CM146" s="239">
        <f t="shared" si="548"/>
        <v>0</v>
      </c>
      <c r="CN146" s="239">
        <f t="shared" si="548"/>
        <v>0</v>
      </c>
      <c r="CO146" s="235">
        <f t="shared" si="549"/>
        <v>0</v>
      </c>
      <c r="CP146" s="241" t="str">
        <f t="shared" si="550"/>
        <v/>
      </c>
      <c r="CQ146" s="236">
        <f t="shared" si="551"/>
        <v>0</v>
      </c>
      <c r="CR146" s="236">
        <f t="shared" si="551"/>
        <v>0</v>
      </c>
      <c r="CS146" s="236">
        <f t="shared" si="551"/>
        <v>0</v>
      </c>
      <c r="CT146" s="233">
        <f t="shared" si="552"/>
        <v>0</v>
      </c>
      <c r="CU146" s="240" t="str">
        <f t="shared" si="553"/>
        <v/>
      </c>
      <c r="CV146" s="98"/>
    </row>
    <row r="147" spans="3:100" ht="16.5" thickBot="1" x14ac:dyDescent="0.3">
      <c r="C147" s="380">
        <f t="shared" si="511"/>
        <v>0</v>
      </c>
      <c r="I147" s="409" t="e">
        <f t="shared" ca="1" si="512"/>
        <v>#NAME?</v>
      </c>
      <c r="K147" s="110"/>
      <c r="L147" s="74" t="str">
        <f t="shared" si="513"/>
        <v/>
      </c>
      <c r="M147" s="11" t="str">
        <f t="shared" si="514"/>
        <v/>
      </c>
      <c r="N147" s="11" t="str">
        <f t="shared" si="515"/>
        <v/>
      </c>
      <c r="O147" s="11" t="str">
        <f t="shared" si="516"/>
        <v/>
      </c>
      <c r="P147" s="380">
        <f t="shared" ca="1" si="517"/>
        <v>1</v>
      </c>
      <c r="Q147" s="380">
        <f t="shared" ca="1" si="518"/>
        <v>1</v>
      </c>
      <c r="X147" s="505" t="s">
        <v>130</v>
      </c>
      <c r="Y147" s="506"/>
      <c r="Z147" s="175">
        <f>SUM(Z141:Z146)</f>
        <v>0</v>
      </c>
      <c r="AA147" s="176">
        <f>SUM(AA141:AA146)</f>
        <v>0</v>
      </c>
      <c r="AB147" s="176">
        <f>SUM(AB141:AB146)</f>
        <v>0</v>
      </c>
      <c r="AC147" s="393"/>
      <c r="AD147" s="393">
        <f t="shared" si="519"/>
        <v>0</v>
      </c>
      <c r="AE147" s="138" t="str">
        <f t="shared" si="520"/>
        <v/>
      </c>
      <c r="AF147" s="175">
        <f>SUM(AF141:AF146)</f>
        <v>0</v>
      </c>
      <c r="AG147" s="176">
        <f>SUM(AG141:AG146)</f>
        <v>0</v>
      </c>
      <c r="AH147" s="176">
        <f>SUM(AH141:AH146)</f>
        <v>0</v>
      </c>
      <c r="AI147" s="393">
        <f t="shared" si="522"/>
        <v>0</v>
      </c>
      <c r="AJ147" s="138" t="str">
        <f t="shared" si="554"/>
        <v/>
      </c>
      <c r="AK147" s="175">
        <f>SUM(AK141:AK146)</f>
        <v>0</v>
      </c>
      <c r="AL147" s="176">
        <f>SUM(AL141:AL146)</f>
        <v>0</v>
      </c>
      <c r="AM147" s="176">
        <f>SUM(AM141:AM146)</f>
        <v>0</v>
      </c>
      <c r="AN147" s="393">
        <f t="shared" si="524"/>
        <v>0</v>
      </c>
      <c r="AO147" s="138" t="str">
        <f t="shared" si="555"/>
        <v/>
      </c>
      <c r="AP147" s="175">
        <f>SUM(AP141:AP146)</f>
        <v>0</v>
      </c>
      <c r="AQ147" s="176">
        <f>SUM(AQ141:AQ146)</f>
        <v>0</v>
      </c>
      <c r="AR147" s="176">
        <f>SUM(AR141:AR146)</f>
        <v>0</v>
      </c>
      <c r="AS147" s="393">
        <f t="shared" si="526"/>
        <v>0</v>
      </c>
      <c r="AT147" s="138" t="str">
        <f t="shared" si="527"/>
        <v/>
      </c>
      <c r="AU147" s="175">
        <f>SUM(AU141:AU146)</f>
        <v>0</v>
      </c>
      <c r="AV147" s="176">
        <f>SUM(AV141:AV146)</f>
        <v>0</v>
      </c>
      <c r="AW147" s="176">
        <f>SUM(AW141:AW146)</f>
        <v>0</v>
      </c>
      <c r="AX147" s="393">
        <f t="shared" si="529"/>
        <v>0</v>
      </c>
      <c r="AY147" s="138" t="str">
        <f t="shared" si="530"/>
        <v/>
      </c>
      <c r="AZ147" s="175">
        <f>SUM(AZ141:AZ146)</f>
        <v>0</v>
      </c>
      <c r="BA147" s="176">
        <f>SUM(BA141:BA146)</f>
        <v>0</v>
      </c>
      <c r="BB147" s="176">
        <f>SUM(BB141:BB146)</f>
        <v>0</v>
      </c>
      <c r="BC147" s="393">
        <f t="shared" si="532"/>
        <v>0</v>
      </c>
      <c r="BD147" s="138" t="str">
        <f t="shared" si="533"/>
        <v/>
      </c>
      <c r="BE147" s="175">
        <f>SUM(BE141:BE146)</f>
        <v>0</v>
      </c>
      <c r="BF147" s="176">
        <f>SUM(BF141:BF146)</f>
        <v>0</v>
      </c>
      <c r="BG147" s="176">
        <f>SUM(BG141:BG146)</f>
        <v>0</v>
      </c>
      <c r="BH147" s="393">
        <f t="shared" si="535"/>
        <v>0</v>
      </c>
      <c r="BI147" s="138" t="str">
        <f t="shared" si="536"/>
        <v/>
      </c>
      <c r="BJ147" s="505" t="s">
        <v>130</v>
      </c>
      <c r="BK147" s="506"/>
      <c r="BL147" s="175">
        <f>SUM(BL141:BL146)</f>
        <v>0</v>
      </c>
      <c r="BM147" s="176">
        <f>COUNTIFS($L$5:$L$300,$X$33,$M$5:$M$300,$Y147,$N$5:$N$300,$Z$31,$O$5:$O$300,$AA$32)</f>
        <v>0</v>
      </c>
      <c r="BN147" s="176">
        <f>SUM(BN141:BN146)</f>
        <v>0</v>
      </c>
      <c r="BO147" s="176"/>
      <c r="BP147" s="393">
        <f t="shared" si="537"/>
        <v>0</v>
      </c>
      <c r="BQ147" s="138" t="str">
        <f t="shared" si="538"/>
        <v/>
      </c>
      <c r="BR147" s="175">
        <f>SUM(BR141:BR146)</f>
        <v>0</v>
      </c>
      <c r="BS147" s="176">
        <f>SUM(BS141:BS146)</f>
        <v>0</v>
      </c>
      <c r="BT147" s="176">
        <f>SUM(BT141:BT146)</f>
        <v>0</v>
      </c>
      <c r="BU147" s="393">
        <f t="shared" si="540"/>
        <v>0</v>
      </c>
      <c r="BV147" s="138" t="str">
        <f t="shared" si="556"/>
        <v/>
      </c>
      <c r="BW147" s="175">
        <f>SUM(BW141:BW146)</f>
        <v>0</v>
      </c>
      <c r="BX147" s="176">
        <f>SUM(BY141:BY146)</f>
        <v>0</v>
      </c>
      <c r="BY147" s="176">
        <f>SUM(BY141:BY146)</f>
        <v>0</v>
      </c>
      <c r="BZ147" s="393">
        <f t="shared" si="542"/>
        <v>0</v>
      </c>
      <c r="CA147" s="138" t="str">
        <f t="shared" si="557"/>
        <v/>
      </c>
      <c r="CB147" s="175">
        <f>SUM(CB141:CB146)</f>
        <v>0</v>
      </c>
      <c r="CC147" s="176">
        <f>SUM(CC141:CC146)</f>
        <v>0</v>
      </c>
      <c r="CD147" s="176">
        <f>SUM(CD141:CD146)</f>
        <v>0</v>
      </c>
      <c r="CE147" s="393">
        <f t="shared" si="544"/>
        <v>0</v>
      </c>
      <c r="CF147" s="138" t="str">
        <f t="shared" si="558"/>
        <v/>
      </c>
      <c r="CG147" s="175">
        <f>SUM(CG141:CG146)</f>
        <v>0</v>
      </c>
      <c r="CH147" s="176">
        <f>SUM(CH141:CH146)</f>
        <v>0</v>
      </c>
      <c r="CI147" s="176">
        <f>SUM(CI141:CI146)</f>
        <v>0</v>
      </c>
      <c r="CJ147" s="393">
        <f t="shared" si="546"/>
        <v>0</v>
      </c>
      <c r="CK147" s="138" t="str">
        <f t="shared" si="547"/>
        <v/>
      </c>
      <c r="CL147" s="187">
        <f>SUM(CL141:CL146)</f>
        <v>0</v>
      </c>
      <c r="CM147" s="188">
        <f>SUM(CM141:CM146)</f>
        <v>0</v>
      </c>
      <c r="CN147" s="188">
        <f>SUM(CN141:CN146)</f>
        <v>0</v>
      </c>
      <c r="CO147" s="374">
        <f t="shared" si="549"/>
        <v>0</v>
      </c>
      <c r="CP147" s="243" t="str">
        <f t="shared" si="550"/>
        <v/>
      </c>
      <c r="CQ147" s="175">
        <f>SUM(CQ141:CQ146)</f>
        <v>0</v>
      </c>
      <c r="CR147" s="176">
        <f>SUM(CR141:CR146)</f>
        <v>0</v>
      </c>
      <c r="CS147" s="176">
        <f>SUM(CS141:CS146)</f>
        <v>0</v>
      </c>
      <c r="CT147" s="393">
        <f t="shared" si="552"/>
        <v>0</v>
      </c>
      <c r="CU147" s="138" t="str">
        <f t="shared" si="553"/>
        <v/>
      </c>
      <c r="CV147" s="98"/>
    </row>
    <row r="148" spans="3:100" ht="15.75" thickBot="1" x14ac:dyDescent="0.3">
      <c r="C148" s="380">
        <f t="shared" si="511"/>
        <v>0</v>
      </c>
      <c r="I148" s="409" t="e">
        <f t="shared" ca="1" si="512"/>
        <v>#NAME?</v>
      </c>
      <c r="K148" s="110"/>
      <c r="L148" s="74" t="str">
        <f t="shared" si="513"/>
        <v/>
      </c>
      <c r="M148" s="11" t="str">
        <f t="shared" si="514"/>
        <v/>
      </c>
      <c r="N148" s="11" t="str">
        <f t="shared" si="515"/>
        <v/>
      </c>
      <c r="O148" s="11" t="str">
        <f t="shared" si="516"/>
        <v/>
      </c>
      <c r="P148" s="380">
        <f t="shared" ca="1" si="517"/>
        <v>1</v>
      </c>
      <c r="Q148" s="380">
        <f t="shared" ca="1" si="518"/>
        <v>1</v>
      </c>
      <c r="X148" s="84"/>
      <c r="Y148" s="84"/>
      <c r="Z148" s="499" t="str">
        <f>$G$23</f>
        <v>S</v>
      </c>
      <c r="AA148" s="500"/>
      <c r="AB148" s="500"/>
      <c r="AC148" s="500"/>
      <c r="AD148" s="500"/>
      <c r="AE148" s="501"/>
      <c r="AF148" s="499" t="str">
        <f>$G$24</f>
        <v>R</v>
      </c>
      <c r="AG148" s="500"/>
      <c r="AH148" s="500"/>
      <c r="AI148" s="500"/>
      <c r="AJ148" s="501"/>
      <c r="AK148" s="509" t="str">
        <f>$G$26</f>
        <v>D</v>
      </c>
      <c r="AL148" s="510"/>
      <c r="AM148" s="510"/>
      <c r="AN148" s="510"/>
      <c r="AO148" s="511"/>
      <c r="AP148" s="499" t="str">
        <f>$G$27</f>
        <v>L</v>
      </c>
      <c r="AQ148" s="500"/>
      <c r="AR148" s="500"/>
      <c r="AS148" s="500"/>
      <c r="AT148" s="500"/>
      <c r="AU148" s="499" t="str">
        <f>$G$22</f>
        <v>A</v>
      </c>
      <c r="AV148" s="500"/>
      <c r="AW148" s="500"/>
      <c r="AX148" s="500"/>
      <c r="AY148" s="500"/>
      <c r="AZ148" s="499" t="str">
        <f>$G$32</f>
        <v>X</v>
      </c>
      <c r="BA148" s="500"/>
      <c r="BB148" s="500"/>
      <c r="BC148" s="500"/>
      <c r="BD148" s="501"/>
      <c r="BE148" s="500" t="str">
        <f>$G$25</f>
        <v>B</v>
      </c>
      <c r="BF148" s="500"/>
      <c r="BG148" s="500"/>
      <c r="BH148" s="500"/>
      <c r="BI148" s="501"/>
      <c r="BJ148" s="1"/>
      <c r="BK148" s="27"/>
      <c r="BL148" s="499" t="str">
        <f>$G$23</f>
        <v>S</v>
      </c>
      <c r="BM148" s="500"/>
      <c r="BN148" s="500"/>
      <c r="BO148" s="500"/>
      <c r="BP148" s="500"/>
      <c r="BQ148" s="501"/>
      <c r="BR148" s="499" t="str">
        <f>$G$24</f>
        <v>R</v>
      </c>
      <c r="BS148" s="500"/>
      <c r="BT148" s="500"/>
      <c r="BU148" s="500"/>
      <c r="BV148" s="501"/>
      <c r="BW148" s="499" t="str">
        <f>$G$26</f>
        <v>D</v>
      </c>
      <c r="BX148" s="500"/>
      <c r="BY148" s="500"/>
      <c r="BZ148" s="500"/>
      <c r="CA148" s="501"/>
      <c r="CB148" s="499" t="str">
        <f>$G$27</f>
        <v>L</v>
      </c>
      <c r="CC148" s="500"/>
      <c r="CD148" s="500"/>
      <c r="CE148" s="500"/>
      <c r="CF148" s="500"/>
      <c r="CG148" s="499" t="str">
        <f>$G$22</f>
        <v>A</v>
      </c>
      <c r="CH148" s="500"/>
      <c r="CI148" s="500"/>
      <c r="CJ148" s="500"/>
      <c r="CK148" s="501"/>
      <c r="CL148" s="500" t="str">
        <f>$G$32</f>
        <v>X</v>
      </c>
      <c r="CM148" s="500"/>
      <c r="CN148" s="500"/>
      <c r="CO148" s="500"/>
      <c r="CP148" s="501"/>
      <c r="CQ148" s="500" t="str">
        <f>$G$25</f>
        <v>B</v>
      </c>
      <c r="CR148" s="500"/>
      <c r="CS148" s="500"/>
      <c r="CT148" s="500"/>
      <c r="CU148" s="501"/>
      <c r="CV148" s="31"/>
    </row>
    <row r="149" spans="3:100" ht="15.75" thickBot="1" x14ac:dyDescent="0.3">
      <c r="C149" s="380">
        <f t="shared" si="511"/>
        <v>0</v>
      </c>
      <c r="I149" s="409" t="e">
        <f t="shared" ca="1" si="512"/>
        <v>#NAME?</v>
      </c>
      <c r="K149" s="110"/>
      <c r="L149" s="74" t="str">
        <f t="shared" si="513"/>
        <v/>
      </c>
      <c r="M149" s="11" t="str">
        <f t="shared" si="514"/>
        <v/>
      </c>
      <c r="N149" s="11" t="str">
        <f t="shared" si="515"/>
        <v/>
      </c>
      <c r="O149" s="11" t="str">
        <f t="shared" si="516"/>
        <v/>
      </c>
      <c r="P149" s="380">
        <f t="shared" ca="1" si="517"/>
        <v>1</v>
      </c>
      <c r="Q149" s="380">
        <f t="shared" ca="1" si="518"/>
        <v>1</v>
      </c>
      <c r="X149" s="84"/>
      <c r="Y149" s="125" t="s">
        <v>127</v>
      </c>
      <c r="Z149" s="176" t="str">
        <f>$G$29</f>
        <v>P</v>
      </c>
      <c r="AA149" s="170" t="str">
        <f>$G$31</f>
        <v>C</v>
      </c>
      <c r="AB149" s="170" t="str">
        <f>$G$28</f>
        <v>E</v>
      </c>
      <c r="AC149" s="97"/>
      <c r="AD149" s="392" t="s">
        <v>10</v>
      </c>
      <c r="AE149" s="119" t="s">
        <v>128</v>
      </c>
      <c r="AF149" s="175" t="str">
        <f>$G$30</f>
        <v>EX</v>
      </c>
      <c r="AG149" s="176" t="str">
        <f>$G$31</f>
        <v>C</v>
      </c>
      <c r="AH149" s="176" t="str">
        <f>$G$28</f>
        <v>E</v>
      </c>
      <c r="AI149" s="393" t="s">
        <v>10</v>
      </c>
      <c r="AJ149" s="138" t="s">
        <v>128</v>
      </c>
      <c r="AK149" s="175" t="str">
        <f>$G$30</f>
        <v>EX</v>
      </c>
      <c r="AL149" s="176" t="str">
        <f>$G$31</f>
        <v>C</v>
      </c>
      <c r="AM149" s="176" t="str">
        <f>$G$28</f>
        <v>E</v>
      </c>
      <c r="AN149" s="161" t="s">
        <v>10</v>
      </c>
      <c r="AO149" s="138" t="s">
        <v>128</v>
      </c>
      <c r="AP149" s="175" t="str">
        <f>$G$30</f>
        <v>EX</v>
      </c>
      <c r="AQ149" s="176" t="str">
        <f>$G$31</f>
        <v>C</v>
      </c>
      <c r="AR149" s="176" t="str">
        <f>$G$28</f>
        <v>E</v>
      </c>
      <c r="AS149" s="393" t="s">
        <v>10</v>
      </c>
      <c r="AT149" s="155" t="s">
        <v>128</v>
      </c>
      <c r="AU149" s="175" t="str">
        <f>$G$29</f>
        <v>P</v>
      </c>
      <c r="AV149" s="176" t="str">
        <f>$G$31</f>
        <v>C</v>
      </c>
      <c r="AW149" s="176" t="str">
        <f>$G$28</f>
        <v>E</v>
      </c>
      <c r="AX149" s="393" t="s">
        <v>10</v>
      </c>
      <c r="AY149" s="138" t="s">
        <v>128</v>
      </c>
      <c r="AZ149" s="176" t="str">
        <f>$G$29</f>
        <v>P</v>
      </c>
      <c r="BA149" s="176" t="str">
        <f>$G$31</f>
        <v>C</v>
      </c>
      <c r="BB149" s="176" t="str">
        <f>$G$28</f>
        <v>E</v>
      </c>
      <c r="BC149" s="393" t="s">
        <v>10</v>
      </c>
      <c r="BD149" s="138" t="s">
        <v>128</v>
      </c>
      <c r="BE149" s="176" t="str">
        <f>$G$29</f>
        <v>P</v>
      </c>
      <c r="BF149" s="170" t="str">
        <f>$G$31</f>
        <v>C</v>
      </c>
      <c r="BG149" s="170" t="str">
        <f>$G$28</f>
        <v>E</v>
      </c>
      <c r="BH149" s="392" t="s">
        <v>10</v>
      </c>
      <c r="BI149" s="138" t="s">
        <v>128</v>
      </c>
      <c r="BJ149" s="1"/>
      <c r="BK149" s="125" t="s">
        <v>127</v>
      </c>
      <c r="BL149" s="176" t="str">
        <f>$G$29</f>
        <v>P</v>
      </c>
      <c r="BM149" s="170" t="str">
        <f>$G$31</f>
        <v>C</v>
      </c>
      <c r="BN149" s="170" t="str">
        <f>$G$28</f>
        <v>E</v>
      </c>
      <c r="BO149" s="97"/>
      <c r="BP149" s="392" t="s">
        <v>10</v>
      </c>
      <c r="BQ149" s="119" t="s">
        <v>128</v>
      </c>
      <c r="BR149" s="175" t="str">
        <f>$G$30</f>
        <v>EX</v>
      </c>
      <c r="BS149" s="176" t="str">
        <f>$G$31</f>
        <v>C</v>
      </c>
      <c r="BT149" s="176" t="str">
        <f>$G$28</f>
        <v>E</v>
      </c>
      <c r="BU149" s="393" t="s">
        <v>10</v>
      </c>
      <c r="BV149" s="138" t="s">
        <v>128</v>
      </c>
      <c r="BW149" s="175" t="str">
        <f>$G$30</f>
        <v>EX</v>
      </c>
      <c r="BX149" s="176" t="str">
        <f>$G$31</f>
        <v>C</v>
      </c>
      <c r="BY149" s="176" t="str">
        <f>$G$28</f>
        <v>E</v>
      </c>
      <c r="BZ149" s="161" t="s">
        <v>10</v>
      </c>
      <c r="CA149" s="138" t="s">
        <v>128</v>
      </c>
      <c r="CB149" s="175" t="str">
        <f>$G$30</f>
        <v>EX</v>
      </c>
      <c r="CC149" s="176" t="str">
        <f>$G$31</f>
        <v>C</v>
      </c>
      <c r="CD149" s="176" t="str">
        <f>$G$28</f>
        <v>E</v>
      </c>
      <c r="CE149" s="393" t="s">
        <v>10</v>
      </c>
      <c r="CF149" s="155" t="s">
        <v>128</v>
      </c>
      <c r="CG149" s="175" t="str">
        <f>$G$29</f>
        <v>P</v>
      </c>
      <c r="CH149" s="176" t="str">
        <f>$G$31</f>
        <v>C</v>
      </c>
      <c r="CI149" s="176" t="str">
        <f>$G$28</f>
        <v>E</v>
      </c>
      <c r="CJ149" s="393" t="s">
        <v>10</v>
      </c>
      <c r="CK149" s="138" t="s">
        <v>128</v>
      </c>
      <c r="CL149" s="176" t="str">
        <f>$G$29</f>
        <v>P</v>
      </c>
      <c r="CM149" s="170" t="str">
        <f>$G$31</f>
        <v>C</v>
      </c>
      <c r="CN149" s="170" t="str">
        <f>$G$28</f>
        <v>E</v>
      </c>
      <c r="CO149" s="393" t="s">
        <v>10</v>
      </c>
      <c r="CP149" s="138" t="s">
        <v>128</v>
      </c>
      <c r="CQ149" s="176" t="str">
        <f>$G$29</f>
        <v>P</v>
      </c>
      <c r="CR149" s="170" t="str">
        <f>$G$31</f>
        <v>C</v>
      </c>
      <c r="CS149" s="170" t="str">
        <f>$G$28</f>
        <v>E</v>
      </c>
      <c r="CT149" s="392" t="s">
        <v>10</v>
      </c>
      <c r="CU149" s="138" t="s">
        <v>128</v>
      </c>
      <c r="CV149" s="329"/>
    </row>
    <row r="150" spans="3:100" ht="15.75" customHeight="1" x14ac:dyDescent="0.25">
      <c r="C150" s="380">
        <f t="shared" si="511"/>
        <v>0</v>
      </c>
      <c r="I150" s="409" t="e">
        <f t="shared" ca="1" si="512"/>
        <v>#NAME?</v>
      </c>
      <c r="K150" s="110"/>
      <c r="L150" s="74" t="str">
        <f t="shared" si="513"/>
        <v/>
      </c>
      <c r="M150" s="11" t="str">
        <f t="shared" si="514"/>
        <v/>
      </c>
      <c r="N150" s="11" t="str">
        <f t="shared" si="515"/>
        <v/>
      </c>
      <c r="O150" s="11" t="str">
        <f t="shared" si="516"/>
        <v/>
      </c>
      <c r="P150" s="380">
        <f t="shared" ca="1" si="517"/>
        <v>1</v>
      </c>
      <c r="Q150" s="380">
        <f t="shared" ca="1" si="518"/>
        <v>1</v>
      </c>
      <c r="X150" s="512">
        <f>F17</f>
        <v>0</v>
      </c>
      <c r="Y150" s="163">
        <v>1</v>
      </c>
      <c r="Z150" s="172">
        <f>COUNTIFS($L$5:$L$300,$X$150,$M$5:$M$300,$Y$33,$N$5:$N$300,$Z$31,$O$5:$O$300,$Z$32)</f>
        <v>0</v>
      </c>
      <c r="AA150" s="172">
        <f>COUNTIFS($L$5:$L$300,$X$150,$M$5:$M$300,$Y$33,$N$5:$N$300,$Z$31,$O$5:$O$300,AA$32)</f>
        <v>0</v>
      </c>
      <c r="AB150" s="172">
        <f>COUNTIFS($L$5:$L$300,$X$150,$M$5:$M$300,$Y$33,$N$5:$N$300,$Z$31,$O$5:$O$300,AB$32)</f>
        <v>0</v>
      </c>
      <c r="AC150" s="97"/>
      <c r="AD150" s="97">
        <f t="shared" ref="AD150:AD156" si="559">SUM(Z150:AB150)</f>
        <v>0</v>
      </c>
      <c r="AE150" s="397" t="str">
        <f t="shared" ref="AE150:AE156" si="560">IF(AD150=0,"",((Z150*4)+(AA150*2)+(AB150*0))/AD150)</f>
        <v/>
      </c>
      <c r="AF150" s="174">
        <f>COUNTIFS($L$5:$L$300,$X$150,$M$5:$M$300,$Y$33,$N$5:$N$300,$AF$31,$O$5:$O$300,AF$32)</f>
        <v>0</v>
      </c>
      <c r="AG150" s="174">
        <f t="shared" ref="AG150:AH155" si="561">COUNTIFS($L$5:$L$300,$X$150,$M$5:$M$300,$Y150,$N$5:$N$300,$AF$31,$O$5:$O$300,AG$32)</f>
        <v>0</v>
      </c>
      <c r="AH150" s="174">
        <f t="shared" si="561"/>
        <v>0</v>
      </c>
      <c r="AI150" s="97">
        <f t="shared" ref="AI150:AI156" si="562">SUM(AF150:AH150)</f>
        <v>0</v>
      </c>
      <c r="AJ150" s="397" t="str">
        <f>IF(AI150=0,"",((AF150*3)+(AG150*1.5)+(AH150*0))/AI150)</f>
        <v/>
      </c>
      <c r="AK150" s="181">
        <f t="shared" ref="AK150:AM155" si="563">COUNTIFS($L$5:$L$300,$X$150,$M$5:$M$300,$Y150,$N$5:$N$300,$AK$31,$O$5:$O$300,AK$32)</f>
        <v>0</v>
      </c>
      <c r="AL150" s="174">
        <f t="shared" si="563"/>
        <v>0</v>
      </c>
      <c r="AM150" s="174">
        <f t="shared" si="563"/>
        <v>0</v>
      </c>
      <c r="AN150" s="97">
        <f t="shared" ref="AN150:AN156" si="564">SUM(AK150:AM150)</f>
        <v>0</v>
      </c>
      <c r="AO150" s="397" t="str">
        <f>IF(AN150=0,"",((AK150*3)+(AL150*1.5)+(AM150*0))/AN150)</f>
        <v/>
      </c>
      <c r="AP150" s="174">
        <f t="shared" ref="AP150:AR155" si="565">COUNTIFS($L$5:$L$300,$X$150,$M$5:$M$300,$Y150,$N$5:$N$300,$AP$31,$O$5:$O$300,AP$32)</f>
        <v>0</v>
      </c>
      <c r="AQ150" s="174">
        <f t="shared" si="565"/>
        <v>0</v>
      </c>
      <c r="AR150" s="174">
        <f t="shared" si="565"/>
        <v>0</v>
      </c>
      <c r="AS150" s="97">
        <f t="shared" ref="AS150:AS156" si="566">SUM(AP150:AR150)</f>
        <v>0</v>
      </c>
      <c r="AT150" s="397" t="str">
        <f t="shared" ref="AT150:AT156" si="567">IF(AS150=0,"",((AP150*3)+(AQ150*1.5)+(AS150*0))/AS150)</f>
        <v/>
      </c>
      <c r="AU150" s="185">
        <f t="shared" ref="AU150:AW155" si="568">COUNTIFS($L$5:$L$300,$X$150,$M$5:$M$300,$Y150,$N$5:$N$300,$AU$31,$O$5:$O$300,AU$32)</f>
        <v>0</v>
      </c>
      <c r="AV150" s="172">
        <f t="shared" si="568"/>
        <v>0</v>
      </c>
      <c r="AW150" s="172">
        <f t="shared" si="568"/>
        <v>0</v>
      </c>
      <c r="AX150" s="97">
        <f t="shared" ref="AX150:AX156" si="569">SUM(AU150:AW150)</f>
        <v>0</v>
      </c>
      <c r="AY150" s="397" t="str">
        <f t="shared" ref="AY150:AY156" si="570">IF(AX150=0,"",((AU150*4)+(AV150*2)+(AW150*0))/AX150)</f>
        <v/>
      </c>
      <c r="AZ150" s="181">
        <f t="shared" ref="AZ150:BB155" si="571">COUNTIFS($L$5:$L$300,$X$150,$M$5:$M$300,$Y150,$N$5:$N$300,$AZ$31,$O$5:$O$300,AZ$32)</f>
        <v>0</v>
      </c>
      <c r="BA150" s="174">
        <f t="shared" si="571"/>
        <v>0</v>
      </c>
      <c r="BB150" s="174">
        <f t="shared" si="571"/>
        <v>0</v>
      </c>
      <c r="BC150" s="409">
        <f t="shared" ref="BC150:BC156" si="572">SUM(AZ150:BB150)</f>
        <v>0</v>
      </c>
      <c r="BD150" s="399" t="str">
        <f t="shared" ref="BD150:BD156" si="573">IF(BC150=0,"",((AZ150*4)+(BA150*2)+(BB150*0))/BC150)</f>
        <v/>
      </c>
      <c r="BE150" s="185">
        <f t="shared" ref="BE150:BG155" si="574">COUNTIFS($L$5:$L$300,$X$150,$M$5:$M$300,$Y150,$N$5:$N$300,$BE$31,$O$5:$O$300,BE$32)</f>
        <v>0</v>
      </c>
      <c r="BF150" s="172">
        <f t="shared" si="574"/>
        <v>0</v>
      </c>
      <c r="BG150" s="172">
        <f t="shared" si="574"/>
        <v>0</v>
      </c>
      <c r="BH150" s="97">
        <f t="shared" ref="BH150:BH156" si="575">SUM(BE150:BG150)</f>
        <v>0</v>
      </c>
      <c r="BI150" s="397" t="str">
        <f t="shared" ref="BI150:BI156" si="576">IF(BH150=0,"",((BE150*4)+(BF150*2)+(BG150*0))/BH150)</f>
        <v/>
      </c>
      <c r="BJ150" s="512">
        <f>H18</f>
        <v>0</v>
      </c>
      <c r="BK150" s="404">
        <v>1</v>
      </c>
      <c r="BL150" s="172">
        <f>COUNTIFS($L$5:$L$300,$BJ$33,$M$5:$M$300,$Y$33,$N$5:$N$300,$Z$31,$O$5:$O$300,$Z$32)</f>
        <v>0</v>
      </c>
      <c r="BM150" s="172">
        <f>COUNTIFS($L$5:$L$300,$BJ$33,$M$5:$M$300,$Y$33,$N$5:$N$300,$Z$31,$O$5:$O$300,BM$32)</f>
        <v>0</v>
      </c>
      <c r="BN150" s="172">
        <f>COUNTIFS($L$5:$L$300,$BJ$33,$M$5:$M$300,$Y$33,$N$5:$N$300,$Z$31,$O$5:$O$300,BN$32)</f>
        <v>0</v>
      </c>
      <c r="BO150" s="172"/>
      <c r="BP150" s="97">
        <f t="shared" ref="BP150:BP156" si="577">SUM(BL150:BN150)</f>
        <v>0</v>
      </c>
      <c r="BQ150" s="397" t="str">
        <f t="shared" ref="BQ150:BQ156" si="578">IF(BP150=0,"",((BL150*4)+(BM150*2)+(BN150*0))/BP150)</f>
        <v/>
      </c>
      <c r="BR150" s="174">
        <f>COUNTIFS($L$5:$L$300,$BJ$33,$M$5:$M$300,$Y$33,$N$5:$N$300,$AF$31,$O$5:$O$300,BR$32)</f>
        <v>0</v>
      </c>
      <c r="BS150" s="174">
        <f t="shared" ref="BS150:BT155" si="579">COUNTIFS($L$5:$L$300,$BJ$33,$M$5:$M$300,$Y150,$N$5:$N$300,$AF$31,$O$5:$O$300,BS$32)</f>
        <v>0</v>
      </c>
      <c r="BT150" s="174">
        <f t="shared" si="579"/>
        <v>0</v>
      </c>
      <c r="BU150" s="97">
        <f t="shared" ref="BU150:BU156" si="580">SUM(BR150:BT150)</f>
        <v>0</v>
      </c>
      <c r="BV150" s="397" t="str">
        <f>IF(BU150=0,"",((BR150*3)+(BS150*1.5)+(BT150*0))/BU150)</f>
        <v/>
      </c>
      <c r="BW150" s="174">
        <f t="shared" ref="BW150:BY155" si="581">COUNTIFS($L$5:$L$300,$BJ$33,$M$5:$M$300,$Y150,$N$5:$N$300,$AK$31,$O$5:$O$300,BW$32)</f>
        <v>0</v>
      </c>
      <c r="BX150" s="174">
        <f t="shared" si="581"/>
        <v>0</v>
      </c>
      <c r="BY150" s="174">
        <f t="shared" si="581"/>
        <v>0</v>
      </c>
      <c r="BZ150" s="97">
        <f t="shared" ref="BZ150:BZ156" si="582">SUM(BW150:BY150)</f>
        <v>0</v>
      </c>
      <c r="CA150" s="397" t="str">
        <f>IF(BZ150=0,"",((BW150*3)+(BX150*1.5)+(BY150*0))/BZ150)</f>
        <v/>
      </c>
      <c r="CB150" s="174">
        <f t="shared" ref="CB150:CD155" si="583">COUNTIFS($L$5:$L$300,$BJ$33,$M$5:$M$300,$Y150,$N$5:$N$300,$AP$31,$O$5:$O$300,CB$32)</f>
        <v>0</v>
      </c>
      <c r="CC150" s="174">
        <f t="shared" si="583"/>
        <v>0</v>
      </c>
      <c r="CD150" s="174">
        <f t="shared" si="583"/>
        <v>0</v>
      </c>
      <c r="CE150" s="97">
        <f t="shared" ref="CE150:CE156" si="584">SUM(CB150:CD150)</f>
        <v>0</v>
      </c>
      <c r="CF150" s="397" t="str">
        <f>IF(CE150=0,"",((CB150*3)+(CC150*1.5)+(CD150*0))/CE150)</f>
        <v/>
      </c>
      <c r="CG150" s="185">
        <f t="shared" ref="CG150:CI155" si="585">COUNTIFS($L$5:$L$300,$BJ$33,$M$5:$M$300,$Y150,$N$5:$N$300,$AU$31,$O$5:$O$300,CG$32)</f>
        <v>0</v>
      </c>
      <c r="CH150" s="172">
        <f t="shared" si="585"/>
        <v>0</v>
      </c>
      <c r="CI150" s="172">
        <f t="shared" si="585"/>
        <v>0</v>
      </c>
      <c r="CJ150" s="97">
        <f t="shared" ref="CJ150:CJ156" si="586">SUM(CG150:CI150)</f>
        <v>0</v>
      </c>
      <c r="CK150" s="400" t="str">
        <f t="shared" ref="CK150:CK156" si="587">IF(CJ150=0,"",((CG150*4)+(CH150*2)+(CI150*0))/CJ150)</f>
        <v/>
      </c>
      <c r="CL150" s="185">
        <f t="shared" ref="CL150:CN155" si="588">COUNTIFS($L$5:$L$300,$BJ$33,$M$5:$M$300,$Y150,$N$5:$N$300,$AZ$31,$O$5:$O$300,CL$32)</f>
        <v>0</v>
      </c>
      <c r="CM150" s="172">
        <f t="shared" si="588"/>
        <v>0</v>
      </c>
      <c r="CN150" s="172">
        <f t="shared" si="588"/>
        <v>0</v>
      </c>
      <c r="CO150" s="97">
        <f t="shared" ref="CO150:CO156" si="589">SUM(CL150:CN150)</f>
        <v>0</v>
      </c>
      <c r="CP150" s="397" t="str">
        <f t="shared" ref="CP150:CP156" si="590">IF(CO150=0,"",((CL150*4)+(CM150*2)+(CN150*0))/CO150)</f>
        <v/>
      </c>
      <c r="CQ150" s="172">
        <f t="shared" ref="CQ150:CS155" si="591">COUNTIFS($L$5:$L$300,$BJ$33,$M$5:$M$300,$Y150,$N$5:$N$300,$BE$31,$O$5:$O$300,CQ$32)</f>
        <v>0</v>
      </c>
      <c r="CR150" s="172">
        <f t="shared" si="591"/>
        <v>0</v>
      </c>
      <c r="CS150" s="172">
        <f t="shared" si="591"/>
        <v>0</v>
      </c>
      <c r="CT150" s="97">
        <f t="shared" ref="CT150:CT156" si="592">SUM(CQ150:CS150)</f>
        <v>0</v>
      </c>
      <c r="CU150" s="397" t="str">
        <f t="shared" ref="CU150:CU156" si="593">IF(CT150=0,"",((CQ150*4)+(CR150*2)+(CS150*0))/CT150)</f>
        <v/>
      </c>
      <c r="CV150" s="98"/>
    </row>
    <row r="151" spans="3:100" x14ac:dyDescent="0.25">
      <c r="C151" s="380">
        <f t="shared" si="511"/>
        <v>0</v>
      </c>
      <c r="I151" s="409" t="e">
        <f t="shared" ca="1" si="512"/>
        <v>#NAME?</v>
      </c>
      <c r="K151" s="110"/>
      <c r="L151" s="74" t="str">
        <f t="shared" si="513"/>
        <v/>
      </c>
      <c r="M151" s="11" t="str">
        <f t="shared" si="514"/>
        <v/>
      </c>
      <c r="N151" s="11" t="str">
        <f t="shared" si="515"/>
        <v/>
      </c>
      <c r="O151" s="11" t="str">
        <f t="shared" si="516"/>
        <v/>
      </c>
      <c r="P151" s="380">
        <f t="shared" ca="1" si="517"/>
        <v>1</v>
      </c>
      <c r="Q151" s="380">
        <f t="shared" ca="1" si="518"/>
        <v>1</v>
      </c>
      <c r="X151" s="513"/>
      <c r="Y151" s="129">
        <v>2</v>
      </c>
      <c r="Z151" s="173">
        <f>COUNTIFS($L$5:$L$300,$X$150,$M$5:$M$300,$Y151,$N$5:$N$300,$Z$31,$O$5:$O$300,$Z$32)</f>
        <v>0</v>
      </c>
      <c r="AA151" s="173">
        <f>COUNTIFS($L$5:$L$300,$X$150,$M$5:$M$300,$Y151,$N$5:$N$300,$Z$31,$O$5:$O$300,$AA$32)</f>
        <v>0</v>
      </c>
      <c r="AB151" s="173">
        <f>COUNTIFS($L$5:$L$300,$X$150,$M$5:$M$300,$Y151,$N$5:$N$300,$Z$31,$O$5:$O$300,$AB$32)</f>
        <v>0</v>
      </c>
      <c r="AC151" s="130"/>
      <c r="AD151" s="130">
        <f t="shared" si="559"/>
        <v>0</v>
      </c>
      <c r="AE151" s="137" t="str">
        <f t="shared" si="560"/>
        <v/>
      </c>
      <c r="AF151" s="173">
        <f>COUNTIFS($L$5:$L$300,$X$150,$M$5:$M$300,$Y151,$N$5:$N$300,$AF$31,$O$5:$O$300,AF$32)</f>
        <v>0</v>
      </c>
      <c r="AG151" s="173">
        <f t="shared" si="561"/>
        <v>0</v>
      </c>
      <c r="AH151" s="173">
        <f t="shared" si="561"/>
        <v>0</v>
      </c>
      <c r="AI151" s="130">
        <f t="shared" si="562"/>
        <v>0</v>
      </c>
      <c r="AJ151" s="137" t="str">
        <f t="shared" ref="AJ151:AJ156" si="594">IF(AI151=0,"",((AF151*3)+(AG151*1.5)+(AH151*0))/AI151)</f>
        <v/>
      </c>
      <c r="AK151" s="182">
        <f t="shared" si="563"/>
        <v>0</v>
      </c>
      <c r="AL151" s="173">
        <f t="shared" si="563"/>
        <v>0</v>
      </c>
      <c r="AM151" s="173">
        <f t="shared" si="563"/>
        <v>0</v>
      </c>
      <c r="AN151" s="130">
        <f t="shared" si="564"/>
        <v>0</v>
      </c>
      <c r="AO151" s="137" t="str">
        <f t="shared" ref="AO151:AO156" si="595">IF(AN151=0,"",((AK151*3)+(AL151*1.5)+(AM151*0))/AN151)</f>
        <v/>
      </c>
      <c r="AP151" s="173">
        <f t="shared" si="565"/>
        <v>0</v>
      </c>
      <c r="AQ151" s="173">
        <f t="shared" si="565"/>
        <v>0</v>
      </c>
      <c r="AR151" s="173">
        <f t="shared" si="565"/>
        <v>0</v>
      </c>
      <c r="AS151" s="130">
        <f t="shared" si="566"/>
        <v>0</v>
      </c>
      <c r="AT151" s="137" t="str">
        <f t="shared" si="567"/>
        <v/>
      </c>
      <c r="AU151" s="182">
        <f t="shared" si="568"/>
        <v>0</v>
      </c>
      <c r="AV151" s="173">
        <f t="shared" si="568"/>
        <v>0</v>
      </c>
      <c r="AW151" s="173">
        <f t="shared" si="568"/>
        <v>0</v>
      </c>
      <c r="AX151" s="130">
        <f t="shared" si="569"/>
        <v>0</v>
      </c>
      <c r="AY151" s="137" t="str">
        <f t="shared" si="570"/>
        <v/>
      </c>
      <c r="AZ151" s="182">
        <f t="shared" si="571"/>
        <v>0</v>
      </c>
      <c r="BA151" s="173">
        <f t="shared" si="571"/>
        <v>0</v>
      </c>
      <c r="BB151" s="173">
        <f t="shared" si="571"/>
        <v>0</v>
      </c>
      <c r="BC151" s="130">
        <f t="shared" si="572"/>
        <v>0</v>
      </c>
      <c r="BD151" s="137" t="str">
        <f t="shared" si="573"/>
        <v/>
      </c>
      <c r="BE151" s="182">
        <f t="shared" si="574"/>
        <v>0</v>
      </c>
      <c r="BF151" s="173">
        <f t="shared" si="574"/>
        <v>0</v>
      </c>
      <c r="BG151" s="173">
        <f t="shared" si="574"/>
        <v>0</v>
      </c>
      <c r="BH151" s="130">
        <f t="shared" si="575"/>
        <v>0</v>
      </c>
      <c r="BI151" s="137" t="str">
        <f t="shared" si="576"/>
        <v/>
      </c>
      <c r="BJ151" s="513"/>
      <c r="BK151" s="126">
        <v>2</v>
      </c>
      <c r="BL151" s="236">
        <f>COUNTIFS($L$5:$L$300,$BJ$33,$M$5:$M$300,$Y151,$N$5:$N$300,$Z$31,$O$5:$O$300,$Z$32)</f>
        <v>0</v>
      </c>
      <c r="BM151" s="236">
        <f>COUNTIFS($L$5:$L$300,$BJ$33,$M$5:$M$300,$Y151,$N$5:$N$300,$Z$31,$O$5:$O$300,$AA$32)</f>
        <v>0</v>
      </c>
      <c r="BN151" s="236">
        <f>COUNTIFS($L$5:$L$300,$BJ$33,$M$5:$M$300,$Y151,$N$5:$N$300,$Z$31,$O$5:$O$300,$AB$32)</f>
        <v>0</v>
      </c>
      <c r="BO151" s="236"/>
      <c r="BP151" s="233">
        <f t="shared" si="577"/>
        <v>0</v>
      </c>
      <c r="BQ151" s="240" t="str">
        <f t="shared" si="578"/>
        <v/>
      </c>
      <c r="BR151" s="236">
        <f>COUNTIFS($L$5:$L$300,$BJ$33,$M$5:$M$300,$Y151,$N$5:$N$300,$AF$31,$O$5:$O$300,BR$32)</f>
        <v>0</v>
      </c>
      <c r="BS151" s="236">
        <f t="shared" si="579"/>
        <v>0</v>
      </c>
      <c r="BT151" s="236">
        <f t="shared" si="579"/>
        <v>0</v>
      </c>
      <c r="BU151" s="233">
        <f t="shared" si="580"/>
        <v>0</v>
      </c>
      <c r="BV151" s="240" t="str">
        <f t="shared" ref="BV151:BV156" si="596">IF(BU151=0,"",((BR151*3)+(BS151*1.5)+(BT151*0))/BU151)</f>
        <v/>
      </c>
      <c r="BW151" s="236">
        <f t="shared" si="581"/>
        <v>0</v>
      </c>
      <c r="BX151" s="236">
        <f t="shared" si="581"/>
        <v>0</v>
      </c>
      <c r="BY151" s="236">
        <f t="shared" si="581"/>
        <v>0</v>
      </c>
      <c r="BZ151" s="233">
        <f t="shared" si="582"/>
        <v>0</v>
      </c>
      <c r="CA151" s="240" t="str">
        <f t="shared" ref="CA151:CA156" si="597">IF(BZ151=0,"",((BW151*3)+(BX151*1.5)+(BY151*0))/BZ151)</f>
        <v/>
      </c>
      <c r="CB151" s="236">
        <f t="shared" si="583"/>
        <v>0</v>
      </c>
      <c r="CC151" s="236">
        <f t="shared" si="583"/>
        <v>0</v>
      </c>
      <c r="CD151" s="236">
        <f t="shared" si="583"/>
        <v>0</v>
      </c>
      <c r="CE151" s="233">
        <f t="shared" si="584"/>
        <v>0</v>
      </c>
      <c r="CF151" s="240" t="str">
        <f t="shared" ref="CF151:CF156" si="598">IF(CE151=0,"",((CB151*3)+(CC151*1.5)+(CD151*0))/CE151)</f>
        <v/>
      </c>
      <c r="CG151" s="237">
        <f t="shared" si="585"/>
        <v>0</v>
      </c>
      <c r="CH151" s="236">
        <f t="shared" si="585"/>
        <v>0</v>
      </c>
      <c r="CI151" s="236">
        <f t="shared" si="585"/>
        <v>0</v>
      </c>
      <c r="CJ151" s="233">
        <f t="shared" si="586"/>
        <v>0</v>
      </c>
      <c r="CK151" s="242" t="str">
        <f t="shared" si="587"/>
        <v/>
      </c>
      <c r="CL151" s="237">
        <f t="shared" si="588"/>
        <v>0</v>
      </c>
      <c r="CM151" s="236">
        <f t="shared" si="588"/>
        <v>0</v>
      </c>
      <c r="CN151" s="236">
        <f t="shared" si="588"/>
        <v>0</v>
      </c>
      <c r="CO151" s="233">
        <f t="shared" si="589"/>
        <v>0</v>
      </c>
      <c r="CP151" s="240" t="str">
        <f t="shared" si="590"/>
        <v/>
      </c>
      <c r="CQ151" s="236">
        <f t="shared" si="591"/>
        <v>0</v>
      </c>
      <c r="CR151" s="236">
        <f t="shared" si="591"/>
        <v>0</v>
      </c>
      <c r="CS151" s="236">
        <f t="shared" si="591"/>
        <v>0</v>
      </c>
      <c r="CT151" s="233">
        <f t="shared" si="592"/>
        <v>0</v>
      </c>
      <c r="CU151" s="240" t="str">
        <f t="shared" si="593"/>
        <v/>
      </c>
      <c r="CV151" s="98"/>
    </row>
    <row r="152" spans="3:100" x14ac:dyDescent="0.25">
      <c r="C152" s="380">
        <f t="shared" si="511"/>
        <v>0</v>
      </c>
      <c r="I152" s="409" t="e">
        <f t="shared" ca="1" si="512"/>
        <v>#NAME?</v>
      </c>
      <c r="K152" s="110"/>
      <c r="L152" s="74" t="str">
        <f t="shared" si="513"/>
        <v/>
      </c>
      <c r="M152" s="11" t="str">
        <f t="shared" si="514"/>
        <v/>
      </c>
      <c r="N152" s="11" t="str">
        <f t="shared" si="515"/>
        <v/>
      </c>
      <c r="O152" s="11" t="str">
        <f t="shared" si="516"/>
        <v/>
      </c>
      <c r="P152" s="380">
        <f t="shared" ca="1" si="517"/>
        <v>1</v>
      </c>
      <c r="Q152" s="380">
        <f t="shared" ca="1" si="518"/>
        <v>1</v>
      </c>
      <c r="X152" s="513"/>
      <c r="Y152" s="111">
        <v>3</v>
      </c>
      <c r="Z152" s="174">
        <f>COUNTIFS($L$5:$L$300,$X$150,$M$5:$M$300,$Y152,$N$5:$N$300,$Z$31,$O$5:$O$300,$Z$32)</f>
        <v>0</v>
      </c>
      <c r="AA152" s="174">
        <f>COUNTIFS($L$5:$L$300,$X$150,$M$5:$M$300,$Y152,$N$5:$N$300,$Z$31,$O$5:$O$300,$AA$32)</f>
        <v>0</v>
      </c>
      <c r="AB152" s="174">
        <f>COUNTIFS($L$5:$L$300,$X$150,$M$5:$M$300,$Y152,$N$5:$N$300,$Z$31,$O$5:$O$300,$AB$32)</f>
        <v>0</v>
      </c>
      <c r="AC152" s="409"/>
      <c r="AD152" s="409">
        <f t="shared" si="559"/>
        <v>0</v>
      </c>
      <c r="AE152" s="399" t="str">
        <f t="shared" si="560"/>
        <v/>
      </c>
      <c r="AF152" s="174">
        <f>COUNTIFS($L$5:$L$300,$X$150,$M$5:$M$300,$Y152,$N$5:$N$300,$AF$31,$O$5:$O$300,AF$32)</f>
        <v>0</v>
      </c>
      <c r="AG152" s="174">
        <f t="shared" si="561"/>
        <v>0</v>
      </c>
      <c r="AH152" s="174">
        <f t="shared" si="561"/>
        <v>0</v>
      </c>
      <c r="AI152" s="409">
        <f t="shared" si="562"/>
        <v>0</v>
      </c>
      <c r="AJ152" s="399" t="str">
        <f t="shared" si="594"/>
        <v/>
      </c>
      <c r="AK152" s="181">
        <f t="shared" si="563"/>
        <v>0</v>
      </c>
      <c r="AL152" s="174">
        <f t="shared" si="563"/>
        <v>0</v>
      </c>
      <c r="AM152" s="174">
        <f t="shared" si="563"/>
        <v>0</v>
      </c>
      <c r="AN152" s="409">
        <f t="shared" si="564"/>
        <v>0</v>
      </c>
      <c r="AO152" s="399" t="str">
        <f t="shared" si="595"/>
        <v/>
      </c>
      <c r="AP152" s="174">
        <f t="shared" si="565"/>
        <v>0</v>
      </c>
      <c r="AQ152" s="174">
        <f t="shared" si="565"/>
        <v>0</v>
      </c>
      <c r="AR152" s="174">
        <f t="shared" si="565"/>
        <v>0</v>
      </c>
      <c r="AS152" s="409">
        <f t="shared" si="566"/>
        <v>0</v>
      </c>
      <c r="AT152" s="399" t="str">
        <f t="shared" si="567"/>
        <v/>
      </c>
      <c r="AU152" s="181">
        <f t="shared" si="568"/>
        <v>0</v>
      </c>
      <c r="AV152" s="174">
        <f t="shared" si="568"/>
        <v>0</v>
      </c>
      <c r="AW152" s="174">
        <f t="shared" si="568"/>
        <v>0</v>
      </c>
      <c r="AX152" s="409">
        <f t="shared" si="569"/>
        <v>0</v>
      </c>
      <c r="AY152" s="399" t="str">
        <f t="shared" si="570"/>
        <v/>
      </c>
      <c r="AZ152" s="181">
        <f t="shared" si="571"/>
        <v>0</v>
      </c>
      <c r="BA152" s="174">
        <f t="shared" si="571"/>
        <v>0</v>
      </c>
      <c r="BB152" s="174">
        <f t="shared" si="571"/>
        <v>0</v>
      </c>
      <c r="BC152" s="409">
        <f t="shared" si="572"/>
        <v>0</v>
      </c>
      <c r="BD152" s="399" t="str">
        <f t="shared" si="573"/>
        <v/>
      </c>
      <c r="BE152" s="181">
        <f t="shared" si="574"/>
        <v>0</v>
      </c>
      <c r="BF152" s="174">
        <f t="shared" si="574"/>
        <v>0</v>
      </c>
      <c r="BG152" s="174">
        <f t="shared" si="574"/>
        <v>0</v>
      </c>
      <c r="BH152" s="409">
        <f t="shared" si="575"/>
        <v>0</v>
      </c>
      <c r="BI152" s="399" t="str">
        <f t="shared" si="576"/>
        <v/>
      </c>
      <c r="BJ152" s="513"/>
      <c r="BK152" s="132">
        <v>3</v>
      </c>
      <c r="BL152" s="174">
        <f>COUNTIFS($L$5:$L$300,$BJ$33,$M$5:$M$300,$Y152,$N$5:$N$300,$Z$31,$O$5:$O$300,$Z$32)</f>
        <v>0</v>
      </c>
      <c r="BM152" s="174">
        <f>COUNTIFS($L$5:$L$300,$BJ$33,$M$5:$M$300,$Y152,$N$5:$N$300,$Z$31,$O$5:$O$300,$AA$32)</f>
        <v>0</v>
      </c>
      <c r="BN152" s="174">
        <f>COUNTIFS($L$5:$L$300,$BJ$33,$M$5:$M$300,$Y152,$N$5:$N$300,$Z$31,$O$5:$O$300,$AB$32)</f>
        <v>0</v>
      </c>
      <c r="BO152" s="174"/>
      <c r="BP152" s="409">
        <f t="shared" si="577"/>
        <v>0</v>
      </c>
      <c r="BQ152" s="399" t="str">
        <f t="shared" si="578"/>
        <v/>
      </c>
      <c r="BR152" s="174">
        <f>COUNTIFS($L$5:$L$300,$BJ$33,$M$5:$M$300,$Y152,$N$5:$N$300,$AF$31,$O$5:$O$300,BR$32)</f>
        <v>0</v>
      </c>
      <c r="BS152" s="174">
        <f t="shared" si="579"/>
        <v>0</v>
      </c>
      <c r="BT152" s="174">
        <f t="shared" si="579"/>
        <v>0</v>
      </c>
      <c r="BU152" s="409">
        <f t="shared" si="580"/>
        <v>0</v>
      </c>
      <c r="BV152" s="399" t="str">
        <f t="shared" si="596"/>
        <v/>
      </c>
      <c r="BW152" s="174">
        <f t="shared" si="581"/>
        <v>0</v>
      </c>
      <c r="BX152" s="174">
        <f t="shared" si="581"/>
        <v>0</v>
      </c>
      <c r="BY152" s="174">
        <f t="shared" si="581"/>
        <v>0</v>
      </c>
      <c r="BZ152" s="409">
        <f t="shared" si="582"/>
        <v>0</v>
      </c>
      <c r="CA152" s="399" t="str">
        <f t="shared" si="597"/>
        <v/>
      </c>
      <c r="CB152" s="174">
        <f t="shared" si="583"/>
        <v>0</v>
      </c>
      <c r="CC152" s="174">
        <f t="shared" si="583"/>
        <v>0</v>
      </c>
      <c r="CD152" s="174">
        <f t="shared" si="583"/>
        <v>0</v>
      </c>
      <c r="CE152" s="409">
        <f t="shared" si="584"/>
        <v>0</v>
      </c>
      <c r="CF152" s="399" t="str">
        <f t="shared" si="598"/>
        <v/>
      </c>
      <c r="CG152" s="181">
        <f t="shared" si="585"/>
        <v>0</v>
      </c>
      <c r="CH152" s="174">
        <f t="shared" si="585"/>
        <v>0</v>
      </c>
      <c r="CI152" s="174">
        <f t="shared" si="585"/>
        <v>0</v>
      </c>
      <c r="CJ152" s="409">
        <f t="shared" si="586"/>
        <v>0</v>
      </c>
      <c r="CK152" s="398" t="str">
        <f t="shared" si="587"/>
        <v/>
      </c>
      <c r="CL152" s="181">
        <f t="shared" si="588"/>
        <v>0</v>
      </c>
      <c r="CM152" s="174">
        <f t="shared" si="588"/>
        <v>0</v>
      </c>
      <c r="CN152" s="174">
        <f t="shared" si="588"/>
        <v>0</v>
      </c>
      <c r="CO152" s="409">
        <f t="shared" si="589"/>
        <v>0</v>
      </c>
      <c r="CP152" s="399" t="str">
        <f t="shared" si="590"/>
        <v/>
      </c>
      <c r="CQ152" s="174">
        <f t="shared" si="591"/>
        <v>0</v>
      </c>
      <c r="CR152" s="174">
        <f t="shared" si="591"/>
        <v>0</v>
      </c>
      <c r="CS152" s="174">
        <f t="shared" si="591"/>
        <v>0</v>
      </c>
      <c r="CT152" s="409">
        <f t="shared" si="592"/>
        <v>0</v>
      </c>
      <c r="CU152" s="399" t="str">
        <f t="shared" si="593"/>
        <v/>
      </c>
      <c r="CV152" s="98"/>
    </row>
    <row r="153" spans="3:100" x14ac:dyDescent="0.25">
      <c r="C153" s="380">
        <f t="shared" si="511"/>
        <v>0</v>
      </c>
      <c r="I153" s="409" t="e">
        <f t="shared" ca="1" si="512"/>
        <v>#NAME?</v>
      </c>
      <c r="K153" s="110"/>
      <c r="L153" s="74" t="str">
        <f t="shared" si="513"/>
        <v/>
      </c>
      <c r="M153" s="11" t="str">
        <f t="shared" si="514"/>
        <v/>
      </c>
      <c r="N153" s="11" t="str">
        <f t="shared" si="515"/>
        <v/>
      </c>
      <c r="O153" s="11" t="str">
        <f t="shared" si="516"/>
        <v/>
      </c>
      <c r="P153" s="380">
        <f t="shared" ca="1" si="517"/>
        <v>1</v>
      </c>
      <c r="Q153" s="380">
        <f t="shared" ca="1" si="518"/>
        <v>1</v>
      </c>
      <c r="X153" s="513"/>
      <c r="Y153" s="129">
        <v>4</v>
      </c>
      <c r="Z153" s="173">
        <f>COUNTIFS($L$5:$L$300,$X$150,$M$5:$M$300,$Y153,$N$5:$N$300,$Z$31,$O$5:$O$300,$Z$32)</f>
        <v>0</v>
      </c>
      <c r="AA153" s="173">
        <f>COUNTIFS($L$5:$L$300,$X$150,$M$5:$M$300,$Y153,$N$5:$N$300,$Z$31,$O$5:$O$300,$AA$32)</f>
        <v>0</v>
      </c>
      <c r="AB153" s="173">
        <f>COUNTIFS($L$5:$L$300,$X$150,$M$5:$M$300,$Y153,$N$5:$N$300,$Z$31,$O$5:$O$300,$AB$32)</f>
        <v>0</v>
      </c>
      <c r="AC153" s="130"/>
      <c r="AD153" s="130">
        <f t="shared" si="559"/>
        <v>0</v>
      </c>
      <c r="AE153" s="137" t="str">
        <f t="shared" si="560"/>
        <v/>
      </c>
      <c r="AF153" s="173">
        <f>COUNTIFS($L$5:$L$300,$X$150,$M$5:$M$300,$Y153,$N$5:$N$300,$AF$31,$O$5:$O$300,AF$32)</f>
        <v>0</v>
      </c>
      <c r="AG153" s="173">
        <f t="shared" si="561"/>
        <v>0</v>
      </c>
      <c r="AH153" s="173">
        <f t="shared" si="561"/>
        <v>0</v>
      </c>
      <c r="AI153" s="130">
        <f t="shared" si="562"/>
        <v>0</v>
      </c>
      <c r="AJ153" s="137" t="str">
        <f t="shared" si="594"/>
        <v/>
      </c>
      <c r="AK153" s="182">
        <f t="shared" si="563"/>
        <v>0</v>
      </c>
      <c r="AL153" s="173">
        <f t="shared" si="563"/>
        <v>0</v>
      </c>
      <c r="AM153" s="173">
        <f t="shared" si="563"/>
        <v>0</v>
      </c>
      <c r="AN153" s="130">
        <f t="shared" si="564"/>
        <v>0</v>
      </c>
      <c r="AO153" s="137" t="str">
        <f t="shared" si="595"/>
        <v/>
      </c>
      <c r="AP153" s="173">
        <f t="shared" si="565"/>
        <v>0</v>
      </c>
      <c r="AQ153" s="173">
        <f t="shared" si="565"/>
        <v>0</v>
      </c>
      <c r="AR153" s="173">
        <f t="shared" si="565"/>
        <v>0</v>
      </c>
      <c r="AS153" s="130">
        <f t="shared" si="566"/>
        <v>0</v>
      </c>
      <c r="AT153" s="137" t="str">
        <f t="shared" si="567"/>
        <v/>
      </c>
      <c r="AU153" s="182">
        <f t="shared" si="568"/>
        <v>0</v>
      </c>
      <c r="AV153" s="173">
        <f t="shared" si="568"/>
        <v>0</v>
      </c>
      <c r="AW153" s="173">
        <f t="shared" si="568"/>
        <v>0</v>
      </c>
      <c r="AX153" s="130">
        <f t="shared" si="569"/>
        <v>0</v>
      </c>
      <c r="AY153" s="137" t="str">
        <f t="shared" si="570"/>
        <v/>
      </c>
      <c r="AZ153" s="182">
        <f t="shared" si="571"/>
        <v>0</v>
      </c>
      <c r="BA153" s="173">
        <f t="shared" si="571"/>
        <v>0</v>
      </c>
      <c r="BB153" s="173">
        <f t="shared" si="571"/>
        <v>0</v>
      </c>
      <c r="BC153" s="130">
        <f t="shared" si="572"/>
        <v>0</v>
      </c>
      <c r="BD153" s="137" t="str">
        <f t="shared" si="573"/>
        <v/>
      </c>
      <c r="BE153" s="182">
        <f t="shared" si="574"/>
        <v>0</v>
      </c>
      <c r="BF153" s="173">
        <f t="shared" si="574"/>
        <v>0</v>
      </c>
      <c r="BG153" s="173">
        <f t="shared" si="574"/>
        <v>0</v>
      </c>
      <c r="BH153" s="130">
        <f t="shared" si="575"/>
        <v>0</v>
      </c>
      <c r="BI153" s="137" t="str">
        <f t="shared" si="576"/>
        <v/>
      </c>
      <c r="BJ153" s="513"/>
      <c r="BK153" s="126">
        <v>4</v>
      </c>
      <c r="BL153" s="236">
        <f>COUNTIFS($L$5:$L$300,$BJ$33,$M$5:$M$300,$Y153,$N$5:$N$300,$Z$31,$O$5:$O$300,$Z$32)</f>
        <v>0</v>
      </c>
      <c r="BM153" s="236">
        <f>COUNTIFS($L$5:$L$300,$BJ$33,$M$5:$M$300,$Y153,$N$5:$N$300,$Z$31,$O$5:$O$300,$AA$32)</f>
        <v>0</v>
      </c>
      <c r="BN153" s="236">
        <f>COUNTIFS($L$5:$L$300,$BJ$33,$M$5:$M$300,$Y153,$N$5:$N$300,$Z$31,$O$5:$O$300,$AB$32)</f>
        <v>0</v>
      </c>
      <c r="BO153" s="236"/>
      <c r="BP153" s="233">
        <f t="shared" si="577"/>
        <v>0</v>
      </c>
      <c r="BQ153" s="240" t="str">
        <f t="shared" si="578"/>
        <v/>
      </c>
      <c r="BR153" s="236">
        <f>COUNTIFS($L$5:$L$300,$BJ$33,$M$5:$M$300,$Y153,$N$5:$N$300,$AF$31,$O$5:$O$300,BR$32)</f>
        <v>0</v>
      </c>
      <c r="BS153" s="236">
        <f t="shared" si="579"/>
        <v>0</v>
      </c>
      <c r="BT153" s="236">
        <f t="shared" si="579"/>
        <v>0</v>
      </c>
      <c r="BU153" s="233">
        <f t="shared" si="580"/>
        <v>0</v>
      </c>
      <c r="BV153" s="240" t="str">
        <f t="shared" si="596"/>
        <v/>
      </c>
      <c r="BW153" s="236">
        <f t="shared" si="581"/>
        <v>0</v>
      </c>
      <c r="BX153" s="236">
        <f t="shared" si="581"/>
        <v>0</v>
      </c>
      <c r="BY153" s="236">
        <f t="shared" si="581"/>
        <v>0</v>
      </c>
      <c r="BZ153" s="233">
        <f t="shared" si="582"/>
        <v>0</v>
      </c>
      <c r="CA153" s="240" t="str">
        <f t="shared" si="597"/>
        <v/>
      </c>
      <c r="CB153" s="236">
        <f t="shared" si="583"/>
        <v>0</v>
      </c>
      <c r="CC153" s="236">
        <f t="shared" si="583"/>
        <v>0</v>
      </c>
      <c r="CD153" s="236">
        <f t="shared" si="583"/>
        <v>0</v>
      </c>
      <c r="CE153" s="233">
        <f t="shared" si="584"/>
        <v>0</v>
      </c>
      <c r="CF153" s="240" t="str">
        <f t="shared" si="598"/>
        <v/>
      </c>
      <c r="CG153" s="237">
        <f t="shared" si="585"/>
        <v>0</v>
      </c>
      <c r="CH153" s="236">
        <f t="shared" si="585"/>
        <v>0</v>
      </c>
      <c r="CI153" s="236">
        <f t="shared" si="585"/>
        <v>0</v>
      </c>
      <c r="CJ153" s="233">
        <f t="shared" si="586"/>
        <v>0</v>
      </c>
      <c r="CK153" s="242" t="str">
        <f t="shared" si="587"/>
        <v/>
      </c>
      <c r="CL153" s="237">
        <f t="shared" si="588"/>
        <v>0</v>
      </c>
      <c r="CM153" s="236">
        <f t="shared" si="588"/>
        <v>0</v>
      </c>
      <c r="CN153" s="236">
        <f t="shared" si="588"/>
        <v>0</v>
      </c>
      <c r="CO153" s="233">
        <f t="shared" si="589"/>
        <v>0</v>
      </c>
      <c r="CP153" s="240" t="str">
        <f t="shared" si="590"/>
        <v/>
      </c>
      <c r="CQ153" s="236">
        <f t="shared" si="591"/>
        <v>0</v>
      </c>
      <c r="CR153" s="236">
        <f t="shared" si="591"/>
        <v>0</v>
      </c>
      <c r="CS153" s="236">
        <f t="shared" si="591"/>
        <v>0</v>
      </c>
      <c r="CT153" s="233">
        <f t="shared" si="592"/>
        <v>0</v>
      </c>
      <c r="CU153" s="240" t="str">
        <f t="shared" si="593"/>
        <v/>
      </c>
      <c r="CV153" s="98"/>
    </row>
    <row r="154" spans="3:100" x14ac:dyDescent="0.25">
      <c r="C154" s="380">
        <f t="shared" si="511"/>
        <v>0</v>
      </c>
      <c r="I154" s="409" t="e">
        <f t="shared" ca="1" si="512"/>
        <v>#NAME?</v>
      </c>
      <c r="K154" s="110"/>
      <c r="L154" s="74" t="str">
        <f t="shared" si="513"/>
        <v/>
      </c>
      <c r="M154" s="11" t="str">
        <f t="shared" si="514"/>
        <v/>
      </c>
      <c r="N154" s="11" t="str">
        <f t="shared" si="515"/>
        <v/>
      </c>
      <c r="O154" s="11" t="str">
        <f t="shared" si="516"/>
        <v/>
      </c>
      <c r="P154" s="380">
        <f t="shared" ca="1" si="517"/>
        <v>1</v>
      </c>
      <c r="Q154" s="380">
        <f t="shared" ca="1" si="518"/>
        <v>1</v>
      </c>
      <c r="X154" s="513"/>
      <c r="Y154" s="111">
        <v>5</v>
      </c>
      <c r="Z154" s="174">
        <f>COUNTIFS($L$5:$L$300,$X$150,$M$5:$M$300,$Y154,$N$5:$N$300,$Z$31,$O$5:$O$300,$Z$32)</f>
        <v>0</v>
      </c>
      <c r="AA154" s="174">
        <f>COUNTIFS($L$5:$L$300,$X$150,$M$5:$M$300,$Y154,$N$5:$N$300,$Z$31,$O$5:$O$300,$AA$32)</f>
        <v>0</v>
      </c>
      <c r="AB154" s="174">
        <f>COUNTIFS($L$5:$L$300,$X$150,$M$5:$M$300,$Y154,$N$5:$N$300,$Z$31,$O$5:$O$300,$AB$32)</f>
        <v>0</v>
      </c>
      <c r="AC154" s="409"/>
      <c r="AD154" s="409">
        <f t="shared" si="559"/>
        <v>0</v>
      </c>
      <c r="AE154" s="399" t="str">
        <f t="shared" si="560"/>
        <v/>
      </c>
      <c r="AF154" s="174">
        <f>COUNTIFS($L$5:$L$300,$X$150,$M$5:$M$300,$Y154,$N$5:$N$300,$AF$31,$O$5:$O$300,AF$32)</f>
        <v>0</v>
      </c>
      <c r="AG154" s="174">
        <f t="shared" si="561"/>
        <v>0</v>
      </c>
      <c r="AH154" s="174">
        <f t="shared" si="561"/>
        <v>0</v>
      </c>
      <c r="AI154" s="409">
        <f t="shared" si="562"/>
        <v>0</v>
      </c>
      <c r="AJ154" s="399" t="str">
        <f t="shared" si="594"/>
        <v/>
      </c>
      <c r="AK154" s="181">
        <f t="shared" si="563"/>
        <v>0</v>
      </c>
      <c r="AL154" s="174">
        <f t="shared" si="563"/>
        <v>0</v>
      </c>
      <c r="AM154" s="174">
        <f t="shared" si="563"/>
        <v>0</v>
      </c>
      <c r="AN154" s="409">
        <f t="shared" si="564"/>
        <v>0</v>
      </c>
      <c r="AO154" s="399" t="str">
        <f t="shared" si="595"/>
        <v/>
      </c>
      <c r="AP154" s="174">
        <f t="shared" si="565"/>
        <v>0</v>
      </c>
      <c r="AQ154" s="174">
        <f t="shared" si="565"/>
        <v>0</v>
      </c>
      <c r="AR154" s="174">
        <f t="shared" si="565"/>
        <v>0</v>
      </c>
      <c r="AS154" s="409">
        <f t="shared" si="566"/>
        <v>0</v>
      </c>
      <c r="AT154" s="399" t="str">
        <f t="shared" si="567"/>
        <v/>
      </c>
      <c r="AU154" s="181">
        <f t="shared" si="568"/>
        <v>0</v>
      </c>
      <c r="AV154" s="174">
        <f t="shared" si="568"/>
        <v>0</v>
      </c>
      <c r="AW154" s="174">
        <f t="shared" si="568"/>
        <v>0</v>
      </c>
      <c r="AX154" s="409">
        <f t="shared" si="569"/>
        <v>0</v>
      </c>
      <c r="AY154" s="399" t="str">
        <f t="shared" si="570"/>
        <v/>
      </c>
      <c r="AZ154" s="181">
        <f t="shared" si="571"/>
        <v>0</v>
      </c>
      <c r="BA154" s="174">
        <f t="shared" si="571"/>
        <v>0</v>
      </c>
      <c r="BB154" s="174">
        <f t="shared" si="571"/>
        <v>0</v>
      </c>
      <c r="BC154" s="409">
        <f t="shared" si="572"/>
        <v>0</v>
      </c>
      <c r="BD154" s="399" t="str">
        <f t="shared" si="573"/>
        <v/>
      </c>
      <c r="BE154" s="181">
        <f t="shared" si="574"/>
        <v>0</v>
      </c>
      <c r="BF154" s="174">
        <f t="shared" si="574"/>
        <v>0</v>
      </c>
      <c r="BG154" s="174">
        <f t="shared" si="574"/>
        <v>0</v>
      </c>
      <c r="BH154" s="409">
        <f t="shared" si="575"/>
        <v>0</v>
      </c>
      <c r="BI154" s="399" t="str">
        <f t="shared" si="576"/>
        <v/>
      </c>
      <c r="BJ154" s="513"/>
      <c r="BK154" s="132">
        <v>5</v>
      </c>
      <c r="BL154" s="174">
        <f>COUNTIFS($L$5:$L$300,$BJ$33,$M$5:$M$300,$Y154,$N$5:$N$300,$Z$31,$O$5:$O$300,$Z$32)</f>
        <v>0</v>
      </c>
      <c r="BM154" s="174">
        <f>COUNTIFS($L$5:$L$300,$BJ$33,$M$5:$M$300,$Y154,$N$5:$N$300,$Z$31,$O$5:$O$300,$AA$32)</f>
        <v>0</v>
      </c>
      <c r="BN154" s="174">
        <f>COUNTIFS($L$5:$L$300,$BJ$33,$M$5:$M$300,$Y154,$N$5:$N$300,$Z$31,$O$5:$O$300,$AB$32)</f>
        <v>0</v>
      </c>
      <c r="BO154" s="174"/>
      <c r="BP154" s="409">
        <f t="shared" si="577"/>
        <v>0</v>
      </c>
      <c r="BQ154" s="399" t="str">
        <f t="shared" si="578"/>
        <v/>
      </c>
      <c r="BR154" s="174">
        <f>COUNTIFS($L$5:$L$300,$BJ$33,$M$5:$M$300,$Y154,$N$5:$N$300,$AF$31,$O$5:$O$300,BR$32)</f>
        <v>0</v>
      </c>
      <c r="BS154" s="174">
        <f t="shared" si="579"/>
        <v>0</v>
      </c>
      <c r="BT154" s="174">
        <f t="shared" si="579"/>
        <v>0</v>
      </c>
      <c r="BU154" s="409">
        <f t="shared" si="580"/>
        <v>0</v>
      </c>
      <c r="BV154" s="399" t="str">
        <f t="shared" si="596"/>
        <v/>
      </c>
      <c r="BW154" s="174">
        <f t="shared" si="581"/>
        <v>0</v>
      </c>
      <c r="BX154" s="174">
        <f t="shared" si="581"/>
        <v>0</v>
      </c>
      <c r="BY154" s="174">
        <f t="shared" si="581"/>
        <v>0</v>
      </c>
      <c r="BZ154" s="409">
        <f t="shared" si="582"/>
        <v>0</v>
      </c>
      <c r="CA154" s="399" t="str">
        <f t="shared" si="597"/>
        <v/>
      </c>
      <c r="CB154" s="174">
        <f t="shared" si="583"/>
        <v>0</v>
      </c>
      <c r="CC154" s="174">
        <f t="shared" si="583"/>
        <v>0</v>
      </c>
      <c r="CD154" s="174">
        <f t="shared" si="583"/>
        <v>0</v>
      </c>
      <c r="CE154" s="409">
        <f t="shared" si="584"/>
        <v>0</v>
      </c>
      <c r="CF154" s="399" t="str">
        <f t="shared" si="598"/>
        <v/>
      </c>
      <c r="CG154" s="181">
        <f t="shared" si="585"/>
        <v>0</v>
      </c>
      <c r="CH154" s="174">
        <f t="shared" si="585"/>
        <v>0</v>
      </c>
      <c r="CI154" s="174">
        <f t="shared" si="585"/>
        <v>0</v>
      </c>
      <c r="CJ154" s="409">
        <f t="shared" si="586"/>
        <v>0</v>
      </c>
      <c r="CK154" s="398" t="str">
        <f t="shared" si="587"/>
        <v/>
      </c>
      <c r="CL154" s="181">
        <f t="shared" si="588"/>
        <v>0</v>
      </c>
      <c r="CM154" s="174">
        <f t="shared" si="588"/>
        <v>0</v>
      </c>
      <c r="CN154" s="174">
        <f t="shared" si="588"/>
        <v>0</v>
      </c>
      <c r="CO154" s="409">
        <f t="shared" si="589"/>
        <v>0</v>
      </c>
      <c r="CP154" s="399" t="str">
        <f t="shared" si="590"/>
        <v/>
      </c>
      <c r="CQ154" s="174">
        <f t="shared" si="591"/>
        <v>0</v>
      </c>
      <c r="CR154" s="174">
        <f t="shared" si="591"/>
        <v>0</v>
      </c>
      <c r="CS154" s="174">
        <f t="shared" si="591"/>
        <v>0</v>
      </c>
      <c r="CT154" s="409">
        <f t="shared" si="592"/>
        <v>0</v>
      </c>
      <c r="CU154" s="399" t="str">
        <f t="shared" si="593"/>
        <v/>
      </c>
      <c r="CV154" s="98"/>
    </row>
    <row r="155" spans="3:100" ht="15.75" thickBot="1" x14ac:dyDescent="0.3">
      <c r="C155" s="380">
        <f t="shared" si="511"/>
        <v>0</v>
      </c>
      <c r="I155" s="409" t="e">
        <f t="shared" ca="1" si="512"/>
        <v>#NAME?</v>
      </c>
      <c r="K155" s="110"/>
      <c r="L155" s="74" t="str">
        <f t="shared" si="513"/>
        <v/>
      </c>
      <c r="M155" s="11" t="str">
        <f t="shared" si="514"/>
        <v/>
      </c>
      <c r="N155" s="11" t="str">
        <f t="shared" si="515"/>
        <v/>
      </c>
      <c r="O155" s="11" t="str">
        <f t="shared" si="516"/>
        <v/>
      </c>
      <c r="P155" s="380">
        <f t="shared" ca="1" si="517"/>
        <v>1</v>
      </c>
      <c r="Q155" s="380">
        <f t="shared" ca="1" si="518"/>
        <v>1</v>
      </c>
      <c r="X155" s="514"/>
      <c r="Y155" s="168">
        <v>6</v>
      </c>
      <c r="Z155" s="173">
        <f>COUNTIFS($L$5:$L$300,$X$150,$M$5:$M$300,$Y155,$N$5:$N$300,$Z$31,$O$5:$O$300,$Z$32)</f>
        <v>0</v>
      </c>
      <c r="AA155" s="173">
        <f>COUNTIFS($L$5:$L$300,$X$150,$M$5:$M$300,$Y155,$N$5:$N$300,$Z$31,$O$5:$O$300,$AA$32)</f>
        <v>0</v>
      </c>
      <c r="AB155" s="173">
        <f>COUNTIFS($L$5:$L$300,$X$150,$M$5:$M$300,$Y155,$N$5:$N$300,$Z$31,$O$5:$O$300,$AB$32)</f>
        <v>0</v>
      </c>
      <c r="AC155" s="130"/>
      <c r="AD155" s="130">
        <f t="shared" si="559"/>
        <v>0</v>
      </c>
      <c r="AE155" s="137" t="str">
        <f t="shared" si="560"/>
        <v/>
      </c>
      <c r="AF155" s="173">
        <f>COUNTIFS($L$5:$L$300,$X$150,$M$5:$M$300,$Y155,$N$5:$N$300,$AF$31,$O$5:$O$300,AF$32)</f>
        <v>0</v>
      </c>
      <c r="AG155" s="173">
        <f t="shared" si="561"/>
        <v>0</v>
      </c>
      <c r="AH155" s="173">
        <f t="shared" si="561"/>
        <v>0</v>
      </c>
      <c r="AI155" s="130">
        <f t="shared" si="562"/>
        <v>0</v>
      </c>
      <c r="AJ155" s="137" t="str">
        <f t="shared" si="594"/>
        <v/>
      </c>
      <c r="AK155" s="182">
        <f t="shared" si="563"/>
        <v>0</v>
      </c>
      <c r="AL155" s="173">
        <f t="shared" si="563"/>
        <v>0</v>
      </c>
      <c r="AM155" s="173">
        <f t="shared" si="563"/>
        <v>0</v>
      </c>
      <c r="AN155" s="130">
        <f t="shared" si="564"/>
        <v>0</v>
      </c>
      <c r="AO155" s="137" t="str">
        <f t="shared" si="595"/>
        <v/>
      </c>
      <c r="AP155" s="173">
        <f t="shared" si="565"/>
        <v>0</v>
      </c>
      <c r="AQ155" s="173">
        <f t="shared" si="565"/>
        <v>0</v>
      </c>
      <c r="AR155" s="173">
        <f t="shared" si="565"/>
        <v>0</v>
      </c>
      <c r="AS155" s="130">
        <f t="shared" si="566"/>
        <v>0</v>
      </c>
      <c r="AT155" s="137" t="str">
        <f t="shared" si="567"/>
        <v/>
      </c>
      <c r="AU155" s="182">
        <f t="shared" si="568"/>
        <v>0</v>
      </c>
      <c r="AV155" s="173">
        <f t="shared" si="568"/>
        <v>0</v>
      </c>
      <c r="AW155" s="173">
        <f t="shared" si="568"/>
        <v>0</v>
      </c>
      <c r="AX155" s="130">
        <f t="shared" si="569"/>
        <v>0</v>
      </c>
      <c r="AY155" s="137" t="str">
        <f t="shared" si="570"/>
        <v/>
      </c>
      <c r="AZ155" s="183">
        <f t="shared" si="571"/>
        <v>0</v>
      </c>
      <c r="BA155" s="184">
        <f t="shared" si="571"/>
        <v>0</v>
      </c>
      <c r="BB155" s="173">
        <f t="shared" si="571"/>
        <v>0</v>
      </c>
      <c r="BC155" s="153">
        <f t="shared" si="572"/>
        <v>0</v>
      </c>
      <c r="BD155" s="164" t="str">
        <f t="shared" si="573"/>
        <v/>
      </c>
      <c r="BE155" s="182">
        <f t="shared" si="574"/>
        <v>0</v>
      </c>
      <c r="BF155" s="173">
        <f t="shared" si="574"/>
        <v>0</v>
      </c>
      <c r="BG155" s="173">
        <f t="shared" si="574"/>
        <v>0</v>
      </c>
      <c r="BH155" s="130">
        <f t="shared" si="575"/>
        <v>0</v>
      </c>
      <c r="BI155" s="137" t="str">
        <f t="shared" si="576"/>
        <v/>
      </c>
      <c r="BJ155" s="514"/>
      <c r="BK155" s="234">
        <v>6</v>
      </c>
      <c r="BL155" s="236">
        <f>COUNTIFS($L$5:$L$300,$BJ$33,$M$5:$M$300,$Y155,$N$5:$N$300,$Z$31,$O$5:$O$300,$Z$32)</f>
        <v>0</v>
      </c>
      <c r="BM155" s="236">
        <f>COUNTIFS($L$5:$L$300,$BJ$33,$M$5:$M$300,$Y155,$N$5:$N$300,$Z$31,$O$5:$O$300,$AA$32)</f>
        <v>0</v>
      </c>
      <c r="BN155" s="236">
        <f>COUNTIFS($L$5:$L$300,$BJ$33,$M$5:$M$300,$Y155,$N$5:$N$300,$Z$31,$O$5:$O$300,$AB$32)</f>
        <v>0</v>
      </c>
      <c r="BO155" s="236"/>
      <c r="BP155" s="233">
        <f t="shared" si="577"/>
        <v>0</v>
      </c>
      <c r="BQ155" s="241" t="str">
        <f t="shared" si="578"/>
        <v/>
      </c>
      <c r="BR155" s="236">
        <f>COUNTIFS($L$5:$L$300,$BJ$33,$M$5:$M$300,$Y155,$N$5:$N$300,$AF$31,$O$5:$O$300,BR$32)</f>
        <v>0</v>
      </c>
      <c r="BS155" s="236">
        <f t="shared" si="579"/>
        <v>0</v>
      </c>
      <c r="BT155" s="236">
        <f t="shared" si="579"/>
        <v>0</v>
      </c>
      <c r="BU155" s="233">
        <f t="shared" si="580"/>
        <v>0</v>
      </c>
      <c r="BV155" s="241" t="str">
        <f t="shared" si="596"/>
        <v/>
      </c>
      <c r="BW155" s="236">
        <f t="shared" si="581"/>
        <v>0</v>
      </c>
      <c r="BX155" s="236">
        <f t="shared" si="581"/>
        <v>0</v>
      </c>
      <c r="BY155" s="236">
        <f t="shared" si="581"/>
        <v>0</v>
      </c>
      <c r="BZ155" s="233">
        <f t="shared" si="582"/>
        <v>0</v>
      </c>
      <c r="CA155" s="240" t="str">
        <f t="shared" si="597"/>
        <v/>
      </c>
      <c r="CB155" s="236">
        <f t="shared" si="583"/>
        <v>0</v>
      </c>
      <c r="CC155" s="236">
        <f t="shared" si="583"/>
        <v>0</v>
      </c>
      <c r="CD155" s="236">
        <f t="shared" si="583"/>
        <v>0</v>
      </c>
      <c r="CE155" s="233">
        <f t="shared" si="584"/>
        <v>0</v>
      </c>
      <c r="CF155" s="240" t="str">
        <f t="shared" si="598"/>
        <v/>
      </c>
      <c r="CG155" s="237">
        <f t="shared" si="585"/>
        <v>0</v>
      </c>
      <c r="CH155" s="236">
        <f t="shared" si="585"/>
        <v>0</v>
      </c>
      <c r="CI155" s="236">
        <f t="shared" si="585"/>
        <v>0</v>
      </c>
      <c r="CJ155" s="233">
        <f t="shared" si="586"/>
        <v>0</v>
      </c>
      <c r="CK155" s="242" t="str">
        <f t="shared" si="587"/>
        <v/>
      </c>
      <c r="CL155" s="238">
        <f t="shared" si="588"/>
        <v>0</v>
      </c>
      <c r="CM155" s="239">
        <f t="shared" si="588"/>
        <v>0</v>
      </c>
      <c r="CN155" s="239">
        <f t="shared" si="588"/>
        <v>0</v>
      </c>
      <c r="CO155" s="235">
        <f t="shared" si="589"/>
        <v>0</v>
      </c>
      <c r="CP155" s="241" t="str">
        <f t="shared" si="590"/>
        <v/>
      </c>
      <c r="CQ155" s="236">
        <f t="shared" si="591"/>
        <v>0</v>
      </c>
      <c r="CR155" s="236">
        <f t="shared" si="591"/>
        <v>0</v>
      </c>
      <c r="CS155" s="236">
        <f t="shared" si="591"/>
        <v>0</v>
      </c>
      <c r="CT155" s="233">
        <f t="shared" si="592"/>
        <v>0</v>
      </c>
      <c r="CU155" s="240" t="str">
        <f t="shared" si="593"/>
        <v/>
      </c>
      <c r="CV155" s="98"/>
    </row>
    <row r="156" spans="3:100" ht="16.5" thickBot="1" x14ac:dyDescent="0.3">
      <c r="C156" s="380">
        <f t="shared" si="511"/>
        <v>0</v>
      </c>
      <c r="I156" s="409" t="e">
        <f t="shared" ca="1" si="512"/>
        <v>#NAME?</v>
      </c>
      <c r="K156" s="110"/>
      <c r="L156" s="74" t="str">
        <f t="shared" si="513"/>
        <v/>
      </c>
      <c r="M156" s="11" t="str">
        <f t="shared" si="514"/>
        <v/>
      </c>
      <c r="N156" s="11" t="str">
        <f t="shared" si="515"/>
        <v/>
      </c>
      <c r="O156" s="11" t="str">
        <f t="shared" si="516"/>
        <v/>
      </c>
      <c r="P156" s="380">
        <f t="shared" ca="1" si="517"/>
        <v>1</v>
      </c>
      <c r="Q156" s="380">
        <f t="shared" ca="1" si="518"/>
        <v>1</v>
      </c>
      <c r="X156" s="505" t="s">
        <v>130</v>
      </c>
      <c r="Y156" s="506"/>
      <c r="Z156" s="175">
        <f>SUM(Z150:Z155)</f>
        <v>0</v>
      </c>
      <c r="AA156" s="176">
        <f>SUM(AA150:AA155)</f>
        <v>0</v>
      </c>
      <c r="AB156" s="176">
        <f>SUM(AB150:AB155)</f>
        <v>0</v>
      </c>
      <c r="AC156" s="393"/>
      <c r="AD156" s="393">
        <f t="shared" si="559"/>
        <v>0</v>
      </c>
      <c r="AE156" s="138" t="str">
        <f t="shared" si="560"/>
        <v/>
      </c>
      <c r="AF156" s="175">
        <f>SUM(AF150:AF155)</f>
        <v>0</v>
      </c>
      <c r="AG156" s="176">
        <f>SUM(AG150:AG155)</f>
        <v>0</v>
      </c>
      <c r="AH156" s="176">
        <f>SUM(AH150:AH155)</f>
        <v>0</v>
      </c>
      <c r="AI156" s="393">
        <f t="shared" si="562"/>
        <v>0</v>
      </c>
      <c r="AJ156" s="138" t="str">
        <f t="shared" si="594"/>
        <v/>
      </c>
      <c r="AK156" s="175">
        <f>SUM(AK150:AK155)</f>
        <v>0</v>
      </c>
      <c r="AL156" s="176">
        <f>SUM(AL150:AL155)</f>
        <v>0</v>
      </c>
      <c r="AM156" s="176">
        <f>SUM(AM150:AM155)</f>
        <v>0</v>
      </c>
      <c r="AN156" s="393">
        <f t="shared" si="564"/>
        <v>0</v>
      </c>
      <c r="AO156" s="138" t="str">
        <f t="shared" si="595"/>
        <v/>
      </c>
      <c r="AP156" s="175">
        <f>SUM(AP150:AP155)</f>
        <v>0</v>
      </c>
      <c r="AQ156" s="176">
        <f>SUM(AQ150:AQ155)</f>
        <v>0</v>
      </c>
      <c r="AR156" s="176">
        <f>SUM(AR150:AR155)</f>
        <v>0</v>
      </c>
      <c r="AS156" s="393">
        <f t="shared" si="566"/>
        <v>0</v>
      </c>
      <c r="AT156" s="138" t="str">
        <f t="shared" si="567"/>
        <v/>
      </c>
      <c r="AU156" s="175">
        <f>SUM(AU150:AU155)</f>
        <v>0</v>
      </c>
      <c r="AV156" s="176">
        <f>SUM(AV150:AV155)</f>
        <v>0</v>
      </c>
      <c r="AW156" s="176">
        <f>SUM(AW150:AW155)</f>
        <v>0</v>
      </c>
      <c r="AX156" s="393">
        <f t="shared" si="569"/>
        <v>0</v>
      </c>
      <c r="AY156" s="138" t="str">
        <f t="shared" si="570"/>
        <v/>
      </c>
      <c r="AZ156" s="175">
        <f>SUM(AZ150:AZ155)</f>
        <v>0</v>
      </c>
      <c r="BA156" s="176">
        <f>SUM(BA150:BA155)</f>
        <v>0</v>
      </c>
      <c r="BB156" s="176">
        <f>SUM(BB150:BB155)</f>
        <v>0</v>
      </c>
      <c r="BC156" s="393">
        <f t="shared" si="572"/>
        <v>0</v>
      </c>
      <c r="BD156" s="138" t="str">
        <f t="shared" si="573"/>
        <v/>
      </c>
      <c r="BE156" s="175">
        <f>SUM(BE150:BE155)</f>
        <v>0</v>
      </c>
      <c r="BF156" s="176">
        <f>SUM(BF150:BF155)</f>
        <v>0</v>
      </c>
      <c r="BG156" s="176">
        <f>SUM(BG150:BG155)</f>
        <v>0</v>
      </c>
      <c r="BH156" s="393">
        <f t="shared" si="575"/>
        <v>0</v>
      </c>
      <c r="BI156" s="138" t="str">
        <f t="shared" si="576"/>
        <v/>
      </c>
      <c r="BJ156" s="505" t="s">
        <v>130</v>
      </c>
      <c r="BK156" s="506"/>
      <c r="BL156" s="175">
        <f>SUM(BL150:BL155)</f>
        <v>0</v>
      </c>
      <c r="BM156" s="176">
        <f>COUNTIFS($L$5:$L$300,$X$33,$M$5:$M$300,$Y156,$N$5:$N$300,$Z$31,$O$5:$O$300,$AA$32)</f>
        <v>0</v>
      </c>
      <c r="BN156" s="176">
        <f>SUM(BN150:BN155)</f>
        <v>0</v>
      </c>
      <c r="BO156" s="176"/>
      <c r="BP156" s="393">
        <f t="shared" si="577"/>
        <v>0</v>
      </c>
      <c r="BQ156" s="138" t="str">
        <f t="shared" si="578"/>
        <v/>
      </c>
      <c r="BR156" s="175">
        <f>SUM(BR150:BR155)</f>
        <v>0</v>
      </c>
      <c r="BS156" s="176">
        <f>SUM(BS150:BS155)</f>
        <v>0</v>
      </c>
      <c r="BT156" s="176">
        <f>SUM(BT150:BT155)</f>
        <v>0</v>
      </c>
      <c r="BU156" s="393">
        <f t="shared" si="580"/>
        <v>0</v>
      </c>
      <c r="BV156" s="138" t="str">
        <f t="shared" si="596"/>
        <v/>
      </c>
      <c r="BW156" s="175">
        <f>SUM(BW150:BW155)</f>
        <v>0</v>
      </c>
      <c r="BX156" s="176">
        <f>SUM(BY150:BY155)</f>
        <v>0</v>
      </c>
      <c r="BY156" s="176">
        <f>SUM(BY150:BY155)</f>
        <v>0</v>
      </c>
      <c r="BZ156" s="393">
        <f t="shared" si="582"/>
        <v>0</v>
      </c>
      <c r="CA156" s="138" t="str">
        <f t="shared" si="597"/>
        <v/>
      </c>
      <c r="CB156" s="175">
        <f>SUM(CB150:CB155)</f>
        <v>0</v>
      </c>
      <c r="CC156" s="176">
        <f>SUM(CC150:CC155)</f>
        <v>0</v>
      </c>
      <c r="CD156" s="176">
        <f>SUM(CD150:CD155)</f>
        <v>0</v>
      </c>
      <c r="CE156" s="393">
        <f t="shared" si="584"/>
        <v>0</v>
      </c>
      <c r="CF156" s="138" t="str">
        <f t="shared" si="598"/>
        <v/>
      </c>
      <c r="CG156" s="175">
        <f>SUM(CG150:CG155)</f>
        <v>0</v>
      </c>
      <c r="CH156" s="176">
        <f>SUM(CH150:CH155)</f>
        <v>0</v>
      </c>
      <c r="CI156" s="176">
        <f>SUM(CI150:CI155)</f>
        <v>0</v>
      </c>
      <c r="CJ156" s="393">
        <f t="shared" si="586"/>
        <v>0</v>
      </c>
      <c r="CK156" s="138" t="str">
        <f t="shared" si="587"/>
        <v/>
      </c>
      <c r="CL156" s="187">
        <f>SUM(CL150:CL155)</f>
        <v>0</v>
      </c>
      <c r="CM156" s="188">
        <f>SUM(CM150:CM155)</f>
        <v>0</v>
      </c>
      <c r="CN156" s="188">
        <f>SUM(CN150:CN155)</f>
        <v>0</v>
      </c>
      <c r="CO156" s="374">
        <f t="shared" si="589"/>
        <v>0</v>
      </c>
      <c r="CP156" s="243" t="str">
        <f t="shared" si="590"/>
        <v/>
      </c>
      <c r="CQ156" s="175">
        <f>SUM(CQ150:CQ155)</f>
        <v>0</v>
      </c>
      <c r="CR156" s="176">
        <f>SUM(CR150:CR155)</f>
        <v>0</v>
      </c>
      <c r="CS156" s="176">
        <f>SUM(CS150:CS155)</f>
        <v>0</v>
      </c>
      <c r="CT156" s="393">
        <f t="shared" si="592"/>
        <v>0</v>
      </c>
      <c r="CU156" s="138" t="str">
        <f t="shared" si="593"/>
        <v/>
      </c>
      <c r="CV156" s="98"/>
    </row>
    <row r="157" spans="3:100" ht="15.75" thickBot="1" x14ac:dyDescent="0.3">
      <c r="C157" s="380">
        <f t="shared" si="511"/>
        <v>0</v>
      </c>
      <c r="I157" s="409" t="e">
        <f t="shared" ca="1" si="512"/>
        <v>#NAME?</v>
      </c>
      <c r="K157" s="110"/>
      <c r="L157" s="74" t="str">
        <f t="shared" si="513"/>
        <v/>
      </c>
      <c r="M157" s="11" t="str">
        <f t="shared" si="514"/>
        <v/>
      </c>
      <c r="N157" s="11" t="str">
        <f t="shared" si="515"/>
        <v/>
      </c>
      <c r="O157" s="11" t="str">
        <f t="shared" si="516"/>
        <v/>
      </c>
      <c r="P157" s="380">
        <f t="shared" ca="1" si="517"/>
        <v>1</v>
      </c>
      <c r="Q157" s="380">
        <f t="shared" ca="1" si="518"/>
        <v>1</v>
      </c>
      <c r="X157" s="84"/>
      <c r="Y157" s="84"/>
      <c r="Z157" s="499" t="str">
        <f>$G$23</f>
        <v>S</v>
      </c>
      <c r="AA157" s="500"/>
      <c r="AB157" s="500"/>
      <c r="AC157" s="500"/>
      <c r="AD157" s="500"/>
      <c r="AE157" s="501"/>
      <c r="AF157" s="499" t="str">
        <f>$G$24</f>
        <v>R</v>
      </c>
      <c r="AG157" s="500"/>
      <c r="AH157" s="500"/>
      <c r="AI157" s="500"/>
      <c r="AJ157" s="501"/>
      <c r="AK157" s="509" t="str">
        <f>$G$26</f>
        <v>D</v>
      </c>
      <c r="AL157" s="510"/>
      <c r="AM157" s="510"/>
      <c r="AN157" s="510"/>
      <c r="AO157" s="511"/>
      <c r="AP157" s="499" t="str">
        <f>$G$27</f>
        <v>L</v>
      </c>
      <c r="AQ157" s="500"/>
      <c r="AR157" s="500"/>
      <c r="AS157" s="500"/>
      <c r="AT157" s="500"/>
      <c r="AU157" s="499" t="str">
        <f>$G$22</f>
        <v>A</v>
      </c>
      <c r="AV157" s="500"/>
      <c r="AW157" s="500"/>
      <c r="AX157" s="500"/>
      <c r="AY157" s="500"/>
      <c r="AZ157" s="499" t="str">
        <f>$G$32</f>
        <v>X</v>
      </c>
      <c r="BA157" s="500"/>
      <c r="BB157" s="500"/>
      <c r="BC157" s="500"/>
      <c r="BD157" s="501"/>
      <c r="BE157" s="500" t="str">
        <f>$G$25</f>
        <v>B</v>
      </c>
      <c r="BF157" s="500"/>
      <c r="BG157" s="500"/>
      <c r="BH157" s="500"/>
      <c r="BI157" s="501"/>
      <c r="BJ157" s="1"/>
      <c r="BK157" s="27"/>
      <c r="BL157" s="499" t="str">
        <f>$G$23</f>
        <v>S</v>
      </c>
      <c r="BM157" s="500"/>
      <c r="BN157" s="500"/>
      <c r="BO157" s="500"/>
      <c r="BP157" s="500"/>
      <c r="BQ157" s="501"/>
      <c r="BR157" s="499" t="str">
        <f>$G$24</f>
        <v>R</v>
      </c>
      <c r="BS157" s="500"/>
      <c r="BT157" s="500"/>
      <c r="BU157" s="500"/>
      <c r="BV157" s="501"/>
      <c r="BW157" s="499" t="str">
        <f>$G$26</f>
        <v>D</v>
      </c>
      <c r="BX157" s="500"/>
      <c r="BY157" s="500"/>
      <c r="BZ157" s="500"/>
      <c r="CA157" s="501"/>
      <c r="CB157" s="499" t="str">
        <f>$G$27</f>
        <v>L</v>
      </c>
      <c r="CC157" s="500"/>
      <c r="CD157" s="500"/>
      <c r="CE157" s="500"/>
      <c r="CF157" s="500"/>
      <c r="CG157" s="499" t="str">
        <f>$G$22</f>
        <v>A</v>
      </c>
      <c r="CH157" s="500"/>
      <c r="CI157" s="500"/>
      <c r="CJ157" s="500"/>
      <c r="CK157" s="501"/>
      <c r="CL157" s="500" t="str">
        <f>$G$32</f>
        <v>X</v>
      </c>
      <c r="CM157" s="500"/>
      <c r="CN157" s="500"/>
      <c r="CO157" s="500"/>
      <c r="CP157" s="501"/>
      <c r="CQ157" s="500" t="str">
        <f>$G$25</f>
        <v>B</v>
      </c>
      <c r="CR157" s="500"/>
      <c r="CS157" s="500"/>
      <c r="CT157" s="500"/>
      <c r="CU157" s="501"/>
      <c r="CV157" s="31"/>
    </row>
    <row r="158" spans="3:100" ht="15.75" thickBot="1" x14ac:dyDescent="0.3">
      <c r="C158" s="380">
        <f t="shared" si="511"/>
        <v>0</v>
      </c>
      <c r="I158" s="409" t="e">
        <f t="shared" ca="1" si="512"/>
        <v>#NAME?</v>
      </c>
      <c r="K158" s="110"/>
      <c r="L158" s="74" t="str">
        <f t="shared" si="513"/>
        <v/>
      </c>
      <c r="M158" s="11" t="str">
        <f t="shared" si="514"/>
        <v/>
      </c>
      <c r="N158" s="11" t="str">
        <f t="shared" si="515"/>
        <v/>
      </c>
      <c r="O158" s="11" t="str">
        <f t="shared" si="516"/>
        <v/>
      </c>
      <c r="P158" s="380">
        <f t="shared" ca="1" si="517"/>
        <v>1</v>
      </c>
      <c r="Q158" s="380">
        <f t="shared" ca="1" si="518"/>
        <v>1</v>
      </c>
      <c r="X158" s="84"/>
      <c r="Y158" s="125" t="s">
        <v>127</v>
      </c>
      <c r="Z158" s="176" t="str">
        <f>$G$29</f>
        <v>P</v>
      </c>
      <c r="AA158" s="170" t="str">
        <f>$G$31</f>
        <v>C</v>
      </c>
      <c r="AB158" s="170" t="str">
        <f>$G$28</f>
        <v>E</v>
      </c>
      <c r="AC158" s="97"/>
      <c r="AD158" s="392" t="s">
        <v>10</v>
      </c>
      <c r="AE158" s="119" t="s">
        <v>128</v>
      </c>
      <c r="AF158" s="175" t="str">
        <f>$G$30</f>
        <v>EX</v>
      </c>
      <c r="AG158" s="176" t="str">
        <f>$G$31</f>
        <v>C</v>
      </c>
      <c r="AH158" s="176" t="str">
        <f>$G$28</f>
        <v>E</v>
      </c>
      <c r="AI158" s="393" t="s">
        <v>10</v>
      </c>
      <c r="AJ158" s="138" t="s">
        <v>128</v>
      </c>
      <c r="AK158" s="175" t="str">
        <f>$G$30</f>
        <v>EX</v>
      </c>
      <c r="AL158" s="176" t="str">
        <f>$G$31</f>
        <v>C</v>
      </c>
      <c r="AM158" s="176" t="str">
        <f>$G$28</f>
        <v>E</v>
      </c>
      <c r="AN158" s="161" t="s">
        <v>10</v>
      </c>
      <c r="AO158" s="138" t="s">
        <v>128</v>
      </c>
      <c r="AP158" s="175" t="str">
        <f>$G$30</f>
        <v>EX</v>
      </c>
      <c r="AQ158" s="176" t="str">
        <f>$G$31</f>
        <v>C</v>
      </c>
      <c r="AR158" s="176" t="str">
        <f>$G$28</f>
        <v>E</v>
      </c>
      <c r="AS158" s="393" t="s">
        <v>10</v>
      </c>
      <c r="AT158" s="155" t="s">
        <v>128</v>
      </c>
      <c r="AU158" s="175" t="str">
        <f>$G$29</f>
        <v>P</v>
      </c>
      <c r="AV158" s="176" t="str">
        <f>$G$31</f>
        <v>C</v>
      </c>
      <c r="AW158" s="176" t="str">
        <f>$G$28</f>
        <v>E</v>
      </c>
      <c r="AX158" s="393" t="s">
        <v>10</v>
      </c>
      <c r="AY158" s="138" t="s">
        <v>128</v>
      </c>
      <c r="AZ158" s="175" t="str">
        <f>$G$29</f>
        <v>P</v>
      </c>
      <c r="BA158" s="176" t="str">
        <f>$G$31</f>
        <v>C</v>
      </c>
      <c r="BB158" s="176" t="str">
        <f>$G$28</f>
        <v>E</v>
      </c>
      <c r="BC158" s="393" t="s">
        <v>10</v>
      </c>
      <c r="BD158" s="138" t="s">
        <v>128</v>
      </c>
      <c r="BE158" s="176" t="str">
        <f>$G$29</f>
        <v>P</v>
      </c>
      <c r="BF158" s="170" t="str">
        <f>$G$31</f>
        <v>C</v>
      </c>
      <c r="BG158" s="170" t="str">
        <f>$G$28</f>
        <v>E</v>
      </c>
      <c r="BH158" s="392" t="s">
        <v>10</v>
      </c>
      <c r="BI158" s="138" t="s">
        <v>128</v>
      </c>
      <c r="BJ158" s="425"/>
      <c r="BK158" s="125" t="s">
        <v>127</v>
      </c>
      <c r="BL158" s="176" t="str">
        <f>$G$29</f>
        <v>P</v>
      </c>
      <c r="BM158" s="170" t="str">
        <f>$G$31</f>
        <v>C</v>
      </c>
      <c r="BN158" s="170" t="str">
        <f>$G$28</f>
        <v>E</v>
      </c>
      <c r="BO158" s="97"/>
      <c r="BP158" s="392" t="s">
        <v>10</v>
      </c>
      <c r="BQ158" s="119" t="s">
        <v>128</v>
      </c>
      <c r="BR158" s="175" t="str">
        <f>$G$30</f>
        <v>EX</v>
      </c>
      <c r="BS158" s="176" t="str">
        <f>$G$31</f>
        <v>C</v>
      </c>
      <c r="BT158" s="176" t="str">
        <f>$G$28</f>
        <v>E</v>
      </c>
      <c r="BU158" s="393" t="s">
        <v>10</v>
      </c>
      <c r="BV158" s="138" t="s">
        <v>128</v>
      </c>
      <c r="BW158" s="175" t="str">
        <f>$G$30</f>
        <v>EX</v>
      </c>
      <c r="BX158" s="176" t="str">
        <f>$G$31</f>
        <v>C</v>
      </c>
      <c r="BY158" s="176" t="str">
        <f>$G$28</f>
        <v>E</v>
      </c>
      <c r="BZ158" s="161" t="s">
        <v>10</v>
      </c>
      <c r="CA158" s="138" t="s">
        <v>128</v>
      </c>
      <c r="CB158" s="175" t="str">
        <f>$G$30</f>
        <v>EX</v>
      </c>
      <c r="CC158" s="176" t="str">
        <f>$G$31</f>
        <v>C</v>
      </c>
      <c r="CD158" s="176" t="str">
        <f>$G$28</f>
        <v>E</v>
      </c>
      <c r="CE158" s="393" t="s">
        <v>10</v>
      </c>
      <c r="CF158" s="155" t="s">
        <v>128</v>
      </c>
      <c r="CG158" s="175" t="str">
        <f>$G$29</f>
        <v>P</v>
      </c>
      <c r="CH158" s="176" t="str">
        <f>$G$31</f>
        <v>C</v>
      </c>
      <c r="CI158" s="176" t="str">
        <f>$G$28</f>
        <v>E</v>
      </c>
      <c r="CJ158" s="393" t="s">
        <v>10</v>
      </c>
      <c r="CK158" s="138" t="s">
        <v>128</v>
      </c>
      <c r="CL158" s="176" t="str">
        <f>$G$29</f>
        <v>P</v>
      </c>
      <c r="CM158" s="170" t="str">
        <f>$G$31</f>
        <v>C</v>
      </c>
      <c r="CN158" s="170" t="str">
        <f>$G$28</f>
        <v>E</v>
      </c>
      <c r="CO158" s="393" t="s">
        <v>10</v>
      </c>
      <c r="CP158" s="138" t="s">
        <v>128</v>
      </c>
      <c r="CQ158" s="176" t="str">
        <f>$G$29</f>
        <v>P</v>
      </c>
      <c r="CR158" s="170" t="str">
        <f>$G$31</f>
        <v>C</v>
      </c>
      <c r="CS158" s="170" t="str">
        <f>$G$28</f>
        <v>E</v>
      </c>
      <c r="CT158" s="392" t="s">
        <v>10</v>
      </c>
      <c r="CU158" s="138" t="s">
        <v>128</v>
      </c>
      <c r="CV158" s="329"/>
    </row>
    <row r="159" spans="3:100" x14ac:dyDescent="0.25">
      <c r="C159" s="380">
        <f t="shared" si="511"/>
        <v>0</v>
      </c>
      <c r="I159" s="409" t="e">
        <f t="shared" ca="1" si="512"/>
        <v>#NAME?</v>
      </c>
      <c r="K159" s="110"/>
      <c r="L159" s="74" t="str">
        <f t="shared" si="513"/>
        <v/>
      </c>
      <c r="M159" s="11" t="str">
        <f t="shared" si="514"/>
        <v/>
      </c>
      <c r="N159" s="11" t="str">
        <f t="shared" si="515"/>
        <v/>
      </c>
      <c r="O159" s="11" t="str">
        <f t="shared" si="516"/>
        <v/>
      </c>
      <c r="P159" s="380">
        <f t="shared" ca="1" si="517"/>
        <v>1</v>
      </c>
      <c r="Q159" s="380">
        <f t="shared" ca="1" si="518"/>
        <v>1</v>
      </c>
      <c r="X159" s="512">
        <f>F18</f>
        <v>0</v>
      </c>
      <c r="Y159" s="163">
        <v>1</v>
      </c>
      <c r="Z159" s="172">
        <f>COUNTIFS($L$5:$L$300,$X$159,$M$5:$M$300,$Y$33,$N$5:$N$300,$Z$31,$O$5:$O$300,$Z$32)</f>
        <v>0</v>
      </c>
      <c r="AA159" s="172">
        <f>COUNTIFS($L$5:$L$300,$X$159,$M$5:$M$300,$Y$33,$N$5:$N$300,$Z$31,$O$5:$O$300,AA$32)</f>
        <v>0</v>
      </c>
      <c r="AB159" s="172">
        <f>COUNTIFS($L$5:$L$300,$X$159,$M$5:$M$300,$Y$33,$N$5:$N$300,$Z$31,$O$5:$O$300,AB$32)</f>
        <v>0</v>
      </c>
      <c r="AC159" s="97"/>
      <c r="AD159" s="97">
        <f t="shared" ref="AD159:AD165" si="599">SUM(Z159:AB159)</f>
        <v>0</v>
      </c>
      <c r="AE159" s="397" t="str">
        <f t="shared" ref="AE159:AE165" si="600">IF(AD159=0,"",((Z159*4)+(AA159*2)+(AB159*0))/AD159)</f>
        <v/>
      </c>
      <c r="AF159" s="174">
        <f>COUNTIFS($L$5:$L$300,$X$159,$M$5:$M$300,$Y$33,$N$5:$N$300,$AF$31,$O$5:$O$300,AF$32)</f>
        <v>0</v>
      </c>
      <c r="AG159" s="174">
        <f t="shared" ref="AG159:AH164" si="601">COUNTIFS($L$5:$L$300,$X$159,$M$5:$M$300,$Y159,$N$5:$N$300,$AF$31,$O$5:$O$300,AG$32)</f>
        <v>0</v>
      </c>
      <c r="AH159" s="174">
        <f t="shared" si="601"/>
        <v>0</v>
      </c>
      <c r="AI159" s="97">
        <f t="shared" ref="AI159:AI165" si="602">SUM(AF159:AH159)</f>
        <v>0</v>
      </c>
      <c r="AJ159" s="397" t="str">
        <f>IF(AI159=0,"",((AF159*3)+(AG159*1.5)+(AH159*0))/AI159)</f>
        <v/>
      </c>
      <c r="AK159" s="181">
        <f t="shared" ref="AK159:AM164" si="603">COUNTIFS($L$5:$L$300,$X$159,$M$5:$M$300,$Y159,$N$5:$N$300,$AK$31,$O$5:$O$300,AK$32)</f>
        <v>0</v>
      </c>
      <c r="AL159" s="174">
        <f t="shared" si="603"/>
        <v>0</v>
      </c>
      <c r="AM159" s="174">
        <f t="shared" si="603"/>
        <v>0</v>
      </c>
      <c r="AN159" s="97">
        <f t="shared" ref="AN159:AN165" si="604">SUM(AK159:AM159)</f>
        <v>0</v>
      </c>
      <c r="AO159" s="397" t="str">
        <f>IF(AN159=0,"",((AK159*3)+(AL159*1.5)+(AM159*0))/AN159)</f>
        <v/>
      </c>
      <c r="AP159" s="174">
        <f t="shared" ref="AP159:AR164" si="605">COUNTIFS($L$5:$L$300,$X$159,$M$5:$M$300,$Y159,$N$5:$N$300,$AP$31,$O$5:$O$300,AP$32)</f>
        <v>0</v>
      </c>
      <c r="AQ159" s="174">
        <f t="shared" si="605"/>
        <v>0</v>
      </c>
      <c r="AR159" s="174">
        <f t="shared" si="605"/>
        <v>0</v>
      </c>
      <c r="AS159" s="97">
        <f t="shared" ref="AS159:AS165" si="606">SUM(AP159:AR159)</f>
        <v>0</v>
      </c>
      <c r="AT159" s="397" t="str">
        <f t="shared" ref="AT159:AT165" si="607">IF(AS159=0,"",((AP159*3)+(AQ159*1.5)+(AS159*0))/AS159)</f>
        <v/>
      </c>
      <c r="AU159" s="185">
        <f t="shared" ref="AU159:AW164" si="608">COUNTIFS($L$5:$L$300,$X$159,$M$5:$M$300,$Y159,$N$5:$N$300,$AU$31,$O$5:$O$300,AU$32)</f>
        <v>0</v>
      </c>
      <c r="AV159" s="172">
        <f t="shared" si="608"/>
        <v>0</v>
      </c>
      <c r="AW159" s="172">
        <f t="shared" si="608"/>
        <v>0</v>
      </c>
      <c r="AX159" s="97">
        <f t="shared" ref="AX159:AX165" si="609">SUM(AU159:AW159)</f>
        <v>0</v>
      </c>
      <c r="AY159" s="397" t="str">
        <f t="shared" ref="AY159:AY165" si="610">IF(AX159=0,"",((AU159*4)+(AV159*2)+(AW159*0))/AX159)</f>
        <v/>
      </c>
      <c r="AZ159" s="181">
        <f t="shared" ref="AZ159:BB164" si="611">COUNTIFS($L$5:$L$300,$X$159,$M$5:$M$300,$Y159,$N$5:$N$300,$AZ$31,$O$5:$O$300,AZ$32)</f>
        <v>0</v>
      </c>
      <c r="BA159" s="174">
        <f t="shared" si="611"/>
        <v>0</v>
      </c>
      <c r="BB159" s="174">
        <f t="shared" si="611"/>
        <v>0</v>
      </c>
      <c r="BC159" s="409">
        <f t="shared" ref="BC159:BC165" si="612">SUM(AZ159:BB159)</f>
        <v>0</v>
      </c>
      <c r="BD159" s="399" t="str">
        <f t="shared" ref="BD159:BD165" si="613">IF(BC159=0,"",((AZ159*4)+(BA159*2)+(BB159*0))/BC159)</f>
        <v/>
      </c>
      <c r="BE159" s="185">
        <f t="shared" ref="BE159:BG164" si="614">COUNTIFS($L$5:$L$300,$X$159,$M$5:$M$300,$Y159,$N$5:$N$300,$BE$31,$O$5:$O$300,BE$32)</f>
        <v>0</v>
      </c>
      <c r="BF159" s="172">
        <f t="shared" si="614"/>
        <v>0</v>
      </c>
      <c r="BG159" s="172">
        <f t="shared" si="614"/>
        <v>0</v>
      </c>
      <c r="BH159" s="97">
        <f t="shared" ref="BH159:BH165" si="615">SUM(BE159:BG159)</f>
        <v>0</v>
      </c>
      <c r="BI159" s="397" t="str">
        <f t="shared" ref="BI159:BI165" si="616">IF(BH159=0,"",((BE159*4)+(BF159*2)+(BG159*0))/BH159)</f>
        <v/>
      </c>
      <c r="BJ159" s="512">
        <f>H19</f>
        <v>0</v>
      </c>
      <c r="BK159" s="404">
        <v>1</v>
      </c>
      <c r="BL159" s="172">
        <f>COUNTIFS($L$5:$L$300,$BJ$33,$M$5:$M$300,$Y$33,$N$5:$N$300,$Z$31,$O$5:$O$300,$Z$32)</f>
        <v>0</v>
      </c>
      <c r="BM159" s="172">
        <f>COUNTIFS($L$5:$L$300,$BJ$33,$M$5:$M$300,$Y$33,$N$5:$N$300,$Z$31,$O$5:$O$300,BM$32)</f>
        <v>0</v>
      </c>
      <c r="BN159" s="172">
        <f>COUNTIFS($L$5:$L$300,$BJ$33,$M$5:$M$300,$Y$33,$N$5:$N$300,$Z$31,$O$5:$O$300,BN$32)</f>
        <v>0</v>
      </c>
      <c r="BO159" s="172"/>
      <c r="BP159" s="97">
        <f t="shared" ref="BP159:BP165" si="617">SUM(BL159:BN159)</f>
        <v>0</v>
      </c>
      <c r="BQ159" s="397" t="str">
        <f t="shared" ref="BQ159:BQ165" si="618">IF(BP159=0,"",((BL159*4)+(BM159*2)+(BN159*0))/BP159)</f>
        <v/>
      </c>
      <c r="BR159" s="174">
        <f>COUNTIFS($L$5:$L$300,$BJ$33,$M$5:$M$300,$Y$33,$N$5:$N$300,$AF$31,$O$5:$O$300,BR$32)</f>
        <v>0</v>
      </c>
      <c r="BS159" s="174">
        <f t="shared" ref="BS159:BT164" si="619">COUNTIFS($L$5:$L$300,$BJ$33,$M$5:$M$300,$Y159,$N$5:$N$300,$AF$31,$O$5:$O$300,BS$32)</f>
        <v>0</v>
      </c>
      <c r="BT159" s="174">
        <f t="shared" si="619"/>
        <v>0</v>
      </c>
      <c r="BU159" s="97">
        <f t="shared" ref="BU159:BU165" si="620">SUM(BR159:BT159)</f>
        <v>0</v>
      </c>
      <c r="BV159" s="397" t="str">
        <f>IF(BU159=0,"",((BR159*3)+(BS159*1.5)+(BT159*0))/BU159)</f>
        <v/>
      </c>
      <c r="BW159" s="174">
        <f t="shared" ref="BW159:BY164" si="621">COUNTIFS($L$5:$L$300,$BJ$33,$M$5:$M$300,$Y159,$N$5:$N$300,$AK$31,$O$5:$O$300,BW$32)</f>
        <v>0</v>
      </c>
      <c r="BX159" s="174">
        <f t="shared" si="621"/>
        <v>0</v>
      </c>
      <c r="BY159" s="174">
        <f t="shared" si="621"/>
        <v>0</v>
      </c>
      <c r="BZ159" s="97">
        <f t="shared" ref="BZ159:BZ165" si="622">SUM(BW159:BY159)</f>
        <v>0</v>
      </c>
      <c r="CA159" s="397" t="str">
        <f>IF(BZ159=0,"",((BW159*3)+(BX159*1.5)+(BY159*0))/BZ159)</f>
        <v/>
      </c>
      <c r="CB159" s="174">
        <f t="shared" ref="CB159:CD164" si="623">COUNTIFS($L$5:$L$300,$BJ$33,$M$5:$M$300,$Y159,$N$5:$N$300,$AP$31,$O$5:$O$300,CB$32)</f>
        <v>0</v>
      </c>
      <c r="CC159" s="174">
        <f t="shared" si="623"/>
        <v>0</v>
      </c>
      <c r="CD159" s="174">
        <f t="shared" si="623"/>
        <v>0</v>
      </c>
      <c r="CE159" s="97">
        <f t="shared" ref="CE159:CE165" si="624">SUM(CB159:CD159)</f>
        <v>0</v>
      </c>
      <c r="CF159" s="397" t="str">
        <f>IF(CE159=0,"",((CB159*3)+(CC159*1.5)+(CD159*0))/CE159)</f>
        <v/>
      </c>
      <c r="CG159" s="185">
        <f t="shared" ref="CG159:CI164" si="625">COUNTIFS($L$5:$L$300,$BJ$33,$M$5:$M$300,$Y159,$N$5:$N$300,$AU$31,$O$5:$O$300,CG$32)</f>
        <v>0</v>
      </c>
      <c r="CH159" s="172">
        <f t="shared" si="625"/>
        <v>0</v>
      </c>
      <c r="CI159" s="172">
        <f t="shared" si="625"/>
        <v>0</v>
      </c>
      <c r="CJ159" s="97">
        <f t="shared" ref="CJ159:CJ165" si="626">SUM(CG159:CI159)</f>
        <v>0</v>
      </c>
      <c r="CK159" s="400" t="str">
        <f t="shared" ref="CK159:CK165" si="627">IF(CJ159=0,"",((CG159*4)+(CH159*2)+(CI159*0))/CJ159)</f>
        <v/>
      </c>
      <c r="CL159" s="185">
        <f t="shared" ref="CL159:CN164" si="628">COUNTIFS($L$5:$L$300,$BJ$33,$M$5:$M$300,$Y159,$N$5:$N$300,$AZ$31,$O$5:$O$300,CL$32)</f>
        <v>0</v>
      </c>
      <c r="CM159" s="172">
        <f t="shared" si="628"/>
        <v>0</v>
      </c>
      <c r="CN159" s="172">
        <f t="shared" si="628"/>
        <v>0</v>
      </c>
      <c r="CO159" s="97">
        <f t="shared" ref="CO159:CO165" si="629">SUM(CL159:CN159)</f>
        <v>0</v>
      </c>
      <c r="CP159" s="397" t="str">
        <f t="shared" ref="CP159:CP165" si="630">IF(CO159=0,"",((CL159*4)+(CM159*2)+(CN159*0))/CO159)</f>
        <v/>
      </c>
      <c r="CQ159" s="172">
        <f t="shared" ref="CQ159:CS164" si="631">COUNTIFS($L$5:$L$300,$BJ$33,$M$5:$M$300,$Y159,$N$5:$N$300,$BE$31,$O$5:$O$300,CQ$32)</f>
        <v>0</v>
      </c>
      <c r="CR159" s="172">
        <f t="shared" si="631"/>
        <v>0</v>
      </c>
      <c r="CS159" s="172">
        <f t="shared" si="631"/>
        <v>0</v>
      </c>
      <c r="CT159" s="97">
        <f t="shared" ref="CT159:CT165" si="632">SUM(CQ159:CS159)</f>
        <v>0</v>
      </c>
      <c r="CU159" s="397" t="str">
        <f t="shared" ref="CU159:CU165" si="633">IF(CT159=0,"",((CQ159*4)+(CR159*2)+(CS159*0))/CT159)</f>
        <v/>
      </c>
    </row>
    <row r="160" spans="3:100" x14ac:dyDescent="0.25">
      <c r="C160" s="380">
        <f t="shared" si="511"/>
        <v>0</v>
      </c>
      <c r="I160" s="409" t="e">
        <f t="shared" ca="1" si="512"/>
        <v>#NAME?</v>
      </c>
      <c r="K160" s="110"/>
      <c r="L160" s="74" t="str">
        <f t="shared" si="513"/>
        <v/>
      </c>
      <c r="M160" s="11" t="str">
        <f t="shared" si="514"/>
        <v/>
      </c>
      <c r="N160" s="11" t="str">
        <f t="shared" si="515"/>
        <v/>
      </c>
      <c r="O160" s="11" t="str">
        <f t="shared" si="516"/>
        <v/>
      </c>
      <c r="P160" s="380">
        <f t="shared" ca="1" si="517"/>
        <v>1</v>
      </c>
      <c r="Q160" s="380">
        <f t="shared" ca="1" si="518"/>
        <v>1</v>
      </c>
      <c r="X160" s="513"/>
      <c r="Y160" s="129">
        <v>2</v>
      </c>
      <c r="Z160" s="173">
        <f>COUNTIFS($L$5:$L$300,$X$159,$M$5:$M$300,$Y160,$N$5:$N$300,$Z$31,$O$5:$O$300,$Z$32)</f>
        <v>0</v>
      </c>
      <c r="AA160" s="173">
        <f>COUNTIFS($L$5:$L$300,$X$159,$M$5:$M$300,$Y160,$N$5:$N$300,$Z$31,$O$5:$O$300,$AA$32)</f>
        <v>0</v>
      </c>
      <c r="AB160" s="173">
        <f>COUNTIFS($L$5:$L$300,$X$159,$M$5:$M$300,$Y160,$N$5:$N$300,$Z$31,$O$5:$O$300,$AB$32)</f>
        <v>0</v>
      </c>
      <c r="AC160" s="130"/>
      <c r="AD160" s="130">
        <f t="shared" si="599"/>
        <v>0</v>
      </c>
      <c r="AE160" s="137" t="str">
        <f t="shared" si="600"/>
        <v/>
      </c>
      <c r="AF160" s="173">
        <f>COUNTIFS($L$5:$L$300,$X$159,$M$5:$M$300,$Y160,$N$5:$N$300,$AF$31,$O$5:$O$300,AF$32)</f>
        <v>0</v>
      </c>
      <c r="AG160" s="173">
        <f t="shared" si="601"/>
        <v>0</v>
      </c>
      <c r="AH160" s="173">
        <f t="shared" si="601"/>
        <v>0</v>
      </c>
      <c r="AI160" s="130">
        <f t="shared" si="602"/>
        <v>0</v>
      </c>
      <c r="AJ160" s="137" t="str">
        <f t="shared" ref="AJ160:AJ165" si="634">IF(AI160=0,"",((AF160*3)+(AG160*1.5)+(AH160*0))/AI160)</f>
        <v/>
      </c>
      <c r="AK160" s="182">
        <f t="shared" si="603"/>
        <v>0</v>
      </c>
      <c r="AL160" s="173">
        <f t="shared" si="603"/>
        <v>0</v>
      </c>
      <c r="AM160" s="173">
        <f t="shared" si="603"/>
        <v>0</v>
      </c>
      <c r="AN160" s="130">
        <f t="shared" si="604"/>
        <v>0</v>
      </c>
      <c r="AO160" s="137" t="str">
        <f t="shared" ref="AO160:AO165" si="635">IF(AN160=0,"",((AK160*3)+(AL160*1.5)+(AM160*0))/AN160)</f>
        <v/>
      </c>
      <c r="AP160" s="173">
        <f t="shared" si="605"/>
        <v>0</v>
      </c>
      <c r="AQ160" s="173">
        <f t="shared" si="605"/>
        <v>0</v>
      </c>
      <c r="AR160" s="173">
        <f t="shared" si="605"/>
        <v>0</v>
      </c>
      <c r="AS160" s="130">
        <f t="shared" si="606"/>
        <v>0</v>
      </c>
      <c r="AT160" s="137" t="str">
        <f t="shared" si="607"/>
        <v/>
      </c>
      <c r="AU160" s="182">
        <f t="shared" si="608"/>
        <v>0</v>
      </c>
      <c r="AV160" s="173">
        <f t="shared" si="608"/>
        <v>0</v>
      </c>
      <c r="AW160" s="173">
        <f t="shared" si="608"/>
        <v>0</v>
      </c>
      <c r="AX160" s="130">
        <f t="shared" si="609"/>
        <v>0</v>
      </c>
      <c r="AY160" s="137" t="str">
        <f t="shared" si="610"/>
        <v/>
      </c>
      <c r="AZ160" s="182">
        <f t="shared" si="611"/>
        <v>0</v>
      </c>
      <c r="BA160" s="173">
        <f t="shared" si="611"/>
        <v>0</v>
      </c>
      <c r="BB160" s="173">
        <f t="shared" si="611"/>
        <v>0</v>
      </c>
      <c r="BC160" s="130">
        <f t="shared" si="612"/>
        <v>0</v>
      </c>
      <c r="BD160" s="137" t="str">
        <f t="shared" si="613"/>
        <v/>
      </c>
      <c r="BE160" s="182">
        <f t="shared" si="614"/>
        <v>0</v>
      </c>
      <c r="BF160" s="173">
        <f t="shared" si="614"/>
        <v>0</v>
      </c>
      <c r="BG160" s="173">
        <f t="shared" si="614"/>
        <v>0</v>
      </c>
      <c r="BH160" s="130">
        <f t="shared" si="615"/>
        <v>0</v>
      </c>
      <c r="BI160" s="137" t="str">
        <f t="shared" si="616"/>
        <v/>
      </c>
      <c r="BJ160" s="513"/>
      <c r="BK160" s="126">
        <v>2</v>
      </c>
      <c r="BL160" s="236">
        <f>COUNTIFS($L$5:$L$300,$BJ$33,$M$5:$M$300,$Y160,$N$5:$N$300,$Z$31,$O$5:$O$300,$Z$32)</f>
        <v>0</v>
      </c>
      <c r="BM160" s="236">
        <f>COUNTIFS($L$5:$L$300,$BJ$33,$M$5:$M$300,$Y160,$N$5:$N$300,$Z$31,$O$5:$O$300,$AA$32)</f>
        <v>0</v>
      </c>
      <c r="BN160" s="236">
        <f>COUNTIFS($L$5:$L$300,$BJ$33,$M$5:$M$300,$Y160,$N$5:$N$300,$Z$31,$O$5:$O$300,$AB$32)</f>
        <v>0</v>
      </c>
      <c r="BO160" s="236"/>
      <c r="BP160" s="233">
        <f t="shared" si="617"/>
        <v>0</v>
      </c>
      <c r="BQ160" s="240" t="str">
        <f t="shared" si="618"/>
        <v/>
      </c>
      <c r="BR160" s="236">
        <f>COUNTIFS($L$5:$L$300,$BJ$33,$M$5:$M$300,$Y160,$N$5:$N$300,$AF$31,$O$5:$O$300,BR$32)</f>
        <v>0</v>
      </c>
      <c r="BS160" s="236">
        <f t="shared" si="619"/>
        <v>0</v>
      </c>
      <c r="BT160" s="236">
        <f t="shared" si="619"/>
        <v>0</v>
      </c>
      <c r="BU160" s="233">
        <f t="shared" si="620"/>
        <v>0</v>
      </c>
      <c r="BV160" s="240" t="str">
        <f t="shared" ref="BV160:BV165" si="636">IF(BU160=0,"",((BR160*3)+(BS160*1.5)+(BT160*0))/BU160)</f>
        <v/>
      </c>
      <c r="BW160" s="236">
        <f t="shared" si="621"/>
        <v>0</v>
      </c>
      <c r="BX160" s="236">
        <f t="shared" si="621"/>
        <v>0</v>
      </c>
      <c r="BY160" s="236">
        <f t="shared" si="621"/>
        <v>0</v>
      </c>
      <c r="BZ160" s="233">
        <f t="shared" si="622"/>
        <v>0</v>
      </c>
      <c r="CA160" s="240" t="str">
        <f t="shared" ref="CA160:CA165" si="637">IF(BZ160=0,"",((BW160*3)+(BX160*1.5)+(BY160*0))/BZ160)</f>
        <v/>
      </c>
      <c r="CB160" s="236">
        <f t="shared" si="623"/>
        <v>0</v>
      </c>
      <c r="CC160" s="236">
        <f t="shared" si="623"/>
        <v>0</v>
      </c>
      <c r="CD160" s="236">
        <f t="shared" si="623"/>
        <v>0</v>
      </c>
      <c r="CE160" s="233">
        <f t="shared" si="624"/>
        <v>0</v>
      </c>
      <c r="CF160" s="240" t="str">
        <f t="shared" ref="CF160:CF165" si="638">IF(CE160=0,"",((CB160*3)+(CC160*1.5)+(CD160*0))/CE160)</f>
        <v/>
      </c>
      <c r="CG160" s="237">
        <f t="shared" si="625"/>
        <v>0</v>
      </c>
      <c r="CH160" s="236">
        <f t="shared" si="625"/>
        <v>0</v>
      </c>
      <c r="CI160" s="236">
        <f t="shared" si="625"/>
        <v>0</v>
      </c>
      <c r="CJ160" s="233">
        <f t="shared" si="626"/>
        <v>0</v>
      </c>
      <c r="CK160" s="242" t="str">
        <f t="shared" si="627"/>
        <v/>
      </c>
      <c r="CL160" s="237">
        <f t="shared" si="628"/>
        <v>0</v>
      </c>
      <c r="CM160" s="236">
        <f t="shared" si="628"/>
        <v>0</v>
      </c>
      <c r="CN160" s="236">
        <f t="shared" si="628"/>
        <v>0</v>
      </c>
      <c r="CO160" s="233">
        <f t="shared" si="629"/>
        <v>0</v>
      </c>
      <c r="CP160" s="240" t="str">
        <f t="shared" si="630"/>
        <v/>
      </c>
      <c r="CQ160" s="236">
        <f t="shared" si="631"/>
        <v>0</v>
      </c>
      <c r="CR160" s="236">
        <f t="shared" si="631"/>
        <v>0</v>
      </c>
      <c r="CS160" s="236">
        <f t="shared" si="631"/>
        <v>0</v>
      </c>
      <c r="CT160" s="233">
        <f t="shared" si="632"/>
        <v>0</v>
      </c>
      <c r="CU160" s="240" t="str">
        <f t="shared" si="633"/>
        <v/>
      </c>
    </row>
    <row r="161" spans="3:100" x14ac:dyDescent="0.25">
      <c r="C161" s="380">
        <f t="shared" si="511"/>
        <v>0</v>
      </c>
      <c r="I161" s="409" t="e">
        <f t="shared" ca="1" si="512"/>
        <v>#NAME?</v>
      </c>
      <c r="K161" s="110"/>
      <c r="L161" s="74" t="str">
        <f t="shared" si="513"/>
        <v/>
      </c>
      <c r="M161" s="11" t="str">
        <f t="shared" si="514"/>
        <v/>
      </c>
      <c r="N161" s="11" t="str">
        <f t="shared" si="515"/>
        <v/>
      </c>
      <c r="O161" s="11" t="str">
        <f t="shared" si="516"/>
        <v/>
      </c>
      <c r="P161" s="380">
        <f t="shared" ca="1" si="517"/>
        <v>1</v>
      </c>
      <c r="Q161" s="380">
        <f t="shared" ca="1" si="518"/>
        <v>1</v>
      </c>
      <c r="X161" s="513"/>
      <c r="Y161" s="111">
        <v>3</v>
      </c>
      <c r="Z161" s="174">
        <f>COUNTIFS($L$5:$L$300,$X$159,$M$5:$M$300,$Y161,$N$5:$N$300,$Z$31,$O$5:$O$300,$Z$32)</f>
        <v>0</v>
      </c>
      <c r="AA161" s="174">
        <f>COUNTIFS($L$5:$L$300,$X$159,$M$5:$M$300,$Y161,$N$5:$N$300,$Z$31,$O$5:$O$300,$AA$32)</f>
        <v>0</v>
      </c>
      <c r="AB161" s="174">
        <f>COUNTIFS($L$5:$L$300,$X$159,$M$5:$M$300,$Y161,$N$5:$N$300,$Z$31,$O$5:$O$300,$AB$32)</f>
        <v>0</v>
      </c>
      <c r="AC161" s="409"/>
      <c r="AD161" s="409">
        <f t="shared" si="599"/>
        <v>0</v>
      </c>
      <c r="AE161" s="399" t="str">
        <f t="shared" si="600"/>
        <v/>
      </c>
      <c r="AF161" s="174">
        <f>COUNTIFS($L$5:$L$300,$X$159,$M$5:$M$300,$Y161,$N$5:$N$300,$AF$31,$O$5:$O$300,AF$32)</f>
        <v>0</v>
      </c>
      <c r="AG161" s="174">
        <f t="shared" si="601"/>
        <v>0</v>
      </c>
      <c r="AH161" s="174">
        <f t="shared" si="601"/>
        <v>0</v>
      </c>
      <c r="AI161" s="409">
        <f t="shared" si="602"/>
        <v>0</v>
      </c>
      <c r="AJ161" s="399" t="str">
        <f t="shared" si="634"/>
        <v/>
      </c>
      <c r="AK161" s="181">
        <f t="shared" si="603"/>
        <v>0</v>
      </c>
      <c r="AL161" s="174">
        <f t="shared" si="603"/>
        <v>0</v>
      </c>
      <c r="AM161" s="174">
        <f t="shared" si="603"/>
        <v>0</v>
      </c>
      <c r="AN161" s="409">
        <f t="shared" si="604"/>
        <v>0</v>
      </c>
      <c r="AO161" s="399" t="str">
        <f t="shared" si="635"/>
        <v/>
      </c>
      <c r="AP161" s="174">
        <f t="shared" si="605"/>
        <v>0</v>
      </c>
      <c r="AQ161" s="174">
        <f t="shared" si="605"/>
        <v>0</v>
      </c>
      <c r="AR161" s="174">
        <f t="shared" si="605"/>
        <v>0</v>
      </c>
      <c r="AS161" s="409">
        <f t="shared" si="606"/>
        <v>0</v>
      </c>
      <c r="AT161" s="399" t="str">
        <f t="shared" si="607"/>
        <v/>
      </c>
      <c r="AU161" s="181">
        <f t="shared" si="608"/>
        <v>0</v>
      </c>
      <c r="AV161" s="174">
        <f t="shared" si="608"/>
        <v>0</v>
      </c>
      <c r="AW161" s="174">
        <f t="shared" si="608"/>
        <v>0</v>
      </c>
      <c r="AX161" s="409">
        <f t="shared" si="609"/>
        <v>0</v>
      </c>
      <c r="AY161" s="399" t="str">
        <f t="shared" si="610"/>
        <v/>
      </c>
      <c r="AZ161" s="181">
        <f t="shared" si="611"/>
        <v>0</v>
      </c>
      <c r="BA161" s="174">
        <f t="shared" si="611"/>
        <v>0</v>
      </c>
      <c r="BB161" s="174">
        <f t="shared" si="611"/>
        <v>0</v>
      </c>
      <c r="BC161" s="409">
        <f t="shared" si="612"/>
        <v>0</v>
      </c>
      <c r="BD161" s="399" t="str">
        <f t="shared" si="613"/>
        <v/>
      </c>
      <c r="BE161" s="181">
        <f t="shared" si="614"/>
        <v>0</v>
      </c>
      <c r="BF161" s="174">
        <f t="shared" si="614"/>
        <v>0</v>
      </c>
      <c r="BG161" s="174">
        <f t="shared" si="614"/>
        <v>0</v>
      </c>
      <c r="BH161" s="409">
        <f t="shared" si="615"/>
        <v>0</v>
      </c>
      <c r="BI161" s="399" t="str">
        <f t="shared" si="616"/>
        <v/>
      </c>
      <c r="BJ161" s="513"/>
      <c r="BK161" s="132">
        <v>3</v>
      </c>
      <c r="BL161" s="174">
        <f>COUNTIFS($L$5:$L$300,$BJ$33,$M$5:$M$300,$Y161,$N$5:$N$300,$Z$31,$O$5:$O$300,$Z$32)</f>
        <v>0</v>
      </c>
      <c r="BM161" s="174">
        <f>COUNTIFS($L$5:$L$300,$BJ$33,$M$5:$M$300,$Y161,$N$5:$N$300,$Z$31,$O$5:$O$300,$AA$32)</f>
        <v>0</v>
      </c>
      <c r="BN161" s="174">
        <f>COUNTIFS($L$5:$L$300,$BJ$33,$M$5:$M$300,$Y161,$N$5:$N$300,$Z$31,$O$5:$O$300,$AB$32)</f>
        <v>0</v>
      </c>
      <c r="BO161" s="174"/>
      <c r="BP161" s="409">
        <f t="shared" si="617"/>
        <v>0</v>
      </c>
      <c r="BQ161" s="399" t="str">
        <f t="shared" si="618"/>
        <v/>
      </c>
      <c r="BR161" s="174">
        <f>COUNTIFS($L$5:$L$300,$BJ$33,$M$5:$M$300,$Y161,$N$5:$N$300,$AF$31,$O$5:$O$300,BR$32)</f>
        <v>0</v>
      </c>
      <c r="BS161" s="174">
        <f t="shared" si="619"/>
        <v>0</v>
      </c>
      <c r="BT161" s="174">
        <f t="shared" si="619"/>
        <v>0</v>
      </c>
      <c r="BU161" s="409">
        <f t="shared" si="620"/>
        <v>0</v>
      </c>
      <c r="BV161" s="399" t="str">
        <f t="shared" si="636"/>
        <v/>
      </c>
      <c r="BW161" s="174">
        <f t="shared" si="621"/>
        <v>0</v>
      </c>
      <c r="BX161" s="174">
        <f t="shared" si="621"/>
        <v>0</v>
      </c>
      <c r="BY161" s="174">
        <f t="shared" si="621"/>
        <v>0</v>
      </c>
      <c r="BZ161" s="409">
        <f t="shared" si="622"/>
        <v>0</v>
      </c>
      <c r="CA161" s="399" t="str">
        <f t="shared" si="637"/>
        <v/>
      </c>
      <c r="CB161" s="174">
        <f t="shared" si="623"/>
        <v>0</v>
      </c>
      <c r="CC161" s="174">
        <f t="shared" si="623"/>
        <v>0</v>
      </c>
      <c r="CD161" s="174">
        <f t="shared" si="623"/>
        <v>0</v>
      </c>
      <c r="CE161" s="409">
        <f t="shared" si="624"/>
        <v>0</v>
      </c>
      <c r="CF161" s="399" t="str">
        <f t="shared" si="638"/>
        <v/>
      </c>
      <c r="CG161" s="181">
        <f t="shared" si="625"/>
        <v>0</v>
      </c>
      <c r="CH161" s="174">
        <f t="shared" si="625"/>
        <v>0</v>
      </c>
      <c r="CI161" s="174">
        <f t="shared" si="625"/>
        <v>0</v>
      </c>
      <c r="CJ161" s="409">
        <f t="shared" si="626"/>
        <v>0</v>
      </c>
      <c r="CK161" s="398" t="str">
        <f t="shared" si="627"/>
        <v/>
      </c>
      <c r="CL161" s="181">
        <f t="shared" si="628"/>
        <v>0</v>
      </c>
      <c r="CM161" s="174">
        <f t="shared" si="628"/>
        <v>0</v>
      </c>
      <c r="CN161" s="174">
        <f t="shared" si="628"/>
        <v>0</v>
      </c>
      <c r="CO161" s="409">
        <f t="shared" si="629"/>
        <v>0</v>
      </c>
      <c r="CP161" s="399" t="str">
        <f t="shared" si="630"/>
        <v/>
      </c>
      <c r="CQ161" s="174">
        <f t="shared" si="631"/>
        <v>0</v>
      </c>
      <c r="CR161" s="174">
        <f t="shared" si="631"/>
        <v>0</v>
      </c>
      <c r="CS161" s="174">
        <f t="shared" si="631"/>
        <v>0</v>
      </c>
      <c r="CT161" s="409">
        <f t="shared" si="632"/>
        <v>0</v>
      </c>
      <c r="CU161" s="399" t="str">
        <f t="shared" si="633"/>
        <v/>
      </c>
    </row>
    <row r="162" spans="3:100" x14ac:dyDescent="0.25">
      <c r="C162" s="380">
        <f t="shared" si="511"/>
        <v>0</v>
      </c>
      <c r="I162" s="409" t="e">
        <f t="shared" ca="1" si="512"/>
        <v>#NAME?</v>
      </c>
      <c r="K162" s="110"/>
      <c r="L162" s="74" t="str">
        <f t="shared" si="513"/>
        <v/>
      </c>
      <c r="M162" s="11" t="str">
        <f t="shared" si="514"/>
        <v/>
      </c>
      <c r="N162" s="11" t="str">
        <f t="shared" si="515"/>
        <v/>
      </c>
      <c r="O162" s="11" t="str">
        <f t="shared" si="516"/>
        <v/>
      </c>
      <c r="P162" s="380">
        <f t="shared" ca="1" si="517"/>
        <v>1</v>
      </c>
      <c r="Q162" s="380">
        <f t="shared" ca="1" si="518"/>
        <v>1</v>
      </c>
      <c r="X162" s="513"/>
      <c r="Y162" s="129">
        <v>4</v>
      </c>
      <c r="Z162" s="173">
        <f>COUNTIFS($L$5:$L$300,$X$159,$M$5:$M$300,$Y162,$N$5:$N$300,$Z$31,$O$5:$O$300,$Z$32)</f>
        <v>0</v>
      </c>
      <c r="AA162" s="173">
        <f>COUNTIFS($L$5:$L$300,$X$159,$M$5:$M$300,$Y162,$N$5:$N$300,$Z$31,$O$5:$O$300,$AA$32)</f>
        <v>0</v>
      </c>
      <c r="AB162" s="173">
        <f>COUNTIFS($L$5:$L$300,$X$159,$M$5:$M$300,$Y162,$N$5:$N$300,$Z$31,$O$5:$O$300,$AB$32)</f>
        <v>0</v>
      </c>
      <c r="AC162" s="130"/>
      <c r="AD162" s="130">
        <f t="shared" si="599"/>
        <v>0</v>
      </c>
      <c r="AE162" s="137" t="str">
        <f t="shared" si="600"/>
        <v/>
      </c>
      <c r="AF162" s="173">
        <f>COUNTIFS($L$5:$L$300,$X$159,$M$5:$M$300,$Y162,$N$5:$N$300,$AF$31,$O$5:$O$300,AF$32)</f>
        <v>0</v>
      </c>
      <c r="AG162" s="173">
        <f t="shared" si="601"/>
        <v>0</v>
      </c>
      <c r="AH162" s="173">
        <f t="shared" si="601"/>
        <v>0</v>
      </c>
      <c r="AI162" s="130">
        <f t="shared" si="602"/>
        <v>0</v>
      </c>
      <c r="AJ162" s="137" t="str">
        <f t="shared" si="634"/>
        <v/>
      </c>
      <c r="AK162" s="182">
        <f t="shared" si="603"/>
        <v>0</v>
      </c>
      <c r="AL162" s="173">
        <f t="shared" si="603"/>
        <v>0</v>
      </c>
      <c r="AM162" s="173">
        <f t="shared" si="603"/>
        <v>0</v>
      </c>
      <c r="AN162" s="130">
        <f t="shared" si="604"/>
        <v>0</v>
      </c>
      <c r="AO162" s="137" t="str">
        <f t="shared" si="635"/>
        <v/>
      </c>
      <c r="AP162" s="173">
        <f t="shared" si="605"/>
        <v>0</v>
      </c>
      <c r="AQ162" s="173">
        <f t="shared" si="605"/>
        <v>0</v>
      </c>
      <c r="AR162" s="173">
        <f t="shared" si="605"/>
        <v>0</v>
      </c>
      <c r="AS162" s="130">
        <f t="shared" si="606"/>
        <v>0</v>
      </c>
      <c r="AT162" s="137" t="str">
        <f t="shared" si="607"/>
        <v/>
      </c>
      <c r="AU162" s="182">
        <f t="shared" si="608"/>
        <v>0</v>
      </c>
      <c r="AV162" s="173">
        <f t="shared" si="608"/>
        <v>0</v>
      </c>
      <c r="AW162" s="173">
        <f t="shared" si="608"/>
        <v>0</v>
      </c>
      <c r="AX162" s="130">
        <f t="shared" si="609"/>
        <v>0</v>
      </c>
      <c r="AY162" s="137" t="str">
        <f t="shared" si="610"/>
        <v/>
      </c>
      <c r="AZ162" s="182">
        <f t="shared" si="611"/>
        <v>0</v>
      </c>
      <c r="BA162" s="173">
        <f t="shared" si="611"/>
        <v>0</v>
      </c>
      <c r="BB162" s="173">
        <f t="shared" si="611"/>
        <v>0</v>
      </c>
      <c r="BC162" s="130">
        <f t="shared" si="612"/>
        <v>0</v>
      </c>
      <c r="BD162" s="137" t="str">
        <f t="shared" si="613"/>
        <v/>
      </c>
      <c r="BE162" s="182">
        <f t="shared" si="614"/>
        <v>0</v>
      </c>
      <c r="BF162" s="173">
        <f t="shared" si="614"/>
        <v>0</v>
      </c>
      <c r="BG162" s="173">
        <f t="shared" si="614"/>
        <v>0</v>
      </c>
      <c r="BH162" s="130">
        <f t="shared" si="615"/>
        <v>0</v>
      </c>
      <c r="BI162" s="137" t="str">
        <f t="shared" si="616"/>
        <v/>
      </c>
      <c r="BJ162" s="513"/>
      <c r="BK162" s="126">
        <v>4</v>
      </c>
      <c r="BL162" s="236">
        <f>COUNTIFS($L$5:$L$300,$BJ$33,$M$5:$M$300,$Y162,$N$5:$N$300,$Z$31,$O$5:$O$300,$Z$32)</f>
        <v>0</v>
      </c>
      <c r="BM162" s="236">
        <f>COUNTIFS($L$5:$L$300,$BJ$33,$M$5:$M$300,$Y162,$N$5:$N$300,$Z$31,$O$5:$O$300,$AA$32)</f>
        <v>0</v>
      </c>
      <c r="BN162" s="236">
        <f>COUNTIFS($L$5:$L$300,$BJ$33,$M$5:$M$300,$Y162,$N$5:$N$300,$Z$31,$O$5:$O$300,$AB$32)</f>
        <v>0</v>
      </c>
      <c r="BO162" s="236"/>
      <c r="BP162" s="233">
        <f t="shared" si="617"/>
        <v>0</v>
      </c>
      <c r="BQ162" s="240" t="str">
        <f t="shared" si="618"/>
        <v/>
      </c>
      <c r="BR162" s="236">
        <f>COUNTIFS($L$5:$L$300,$BJ$33,$M$5:$M$300,$Y162,$N$5:$N$300,$AF$31,$O$5:$O$300,BR$32)</f>
        <v>0</v>
      </c>
      <c r="BS162" s="236">
        <f t="shared" si="619"/>
        <v>0</v>
      </c>
      <c r="BT162" s="236">
        <f t="shared" si="619"/>
        <v>0</v>
      </c>
      <c r="BU162" s="233">
        <f t="shared" si="620"/>
        <v>0</v>
      </c>
      <c r="BV162" s="240" t="str">
        <f t="shared" si="636"/>
        <v/>
      </c>
      <c r="BW162" s="236">
        <f t="shared" si="621"/>
        <v>0</v>
      </c>
      <c r="BX162" s="236">
        <f t="shared" si="621"/>
        <v>0</v>
      </c>
      <c r="BY162" s="236">
        <f t="shared" si="621"/>
        <v>0</v>
      </c>
      <c r="BZ162" s="233">
        <f t="shared" si="622"/>
        <v>0</v>
      </c>
      <c r="CA162" s="240" t="str">
        <f t="shared" si="637"/>
        <v/>
      </c>
      <c r="CB162" s="236">
        <f t="shared" si="623"/>
        <v>0</v>
      </c>
      <c r="CC162" s="236">
        <f t="shared" si="623"/>
        <v>0</v>
      </c>
      <c r="CD162" s="236">
        <f t="shared" si="623"/>
        <v>0</v>
      </c>
      <c r="CE162" s="233">
        <f t="shared" si="624"/>
        <v>0</v>
      </c>
      <c r="CF162" s="240" t="str">
        <f t="shared" si="638"/>
        <v/>
      </c>
      <c r="CG162" s="237">
        <f t="shared" si="625"/>
        <v>0</v>
      </c>
      <c r="CH162" s="236">
        <f t="shared" si="625"/>
        <v>0</v>
      </c>
      <c r="CI162" s="236">
        <f t="shared" si="625"/>
        <v>0</v>
      </c>
      <c r="CJ162" s="233">
        <f t="shared" si="626"/>
        <v>0</v>
      </c>
      <c r="CK162" s="242" t="str">
        <f t="shared" si="627"/>
        <v/>
      </c>
      <c r="CL162" s="237">
        <f t="shared" si="628"/>
        <v>0</v>
      </c>
      <c r="CM162" s="236">
        <f t="shared" si="628"/>
        <v>0</v>
      </c>
      <c r="CN162" s="236">
        <f t="shared" si="628"/>
        <v>0</v>
      </c>
      <c r="CO162" s="233">
        <f t="shared" si="629"/>
        <v>0</v>
      </c>
      <c r="CP162" s="240" t="str">
        <f t="shared" si="630"/>
        <v/>
      </c>
      <c r="CQ162" s="236">
        <f t="shared" si="631"/>
        <v>0</v>
      </c>
      <c r="CR162" s="236">
        <f t="shared" si="631"/>
        <v>0</v>
      </c>
      <c r="CS162" s="236">
        <f t="shared" si="631"/>
        <v>0</v>
      </c>
      <c r="CT162" s="233">
        <f t="shared" si="632"/>
        <v>0</v>
      </c>
      <c r="CU162" s="240" t="str">
        <f t="shared" si="633"/>
        <v/>
      </c>
    </row>
    <row r="163" spans="3:100" x14ac:dyDescent="0.25">
      <c r="C163" s="380">
        <f t="shared" si="511"/>
        <v>0</v>
      </c>
      <c r="I163" s="409" t="e">
        <f t="shared" ca="1" si="512"/>
        <v>#NAME?</v>
      </c>
      <c r="K163" s="110"/>
      <c r="L163" s="74" t="str">
        <f t="shared" si="513"/>
        <v/>
      </c>
      <c r="M163" s="11" t="str">
        <f t="shared" si="514"/>
        <v/>
      </c>
      <c r="N163" s="11" t="str">
        <f t="shared" si="515"/>
        <v/>
      </c>
      <c r="O163" s="11" t="str">
        <f t="shared" si="516"/>
        <v/>
      </c>
      <c r="P163" s="380">
        <f t="shared" ca="1" si="517"/>
        <v>1</v>
      </c>
      <c r="Q163" s="380">
        <f t="shared" ca="1" si="518"/>
        <v>1</v>
      </c>
      <c r="X163" s="513"/>
      <c r="Y163" s="111">
        <v>5</v>
      </c>
      <c r="Z163" s="174">
        <f>COUNTIFS($L$5:$L$300,$X$159,$M$5:$M$300,$Y163,$N$5:$N$300,$Z$31,$O$5:$O$300,$Z$32)</f>
        <v>0</v>
      </c>
      <c r="AA163" s="174">
        <f>COUNTIFS($L$5:$L$300,$X$159,$M$5:$M$300,$Y163,$N$5:$N$300,$Z$31,$O$5:$O$300,$AA$32)</f>
        <v>0</v>
      </c>
      <c r="AB163" s="174">
        <f>COUNTIFS($L$5:$L$300,$X$159,$M$5:$M$300,$Y163,$N$5:$N$300,$Z$31,$O$5:$O$300,$AB$32)</f>
        <v>0</v>
      </c>
      <c r="AC163" s="409"/>
      <c r="AD163" s="409">
        <f t="shared" si="599"/>
        <v>0</v>
      </c>
      <c r="AE163" s="399" t="str">
        <f t="shared" si="600"/>
        <v/>
      </c>
      <c r="AF163" s="174">
        <f>COUNTIFS($L$5:$L$300,$X$159,$M$5:$M$300,$Y163,$N$5:$N$300,$AF$31,$O$5:$O$300,AF$32)</f>
        <v>0</v>
      </c>
      <c r="AG163" s="174">
        <f t="shared" si="601"/>
        <v>0</v>
      </c>
      <c r="AH163" s="174">
        <f t="shared" si="601"/>
        <v>0</v>
      </c>
      <c r="AI163" s="409">
        <f t="shared" si="602"/>
        <v>0</v>
      </c>
      <c r="AJ163" s="399" t="str">
        <f t="shared" si="634"/>
        <v/>
      </c>
      <c r="AK163" s="181">
        <f t="shared" si="603"/>
        <v>0</v>
      </c>
      <c r="AL163" s="174">
        <f t="shared" si="603"/>
        <v>0</v>
      </c>
      <c r="AM163" s="174">
        <f t="shared" si="603"/>
        <v>0</v>
      </c>
      <c r="AN163" s="409">
        <f t="shared" si="604"/>
        <v>0</v>
      </c>
      <c r="AO163" s="399" t="str">
        <f t="shared" si="635"/>
        <v/>
      </c>
      <c r="AP163" s="174">
        <f t="shared" si="605"/>
        <v>0</v>
      </c>
      <c r="AQ163" s="174">
        <f t="shared" si="605"/>
        <v>0</v>
      </c>
      <c r="AR163" s="174">
        <f t="shared" si="605"/>
        <v>0</v>
      </c>
      <c r="AS163" s="409">
        <f t="shared" si="606"/>
        <v>0</v>
      </c>
      <c r="AT163" s="399" t="str">
        <f t="shared" si="607"/>
        <v/>
      </c>
      <c r="AU163" s="181">
        <f t="shared" si="608"/>
        <v>0</v>
      </c>
      <c r="AV163" s="174">
        <f t="shared" si="608"/>
        <v>0</v>
      </c>
      <c r="AW163" s="174">
        <f t="shared" si="608"/>
        <v>0</v>
      </c>
      <c r="AX163" s="409">
        <f t="shared" si="609"/>
        <v>0</v>
      </c>
      <c r="AY163" s="399" t="str">
        <f t="shared" si="610"/>
        <v/>
      </c>
      <c r="AZ163" s="181">
        <f t="shared" si="611"/>
        <v>0</v>
      </c>
      <c r="BA163" s="174">
        <f t="shared" si="611"/>
        <v>0</v>
      </c>
      <c r="BB163" s="174">
        <f t="shared" si="611"/>
        <v>0</v>
      </c>
      <c r="BC163" s="409">
        <f t="shared" si="612"/>
        <v>0</v>
      </c>
      <c r="BD163" s="399" t="str">
        <f t="shared" si="613"/>
        <v/>
      </c>
      <c r="BE163" s="181">
        <f t="shared" si="614"/>
        <v>0</v>
      </c>
      <c r="BF163" s="174">
        <f t="shared" si="614"/>
        <v>0</v>
      </c>
      <c r="BG163" s="174">
        <f t="shared" si="614"/>
        <v>0</v>
      </c>
      <c r="BH163" s="409">
        <f t="shared" si="615"/>
        <v>0</v>
      </c>
      <c r="BI163" s="399" t="str">
        <f t="shared" si="616"/>
        <v/>
      </c>
      <c r="BJ163" s="513"/>
      <c r="BK163" s="132">
        <v>5</v>
      </c>
      <c r="BL163" s="174">
        <f>COUNTIFS($L$5:$L$300,$BJ$33,$M$5:$M$300,$Y163,$N$5:$N$300,$Z$31,$O$5:$O$300,$Z$32)</f>
        <v>0</v>
      </c>
      <c r="BM163" s="174">
        <f>COUNTIFS($L$5:$L$300,$BJ$33,$M$5:$M$300,$Y163,$N$5:$N$300,$Z$31,$O$5:$O$300,$AA$32)</f>
        <v>0</v>
      </c>
      <c r="BN163" s="174">
        <f>COUNTIFS($L$5:$L$300,$BJ$33,$M$5:$M$300,$Y163,$N$5:$N$300,$Z$31,$O$5:$O$300,$AB$32)</f>
        <v>0</v>
      </c>
      <c r="BO163" s="174"/>
      <c r="BP163" s="409">
        <f t="shared" si="617"/>
        <v>0</v>
      </c>
      <c r="BQ163" s="399" t="str">
        <f t="shared" si="618"/>
        <v/>
      </c>
      <c r="BR163" s="174">
        <f>COUNTIFS($L$5:$L$300,$BJ$33,$M$5:$M$300,$Y163,$N$5:$N$300,$AF$31,$O$5:$O$300,BR$32)</f>
        <v>0</v>
      </c>
      <c r="BS163" s="174">
        <f t="shared" si="619"/>
        <v>0</v>
      </c>
      <c r="BT163" s="174">
        <f t="shared" si="619"/>
        <v>0</v>
      </c>
      <c r="BU163" s="409">
        <f t="shared" si="620"/>
        <v>0</v>
      </c>
      <c r="BV163" s="399" t="str">
        <f t="shared" si="636"/>
        <v/>
      </c>
      <c r="BW163" s="174">
        <f t="shared" si="621"/>
        <v>0</v>
      </c>
      <c r="BX163" s="174">
        <f t="shared" si="621"/>
        <v>0</v>
      </c>
      <c r="BY163" s="174">
        <f t="shared" si="621"/>
        <v>0</v>
      </c>
      <c r="BZ163" s="409">
        <f t="shared" si="622"/>
        <v>0</v>
      </c>
      <c r="CA163" s="399" t="str">
        <f t="shared" si="637"/>
        <v/>
      </c>
      <c r="CB163" s="174">
        <f t="shared" si="623"/>
        <v>0</v>
      </c>
      <c r="CC163" s="174">
        <f t="shared" si="623"/>
        <v>0</v>
      </c>
      <c r="CD163" s="174">
        <f t="shared" si="623"/>
        <v>0</v>
      </c>
      <c r="CE163" s="409">
        <f t="shared" si="624"/>
        <v>0</v>
      </c>
      <c r="CF163" s="399" t="str">
        <f t="shared" si="638"/>
        <v/>
      </c>
      <c r="CG163" s="181">
        <f t="shared" si="625"/>
        <v>0</v>
      </c>
      <c r="CH163" s="174">
        <f t="shared" si="625"/>
        <v>0</v>
      </c>
      <c r="CI163" s="174">
        <f t="shared" si="625"/>
        <v>0</v>
      </c>
      <c r="CJ163" s="409">
        <f t="shared" si="626"/>
        <v>0</v>
      </c>
      <c r="CK163" s="398" t="str">
        <f t="shared" si="627"/>
        <v/>
      </c>
      <c r="CL163" s="181">
        <f t="shared" si="628"/>
        <v>0</v>
      </c>
      <c r="CM163" s="174">
        <f t="shared" si="628"/>
        <v>0</v>
      </c>
      <c r="CN163" s="174">
        <f t="shared" si="628"/>
        <v>0</v>
      </c>
      <c r="CO163" s="409">
        <f t="shared" si="629"/>
        <v>0</v>
      </c>
      <c r="CP163" s="399" t="str">
        <f t="shared" si="630"/>
        <v/>
      </c>
      <c r="CQ163" s="174">
        <f t="shared" si="631"/>
        <v>0</v>
      </c>
      <c r="CR163" s="174">
        <f t="shared" si="631"/>
        <v>0</v>
      </c>
      <c r="CS163" s="174">
        <f t="shared" si="631"/>
        <v>0</v>
      </c>
      <c r="CT163" s="409">
        <f t="shared" si="632"/>
        <v>0</v>
      </c>
      <c r="CU163" s="399" t="str">
        <f t="shared" si="633"/>
        <v/>
      </c>
    </row>
    <row r="164" spans="3:100" ht="15.75" thickBot="1" x14ac:dyDescent="0.3">
      <c r="C164" s="380">
        <f t="shared" si="511"/>
        <v>0</v>
      </c>
      <c r="I164" s="409" t="e">
        <f t="shared" ca="1" si="512"/>
        <v>#NAME?</v>
      </c>
      <c r="K164" s="110"/>
      <c r="L164" s="74" t="str">
        <f t="shared" si="513"/>
        <v/>
      </c>
      <c r="M164" s="11" t="str">
        <f t="shared" si="514"/>
        <v/>
      </c>
      <c r="N164" s="11" t="str">
        <f t="shared" si="515"/>
        <v/>
      </c>
      <c r="O164" s="11" t="str">
        <f t="shared" si="516"/>
        <v/>
      </c>
      <c r="P164" s="380">
        <f t="shared" ca="1" si="517"/>
        <v>1</v>
      </c>
      <c r="Q164" s="380">
        <f t="shared" ca="1" si="518"/>
        <v>1</v>
      </c>
      <c r="X164" s="514"/>
      <c r="Y164" s="168">
        <v>6</v>
      </c>
      <c r="Z164" s="173">
        <f>COUNTIFS($L$5:$L$300,$X$159,$M$5:$M$300,$Y164,$N$5:$N$300,$Z$31,$O$5:$O$300,$Z$32)</f>
        <v>0</v>
      </c>
      <c r="AA164" s="173">
        <f>COUNTIFS($L$5:$L$300,$X$159,$M$5:$M$300,$Y164,$N$5:$N$300,$Z$31,$O$5:$O$300,$AA$32)</f>
        <v>0</v>
      </c>
      <c r="AB164" s="173">
        <f>COUNTIFS($L$5:$L$300,$X$159,$M$5:$M$300,$Y164,$N$5:$N$300,$Z$31,$O$5:$O$300,$AB$32)</f>
        <v>0</v>
      </c>
      <c r="AC164" s="130"/>
      <c r="AD164" s="130">
        <f t="shared" si="599"/>
        <v>0</v>
      </c>
      <c r="AE164" s="137" t="str">
        <f t="shared" si="600"/>
        <v/>
      </c>
      <c r="AF164" s="173">
        <f>COUNTIFS($L$5:$L$300,$X$159,$M$5:$M$300,$Y164,$N$5:$N$300,$AF$31,$O$5:$O$300,AF$32)</f>
        <v>0</v>
      </c>
      <c r="AG164" s="173">
        <f t="shared" si="601"/>
        <v>0</v>
      </c>
      <c r="AH164" s="173">
        <f t="shared" si="601"/>
        <v>0</v>
      </c>
      <c r="AI164" s="130">
        <f t="shared" si="602"/>
        <v>0</v>
      </c>
      <c r="AJ164" s="137" t="str">
        <f t="shared" si="634"/>
        <v/>
      </c>
      <c r="AK164" s="182">
        <f t="shared" si="603"/>
        <v>0</v>
      </c>
      <c r="AL164" s="173">
        <f t="shared" si="603"/>
        <v>0</v>
      </c>
      <c r="AM164" s="173">
        <f t="shared" si="603"/>
        <v>0</v>
      </c>
      <c r="AN164" s="130">
        <f t="shared" si="604"/>
        <v>0</v>
      </c>
      <c r="AO164" s="137" t="str">
        <f t="shared" si="635"/>
        <v/>
      </c>
      <c r="AP164" s="173">
        <f t="shared" si="605"/>
        <v>0</v>
      </c>
      <c r="AQ164" s="173">
        <f t="shared" si="605"/>
        <v>0</v>
      </c>
      <c r="AR164" s="173">
        <f t="shared" si="605"/>
        <v>0</v>
      </c>
      <c r="AS164" s="130">
        <f t="shared" si="606"/>
        <v>0</v>
      </c>
      <c r="AT164" s="137" t="str">
        <f t="shared" si="607"/>
        <v/>
      </c>
      <c r="AU164" s="182">
        <f t="shared" si="608"/>
        <v>0</v>
      </c>
      <c r="AV164" s="173">
        <f t="shared" si="608"/>
        <v>0</v>
      </c>
      <c r="AW164" s="173">
        <f t="shared" si="608"/>
        <v>0</v>
      </c>
      <c r="AX164" s="130">
        <f t="shared" si="609"/>
        <v>0</v>
      </c>
      <c r="AY164" s="137" t="str">
        <f t="shared" si="610"/>
        <v/>
      </c>
      <c r="AZ164" s="183">
        <f t="shared" si="611"/>
        <v>0</v>
      </c>
      <c r="BA164" s="184">
        <f t="shared" si="611"/>
        <v>0</v>
      </c>
      <c r="BB164" s="173">
        <f t="shared" si="611"/>
        <v>0</v>
      </c>
      <c r="BC164" s="153">
        <f t="shared" si="612"/>
        <v>0</v>
      </c>
      <c r="BD164" s="164" t="str">
        <f t="shared" si="613"/>
        <v/>
      </c>
      <c r="BE164" s="182">
        <f t="shared" si="614"/>
        <v>0</v>
      </c>
      <c r="BF164" s="173">
        <f t="shared" si="614"/>
        <v>0</v>
      </c>
      <c r="BG164" s="173">
        <f t="shared" si="614"/>
        <v>0</v>
      </c>
      <c r="BH164" s="130">
        <f t="shared" si="615"/>
        <v>0</v>
      </c>
      <c r="BI164" s="137" t="str">
        <f t="shared" si="616"/>
        <v/>
      </c>
      <c r="BJ164" s="514"/>
      <c r="BK164" s="234">
        <v>6</v>
      </c>
      <c r="BL164" s="236">
        <f>COUNTIFS($L$5:$L$300,$BJ$33,$M$5:$M$300,$Y164,$N$5:$N$300,$Z$31,$O$5:$O$300,$Z$32)</f>
        <v>0</v>
      </c>
      <c r="BM164" s="236">
        <f>COUNTIFS($L$5:$L$300,$BJ$33,$M$5:$M$300,$Y164,$N$5:$N$300,$Z$31,$O$5:$O$300,$AA$32)</f>
        <v>0</v>
      </c>
      <c r="BN164" s="236">
        <f>COUNTIFS($L$5:$L$300,$BJ$33,$M$5:$M$300,$Y164,$N$5:$N$300,$Z$31,$O$5:$O$300,$AB$32)</f>
        <v>0</v>
      </c>
      <c r="BO164" s="236"/>
      <c r="BP164" s="233">
        <f t="shared" si="617"/>
        <v>0</v>
      </c>
      <c r="BQ164" s="241" t="str">
        <f t="shared" si="618"/>
        <v/>
      </c>
      <c r="BR164" s="236">
        <f>COUNTIFS($L$5:$L$300,$BJ$33,$M$5:$M$300,$Y164,$N$5:$N$300,$AF$31,$O$5:$O$300,BR$32)</f>
        <v>0</v>
      </c>
      <c r="BS164" s="236">
        <f t="shared" si="619"/>
        <v>0</v>
      </c>
      <c r="BT164" s="236">
        <f t="shared" si="619"/>
        <v>0</v>
      </c>
      <c r="BU164" s="233">
        <f t="shared" si="620"/>
        <v>0</v>
      </c>
      <c r="BV164" s="241" t="str">
        <f t="shared" si="636"/>
        <v/>
      </c>
      <c r="BW164" s="236">
        <f t="shared" si="621"/>
        <v>0</v>
      </c>
      <c r="BX164" s="236">
        <f t="shared" si="621"/>
        <v>0</v>
      </c>
      <c r="BY164" s="236">
        <f t="shared" si="621"/>
        <v>0</v>
      </c>
      <c r="BZ164" s="233">
        <f t="shared" si="622"/>
        <v>0</v>
      </c>
      <c r="CA164" s="240" t="str">
        <f t="shared" si="637"/>
        <v/>
      </c>
      <c r="CB164" s="236">
        <f t="shared" si="623"/>
        <v>0</v>
      </c>
      <c r="CC164" s="236">
        <f t="shared" si="623"/>
        <v>0</v>
      </c>
      <c r="CD164" s="236">
        <f t="shared" si="623"/>
        <v>0</v>
      </c>
      <c r="CE164" s="233">
        <f t="shared" si="624"/>
        <v>0</v>
      </c>
      <c r="CF164" s="240" t="str">
        <f t="shared" si="638"/>
        <v/>
      </c>
      <c r="CG164" s="237">
        <f t="shared" si="625"/>
        <v>0</v>
      </c>
      <c r="CH164" s="236">
        <f t="shared" si="625"/>
        <v>0</v>
      </c>
      <c r="CI164" s="236">
        <f t="shared" si="625"/>
        <v>0</v>
      </c>
      <c r="CJ164" s="233">
        <f t="shared" si="626"/>
        <v>0</v>
      </c>
      <c r="CK164" s="242" t="str">
        <f t="shared" si="627"/>
        <v/>
      </c>
      <c r="CL164" s="238">
        <f t="shared" si="628"/>
        <v>0</v>
      </c>
      <c r="CM164" s="239">
        <f t="shared" si="628"/>
        <v>0</v>
      </c>
      <c r="CN164" s="239">
        <f t="shared" si="628"/>
        <v>0</v>
      </c>
      <c r="CO164" s="235">
        <f t="shared" si="629"/>
        <v>0</v>
      </c>
      <c r="CP164" s="241" t="str">
        <f t="shared" si="630"/>
        <v/>
      </c>
      <c r="CQ164" s="236">
        <f t="shared" si="631"/>
        <v>0</v>
      </c>
      <c r="CR164" s="236">
        <f t="shared" si="631"/>
        <v>0</v>
      </c>
      <c r="CS164" s="236">
        <f t="shared" si="631"/>
        <v>0</v>
      </c>
      <c r="CT164" s="233">
        <f t="shared" si="632"/>
        <v>0</v>
      </c>
      <c r="CU164" s="240" t="str">
        <f t="shared" si="633"/>
        <v/>
      </c>
    </row>
    <row r="165" spans="3:100" ht="16.5" thickBot="1" x14ac:dyDescent="0.3">
      <c r="C165" s="380">
        <f t="shared" si="511"/>
        <v>0</v>
      </c>
      <c r="I165" s="409" t="e">
        <f t="shared" ca="1" si="512"/>
        <v>#NAME?</v>
      </c>
      <c r="K165" s="110"/>
      <c r="L165" s="74" t="str">
        <f t="shared" si="513"/>
        <v/>
      </c>
      <c r="M165" s="11" t="str">
        <f t="shared" si="514"/>
        <v/>
      </c>
      <c r="N165" s="11" t="str">
        <f t="shared" si="515"/>
        <v/>
      </c>
      <c r="O165" s="11" t="str">
        <f t="shared" si="516"/>
        <v/>
      </c>
      <c r="P165" s="380">
        <f t="shared" ca="1" si="517"/>
        <v>1</v>
      </c>
      <c r="Q165" s="380">
        <f t="shared" ca="1" si="518"/>
        <v>1</v>
      </c>
      <c r="X165" s="505" t="s">
        <v>130</v>
      </c>
      <c r="Y165" s="506"/>
      <c r="Z165" s="175">
        <f>SUM(Z159:Z164)</f>
        <v>0</v>
      </c>
      <c r="AA165" s="176">
        <f>SUM(AA159:AA164)</f>
        <v>0</v>
      </c>
      <c r="AB165" s="176">
        <f>SUM(AB159:AB164)</f>
        <v>0</v>
      </c>
      <c r="AC165" s="393"/>
      <c r="AD165" s="393">
        <f t="shared" si="599"/>
        <v>0</v>
      </c>
      <c r="AE165" s="138" t="str">
        <f t="shared" si="600"/>
        <v/>
      </c>
      <c r="AF165" s="175">
        <f>SUM(AF159:AF164)</f>
        <v>0</v>
      </c>
      <c r="AG165" s="176">
        <f>SUM(AG159:AG164)</f>
        <v>0</v>
      </c>
      <c r="AH165" s="176">
        <f>SUM(AH159:AH164)</f>
        <v>0</v>
      </c>
      <c r="AI165" s="393">
        <f t="shared" si="602"/>
        <v>0</v>
      </c>
      <c r="AJ165" s="138" t="str">
        <f t="shared" si="634"/>
        <v/>
      </c>
      <c r="AK165" s="175">
        <f>SUM(AK159:AK164)</f>
        <v>0</v>
      </c>
      <c r="AL165" s="176">
        <f>SUM(AL159:AL164)</f>
        <v>0</v>
      </c>
      <c r="AM165" s="176">
        <f>SUM(AM159:AM164)</f>
        <v>0</v>
      </c>
      <c r="AN165" s="393">
        <f t="shared" si="604"/>
        <v>0</v>
      </c>
      <c r="AO165" s="138" t="str">
        <f t="shared" si="635"/>
        <v/>
      </c>
      <c r="AP165" s="175">
        <f>SUM(AP159:AP164)</f>
        <v>0</v>
      </c>
      <c r="AQ165" s="176">
        <f>SUM(AQ159:AQ164)</f>
        <v>0</v>
      </c>
      <c r="AR165" s="176">
        <f>SUM(AR159:AR164)</f>
        <v>0</v>
      </c>
      <c r="AS165" s="393">
        <f t="shared" si="606"/>
        <v>0</v>
      </c>
      <c r="AT165" s="138" t="str">
        <f t="shared" si="607"/>
        <v/>
      </c>
      <c r="AU165" s="175">
        <f>SUM(AU159:AU164)</f>
        <v>0</v>
      </c>
      <c r="AV165" s="176">
        <f>SUM(AV159:AV164)</f>
        <v>0</v>
      </c>
      <c r="AW165" s="176">
        <f>SUM(AW159:AW164)</f>
        <v>0</v>
      </c>
      <c r="AX165" s="393">
        <f t="shared" si="609"/>
        <v>0</v>
      </c>
      <c r="AY165" s="138" t="str">
        <f t="shared" si="610"/>
        <v/>
      </c>
      <c r="AZ165" s="175">
        <f>SUM(AZ159:AZ164)</f>
        <v>0</v>
      </c>
      <c r="BA165" s="176">
        <f>SUM(BA159:BA164)</f>
        <v>0</v>
      </c>
      <c r="BB165" s="176">
        <f>SUM(BB159:BB164)</f>
        <v>0</v>
      </c>
      <c r="BC165" s="393">
        <f t="shared" si="612"/>
        <v>0</v>
      </c>
      <c r="BD165" s="138" t="str">
        <f t="shared" si="613"/>
        <v/>
      </c>
      <c r="BE165" s="175">
        <f>SUM(BE159:BE164)</f>
        <v>0</v>
      </c>
      <c r="BF165" s="176">
        <f>SUM(BF159:BF164)</f>
        <v>0</v>
      </c>
      <c r="BG165" s="176">
        <f>SUM(BG159:BG164)</f>
        <v>0</v>
      </c>
      <c r="BH165" s="393">
        <f t="shared" si="615"/>
        <v>0</v>
      </c>
      <c r="BI165" s="138" t="str">
        <f t="shared" si="616"/>
        <v/>
      </c>
      <c r="BJ165" s="505" t="s">
        <v>130</v>
      </c>
      <c r="BK165" s="506"/>
      <c r="BL165" s="175">
        <f>SUM(BL159:BL164)</f>
        <v>0</v>
      </c>
      <c r="BM165" s="176">
        <f>COUNTIFS($L$5:$L$300,$X$33,$M$5:$M$300,$Y165,$N$5:$N$300,$Z$31,$O$5:$O$300,$AA$32)</f>
        <v>0</v>
      </c>
      <c r="BN165" s="176">
        <f>SUM(BN159:BN164)</f>
        <v>0</v>
      </c>
      <c r="BO165" s="176"/>
      <c r="BP165" s="393">
        <f t="shared" si="617"/>
        <v>0</v>
      </c>
      <c r="BQ165" s="138" t="str">
        <f t="shared" si="618"/>
        <v/>
      </c>
      <c r="BR165" s="175">
        <f>SUM(BR159:BR164)</f>
        <v>0</v>
      </c>
      <c r="BS165" s="176">
        <f>SUM(BS159:BS164)</f>
        <v>0</v>
      </c>
      <c r="BT165" s="176">
        <f>SUM(BT159:BT164)</f>
        <v>0</v>
      </c>
      <c r="BU165" s="393">
        <f t="shared" si="620"/>
        <v>0</v>
      </c>
      <c r="BV165" s="138" t="str">
        <f t="shared" si="636"/>
        <v/>
      </c>
      <c r="BW165" s="175">
        <f>SUM(BW159:BW164)</f>
        <v>0</v>
      </c>
      <c r="BX165" s="176">
        <f>SUM(BY159:BY164)</f>
        <v>0</v>
      </c>
      <c r="BY165" s="176">
        <f>SUM(BY159:BY164)</f>
        <v>0</v>
      </c>
      <c r="BZ165" s="393">
        <f t="shared" si="622"/>
        <v>0</v>
      </c>
      <c r="CA165" s="138" t="str">
        <f t="shared" si="637"/>
        <v/>
      </c>
      <c r="CB165" s="175">
        <f>SUM(CB159:CB164)</f>
        <v>0</v>
      </c>
      <c r="CC165" s="176">
        <f>SUM(CC159:CC164)</f>
        <v>0</v>
      </c>
      <c r="CD165" s="176">
        <f>SUM(CD159:CD164)</f>
        <v>0</v>
      </c>
      <c r="CE165" s="393">
        <f t="shared" si="624"/>
        <v>0</v>
      </c>
      <c r="CF165" s="138" t="str">
        <f t="shared" si="638"/>
        <v/>
      </c>
      <c r="CG165" s="175">
        <f>SUM(CG159:CG164)</f>
        <v>0</v>
      </c>
      <c r="CH165" s="176">
        <f>SUM(CH159:CH164)</f>
        <v>0</v>
      </c>
      <c r="CI165" s="176">
        <f>SUM(CI159:CI164)</f>
        <v>0</v>
      </c>
      <c r="CJ165" s="393">
        <f t="shared" si="626"/>
        <v>0</v>
      </c>
      <c r="CK165" s="138" t="str">
        <f t="shared" si="627"/>
        <v/>
      </c>
      <c r="CL165" s="187">
        <f>SUM(CL159:CL164)</f>
        <v>0</v>
      </c>
      <c r="CM165" s="188">
        <f>SUM(CM159:CM164)</f>
        <v>0</v>
      </c>
      <c r="CN165" s="188">
        <f>SUM(CN159:CN164)</f>
        <v>0</v>
      </c>
      <c r="CO165" s="374">
        <f t="shared" si="629"/>
        <v>0</v>
      </c>
      <c r="CP165" s="243" t="str">
        <f t="shared" si="630"/>
        <v/>
      </c>
      <c r="CQ165" s="175">
        <f>SUM(CQ159:CQ164)</f>
        <v>0</v>
      </c>
      <c r="CR165" s="176">
        <f>SUM(CR159:CR164)</f>
        <v>0</v>
      </c>
      <c r="CS165" s="176">
        <f>SUM(CS159:CS164)</f>
        <v>0</v>
      </c>
      <c r="CT165" s="393">
        <f t="shared" si="632"/>
        <v>0</v>
      </c>
      <c r="CU165" s="138" t="str">
        <f t="shared" si="633"/>
        <v/>
      </c>
    </row>
    <row r="166" spans="3:100" x14ac:dyDescent="0.25">
      <c r="C166" s="380">
        <f t="shared" si="511"/>
        <v>0</v>
      </c>
      <c r="I166" s="409" t="e">
        <f t="shared" ca="1" si="512"/>
        <v>#NAME?</v>
      </c>
      <c r="K166" s="110"/>
      <c r="L166" s="74" t="str">
        <f t="shared" si="513"/>
        <v/>
      </c>
      <c r="M166" s="11" t="str">
        <f t="shared" si="514"/>
        <v/>
      </c>
      <c r="N166" s="11" t="str">
        <f t="shared" si="515"/>
        <v/>
      </c>
      <c r="O166" s="11" t="str">
        <f t="shared" si="516"/>
        <v/>
      </c>
      <c r="P166" s="380">
        <f t="shared" ca="1" si="517"/>
        <v>1</v>
      </c>
      <c r="Q166" s="380">
        <f t="shared" ca="1" si="518"/>
        <v>1</v>
      </c>
      <c r="AX166" s="27"/>
      <c r="AY166" s="27"/>
      <c r="AZ166" s="27"/>
      <c r="BA166" s="27"/>
      <c r="BB166" s="27"/>
      <c r="BC166" s="27"/>
      <c r="BD166" s="27"/>
      <c r="BE166" s="27"/>
      <c r="BL166" s="84"/>
      <c r="BM166" s="84"/>
      <c r="BN166" s="84"/>
      <c r="BO166" s="379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</row>
    <row r="167" spans="3:100" x14ac:dyDescent="0.25">
      <c r="C167" s="380">
        <f t="shared" si="511"/>
        <v>0</v>
      </c>
      <c r="I167" s="409" t="e">
        <f t="shared" ca="1" si="512"/>
        <v>#NAME?</v>
      </c>
      <c r="K167" s="110"/>
      <c r="L167" s="74" t="str">
        <f t="shared" si="513"/>
        <v/>
      </c>
      <c r="M167" s="11" t="str">
        <f t="shared" si="514"/>
        <v/>
      </c>
      <c r="N167" s="11" t="str">
        <f t="shared" si="515"/>
        <v/>
      </c>
      <c r="O167" s="11" t="str">
        <f t="shared" si="516"/>
        <v/>
      </c>
      <c r="P167" s="380">
        <f t="shared" ca="1" si="517"/>
        <v>1</v>
      </c>
      <c r="Q167" s="380">
        <f t="shared" ca="1" si="518"/>
        <v>1</v>
      </c>
      <c r="BL167" s="84"/>
      <c r="BM167" s="84"/>
      <c r="BN167" s="84"/>
      <c r="BO167" s="379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</row>
    <row r="168" spans="3:100" ht="15.75" thickBot="1" x14ac:dyDescent="0.3">
      <c r="C168" s="380">
        <f t="shared" si="511"/>
        <v>0</v>
      </c>
      <c r="I168" s="409" t="e">
        <f t="shared" ca="1" si="512"/>
        <v>#NAME?</v>
      </c>
      <c r="K168" s="110"/>
      <c r="L168" s="74" t="str">
        <f t="shared" si="513"/>
        <v/>
      </c>
      <c r="M168" s="11" t="str">
        <f t="shared" si="514"/>
        <v/>
      </c>
      <c r="N168" s="11" t="str">
        <f t="shared" si="515"/>
        <v/>
      </c>
      <c r="O168" s="11" t="str">
        <f t="shared" si="516"/>
        <v/>
      </c>
      <c r="P168" s="380">
        <f t="shared" ca="1" si="517"/>
        <v>1</v>
      </c>
      <c r="Q168" s="380">
        <f t="shared" ca="1" si="518"/>
        <v>1</v>
      </c>
      <c r="BL168" s="84"/>
      <c r="BM168" s="84"/>
      <c r="BN168" s="84"/>
      <c r="BO168" s="379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</row>
    <row r="169" spans="3:100" ht="15.75" thickBot="1" x14ac:dyDescent="0.3">
      <c r="C169" s="380">
        <f t="shared" si="511"/>
        <v>0</v>
      </c>
      <c r="I169" s="409" t="e">
        <f t="shared" ca="1" si="512"/>
        <v>#NAME?</v>
      </c>
      <c r="K169" s="110"/>
      <c r="L169" s="74" t="str">
        <f t="shared" si="513"/>
        <v/>
      </c>
      <c r="M169" s="11" t="str">
        <f t="shared" si="514"/>
        <v/>
      </c>
      <c r="N169" s="11" t="str">
        <f t="shared" si="515"/>
        <v/>
      </c>
      <c r="O169" s="11" t="str">
        <f t="shared" si="516"/>
        <v/>
      </c>
      <c r="P169" s="380">
        <f t="shared" ca="1" si="517"/>
        <v>1</v>
      </c>
      <c r="Q169" s="380">
        <f t="shared" ca="1" si="518"/>
        <v>1</v>
      </c>
      <c r="X169" s="11"/>
      <c r="Y169" s="467"/>
      <c r="Z169" s="499" t="str">
        <f>$G$23</f>
        <v>S</v>
      </c>
      <c r="AA169" s="500"/>
      <c r="AB169" s="500"/>
      <c r="AC169" s="500"/>
      <c r="AD169" s="500"/>
      <c r="AE169" s="501"/>
      <c r="AF169" s="499" t="str">
        <f>$G$24</f>
        <v>R</v>
      </c>
      <c r="AG169" s="500"/>
      <c r="AH169" s="500"/>
      <c r="AI169" s="500"/>
      <c r="AJ169" s="501"/>
      <c r="AK169" s="509" t="str">
        <f>$G$26</f>
        <v>D</v>
      </c>
      <c r="AL169" s="510"/>
      <c r="AM169" s="510"/>
      <c r="AN169" s="510"/>
      <c r="AO169" s="511"/>
      <c r="AP169" s="499" t="str">
        <f>$G$27</f>
        <v>L</v>
      </c>
      <c r="AQ169" s="500"/>
      <c r="AR169" s="500"/>
      <c r="AS169" s="500"/>
      <c r="AT169" s="500"/>
      <c r="AU169" s="499" t="str">
        <f>$G$22</f>
        <v>A</v>
      </c>
      <c r="AV169" s="500"/>
      <c r="AW169" s="500"/>
      <c r="AX169" s="500"/>
      <c r="AY169" s="500"/>
      <c r="AZ169" s="499" t="str">
        <f>$G$32</f>
        <v>X</v>
      </c>
      <c r="BA169" s="500"/>
      <c r="BB169" s="500"/>
      <c r="BC169" s="500"/>
      <c r="BD169" s="501"/>
      <c r="BE169" s="500" t="str">
        <f>$G$25</f>
        <v>B</v>
      </c>
      <c r="BF169" s="500"/>
      <c r="BG169" s="500"/>
      <c r="BH169" s="500"/>
      <c r="BI169" s="501"/>
      <c r="BJ169" s="11"/>
      <c r="BK169" s="467"/>
      <c r="BL169" s="499" t="str">
        <f>$G$23</f>
        <v>S</v>
      </c>
      <c r="BM169" s="500"/>
      <c r="BN169" s="500"/>
      <c r="BO169" s="500"/>
      <c r="BP169" s="500"/>
      <c r="BQ169" s="501"/>
      <c r="BR169" s="499" t="str">
        <f>$G$24</f>
        <v>R</v>
      </c>
      <c r="BS169" s="500"/>
      <c r="BT169" s="500"/>
      <c r="BU169" s="500"/>
      <c r="BV169" s="501"/>
      <c r="BW169" s="499" t="str">
        <f>$G$26</f>
        <v>D</v>
      </c>
      <c r="BX169" s="500"/>
      <c r="BY169" s="500"/>
      <c r="BZ169" s="500"/>
      <c r="CA169" s="501"/>
      <c r="CB169" s="499" t="str">
        <f>$G$27</f>
        <v>L</v>
      </c>
      <c r="CC169" s="500"/>
      <c r="CD169" s="500"/>
      <c r="CE169" s="500"/>
      <c r="CF169" s="501"/>
      <c r="CG169" s="499" t="str">
        <f>$G$22</f>
        <v>A</v>
      </c>
      <c r="CH169" s="500"/>
      <c r="CI169" s="500"/>
      <c r="CJ169" s="500"/>
      <c r="CK169" s="501"/>
      <c r="CL169" s="499" t="str">
        <f>$G$32</f>
        <v>X</v>
      </c>
      <c r="CM169" s="500"/>
      <c r="CN169" s="500"/>
      <c r="CO169" s="500"/>
      <c r="CP169" s="501"/>
      <c r="CQ169" s="499" t="str">
        <f>$G$25</f>
        <v>B</v>
      </c>
      <c r="CR169" s="500"/>
      <c r="CS169" s="500"/>
      <c r="CT169" s="500"/>
      <c r="CU169" s="501"/>
      <c r="CV169" s="31"/>
    </row>
    <row r="170" spans="3:100" ht="15.75" thickBot="1" x14ac:dyDescent="0.3">
      <c r="C170" s="380">
        <f t="shared" si="511"/>
        <v>0</v>
      </c>
      <c r="I170" s="409" t="e">
        <f t="shared" ca="1" si="512"/>
        <v>#NAME?</v>
      </c>
      <c r="K170" s="110"/>
      <c r="L170" s="74" t="str">
        <f t="shared" si="513"/>
        <v/>
      </c>
      <c r="M170" s="11" t="str">
        <f t="shared" si="514"/>
        <v/>
      </c>
      <c r="N170" s="11" t="str">
        <f t="shared" si="515"/>
        <v/>
      </c>
      <c r="O170" s="11" t="str">
        <f t="shared" si="516"/>
        <v/>
      </c>
      <c r="P170" s="380">
        <f t="shared" ca="1" si="517"/>
        <v>1</v>
      </c>
      <c r="Q170" s="380">
        <f t="shared" ca="1" si="518"/>
        <v>1</v>
      </c>
      <c r="X170" s="467"/>
      <c r="Y170" s="125" t="s">
        <v>127</v>
      </c>
      <c r="Z170" s="176" t="str">
        <f>$G$29</f>
        <v>P</v>
      </c>
      <c r="AA170" s="176" t="str">
        <f>$G$31</f>
        <v>C</v>
      </c>
      <c r="AB170" s="176" t="str">
        <f>$G$28</f>
        <v>E</v>
      </c>
      <c r="AC170" s="97"/>
      <c r="AD170" s="392" t="s">
        <v>10</v>
      </c>
      <c r="AE170" s="119" t="s">
        <v>128</v>
      </c>
      <c r="AF170" s="175" t="str">
        <f>$G$30</f>
        <v>EX</v>
      </c>
      <c r="AG170" s="176" t="str">
        <f>$G$31</f>
        <v>C</v>
      </c>
      <c r="AH170" s="176" t="str">
        <f>$G$28</f>
        <v>E</v>
      </c>
      <c r="AI170" s="393" t="s">
        <v>10</v>
      </c>
      <c r="AJ170" s="138" t="s">
        <v>128</v>
      </c>
      <c r="AK170" s="175" t="str">
        <f>$G$30</f>
        <v>EX</v>
      </c>
      <c r="AL170" s="176" t="str">
        <f>$G$31</f>
        <v>C</v>
      </c>
      <c r="AM170" s="176" t="str">
        <f>$G$28</f>
        <v>E</v>
      </c>
      <c r="AN170" s="161" t="s">
        <v>10</v>
      </c>
      <c r="AO170" s="138" t="s">
        <v>128</v>
      </c>
      <c r="AP170" s="175" t="str">
        <f>$G$30</f>
        <v>EX</v>
      </c>
      <c r="AQ170" s="176" t="str">
        <f>$G$31</f>
        <v>C</v>
      </c>
      <c r="AR170" s="176" t="str">
        <f>$G$28</f>
        <v>E</v>
      </c>
      <c r="AS170" s="393" t="s">
        <v>10</v>
      </c>
      <c r="AT170" s="155" t="s">
        <v>128</v>
      </c>
      <c r="AU170" s="175" t="str">
        <f>$G$29</f>
        <v>P</v>
      </c>
      <c r="AV170" s="176" t="str">
        <f>$G$31</f>
        <v>C</v>
      </c>
      <c r="AW170" s="176" t="str">
        <f>$G$28</f>
        <v>E</v>
      </c>
      <c r="AX170" s="393" t="s">
        <v>10</v>
      </c>
      <c r="AY170" s="138" t="s">
        <v>128</v>
      </c>
      <c r="AZ170" s="176" t="str">
        <f>$G$29</f>
        <v>P</v>
      </c>
      <c r="BA170" s="176" t="str">
        <f>$G$31</f>
        <v>C</v>
      </c>
      <c r="BB170" s="176" t="str">
        <f>$G$28</f>
        <v>E</v>
      </c>
      <c r="BC170" s="393" t="s">
        <v>10</v>
      </c>
      <c r="BD170" s="138" t="s">
        <v>128</v>
      </c>
      <c r="BE170" s="176" t="str">
        <f>$G$29</f>
        <v>P</v>
      </c>
      <c r="BF170" s="176" t="str">
        <f>$G$31</f>
        <v>C</v>
      </c>
      <c r="BG170" s="176" t="str">
        <f>$G$28</f>
        <v>E</v>
      </c>
      <c r="BH170" s="460" t="s">
        <v>10</v>
      </c>
      <c r="BI170" s="138" t="s">
        <v>128</v>
      </c>
      <c r="BJ170" s="468"/>
      <c r="BK170" s="125" t="s">
        <v>127</v>
      </c>
      <c r="BL170" s="169" t="str">
        <f>$G$29</f>
        <v>P</v>
      </c>
      <c r="BM170" s="170" t="str">
        <f>$G$31</f>
        <v>C</v>
      </c>
      <c r="BN170" s="170" t="str">
        <f>$G$28</f>
        <v>E</v>
      </c>
      <c r="BO170" s="170"/>
      <c r="BP170" s="392" t="s">
        <v>10</v>
      </c>
      <c r="BQ170" s="119" t="s">
        <v>128</v>
      </c>
      <c r="BR170" s="175" t="str">
        <f>$G$30</f>
        <v>EX</v>
      </c>
      <c r="BS170" s="176" t="str">
        <f>$G$31</f>
        <v>C</v>
      </c>
      <c r="BT170" s="176" t="str">
        <f>$G$28</f>
        <v>E</v>
      </c>
      <c r="BU170" s="392" t="s">
        <v>10</v>
      </c>
      <c r="BV170" s="119" t="s">
        <v>128</v>
      </c>
      <c r="BW170" s="175" t="str">
        <f>$G$30</f>
        <v>EX</v>
      </c>
      <c r="BX170" s="176" t="str">
        <f>$G$31</f>
        <v>C</v>
      </c>
      <c r="BY170" s="176" t="str">
        <f>$G$28</f>
        <v>E</v>
      </c>
      <c r="BZ170" s="161" t="s">
        <v>10</v>
      </c>
      <c r="CA170" s="119" t="s">
        <v>128</v>
      </c>
      <c r="CB170" s="175" t="str">
        <f>$G$30</f>
        <v>EX</v>
      </c>
      <c r="CC170" s="176" t="str">
        <f>$G$31</f>
        <v>C</v>
      </c>
      <c r="CD170" s="176" t="str">
        <f>$G$28</f>
        <v>E</v>
      </c>
      <c r="CE170" s="460" t="s">
        <v>10</v>
      </c>
      <c r="CF170" s="119" t="s">
        <v>128</v>
      </c>
      <c r="CG170" s="175" t="str">
        <f>$G$29</f>
        <v>P</v>
      </c>
      <c r="CH170" s="176" t="str">
        <f>$G$31</f>
        <v>C</v>
      </c>
      <c r="CI170" s="176" t="str">
        <f>$G$28</f>
        <v>E</v>
      </c>
      <c r="CJ170" s="392" t="s">
        <v>10</v>
      </c>
      <c r="CK170" s="119" t="s">
        <v>128</v>
      </c>
      <c r="CL170" s="175" t="str">
        <f>$G$29</f>
        <v>P</v>
      </c>
      <c r="CM170" s="176" t="str">
        <f>$G$31</f>
        <v>C</v>
      </c>
      <c r="CN170" s="176" t="str">
        <f>$G$28</f>
        <v>E</v>
      </c>
      <c r="CO170" s="392" t="s">
        <v>10</v>
      </c>
      <c r="CP170" s="119" t="s">
        <v>128</v>
      </c>
      <c r="CQ170" s="175" t="str">
        <f>$G$29</f>
        <v>P</v>
      </c>
      <c r="CR170" s="176" t="str">
        <f>$G$31</f>
        <v>C</v>
      </c>
      <c r="CS170" s="176" t="str">
        <f>$G$28</f>
        <v>E</v>
      </c>
      <c r="CT170" s="392" t="s">
        <v>10</v>
      </c>
      <c r="CU170" s="119" t="s">
        <v>128</v>
      </c>
      <c r="CV170" s="98"/>
    </row>
    <row r="171" spans="3:100" ht="15" customHeight="1" x14ac:dyDescent="0.25">
      <c r="C171" s="380">
        <f t="shared" si="511"/>
        <v>0</v>
      </c>
      <c r="I171" s="409" t="e">
        <f t="shared" ca="1" si="512"/>
        <v>#NAME?</v>
      </c>
      <c r="K171" s="110"/>
      <c r="L171" s="74" t="str">
        <f t="shared" si="513"/>
        <v/>
      </c>
      <c r="M171" s="11" t="str">
        <f t="shared" si="514"/>
        <v/>
      </c>
      <c r="N171" s="11" t="str">
        <f t="shared" si="515"/>
        <v/>
      </c>
      <c r="O171" s="11" t="str">
        <f t="shared" si="516"/>
        <v/>
      </c>
      <c r="P171" s="380">
        <f t="shared" ca="1" si="517"/>
        <v>1</v>
      </c>
      <c r="Q171" s="380">
        <f t="shared" ca="1" si="518"/>
        <v>1</v>
      </c>
      <c r="X171" s="502" t="s">
        <v>28</v>
      </c>
      <c r="Y171" s="475">
        <v>1</v>
      </c>
      <c r="Z171" s="199">
        <f t="shared" ref="Z171:AB176" si="639">COUNTIFS($N$5:$N$300,$Z$169,$O$5:$O$300,Z$170,$P$5:$P$300, $Y171,$I$5:$I$300,1)</f>
        <v>0</v>
      </c>
      <c r="AA171" s="199">
        <f t="shared" ca="1" si="639"/>
        <v>0</v>
      </c>
      <c r="AB171" s="199">
        <f t="shared" si="639"/>
        <v>0</v>
      </c>
      <c r="AC171" s="200"/>
      <c r="AD171" s="90">
        <f t="shared" ref="AD171:AD177" ca="1" si="640">SUM(Z171:AB171)</f>
        <v>0</v>
      </c>
      <c r="AE171" s="211" t="str">
        <f t="shared" ref="AE171:AE177" ca="1" si="641">IF(AD171=0,"",((Z171*4)+(AA171*2)+(AB171*0))/AD171)</f>
        <v/>
      </c>
      <c r="AF171" s="199">
        <f t="shared" ref="AF171:AH176" si="642">COUNTIFS($N$5:$N$300,$AF$169,$O$5:$O$300,AF$170,$P$5:$P$300, $Y171,$I$5:$I$300,1)</f>
        <v>0</v>
      </c>
      <c r="AG171" s="199">
        <f t="shared" si="642"/>
        <v>0</v>
      </c>
      <c r="AH171" s="199">
        <f t="shared" si="642"/>
        <v>0</v>
      </c>
      <c r="AI171" s="92">
        <f t="shared" ref="AI171:AI177" si="643">SUM(AF171:AH171)</f>
        <v>0</v>
      </c>
      <c r="AJ171" s="211" t="str">
        <f>IF(AI171=0,"",((AF171*3)+(AG171*1.5)+(AH171*0))/AI171)</f>
        <v/>
      </c>
      <c r="AK171" s="199">
        <f t="shared" ref="AK171:AM176" ca="1" si="644">COUNTIFS($N$5:$N$300,$AK$169,$O$5:$O$300,AK$170,$P$5:$P$300, $Y171,$I$5:$I$300,1)</f>
        <v>0</v>
      </c>
      <c r="AL171" s="199">
        <f t="shared" si="644"/>
        <v>0</v>
      </c>
      <c r="AM171" s="199">
        <f t="shared" si="644"/>
        <v>0</v>
      </c>
      <c r="AN171" s="92">
        <f t="shared" ref="AN171:AN177" ca="1" si="645">SUM(AK171:AM171)</f>
        <v>0</v>
      </c>
      <c r="AO171" s="211" t="str">
        <f ca="1">IF(AN171=0,"",((AK171*3)+(AL171*1.5)+(AM171*0))/AN171)</f>
        <v/>
      </c>
      <c r="AP171" s="199">
        <f t="shared" ref="AP171:AR176" si="646">COUNTIFS($N$5:$N$300,$AP$169,$O$5:$O$300,AP$170,$P$5:$P$300, $Y171,$I$5:$I$300,1)</f>
        <v>0</v>
      </c>
      <c r="AQ171" s="199">
        <f t="shared" si="646"/>
        <v>0</v>
      </c>
      <c r="AR171" s="199">
        <f t="shared" si="646"/>
        <v>0</v>
      </c>
      <c r="AS171" s="92">
        <f t="shared" ref="AS171:AS176" si="647">SUM(AP171:AR171)</f>
        <v>0</v>
      </c>
      <c r="AT171" s="211" t="str">
        <f t="shared" ref="AT171:AT177" si="648">IF(AS171=0,"",((AP171*3)+(AQ171*1.5)+(AS171*0))/AS171)</f>
        <v/>
      </c>
      <c r="AU171" s="199">
        <f t="shared" ref="AU171:AW176" si="649">COUNTIFS($N$5:$N$300,$AU$169,$O$5:$O$300,AU$170,$P$5:$P$300, $Y171,$I$5:$I$300,1)</f>
        <v>0</v>
      </c>
      <c r="AV171" s="199">
        <f t="shared" ca="1" si="649"/>
        <v>0</v>
      </c>
      <c r="AW171" s="199">
        <f t="shared" si="649"/>
        <v>0</v>
      </c>
      <c r="AX171" s="91">
        <f t="shared" ref="AX171:AX177" ca="1" si="650">SUM(AU171:AW171)</f>
        <v>0</v>
      </c>
      <c r="AY171" s="211" t="str">
        <f t="shared" ref="AY171:AY177" ca="1" si="651">IF(AX171=0,"",((AU171*4)+(AV171*2)+(AW171*0))/AX171)</f>
        <v/>
      </c>
      <c r="AZ171" s="199">
        <f t="shared" ref="AZ171:BB176" si="652">COUNTIFS($N$5:$N$300,$AZ$169,$O$5:$O$300,AZ$170,$P$5:$P$300, $Y171,$I$5:$I$300,1)</f>
        <v>0</v>
      </c>
      <c r="BA171" s="199">
        <f t="shared" si="652"/>
        <v>0</v>
      </c>
      <c r="BB171" s="199">
        <f t="shared" si="652"/>
        <v>0</v>
      </c>
      <c r="BC171" s="91">
        <f t="shared" ref="BC171:BC177" si="653">SUM(AZ171:BB171)</f>
        <v>0</v>
      </c>
      <c r="BD171" s="213" t="str">
        <f t="shared" ref="BD171:BD177" si="654">IF(BC171=0,"",((AZ171*4)+(BA171*2)+(BB171*0))/BC171)</f>
        <v/>
      </c>
      <c r="BE171" s="199">
        <f t="shared" ref="BE171:BG176" si="655">COUNTIFS($N$5:$N$300,$BE$169,$O$5:$O$300,BE$170,$P$5:$P$300, $Y171,$I$5:$I$300,1)</f>
        <v>0</v>
      </c>
      <c r="BF171" s="199">
        <f t="shared" si="655"/>
        <v>0</v>
      </c>
      <c r="BG171" s="199">
        <f t="shared" si="655"/>
        <v>0</v>
      </c>
      <c r="BH171" s="91">
        <f t="shared" ref="BH171:BH177" si="656">SUM(BE171:BG171)</f>
        <v>0</v>
      </c>
      <c r="BI171" s="211" t="str">
        <f t="shared" ref="BI171:BI177" si="657">IF(BH171=0,"",((BE171*4)+(BF171*2)+(BG171*0))/BH171)</f>
        <v/>
      </c>
      <c r="BJ171" s="502" t="s">
        <v>28</v>
      </c>
      <c r="BK171" s="478">
        <v>1</v>
      </c>
      <c r="BL171" s="178">
        <f t="shared" ref="BL171:BN176" si="658">COUNTIFS($N$5:$N$300,$BL$169,$O$5:$O$300,BL$170,$P$5:$P$300, $BK171,$I$5:$I$300,2)</f>
        <v>0</v>
      </c>
      <c r="BM171" s="178">
        <f t="shared" ca="1" si="658"/>
        <v>0</v>
      </c>
      <c r="BN171" s="178">
        <f t="shared" si="658"/>
        <v>0</v>
      </c>
      <c r="BO171" s="178"/>
      <c r="BP171" s="102">
        <f t="shared" ref="BP171:BP177" ca="1" si="659">SUM(BL171:BN171)</f>
        <v>0</v>
      </c>
      <c r="BQ171" s="101" t="str">
        <f t="shared" ref="BQ171:BQ177" ca="1" si="660">IF(BP171=0,"",((BL171*4)+(BM171*2)+(BN171*0))/BP171)</f>
        <v/>
      </c>
      <c r="BR171" s="177">
        <f t="shared" ref="BR171:BT176" si="661">COUNTIFS($N$5:$N$300,$BR$169,$O$5:$O$300,BR$170,$P$5:$P$300, $BK171,$I$5:$I$300,2)</f>
        <v>0</v>
      </c>
      <c r="BS171" s="177">
        <f t="shared" si="661"/>
        <v>0</v>
      </c>
      <c r="BT171" s="177">
        <f t="shared" si="661"/>
        <v>0</v>
      </c>
      <c r="BU171" s="178">
        <f t="shared" ref="BU171:BU177" si="662">SUM(BR171:BT171)</f>
        <v>0</v>
      </c>
      <c r="BV171" s="101" t="str">
        <f>IF(BU171=0,"",((BR171*3)+(BS171*1.5)+(BT171*0))/BU171)</f>
        <v/>
      </c>
      <c r="BW171" s="177">
        <f t="shared" ref="BW171:BY176" ca="1" si="663">COUNTIFS($N$5:$N$300,$BW$169,$O$5:$O$300,BW$170,$P$5:$P$300, $BK171,$I$5:$I$300,2)</f>
        <v>0</v>
      </c>
      <c r="BX171" s="177">
        <f t="shared" si="663"/>
        <v>0</v>
      </c>
      <c r="BY171" s="177">
        <f t="shared" si="663"/>
        <v>0</v>
      </c>
      <c r="BZ171" s="177">
        <f t="shared" ref="BZ171:BZ177" ca="1" si="664">SUM(BW171:BY171)</f>
        <v>0</v>
      </c>
      <c r="CA171" s="101" t="str">
        <f ca="1">IF(BZ171=0,"",((BW171*3)+(BX171*1.5)+(BY171*0))/BZ171)</f>
        <v/>
      </c>
      <c r="CB171" s="177">
        <f t="shared" ref="CB171:CD176" si="665">COUNTIFS($N$5:$N$300,$CB$169,$O$5:$O$300,CB$170,$P$5:$P$300, $BK171,$I$5:$I$300,2)</f>
        <v>0</v>
      </c>
      <c r="CC171" s="177">
        <f t="shared" si="665"/>
        <v>0</v>
      </c>
      <c r="CD171" s="177">
        <f t="shared" si="665"/>
        <v>0</v>
      </c>
      <c r="CE171" s="177">
        <f t="shared" ref="CE171:CE177" si="666">SUM(CB171:CD171)</f>
        <v>0</v>
      </c>
      <c r="CF171" s="101" t="str">
        <f>IF(CE171=0,"",((CB171*3)+(CC171*1.5)+(CD171*0))/CE171)</f>
        <v/>
      </c>
      <c r="CG171" s="177">
        <f t="shared" ref="CG171:CI176" si="667">COUNTIFS($N$5:$N$300,$CG$169,$O$5:$O$300,CG$170,$P$5:$P$300, $BK171,$I$5:$I$300,2)</f>
        <v>0</v>
      </c>
      <c r="CH171" s="177">
        <f t="shared" ca="1" si="667"/>
        <v>0</v>
      </c>
      <c r="CI171" s="177">
        <f t="shared" si="667"/>
        <v>0</v>
      </c>
      <c r="CJ171" s="178">
        <f t="shared" ref="CJ171:CJ177" ca="1" si="668">SUM(CG171:CI171)</f>
        <v>0</v>
      </c>
      <c r="CK171" s="101" t="str">
        <f t="shared" ref="CK171:CK177" ca="1" si="669">IF(CJ171=0,"",((CG171*4)+(CH171*2)+(CI171*0))/CJ171)</f>
        <v/>
      </c>
      <c r="CL171" s="177">
        <f t="shared" ref="CL171:CN176" si="670">COUNTIFS($N$5:$N$300,$CL$169,$O$5:$O$300,CL$170,$P$5:$P$300, $BK171,$I$5:$I$300,2)</f>
        <v>0</v>
      </c>
      <c r="CM171" s="177">
        <f t="shared" si="670"/>
        <v>0</v>
      </c>
      <c r="CN171" s="177">
        <f t="shared" si="670"/>
        <v>0</v>
      </c>
      <c r="CO171" s="102">
        <f t="shared" ref="CO171:CO176" si="671">SUM(CL171:CN171)</f>
        <v>0</v>
      </c>
      <c r="CP171" s="101" t="str">
        <f>IF(CO171=0,"",((CL171*3)+(CM171*1.5)+(CN171*0))/CO171)</f>
        <v/>
      </c>
      <c r="CQ171" s="177">
        <f t="shared" ref="CQ171:CS176" si="672">COUNTIFS($N$5:$N$300,$CQ$169,$O$5:$O$300,CQ$170,$P$5:$P$300, $BK171,$I$5:$I$300,2)</f>
        <v>0</v>
      </c>
      <c r="CR171" s="177">
        <f t="shared" si="672"/>
        <v>0</v>
      </c>
      <c r="CS171" s="177">
        <f t="shared" si="672"/>
        <v>0</v>
      </c>
      <c r="CT171" s="102">
        <f t="shared" ref="CT171:CT176" si="673">SUM(CQ171:CS171)</f>
        <v>0</v>
      </c>
      <c r="CU171" s="101" t="str">
        <f>IF(CT171=0,"",((CQ171*3)+(CR171*1.5)+(CS171*0))/CT171)</f>
        <v/>
      </c>
      <c r="CV171" s="214"/>
    </row>
    <row r="172" spans="3:100" x14ac:dyDescent="0.25">
      <c r="C172" s="380">
        <f t="shared" si="511"/>
        <v>0</v>
      </c>
      <c r="I172" s="409" t="e">
        <f t="shared" ca="1" si="512"/>
        <v>#NAME?</v>
      </c>
      <c r="K172" s="110"/>
      <c r="L172" s="74" t="str">
        <f t="shared" si="513"/>
        <v/>
      </c>
      <c r="M172" s="11" t="str">
        <f t="shared" si="514"/>
        <v/>
      </c>
      <c r="N172" s="11" t="str">
        <f t="shared" si="515"/>
        <v/>
      </c>
      <c r="O172" s="11" t="str">
        <f t="shared" si="516"/>
        <v/>
      </c>
      <c r="P172" s="380">
        <f t="shared" ca="1" si="517"/>
        <v>1</v>
      </c>
      <c r="Q172" s="380">
        <f t="shared" ca="1" si="518"/>
        <v>1</v>
      </c>
      <c r="X172" s="503"/>
      <c r="Y172" s="476">
        <v>2</v>
      </c>
      <c r="Z172" s="202">
        <f t="shared" si="639"/>
        <v>0</v>
      </c>
      <c r="AA172" s="202">
        <f t="shared" si="639"/>
        <v>0</v>
      </c>
      <c r="AB172" s="202">
        <f t="shared" si="639"/>
        <v>0</v>
      </c>
      <c r="AC172" s="203"/>
      <c r="AD172" s="203">
        <f t="shared" si="640"/>
        <v>0</v>
      </c>
      <c r="AE172" s="212" t="str">
        <f t="shared" si="641"/>
        <v/>
      </c>
      <c r="AF172" s="202">
        <f t="shared" si="642"/>
        <v>0</v>
      </c>
      <c r="AG172" s="202">
        <f t="shared" si="642"/>
        <v>0</v>
      </c>
      <c r="AH172" s="202">
        <f t="shared" si="642"/>
        <v>0</v>
      </c>
      <c r="AI172" s="203">
        <f t="shared" si="643"/>
        <v>0</v>
      </c>
      <c r="AJ172" s="212" t="str">
        <f t="shared" ref="AJ172:AJ177" si="674">IF(AI172=0,"",((AF172*3)+(AG172*1.5)+(AH172*0))/AI172)</f>
        <v/>
      </c>
      <c r="AK172" s="202">
        <f t="shared" ca="1" si="644"/>
        <v>0</v>
      </c>
      <c r="AL172" s="202">
        <f t="shared" si="644"/>
        <v>0</v>
      </c>
      <c r="AM172" s="202">
        <f t="shared" si="644"/>
        <v>0</v>
      </c>
      <c r="AN172" s="203">
        <f t="shared" ca="1" si="645"/>
        <v>0</v>
      </c>
      <c r="AO172" s="212" t="str">
        <f t="shared" ref="AO172:AO177" ca="1" si="675">IF(AN172=0,"",((AK172*3)+(AL172*1.5)+(AM172*0))/AN172)</f>
        <v/>
      </c>
      <c r="AP172" s="202">
        <f t="shared" si="646"/>
        <v>0</v>
      </c>
      <c r="AQ172" s="202">
        <f t="shared" si="646"/>
        <v>0</v>
      </c>
      <c r="AR172" s="202">
        <f t="shared" si="646"/>
        <v>0</v>
      </c>
      <c r="AS172" s="203">
        <f t="shared" si="647"/>
        <v>0</v>
      </c>
      <c r="AT172" s="212" t="str">
        <f t="shared" si="648"/>
        <v/>
      </c>
      <c r="AU172" s="202">
        <f t="shared" si="649"/>
        <v>0</v>
      </c>
      <c r="AV172" s="202">
        <f t="shared" ca="1" si="649"/>
        <v>0</v>
      </c>
      <c r="AW172" s="202">
        <f t="shared" si="649"/>
        <v>0</v>
      </c>
      <c r="AX172" s="203">
        <f t="shared" ca="1" si="650"/>
        <v>0</v>
      </c>
      <c r="AY172" s="212" t="str">
        <f t="shared" ca="1" si="651"/>
        <v/>
      </c>
      <c r="AZ172" s="202">
        <f t="shared" si="652"/>
        <v>0</v>
      </c>
      <c r="BA172" s="202">
        <f t="shared" si="652"/>
        <v>0</v>
      </c>
      <c r="BB172" s="202">
        <f t="shared" si="652"/>
        <v>0</v>
      </c>
      <c r="BC172" s="203">
        <f t="shared" si="653"/>
        <v>0</v>
      </c>
      <c r="BD172" s="212" t="str">
        <f t="shared" si="654"/>
        <v/>
      </c>
      <c r="BE172" s="202">
        <f t="shared" si="655"/>
        <v>0</v>
      </c>
      <c r="BF172" s="202">
        <f t="shared" si="655"/>
        <v>0</v>
      </c>
      <c r="BG172" s="202">
        <f t="shared" si="655"/>
        <v>0</v>
      </c>
      <c r="BH172" s="203">
        <f t="shared" si="656"/>
        <v>0</v>
      </c>
      <c r="BI172" s="212" t="str">
        <f t="shared" si="657"/>
        <v/>
      </c>
      <c r="BJ172" s="503"/>
      <c r="BK172" s="479">
        <v>2</v>
      </c>
      <c r="BL172" s="246">
        <f t="shared" si="658"/>
        <v>0</v>
      </c>
      <c r="BM172" s="246">
        <f t="shared" si="658"/>
        <v>0</v>
      </c>
      <c r="BN172" s="246">
        <f t="shared" si="658"/>
        <v>0</v>
      </c>
      <c r="BO172" s="246"/>
      <c r="BP172" s="247">
        <f t="shared" si="659"/>
        <v>0</v>
      </c>
      <c r="BQ172" s="248" t="str">
        <f t="shared" si="660"/>
        <v/>
      </c>
      <c r="BR172" s="246">
        <f t="shared" si="661"/>
        <v>0</v>
      </c>
      <c r="BS172" s="246">
        <f t="shared" si="661"/>
        <v>0</v>
      </c>
      <c r="BT172" s="246">
        <f t="shared" si="661"/>
        <v>0</v>
      </c>
      <c r="BU172" s="246">
        <f t="shared" si="662"/>
        <v>0</v>
      </c>
      <c r="BV172" s="248" t="str">
        <f t="shared" ref="BV172:BV177" si="676">IF(BU172=0,"",((BR172*3)+(BS172*1.5)+(BT172*0))/BU172)</f>
        <v/>
      </c>
      <c r="BW172" s="246">
        <f t="shared" ca="1" si="663"/>
        <v>0</v>
      </c>
      <c r="BX172" s="246">
        <f t="shared" si="663"/>
        <v>0</v>
      </c>
      <c r="BY172" s="246">
        <f t="shared" si="663"/>
        <v>0</v>
      </c>
      <c r="BZ172" s="246">
        <f t="shared" ca="1" si="664"/>
        <v>0</v>
      </c>
      <c r="CA172" s="248" t="str">
        <f t="shared" ref="CA172:CA177" ca="1" si="677">IF(BZ172=0,"",((BW172*3)+(BX172*1.5)+(BY172*0))/BZ172)</f>
        <v/>
      </c>
      <c r="CB172" s="246">
        <f t="shared" si="665"/>
        <v>0</v>
      </c>
      <c r="CC172" s="246">
        <f t="shared" si="665"/>
        <v>0</v>
      </c>
      <c r="CD172" s="246">
        <f t="shared" si="665"/>
        <v>0</v>
      </c>
      <c r="CE172" s="246">
        <f t="shared" si="666"/>
        <v>0</v>
      </c>
      <c r="CF172" s="248" t="str">
        <f t="shared" ref="CF172:CF177" si="678">IF(CE172=0,"",((CB172*3)+(CC172*1.5)+(CD172*0))/CE172)</f>
        <v/>
      </c>
      <c r="CG172" s="246">
        <f t="shared" si="667"/>
        <v>0</v>
      </c>
      <c r="CH172" s="246">
        <f t="shared" ca="1" si="667"/>
        <v>0</v>
      </c>
      <c r="CI172" s="246">
        <f t="shared" si="667"/>
        <v>0</v>
      </c>
      <c r="CJ172" s="246">
        <f t="shared" ca="1" si="668"/>
        <v>0</v>
      </c>
      <c r="CK172" s="248" t="str">
        <f t="shared" ca="1" si="669"/>
        <v/>
      </c>
      <c r="CL172" s="246">
        <f t="shared" si="670"/>
        <v>0</v>
      </c>
      <c r="CM172" s="246">
        <f t="shared" si="670"/>
        <v>0</v>
      </c>
      <c r="CN172" s="246">
        <f t="shared" si="670"/>
        <v>0</v>
      </c>
      <c r="CO172" s="247">
        <f t="shared" si="671"/>
        <v>0</v>
      </c>
      <c r="CP172" s="248" t="str">
        <f t="shared" ref="CP172:CP176" si="679">IF(CO172=0,"",((CL172*3)+(CM172*1.5)+(CN172*0))/CO172)</f>
        <v/>
      </c>
      <c r="CQ172" s="246">
        <f t="shared" si="672"/>
        <v>0</v>
      </c>
      <c r="CR172" s="246">
        <f t="shared" si="672"/>
        <v>0</v>
      </c>
      <c r="CS172" s="246">
        <f t="shared" si="672"/>
        <v>0</v>
      </c>
      <c r="CT172" s="247">
        <f t="shared" si="673"/>
        <v>0</v>
      </c>
      <c r="CU172" s="248" t="str">
        <f t="shared" ref="CU172:CU176" si="680">IF(CT172=0,"",((CQ172*3)+(CR172*1.5)+(CS172*0))/CT172)</f>
        <v/>
      </c>
      <c r="CV172" s="214"/>
    </row>
    <row r="173" spans="3:100" x14ac:dyDescent="0.25">
      <c r="C173" s="380">
        <f t="shared" si="511"/>
        <v>0</v>
      </c>
      <c r="I173" s="409" t="e">
        <f t="shared" ca="1" si="512"/>
        <v>#NAME?</v>
      </c>
      <c r="K173" s="110"/>
      <c r="L173" s="74" t="str">
        <f t="shared" si="513"/>
        <v/>
      </c>
      <c r="M173" s="11" t="str">
        <f t="shared" si="514"/>
        <v/>
      </c>
      <c r="N173" s="11" t="str">
        <f t="shared" si="515"/>
        <v/>
      </c>
      <c r="O173" s="11" t="str">
        <f t="shared" si="516"/>
        <v/>
      </c>
      <c r="P173" s="380">
        <f t="shared" ca="1" si="517"/>
        <v>1</v>
      </c>
      <c r="Q173" s="380">
        <f t="shared" ca="1" si="518"/>
        <v>1</v>
      </c>
      <c r="X173" s="503"/>
      <c r="Y173" s="466">
        <v>3</v>
      </c>
      <c r="Z173" s="199">
        <f t="shared" si="639"/>
        <v>0</v>
      </c>
      <c r="AA173" s="199">
        <f t="shared" si="639"/>
        <v>0</v>
      </c>
      <c r="AB173" s="199">
        <f t="shared" si="639"/>
        <v>0</v>
      </c>
      <c r="AC173" s="91"/>
      <c r="AD173" s="91">
        <f t="shared" si="640"/>
        <v>0</v>
      </c>
      <c r="AE173" s="213" t="str">
        <f t="shared" si="641"/>
        <v/>
      </c>
      <c r="AF173" s="199">
        <f t="shared" si="642"/>
        <v>0</v>
      </c>
      <c r="AG173" s="199">
        <f t="shared" si="642"/>
        <v>0</v>
      </c>
      <c r="AH173" s="199">
        <f t="shared" si="642"/>
        <v>0</v>
      </c>
      <c r="AI173" s="91">
        <f t="shared" si="643"/>
        <v>0</v>
      </c>
      <c r="AJ173" s="213" t="str">
        <f t="shared" si="674"/>
        <v/>
      </c>
      <c r="AK173" s="199">
        <f t="shared" ca="1" si="644"/>
        <v>0</v>
      </c>
      <c r="AL173" s="199">
        <f t="shared" si="644"/>
        <v>0</v>
      </c>
      <c r="AM173" s="199">
        <f t="shared" si="644"/>
        <v>0</v>
      </c>
      <c r="AN173" s="91">
        <f t="shared" ca="1" si="645"/>
        <v>0</v>
      </c>
      <c r="AO173" s="213" t="str">
        <f t="shared" ca="1" si="675"/>
        <v/>
      </c>
      <c r="AP173" s="199">
        <f t="shared" si="646"/>
        <v>0</v>
      </c>
      <c r="AQ173" s="199">
        <f t="shared" si="646"/>
        <v>0</v>
      </c>
      <c r="AR173" s="199">
        <f t="shared" si="646"/>
        <v>0</v>
      </c>
      <c r="AS173" s="91">
        <f t="shared" si="647"/>
        <v>0</v>
      </c>
      <c r="AT173" s="213" t="str">
        <f t="shared" si="648"/>
        <v/>
      </c>
      <c r="AU173" s="199">
        <f t="shared" si="649"/>
        <v>0</v>
      </c>
      <c r="AV173" s="199">
        <f t="shared" ca="1" si="649"/>
        <v>0</v>
      </c>
      <c r="AW173" s="199">
        <f t="shared" si="649"/>
        <v>0</v>
      </c>
      <c r="AX173" s="91">
        <f t="shared" ca="1" si="650"/>
        <v>0</v>
      </c>
      <c r="AY173" s="213" t="str">
        <f t="shared" ca="1" si="651"/>
        <v/>
      </c>
      <c r="AZ173" s="199">
        <f t="shared" si="652"/>
        <v>0</v>
      </c>
      <c r="BA173" s="199">
        <f t="shared" si="652"/>
        <v>0</v>
      </c>
      <c r="BB173" s="199">
        <f t="shared" si="652"/>
        <v>0</v>
      </c>
      <c r="BC173" s="91">
        <f t="shared" si="653"/>
        <v>0</v>
      </c>
      <c r="BD173" s="213" t="str">
        <f t="shared" si="654"/>
        <v/>
      </c>
      <c r="BE173" s="199">
        <f t="shared" si="655"/>
        <v>0</v>
      </c>
      <c r="BF173" s="199">
        <f t="shared" si="655"/>
        <v>0</v>
      </c>
      <c r="BG173" s="199">
        <f t="shared" si="655"/>
        <v>0</v>
      </c>
      <c r="BH173" s="91">
        <f t="shared" si="656"/>
        <v>0</v>
      </c>
      <c r="BI173" s="213" t="str">
        <f t="shared" si="657"/>
        <v/>
      </c>
      <c r="BJ173" s="503"/>
      <c r="BK173" s="132">
        <v>3</v>
      </c>
      <c r="BL173" s="177">
        <f t="shared" si="658"/>
        <v>0</v>
      </c>
      <c r="BM173" s="177">
        <f t="shared" si="658"/>
        <v>0</v>
      </c>
      <c r="BN173" s="177">
        <f t="shared" si="658"/>
        <v>0</v>
      </c>
      <c r="BO173" s="177"/>
      <c r="BP173" s="395">
        <f t="shared" si="659"/>
        <v>0</v>
      </c>
      <c r="BQ173" s="461" t="str">
        <f t="shared" si="660"/>
        <v/>
      </c>
      <c r="BR173" s="177">
        <f t="shared" si="661"/>
        <v>0</v>
      </c>
      <c r="BS173" s="177">
        <f t="shared" si="661"/>
        <v>0</v>
      </c>
      <c r="BT173" s="177">
        <f t="shared" si="661"/>
        <v>0</v>
      </c>
      <c r="BU173" s="177">
        <f t="shared" si="662"/>
        <v>0</v>
      </c>
      <c r="BV173" s="461" t="str">
        <f t="shared" si="676"/>
        <v/>
      </c>
      <c r="BW173" s="177">
        <f t="shared" ca="1" si="663"/>
        <v>0</v>
      </c>
      <c r="BX173" s="177">
        <f t="shared" si="663"/>
        <v>0</v>
      </c>
      <c r="BY173" s="177">
        <f t="shared" si="663"/>
        <v>0</v>
      </c>
      <c r="BZ173" s="177">
        <f t="shared" ca="1" si="664"/>
        <v>0</v>
      </c>
      <c r="CA173" s="461" t="str">
        <f t="shared" ca="1" si="677"/>
        <v/>
      </c>
      <c r="CB173" s="177">
        <f t="shared" si="665"/>
        <v>0</v>
      </c>
      <c r="CC173" s="177">
        <f t="shared" si="665"/>
        <v>0</v>
      </c>
      <c r="CD173" s="177">
        <f t="shared" si="665"/>
        <v>0</v>
      </c>
      <c r="CE173" s="177">
        <f t="shared" si="666"/>
        <v>0</v>
      </c>
      <c r="CF173" s="461" t="str">
        <f t="shared" si="678"/>
        <v/>
      </c>
      <c r="CG173" s="177">
        <f t="shared" si="667"/>
        <v>0</v>
      </c>
      <c r="CH173" s="177">
        <f t="shared" ca="1" si="667"/>
        <v>0</v>
      </c>
      <c r="CI173" s="177">
        <f t="shared" si="667"/>
        <v>0</v>
      </c>
      <c r="CJ173" s="177">
        <f t="shared" ca="1" si="668"/>
        <v>0</v>
      </c>
      <c r="CK173" s="461" t="str">
        <f t="shared" ca="1" si="669"/>
        <v/>
      </c>
      <c r="CL173" s="177">
        <f t="shared" si="670"/>
        <v>0</v>
      </c>
      <c r="CM173" s="177">
        <f t="shared" si="670"/>
        <v>0</v>
      </c>
      <c r="CN173" s="177">
        <f t="shared" si="670"/>
        <v>0</v>
      </c>
      <c r="CO173" s="395">
        <f t="shared" si="671"/>
        <v>0</v>
      </c>
      <c r="CP173" s="461" t="str">
        <f t="shared" si="679"/>
        <v/>
      </c>
      <c r="CQ173" s="177">
        <f t="shared" si="672"/>
        <v>0</v>
      </c>
      <c r="CR173" s="177">
        <f t="shared" si="672"/>
        <v>0</v>
      </c>
      <c r="CS173" s="177">
        <f t="shared" si="672"/>
        <v>0</v>
      </c>
      <c r="CT173" s="395">
        <f t="shared" si="673"/>
        <v>0</v>
      </c>
      <c r="CU173" s="394" t="str">
        <f t="shared" si="680"/>
        <v/>
      </c>
      <c r="CV173" s="214"/>
    </row>
    <row r="174" spans="3:100" x14ac:dyDescent="0.25">
      <c r="C174" s="380">
        <f t="shared" si="511"/>
        <v>0</v>
      </c>
      <c r="I174" s="409" t="e">
        <f t="shared" ca="1" si="512"/>
        <v>#NAME?</v>
      </c>
      <c r="K174" s="110"/>
      <c r="L174" s="74" t="str">
        <f t="shared" si="513"/>
        <v/>
      </c>
      <c r="M174" s="11" t="str">
        <f t="shared" si="514"/>
        <v/>
      </c>
      <c r="N174" s="11" t="str">
        <f t="shared" si="515"/>
        <v/>
      </c>
      <c r="O174" s="11" t="str">
        <f t="shared" si="516"/>
        <v/>
      </c>
      <c r="P174" s="380">
        <f t="shared" ca="1" si="517"/>
        <v>1</v>
      </c>
      <c r="Q174" s="380">
        <f t="shared" ca="1" si="518"/>
        <v>1</v>
      </c>
      <c r="X174" s="503"/>
      <c r="Y174" s="476">
        <v>4</v>
      </c>
      <c r="Z174" s="202">
        <f t="shared" si="639"/>
        <v>0</v>
      </c>
      <c r="AA174" s="202">
        <f t="shared" si="639"/>
        <v>0</v>
      </c>
      <c r="AB174" s="202">
        <f t="shared" si="639"/>
        <v>0</v>
      </c>
      <c r="AC174" s="203"/>
      <c r="AD174" s="203">
        <f t="shared" si="640"/>
        <v>0</v>
      </c>
      <c r="AE174" s="212" t="str">
        <f t="shared" si="641"/>
        <v/>
      </c>
      <c r="AF174" s="202">
        <f t="shared" si="642"/>
        <v>0</v>
      </c>
      <c r="AG174" s="202">
        <f t="shared" si="642"/>
        <v>0</v>
      </c>
      <c r="AH174" s="202">
        <f t="shared" si="642"/>
        <v>0</v>
      </c>
      <c r="AI174" s="203">
        <f t="shared" si="643"/>
        <v>0</v>
      </c>
      <c r="AJ174" s="212" t="str">
        <f t="shared" si="674"/>
        <v/>
      </c>
      <c r="AK174" s="202">
        <f t="shared" ca="1" si="644"/>
        <v>0</v>
      </c>
      <c r="AL174" s="202">
        <f t="shared" si="644"/>
        <v>0</v>
      </c>
      <c r="AM174" s="202">
        <f t="shared" si="644"/>
        <v>0</v>
      </c>
      <c r="AN174" s="203">
        <f t="shared" ca="1" si="645"/>
        <v>0</v>
      </c>
      <c r="AO174" s="212" t="str">
        <f t="shared" ca="1" si="675"/>
        <v/>
      </c>
      <c r="AP174" s="202">
        <f t="shared" si="646"/>
        <v>0</v>
      </c>
      <c r="AQ174" s="202">
        <f t="shared" si="646"/>
        <v>0</v>
      </c>
      <c r="AR174" s="202">
        <f t="shared" si="646"/>
        <v>0</v>
      </c>
      <c r="AS174" s="203">
        <f t="shared" si="647"/>
        <v>0</v>
      </c>
      <c r="AT174" s="212" t="str">
        <f t="shared" si="648"/>
        <v/>
      </c>
      <c r="AU174" s="202">
        <f t="shared" si="649"/>
        <v>0</v>
      </c>
      <c r="AV174" s="202">
        <f t="shared" ca="1" si="649"/>
        <v>0</v>
      </c>
      <c r="AW174" s="202">
        <f t="shared" si="649"/>
        <v>0</v>
      </c>
      <c r="AX174" s="203">
        <f t="shared" ca="1" si="650"/>
        <v>0</v>
      </c>
      <c r="AY174" s="212" t="str">
        <f t="shared" ca="1" si="651"/>
        <v/>
      </c>
      <c r="AZ174" s="202">
        <f t="shared" si="652"/>
        <v>0</v>
      </c>
      <c r="BA174" s="202">
        <f t="shared" si="652"/>
        <v>0</v>
      </c>
      <c r="BB174" s="202">
        <f t="shared" si="652"/>
        <v>0</v>
      </c>
      <c r="BC174" s="203">
        <f t="shared" si="653"/>
        <v>0</v>
      </c>
      <c r="BD174" s="212" t="str">
        <f t="shared" si="654"/>
        <v/>
      </c>
      <c r="BE174" s="202">
        <f t="shared" si="655"/>
        <v>0</v>
      </c>
      <c r="BF174" s="202">
        <f t="shared" si="655"/>
        <v>0</v>
      </c>
      <c r="BG174" s="202">
        <f t="shared" si="655"/>
        <v>0</v>
      </c>
      <c r="BH174" s="203">
        <f t="shared" si="656"/>
        <v>0</v>
      </c>
      <c r="BI174" s="212" t="str">
        <f t="shared" si="657"/>
        <v/>
      </c>
      <c r="BJ174" s="503"/>
      <c r="BK174" s="479">
        <v>4</v>
      </c>
      <c r="BL174" s="246">
        <f t="shared" si="658"/>
        <v>0</v>
      </c>
      <c r="BM174" s="246">
        <f t="shared" si="658"/>
        <v>0</v>
      </c>
      <c r="BN174" s="246">
        <f t="shared" si="658"/>
        <v>0</v>
      </c>
      <c r="BO174" s="246"/>
      <c r="BP174" s="247">
        <f t="shared" si="659"/>
        <v>0</v>
      </c>
      <c r="BQ174" s="248" t="str">
        <f t="shared" si="660"/>
        <v/>
      </c>
      <c r="BR174" s="246">
        <f t="shared" si="661"/>
        <v>0</v>
      </c>
      <c r="BS174" s="246">
        <f t="shared" si="661"/>
        <v>0</v>
      </c>
      <c r="BT174" s="246">
        <f t="shared" si="661"/>
        <v>0</v>
      </c>
      <c r="BU174" s="246">
        <f t="shared" si="662"/>
        <v>0</v>
      </c>
      <c r="BV174" s="248" t="str">
        <f t="shared" si="676"/>
        <v/>
      </c>
      <c r="BW174" s="246">
        <f t="shared" ca="1" si="663"/>
        <v>0</v>
      </c>
      <c r="BX174" s="246">
        <f t="shared" si="663"/>
        <v>0</v>
      </c>
      <c r="BY174" s="246">
        <f t="shared" si="663"/>
        <v>0</v>
      </c>
      <c r="BZ174" s="246">
        <f t="shared" ca="1" si="664"/>
        <v>0</v>
      </c>
      <c r="CA174" s="248" t="str">
        <f t="shared" ca="1" si="677"/>
        <v/>
      </c>
      <c r="CB174" s="246">
        <f t="shared" si="665"/>
        <v>0</v>
      </c>
      <c r="CC174" s="246">
        <f t="shared" si="665"/>
        <v>0</v>
      </c>
      <c r="CD174" s="246">
        <f t="shared" si="665"/>
        <v>0</v>
      </c>
      <c r="CE174" s="246">
        <f t="shared" si="666"/>
        <v>0</v>
      </c>
      <c r="CF174" s="248" t="str">
        <f t="shared" si="678"/>
        <v/>
      </c>
      <c r="CG174" s="246">
        <f t="shared" si="667"/>
        <v>0</v>
      </c>
      <c r="CH174" s="246">
        <f t="shared" ca="1" si="667"/>
        <v>0</v>
      </c>
      <c r="CI174" s="246">
        <f t="shared" si="667"/>
        <v>0</v>
      </c>
      <c r="CJ174" s="246">
        <f t="shared" ca="1" si="668"/>
        <v>0</v>
      </c>
      <c r="CK174" s="248" t="str">
        <f t="shared" ca="1" si="669"/>
        <v/>
      </c>
      <c r="CL174" s="246">
        <f t="shared" si="670"/>
        <v>0</v>
      </c>
      <c r="CM174" s="246">
        <f t="shared" si="670"/>
        <v>0</v>
      </c>
      <c r="CN174" s="246">
        <f t="shared" si="670"/>
        <v>0</v>
      </c>
      <c r="CO174" s="247">
        <f t="shared" si="671"/>
        <v>0</v>
      </c>
      <c r="CP174" s="248" t="str">
        <f t="shared" si="679"/>
        <v/>
      </c>
      <c r="CQ174" s="246">
        <f t="shared" si="672"/>
        <v>0</v>
      </c>
      <c r="CR174" s="246">
        <f t="shared" si="672"/>
        <v>0</v>
      </c>
      <c r="CS174" s="246">
        <f t="shared" si="672"/>
        <v>0</v>
      </c>
      <c r="CT174" s="247">
        <f t="shared" si="673"/>
        <v>0</v>
      </c>
      <c r="CU174" s="248" t="str">
        <f t="shared" si="680"/>
        <v/>
      </c>
      <c r="CV174" s="214"/>
    </row>
    <row r="175" spans="3:100" x14ac:dyDescent="0.25">
      <c r="C175" s="380">
        <f t="shared" si="511"/>
        <v>0</v>
      </c>
      <c r="I175" s="409" t="e">
        <f t="shared" ca="1" si="512"/>
        <v>#NAME?</v>
      </c>
      <c r="K175" s="110"/>
      <c r="L175" s="74" t="str">
        <f t="shared" si="513"/>
        <v/>
      </c>
      <c r="M175" s="11" t="str">
        <f t="shared" si="514"/>
        <v/>
      </c>
      <c r="N175" s="11" t="str">
        <f t="shared" si="515"/>
        <v/>
      </c>
      <c r="O175" s="11" t="str">
        <f t="shared" si="516"/>
        <v/>
      </c>
      <c r="P175" s="380">
        <f t="shared" ca="1" si="517"/>
        <v>1</v>
      </c>
      <c r="Q175" s="380">
        <f t="shared" ca="1" si="518"/>
        <v>1</v>
      </c>
      <c r="X175" s="503"/>
      <c r="Y175" s="466">
        <v>5</v>
      </c>
      <c r="Z175" s="199">
        <f t="shared" si="639"/>
        <v>0</v>
      </c>
      <c r="AA175" s="199">
        <f t="shared" si="639"/>
        <v>0</v>
      </c>
      <c r="AB175" s="199">
        <f t="shared" si="639"/>
        <v>0</v>
      </c>
      <c r="AC175" s="91"/>
      <c r="AD175" s="91">
        <f t="shared" si="640"/>
        <v>0</v>
      </c>
      <c r="AE175" s="213" t="str">
        <f t="shared" si="641"/>
        <v/>
      </c>
      <c r="AF175" s="199">
        <f t="shared" si="642"/>
        <v>0</v>
      </c>
      <c r="AG175" s="199">
        <f t="shared" si="642"/>
        <v>0</v>
      </c>
      <c r="AH175" s="199">
        <f t="shared" si="642"/>
        <v>0</v>
      </c>
      <c r="AI175" s="91">
        <f t="shared" si="643"/>
        <v>0</v>
      </c>
      <c r="AJ175" s="213" t="str">
        <f t="shared" si="674"/>
        <v/>
      </c>
      <c r="AK175" s="199">
        <f t="shared" ca="1" si="644"/>
        <v>0</v>
      </c>
      <c r="AL175" s="199">
        <f t="shared" si="644"/>
        <v>0</v>
      </c>
      <c r="AM175" s="199">
        <f t="shared" si="644"/>
        <v>0</v>
      </c>
      <c r="AN175" s="91">
        <f t="shared" ca="1" si="645"/>
        <v>0</v>
      </c>
      <c r="AO175" s="213" t="str">
        <f t="shared" ca="1" si="675"/>
        <v/>
      </c>
      <c r="AP175" s="199">
        <f t="shared" si="646"/>
        <v>0</v>
      </c>
      <c r="AQ175" s="199">
        <f t="shared" si="646"/>
        <v>0</v>
      </c>
      <c r="AR175" s="199">
        <f t="shared" si="646"/>
        <v>0</v>
      </c>
      <c r="AS175" s="91">
        <f t="shared" si="647"/>
        <v>0</v>
      </c>
      <c r="AT175" s="213" t="str">
        <f t="shared" si="648"/>
        <v/>
      </c>
      <c r="AU175" s="199">
        <f t="shared" si="649"/>
        <v>0</v>
      </c>
      <c r="AV175" s="199">
        <f t="shared" ca="1" si="649"/>
        <v>0</v>
      </c>
      <c r="AW175" s="199">
        <f t="shared" si="649"/>
        <v>0</v>
      </c>
      <c r="AX175" s="91">
        <f t="shared" ca="1" si="650"/>
        <v>0</v>
      </c>
      <c r="AY175" s="213" t="str">
        <f t="shared" ca="1" si="651"/>
        <v/>
      </c>
      <c r="AZ175" s="199">
        <f t="shared" si="652"/>
        <v>0</v>
      </c>
      <c r="BA175" s="199">
        <f t="shared" si="652"/>
        <v>0</v>
      </c>
      <c r="BB175" s="199">
        <f t="shared" si="652"/>
        <v>0</v>
      </c>
      <c r="BC175" s="91">
        <f t="shared" si="653"/>
        <v>0</v>
      </c>
      <c r="BD175" s="213" t="str">
        <f t="shared" si="654"/>
        <v/>
      </c>
      <c r="BE175" s="199">
        <f t="shared" si="655"/>
        <v>0</v>
      </c>
      <c r="BF175" s="199">
        <f t="shared" si="655"/>
        <v>0</v>
      </c>
      <c r="BG175" s="199">
        <f t="shared" si="655"/>
        <v>0</v>
      </c>
      <c r="BH175" s="91">
        <f t="shared" si="656"/>
        <v>0</v>
      </c>
      <c r="BI175" s="213" t="str">
        <f t="shared" si="657"/>
        <v/>
      </c>
      <c r="BJ175" s="503"/>
      <c r="BK175" s="132">
        <v>5</v>
      </c>
      <c r="BL175" s="177">
        <f t="shared" si="658"/>
        <v>0</v>
      </c>
      <c r="BM175" s="177">
        <f t="shared" si="658"/>
        <v>0</v>
      </c>
      <c r="BN175" s="177">
        <f t="shared" si="658"/>
        <v>0</v>
      </c>
      <c r="BO175" s="177"/>
      <c r="BP175" s="395">
        <f t="shared" si="659"/>
        <v>0</v>
      </c>
      <c r="BQ175" s="461" t="str">
        <f t="shared" si="660"/>
        <v/>
      </c>
      <c r="BR175" s="177">
        <f t="shared" si="661"/>
        <v>0</v>
      </c>
      <c r="BS175" s="177">
        <f t="shared" si="661"/>
        <v>0</v>
      </c>
      <c r="BT175" s="177">
        <f t="shared" si="661"/>
        <v>0</v>
      </c>
      <c r="BU175" s="177">
        <f t="shared" si="662"/>
        <v>0</v>
      </c>
      <c r="BV175" s="461" t="str">
        <f t="shared" si="676"/>
        <v/>
      </c>
      <c r="BW175" s="177">
        <f t="shared" ca="1" si="663"/>
        <v>0</v>
      </c>
      <c r="BX175" s="177">
        <f t="shared" si="663"/>
        <v>0</v>
      </c>
      <c r="BY175" s="177">
        <f t="shared" si="663"/>
        <v>0</v>
      </c>
      <c r="BZ175" s="177">
        <f t="shared" ca="1" si="664"/>
        <v>0</v>
      </c>
      <c r="CA175" s="461" t="str">
        <f t="shared" ca="1" si="677"/>
        <v/>
      </c>
      <c r="CB175" s="177">
        <f t="shared" si="665"/>
        <v>0</v>
      </c>
      <c r="CC175" s="177">
        <f t="shared" si="665"/>
        <v>0</v>
      </c>
      <c r="CD175" s="177">
        <f t="shared" si="665"/>
        <v>0</v>
      </c>
      <c r="CE175" s="177">
        <f t="shared" si="666"/>
        <v>0</v>
      </c>
      <c r="CF175" s="461" t="str">
        <f t="shared" si="678"/>
        <v/>
      </c>
      <c r="CG175" s="177">
        <f t="shared" si="667"/>
        <v>0</v>
      </c>
      <c r="CH175" s="177">
        <f t="shared" ca="1" si="667"/>
        <v>0</v>
      </c>
      <c r="CI175" s="177">
        <f t="shared" si="667"/>
        <v>0</v>
      </c>
      <c r="CJ175" s="177">
        <f t="shared" ca="1" si="668"/>
        <v>0</v>
      </c>
      <c r="CK175" s="461" t="str">
        <f t="shared" ca="1" si="669"/>
        <v/>
      </c>
      <c r="CL175" s="177">
        <f t="shared" si="670"/>
        <v>0</v>
      </c>
      <c r="CM175" s="177">
        <f t="shared" si="670"/>
        <v>0</v>
      </c>
      <c r="CN175" s="177">
        <f t="shared" si="670"/>
        <v>0</v>
      </c>
      <c r="CO175" s="395">
        <f t="shared" si="671"/>
        <v>0</v>
      </c>
      <c r="CP175" s="461" t="str">
        <f t="shared" si="679"/>
        <v/>
      </c>
      <c r="CQ175" s="177">
        <f t="shared" si="672"/>
        <v>0</v>
      </c>
      <c r="CR175" s="177">
        <f t="shared" si="672"/>
        <v>0</v>
      </c>
      <c r="CS175" s="177">
        <f t="shared" si="672"/>
        <v>0</v>
      </c>
      <c r="CT175" s="395">
        <f t="shared" si="673"/>
        <v>0</v>
      </c>
      <c r="CU175" s="394" t="str">
        <f t="shared" si="680"/>
        <v/>
      </c>
      <c r="CV175" s="214"/>
    </row>
    <row r="176" spans="3:100" ht="15.75" thickBot="1" x14ac:dyDescent="0.3">
      <c r="C176" s="380">
        <f t="shared" si="511"/>
        <v>0</v>
      </c>
      <c r="I176" s="409" t="e">
        <f t="shared" ca="1" si="512"/>
        <v>#NAME?</v>
      </c>
      <c r="K176" s="110"/>
      <c r="L176" s="74" t="str">
        <f t="shared" si="513"/>
        <v/>
      </c>
      <c r="M176" s="11" t="str">
        <f t="shared" si="514"/>
        <v/>
      </c>
      <c r="N176" s="11" t="str">
        <f t="shared" si="515"/>
        <v/>
      </c>
      <c r="O176" s="11" t="str">
        <f t="shared" si="516"/>
        <v/>
      </c>
      <c r="P176" s="380">
        <f t="shared" ca="1" si="517"/>
        <v>1</v>
      </c>
      <c r="Q176" s="380">
        <f t="shared" ca="1" si="518"/>
        <v>1</v>
      </c>
      <c r="X176" s="504"/>
      <c r="Y176" s="477">
        <v>6</v>
      </c>
      <c r="Z176" s="470">
        <f t="shared" si="639"/>
        <v>0</v>
      </c>
      <c r="AA176" s="470">
        <f t="shared" si="639"/>
        <v>0</v>
      </c>
      <c r="AB176" s="470">
        <f t="shared" si="639"/>
        <v>0</v>
      </c>
      <c r="AC176" s="203"/>
      <c r="AD176" s="203">
        <f t="shared" si="640"/>
        <v>0</v>
      </c>
      <c r="AE176" s="212" t="str">
        <f t="shared" si="641"/>
        <v/>
      </c>
      <c r="AF176" s="469">
        <f t="shared" si="642"/>
        <v>0</v>
      </c>
      <c r="AG176" s="470">
        <f t="shared" si="642"/>
        <v>0</v>
      </c>
      <c r="AH176" s="470">
        <f t="shared" si="642"/>
        <v>0</v>
      </c>
      <c r="AI176" s="203">
        <f t="shared" si="643"/>
        <v>0</v>
      </c>
      <c r="AJ176" s="212" t="str">
        <f t="shared" si="674"/>
        <v/>
      </c>
      <c r="AK176" s="469">
        <f t="shared" ca="1" si="644"/>
        <v>0</v>
      </c>
      <c r="AL176" s="470">
        <f t="shared" si="644"/>
        <v>0</v>
      </c>
      <c r="AM176" s="470">
        <f t="shared" si="644"/>
        <v>0</v>
      </c>
      <c r="AN176" s="203">
        <f t="shared" ca="1" si="645"/>
        <v>0</v>
      </c>
      <c r="AO176" s="212" t="str">
        <f t="shared" ca="1" si="675"/>
        <v/>
      </c>
      <c r="AP176" s="202">
        <f t="shared" si="646"/>
        <v>0</v>
      </c>
      <c r="AQ176" s="202">
        <f t="shared" si="646"/>
        <v>0</v>
      </c>
      <c r="AR176" s="202">
        <f t="shared" si="646"/>
        <v>0</v>
      </c>
      <c r="AS176" s="203">
        <f t="shared" si="647"/>
        <v>0</v>
      </c>
      <c r="AT176" s="212" t="str">
        <f t="shared" si="648"/>
        <v/>
      </c>
      <c r="AU176" s="469">
        <f t="shared" si="649"/>
        <v>0</v>
      </c>
      <c r="AV176" s="470">
        <f t="shared" ca="1" si="649"/>
        <v>0</v>
      </c>
      <c r="AW176" s="470">
        <f t="shared" si="649"/>
        <v>0</v>
      </c>
      <c r="AX176" s="203">
        <f t="shared" ca="1" si="650"/>
        <v>0</v>
      </c>
      <c r="AY176" s="216" t="str">
        <f t="shared" ca="1" si="651"/>
        <v/>
      </c>
      <c r="AZ176" s="202">
        <f t="shared" si="652"/>
        <v>0</v>
      </c>
      <c r="BA176" s="202">
        <f t="shared" si="652"/>
        <v>0</v>
      </c>
      <c r="BB176" s="202">
        <f t="shared" si="652"/>
        <v>0</v>
      </c>
      <c r="BC176" s="205">
        <f t="shared" si="653"/>
        <v>0</v>
      </c>
      <c r="BD176" s="216" t="str">
        <f t="shared" si="654"/>
        <v/>
      </c>
      <c r="BE176" s="469">
        <f t="shared" si="655"/>
        <v>0</v>
      </c>
      <c r="BF176" s="470">
        <f t="shared" si="655"/>
        <v>0</v>
      </c>
      <c r="BG176" s="470">
        <f t="shared" si="655"/>
        <v>0</v>
      </c>
      <c r="BH176" s="203">
        <f t="shared" si="656"/>
        <v>0</v>
      </c>
      <c r="BI176" s="212" t="str">
        <f t="shared" si="657"/>
        <v/>
      </c>
      <c r="BJ176" s="504"/>
      <c r="BK176" s="480">
        <v>6</v>
      </c>
      <c r="BL176" s="427">
        <f t="shared" si="658"/>
        <v>0</v>
      </c>
      <c r="BM176" s="427">
        <f t="shared" si="658"/>
        <v>0</v>
      </c>
      <c r="BN176" s="427">
        <f t="shared" si="658"/>
        <v>0</v>
      </c>
      <c r="BO176" s="427"/>
      <c r="BP176" s="249">
        <f t="shared" si="659"/>
        <v>0</v>
      </c>
      <c r="BQ176" s="428" t="str">
        <f t="shared" si="660"/>
        <v/>
      </c>
      <c r="BR176" s="472">
        <f t="shared" si="661"/>
        <v>0</v>
      </c>
      <c r="BS176" s="427">
        <f t="shared" si="661"/>
        <v>0</v>
      </c>
      <c r="BT176" s="427">
        <f t="shared" si="661"/>
        <v>0</v>
      </c>
      <c r="BU176" s="427">
        <f t="shared" si="662"/>
        <v>0</v>
      </c>
      <c r="BV176" s="428" t="str">
        <f t="shared" si="676"/>
        <v/>
      </c>
      <c r="BW176" s="427">
        <f t="shared" ca="1" si="663"/>
        <v>0</v>
      </c>
      <c r="BX176" s="427">
        <f t="shared" si="663"/>
        <v>0</v>
      </c>
      <c r="BY176" s="427">
        <f t="shared" si="663"/>
        <v>0</v>
      </c>
      <c r="BZ176" s="427">
        <f t="shared" ca="1" si="664"/>
        <v>0</v>
      </c>
      <c r="CA176" s="428" t="str">
        <f t="shared" ca="1" si="677"/>
        <v/>
      </c>
      <c r="CB176" s="472">
        <f t="shared" si="665"/>
        <v>0</v>
      </c>
      <c r="CC176" s="427">
        <f t="shared" si="665"/>
        <v>0</v>
      </c>
      <c r="CD176" s="427">
        <f t="shared" si="665"/>
        <v>0</v>
      </c>
      <c r="CE176" s="427">
        <f t="shared" si="666"/>
        <v>0</v>
      </c>
      <c r="CF176" s="428" t="str">
        <f t="shared" si="678"/>
        <v/>
      </c>
      <c r="CG176" s="472">
        <f t="shared" si="667"/>
        <v>0</v>
      </c>
      <c r="CH176" s="427">
        <f t="shared" ca="1" si="667"/>
        <v>0</v>
      </c>
      <c r="CI176" s="427">
        <f t="shared" si="667"/>
        <v>0</v>
      </c>
      <c r="CJ176" s="427">
        <f t="shared" ca="1" si="668"/>
        <v>0</v>
      </c>
      <c r="CK176" s="428" t="str">
        <f t="shared" ca="1" si="669"/>
        <v/>
      </c>
      <c r="CL176" s="472">
        <f t="shared" si="670"/>
        <v>0</v>
      </c>
      <c r="CM176" s="427">
        <f t="shared" si="670"/>
        <v>0</v>
      </c>
      <c r="CN176" s="427">
        <f t="shared" si="670"/>
        <v>0</v>
      </c>
      <c r="CO176" s="249">
        <f t="shared" si="671"/>
        <v>0</v>
      </c>
      <c r="CP176" s="428" t="str">
        <f t="shared" si="679"/>
        <v/>
      </c>
      <c r="CQ176" s="472">
        <f t="shared" si="672"/>
        <v>0</v>
      </c>
      <c r="CR176" s="427">
        <f t="shared" si="672"/>
        <v>0</v>
      </c>
      <c r="CS176" s="427">
        <f t="shared" si="672"/>
        <v>0</v>
      </c>
      <c r="CT176" s="249">
        <f t="shared" si="673"/>
        <v>0</v>
      </c>
      <c r="CU176" s="428" t="str">
        <f t="shared" si="680"/>
        <v/>
      </c>
      <c r="CV176" s="214"/>
    </row>
    <row r="177" spans="3:100" ht="16.5" thickBot="1" x14ac:dyDescent="0.3">
      <c r="C177" s="380">
        <f t="shared" si="511"/>
        <v>0</v>
      </c>
      <c r="I177" s="409" t="e">
        <f t="shared" ca="1" si="512"/>
        <v>#NAME?</v>
      </c>
      <c r="K177" s="110"/>
      <c r="L177" s="74" t="str">
        <f t="shared" si="513"/>
        <v/>
      </c>
      <c r="M177" s="11" t="str">
        <f t="shared" si="514"/>
        <v/>
      </c>
      <c r="N177" s="11" t="str">
        <f t="shared" si="515"/>
        <v/>
      </c>
      <c r="O177" s="11" t="str">
        <f t="shared" si="516"/>
        <v/>
      </c>
      <c r="P177" s="380">
        <f t="shared" ca="1" si="517"/>
        <v>1</v>
      </c>
      <c r="Q177" s="380">
        <f t="shared" ca="1" si="518"/>
        <v>1</v>
      </c>
      <c r="X177" s="505" t="s">
        <v>130</v>
      </c>
      <c r="Y177" s="506"/>
      <c r="Z177" s="206">
        <f>SUM(Z171:Z176)</f>
        <v>0</v>
      </c>
      <c r="AA177" s="207">
        <f ca="1">SUM(AA171:AA176)</f>
        <v>0</v>
      </c>
      <c r="AB177" s="207">
        <f>SUM(AB171:AB176)</f>
        <v>0</v>
      </c>
      <c r="AC177" s="190"/>
      <c r="AD177" s="190">
        <f t="shared" ca="1" si="640"/>
        <v>0</v>
      </c>
      <c r="AE177" s="196" t="str">
        <f t="shared" ca="1" si="641"/>
        <v/>
      </c>
      <c r="AF177" s="206">
        <f>SUM(AF171:AF176)</f>
        <v>0</v>
      </c>
      <c r="AG177" s="207">
        <f>SUM(AG171:AG176)</f>
        <v>0</v>
      </c>
      <c r="AH177" s="207">
        <f>SUM(AH171:AH176)</f>
        <v>0</v>
      </c>
      <c r="AI177" s="190">
        <f t="shared" si="643"/>
        <v>0</v>
      </c>
      <c r="AJ177" s="196" t="str">
        <f t="shared" si="674"/>
        <v/>
      </c>
      <c r="AK177" s="207">
        <f ca="1">SUM(AK171:AK176)</f>
        <v>0</v>
      </c>
      <c r="AL177" s="207">
        <f>SUM(AL171:AL176)</f>
        <v>0</v>
      </c>
      <c r="AM177" s="207">
        <f>SUM(AM171:AM176)</f>
        <v>0</v>
      </c>
      <c r="AN177" s="190">
        <f t="shared" ca="1" si="645"/>
        <v>0</v>
      </c>
      <c r="AO177" s="196" t="str">
        <f t="shared" ca="1" si="675"/>
        <v/>
      </c>
      <c r="AP177" s="193">
        <f>SUM(AP171:AP176)</f>
        <v>0</v>
      </c>
      <c r="AQ177" s="194">
        <f>SUM(AQ171:AQ176)</f>
        <v>0</v>
      </c>
      <c r="AR177" s="194">
        <f>SUM(AR171:AR176)</f>
        <v>0</v>
      </c>
      <c r="AS177" s="190">
        <f t="shared" ref="AS177" si="681">SUM(AP177:AR177)</f>
        <v>0</v>
      </c>
      <c r="AT177" s="196" t="str">
        <f t="shared" si="648"/>
        <v/>
      </c>
      <c r="AU177" s="206">
        <f>SUM(AU171:AU176)</f>
        <v>0</v>
      </c>
      <c r="AV177" s="207">
        <f ca="1">SUM(AV171:AV176)</f>
        <v>0</v>
      </c>
      <c r="AW177" s="207">
        <f>SUM(AW171:AW176)</f>
        <v>0</v>
      </c>
      <c r="AX177" s="190">
        <f t="shared" ca="1" si="650"/>
        <v>0</v>
      </c>
      <c r="AY177" s="196" t="str">
        <f t="shared" ca="1" si="651"/>
        <v/>
      </c>
      <c r="AZ177" s="193">
        <f>SUM(AZ171:AZ176)</f>
        <v>0</v>
      </c>
      <c r="BA177" s="194">
        <f>SUM(BA171:BA176)</f>
        <v>0</v>
      </c>
      <c r="BB177" s="194">
        <f>SUM(BB171:BB176)</f>
        <v>0</v>
      </c>
      <c r="BC177" s="208">
        <f t="shared" si="653"/>
        <v>0</v>
      </c>
      <c r="BD177" s="217" t="str">
        <f t="shared" si="654"/>
        <v/>
      </c>
      <c r="BE177" s="207">
        <f>SUM(BE171:BE176)</f>
        <v>0</v>
      </c>
      <c r="BF177" s="207">
        <f>SUM(BF171:BF176)</f>
        <v>0</v>
      </c>
      <c r="BG177" s="207">
        <f>SUM(BG171:BG176)</f>
        <v>0</v>
      </c>
      <c r="BH177" s="190">
        <f t="shared" si="656"/>
        <v>0</v>
      </c>
      <c r="BI177" s="196" t="str">
        <f t="shared" si="657"/>
        <v/>
      </c>
      <c r="BJ177" s="507" t="s">
        <v>130</v>
      </c>
      <c r="BK177" s="508"/>
      <c r="BL177" s="206">
        <f>SUM(BL171:BL176)</f>
        <v>0</v>
      </c>
      <c r="BM177" s="207">
        <f ca="1">SUM(BM171:BM176)</f>
        <v>0</v>
      </c>
      <c r="BN177" s="207">
        <f>SUM(BN171:BN176)</f>
        <v>0</v>
      </c>
      <c r="BO177" s="207"/>
      <c r="BP177" s="208">
        <f t="shared" ca="1" si="659"/>
        <v>0</v>
      </c>
      <c r="BQ177" s="430" t="str">
        <f t="shared" ca="1" si="660"/>
        <v/>
      </c>
      <c r="BR177" s="206">
        <f>SUM(BR171:BR176)</f>
        <v>0</v>
      </c>
      <c r="BS177" s="207">
        <f>SUM(BS171:BS176)</f>
        <v>0</v>
      </c>
      <c r="BT177" s="207">
        <f>SUM(BT171:BT176)</f>
        <v>0</v>
      </c>
      <c r="BU177" s="207">
        <f t="shared" si="662"/>
        <v>0</v>
      </c>
      <c r="BV177" s="430" t="str">
        <f t="shared" si="676"/>
        <v/>
      </c>
      <c r="BW177" s="206">
        <f ca="1">SUM(BW171:BW176)</f>
        <v>0</v>
      </c>
      <c r="BX177" s="207">
        <f>SUM(BX171:BX176)</f>
        <v>0</v>
      </c>
      <c r="BY177" s="207">
        <f>SUM(BY171:BY176)</f>
        <v>0</v>
      </c>
      <c r="BZ177" s="207">
        <f t="shared" ca="1" si="664"/>
        <v>0</v>
      </c>
      <c r="CA177" s="430" t="str">
        <f t="shared" ca="1" si="677"/>
        <v/>
      </c>
      <c r="CB177" s="206">
        <f>SUM(CB171:CB176)</f>
        <v>0</v>
      </c>
      <c r="CC177" s="207">
        <f>SUM(CC171:CC176)</f>
        <v>0</v>
      </c>
      <c r="CD177" s="207">
        <f>SUM(CD171:CD176)</f>
        <v>0</v>
      </c>
      <c r="CE177" s="207">
        <f t="shared" si="666"/>
        <v>0</v>
      </c>
      <c r="CF177" s="430" t="str">
        <f t="shared" si="678"/>
        <v/>
      </c>
      <c r="CG177" s="206">
        <f>SUM(CG171:CG176)</f>
        <v>0</v>
      </c>
      <c r="CH177" s="207">
        <f ca="1">SUM(CH171:CH176)</f>
        <v>0</v>
      </c>
      <c r="CI177" s="207">
        <f>SUM(CI171:CI176)</f>
        <v>0</v>
      </c>
      <c r="CJ177" s="207">
        <f t="shared" ca="1" si="668"/>
        <v>0</v>
      </c>
      <c r="CK177" s="430" t="str">
        <f t="shared" ca="1" si="669"/>
        <v/>
      </c>
      <c r="CL177" s="206">
        <f>SUM(CL171:CL176)</f>
        <v>0</v>
      </c>
      <c r="CM177" s="207">
        <f>SUM(CM171:CM176)</f>
        <v>0</v>
      </c>
      <c r="CN177" s="207">
        <f>SUM(CN171:CN176)</f>
        <v>0</v>
      </c>
      <c r="CO177" s="207">
        <f t="shared" ref="CO177" si="682">SUM(CL177:CN177)</f>
        <v>0</v>
      </c>
      <c r="CP177" s="430" t="str">
        <f t="shared" ref="CP177" si="683">IF(CO177=0,"",((CL177*4)+(CM177*2)+(CN177*0))/CO177)</f>
        <v/>
      </c>
      <c r="CQ177" s="206">
        <f>SUM(CQ171:CQ176)</f>
        <v>0</v>
      </c>
      <c r="CR177" s="207">
        <f>SUM(CR171:CR176)</f>
        <v>0</v>
      </c>
      <c r="CS177" s="207">
        <f>SUM(CS171:CS176)</f>
        <v>0</v>
      </c>
      <c r="CT177" s="207">
        <f t="shared" ref="CT177" si="684">SUM(CQ177:CS177)</f>
        <v>0</v>
      </c>
      <c r="CU177" s="430" t="str">
        <f t="shared" ref="CU177" si="685">IF(CT177=0,"",((CQ177*4)+(CR177*2)+(CS177*0))/CT177)</f>
        <v/>
      </c>
      <c r="CV177" s="329"/>
    </row>
    <row r="178" spans="3:100" x14ac:dyDescent="0.25">
      <c r="C178" s="380">
        <f t="shared" si="511"/>
        <v>0</v>
      </c>
      <c r="I178" s="409" t="e">
        <f t="shared" ca="1" si="512"/>
        <v>#NAME?</v>
      </c>
      <c r="K178" s="110"/>
      <c r="L178" s="74" t="str">
        <f t="shared" si="513"/>
        <v/>
      </c>
      <c r="M178" s="11" t="str">
        <f t="shared" si="514"/>
        <v/>
      </c>
      <c r="N178" s="11" t="str">
        <f t="shared" si="515"/>
        <v/>
      </c>
      <c r="O178" s="11" t="str">
        <f t="shared" si="516"/>
        <v/>
      </c>
      <c r="P178" s="380">
        <f t="shared" ca="1" si="517"/>
        <v>1</v>
      </c>
      <c r="Q178" s="380">
        <f t="shared" ca="1" si="518"/>
        <v>1</v>
      </c>
    </row>
    <row r="179" spans="3:100" x14ac:dyDescent="0.25">
      <c r="C179" s="380">
        <f t="shared" si="511"/>
        <v>0</v>
      </c>
      <c r="I179" s="409" t="e">
        <f t="shared" ca="1" si="512"/>
        <v>#NAME?</v>
      </c>
      <c r="K179" s="110"/>
      <c r="L179" s="74" t="str">
        <f t="shared" si="513"/>
        <v/>
      </c>
      <c r="M179" s="11" t="str">
        <f t="shared" si="514"/>
        <v/>
      </c>
      <c r="N179" s="11" t="str">
        <f t="shared" si="515"/>
        <v/>
      </c>
      <c r="O179" s="11" t="str">
        <f t="shared" si="516"/>
        <v/>
      </c>
      <c r="P179" s="380">
        <f t="shared" ca="1" si="517"/>
        <v>1</v>
      </c>
      <c r="Q179" s="380">
        <f t="shared" ca="1" si="518"/>
        <v>1</v>
      </c>
    </row>
    <row r="180" spans="3:100" x14ac:dyDescent="0.25">
      <c r="C180" s="380">
        <f t="shared" si="511"/>
        <v>0</v>
      </c>
      <c r="I180" s="409" t="e">
        <f t="shared" ca="1" si="512"/>
        <v>#NAME?</v>
      </c>
      <c r="K180" s="110"/>
      <c r="L180" s="74" t="str">
        <f t="shared" si="513"/>
        <v/>
      </c>
      <c r="M180" s="11" t="str">
        <f t="shared" si="514"/>
        <v/>
      </c>
      <c r="N180" s="11" t="str">
        <f t="shared" si="515"/>
        <v/>
      </c>
      <c r="O180" s="11" t="str">
        <f t="shared" si="516"/>
        <v/>
      </c>
      <c r="P180" s="380">
        <f t="shared" ca="1" si="517"/>
        <v>1</v>
      </c>
      <c r="Q180" s="380">
        <f t="shared" ca="1" si="518"/>
        <v>1</v>
      </c>
    </row>
    <row r="181" spans="3:100" x14ac:dyDescent="0.25">
      <c r="C181" s="380">
        <f t="shared" si="511"/>
        <v>0</v>
      </c>
      <c r="I181" s="409" t="e">
        <f t="shared" ca="1" si="512"/>
        <v>#NAME?</v>
      </c>
      <c r="K181" s="110"/>
      <c r="L181" s="74" t="str">
        <f t="shared" si="513"/>
        <v/>
      </c>
      <c r="M181" s="11" t="str">
        <f t="shared" si="514"/>
        <v/>
      </c>
      <c r="N181" s="11" t="str">
        <f t="shared" si="515"/>
        <v/>
      </c>
      <c r="O181" s="11" t="str">
        <f t="shared" si="516"/>
        <v/>
      </c>
      <c r="P181" s="380">
        <f t="shared" ca="1" si="517"/>
        <v>1</v>
      </c>
      <c r="Q181" s="380">
        <f t="shared" ca="1" si="518"/>
        <v>1</v>
      </c>
    </row>
    <row r="182" spans="3:100" x14ac:dyDescent="0.25">
      <c r="C182" s="380">
        <f t="shared" si="511"/>
        <v>0</v>
      </c>
      <c r="I182" s="409" t="e">
        <f t="shared" ca="1" si="512"/>
        <v>#NAME?</v>
      </c>
      <c r="K182" s="110"/>
      <c r="L182" s="74" t="str">
        <f t="shared" si="513"/>
        <v/>
      </c>
      <c r="M182" s="11" t="str">
        <f t="shared" si="514"/>
        <v/>
      </c>
      <c r="N182" s="11" t="str">
        <f t="shared" si="515"/>
        <v/>
      </c>
      <c r="O182" s="11" t="str">
        <f t="shared" si="516"/>
        <v/>
      </c>
      <c r="P182" s="380">
        <f t="shared" ca="1" si="517"/>
        <v>1</v>
      </c>
      <c r="Q182" s="380">
        <f t="shared" ca="1" si="518"/>
        <v>1</v>
      </c>
      <c r="CI182" s="473"/>
    </row>
    <row r="183" spans="3:100" x14ac:dyDescent="0.25">
      <c r="C183" s="380">
        <f t="shared" si="511"/>
        <v>0</v>
      </c>
      <c r="I183" s="409" t="e">
        <f t="shared" ca="1" si="512"/>
        <v>#NAME?</v>
      </c>
      <c r="K183" s="110"/>
      <c r="L183" s="74" t="str">
        <f t="shared" si="513"/>
        <v/>
      </c>
      <c r="M183" s="11" t="str">
        <f t="shared" si="514"/>
        <v/>
      </c>
      <c r="N183" s="11" t="str">
        <f t="shared" si="515"/>
        <v/>
      </c>
      <c r="O183" s="11" t="str">
        <f t="shared" si="516"/>
        <v/>
      </c>
      <c r="P183" s="380">
        <f t="shared" ca="1" si="517"/>
        <v>1</v>
      </c>
      <c r="Q183" s="380">
        <f t="shared" ca="1" si="518"/>
        <v>1</v>
      </c>
    </row>
    <row r="184" spans="3:100" x14ac:dyDescent="0.25">
      <c r="C184" s="380">
        <f t="shared" si="511"/>
        <v>0</v>
      </c>
      <c r="I184" s="409" t="e">
        <f t="shared" ca="1" si="512"/>
        <v>#NAME?</v>
      </c>
      <c r="K184" s="110"/>
      <c r="L184" s="74" t="str">
        <f t="shared" si="513"/>
        <v/>
      </c>
      <c r="M184" s="11" t="str">
        <f t="shared" si="514"/>
        <v/>
      </c>
      <c r="N184" s="11" t="str">
        <f t="shared" si="515"/>
        <v/>
      </c>
      <c r="O184" s="11" t="str">
        <f t="shared" si="516"/>
        <v/>
      </c>
      <c r="P184" s="380">
        <f t="shared" ca="1" si="517"/>
        <v>1</v>
      </c>
      <c r="Q184" s="380">
        <f t="shared" ca="1" si="518"/>
        <v>1</v>
      </c>
    </row>
    <row r="185" spans="3:100" x14ac:dyDescent="0.25">
      <c r="C185" s="380">
        <f t="shared" si="511"/>
        <v>0</v>
      </c>
      <c r="I185" s="409" t="e">
        <f t="shared" ca="1" si="512"/>
        <v>#NAME?</v>
      </c>
      <c r="K185" s="110"/>
      <c r="L185" s="74" t="str">
        <f t="shared" si="513"/>
        <v/>
      </c>
      <c r="M185" s="11" t="str">
        <f t="shared" si="514"/>
        <v/>
      </c>
      <c r="N185" s="11" t="str">
        <f t="shared" si="515"/>
        <v/>
      </c>
      <c r="O185" s="11" t="str">
        <f t="shared" si="516"/>
        <v/>
      </c>
      <c r="P185" s="380">
        <f t="shared" ca="1" si="517"/>
        <v>1</v>
      </c>
      <c r="Q185" s="380">
        <f t="shared" ca="1" si="518"/>
        <v>1</v>
      </c>
    </row>
    <row r="186" spans="3:100" x14ac:dyDescent="0.25">
      <c r="C186" s="380">
        <f t="shared" si="511"/>
        <v>0</v>
      </c>
      <c r="I186" s="409" t="e">
        <f t="shared" ca="1" si="512"/>
        <v>#NAME?</v>
      </c>
      <c r="K186" s="110"/>
      <c r="L186" s="74" t="str">
        <f t="shared" si="513"/>
        <v/>
      </c>
      <c r="M186" s="11" t="str">
        <f t="shared" si="514"/>
        <v/>
      </c>
      <c r="N186" s="11" t="str">
        <f t="shared" si="515"/>
        <v/>
      </c>
      <c r="O186" s="11" t="str">
        <f t="shared" si="516"/>
        <v/>
      </c>
      <c r="P186" s="380">
        <f t="shared" ca="1" si="517"/>
        <v>1</v>
      </c>
      <c r="Q186" s="380">
        <f t="shared" ca="1" si="518"/>
        <v>1</v>
      </c>
    </row>
    <row r="187" spans="3:100" x14ac:dyDescent="0.25">
      <c r="C187" s="380">
        <f t="shared" si="511"/>
        <v>0</v>
      </c>
      <c r="I187" s="409" t="e">
        <f t="shared" ca="1" si="512"/>
        <v>#NAME?</v>
      </c>
      <c r="K187" s="110"/>
      <c r="L187" s="74" t="str">
        <f t="shared" si="513"/>
        <v/>
      </c>
      <c r="M187" s="11" t="str">
        <f t="shared" si="514"/>
        <v/>
      </c>
      <c r="N187" s="11" t="str">
        <f t="shared" si="515"/>
        <v/>
      </c>
      <c r="O187" s="11" t="str">
        <f t="shared" si="516"/>
        <v/>
      </c>
      <c r="P187" s="380">
        <f t="shared" ca="1" si="517"/>
        <v>1</v>
      </c>
      <c r="Q187" s="380">
        <f t="shared" ca="1" si="518"/>
        <v>1</v>
      </c>
    </row>
    <row r="188" spans="3:100" x14ac:dyDescent="0.25">
      <c r="C188" s="380">
        <f t="shared" si="511"/>
        <v>0</v>
      </c>
      <c r="I188" s="409" t="e">
        <f t="shared" ca="1" si="512"/>
        <v>#NAME?</v>
      </c>
      <c r="K188" s="110"/>
      <c r="L188" s="74" t="str">
        <f t="shared" si="513"/>
        <v/>
      </c>
      <c r="M188" s="11" t="str">
        <f t="shared" si="514"/>
        <v/>
      </c>
      <c r="N188" s="11" t="str">
        <f t="shared" si="515"/>
        <v/>
      </c>
      <c r="O188" s="11" t="str">
        <f t="shared" si="516"/>
        <v/>
      </c>
      <c r="P188" s="380">
        <f t="shared" ca="1" si="517"/>
        <v>1</v>
      </c>
      <c r="Q188" s="380">
        <f t="shared" ca="1" si="518"/>
        <v>1</v>
      </c>
    </row>
    <row r="189" spans="3:100" x14ac:dyDescent="0.25">
      <c r="C189" s="380">
        <f t="shared" si="511"/>
        <v>0</v>
      </c>
      <c r="I189" s="409" t="e">
        <f t="shared" ca="1" si="512"/>
        <v>#NAME?</v>
      </c>
      <c r="K189" s="110"/>
      <c r="L189" s="74" t="str">
        <f t="shared" si="513"/>
        <v/>
      </c>
      <c r="M189" s="11" t="str">
        <f t="shared" si="514"/>
        <v/>
      </c>
      <c r="N189" s="11" t="str">
        <f t="shared" si="515"/>
        <v/>
      </c>
      <c r="O189" s="11" t="str">
        <f t="shared" si="516"/>
        <v/>
      </c>
      <c r="P189" s="380">
        <f t="shared" ca="1" si="517"/>
        <v>1</v>
      </c>
      <c r="Q189" s="380">
        <f t="shared" ca="1" si="518"/>
        <v>1</v>
      </c>
    </row>
    <row r="190" spans="3:100" x14ac:dyDescent="0.25">
      <c r="C190" s="380">
        <f t="shared" si="511"/>
        <v>0</v>
      </c>
      <c r="I190" s="409" t="e">
        <f t="shared" ca="1" si="512"/>
        <v>#NAME?</v>
      </c>
      <c r="K190" s="110"/>
      <c r="L190" s="74" t="str">
        <f t="shared" si="513"/>
        <v/>
      </c>
      <c r="M190" s="11" t="str">
        <f t="shared" si="514"/>
        <v/>
      </c>
      <c r="N190" s="11" t="str">
        <f t="shared" si="515"/>
        <v/>
      </c>
      <c r="O190" s="11" t="str">
        <f t="shared" si="516"/>
        <v/>
      </c>
      <c r="P190" s="380">
        <f t="shared" ca="1" si="517"/>
        <v>1</v>
      </c>
      <c r="Q190" s="380">
        <f t="shared" ca="1" si="518"/>
        <v>1</v>
      </c>
    </row>
    <row r="191" spans="3:100" x14ac:dyDescent="0.25">
      <c r="C191" s="380">
        <f t="shared" si="511"/>
        <v>0</v>
      </c>
      <c r="I191" s="409" t="e">
        <f t="shared" ca="1" si="512"/>
        <v>#NAME?</v>
      </c>
      <c r="K191" s="110"/>
      <c r="L191" s="74" t="str">
        <f t="shared" si="513"/>
        <v/>
      </c>
      <c r="M191" s="11" t="str">
        <f t="shared" si="514"/>
        <v/>
      </c>
      <c r="N191" s="11" t="str">
        <f t="shared" si="515"/>
        <v/>
      </c>
      <c r="O191" s="11" t="str">
        <f t="shared" si="516"/>
        <v/>
      </c>
      <c r="P191" s="380">
        <f t="shared" ca="1" si="517"/>
        <v>1</v>
      </c>
      <c r="Q191" s="380">
        <f t="shared" ca="1" si="518"/>
        <v>1</v>
      </c>
    </row>
    <row r="192" spans="3:100" x14ac:dyDescent="0.25">
      <c r="C192" s="380">
        <f t="shared" si="511"/>
        <v>0</v>
      </c>
      <c r="I192" s="409" t="e">
        <f t="shared" ca="1" si="512"/>
        <v>#NAME?</v>
      </c>
      <c r="K192" s="110"/>
      <c r="L192" s="74" t="str">
        <f t="shared" si="513"/>
        <v/>
      </c>
      <c r="M192" s="11" t="str">
        <f t="shared" si="514"/>
        <v/>
      </c>
      <c r="N192" s="11" t="str">
        <f t="shared" si="515"/>
        <v/>
      </c>
      <c r="O192" s="11" t="str">
        <f t="shared" si="516"/>
        <v/>
      </c>
      <c r="P192" s="380">
        <f t="shared" ca="1" si="517"/>
        <v>1</v>
      </c>
      <c r="Q192" s="380">
        <f t="shared" ca="1" si="518"/>
        <v>1</v>
      </c>
    </row>
    <row r="193" spans="3:17" x14ac:dyDescent="0.25">
      <c r="C193" s="380">
        <f t="shared" si="511"/>
        <v>0</v>
      </c>
      <c r="I193" s="409" t="e">
        <f t="shared" ca="1" si="512"/>
        <v>#NAME?</v>
      </c>
      <c r="K193" s="110"/>
      <c r="L193" s="74" t="str">
        <f t="shared" si="513"/>
        <v/>
      </c>
      <c r="M193" s="11" t="str">
        <f t="shared" si="514"/>
        <v/>
      </c>
      <c r="N193" s="11" t="str">
        <f t="shared" si="515"/>
        <v/>
      </c>
      <c r="O193" s="11" t="str">
        <f t="shared" si="516"/>
        <v/>
      </c>
      <c r="P193" s="380">
        <f t="shared" ca="1" si="517"/>
        <v>1</v>
      </c>
      <c r="Q193" s="380">
        <f t="shared" ca="1" si="518"/>
        <v>1</v>
      </c>
    </row>
    <row r="194" spans="3:17" x14ac:dyDescent="0.25">
      <c r="C194" s="380">
        <f t="shared" si="511"/>
        <v>0</v>
      </c>
      <c r="I194" s="409" t="e">
        <f t="shared" ca="1" si="512"/>
        <v>#NAME?</v>
      </c>
      <c r="K194" s="110"/>
      <c r="L194" s="74" t="str">
        <f t="shared" si="513"/>
        <v/>
      </c>
      <c r="M194" s="11" t="str">
        <f t="shared" si="514"/>
        <v/>
      </c>
      <c r="N194" s="11" t="str">
        <f t="shared" si="515"/>
        <v/>
      </c>
      <c r="O194" s="11" t="str">
        <f t="shared" si="516"/>
        <v/>
      </c>
      <c r="P194" s="380">
        <f t="shared" ca="1" si="517"/>
        <v>1</v>
      </c>
      <c r="Q194" s="380">
        <f t="shared" ca="1" si="518"/>
        <v>1</v>
      </c>
    </row>
    <row r="195" spans="3:17" x14ac:dyDescent="0.25">
      <c r="C195" s="380">
        <f t="shared" si="511"/>
        <v>0</v>
      </c>
      <c r="I195" s="409" t="e">
        <f t="shared" ca="1" si="512"/>
        <v>#NAME?</v>
      </c>
      <c r="K195" s="110"/>
      <c r="L195" s="74" t="str">
        <f t="shared" si="513"/>
        <v/>
      </c>
      <c r="M195" s="11" t="str">
        <f t="shared" si="514"/>
        <v/>
      </c>
      <c r="N195" s="11" t="str">
        <f t="shared" si="515"/>
        <v/>
      </c>
      <c r="O195" s="11" t="str">
        <f t="shared" si="516"/>
        <v/>
      </c>
      <c r="P195" s="380">
        <f t="shared" ca="1" si="517"/>
        <v>1</v>
      </c>
      <c r="Q195" s="380">
        <f t="shared" ca="1" si="518"/>
        <v>1</v>
      </c>
    </row>
    <row r="196" spans="3:17" x14ac:dyDescent="0.25">
      <c r="C196" s="380">
        <f t="shared" si="511"/>
        <v>0</v>
      </c>
      <c r="I196" s="409" t="e">
        <f t="shared" ca="1" si="512"/>
        <v>#NAME?</v>
      </c>
      <c r="K196" s="110"/>
      <c r="L196" s="74" t="str">
        <f t="shared" si="513"/>
        <v/>
      </c>
      <c r="M196" s="11" t="str">
        <f t="shared" si="514"/>
        <v/>
      </c>
      <c r="N196" s="11" t="str">
        <f t="shared" si="515"/>
        <v/>
      </c>
      <c r="O196" s="11" t="str">
        <f t="shared" si="516"/>
        <v/>
      </c>
      <c r="P196" s="380">
        <f t="shared" ca="1" si="517"/>
        <v>1</v>
      </c>
      <c r="Q196" s="380">
        <f t="shared" ca="1" si="518"/>
        <v>1</v>
      </c>
    </row>
    <row r="197" spans="3:17" x14ac:dyDescent="0.25">
      <c r="C197" s="380">
        <f t="shared" si="511"/>
        <v>0</v>
      </c>
      <c r="I197" s="409" t="e">
        <f t="shared" ca="1" si="512"/>
        <v>#NAME?</v>
      </c>
      <c r="K197" s="110"/>
      <c r="L197" s="74" t="str">
        <f t="shared" si="513"/>
        <v/>
      </c>
      <c r="M197" s="11" t="str">
        <f t="shared" si="514"/>
        <v/>
      </c>
      <c r="N197" s="11" t="str">
        <f t="shared" si="515"/>
        <v/>
      </c>
      <c r="O197" s="11" t="str">
        <f t="shared" si="516"/>
        <v/>
      </c>
      <c r="P197" s="380">
        <f t="shared" ca="1" si="517"/>
        <v>1</v>
      </c>
      <c r="Q197" s="380">
        <f t="shared" ca="1" si="518"/>
        <v>1</v>
      </c>
    </row>
    <row r="198" spans="3:17" x14ac:dyDescent="0.25">
      <c r="C198" s="380">
        <f t="shared" ref="C198:C261" si="686">IFERROR(_xlfn.NUMBERVALUE(L198),L198)</f>
        <v>0</v>
      </c>
      <c r="I198" s="409" t="e">
        <f t="shared" ref="I198:I261" ca="1" si="687">IF(OR($A$4=C198,$A$5=C198,$A$6=C198,$A$7=C198,$A$8=C198,$A$9=C198,$A$10=C198,$A$11=C198,$A$12=C198,$A$13=C198,$A$14=C198,$A$15=C198,$A$16=C198,$A$17=C198,$A$18=C198),1,2)</f>
        <v>#NAME?</v>
      </c>
      <c r="K198" s="110"/>
      <c r="L198" s="74" t="str">
        <f t="shared" ref="L198:L261" si="688">MID(K198,1,2)</f>
        <v/>
      </c>
      <c r="M198" s="11" t="str">
        <f t="shared" ref="M198:M261" si="689">MID(K198,3,1)</f>
        <v/>
      </c>
      <c r="N198" s="11" t="str">
        <f t="shared" ref="N198:N261" si="690">MID(K198,4,1)</f>
        <v/>
      </c>
      <c r="O198" s="11" t="str">
        <f t="shared" ref="O198:O261" si="691">MID(K198,5,2)</f>
        <v/>
      </c>
      <c r="P198" s="380">
        <f t="shared" ref="P198:P261" ca="1" si="692">IF(AND($T$18=C198,N198="S"),1,IF(AND($T$19=C198,N198="S"),6,IF(AND($T$20=C198,N198="S"),5,IF(AND($T$21=C198,N198="S"),4,IF(AND($T$22=C198,N198="S"),3,IF(AND($T$23=C198,N198="S"),2,P197))))))</f>
        <v>1</v>
      </c>
      <c r="Q198" s="380">
        <f t="shared" ref="Q198:Q261" ca="1" si="693">IF(AND($T$29=C198,N198="S"),1,IF(AND($T$30=C198,N198="S"),2,IF(AND($T$31=C198,N198="S"),3,IF(AND($T$32=C198,N198="S"),4,IF(AND($T$33=C198,N198="S"),5,IF(AND($T$34=C198,N198="S"),6,Q197))))))</f>
        <v>1</v>
      </c>
    </row>
    <row r="199" spans="3:17" x14ac:dyDescent="0.25">
      <c r="C199" s="380">
        <f t="shared" si="686"/>
        <v>0</v>
      </c>
      <c r="I199" s="409" t="e">
        <f t="shared" ca="1" si="687"/>
        <v>#NAME?</v>
      </c>
      <c r="K199" s="110"/>
      <c r="L199" s="74" t="str">
        <f t="shared" si="688"/>
        <v/>
      </c>
      <c r="M199" s="11" t="str">
        <f t="shared" si="689"/>
        <v/>
      </c>
      <c r="N199" s="11" t="str">
        <f t="shared" si="690"/>
        <v/>
      </c>
      <c r="O199" s="11" t="str">
        <f t="shared" si="691"/>
        <v/>
      </c>
      <c r="P199" s="380">
        <f t="shared" ca="1" si="692"/>
        <v>1</v>
      </c>
      <c r="Q199" s="380">
        <f t="shared" ca="1" si="693"/>
        <v>1</v>
      </c>
    </row>
    <row r="200" spans="3:17" x14ac:dyDescent="0.25">
      <c r="C200" s="380">
        <f t="shared" si="686"/>
        <v>0</v>
      </c>
      <c r="I200" s="409" t="e">
        <f t="shared" ca="1" si="687"/>
        <v>#NAME?</v>
      </c>
      <c r="K200" s="110"/>
      <c r="L200" s="74" t="str">
        <f t="shared" si="688"/>
        <v/>
      </c>
      <c r="M200" s="11" t="str">
        <f t="shared" si="689"/>
        <v/>
      </c>
      <c r="N200" s="11" t="str">
        <f t="shared" si="690"/>
        <v/>
      </c>
      <c r="O200" s="11" t="str">
        <f t="shared" si="691"/>
        <v/>
      </c>
      <c r="P200" s="380">
        <f t="shared" ca="1" si="692"/>
        <v>1</v>
      </c>
      <c r="Q200" s="380">
        <f t="shared" ca="1" si="693"/>
        <v>1</v>
      </c>
    </row>
    <row r="201" spans="3:17" x14ac:dyDescent="0.25">
      <c r="C201" s="380">
        <f t="shared" si="686"/>
        <v>0</v>
      </c>
      <c r="I201" s="409" t="e">
        <f t="shared" ca="1" si="687"/>
        <v>#NAME?</v>
      </c>
      <c r="K201" s="110"/>
      <c r="L201" s="74" t="str">
        <f t="shared" si="688"/>
        <v/>
      </c>
      <c r="M201" s="11" t="str">
        <f t="shared" si="689"/>
        <v/>
      </c>
      <c r="N201" s="11" t="str">
        <f t="shared" si="690"/>
        <v/>
      </c>
      <c r="O201" s="11" t="str">
        <f t="shared" si="691"/>
        <v/>
      </c>
      <c r="P201" s="380">
        <f t="shared" ca="1" si="692"/>
        <v>1</v>
      </c>
      <c r="Q201" s="380">
        <f t="shared" ca="1" si="693"/>
        <v>1</v>
      </c>
    </row>
    <row r="202" spans="3:17" x14ac:dyDescent="0.25">
      <c r="C202" s="380">
        <f t="shared" si="686"/>
        <v>0</v>
      </c>
      <c r="I202" s="409" t="e">
        <f t="shared" ca="1" si="687"/>
        <v>#NAME?</v>
      </c>
      <c r="K202" s="110"/>
      <c r="L202" s="74" t="str">
        <f t="shared" si="688"/>
        <v/>
      </c>
      <c r="M202" s="11" t="str">
        <f t="shared" si="689"/>
        <v/>
      </c>
      <c r="N202" s="11" t="str">
        <f t="shared" si="690"/>
        <v/>
      </c>
      <c r="O202" s="11" t="str">
        <f t="shared" si="691"/>
        <v/>
      </c>
      <c r="P202" s="380">
        <f t="shared" ca="1" si="692"/>
        <v>1</v>
      </c>
      <c r="Q202" s="380">
        <f t="shared" ca="1" si="693"/>
        <v>1</v>
      </c>
    </row>
    <row r="203" spans="3:17" x14ac:dyDescent="0.25">
      <c r="C203" s="380">
        <f t="shared" si="686"/>
        <v>0</v>
      </c>
      <c r="I203" s="409" t="e">
        <f t="shared" ca="1" si="687"/>
        <v>#NAME?</v>
      </c>
      <c r="K203" s="110"/>
      <c r="L203" s="74" t="str">
        <f t="shared" si="688"/>
        <v/>
      </c>
      <c r="M203" s="11" t="str">
        <f t="shared" si="689"/>
        <v/>
      </c>
      <c r="N203" s="11" t="str">
        <f t="shared" si="690"/>
        <v/>
      </c>
      <c r="O203" s="11" t="str">
        <f t="shared" si="691"/>
        <v/>
      </c>
      <c r="P203" s="380">
        <f t="shared" ca="1" si="692"/>
        <v>1</v>
      </c>
      <c r="Q203" s="380">
        <f t="shared" ca="1" si="693"/>
        <v>1</v>
      </c>
    </row>
    <row r="204" spans="3:17" x14ac:dyDescent="0.25">
      <c r="C204" s="380">
        <f t="shared" si="686"/>
        <v>0</v>
      </c>
      <c r="I204" s="409" t="e">
        <f t="shared" ca="1" si="687"/>
        <v>#NAME?</v>
      </c>
      <c r="K204" s="110"/>
      <c r="L204" s="74" t="str">
        <f t="shared" si="688"/>
        <v/>
      </c>
      <c r="M204" s="11" t="str">
        <f t="shared" si="689"/>
        <v/>
      </c>
      <c r="N204" s="11" t="str">
        <f t="shared" si="690"/>
        <v/>
      </c>
      <c r="O204" s="11" t="str">
        <f t="shared" si="691"/>
        <v/>
      </c>
      <c r="P204" s="380">
        <f t="shared" ca="1" si="692"/>
        <v>1</v>
      </c>
      <c r="Q204" s="380">
        <f t="shared" ca="1" si="693"/>
        <v>1</v>
      </c>
    </row>
    <row r="205" spans="3:17" x14ac:dyDescent="0.25">
      <c r="C205" s="380">
        <f t="shared" si="686"/>
        <v>0</v>
      </c>
      <c r="I205" s="409" t="e">
        <f t="shared" ca="1" si="687"/>
        <v>#NAME?</v>
      </c>
      <c r="K205" s="110"/>
      <c r="L205" s="74" t="str">
        <f t="shared" si="688"/>
        <v/>
      </c>
      <c r="M205" s="11" t="str">
        <f t="shared" si="689"/>
        <v/>
      </c>
      <c r="N205" s="11" t="str">
        <f t="shared" si="690"/>
        <v/>
      </c>
      <c r="O205" s="11" t="str">
        <f t="shared" si="691"/>
        <v/>
      </c>
      <c r="P205" s="380">
        <f t="shared" ca="1" si="692"/>
        <v>1</v>
      </c>
      <c r="Q205" s="380">
        <f t="shared" ca="1" si="693"/>
        <v>1</v>
      </c>
    </row>
    <row r="206" spans="3:17" x14ac:dyDescent="0.25">
      <c r="C206" s="380">
        <f t="shared" si="686"/>
        <v>0</v>
      </c>
      <c r="I206" s="409" t="e">
        <f t="shared" ca="1" si="687"/>
        <v>#NAME?</v>
      </c>
      <c r="K206" s="110"/>
      <c r="L206" s="74" t="str">
        <f t="shared" si="688"/>
        <v/>
      </c>
      <c r="M206" s="11" t="str">
        <f t="shared" si="689"/>
        <v/>
      </c>
      <c r="N206" s="11" t="str">
        <f t="shared" si="690"/>
        <v/>
      </c>
      <c r="O206" s="11" t="str">
        <f t="shared" si="691"/>
        <v/>
      </c>
      <c r="P206" s="380">
        <f t="shared" ca="1" si="692"/>
        <v>1</v>
      </c>
      <c r="Q206" s="380">
        <f t="shared" ca="1" si="693"/>
        <v>1</v>
      </c>
    </row>
    <row r="207" spans="3:17" x14ac:dyDescent="0.25">
      <c r="C207" s="380">
        <f t="shared" si="686"/>
        <v>0</v>
      </c>
      <c r="I207" s="409" t="e">
        <f t="shared" ca="1" si="687"/>
        <v>#NAME?</v>
      </c>
      <c r="K207" s="110"/>
      <c r="L207" s="74" t="str">
        <f t="shared" si="688"/>
        <v/>
      </c>
      <c r="M207" s="11" t="str">
        <f t="shared" si="689"/>
        <v/>
      </c>
      <c r="N207" s="11" t="str">
        <f t="shared" si="690"/>
        <v/>
      </c>
      <c r="O207" s="11" t="str">
        <f t="shared" si="691"/>
        <v/>
      </c>
      <c r="P207" s="380">
        <f t="shared" ca="1" si="692"/>
        <v>1</v>
      </c>
      <c r="Q207" s="380">
        <f t="shared" ca="1" si="693"/>
        <v>1</v>
      </c>
    </row>
    <row r="208" spans="3:17" x14ac:dyDescent="0.25">
      <c r="C208" s="380">
        <f t="shared" si="686"/>
        <v>0</v>
      </c>
      <c r="I208" s="409" t="e">
        <f t="shared" ca="1" si="687"/>
        <v>#NAME?</v>
      </c>
      <c r="K208" s="110"/>
      <c r="L208" s="74" t="str">
        <f t="shared" si="688"/>
        <v/>
      </c>
      <c r="M208" s="11" t="str">
        <f t="shared" si="689"/>
        <v/>
      </c>
      <c r="N208" s="11" t="str">
        <f t="shared" si="690"/>
        <v/>
      </c>
      <c r="O208" s="11" t="str">
        <f t="shared" si="691"/>
        <v/>
      </c>
      <c r="P208" s="380">
        <f t="shared" ca="1" si="692"/>
        <v>1</v>
      </c>
      <c r="Q208" s="380">
        <f t="shared" ca="1" si="693"/>
        <v>1</v>
      </c>
    </row>
    <row r="209" spans="3:17" x14ac:dyDescent="0.25">
      <c r="C209" s="380">
        <f t="shared" si="686"/>
        <v>0</v>
      </c>
      <c r="I209" s="409" t="e">
        <f t="shared" ca="1" si="687"/>
        <v>#NAME?</v>
      </c>
      <c r="K209" s="110"/>
      <c r="L209" s="74" t="str">
        <f t="shared" si="688"/>
        <v/>
      </c>
      <c r="M209" s="11" t="str">
        <f t="shared" si="689"/>
        <v/>
      </c>
      <c r="N209" s="11" t="str">
        <f t="shared" si="690"/>
        <v/>
      </c>
      <c r="O209" s="11" t="str">
        <f t="shared" si="691"/>
        <v/>
      </c>
      <c r="P209" s="380">
        <f t="shared" ca="1" si="692"/>
        <v>1</v>
      </c>
      <c r="Q209" s="380">
        <f t="shared" ca="1" si="693"/>
        <v>1</v>
      </c>
    </row>
    <row r="210" spans="3:17" x14ac:dyDescent="0.25">
      <c r="C210" s="380">
        <f t="shared" si="686"/>
        <v>0</v>
      </c>
      <c r="I210" s="409" t="e">
        <f t="shared" ca="1" si="687"/>
        <v>#NAME?</v>
      </c>
      <c r="K210" s="110"/>
      <c r="L210" s="74" t="str">
        <f t="shared" si="688"/>
        <v/>
      </c>
      <c r="M210" s="11" t="str">
        <f t="shared" si="689"/>
        <v/>
      </c>
      <c r="N210" s="11" t="str">
        <f t="shared" si="690"/>
        <v/>
      </c>
      <c r="O210" s="11" t="str">
        <f t="shared" si="691"/>
        <v/>
      </c>
      <c r="P210" s="380">
        <f t="shared" ca="1" si="692"/>
        <v>1</v>
      </c>
      <c r="Q210" s="380">
        <f t="shared" ca="1" si="693"/>
        <v>1</v>
      </c>
    </row>
    <row r="211" spans="3:17" x14ac:dyDescent="0.25">
      <c r="C211" s="380">
        <f t="shared" si="686"/>
        <v>0</v>
      </c>
      <c r="I211" s="409" t="e">
        <f t="shared" ca="1" si="687"/>
        <v>#NAME?</v>
      </c>
      <c r="K211" s="110"/>
      <c r="L211" s="74" t="str">
        <f t="shared" si="688"/>
        <v/>
      </c>
      <c r="M211" s="11" t="str">
        <f t="shared" si="689"/>
        <v/>
      </c>
      <c r="N211" s="11" t="str">
        <f t="shared" si="690"/>
        <v/>
      </c>
      <c r="O211" s="11" t="str">
        <f t="shared" si="691"/>
        <v/>
      </c>
      <c r="P211" s="380">
        <f t="shared" ca="1" si="692"/>
        <v>1</v>
      </c>
      <c r="Q211" s="380">
        <f t="shared" ca="1" si="693"/>
        <v>1</v>
      </c>
    </row>
    <row r="212" spans="3:17" x14ac:dyDescent="0.25">
      <c r="C212" s="380">
        <f t="shared" si="686"/>
        <v>0</v>
      </c>
      <c r="I212" s="409" t="e">
        <f t="shared" ca="1" si="687"/>
        <v>#NAME?</v>
      </c>
      <c r="K212" s="110"/>
      <c r="L212" s="74" t="str">
        <f t="shared" si="688"/>
        <v/>
      </c>
      <c r="M212" s="11" t="str">
        <f t="shared" si="689"/>
        <v/>
      </c>
      <c r="N212" s="11" t="str">
        <f t="shared" si="690"/>
        <v/>
      </c>
      <c r="O212" s="11" t="str">
        <f t="shared" si="691"/>
        <v/>
      </c>
      <c r="P212" s="380">
        <f t="shared" ca="1" si="692"/>
        <v>1</v>
      </c>
      <c r="Q212" s="380">
        <f t="shared" ca="1" si="693"/>
        <v>1</v>
      </c>
    </row>
    <row r="213" spans="3:17" x14ac:dyDescent="0.25">
      <c r="C213" s="380">
        <f t="shared" si="686"/>
        <v>0</v>
      </c>
      <c r="I213" s="409" t="e">
        <f t="shared" ca="1" si="687"/>
        <v>#NAME?</v>
      </c>
      <c r="K213" s="110"/>
      <c r="L213" s="74" t="str">
        <f t="shared" si="688"/>
        <v/>
      </c>
      <c r="M213" s="11" t="str">
        <f t="shared" si="689"/>
        <v/>
      </c>
      <c r="N213" s="11" t="str">
        <f t="shared" si="690"/>
        <v/>
      </c>
      <c r="O213" s="11" t="str">
        <f t="shared" si="691"/>
        <v/>
      </c>
      <c r="P213" s="380">
        <f t="shared" ca="1" si="692"/>
        <v>1</v>
      </c>
      <c r="Q213" s="380">
        <f t="shared" ca="1" si="693"/>
        <v>1</v>
      </c>
    </row>
    <row r="214" spans="3:17" x14ac:dyDescent="0.25">
      <c r="C214" s="380">
        <f t="shared" si="686"/>
        <v>0</v>
      </c>
      <c r="I214" s="409" t="e">
        <f t="shared" ca="1" si="687"/>
        <v>#NAME?</v>
      </c>
      <c r="K214" s="110"/>
      <c r="L214" s="74" t="str">
        <f t="shared" si="688"/>
        <v/>
      </c>
      <c r="M214" s="11" t="str">
        <f t="shared" si="689"/>
        <v/>
      </c>
      <c r="N214" s="11" t="str">
        <f t="shared" si="690"/>
        <v/>
      </c>
      <c r="O214" s="11" t="str">
        <f t="shared" si="691"/>
        <v/>
      </c>
      <c r="P214" s="380">
        <f t="shared" ca="1" si="692"/>
        <v>1</v>
      </c>
      <c r="Q214" s="380">
        <f t="shared" ca="1" si="693"/>
        <v>1</v>
      </c>
    </row>
    <row r="215" spans="3:17" x14ac:dyDescent="0.25">
      <c r="C215" s="380">
        <f t="shared" si="686"/>
        <v>0</v>
      </c>
      <c r="I215" s="409" t="e">
        <f t="shared" ca="1" si="687"/>
        <v>#NAME?</v>
      </c>
      <c r="K215" s="110"/>
      <c r="L215" s="74" t="str">
        <f t="shared" si="688"/>
        <v/>
      </c>
      <c r="M215" s="11" t="str">
        <f t="shared" si="689"/>
        <v/>
      </c>
      <c r="N215" s="11" t="str">
        <f t="shared" si="690"/>
        <v/>
      </c>
      <c r="O215" s="11" t="str">
        <f t="shared" si="691"/>
        <v/>
      </c>
      <c r="P215" s="380">
        <f t="shared" ca="1" si="692"/>
        <v>1</v>
      </c>
      <c r="Q215" s="380">
        <f t="shared" ca="1" si="693"/>
        <v>1</v>
      </c>
    </row>
    <row r="216" spans="3:17" x14ac:dyDescent="0.25">
      <c r="C216" s="380">
        <f t="shared" si="686"/>
        <v>0</v>
      </c>
      <c r="I216" s="409" t="e">
        <f t="shared" ca="1" si="687"/>
        <v>#NAME?</v>
      </c>
      <c r="K216" s="110"/>
      <c r="L216" s="74" t="str">
        <f t="shared" si="688"/>
        <v/>
      </c>
      <c r="M216" s="11" t="str">
        <f t="shared" si="689"/>
        <v/>
      </c>
      <c r="N216" s="11" t="str">
        <f t="shared" si="690"/>
        <v/>
      </c>
      <c r="O216" s="11" t="str">
        <f t="shared" si="691"/>
        <v/>
      </c>
      <c r="P216" s="380">
        <f t="shared" ca="1" si="692"/>
        <v>1</v>
      </c>
      <c r="Q216" s="380">
        <f t="shared" ca="1" si="693"/>
        <v>1</v>
      </c>
    </row>
    <row r="217" spans="3:17" x14ac:dyDescent="0.25">
      <c r="C217" s="380">
        <f t="shared" si="686"/>
        <v>0</v>
      </c>
      <c r="I217" s="409" t="e">
        <f t="shared" ca="1" si="687"/>
        <v>#NAME?</v>
      </c>
      <c r="K217" s="110"/>
      <c r="L217" s="74" t="str">
        <f t="shared" si="688"/>
        <v/>
      </c>
      <c r="M217" s="11" t="str">
        <f t="shared" si="689"/>
        <v/>
      </c>
      <c r="N217" s="11" t="str">
        <f t="shared" si="690"/>
        <v/>
      </c>
      <c r="O217" s="11" t="str">
        <f t="shared" si="691"/>
        <v/>
      </c>
      <c r="P217" s="380">
        <f t="shared" ca="1" si="692"/>
        <v>1</v>
      </c>
      <c r="Q217" s="380">
        <f t="shared" ca="1" si="693"/>
        <v>1</v>
      </c>
    </row>
    <row r="218" spans="3:17" x14ac:dyDescent="0.25">
      <c r="C218" s="380">
        <f t="shared" si="686"/>
        <v>0</v>
      </c>
      <c r="I218" s="409" t="e">
        <f t="shared" ca="1" si="687"/>
        <v>#NAME?</v>
      </c>
      <c r="K218" s="110"/>
      <c r="L218" s="74" t="str">
        <f t="shared" si="688"/>
        <v/>
      </c>
      <c r="M218" s="11" t="str">
        <f t="shared" si="689"/>
        <v/>
      </c>
      <c r="N218" s="11" t="str">
        <f t="shared" si="690"/>
        <v/>
      </c>
      <c r="O218" s="11" t="str">
        <f t="shared" si="691"/>
        <v/>
      </c>
      <c r="P218" s="380">
        <f t="shared" ca="1" si="692"/>
        <v>1</v>
      </c>
      <c r="Q218" s="380">
        <f t="shared" ca="1" si="693"/>
        <v>1</v>
      </c>
    </row>
    <row r="219" spans="3:17" x14ac:dyDescent="0.25">
      <c r="C219" s="380">
        <f t="shared" si="686"/>
        <v>0</v>
      </c>
      <c r="I219" s="409" t="e">
        <f t="shared" ca="1" si="687"/>
        <v>#NAME?</v>
      </c>
      <c r="K219" s="110"/>
      <c r="L219" s="74" t="str">
        <f t="shared" si="688"/>
        <v/>
      </c>
      <c r="M219" s="11" t="str">
        <f t="shared" si="689"/>
        <v/>
      </c>
      <c r="N219" s="11" t="str">
        <f t="shared" si="690"/>
        <v/>
      </c>
      <c r="O219" s="11" t="str">
        <f t="shared" si="691"/>
        <v/>
      </c>
      <c r="P219" s="380">
        <f t="shared" ca="1" si="692"/>
        <v>1</v>
      </c>
      <c r="Q219" s="380">
        <f t="shared" ca="1" si="693"/>
        <v>1</v>
      </c>
    </row>
    <row r="220" spans="3:17" x14ac:dyDescent="0.25">
      <c r="C220" s="380">
        <f t="shared" si="686"/>
        <v>0</v>
      </c>
      <c r="I220" s="409" t="e">
        <f t="shared" ca="1" si="687"/>
        <v>#NAME?</v>
      </c>
      <c r="K220" s="110"/>
      <c r="L220" s="74" t="str">
        <f t="shared" si="688"/>
        <v/>
      </c>
      <c r="M220" s="11" t="str">
        <f t="shared" si="689"/>
        <v/>
      </c>
      <c r="N220" s="11" t="str">
        <f t="shared" si="690"/>
        <v/>
      </c>
      <c r="O220" s="11" t="str">
        <f t="shared" si="691"/>
        <v/>
      </c>
      <c r="P220" s="380">
        <f t="shared" ca="1" si="692"/>
        <v>1</v>
      </c>
      <c r="Q220" s="380">
        <f t="shared" ca="1" si="693"/>
        <v>1</v>
      </c>
    </row>
    <row r="221" spans="3:17" x14ac:dyDescent="0.25">
      <c r="C221" s="380">
        <f t="shared" si="686"/>
        <v>0</v>
      </c>
      <c r="I221" s="409" t="e">
        <f t="shared" ca="1" si="687"/>
        <v>#NAME?</v>
      </c>
      <c r="K221" s="110"/>
      <c r="L221" s="74" t="str">
        <f t="shared" si="688"/>
        <v/>
      </c>
      <c r="M221" s="11" t="str">
        <f t="shared" si="689"/>
        <v/>
      </c>
      <c r="N221" s="11" t="str">
        <f t="shared" si="690"/>
        <v/>
      </c>
      <c r="O221" s="11" t="str">
        <f t="shared" si="691"/>
        <v/>
      </c>
      <c r="P221" s="380">
        <f t="shared" ca="1" si="692"/>
        <v>1</v>
      </c>
      <c r="Q221" s="380">
        <f t="shared" ca="1" si="693"/>
        <v>1</v>
      </c>
    </row>
    <row r="222" spans="3:17" x14ac:dyDescent="0.25">
      <c r="C222" s="380">
        <f t="shared" si="686"/>
        <v>0</v>
      </c>
      <c r="I222" s="409" t="e">
        <f t="shared" ca="1" si="687"/>
        <v>#NAME?</v>
      </c>
      <c r="K222" s="110"/>
      <c r="L222" s="74" t="str">
        <f t="shared" si="688"/>
        <v/>
      </c>
      <c r="M222" s="11" t="str">
        <f t="shared" si="689"/>
        <v/>
      </c>
      <c r="N222" s="11" t="str">
        <f t="shared" si="690"/>
        <v/>
      </c>
      <c r="O222" s="11" t="str">
        <f t="shared" si="691"/>
        <v/>
      </c>
      <c r="P222" s="380">
        <f t="shared" ca="1" si="692"/>
        <v>1</v>
      </c>
      <c r="Q222" s="380">
        <f t="shared" ca="1" si="693"/>
        <v>1</v>
      </c>
    </row>
    <row r="223" spans="3:17" x14ac:dyDescent="0.25">
      <c r="C223" s="380">
        <f t="shared" si="686"/>
        <v>0</v>
      </c>
      <c r="I223" s="409" t="e">
        <f t="shared" ca="1" si="687"/>
        <v>#NAME?</v>
      </c>
      <c r="K223" s="110"/>
      <c r="L223" s="74" t="str">
        <f t="shared" si="688"/>
        <v/>
      </c>
      <c r="M223" s="11" t="str">
        <f t="shared" si="689"/>
        <v/>
      </c>
      <c r="N223" s="11" t="str">
        <f t="shared" si="690"/>
        <v/>
      </c>
      <c r="O223" s="11" t="str">
        <f t="shared" si="691"/>
        <v/>
      </c>
      <c r="P223" s="380">
        <f t="shared" ca="1" si="692"/>
        <v>1</v>
      </c>
      <c r="Q223" s="380">
        <f t="shared" ca="1" si="693"/>
        <v>1</v>
      </c>
    </row>
    <row r="224" spans="3:17" x14ac:dyDescent="0.25">
      <c r="C224" s="380">
        <f t="shared" si="686"/>
        <v>0</v>
      </c>
      <c r="I224" s="409" t="e">
        <f t="shared" ca="1" si="687"/>
        <v>#NAME?</v>
      </c>
      <c r="K224" s="110"/>
      <c r="L224" s="74" t="str">
        <f t="shared" si="688"/>
        <v/>
      </c>
      <c r="M224" s="11" t="str">
        <f t="shared" si="689"/>
        <v/>
      </c>
      <c r="N224" s="11" t="str">
        <f t="shared" si="690"/>
        <v/>
      </c>
      <c r="O224" s="11" t="str">
        <f t="shared" si="691"/>
        <v/>
      </c>
      <c r="P224" s="380">
        <f t="shared" ca="1" si="692"/>
        <v>1</v>
      </c>
      <c r="Q224" s="380">
        <f t="shared" ca="1" si="693"/>
        <v>1</v>
      </c>
    </row>
    <row r="225" spans="3:17" x14ac:dyDescent="0.25">
      <c r="C225" s="380">
        <f t="shared" si="686"/>
        <v>0</v>
      </c>
      <c r="I225" s="409" t="e">
        <f t="shared" ca="1" si="687"/>
        <v>#NAME?</v>
      </c>
      <c r="K225" s="110"/>
      <c r="L225" s="74" t="str">
        <f t="shared" si="688"/>
        <v/>
      </c>
      <c r="M225" s="11" t="str">
        <f t="shared" si="689"/>
        <v/>
      </c>
      <c r="N225" s="11" t="str">
        <f t="shared" si="690"/>
        <v/>
      </c>
      <c r="O225" s="11" t="str">
        <f t="shared" si="691"/>
        <v/>
      </c>
      <c r="P225" s="380">
        <f t="shared" ca="1" si="692"/>
        <v>1</v>
      </c>
      <c r="Q225" s="380">
        <f t="shared" ca="1" si="693"/>
        <v>1</v>
      </c>
    </row>
    <row r="226" spans="3:17" x14ac:dyDescent="0.25">
      <c r="C226" s="380">
        <f t="shared" si="686"/>
        <v>0</v>
      </c>
      <c r="I226" s="409" t="e">
        <f t="shared" ca="1" si="687"/>
        <v>#NAME?</v>
      </c>
      <c r="K226" s="110"/>
      <c r="L226" s="74" t="str">
        <f t="shared" si="688"/>
        <v/>
      </c>
      <c r="M226" s="11" t="str">
        <f t="shared" si="689"/>
        <v/>
      </c>
      <c r="N226" s="11" t="str">
        <f t="shared" si="690"/>
        <v/>
      </c>
      <c r="O226" s="11" t="str">
        <f t="shared" si="691"/>
        <v/>
      </c>
      <c r="P226" s="380">
        <f t="shared" ca="1" si="692"/>
        <v>1</v>
      </c>
      <c r="Q226" s="380">
        <f t="shared" ca="1" si="693"/>
        <v>1</v>
      </c>
    </row>
    <row r="227" spans="3:17" x14ac:dyDescent="0.25">
      <c r="C227" s="380">
        <f t="shared" si="686"/>
        <v>0</v>
      </c>
      <c r="I227" s="409" t="e">
        <f t="shared" ca="1" si="687"/>
        <v>#NAME?</v>
      </c>
      <c r="K227" s="110"/>
      <c r="L227" s="74" t="str">
        <f t="shared" si="688"/>
        <v/>
      </c>
      <c r="M227" s="11" t="str">
        <f t="shared" si="689"/>
        <v/>
      </c>
      <c r="N227" s="11" t="str">
        <f t="shared" si="690"/>
        <v/>
      </c>
      <c r="O227" s="11" t="str">
        <f t="shared" si="691"/>
        <v/>
      </c>
      <c r="P227" s="380">
        <f t="shared" ca="1" si="692"/>
        <v>1</v>
      </c>
      <c r="Q227" s="380">
        <f t="shared" ca="1" si="693"/>
        <v>1</v>
      </c>
    </row>
    <row r="228" spans="3:17" x14ac:dyDescent="0.25">
      <c r="C228" s="380">
        <f t="shared" si="686"/>
        <v>0</v>
      </c>
      <c r="I228" s="409" t="e">
        <f t="shared" ca="1" si="687"/>
        <v>#NAME?</v>
      </c>
      <c r="K228" s="110"/>
      <c r="L228" s="74" t="str">
        <f t="shared" si="688"/>
        <v/>
      </c>
      <c r="M228" s="11" t="str">
        <f t="shared" si="689"/>
        <v/>
      </c>
      <c r="N228" s="11" t="str">
        <f t="shared" si="690"/>
        <v/>
      </c>
      <c r="O228" s="11" t="str">
        <f t="shared" si="691"/>
        <v/>
      </c>
      <c r="P228" s="380">
        <f t="shared" ca="1" si="692"/>
        <v>1</v>
      </c>
      <c r="Q228" s="380">
        <f t="shared" ca="1" si="693"/>
        <v>1</v>
      </c>
    </row>
    <row r="229" spans="3:17" x14ac:dyDescent="0.25">
      <c r="C229" s="380">
        <f t="shared" si="686"/>
        <v>0</v>
      </c>
      <c r="I229" s="409" t="e">
        <f t="shared" ca="1" si="687"/>
        <v>#NAME?</v>
      </c>
      <c r="K229" s="110"/>
      <c r="L229" s="74" t="str">
        <f t="shared" si="688"/>
        <v/>
      </c>
      <c r="M229" s="11" t="str">
        <f t="shared" si="689"/>
        <v/>
      </c>
      <c r="N229" s="11" t="str">
        <f t="shared" si="690"/>
        <v/>
      </c>
      <c r="O229" s="11" t="str">
        <f t="shared" si="691"/>
        <v/>
      </c>
      <c r="P229" s="380">
        <f t="shared" ca="1" si="692"/>
        <v>1</v>
      </c>
      <c r="Q229" s="380">
        <f t="shared" ca="1" si="693"/>
        <v>1</v>
      </c>
    </row>
    <row r="230" spans="3:17" x14ac:dyDescent="0.25">
      <c r="C230" s="380">
        <f t="shared" si="686"/>
        <v>0</v>
      </c>
      <c r="I230" s="409" t="e">
        <f t="shared" ca="1" si="687"/>
        <v>#NAME?</v>
      </c>
      <c r="K230" s="110"/>
      <c r="L230" s="74" t="str">
        <f t="shared" si="688"/>
        <v/>
      </c>
      <c r="M230" s="11" t="str">
        <f t="shared" si="689"/>
        <v/>
      </c>
      <c r="N230" s="11" t="str">
        <f t="shared" si="690"/>
        <v/>
      </c>
      <c r="O230" s="11" t="str">
        <f t="shared" si="691"/>
        <v/>
      </c>
      <c r="P230" s="380">
        <f t="shared" ca="1" si="692"/>
        <v>1</v>
      </c>
      <c r="Q230" s="380">
        <f t="shared" ca="1" si="693"/>
        <v>1</v>
      </c>
    </row>
    <row r="231" spans="3:17" x14ac:dyDescent="0.25">
      <c r="C231" s="380">
        <f t="shared" si="686"/>
        <v>0</v>
      </c>
      <c r="I231" s="409" t="e">
        <f t="shared" ca="1" si="687"/>
        <v>#NAME?</v>
      </c>
      <c r="K231" s="110"/>
      <c r="L231" s="74" t="str">
        <f t="shared" si="688"/>
        <v/>
      </c>
      <c r="M231" s="11" t="str">
        <f t="shared" si="689"/>
        <v/>
      </c>
      <c r="N231" s="11" t="str">
        <f t="shared" si="690"/>
        <v/>
      </c>
      <c r="O231" s="11" t="str">
        <f t="shared" si="691"/>
        <v/>
      </c>
      <c r="P231" s="380">
        <f t="shared" ca="1" si="692"/>
        <v>1</v>
      </c>
      <c r="Q231" s="380">
        <f t="shared" ca="1" si="693"/>
        <v>1</v>
      </c>
    </row>
    <row r="232" spans="3:17" x14ac:dyDescent="0.25">
      <c r="C232" s="380">
        <f t="shared" si="686"/>
        <v>0</v>
      </c>
      <c r="I232" s="409" t="e">
        <f t="shared" ca="1" si="687"/>
        <v>#NAME?</v>
      </c>
      <c r="K232" s="110"/>
      <c r="L232" s="74" t="str">
        <f t="shared" si="688"/>
        <v/>
      </c>
      <c r="M232" s="11" t="str">
        <f t="shared" si="689"/>
        <v/>
      </c>
      <c r="N232" s="11" t="str">
        <f t="shared" si="690"/>
        <v/>
      </c>
      <c r="O232" s="11" t="str">
        <f t="shared" si="691"/>
        <v/>
      </c>
      <c r="P232" s="380">
        <f t="shared" ca="1" si="692"/>
        <v>1</v>
      </c>
      <c r="Q232" s="380">
        <f t="shared" ca="1" si="693"/>
        <v>1</v>
      </c>
    </row>
    <row r="233" spans="3:17" x14ac:dyDescent="0.25">
      <c r="C233" s="380">
        <f t="shared" si="686"/>
        <v>0</v>
      </c>
      <c r="I233" s="409" t="e">
        <f t="shared" ca="1" si="687"/>
        <v>#NAME?</v>
      </c>
      <c r="K233" s="110"/>
      <c r="L233" s="74" t="str">
        <f t="shared" si="688"/>
        <v/>
      </c>
      <c r="M233" s="11" t="str">
        <f t="shared" si="689"/>
        <v/>
      </c>
      <c r="N233" s="11" t="str">
        <f t="shared" si="690"/>
        <v/>
      </c>
      <c r="O233" s="11" t="str">
        <f t="shared" si="691"/>
        <v/>
      </c>
      <c r="P233" s="380">
        <f t="shared" ca="1" si="692"/>
        <v>1</v>
      </c>
      <c r="Q233" s="380">
        <f t="shared" ca="1" si="693"/>
        <v>1</v>
      </c>
    </row>
    <row r="234" spans="3:17" x14ac:dyDescent="0.25">
      <c r="C234" s="380">
        <f t="shared" si="686"/>
        <v>0</v>
      </c>
      <c r="I234" s="409" t="e">
        <f t="shared" ca="1" si="687"/>
        <v>#NAME?</v>
      </c>
      <c r="K234" s="110"/>
      <c r="L234" s="74" t="str">
        <f t="shared" si="688"/>
        <v/>
      </c>
      <c r="M234" s="11" t="str">
        <f t="shared" si="689"/>
        <v/>
      </c>
      <c r="N234" s="11" t="str">
        <f t="shared" si="690"/>
        <v/>
      </c>
      <c r="O234" s="11" t="str">
        <f t="shared" si="691"/>
        <v/>
      </c>
      <c r="P234" s="380">
        <f t="shared" ca="1" si="692"/>
        <v>1</v>
      </c>
      <c r="Q234" s="380">
        <f t="shared" ca="1" si="693"/>
        <v>1</v>
      </c>
    </row>
    <row r="235" spans="3:17" x14ac:dyDescent="0.25">
      <c r="C235" s="380">
        <f t="shared" si="686"/>
        <v>0</v>
      </c>
      <c r="I235" s="409" t="e">
        <f t="shared" ca="1" si="687"/>
        <v>#NAME?</v>
      </c>
      <c r="K235" s="110"/>
      <c r="L235" s="74" t="str">
        <f t="shared" si="688"/>
        <v/>
      </c>
      <c r="M235" s="11" t="str">
        <f t="shared" si="689"/>
        <v/>
      </c>
      <c r="N235" s="11" t="str">
        <f t="shared" si="690"/>
        <v/>
      </c>
      <c r="O235" s="11" t="str">
        <f t="shared" si="691"/>
        <v/>
      </c>
      <c r="P235" s="380">
        <f t="shared" ca="1" si="692"/>
        <v>1</v>
      </c>
      <c r="Q235" s="380">
        <f t="shared" ca="1" si="693"/>
        <v>1</v>
      </c>
    </row>
    <row r="236" spans="3:17" x14ac:dyDescent="0.25">
      <c r="C236" s="380">
        <f t="shared" si="686"/>
        <v>0</v>
      </c>
      <c r="I236" s="409" t="e">
        <f t="shared" ca="1" si="687"/>
        <v>#NAME?</v>
      </c>
      <c r="K236" s="110"/>
      <c r="L236" s="74" t="str">
        <f t="shared" si="688"/>
        <v/>
      </c>
      <c r="M236" s="11" t="str">
        <f t="shared" si="689"/>
        <v/>
      </c>
      <c r="N236" s="11" t="str">
        <f t="shared" si="690"/>
        <v/>
      </c>
      <c r="O236" s="11" t="str">
        <f t="shared" si="691"/>
        <v/>
      </c>
      <c r="P236" s="380">
        <f t="shared" ca="1" si="692"/>
        <v>1</v>
      </c>
      <c r="Q236" s="380">
        <f t="shared" ca="1" si="693"/>
        <v>1</v>
      </c>
    </row>
    <row r="237" spans="3:17" x14ac:dyDescent="0.25">
      <c r="C237" s="380">
        <f t="shared" si="686"/>
        <v>0</v>
      </c>
      <c r="I237" s="409" t="e">
        <f t="shared" ca="1" si="687"/>
        <v>#NAME?</v>
      </c>
      <c r="K237" s="110"/>
      <c r="L237" s="74" t="str">
        <f t="shared" si="688"/>
        <v/>
      </c>
      <c r="M237" s="11" t="str">
        <f t="shared" si="689"/>
        <v/>
      </c>
      <c r="N237" s="11" t="str">
        <f t="shared" si="690"/>
        <v/>
      </c>
      <c r="O237" s="11" t="str">
        <f t="shared" si="691"/>
        <v/>
      </c>
      <c r="P237" s="380">
        <f t="shared" ca="1" si="692"/>
        <v>1</v>
      </c>
      <c r="Q237" s="380">
        <f t="shared" ca="1" si="693"/>
        <v>1</v>
      </c>
    </row>
    <row r="238" spans="3:17" x14ac:dyDescent="0.25">
      <c r="C238" s="380">
        <f t="shared" si="686"/>
        <v>0</v>
      </c>
      <c r="I238" s="409" t="e">
        <f t="shared" ca="1" si="687"/>
        <v>#NAME?</v>
      </c>
      <c r="K238" s="110"/>
      <c r="L238" s="74" t="str">
        <f t="shared" si="688"/>
        <v/>
      </c>
      <c r="M238" s="11" t="str">
        <f t="shared" si="689"/>
        <v/>
      </c>
      <c r="N238" s="11" t="str">
        <f t="shared" si="690"/>
        <v/>
      </c>
      <c r="O238" s="11" t="str">
        <f t="shared" si="691"/>
        <v/>
      </c>
      <c r="P238" s="380">
        <f t="shared" ca="1" si="692"/>
        <v>1</v>
      </c>
      <c r="Q238" s="380">
        <f t="shared" ca="1" si="693"/>
        <v>1</v>
      </c>
    </row>
    <row r="239" spans="3:17" x14ac:dyDescent="0.25">
      <c r="C239" s="380">
        <f t="shared" si="686"/>
        <v>0</v>
      </c>
      <c r="I239" s="409" t="e">
        <f t="shared" ca="1" si="687"/>
        <v>#NAME?</v>
      </c>
      <c r="K239" s="110"/>
      <c r="L239" s="74" t="str">
        <f t="shared" si="688"/>
        <v/>
      </c>
      <c r="M239" s="11" t="str">
        <f t="shared" si="689"/>
        <v/>
      </c>
      <c r="N239" s="11" t="str">
        <f t="shared" si="690"/>
        <v/>
      </c>
      <c r="O239" s="11" t="str">
        <f t="shared" si="691"/>
        <v/>
      </c>
      <c r="P239" s="380">
        <f t="shared" ca="1" si="692"/>
        <v>1</v>
      </c>
      <c r="Q239" s="380">
        <f t="shared" ca="1" si="693"/>
        <v>1</v>
      </c>
    </row>
    <row r="240" spans="3:17" x14ac:dyDescent="0.25">
      <c r="C240" s="380">
        <f t="shared" si="686"/>
        <v>0</v>
      </c>
      <c r="I240" s="409" t="e">
        <f t="shared" ca="1" si="687"/>
        <v>#NAME?</v>
      </c>
      <c r="K240" s="110"/>
      <c r="L240" s="74" t="str">
        <f t="shared" si="688"/>
        <v/>
      </c>
      <c r="M240" s="11" t="str">
        <f t="shared" si="689"/>
        <v/>
      </c>
      <c r="N240" s="11" t="str">
        <f t="shared" si="690"/>
        <v/>
      </c>
      <c r="O240" s="11" t="str">
        <f t="shared" si="691"/>
        <v/>
      </c>
      <c r="P240" s="380">
        <f t="shared" ca="1" si="692"/>
        <v>1</v>
      </c>
      <c r="Q240" s="380">
        <f t="shared" ca="1" si="693"/>
        <v>1</v>
      </c>
    </row>
    <row r="241" spans="3:17" x14ac:dyDescent="0.25">
      <c r="C241" s="380">
        <f t="shared" si="686"/>
        <v>0</v>
      </c>
      <c r="I241" s="409" t="e">
        <f t="shared" ca="1" si="687"/>
        <v>#NAME?</v>
      </c>
      <c r="K241" s="110"/>
      <c r="L241" s="74" t="str">
        <f t="shared" si="688"/>
        <v/>
      </c>
      <c r="M241" s="11" t="str">
        <f t="shared" si="689"/>
        <v/>
      </c>
      <c r="N241" s="11" t="str">
        <f t="shared" si="690"/>
        <v/>
      </c>
      <c r="O241" s="11" t="str">
        <f t="shared" si="691"/>
        <v/>
      </c>
      <c r="P241" s="380">
        <f t="shared" ca="1" si="692"/>
        <v>1</v>
      </c>
      <c r="Q241" s="380">
        <f t="shared" ca="1" si="693"/>
        <v>1</v>
      </c>
    </row>
    <row r="242" spans="3:17" x14ac:dyDescent="0.25">
      <c r="C242" s="380">
        <f t="shared" si="686"/>
        <v>0</v>
      </c>
      <c r="I242" s="409" t="e">
        <f t="shared" ca="1" si="687"/>
        <v>#NAME?</v>
      </c>
      <c r="K242" s="110"/>
      <c r="L242" s="74" t="str">
        <f t="shared" si="688"/>
        <v/>
      </c>
      <c r="M242" s="11" t="str">
        <f t="shared" si="689"/>
        <v/>
      </c>
      <c r="N242" s="11" t="str">
        <f t="shared" si="690"/>
        <v/>
      </c>
      <c r="O242" s="11" t="str">
        <f t="shared" si="691"/>
        <v/>
      </c>
      <c r="P242" s="380">
        <f t="shared" ca="1" si="692"/>
        <v>1</v>
      </c>
      <c r="Q242" s="380">
        <f t="shared" ca="1" si="693"/>
        <v>1</v>
      </c>
    </row>
    <row r="243" spans="3:17" x14ac:dyDescent="0.25">
      <c r="C243" s="380">
        <f t="shared" si="686"/>
        <v>0</v>
      </c>
      <c r="I243" s="409" t="e">
        <f t="shared" ca="1" si="687"/>
        <v>#NAME?</v>
      </c>
      <c r="K243" s="110"/>
      <c r="L243" s="74" t="str">
        <f t="shared" si="688"/>
        <v/>
      </c>
      <c r="M243" s="11" t="str">
        <f t="shared" si="689"/>
        <v/>
      </c>
      <c r="N243" s="11" t="str">
        <f t="shared" si="690"/>
        <v/>
      </c>
      <c r="O243" s="11" t="str">
        <f t="shared" si="691"/>
        <v/>
      </c>
      <c r="P243" s="380">
        <f t="shared" ca="1" si="692"/>
        <v>1</v>
      </c>
      <c r="Q243" s="380">
        <f t="shared" ca="1" si="693"/>
        <v>1</v>
      </c>
    </row>
    <row r="244" spans="3:17" x14ac:dyDescent="0.25">
      <c r="C244" s="380">
        <f t="shared" si="686"/>
        <v>0</v>
      </c>
      <c r="I244" s="409" t="e">
        <f t="shared" ca="1" si="687"/>
        <v>#NAME?</v>
      </c>
      <c r="K244" s="110"/>
      <c r="L244" s="74" t="str">
        <f t="shared" si="688"/>
        <v/>
      </c>
      <c r="M244" s="11" t="str">
        <f t="shared" si="689"/>
        <v/>
      </c>
      <c r="N244" s="11" t="str">
        <f t="shared" si="690"/>
        <v/>
      </c>
      <c r="O244" s="11" t="str">
        <f t="shared" si="691"/>
        <v/>
      </c>
      <c r="P244" s="380">
        <f t="shared" ca="1" si="692"/>
        <v>1</v>
      </c>
      <c r="Q244" s="380">
        <f t="shared" ca="1" si="693"/>
        <v>1</v>
      </c>
    </row>
    <row r="245" spans="3:17" x14ac:dyDescent="0.25">
      <c r="C245" s="380">
        <f t="shared" si="686"/>
        <v>0</v>
      </c>
      <c r="I245" s="409" t="e">
        <f t="shared" ca="1" si="687"/>
        <v>#NAME?</v>
      </c>
      <c r="K245" s="110"/>
      <c r="L245" s="74" t="str">
        <f t="shared" si="688"/>
        <v/>
      </c>
      <c r="M245" s="11" t="str">
        <f t="shared" si="689"/>
        <v/>
      </c>
      <c r="N245" s="11" t="str">
        <f t="shared" si="690"/>
        <v/>
      </c>
      <c r="O245" s="11" t="str">
        <f t="shared" si="691"/>
        <v/>
      </c>
      <c r="P245" s="380">
        <f t="shared" ca="1" si="692"/>
        <v>1</v>
      </c>
      <c r="Q245" s="380">
        <f t="shared" ca="1" si="693"/>
        <v>1</v>
      </c>
    </row>
    <row r="246" spans="3:17" x14ac:dyDescent="0.25">
      <c r="C246" s="380">
        <f t="shared" si="686"/>
        <v>0</v>
      </c>
      <c r="I246" s="409" t="e">
        <f t="shared" ca="1" si="687"/>
        <v>#NAME?</v>
      </c>
      <c r="K246" s="110"/>
      <c r="L246" s="74" t="str">
        <f t="shared" si="688"/>
        <v/>
      </c>
      <c r="M246" s="11" t="str">
        <f t="shared" si="689"/>
        <v/>
      </c>
      <c r="N246" s="11" t="str">
        <f t="shared" si="690"/>
        <v/>
      </c>
      <c r="O246" s="11" t="str">
        <f t="shared" si="691"/>
        <v/>
      </c>
      <c r="P246" s="380">
        <f t="shared" ca="1" si="692"/>
        <v>1</v>
      </c>
      <c r="Q246" s="380">
        <f t="shared" ca="1" si="693"/>
        <v>1</v>
      </c>
    </row>
    <row r="247" spans="3:17" x14ac:dyDescent="0.25">
      <c r="C247" s="380">
        <f t="shared" si="686"/>
        <v>0</v>
      </c>
      <c r="I247" s="409" t="e">
        <f t="shared" ca="1" si="687"/>
        <v>#NAME?</v>
      </c>
      <c r="K247" s="110"/>
      <c r="L247" s="74" t="str">
        <f t="shared" si="688"/>
        <v/>
      </c>
      <c r="M247" s="11" t="str">
        <f t="shared" si="689"/>
        <v/>
      </c>
      <c r="N247" s="11" t="str">
        <f t="shared" si="690"/>
        <v/>
      </c>
      <c r="O247" s="11" t="str">
        <f t="shared" si="691"/>
        <v/>
      </c>
      <c r="P247" s="380">
        <f t="shared" ca="1" si="692"/>
        <v>1</v>
      </c>
      <c r="Q247" s="380">
        <f t="shared" ca="1" si="693"/>
        <v>1</v>
      </c>
    </row>
    <row r="248" spans="3:17" x14ac:dyDescent="0.25">
      <c r="C248" s="380">
        <f t="shared" si="686"/>
        <v>0</v>
      </c>
      <c r="I248" s="409" t="e">
        <f t="shared" ca="1" si="687"/>
        <v>#NAME?</v>
      </c>
      <c r="K248" s="110"/>
      <c r="L248" s="74" t="str">
        <f t="shared" si="688"/>
        <v/>
      </c>
      <c r="M248" s="11" t="str">
        <f t="shared" si="689"/>
        <v/>
      </c>
      <c r="N248" s="11" t="str">
        <f t="shared" si="690"/>
        <v/>
      </c>
      <c r="O248" s="11" t="str">
        <f t="shared" si="691"/>
        <v/>
      </c>
      <c r="P248" s="380">
        <f t="shared" ca="1" si="692"/>
        <v>1</v>
      </c>
      <c r="Q248" s="380">
        <f t="shared" ca="1" si="693"/>
        <v>1</v>
      </c>
    </row>
    <row r="249" spans="3:17" x14ac:dyDescent="0.25">
      <c r="C249" s="380">
        <f t="shared" si="686"/>
        <v>0</v>
      </c>
      <c r="I249" s="409" t="e">
        <f t="shared" ca="1" si="687"/>
        <v>#NAME?</v>
      </c>
      <c r="K249" s="110"/>
      <c r="L249" s="74" t="str">
        <f t="shared" si="688"/>
        <v/>
      </c>
      <c r="M249" s="11" t="str">
        <f t="shared" si="689"/>
        <v/>
      </c>
      <c r="N249" s="11" t="str">
        <f t="shared" si="690"/>
        <v/>
      </c>
      <c r="O249" s="11" t="str">
        <f t="shared" si="691"/>
        <v/>
      </c>
      <c r="P249" s="380">
        <f t="shared" ca="1" si="692"/>
        <v>1</v>
      </c>
      <c r="Q249" s="380">
        <f t="shared" ca="1" si="693"/>
        <v>1</v>
      </c>
    </row>
    <row r="250" spans="3:17" x14ac:dyDescent="0.25">
      <c r="C250" s="380">
        <f t="shared" si="686"/>
        <v>0</v>
      </c>
      <c r="I250" s="409" t="e">
        <f t="shared" ca="1" si="687"/>
        <v>#NAME?</v>
      </c>
      <c r="K250" s="110"/>
      <c r="L250" s="74" t="str">
        <f t="shared" si="688"/>
        <v/>
      </c>
      <c r="M250" s="11" t="str">
        <f t="shared" si="689"/>
        <v/>
      </c>
      <c r="N250" s="11" t="str">
        <f t="shared" si="690"/>
        <v/>
      </c>
      <c r="O250" s="11" t="str">
        <f t="shared" si="691"/>
        <v/>
      </c>
      <c r="P250" s="380">
        <f t="shared" ca="1" si="692"/>
        <v>1</v>
      </c>
      <c r="Q250" s="380">
        <f t="shared" ca="1" si="693"/>
        <v>1</v>
      </c>
    </row>
    <row r="251" spans="3:17" x14ac:dyDescent="0.25">
      <c r="C251" s="380">
        <f t="shared" si="686"/>
        <v>0</v>
      </c>
      <c r="I251" s="409" t="e">
        <f t="shared" ca="1" si="687"/>
        <v>#NAME?</v>
      </c>
      <c r="K251" s="110"/>
      <c r="L251" s="74" t="str">
        <f t="shared" si="688"/>
        <v/>
      </c>
      <c r="M251" s="11" t="str">
        <f t="shared" si="689"/>
        <v/>
      </c>
      <c r="N251" s="11" t="str">
        <f t="shared" si="690"/>
        <v/>
      </c>
      <c r="O251" s="11" t="str">
        <f t="shared" si="691"/>
        <v/>
      </c>
      <c r="P251" s="380">
        <f t="shared" ca="1" si="692"/>
        <v>1</v>
      </c>
      <c r="Q251" s="380">
        <f t="shared" ca="1" si="693"/>
        <v>1</v>
      </c>
    </row>
    <row r="252" spans="3:17" x14ac:dyDescent="0.25">
      <c r="C252" s="380">
        <f t="shared" si="686"/>
        <v>0</v>
      </c>
      <c r="I252" s="409" t="e">
        <f t="shared" ca="1" si="687"/>
        <v>#NAME?</v>
      </c>
      <c r="K252" s="110"/>
      <c r="L252" s="74" t="str">
        <f t="shared" si="688"/>
        <v/>
      </c>
      <c r="M252" s="11" t="str">
        <f t="shared" si="689"/>
        <v/>
      </c>
      <c r="N252" s="11" t="str">
        <f t="shared" si="690"/>
        <v/>
      </c>
      <c r="O252" s="11" t="str">
        <f t="shared" si="691"/>
        <v/>
      </c>
      <c r="P252" s="380">
        <f t="shared" ca="1" si="692"/>
        <v>1</v>
      </c>
      <c r="Q252" s="380">
        <f t="shared" ca="1" si="693"/>
        <v>1</v>
      </c>
    </row>
    <row r="253" spans="3:17" x14ac:dyDescent="0.25">
      <c r="C253" s="380">
        <f t="shared" si="686"/>
        <v>0</v>
      </c>
      <c r="I253" s="409" t="e">
        <f t="shared" ca="1" si="687"/>
        <v>#NAME?</v>
      </c>
      <c r="K253" s="110"/>
      <c r="L253" s="74" t="str">
        <f t="shared" si="688"/>
        <v/>
      </c>
      <c r="M253" s="11" t="str">
        <f t="shared" si="689"/>
        <v/>
      </c>
      <c r="N253" s="11" t="str">
        <f t="shared" si="690"/>
        <v/>
      </c>
      <c r="O253" s="11" t="str">
        <f t="shared" si="691"/>
        <v/>
      </c>
      <c r="P253" s="380">
        <f t="shared" ca="1" si="692"/>
        <v>1</v>
      </c>
      <c r="Q253" s="380">
        <f t="shared" ca="1" si="693"/>
        <v>1</v>
      </c>
    </row>
    <row r="254" spans="3:17" x14ac:dyDescent="0.25">
      <c r="C254" s="380">
        <f t="shared" si="686"/>
        <v>0</v>
      </c>
      <c r="I254" s="409" t="e">
        <f t="shared" ca="1" si="687"/>
        <v>#NAME?</v>
      </c>
      <c r="K254" s="110"/>
      <c r="L254" s="74" t="str">
        <f t="shared" si="688"/>
        <v/>
      </c>
      <c r="M254" s="11" t="str">
        <f t="shared" si="689"/>
        <v/>
      </c>
      <c r="N254" s="11" t="str">
        <f t="shared" si="690"/>
        <v/>
      </c>
      <c r="O254" s="11" t="str">
        <f t="shared" si="691"/>
        <v/>
      </c>
      <c r="P254" s="380">
        <f t="shared" ca="1" si="692"/>
        <v>1</v>
      </c>
      <c r="Q254" s="380">
        <f t="shared" ca="1" si="693"/>
        <v>1</v>
      </c>
    </row>
    <row r="255" spans="3:17" x14ac:dyDescent="0.25">
      <c r="C255" s="380">
        <f t="shared" si="686"/>
        <v>0</v>
      </c>
      <c r="I255" s="409" t="e">
        <f t="shared" ca="1" si="687"/>
        <v>#NAME?</v>
      </c>
      <c r="K255" s="110"/>
      <c r="L255" s="74" t="str">
        <f t="shared" si="688"/>
        <v/>
      </c>
      <c r="M255" s="11" t="str">
        <f t="shared" si="689"/>
        <v/>
      </c>
      <c r="N255" s="11" t="str">
        <f t="shared" si="690"/>
        <v/>
      </c>
      <c r="O255" s="11" t="str">
        <f t="shared" si="691"/>
        <v/>
      </c>
      <c r="P255" s="380">
        <f t="shared" ca="1" si="692"/>
        <v>1</v>
      </c>
      <c r="Q255" s="380">
        <f t="shared" ca="1" si="693"/>
        <v>1</v>
      </c>
    </row>
    <row r="256" spans="3:17" x14ac:dyDescent="0.25">
      <c r="C256" s="380">
        <f t="shared" si="686"/>
        <v>0</v>
      </c>
      <c r="I256" s="409" t="e">
        <f t="shared" ca="1" si="687"/>
        <v>#NAME?</v>
      </c>
      <c r="K256" s="110"/>
      <c r="L256" s="74" t="str">
        <f t="shared" si="688"/>
        <v/>
      </c>
      <c r="M256" s="11" t="str">
        <f t="shared" si="689"/>
        <v/>
      </c>
      <c r="N256" s="11" t="str">
        <f t="shared" si="690"/>
        <v/>
      </c>
      <c r="O256" s="11" t="str">
        <f t="shared" si="691"/>
        <v/>
      </c>
      <c r="P256" s="380">
        <f t="shared" ca="1" si="692"/>
        <v>1</v>
      </c>
      <c r="Q256" s="380">
        <f t="shared" ca="1" si="693"/>
        <v>1</v>
      </c>
    </row>
    <row r="257" spans="3:17" x14ac:dyDescent="0.25">
      <c r="C257" s="380">
        <f t="shared" si="686"/>
        <v>0</v>
      </c>
      <c r="I257" s="409" t="e">
        <f t="shared" ca="1" si="687"/>
        <v>#NAME?</v>
      </c>
      <c r="K257" s="110"/>
      <c r="L257" s="74" t="str">
        <f t="shared" si="688"/>
        <v/>
      </c>
      <c r="M257" s="11" t="str">
        <f t="shared" si="689"/>
        <v/>
      </c>
      <c r="N257" s="11" t="str">
        <f t="shared" si="690"/>
        <v/>
      </c>
      <c r="O257" s="11" t="str">
        <f t="shared" si="691"/>
        <v/>
      </c>
      <c r="P257" s="380">
        <f t="shared" ca="1" si="692"/>
        <v>1</v>
      </c>
      <c r="Q257" s="380">
        <f t="shared" ca="1" si="693"/>
        <v>1</v>
      </c>
    </row>
    <row r="258" spans="3:17" x14ac:dyDescent="0.25">
      <c r="C258" s="380">
        <f t="shared" si="686"/>
        <v>0</v>
      </c>
      <c r="I258" s="409" t="e">
        <f t="shared" ca="1" si="687"/>
        <v>#NAME?</v>
      </c>
      <c r="K258" s="110"/>
      <c r="L258" s="74" t="str">
        <f t="shared" si="688"/>
        <v/>
      </c>
      <c r="M258" s="11" t="str">
        <f t="shared" si="689"/>
        <v/>
      </c>
      <c r="N258" s="11" t="str">
        <f t="shared" si="690"/>
        <v/>
      </c>
      <c r="O258" s="11" t="str">
        <f t="shared" si="691"/>
        <v/>
      </c>
      <c r="P258" s="380">
        <f t="shared" ca="1" si="692"/>
        <v>1</v>
      </c>
      <c r="Q258" s="380">
        <f t="shared" ca="1" si="693"/>
        <v>1</v>
      </c>
    </row>
    <row r="259" spans="3:17" x14ac:dyDescent="0.25">
      <c r="C259" s="380">
        <f t="shared" si="686"/>
        <v>0</v>
      </c>
      <c r="I259" s="409" t="e">
        <f t="shared" ca="1" si="687"/>
        <v>#NAME?</v>
      </c>
      <c r="K259" s="110"/>
      <c r="L259" s="74" t="str">
        <f t="shared" si="688"/>
        <v/>
      </c>
      <c r="M259" s="11" t="str">
        <f t="shared" si="689"/>
        <v/>
      </c>
      <c r="N259" s="11" t="str">
        <f t="shared" si="690"/>
        <v/>
      </c>
      <c r="O259" s="11" t="str">
        <f t="shared" si="691"/>
        <v/>
      </c>
      <c r="P259" s="380">
        <f t="shared" ca="1" si="692"/>
        <v>1</v>
      </c>
      <c r="Q259" s="380">
        <f t="shared" ca="1" si="693"/>
        <v>1</v>
      </c>
    </row>
    <row r="260" spans="3:17" x14ac:dyDescent="0.25">
      <c r="C260" s="380">
        <f t="shared" si="686"/>
        <v>0</v>
      </c>
      <c r="I260" s="409" t="e">
        <f t="shared" ca="1" si="687"/>
        <v>#NAME?</v>
      </c>
      <c r="K260" s="110"/>
      <c r="L260" s="74" t="str">
        <f t="shared" si="688"/>
        <v/>
      </c>
      <c r="M260" s="11" t="str">
        <f t="shared" si="689"/>
        <v/>
      </c>
      <c r="N260" s="11" t="str">
        <f t="shared" si="690"/>
        <v/>
      </c>
      <c r="O260" s="11" t="str">
        <f t="shared" si="691"/>
        <v/>
      </c>
      <c r="P260" s="380">
        <f t="shared" ca="1" si="692"/>
        <v>1</v>
      </c>
      <c r="Q260" s="380">
        <f t="shared" ca="1" si="693"/>
        <v>1</v>
      </c>
    </row>
    <row r="261" spans="3:17" x14ac:dyDescent="0.25">
      <c r="C261" s="380">
        <f t="shared" si="686"/>
        <v>0</v>
      </c>
      <c r="I261" s="409" t="e">
        <f t="shared" ca="1" si="687"/>
        <v>#NAME?</v>
      </c>
      <c r="K261" s="110"/>
      <c r="L261" s="74" t="str">
        <f t="shared" si="688"/>
        <v/>
      </c>
      <c r="M261" s="11" t="str">
        <f t="shared" si="689"/>
        <v/>
      </c>
      <c r="N261" s="11" t="str">
        <f t="shared" si="690"/>
        <v/>
      </c>
      <c r="O261" s="11" t="str">
        <f t="shared" si="691"/>
        <v/>
      </c>
      <c r="P261" s="380">
        <f t="shared" ca="1" si="692"/>
        <v>1</v>
      </c>
      <c r="Q261" s="380">
        <f t="shared" ca="1" si="693"/>
        <v>1</v>
      </c>
    </row>
    <row r="262" spans="3:17" x14ac:dyDescent="0.25">
      <c r="C262" s="380">
        <f t="shared" ref="C262:C300" si="694">IFERROR(_xlfn.NUMBERVALUE(L262),L262)</f>
        <v>0</v>
      </c>
      <c r="I262" s="409" t="e">
        <f t="shared" ref="I262:I300" ca="1" si="695">IF(OR($A$4=C262,$A$5=C262,$A$6=C262,$A$7=C262,$A$8=C262,$A$9=C262,$A$10=C262,$A$11=C262,$A$12=C262,$A$13=C262,$A$14=C262,$A$15=C262,$A$16=C262,$A$17=C262,$A$18=C262),1,2)</f>
        <v>#NAME?</v>
      </c>
      <c r="K262" s="110"/>
      <c r="L262" s="74" t="str">
        <f t="shared" ref="L262:L300" si="696">MID(K262,1,2)</f>
        <v/>
      </c>
      <c r="M262" s="11" t="str">
        <f t="shared" ref="M262:M300" si="697">MID(K262,3,1)</f>
        <v/>
      </c>
      <c r="N262" s="11" t="str">
        <f t="shared" ref="N262:N300" si="698">MID(K262,4,1)</f>
        <v/>
      </c>
      <c r="O262" s="11" t="str">
        <f t="shared" ref="O262:O300" si="699">MID(K262,5,2)</f>
        <v/>
      </c>
      <c r="P262" s="380">
        <f t="shared" ref="P262:P300" ca="1" si="700">IF(AND($T$18=C262,N262="S"),1,IF(AND($T$19=C262,N262="S"),6,IF(AND($T$20=C262,N262="S"),5,IF(AND($T$21=C262,N262="S"),4,IF(AND($T$22=C262,N262="S"),3,IF(AND($T$23=C262,N262="S"),2,P261))))))</f>
        <v>1</v>
      </c>
      <c r="Q262" s="380">
        <f t="shared" ref="Q262:Q300" ca="1" si="701">IF(AND($T$29=C262,N262="S"),1,IF(AND($T$30=C262,N262="S"),2,IF(AND($T$31=C262,N262="S"),3,IF(AND($T$32=C262,N262="S"),4,IF(AND($T$33=C262,N262="S"),5,IF(AND($T$34=C262,N262="S"),6,Q261))))))</f>
        <v>1</v>
      </c>
    </row>
    <row r="263" spans="3:17" x14ac:dyDescent="0.25">
      <c r="C263" s="380">
        <f t="shared" si="694"/>
        <v>0</v>
      </c>
      <c r="I263" s="409" t="e">
        <f t="shared" ca="1" si="695"/>
        <v>#NAME?</v>
      </c>
      <c r="K263" s="107"/>
      <c r="L263" s="74" t="str">
        <f t="shared" si="696"/>
        <v/>
      </c>
      <c r="M263" s="11" t="str">
        <f t="shared" si="697"/>
        <v/>
      </c>
      <c r="N263" s="11" t="str">
        <f t="shared" si="698"/>
        <v/>
      </c>
      <c r="O263" s="11" t="str">
        <f t="shared" si="699"/>
        <v/>
      </c>
      <c r="P263" s="380">
        <f t="shared" ca="1" si="700"/>
        <v>1</v>
      </c>
      <c r="Q263" s="380">
        <f t="shared" ca="1" si="701"/>
        <v>1</v>
      </c>
    </row>
    <row r="264" spans="3:17" x14ac:dyDescent="0.25">
      <c r="C264" s="380">
        <f t="shared" si="694"/>
        <v>0</v>
      </c>
      <c r="I264" s="409" t="e">
        <f t="shared" ca="1" si="695"/>
        <v>#NAME?</v>
      </c>
      <c r="K264" s="107"/>
      <c r="L264" s="74" t="str">
        <f t="shared" si="696"/>
        <v/>
      </c>
      <c r="M264" s="11" t="str">
        <f t="shared" si="697"/>
        <v/>
      </c>
      <c r="N264" s="11" t="str">
        <f t="shared" si="698"/>
        <v/>
      </c>
      <c r="O264" s="11" t="str">
        <f t="shared" si="699"/>
        <v/>
      </c>
      <c r="P264" s="380">
        <f t="shared" ca="1" si="700"/>
        <v>1</v>
      </c>
      <c r="Q264" s="380">
        <f t="shared" ca="1" si="701"/>
        <v>1</v>
      </c>
    </row>
    <row r="265" spans="3:17" x14ac:dyDescent="0.25">
      <c r="C265" s="380">
        <f t="shared" si="694"/>
        <v>0</v>
      </c>
      <c r="I265" s="409" t="e">
        <f t="shared" ca="1" si="695"/>
        <v>#NAME?</v>
      </c>
      <c r="K265" s="107"/>
      <c r="L265" s="74" t="str">
        <f t="shared" si="696"/>
        <v/>
      </c>
      <c r="M265" s="11" t="str">
        <f t="shared" si="697"/>
        <v/>
      </c>
      <c r="N265" s="11" t="str">
        <f t="shared" si="698"/>
        <v/>
      </c>
      <c r="O265" s="11" t="str">
        <f t="shared" si="699"/>
        <v/>
      </c>
      <c r="P265" s="380">
        <f t="shared" ca="1" si="700"/>
        <v>1</v>
      </c>
      <c r="Q265" s="380">
        <f t="shared" ca="1" si="701"/>
        <v>1</v>
      </c>
    </row>
    <row r="266" spans="3:17" x14ac:dyDescent="0.25">
      <c r="C266" s="380">
        <f t="shared" si="694"/>
        <v>0</v>
      </c>
      <c r="I266" s="409" t="e">
        <f t="shared" ca="1" si="695"/>
        <v>#NAME?</v>
      </c>
      <c r="K266" s="107"/>
      <c r="L266" s="74" t="str">
        <f t="shared" si="696"/>
        <v/>
      </c>
      <c r="M266" s="11" t="str">
        <f t="shared" si="697"/>
        <v/>
      </c>
      <c r="N266" s="11" t="str">
        <f t="shared" si="698"/>
        <v/>
      </c>
      <c r="O266" s="11" t="str">
        <f t="shared" si="699"/>
        <v/>
      </c>
      <c r="P266" s="380">
        <f t="shared" ca="1" si="700"/>
        <v>1</v>
      </c>
      <c r="Q266" s="380">
        <f t="shared" ca="1" si="701"/>
        <v>1</v>
      </c>
    </row>
    <row r="267" spans="3:17" x14ac:dyDescent="0.25">
      <c r="C267" s="380">
        <f t="shared" si="694"/>
        <v>0</v>
      </c>
      <c r="I267" s="409" t="e">
        <f t="shared" ca="1" si="695"/>
        <v>#NAME?</v>
      </c>
      <c r="K267" s="107"/>
      <c r="L267" s="74" t="str">
        <f t="shared" si="696"/>
        <v/>
      </c>
      <c r="M267" s="11" t="str">
        <f t="shared" si="697"/>
        <v/>
      </c>
      <c r="N267" s="11" t="str">
        <f t="shared" si="698"/>
        <v/>
      </c>
      <c r="O267" s="11" t="str">
        <f t="shared" si="699"/>
        <v/>
      </c>
      <c r="P267" s="380">
        <f t="shared" ca="1" si="700"/>
        <v>1</v>
      </c>
      <c r="Q267" s="380">
        <f t="shared" ca="1" si="701"/>
        <v>1</v>
      </c>
    </row>
    <row r="268" spans="3:17" x14ac:dyDescent="0.25">
      <c r="C268" s="380">
        <f t="shared" si="694"/>
        <v>0</v>
      </c>
      <c r="I268" s="409" t="e">
        <f t="shared" ca="1" si="695"/>
        <v>#NAME?</v>
      </c>
      <c r="K268" s="107"/>
      <c r="L268" s="74" t="str">
        <f t="shared" si="696"/>
        <v/>
      </c>
      <c r="M268" s="11" t="str">
        <f t="shared" si="697"/>
        <v/>
      </c>
      <c r="N268" s="11" t="str">
        <f t="shared" si="698"/>
        <v/>
      </c>
      <c r="O268" s="11" t="str">
        <f t="shared" si="699"/>
        <v/>
      </c>
      <c r="P268" s="380">
        <f t="shared" ca="1" si="700"/>
        <v>1</v>
      </c>
      <c r="Q268" s="380">
        <f t="shared" ca="1" si="701"/>
        <v>1</v>
      </c>
    </row>
    <row r="269" spans="3:17" x14ac:dyDescent="0.25">
      <c r="C269" s="380">
        <f t="shared" si="694"/>
        <v>0</v>
      </c>
      <c r="I269" s="409" t="e">
        <f t="shared" ca="1" si="695"/>
        <v>#NAME?</v>
      </c>
      <c r="K269" s="107"/>
      <c r="L269" s="74" t="str">
        <f t="shared" si="696"/>
        <v/>
      </c>
      <c r="M269" s="11" t="str">
        <f t="shared" si="697"/>
        <v/>
      </c>
      <c r="N269" s="11" t="str">
        <f t="shared" si="698"/>
        <v/>
      </c>
      <c r="O269" s="11" t="str">
        <f t="shared" si="699"/>
        <v/>
      </c>
      <c r="P269" s="380">
        <f t="shared" ca="1" si="700"/>
        <v>1</v>
      </c>
      <c r="Q269" s="380">
        <f t="shared" ca="1" si="701"/>
        <v>1</v>
      </c>
    </row>
    <row r="270" spans="3:17" x14ac:dyDescent="0.25">
      <c r="C270" s="380">
        <f t="shared" si="694"/>
        <v>0</v>
      </c>
      <c r="I270" s="409" t="e">
        <f t="shared" ca="1" si="695"/>
        <v>#NAME?</v>
      </c>
      <c r="K270" s="107"/>
      <c r="L270" s="74" t="str">
        <f t="shared" si="696"/>
        <v/>
      </c>
      <c r="M270" s="11" t="str">
        <f t="shared" si="697"/>
        <v/>
      </c>
      <c r="N270" s="11" t="str">
        <f t="shared" si="698"/>
        <v/>
      </c>
      <c r="O270" s="11" t="str">
        <f t="shared" si="699"/>
        <v/>
      </c>
      <c r="P270" s="380">
        <f t="shared" ca="1" si="700"/>
        <v>1</v>
      </c>
      <c r="Q270" s="380">
        <f t="shared" ca="1" si="701"/>
        <v>1</v>
      </c>
    </row>
    <row r="271" spans="3:17" x14ac:dyDescent="0.25">
      <c r="C271" s="380">
        <f t="shared" si="694"/>
        <v>0</v>
      </c>
      <c r="I271" s="409" t="e">
        <f t="shared" ca="1" si="695"/>
        <v>#NAME?</v>
      </c>
      <c r="K271" s="107"/>
      <c r="L271" s="74" t="str">
        <f t="shared" si="696"/>
        <v/>
      </c>
      <c r="M271" s="11" t="str">
        <f t="shared" si="697"/>
        <v/>
      </c>
      <c r="N271" s="11" t="str">
        <f t="shared" si="698"/>
        <v/>
      </c>
      <c r="O271" s="11" t="str">
        <f t="shared" si="699"/>
        <v/>
      </c>
      <c r="P271" s="380">
        <f t="shared" ca="1" si="700"/>
        <v>1</v>
      </c>
      <c r="Q271" s="380">
        <f t="shared" ca="1" si="701"/>
        <v>1</v>
      </c>
    </row>
    <row r="272" spans="3:17" x14ac:dyDescent="0.25">
      <c r="C272" s="380">
        <f t="shared" si="694"/>
        <v>0</v>
      </c>
      <c r="I272" s="409" t="e">
        <f t="shared" ca="1" si="695"/>
        <v>#NAME?</v>
      </c>
      <c r="K272" s="107"/>
      <c r="L272" s="74" t="str">
        <f t="shared" si="696"/>
        <v/>
      </c>
      <c r="M272" s="11" t="str">
        <f t="shared" si="697"/>
        <v/>
      </c>
      <c r="N272" s="11" t="str">
        <f t="shared" si="698"/>
        <v/>
      </c>
      <c r="O272" s="11" t="str">
        <f t="shared" si="699"/>
        <v/>
      </c>
      <c r="P272" s="380">
        <f t="shared" ca="1" si="700"/>
        <v>1</v>
      </c>
      <c r="Q272" s="380">
        <f t="shared" ca="1" si="701"/>
        <v>1</v>
      </c>
    </row>
    <row r="273" spans="3:17" x14ac:dyDescent="0.25">
      <c r="C273" s="380">
        <f t="shared" si="694"/>
        <v>0</v>
      </c>
      <c r="I273" s="409" t="e">
        <f t="shared" ca="1" si="695"/>
        <v>#NAME?</v>
      </c>
      <c r="K273" s="107"/>
      <c r="L273" s="74" t="str">
        <f t="shared" si="696"/>
        <v/>
      </c>
      <c r="M273" s="11" t="str">
        <f t="shared" si="697"/>
        <v/>
      </c>
      <c r="N273" s="11" t="str">
        <f t="shared" si="698"/>
        <v/>
      </c>
      <c r="O273" s="11" t="str">
        <f t="shared" si="699"/>
        <v/>
      </c>
      <c r="P273" s="380">
        <f t="shared" ca="1" si="700"/>
        <v>1</v>
      </c>
      <c r="Q273" s="380">
        <f t="shared" ca="1" si="701"/>
        <v>1</v>
      </c>
    </row>
    <row r="274" spans="3:17" x14ac:dyDescent="0.25">
      <c r="C274" s="380">
        <f t="shared" si="694"/>
        <v>0</v>
      </c>
      <c r="I274" s="409" t="e">
        <f t="shared" ca="1" si="695"/>
        <v>#NAME?</v>
      </c>
      <c r="K274" s="107"/>
      <c r="L274" s="74" t="str">
        <f t="shared" si="696"/>
        <v/>
      </c>
      <c r="M274" s="11" t="str">
        <f t="shared" si="697"/>
        <v/>
      </c>
      <c r="N274" s="11" t="str">
        <f t="shared" si="698"/>
        <v/>
      </c>
      <c r="O274" s="11" t="str">
        <f t="shared" si="699"/>
        <v/>
      </c>
      <c r="P274" s="380">
        <f t="shared" ca="1" si="700"/>
        <v>1</v>
      </c>
      <c r="Q274" s="380">
        <f t="shared" ca="1" si="701"/>
        <v>1</v>
      </c>
    </row>
    <row r="275" spans="3:17" x14ac:dyDescent="0.25">
      <c r="C275" s="380">
        <f t="shared" si="694"/>
        <v>0</v>
      </c>
      <c r="I275" s="409" t="e">
        <f t="shared" ca="1" si="695"/>
        <v>#NAME?</v>
      </c>
      <c r="K275" s="107"/>
      <c r="L275" s="74" t="str">
        <f t="shared" si="696"/>
        <v/>
      </c>
      <c r="M275" s="11" t="str">
        <f t="shared" si="697"/>
        <v/>
      </c>
      <c r="N275" s="11" t="str">
        <f t="shared" si="698"/>
        <v/>
      </c>
      <c r="O275" s="11" t="str">
        <f t="shared" si="699"/>
        <v/>
      </c>
      <c r="P275" s="380">
        <f t="shared" ca="1" si="700"/>
        <v>1</v>
      </c>
      <c r="Q275" s="380">
        <f t="shared" ca="1" si="701"/>
        <v>1</v>
      </c>
    </row>
    <row r="276" spans="3:17" x14ac:dyDescent="0.25">
      <c r="C276" s="380">
        <f t="shared" si="694"/>
        <v>0</v>
      </c>
      <c r="I276" s="409" t="e">
        <f t="shared" ca="1" si="695"/>
        <v>#NAME?</v>
      </c>
      <c r="K276" s="107"/>
      <c r="L276" s="74" t="str">
        <f t="shared" si="696"/>
        <v/>
      </c>
      <c r="M276" s="11" t="str">
        <f t="shared" si="697"/>
        <v/>
      </c>
      <c r="N276" s="11" t="str">
        <f t="shared" si="698"/>
        <v/>
      </c>
      <c r="O276" s="11" t="str">
        <f t="shared" si="699"/>
        <v/>
      </c>
      <c r="P276" s="380">
        <f t="shared" ca="1" si="700"/>
        <v>1</v>
      </c>
      <c r="Q276" s="380">
        <f t="shared" ca="1" si="701"/>
        <v>1</v>
      </c>
    </row>
    <row r="277" spans="3:17" x14ac:dyDescent="0.25">
      <c r="C277" s="380">
        <f t="shared" si="694"/>
        <v>0</v>
      </c>
      <c r="I277" s="409" t="e">
        <f t="shared" ca="1" si="695"/>
        <v>#NAME?</v>
      </c>
      <c r="K277" s="107"/>
      <c r="L277" s="74" t="str">
        <f t="shared" si="696"/>
        <v/>
      </c>
      <c r="M277" s="11" t="str">
        <f t="shared" si="697"/>
        <v/>
      </c>
      <c r="N277" s="11" t="str">
        <f t="shared" si="698"/>
        <v/>
      </c>
      <c r="O277" s="11" t="str">
        <f t="shared" si="699"/>
        <v/>
      </c>
      <c r="P277" s="380">
        <f t="shared" ca="1" si="700"/>
        <v>1</v>
      </c>
      <c r="Q277" s="380">
        <f t="shared" ca="1" si="701"/>
        <v>1</v>
      </c>
    </row>
    <row r="278" spans="3:17" x14ac:dyDescent="0.25">
      <c r="C278" s="380">
        <f t="shared" si="694"/>
        <v>0</v>
      </c>
      <c r="I278" s="409" t="e">
        <f t="shared" ca="1" si="695"/>
        <v>#NAME?</v>
      </c>
      <c r="K278" s="107"/>
      <c r="L278" s="74" t="str">
        <f t="shared" si="696"/>
        <v/>
      </c>
      <c r="M278" s="11" t="str">
        <f t="shared" si="697"/>
        <v/>
      </c>
      <c r="N278" s="11" t="str">
        <f t="shared" si="698"/>
        <v/>
      </c>
      <c r="O278" s="11" t="str">
        <f t="shared" si="699"/>
        <v/>
      </c>
      <c r="P278" s="380">
        <f t="shared" ca="1" si="700"/>
        <v>1</v>
      </c>
      <c r="Q278" s="380">
        <f t="shared" ca="1" si="701"/>
        <v>1</v>
      </c>
    </row>
    <row r="279" spans="3:17" x14ac:dyDescent="0.25">
      <c r="C279" s="380">
        <f t="shared" si="694"/>
        <v>0</v>
      </c>
      <c r="I279" s="409" t="e">
        <f t="shared" ca="1" si="695"/>
        <v>#NAME?</v>
      </c>
      <c r="K279" s="107"/>
      <c r="L279" s="74" t="str">
        <f t="shared" si="696"/>
        <v/>
      </c>
      <c r="M279" s="11" t="str">
        <f t="shared" si="697"/>
        <v/>
      </c>
      <c r="N279" s="11" t="str">
        <f t="shared" si="698"/>
        <v/>
      </c>
      <c r="O279" s="11" t="str">
        <f t="shared" si="699"/>
        <v/>
      </c>
      <c r="P279" s="380">
        <f t="shared" ca="1" si="700"/>
        <v>1</v>
      </c>
      <c r="Q279" s="380">
        <f t="shared" ca="1" si="701"/>
        <v>1</v>
      </c>
    </row>
    <row r="280" spans="3:17" x14ac:dyDescent="0.25">
      <c r="C280" s="380">
        <f t="shared" si="694"/>
        <v>0</v>
      </c>
      <c r="I280" s="409" t="e">
        <f t="shared" ca="1" si="695"/>
        <v>#NAME?</v>
      </c>
      <c r="K280" s="107"/>
      <c r="L280" s="74" t="str">
        <f>MID(K300,1,2)</f>
        <v/>
      </c>
      <c r="M280" s="11" t="str">
        <f>MID(K300,3,1)</f>
        <v/>
      </c>
      <c r="N280" s="11" t="str">
        <f>MID(K300,4,1)</f>
        <v/>
      </c>
      <c r="O280" s="11" t="str">
        <f>MID(K300,5,2)</f>
        <v/>
      </c>
      <c r="P280" s="380">
        <f t="shared" ca="1" si="700"/>
        <v>1</v>
      </c>
      <c r="Q280" s="380">
        <f t="shared" ca="1" si="701"/>
        <v>1</v>
      </c>
    </row>
    <row r="281" spans="3:17" x14ac:dyDescent="0.25">
      <c r="C281" s="380">
        <f t="shared" si="694"/>
        <v>0</v>
      </c>
      <c r="I281" s="409" t="e">
        <f t="shared" ca="1" si="695"/>
        <v>#NAME?</v>
      </c>
      <c r="K281" s="107"/>
      <c r="L281" s="74" t="str">
        <f t="shared" si="696"/>
        <v/>
      </c>
      <c r="M281" s="11" t="str">
        <f t="shared" si="697"/>
        <v/>
      </c>
      <c r="N281" s="11" t="str">
        <f t="shared" si="698"/>
        <v/>
      </c>
      <c r="O281" s="11" t="str">
        <f t="shared" si="699"/>
        <v/>
      </c>
      <c r="P281" s="380">
        <f t="shared" ca="1" si="700"/>
        <v>1</v>
      </c>
      <c r="Q281" s="380">
        <f t="shared" ca="1" si="701"/>
        <v>1</v>
      </c>
    </row>
    <row r="282" spans="3:17" x14ac:dyDescent="0.25">
      <c r="C282" s="380">
        <f t="shared" si="694"/>
        <v>0</v>
      </c>
      <c r="I282" s="409" t="e">
        <f t="shared" ca="1" si="695"/>
        <v>#NAME?</v>
      </c>
      <c r="K282" s="107"/>
      <c r="L282" s="74" t="str">
        <f t="shared" si="696"/>
        <v/>
      </c>
      <c r="M282" s="11" t="str">
        <f t="shared" si="697"/>
        <v/>
      </c>
      <c r="N282" s="11" t="str">
        <f t="shared" si="698"/>
        <v/>
      </c>
      <c r="O282" s="11" t="str">
        <f t="shared" si="699"/>
        <v/>
      </c>
      <c r="P282" s="380">
        <f t="shared" ca="1" si="700"/>
        <v>1</v>
      </c>
      <c r="Q282" s="380">
        <f t="shared" ca="1" si="701"/>
        <v>1</v>
      </c>
    </row>
    <row r="283" spans="3:17" x14ac:dyDescent="0.25">
      <c r="C283" s="380">
        <f t="shared" si="694"/>
        <v>0</v>
      </c>
      <c r="I283" s="409" t="e">
        <f t="shared" ca="1" si="695"/>
        <v>#NAME?</v>
      </c>
      <c r="K283" s="107"/>
      <c r="L283" s="74" t="str">
        <f t="shared" si="696"/>
        <v/>
      </c>
      <c r="M283" s="11" t="str">
        <f t="shared" si="697"/>
        <v/>
      </c>
      <c r="N283" s="11" t="str">
        <f t="shared" si="698"/>
        <v/>
      </c>
      <c r="O283" s="11" t="str">
        <f t="shared" si="699"/>
        <v/>
      </c>
      <c r="P283" s="380">
        <f t="shared" ca="1" si="700"/>
        <v>1</v>
      </c>
      <c r="Q283" s="380">
        <f t="shared" ca="1" si="701"/>
        <v>1</v>
      </c>
    </row>
    <row r="284" spans="3:17" x14ac:dyDescent="0.25">
      <c r="C284" s="380">
        <f t="shared" si="694"/>
        <v>0</v>
      </c>
      <c r="I284" s="409" t="e">
        <f t="shared" ca="1" si="695"/>
        <v>#NAME?</v>
      </c>
      <c r="K284" s="107"/>
      <c r="L284" s="74" t="str">
        <f t="shared" si="696"/>
        <v/>
      </c>
      <c r="M284" s="11" t="str">
        <f t="shared" si="697"/>
        <v/>
      </c>
      <c r="N284" s="11" t="str">
        <f t="shared" si="698"/>
        <v/>
      </c>
      <c r="O284" s="11" t="str">
        <f t="shared" si="699"/>
        <v/>
      </c>
      <c r="P284" s="380">
        <f t="shared" ca="1" si="700"/>
        <v>1</v>
      </c>
      <c r="Q284" s="380">
        <f t="shared" ca="1" si="701"/>
        <v>1</v>
      </c>
    </row>
    <row r="285" spans="3:17" x14ac:dyDescent="0.25">
      <c r="C285" s="380">
        <f t="shared" si="694"/>
        <v>0</v>
      </c>
      <c r="I285" s="409" t="e">
        <f t="shared" ca="1" si="695"/>
        <v>#NAME?</v>
      </c>
      <c r="K285" s="107"/>
      <c r="L285" s="74" t="str">
        <f t="shared" si="696"/>
        <v/>
      </c>
      <c r="M285" s="11" t="str">
        <f t="shared" si="697"/>
        <v/>
      </c>
      <c r="N285" s="11" t="str">
        <f t="shared" si="698"/>
        <v/>
      </c>
      <c r="O285" s="11" t="str">
        <f t="shared" si="699"/>
        <v/>
      </c>
      <c r="P285" s="380">
        <f t="shared" ca="1" si="700"/>
        <v>1</v>
      </c>
      <c r="Q285" s="380">
        <f t="shared" ca="1" si="701"/>
        <v>1</v>
      </c>
    </row>
    <row r="286" spans="3:17" x14ac:dyDescent="0.25">
      <c r="C286" s="380">
        <f t="shared" si="694"/>
        <v>0</v>
      </c>
      <c r="I286" s="409" t="e">
        <f t="shared" ca="1" si="695"/>
        <v>#NAME?</v>
      </c>
      <c r="K286" s="107"/>
      <c r="L286" s="74" t="str">
        <f t="shared" si="696"/>
        <v/>
      </c>
      <c r="M286" s="11" t="str">
        <f t="shared" si="697"/>
        <v/>
      </c>
      <c r="N286" s="11" t="str">
        <f t="shared" si="698"/>
        <v/>
      </c>
      <c r="O286" s="11" t="str">
        <f t="shared" si="699"/>
        <v/>
      </c>
      <c r="P286" s="380">
        <f t="shared" ca="1" si="700"/>
        <v>1</v>
      </c>
      <c r="Q286" s="380">
        <f t="shared" ca="1" si="701"/>
        <v>1</v>
      </c>
    </row>
    <row r="287" spans="3:17" x14ac:dyDescent="0.25">
      <c r="C287" s="380">
        <f t="shared" si="694"/>
        <v>0</v>
      </c>
      <c r="I287" s="409" t="e">
        <f t="shared" ca="1" si="695"/>
        <v>#NAME?</v>
      </c>
      <c r="K287" s="107"/>
      <c r="L287" s="74" t="str">
        <f t="shared" si="696"/>
        <v/>
      </c>
      <c r="M287" s="11" t="str">
        <f t="shared" si="697"/>
        <v/>
      </c>
      <c r="N287" s="11" t="str">
        <f t="shared" si="698"/>
        <v/>
      </c>
      <c r="O287" s="11" t="str">
        <f t="shared" si="699"/>
        <v/>
      </c>
      <c r="P287" s="380">
        <f t="shared" ca="1" si="700"/>
        <v>1</v>
      </c>
      <c r="Q287" s="380">
        <f t="shared" ca="1" si="701"/>
        <v>1</v>
      </c>
    </row>
    <row r="288" spans="3:17" x14ac:dyDescent="0.25">
      <c r="C288" s="380">
        <f t="shared" si="694"/>
        <v>0</v>
      </c>
      <c r="I288" s="409" t="e">
        <f t="shared" ca="1" si="695"/>
        <v>#NAME?</v>
      </c>
      <c r="K288" s="107"/>
      <c r="L288" s="74" t="str">
        <f t="shared" si="696"/>
        <v/>
      </c>
      <c r="M288" s="11" t="str">
        <f t="shared" si="697"/>
        <v/>
      </c>
      <c r="N288" s="11" t="str">
        <f t="shared" si="698"/>
        <v/>
      </c>
      <c r="O288" s="11" t="str">
        <f t="shared" si="699"/>
        <v/>
      </c>
      <c r="P288" s="380">
        <f t="shared" ca="1" si="700"/>
        <v>1</v>
      </c>
      <c r="Q288" s="380">
        <f t="shared" ca="1" si="701"/>
        <v>1</v>
      </c>
    </row>
    <row r="289" spans="3:17" x14ac:dyDescent="0.25">
      <c r="C289" s="380">
        <f t="shared" si="694"/>
        <v>0</v>
      </c>
      <c r="I289" s="409" t="e">
        <f t="shared" ca="1" si="695"/>
        <v>#NAME?</v>
      </c>
      <c r="K289" s="107"/>
      <c r="L289" s="74" t="str">
        <f t="shared" si="696"/>
        <v/>
      </c>
      <c r="M289" s="11" t="str">
        <f t="shared" si="697"/>
        <v/>
      </c>
      <c r="N289" s="11" t="str">
        <f t="shared" si="698"/>
        <v/>
      </c>
      <c r="O289" s="11" t="str">
        <f t="shared" si="699"/>
        <v/>
      </c>
      <c r="P289" s="380">
        <f t="shared" ca="1" si="700"/>
        <v>1</v>
      </c>
      <c r="Q289" s="380">
        <f t="shared" ca="1" si="701"/>
        <v>1</v>
      </c>
    </row>
    <row r="290" spans="3:17" x14ac:dyDescent="0.25">
      <c r="C290" s="380">
        <f t="shared" si="694"/>
        <v>0</v>
      </c>
      <c r="I290" s="409" t="e">
        <f t="shared" ca="1" si="695"/>
        <v>#NAME?</v>
      </c>
      <c r="K290" s="107"/>
      <c r="L290" s="74" t="str">
        <f t="shared" si="696"/>
        <v/>
      </c>
      <c r="M290" s="11" t="str">
        <f t="shared" si="697"/>
        <v/>
      </c>
      <c r="N290" s="11" t="str">
        <f t="shared" si="698"/>
        <v/>
      </c>
      <c r="O290" s="11" t="str">
        <f t="shared" si="699"/>
        <v/>
      </c>
      <c r="P290" s="380">
        <f t="shared" ca="1" si="700"/>
        <v>1</v>
      </c>
      <c r="Q290" s="380">
        <f t="shared" ca="1" si="701"/>
        <v>1</v>
      </c>
    </row>
    <row r="291" spans="3:17" x14ac:dyDescent="0.25">
      <c r="C291" s="380">
        <f t="shared" si="694"/>
        <v>0</v>
      </c>
      <c r="I291" s="409" t="e">
        <f t="shared" ca="1" si="695"/>
        <v>#NAME?</v>
      </c>
      <c r="K291" s="107"/>
      <c r="L291" s="74" t="str">
        <f t="shared" si="696"/>
        <v/>
      </c>
      <c r="M291" s="11" t="str">
        <f t="shared" si="697"/>
        <v/>
      </c>
      <c r="N291" s="11" t="str">
        <f t="shared" si="698"/>
        <v/>
      </c>
      <c r="O291" s="11" t="str">
        <f t="shared" si="699"/>
        <v/>
      </c>
      <c r="P291" s="380">
        <f t="shared" ca="1" si="700"/>
        <v>1</v>
      </c>
      <c r="Q291" s="380">
        <f t="shared" ca="1" si="701"/>
        <v>1</v>
      </c>
    </row>
    <row r="292" spans="3:17" x14ac:dyDescent="0.25">
      <c r="C292" s="380">
        <f t="shared" si="694"/>
        <v>0</v>
      </c>
      <c r="I292" s="409" t="e">
        <f t="shared" ca="1" si="695"/>
        <v>#NAME?</v>
      </c>
      <c r="K292" s="107"/>
      <c r="L292" s="74" t="str">
        <f t="shared" si="696"/>
        <v/>
      </c>
      <c r="M292" s="11" t="str">
        <f t="shared" si="697"/>
        <v/>
      </c>
      <c r="N292" s="11" t="str">
        <f t="shared" si="698"/>
        <v/>
      </c>
      <c r="O292" s="11" t="str">
        <f t="shared" si="699"/>
        <v/>
      </c>
      <c r="P292" s="380">
        <f t="shared" ca="1" si="700"/>
        <v>1</v>
      </c>
      <c r="Q292" s="380">
        <f t="shared" ca="1" si="701"/>
        <v>1</v>
      </c>
    </row>
    <row r="293" spans="3:17" x14ac:dyDescent="0.25">
      <c r="C293" s="380">
        <f t="shared" si="694"/>
        <v>0</v>
      </c>
      <c r="I293" s="409" t="e">
        <f t="shared" ca="1" si="695"/>
        <v>#NAME?</v>
      </c>
      <c r="K293" s="107"/>
      <c r="L293" s="74" t="str">
        <f t="shared" si="696"/>
        <v/>
      </c>
      <c r="M293" s="11" t="str">
        <f t="shared" si="697"/>
        <v/>
      </c>
      <c r="N293" s="11" t="str">
        <f t="shared" si="698"/>
        <v/>
      </c>
      <c r="O293" s="11" t="str">
        <f t="shared" si="699"/>
        <v/>
      </c>
      <c r="P293" s="380">
        <f t="shared" ca="1" si="700"/>
        <v>1</v>
      </c>
      <c r="Q293" s="380">
        <f t="shared" ca="1" si="701"/>
        <v>1</v>
      </c>
    </row>
    <row r="294" spans="3:17" x14ac:dyDescent="0.25">
      <c r="C294" s="380">
        <f t="shared" si="694"/>
        <v>0</v>
      </c>
      <c r="I294" s="409" t="e">
        <f t="shared" ca="1" si="695"/>
        <v>#NAME?</v>
      </c>
      <c r="K294" s="107"/>
      <c r="L294" s="74" t="str">
        <f t="shared" si="696"/>
        <v/>
      </c>
      <c r="M294" s="11" t="str">
        <f t="shared" si="697"/>
        <v/>
      </c>
      <c r="N294" s="11" t="str">
        <f t="shared" si="698"/>
        <v/>
      </c>
      <c r="O294" s="11" t="str">
        <f t="shared" si="699"/>
        <v/>
      </c>
      <c r="P294" s="380">
        <f t="shared" ca="1" si="700"/>
        <v>1</v>
      </c>
      <c r="Q294" s="380">
        <f t="shared" ca="1" si="701"/>
        <v>1</v>
      </c>
    </row>
    <row r="295" spans="3:17" x14ac:dyDescent="0.25">
      <c r="C295" s="380">
        <f t="shared" si="694"/>
        <v>0</v>
      </c>
      <c r="I295" s="409" t="e">
        <f t="shared" ca="1" si="695"/>
        <v>#NAME?</v>
      </c>
      <c r="K295" s="107"/>
      <c r="L295" s="74" t="str">
        <f t="shared" si="696"/>
        <v/>
      </c>
      <c r="M295" s="11" t="str">
        <f t="shared" si="697"/>
        <v/>
      </c>
      <c r="N295" s="11" t="str">
        <f t="shared" si="698"/>
        <v/>
      </c>
      <c r="O295" s="11" t="str">
        <f t="shared" si="699"/>
        <v/>
      </c>
      <c r="P295" s="380">
        <f t="shared" ca="1" si="700"/>
        <v>1</v>
      </c>
      <c r="Q295" s="380">
        <f t="shared" ca="1" si="701"/>
        <v>1</v>
      </c>
    </row>
    <row r="296" spans="3:17" x14ac:dyDescent="0.25">
      <c r="C296" s="380">
        <f t="shared" si="694"/>
        <v>0</v>
      </c>
      <c r="I296" s="409" t="e">
        <f t="shared" ca="1" si="695"/>
        <v>#NAME?</v>
      </c>
      <c r="K296" s="107"/>
      <c r="L296" s="74" t="str">
        <f t="shared" si="696"/>
        <v/>
      </c>
      <c r="M296" s="11" t="str">
        <f t="shared" si="697"/>
        <v/>
      </c>
      <c r="N296" s="11" t="str">
        <f t="shared" si="698"/>
        <v/>
      </c>
      <c r="O296" s="11" t="str">
        <f t="shared" si="699"/>
        <v/>
      </c>
      <c r="P296" s="380">
        <f t="shared" ca="1" si="700"/>
        <v>1</v>
      </c>
      <c r="Q296" s="380">
        <f t="shared" ca="1" si="701"/>
        <v>1</v>
      </c>
    </row>
    <row r="297" spans="3:17" x14ac:dyDescent="0.25">
      <c r="C297" s="380">
        <f t="shared" si="694"/>
        <v>0</v>
      </c>
      <c r="I297" s="409" t="e">
        <f t="shared" ca="1" si="695"/>
        <v>#NAME?</v>
      </c>
      <c r="K297" s="107"/>
      <c r="L297" s="74" t="str">
        <f t="shared" si="696"/>
        <v/>
      </c>
      <c r="M297" s="11" t="str">
        <f t="shared" si="697"/>
        <v/>
      </c>
      <c r="N297" s="11" t="str">
        <f t="shared" si="698"/>
        <v/>
      </c>
      <c r="O297" s="11" t="str">
        <f t="shared" si="699"/>
        <v/>
      </c>
      <c r="P297" s="380">
        <f t="shared" ca="1" si="700"/>
        <v>1</v>
      </c>
      <c r="Q297" s="380">
        <f t="shared" ca="1" si="701"/>
        <v>1</v>
      </c>
    </row>
    <row r="298" spans="3:17" x14ac:dyDescent="0.25">
      <c r="C298" s="380">
        <f t="shared" si="694"/>
        <v>0</v>
      </c>
      <c r="I298" s="409" t="e">
        <f t="shared" ca="1" si="695"/>
        <v>#NAME?</v>
      </c>
      <c r="K298" s="107"/>
      <c r="L298" s="74" t="str">
        <f t="shared" si="696"/>
        <v/>
      </c>
      <c r="M298" s="11" t="str">
        <f t="shared" si="697"/>
        <v/>
      </c>
      <c r="N298" s="11" t="str">
        <f t="shared" si="698"/>
        <v/>
      </c>
      <c r="O298" s="11" t="str">
        <f t="shared" si="699"/>
        <v/>
      </c>
      <c r="P298" s="380">
        <f t="shared" ca="1" si="700"/>
        <v>1</v>
      </c>
      <c r="Q298" s="380">
        <f t="shared" ca="1" si="701"/>
        <v>1</v>
      </c>
    </row>
    <row r="299" spans="3:17" x14ac:dyDescent="0.25">
      <c r="C299" s="380">
        <f t="shared" si="694"/>
        <v>0</v>
      </c>
      <c r="I299" s="409" t="e">
        <f t="shared" ca="1" si="695"/>
        <v>#NAME?</v>
      </c>
      <c r="K299" s="107"/>
      <c r="L299" s="74" t="str">
        <f t="shared" si="696"/>
        <v/>
      </c>
      <c r="M299" s="11" t="str">
        <f t="shared" si="697"/>
        <v/>
      </c>
      <c r="N299" s="11" t="str">
        <f t="shared" si="698"/>
        <v/>
      </c>
      <c r="O299" s="11" t="str">
        <f t="shared" si="699"/>
        <v/>
      </c>
      <c r="P299" s="380">
        <f t="shared" ca="1" si="700"/>
        <v>1</v>
      </c>
      <c r="Q299" s="380">
        <f t="shared" ca="1" si="701"/>
        <v>1</v>
      </c>
    </row>
    <row r="300" spans="3:17" x14ac:dyDescent="0.25">
      <c r="C300" s="380">
        <f t="shared" si="694"/>
        <v>0</v>
      </c>
      <c r="I300" s="409" t="e">
        <f t="shared" ca="1" si="695"/>
        <v>#NAME?</v>
      </c>
      <c r="K300" s="107"/>
      <c r="L300" s="74" t="str">
        <f t="shared" si="696"/>
        <v/>
      </c>
      <c r="M300" s="11" t="str">
        <f t="shared" si="697"/>
        <v/>
      </c>
      <c r="N300" s="11" t="str">
        <f t="shared" si="698"/>
        <v/>
      </c>
      <c r="O300" s="11" t="str">
        <f t="shared" si="699"/>
        <v/>
      </c>
      <c r="P300" s="380">
        <f t="shared" ca="1" si="700"/>
        <v>1</v>
      </c>
      <c r="Q300" s="380">
        <f t="shared" ca="1" si="701"/>
        <v>1</v>
      </c>
    </row>
  </sheetData>
  <dataConsolidate/>
  <mergeCells count="350">
    <mergeCell ref="CQ139:CU139"/>
    <mergeCell ref="BL148:BQ148"/>
    <mergeCell ref="BR148:BV148"/>
    <mergeCell ref="BW148:CA148"/>
    <mergeCell ref="CB148:CF148"/>
    <mergeCell ref="CG148:CK148"/>
    <mergeCell ref="CL148:CP148"/>
    <mergeCell ref="CQ148:CU148"/>
    <mergeCell ref="BL157:BQ157"/>
    <mergeCell ref="BR157:BV157"/>
    <mergeCell ref="BW157:CA157"/>
    <mergeCell ref="CB157:CF157"/>
    <mergeCell ref="CG157:CK157"/>
    <mergeCell ref="CL157:CP157"/>
    <mergeCell ref="CQ157:CU157"/>
    <mergeCell ref="BL139:BQ139"/>
    <mergeCell ref="BR139:BV139"/>
    <mergeCell ref="BW139:CA139"/>
    <mergeCell ref="CB139:CF139"/>
    <mergeCell ref="CG139:CK139"/>
    <mergeCell ref="CL139:CP139"/>
    <mergeCell ref="BW103:CA103"/>
    <mergeCell ref="CB103:CF103"/>
    <mergeCell ref="CG103:CK103"/>
    <mergeCell ref="CL103:CP103"/>
    <mergeCell ref="CQ103:CU103"/>
    <mergeCell ref="BL85:BQ85"/>
    <mergeCell ref="BR85:BV85"/>
    <mergeCell ref="BW85:CA85"/>
    <mergeCell ref="CB85:CF85"/>
    <mergeCell ref="CG85:CK85"/>
    <mergeCell ref="CL85:CP85"/>
    <mergeCell ref="BR31:BV31"/>
    <mergeCell ref="BW31:CA31"/>
    <mergeCell ref="CB31:CF31"/>
    <mergeCell ref="CG31:CK31"/>
    <mergeCell ref="CL31:CP31"/>
    <mergeCell ref="CQ31:CU31"/>
    <mergeCell ref="BL40:BQ40"/>
    <mergeCell ref="BR40:BV40"/>
    <mergeCell ref="BW40:CA40"/>
    <mergeCell ref="CB40:CF40"/>
    <mergeCell ref="CG40:CK40"/>
    <mergeCell ref="CL40:CP40"/>
    <mergeCell ref="CQ40:CU40"/>
    <mergeCell ref="BL112:BQ112"/>
    <mergeCell ref="BR112:BV112"/>
    <mergeCell ref="BW112:CA112"/>
    <mergeCell ref="CB112:CF112"/>
    <mergeCell ref="CG112:CK112"/>
    <mergeCell ref="CL112:CP112"/>
    <mergeCell ref="CQ112:CU112"/>
    <mergeCell ref="BL67:BQ67"/>
    <mergeCell ref="BR67:BV67"/>
    <mergeCell ref="BW67:CA67"/>
    <mergeCell ref="CB67:CF67"/>
    <mergeCell ref="CG67:CK67"/>
    <mergeCell ref="CL67:CP67"/>
    <mergeCell ref="CQ67:CU67"/>
    <mergeCell ref="CQ85:CU85"/>
    <mergeCell ref="BL94:BQ94"/>
    <mergeCell ref="BR94:BV94"/>
    <mergeCell ref="BW94:CA94"/>
    <mergeCell ref="CB94:CF94"/>
    <mergeCell ref="CG94:CK94"/>
    <mergeCell ref="CL94:CP94"/>
    <mergeCell ref="CQ94:CU94"/>
    <mergeCell ref="BL103:BQ103"/>
    <mergeCell ref="BR103:BV103"/>
    <mergeCell ref="BL121:BQ121"/>
    <mergeCell ref="BR121:BV121"/>
    <mergeCell ref="BW121:CA121"/>
    <mergeCell ref="CB121:CF121"/>
    <mergeCell ref="CG121:CK121"/>
    <mergeCell ref="CL121:CP121"/>
    <mergeCell ref="CQ121:CU121"/>
    <mergeCell ref="BL130:BQ130"/>
    <mergeCell ref="BR130:BV130"/>
    <mergeCell ref="BW130:CA130"/>
    <mergeCell ref="CB130:CF130"/>
    <mergeCell ref="CG130:CK130"/>
    <mergeCell ref="CL130:CP130"/>
    <mergeCell ref="CQ130:CU130"/>
    <mergeCell ref="BL76:BQ76"/>
    <mergeCell ref="BR76:BV76"/>
    <mergeCell ref="BR49:BV49"/>
    <mergeCell ref="BW49:CA49"/>
    <mergeCell ref="CB49:CF49"/>
    <mergeCell ref="CG49:CK49"/>
    <mergeCell ref="CL49:CP49"/>
    <mergeCell ref="CQ49:CU49"/>
    <mergeCell ref="AN1:AO1"/>
    <mergeCell ref="AS17:AV17"/>
    <mergeCell ref="AS18:AV18"/>
    <mergeCell ref="BL29:CU30"/>
    <mergeCell ref="BW58:CA58"/>
    <mergeCell ref="CB58:CF58"/>
    <mergeCell ref="CG58:CK58"/>
    <mergeCell ref="CL58:CP58"/>
    <mergeCell ref="CQ58:CU58"/>
    <mergeCell ref="BW76:CA76"/>
    <mergeCell ref="CB76:CF76"/>
    <mergeCell ref="CG76:CK76"/>
    <mergeCell ref="CL76:CP76"/>
    <mergeCell ref="CQ76:CU76"/>
    <mergeCell ref="BL49:BQ49"/>
    <mergeCell ref="BL31:BQ31"/>
    <mergeCell ref="E2:F2"/>
    <mergeCell ref="G2:H2"/>
    <mergeCell ref="S2:U2"/>
    <mergeCell ref="X2:X3"/>
    <mergeCell ref="Y2:AI2"/>
    <mergeCell ref="AR11:AS12"/>
    <mergeCell ref="AV11:AW12"/>
    <mergeCell ref="S16:T16"/>
    <mergeCell ref="AR16:AW16"/>
    <mergeCell ref="AR2:AW3"/>
    <mergeCell ref="L3:P3"/>
    <mergeCell ref="AR5:AS7"/>
    <mergeCell ref="AT5:AU7"/>
    <mergeCell ref="AV5:AW7"/>
    <mergeCell ref="AT9:AU10"/>
    <mergeCell ref="E25:F25"/>
    <mergeCell ref="E26:F26"/>
    <mergeCell ref="E27:F27"/>
    <mergeCell ref="E28:F28"/>
    <mergeCell ref="S28:T28"/>
    <mergeCell ref="V19:V24"/>
    <mergeCell ref="AS19:AV19"/>
    <mergeCell ref="AS20:AV20"/>
    <mergeCell ref="E21:F21"/>
    <mergeCell ref="AS21:AV21"/>
    <mergeCell ref="E22:F22"/>
    <mergeCell ref="AS22:AV22"/>
    <mergeCell ref="E23:F23"/>
    <mergeCell ref="E24:F24"/>
    <mergeCell ref="E30:F30"/>
    <mergeCell ref="E31:F31"/>
    <mergeCell ref="Z31:AE31"/>
    <mergeCell ref="AF31:AJ31"/>
    <mergeCell ref="AK31:AO31"/>
    <mergeCell ref="AP31:AT31"/>
    <mergeCell ref="AU31:AY31"/>
    <mergeCell ref="AZ31:BD31"/>
    <mergeCell ref="E29:F29"/>
    <mergeCell ref="Z29:BI30"/>
    <mergeCell ref="E32:F32"/>
    <mergeCell ref="E33:F33"/>
    <mergeCell ref="X33:X38"/>
    <mergeCell ref="BJ33:BJ38"/>
    <mergeCell ref="E34:F34"/>
    <mergeCell ref="E35:F35"/>
    <mergeCell ref="E36:F36"/>
    <mergeCell ref="E37:F37"/>
    <mergeCell ref="BE31:BI31"/>
    <mergeCell ref="E38:F38"/>
    <mergeCell ref="E39:F39"/>
    <mergeCell ref="X39:Y39"/>
    <mergeCell ref="BJ39:BK39"/>
    <mergeCell ref="E40:F40"/>
    <mergeCell ref="Z40:AE40"/>
    <mergeCell ref="AF40:AJ40"/>
    <mergeCell ref="AK40:AO40"/>
    <mergeCell ref="AP40:AT40"/>
    <mergeCell ref="AU40:AY40"/>
    <mergeCell ref="E41:F41"/>
    <mergeCell ref="E42:F42"/>
    <mergeCell ref="X42:X47"/>
    <mergeCell ref="BJ42:BJ47"/>
    <mergeCell ref="E43:F43"/>
    <mergeCell ref="E44:F44"/>
    <mergeCell ref="E45:F45"/>
    <mergeCell ref="AZ40:BD40"/>
    <mergeCell ref="BE40:BI40"/>
    <mergeCell ref="E46:F46"/>
    <mergeCell ref="E47:F47"/>
    <mergeCell ref="E48:F48"/>
    <mergeCell ref="X48:Y48"/>
    <mergeCell ref="BJ48:BK48"/>
    <mergeCell ref="E49:F49"/>
    <mergeCell ref="Z49:AE49"/>
    <mergeCell ref="AF49:AJ49"/>
    <mergeCell ref="AK49:AO49"/>
    <mergeCell ref="AP49:AT49"/>
    <mergeCell ref="E50:F50"/>
    <mergeCell ref="E51:F51"/>
    <mergeCell ref="X51:X56"/>
    <mergeCell ref="BJ51:BJ56"/>
    <mergeCell ref="E52:F52"/>
    <mergeCell ref="E53:F53"/>
    <mergeCell ref="AU49:AY49"/>
    <mergeCell ref="AZ49:BD49"/>
    <mergeCell ref="BE49:BI49"/>
    <mergeCell ref="E54:F54"/>
    <mergeCell ref="E55:F55"/>
    <mergeCell ref="E56:F56"/>
    <mergeCell ref="X57:Y57"/>
    <mergeCell ref="BJ57:BK57"/>
    <mergeCell ref="Z58:AE58"/>
    <mergeCell ref="AF58:AJ58"/>
    <mergeCell ref="AK58:AO58"/>
    <mergeCell ref="AP58:AT58"/>
    <mergeCell ref="AU58:AY58"/>
    <mergeCell ref="BL58:BQ58"/>
    <mergeCell ref="BR58:BV58"/>
    <mergeCell ref="X60:X65"/>
    <mergeCell ref="BJ60:BJ65"/>
    <mergeCell ref="X66:Y66"/>
    <mergeCell ref="BJ66:BK66"/>
    <mergeCell ref="AZ58:BD58"/>
    <mergeCell ref="BE58:BI58"/>
    <mergeCell ref="X69:X74"/>
    <mergeCell ref="BJ69:BJ74"/>
    <mergeCell ref="X75:Y75"/>
    <mergeCell ref="BJ75:BK75"/>
    <mergeCell ref="BE67:BI67"/>
    <mergeCell ref="Z67:AE67"/>
    <mergeCell ref="AF67:AJ67"/>
    <mergeCell ref="AK67:AO67"/>
    <mergeCell ref="AP67:AT67"/>
    <mergeCell ref="AU67:AY67"/>
    <mergeCell ref="AZ67:BD67"/>
    <mergeCell ref="X78:X83"/>
    <mergeCell ref="BJ78:BJ83"/>
    <mergeCell ref="X84:Y84"/>
    <mergeCell ref="BJ84:BK84"/>
    <mergeCell ref="BE76:BI76"/>
    <mergeCell ref="Z76:AE76"/>
    <mergeCell ref="AF76:AJ76"/>
    <mergeCell ref="AK76:AO76"/>
    <mergeCell ref="AP76:AT76"/>
    <mergeCell ref="AU76:AY76"/>
    <mergeCell ref="AZ76:BD76"/>
    <mergeCell ref="X87:X92"/>
    <mergeCell ref="BJ87:BJ92"/>
    <mergeCell ref="X93:Y93"/>
    <mergeCell ref="BJ93:BK93"/>
    <mergeCell ref="BE85:BI85"/>
    <mergeCell ref="Z85:AE85"/>
    <mergeCell ref="AF85:AJ85"/>
    <mergeCell ref="AK85:AO85"/>
    <mergeCell ref="AP85:AT85"/>
    <mergeCell ref="AU85:AY85"/>
    <mergeCell ref="AZ85:BD85"/>
    <mergeCell ref="X96:X101"/>
    <mergeCell ref="BJ96:BJ101"/>
    <mergeCell ref="X102:Y102"/>
    <mergeCell ref="BJ102:BK102"/>
    <mergeCell ref="BE94:BI94"/>
    <mergeCell ref="Z94:AE94"/>
    <mergeCell ref="AF94:AJ94"/>
    <mergeCell ref="AK94:AO94"/>
    <mergeCell ref="AP94:AT94"/>
    <mergeCell ref="AU94:AY94"/>
    <mergeCell ref="AZ94:BD94"/>
    <mergeCell ref="X105:X110"/>
    <mergeCell ref="BJ105:BJ110"/>
    <mergeCell ref="X111:Y111"/>
    <mergeCell ref="BJ111:BK111"/>
    <mergeCell ref="BE103:BI103"/>
    <mergeCell ref="Z103:AE103"/>
    <mergeCell ref="AF103:AJ103"/>
    <mergeCell ref="AK103:AO103"/>
    <mergeCell ref="AP103:AT103"/>
    <mergeCell ref="AU103:AY103"/>
    <mergeCell ref="AZ103:BD103"/>
    <mergeCell ref="X114:X119"/>
    <mergeCell ref="BJ114:BJ119"/>
    <mergeCell ref="X120:Y120"/>
    <mergeCell ref="BJ120:BK120"/>
    <mergeCell ref="BE112:BI112"/>
    <mergeCell ref="Z112:AE112"/>
    <mergeCell ref="AF112:AJ112"/>
    <mergeCell ref="AK112:AO112"/>
    <mergeCell ref="AP112:AT112"/>
    <mergeCell ref="AU112:AY112"/>
    <mergeCell ref="AZ112:BD112"/>
    <mergeCell ref="X123:X128"/>
    <mergeCell ref="BJ123:BJ128"/>
    <mergeCell ref="X129:Y129"/>
    <mergeCell ref="BJ129:BK129"/>
    <mergeCell ref="BE121:BI121"/>
    <mergeCell ref="Z121:AE121"/>
    <mergeCell ref="AF121:AJ121"/>
    <mergeCell ref="AK121:AO121"/>
    <mergeCell ref="AP121:AT121"/>
    <mergeCell ref="AU121:AY121"/>
    <mergeCell ref="AZ121:BD121"/>
    <mergeCell ref="X138:Y138"/>
    <mergeCell ref="BJ138:BK138"/>
    <mergeCell ref="BE130:BI130"/>
    <mergeCell ref="Z130:AE130"/>
    <mergeCell ref="AF130:AJ130"/>
    <mergeCell ref="AK130:AO130"/>
    <mergeCell ref="AP130:AT130"/>
    <mergeCell ref="AU130:AY130"/>
    <mergeCell ref="AZ130:BD130"/>
    <mergeCell ref="X132:X137"/>
    <mergeCell ref="BJ132:BJ137"/>
    <mergeCell ref="X141:X146"/>
    <mergeCell ref="BJ141:BJ146"/>
    <mergeCell ref="X147:Y147"/>
    <mergeCell ref="BJ147:BK147"/>
    <mergeCell ref="BE139:BI139"/>
    <mergeCell ref="Z139:AE139"/>
    <mergeCell ref="AF139:AJ139"/>
    <mergeCell ref="AK139:AO139"/>
    <mergeCell ref="AP139:AT139"/>
    <mergeCell ref="AU139:AY139"/>
    <mergeCell ref="AZ139:BD139"/>
    <mergeCell ref="X150:X155"/>
    <mergeCell ref="BJ150:BJ155"/>
    <mergeCell ref="X156:Y156"/>
    <mergeCell ref="BJ156:BK156"/>
    <mergeCell ref="BE148:BI148"/>
    <mergeCell ref="Z148:AE148"/>
    <mergeCell ref="AF148:AJ148"/>
    <mergeCell ref="AK148:AO148"/>
    <mergeCell ref="AP148:AT148"/>
    <mergeCell ref="AU148:AY148"/>
    <mergeCell ref="AZ148:BD148"/>
    <mergeCell ref="X159:X164"/>
    <mergeCell ref="BJ159:BJ164"/>
    <mergeCell ref="X165:Y165"/>
    <mergeCell ref="BJ165:BK165"/>
    <mergeCell ref="BE157:BI157"/>
    <mergeCell ref="Z157:AE157"/>
    <mergeCell ref="AF157:AJ157"/>
    <mergeCell ref="AK157:AO157"/>
    <mergeCell ref="AP157:AT157"/>
    <mergeCell ref="AU157:AY157"/>
    <mergeCell ref="AZ157:BD157"/>
    <mergeCell ref="X177:Y177"/>
    <mergeCell ref="BJ177:BK177"/>
    <mergeCell ref="BE169:BI169"/>
    <mergeCell ref="Z169:AE169"/>
    <mergeCell ref="AF169:AJ169"/>
    <mergeCell ref="AK169:AO169"/>
    <mergeCell ref="AP169:AT169"/>
    <mergeCell ref="AU169:AY169"/>
    <mergeCell ref="AZ169:BD169"/>
    <mergeCell ref="BL169:BQ169"/>
    <mergeCell ref="BR169:BV169"/>
    <mergeCell ref="BW169:CA169"/>
    <mergeCell ref="CB169:CF169"/>
    <mergeCell ref="CG169:CK169"/>
    <mergeCell ref="CL169:CP169"/>
    <mergeCell ref="CQ169:CU169"/>
    <mergeCell ref="X171:X176"/>
    <mergeCell ref="BJ171:BJ176"/>
  </mergeCells>
  <conditionalFormatting sqref="Y19:Y24">
    <cfRule type="top10" dxfId="1488" priority="46" bottom="1" rank="1"/>
    <cfRule type="top10" dxfId="1487" priority="47" rank="1"/>
  </conditionalFormatting>
  <conditionalFormatting sqref="Z19:Z24">
    <cfRule type="top10" dxfId="1486" priority="44" bottom="1" rank="1"/>
    <cfRule type="top10" dxfId="1485" priority="45" rank="1"/>
  </conditionalFormatting>
  <conditionalFormatting sqref="AA19:AA24">
    <cfRule type="top10" dxfId="1484" priority="42" bottom="1" rank="1"/>
    <cfRule type="top10" dxfId="1483" priority="43" rank="1"/>
  </conditionalFormatting>
  <conditionalFormatting sqref="AB19:AC24">
    <cfRule type="top10" dxfId="1482" priority="40" bottom="1" rank="1"/>
    <cfRule type="top10" dxfId="1481" priority="41" rank="1"/>
  </conditionalFormatting>
  <conditionalFormatting sqref="AD19:AD24">
    <cfRule type="top10" dxfId="1480" priority="38" bottom="1" rank="1"/>
    <cfRule type="top10" dxfId="1479" priority="39" rank="1"/>
  </conditionalFormatting>
  <conditionalFormatting sqref="AE19:AE24">
    <cfRule type="top10" dxfId="1478" priority="36" bottom="1" rank="1"/>
    <cfRule type="top10" dxfId="1477" priority="37" rank="1"/>
  </conditionalFormatting>
  <conditionalFormatting sqref="AF19:AF24">
    <cfRule type="top10" dxfId="1476" priority="34" bottom="1" rank="1"/>
    <cfRule type="top10" dxfId="1475" priority="35" rank="1"/>
  </conditionalFormatting>
  <conditionalFormatting sqref="AH19:AH24">
    <cfRule type="top10" dxfId="1474" priority="32" bottom="1" rank="1"/>
    <cfRule type="top10" dxfId="1473" priority="33" rank="1"/>
  </conditionalFormatting>
  <conditionalFormatting sqref="AG19:AG24">
    <cfRule type="top10" dxfId="1472" priority="30" bottom="1" rank="1"/>
    <cfRule type="top10" dxfId="1471" priority="31" rank="1"/>
  </conditionalFormatting>
  <conditionalFormatting sqref="AI19:AI24">
    <cfRule type="top10" dxfId="1470" priority="28" bottom="1" rank="1"/>
    <cfRule type="top10" dxfId="1469" priority="29" rank="1"/>
  </conditionalFormatting>
  <conditionalFormatting sqref="N5:N300">
    <cfRule type="beginsWith" dxfId="1468" priority="26" operator="beginsWith" text="S">
      <formula>LEFT(N5,LEN("S"))="S"</formula>
    </cfRule>
  </conditionalFormatting>
  <conditionalFormatting sqref="O5:O300">
    <cfRule type="beginsWith" dxfId="1467" priority="25" operator="beginsWith" text="S">
      <formula>LEFT(O5,LEN("S"))="S"</formula>
    </cfRule>
  </conditionalFormatting>
  <conditionalFormatting sqref="Y4:Y18">
    <cfRule type="top10" dxfId="1466" priority="23" bottom="1" rank="1"/>
    <cfRule type="top10" dxfId="1465" priority="24" rank="1"/>
  </conditionalFormatting>
  <conditionalFormatting sqref="Z4:Z18">
    <cfRule type="top10" dxfId="1464" priority="21" bottom="1" rank="1"/>
    <cfRule type="top10" dxfId="1463" priority="22" rank="1"/>
  </conditionalFormatting>
  <conditionalFormatting sqref="AA4:AA18">
    <cfRule type="top10" dxfId="1462" priority="19" bottom="1" rank="1"/>
    <cfRule type="top10" dxfId="1461" priority="20" rank="1"/>
  </conditionalFormatting>
  <conditionalFormatting sqref="AB4:AC18">
    <cfRule type="top10" dxfId="1460" priority="17" bottom="1" rank="1"/>
    <cfRule type="top10" dxfId="1459" priority="18" rank="1"/>
  </conditionalFormatting>
  <conditionalFormatting sqref="AD4:AD18">
    <cfRule type="top10" dxfId="1458" priority="15" bottom="1" rank="1"/>
    <cfRule type="top10" dxfId="1457" priority="16" rank="1"/>
  </conditionalFormatting>
  <conditionalFormatting sqref="AE4:AE18">
    <cfRule type="top10" dxfId="1456" priority="13" bottom="1" rank="1"/>
    <cfRule type="top10" dxfId="1455" priority="14" rank="1"/>
  </conditionalFormatting>
  <conditionalFormatting sqref="AF4:AF18">
    <cfRule type="top10" dxfId="1454" priority="11" bottom="1" rank="1"/>
    <cfRule type="top10" dxfId="1453" priority="12" rank="1"/>
  </conditionalFormatting>
  <conditionalFormatting sqref="AG4:AG18">
    <cfRule type="top10" dxfId="1452" priority="9" bottom="1" rank="1"/>
    <cfRule type="top10" dxfId="1451" priority="10" rank="1"/>
  </conditionalFormatting>
  <conditionalFormatting sqref="AH4:AH18">
    <cfRule type="top10" dxfId="1450" priority="7" bottom="1" rank="1"/>
    <cfRule type="top10" dxfId="1449" priority="8" rank="1"/>
  </conditionalFormatting>
  <conditionalFormatting sqref="AI4:AI18">
    <cfRule type="top10" dxfId="1448" priority="5" bottom="1" rank="1"/>
    <cfRule type="top10" dxfId="1447" priority="6" rank="1"/>
  </conditionalFormatting>
  <conditionalFormatting sqref="K5:K300">
    <cfRule type="expression" dxfId="1446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dataValidations count="1">
    <dataValidation type="custom" allowBlank="1" showInputMessage="1" showErrorMessage="1" sqref="K7">
      <formula1>IF(AND(LEN(K7)&lt;=6,ISNUMBER(VALUE(LEFT(K7,3))), ISTEXT(RIGHT(K7,1))),TRUE,FALSE)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8"/>
  <sheetViews>
    <sheetView zoomScale="80" zoomScaleNormal="80" workbookViewId="0">
      <selection activeCell="CE3" sqref="CE3:DN3"/>
    </sheetView>
  </sheetViews>
  <sheetFormatPr defaultRowHeight="15" x14ac:dyDescent="0.25"/>
  <cols>
    <col min="1" max="1" width="34.28515625" style="66" customWidth="1"/>
    <col min="2" max="2" width="5.28515625" style="12" customWidth="1"/>
    <col min="3" max="3" width="13.28515625" style="12" customWidth="1"/>
    <col min="4" max="4" width="4.7109375" style="11" customWidth="1"/>
    <col min="5" max="5" width="9.140625" style="11"/>
    <col min="6" max="6" width="5.85546875" style="12" customWidth="1"/>
    <col min="7" max="7" width="13.28515625" style="12" customWidth="1"/>
    <col min="8" max="8" width="6.42578125" style="11" customWidth="1"/>
    <col min="9" max="9" width="9.140625" style="11"/>
    <col min="10" max="10" width="4.28515625" style="12" customWidth="1"/>
    <col min="11" max="11" width="9.140625" style="12"/>
    <col min="12" max="12" width="5.140625" style="11" customWidth="1"/>
    <col min="13" max="13" width="9.140625" style="11"/>
    <col min="14" max="14" width="15.7109375" style="66" customWidth="1"/>
    <col min="15" max="15" width="54" style="66" customWidth="1"/>
    <col min="16" max="16" width="14.85546875" style="66" customWidth="1"/>
    <col min="17" max="17" width="32.140625" style="66" customWidth="1"/>
    <col min="18" max="18" width="7.5703125" style="12" customWidth="1"/>
    <col min="19" max="19" width="9.140625" style="12"/>
    <col min="20" max="20" width="6.85546875" style="66" customWidth="1"/>
    <col min="21" max="21" width="12.5703125" style="66" customWidth="1"/>
    <col min="22" max="22" width="7.5703125" style="12" customWidth="1"/>
    <col min="23" max="23" width="9.140625" style="12"/>
    <col min="24" max="24" width="7" style="66" customWidth="1"/>
    <col min="25" max="25" width="10.42578125" style="66" customWidth="1"/>
    <col min="26" max="26" width="5.5703125" style="12" customWidth="1"/>
    <col min="27" max="27" width="9.140625" style="12"/>
    <col min="28" max="28" width="4.85546875" style="66" customWidth="1"/>
    <col min="29" max="29" width="9.140625" style="66"/>
    <col min="30" max="30" width="20.85546875" style="66" customWidth="1"/>
    <col min="31" max="31" width="55.5703125" style="66" customWidth="1"/>
    <col min="32" max="32" width="7.28515625" style="66" customWidth="1"/>
    <col min="33" max="33" width="31.85546875" style="66" customWidth="1"/>
    <col min="34" max="38" width="9.42578125" style="66" customWidth="1"/>
    <col min="39" max="39" width="6.7109375" style="66" customWidth="1"/>
    <col min="40" max="40" width="9.42578125" style="66" customWidth="1"/>
    <col min="41" max="41" width="6.140625" style="66" customWidth="1"/>
    <col min="42" max="42" width="9.42578125" style="66" customWidth="1"/>
    <col min="43" max="43" width="6.5703125" style="66" customWidth="1"/>
    <col min="44" max="44" width="9.42578125" style="66" customWidth="1"/>
    <col min="45" max="45" width="6.7109375" style="66" customWidth="1"/>
    <col min="46" max="46" width="9.42578125" style="66" customWidth="1"/>
    <col min="47" max="47" width="7" style="66" customWidth="1"/>
    <col min="48" max="48" width="9.42578125" style="66" customWidth="1"/>
    <col min="49" max="49" width="6.140625" style="66" customWidth="1"/>
    <col min="50" max="50" width="9.42578125" style="66" customWidth="1"/>
    <col min="51" max="51" width="6.7109375" style="66" customWidth="1"/>
    <col min="52" max="52" width="9.42578125" style="66" customWidth="1"/>
    <col min="53" max="53" width="6.85546875" style="66" customWidth="1"/>
    <col min="54" max="54" width="9.42578125" style="66" customWidth="1"/>
    <col min="55" max="55" width="6.140625" style="66" customWidth="1"/>
    <col min="56" max="57" width="9.42578125" style="66" customWidth="1"/>
    <col min="58" max="58" width="6" style="66" customWidth="1"/>
    <col min="59" max="59" width="9.42578125" style="66" customWidth="1"/>
    <col min="60" max="60" width="6.7109375" style="66" customWidth="1"/>
    <col min="61" max="61" width="9.42578125" style="66" customWidth="1"/>
    <col min="62" max="62" width="6.28515625" style="66" customWidth="1"/>
    <col min="63" max="63" width="11" style="66" customWidth="1"/>
    <col min="64" max="64" width="7.28515625" style="66" customWidth="1"/>
    <col min="65" max="65" width="9.42578125" style="66" customWidth="1"/>
    <col min="66" max="66" width="6.7109375" style="66" customWidth="1"/>
    <col min="67" max="67" width="9.42578125" style="66" customWidth="1"/>
    <col min="68" max="68" width="7" style="66" customWidth="1"/>
    <col min="69" max="69" width="9.42578125" style="66" customWidth="1"/>
    <col min="70" max="70" width="6.5703125" style="66" customWidth="1"/>
    <col min="71" max="71" width="9.42578125" style="66" customWidth="1"/>
    <col min="72" max="72" width="6.85546875" style="66" customWidth="1"/>
    <col min="73" max="73" width="9.42578125" style="66" customWidth="1"/>
    <col min="74" max="74" width="6.28515625" style="66" customWidth="1"/>
    <col min="75" max="80" width="9.42578125" style="66" customWidth="1"/>
    <col min="81" max="83" width="9.140625" style="66"/>
    <col min="84" max="84" width="4.42578125" style="66" customWidth="1"/>
    <col min="85" max="87" width="3.140625" style="66" customWidth="1"/>
    <col min="88" max="89" width="4.28515625" style="66" customWidth="1"/>
    <col min="90" max="92" width="3.140625" style="66" customWidth="1"/>
    <col min="93" max="94" width="4.28515625" style="66" customWidth="1"/>
    <col min="95" max="95" width="4.5703125" style="66" customWidth="1"/>
    <col min="96" max="97" width="3.140625" style="66" customWidth="1"/>
    <col min="98" max="98" width="5.42578125" style="66" customWidth="1"/>
    <col min="99" max="99" width="4.28515625" style="66" customWidth="1"/>
    <col min="100" max="102" width="3.140625" style="66" customWidth="1"/>
    <col min="103" max="103" width="4.7109375" style="66" customWidth="1"/>
    <col min="104" max="104" width="4.28515625" style="66" customWidth="1"/>
    <col min="105" max="107" width="3.140625" style="66" customWidth="1"/>
    <col min="108" max="108" width="4.7109375" style="66" customWidth="1"/>
    <col min="109" max="109" width="4.28515625" style="66" customWidth="1"/>
    <col min="110" max="112" width="3.140625" style="66" customWidth="1"/>
    <col min="113" max="113" width="4.85546875" style="66" customWidth="1"/>
    <col min="114" max="114" width="4.28515625" style="66" customWidth="1"/>
    <col min="115" max="115" width="8.140625" style="66" customWidth="1"/>
    <col min="116" max="116" width="7" style="66" customWidth="1"/>
    <col min="117" max="117" width="7.7109375" style="66" customWidth="1"/>
    <col min="118" max="118" width="51.85546875" style="66" customWidth="1"/>
    <col min="119" max="16384" width="9.140625" style="66"/>
  </cols>
  <sheetData>
    <row r="1" spans="1:118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11"/>
      <c r="BY1" s="11"/>
      <c r="BZ1" s="11"/>
      <c r="CA1" s="11"/>
      <c r="CB1" s="11"/>
      <c r="CC1" s="11"/>
    </row>
    <row r="2" spans="1:118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623" t="s">
        <v>152</v>
      </c>
      <c r="O2" s="625" t="s">
        <v>153</v>
      </c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78"/>
      <c r="AD2" s="363"/>
      <c r="AE2" s="364"/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L2" s="380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E2" s="380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93"/>
      <c r="BY2" s="93"/>
      <c r="BZ2" s="93"/>
      <c r="CA2" s="93"/>
      <c r="CB2" s="93"/>
      <c r="CC2" s="11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</row>
    <row r="3" spans="1:118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624"/>
      <c r="O3" s="626"/>
      <c r="P3" s="27"/>
      <c r="Q3" s="334" t="s">
        <v>113</v>
      </c>
      <c r="R3" s="614" t="s">
        <v>24</v>
      </c>
      <c r="S3" s="615"/>
      <c r="T3" s="616" t="s">
        <v>24</v>
      </c>
      <c r="U3" s="617"/>
      <c r="V3" s="614" t="s">
        <v>24</v>
      </c>
      <c r="W3" s="615"/>
      <c r="X3" s="616" t="s">
        <v>24</v>
      </c>
      <c r="Y3" s="617"/>
      <c r="Z3" s="614" t="s">
        <v>24</v>
      </c>
      <c r="AA3" s="615"/>
      <c r="AB3" s="616" t="s">
        <v>24</v>
      </c>
      <c r="AC3" s="617"/>
      <c r="AD3" s="335" t="s">
        <v>135</v>
      </c>
      <c r="AE3" s="333" t="s">
        <v>133</v>
      </c>
      <c r="AF3" s="380"/>
      <c r="AG3" s="337">
        <f t="shared" ref="AG3:AG23" si="0">A4</f>
        <v>13</v>
      </c>
      <c r="AH3" s="338">
        <f>COUNTIFS('1 set'!$O$5:$O$300,'1 set'!$G$29, '1 set'!$L$5:$L$300,AG3)</f>
        <v>0</v>
      </c>
      <c r="AI3" s="338">
        <f>COUNTIFS('1 set'!$O$5:$O$300,'1 set'!$G$28, '1 set'!$L$5:$L$300,AG3)</f>
        <v>0</v>
      </c>
      <c r="AJ3" s="339">
        <f>AH3-AI3</f>
        <v>0</v>
      </c>
      <c r="AK3" s="380"/>
      <c r="AL3" s="380"/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E3" s="380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91"/>
      <c r="BY3" s="91"/>
      <c r="BZ3" s="91"/>
      <c r="CA3" s="91"/>
      <c r="CB3" s="91"/>
      <c r="CC3" s="11"/>
      <c r="CE3" s="619" t="s">
        <v>163</v>
      </c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  <c r="DK3" s="619"/>
      <c r="DL3" s="619"/>
      <c r="DM3" s="619"/>
      <c r="DN3" s="619"/>
    </row>
    <row r="4" spans="1:118" ht="15.75" thickBot="1" x14ac:dyDescent="0.3">
      <c r="A4" s="369">
        <f>'1 set'!F4</f>
        <v>13</v>
      </c>
      <c r="B4" s="250">
        <f>'1 set'!AD39</f>
        <v>1</v>
      </c>
      <c r="C4" s="260">
        <f>'1 set'!AE39</f>
        <v>2</v>
      </c>
      <c r="D4" s="251">
        <f>'1 set'!AI39</f>
        <v>0</v>
      </c>
      <c r="E4" s="263" t="str">
        <f>'1 set'!AJ39</f>
        <v/>
      </c>
      <c r="F4" s="250">
        <f>'1 set'!AS39</f>
        <v>0</v>
      </c>
      <c r="G4" s="260" t="str">
        <f>'1 set'!AT39</f>
        <v/>
      </c>
      <c r="H4" s="251">
        <f>'1 set'!AX39</f>
        <v>1</v>
      </c>
      <c r="I4" s="263">
        <f>'1 set'!AY39</f>
        <v>2</v>
      </c>
      <c r="J4" s="250">
        <f>'1 set'!BH39</f>
        <v>0</v>
      </c>
      <c r="K4" s="260" t="str">
        <f>'1 set'!BI39</f>
        <v/>
      </c>
      <c r="L4" s="252">
        <f>'1 set'!AN39</f>
        <v>0</v>
      </c>
      <c r="M4" s="263" t="str">
        <f>'1 set'!AO39</f>
        <v/>
      </c>
      <c r="N4" s="369">
        <f t="shared" ref="N4:N24" si="1">IF(B4+D4+F4+H4+J4+L4=0," ",B4+D4+F4+H4+J4+L4)</f>
        <v>2</v>
      </c>
      <c r="O4" s="258">
        <f t="shared" ref="O4:O18" si="2">IFERROR(AVERAGE(C4,E4,G4,I4,K4,M4)," ")</f>
        <v>2</v>
      </c>
      <c r="P4" s="413"/>
      <c r="Q4" s="266">
        <v>1</v>
      </c>
      <c r="R4" s="267">
        <f>SUM('1 set'!AD33,'1 set'!AD42,'1 set'!AD51,'1 set'!AD60,'1 set'!AD69,'1 set'!AD78,'1 set'!AD87,'1 set'!AD96,'1 set'!AD105,'1 set'!AD114,'1 set'!AD123,'1 set'!AD132,'1 set'!AD141,'1 set'!AD150,'1 set'!AD159)</f>
        <v>0</v>
      </c>
      <c r="S4" s="268" t="str">
        <f>IFERROR(AVERAGE('1 set'!AE33,'1 set'!AE42,'1 set'!AE51,'1 set'!AE60,'1 set'!AE69,'1 set'!AE78,'1 set'!AE87,'1 set'!AE96,'1 set'!AE105,'1 set'!AE114,'1 set'!AE123,'1 set'!AE132,'1 set'!AE141,'1 set'!AE150,'1 set'!AE159)," ")</f>
        <v xml:space="preserve"> </v>
      </c>
      <c r="T4" s="220">
        <f>SUM('1 set'!AI33,'1 set'!AI42,'1 set'!AI51,'1 set'!AI60,'1 set'!AI69,'1 set'!AI78,'1 set'!AI87,'1 set'!AI96,'1 set'!AI105,'1 set'!AI114,'1 set'!AI123,'1 set'!AI132,'1 set'!AI141,'1 set'!AI150,'1 set'!AI159)</f>
        <v>0</v>
      </c>
      <c r="U4" s="269" t="str">
        <f>IFERROR(AVERAGE('1 set'!AJ33,'1 set'!AJ42,'1 set'!AJ51,'1 set'!AJ60,'1 set'!AJ69,'1 set'!AJ78,'1 set'!AJ87,'1 set'!AJ96,'1 set'!AJ105,'1 set'!AJ114,'1 set'!AJ123,'1 set'!AJ132,'1 set'!AJ141,'1 set'!AJ150,'1 set'!AJ159), " ")</f>
        <v xml:space="preserve"> </v>
      </c>
      <c r="V4" s="270">
        <f>SUM('1 set'!AS33,'1 set'!AS42,'1 set'!AS51,'1 set'!AS60,'1 set'!AS69,'1 set'!AS78,'1 set'!AS87,'1 set'!AS96,'1 set'!AS105,'1 set'!AS114,'1 set'!AS123,'1 set'!AS132,'1 set'!AS141,'1 set'!AS150,'1 set'!AS159)</f>
        <v>0</v>
      </c>
      <c r="W4" s="268" t="str">
        <f>IFERROR(AVERAGE('1 set'!AT33,'1 set'!AT42,'1 set'!AT51,'1 set'!AT60,'1 set'!AT69,'1 set'!AT78,'1 set'!AT87,'1 set'!AT96,'1 set'!AT105,'1 set'!AT114,'1 set'!AT123,'1 set'!AT132,'1 set'!AT141,'1 set'!AT150,'1 set'!AT159), " ")</f>
        <v xml:space="preserve"> </v>
      </c>
      <c r="X4" s="22">
        <f>SUM('1 set'!AX33,'1 set'!AX42,'1 set'!AX51,'1 set'!AX60,'1 set'!AX69,'1 set'!AX78,'1 set'!AX87,'1 set'!AX96,'1 set'!AX105,'1 set'!AX114,'1 set'!AX123,'1 set'!AX132,'1 set'!AX141,'1 set'!AX150,'1 set'!AX159)</f>
        <v>0</v>
      </c>
      <c r="Y4" s="283" t="str">
        <f>IFERROR(AVERAGE('1 set'!AY33,'1 set'!AY42,'1 set'!AY51,'1 set'!AY60,'1 set'!AY69,'1 set'!AY78,'1 set'!AY87,'1 set'!AY96,'1 set'!AY105,'1 set'!AY114,'1 set'!AY123,'1 set'!AY132,'1 set'!AY141,'1 set'!AY150,'1 set'!AY159), " ")</f>
        <v xml:space="preserve"> </v>
      </c>
      <c r="Z4" s="270">
        <f>SUM('1 set'!BH33,'1 set'!BH42,'1 set'!BH51,'1 set'!BH60,'1 set'!BH69,'1 set'!BH78,'1 set'!BH87,'1 set'!BH96,'1 set'!BH105,'1 set'!BH114,'1 set'!BH123,'1 set'!BH132,'1 set'!BH141,'1 set'!BH150,'1 set'!BH159)</f>
        <v>0</v>
      </c>
      <c r="AA4" s="286" t="str">
        <f>IFERROR(AVERAGE('1 set'!BI33,'1 set'!BI42,'1 set'!BI51,'1 set'!BI60,'1 set'!BI69,'1 set'!BI78,'1 set'!BI87,'1 set'!BI96,'1 set'!BI105,'1 set'!BI114,'1 set'!BI123,'1 set'!BI132,'1 set'!BI141,'1 set'!BI150,'1 set'!BI159), " ")</f>
        <v xml:space="preserve"> </v>
      </c>
      <c r="AB4" s="22">
        <f>SUM('1 set'!AN33,'1 set'!AN42,'1 set'!AN51,'1 set'!AN60,'1 set'!AN69,'1 set'!AN78,'1 set'!AN87,'1 set'!AN96,'1 set'!AN105,'1 set'!AN114,'1 set'!AN123,'1 set'!AN132,'1 set'!AN141,'1 set'!AN150,'1 set'!AN159)</f>
        <v>0</v>
      </c>
      <c r="AC4" s="283" t="str">
        <f>IFERROR(AVERAGE('1 set'!AO33,'1 set'!AO42,'1 set'!AO51,'1 set'!AO60,'1 set'!AO69,'1 set'!AO78,'1 set'!AO87,'1 set'!AO96,'1 set'!AO105,'1 set'!AO114,'1 set'!AO123,'1 set'!AO132,'1 set'!AO141,'1 set'!AO150,'1 set'!AO159), " ")</f>
        <v xml:space="preserve"> </v>
      </c>
      <c r="AD4" s="146">
        <f t="shared" ref="AD4:AD9" si="3">SUM(R4,T4,V4,X4,Z4,AB4)</f>
        <v>0</v>
      </c>
      <c r="AE4" s="399" t="str">
        <f t="shared" ref="AE4:AE9" si="4">IFERROR(AVERAGE(S4,U4,W4,Y4,AA4,AC4), " ")</f>
        <v xml:space="preserve"> </v>
      </c>
      <c r="AF4" s="380"/>
      <c r="AG4" s="336">
        <f t="shared" si="0"/>
        <v>20</v>
      </c>
      <c r="AH4" s="338">
        <f>COUNTIFS('1 set'!$O$5:$O$300,'1 set'!$G$29, '1 set'!$L$5:$L$300,AG4)</f>
        <v>0</v>
      </c>
      <c r="AI4" s="338">
        <f>COUNTIFS('1 set'!$O$5:$O$300,'1 set'!$G$28, '1 set'!$L$5:$L$300,AG4)</f>
        <v>0</v>
      </c>
      <c r="AJ4" s="229">
        <f t="shared" ref="AJ4:AJ23" si="5">AH4-AI4</f>
        <v>0</v>
      </c>
      <c r="AK4" s="380"/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603" t="s">
        <v>12</v>
      </c>
      <c r="AT4" s="601"/>
      <c r="AU4" s="603" t="s">
        <v>13</v>
      </c>
      <c r="AV4" s="602"/>
      <c r="AW4" s="601" t="s">
        <v>14</v>
      </c>
      <c r="AX4" s="602"/>
      <c r="AY4" s="603" t="s">
        <v>12</v>
      </c>
      <c r="AZ4" s="601"/>
      <c r="BA4" s="603" t="s">
        <v>13</v>
      </c>
      <c r="BB4" s="602"/>
      <c r="BC4" s="601" t="s">
        <v>14</v>
      </c>
      <c r="BD4" s="602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65"/>
      <c r="BY4" s="65"/>
      <c r="BZ4" s="65"/>
      <c r="CA4" s="65"/>
      <c r="CB4" s="65"/>
      <c r="CE4" s="569" t="s">
        <v>29</v>
      </c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1"/>
    </row>
    <row r="5" spans="1:118" ht="15.75" customHeight="1" thickBot="1" x14ac:dyDescent="0.3">
      <c r="A5" s="369">
        <f>'1 set'!F5</f>
        <v>20</v>
      </c>
      <c r="B5" s="250">
        <f>'1 set'!AD48</f>
        <v>0</v>
      </c>
      <c r="C5" s="260" t="str">
        <f>'1 set'!AE48</f>
        <v/>
      </c>
      <c r="D5" s="251">
        <f>'1 set'!AI48</f>
        <v>0</v>
      </c>
      <c r="E5" s="263" t="str">
        <f>'1 set'!AJ48</f>
        <v/>
      </c>
      <c r="F5" s="250">
        <f>'1 set'!AS48</f>
        <v>0</v>
      </c>
      <c r="G5" s="260" t="str">
        <f>'1 set'!AT48</f>
        <v/>
      </c>
      <c r="H5" s="251">
        <f>'1 set'!AX48</f>
        <v>0</v>
      </c>
      <c r="I5" s="263" t="str">
        <f>'1 set'!AY48</f>
        <v/>
      </c>
      <c r="J5" s="250">
        <f>'1 set'!BH48</f>
        <v>0</v>
      </c>
      <c r="K5" s="260" t="str">
        <f>'1 set'!BI48</f>
        <v/>
      </c>
      <c r="L5" s="252">
        <f>'1 set'!AN48</f>
        <v>0</v>
      </c>
      <c r="M5" s="263" t="str">
        <f>'1 set'!AO48</f>
        <v/>
      </c>
      <c r="N5" s="369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73">
        <f>SUM('1 set'!AD34,'1 set'!AD43,'1 set'!AD52,'1 set'!AD61,'1 set'!AD70,'1 set'!AD79,'1 set'!AD88,'1 set'!AD97,'1 set'!AD106,'1 set'!AD115,'1 set'!AD124,'1 set'!AD133,'1 set'!AD142,'1 set'!AD151,'1 set'!AD160)</f>
        <v>0</v>
      </c>
      <c r="S5" s="274" t="str">
        <f>IFERROR(AVERAGE('1 set'!AE34,'1 set'!AE43,'1 set'!AE52,'1 set'!AE61,'1 set'!AE70,'1 set'!AE79,'1 set'!AE88,'1 set'!AE97,'1 set'!AE106,'1 set'!AE115,'1 set'!AE124,'1 set'!AE133,'1 set'!AE142,'1 set'!AE151,'1 set'!AE160), " ")</f>
        <v xml:space="preserve"> </v>
      </c>
      <c r="T5" s="219">
        <f>SUM('1 set'!AI34,'1 set'!AI43,'1 set'!AI52,'1 set'!AI61,'1 set'!AI70,'1 set'!AI79,'1 set'!AI88,'1 set'!AI97,'1 set'!AI106,'1 set'!AI115,'1 set'!AI124,'1 set'!AI133,'1 set'!AI142,'1 set'!AI151,'1 set'!AI160)</f>
        <v>0</v>
      </c>
      <c r="U5" s="275" t="str">
        <f>IFERROR(AVERAGE('1 set'!AJ34,'1 set'!AJ43,'1 set'!AJ52,'1 set'!AJ61,'1 set'!AJ70,'1 set'!AJ79,'1 set'!AJ88,'1 set'!AJ97,'1 set'!AJ106,'1 set'!AJ115,'1 set'!AJ124,'1 set'!AJ133,'1 set'!AJ142,'1 set'!AJ151,'1 set'!AJ160), " ")</f>
        <v xml:space="preserve"> </v>
      </c>
      <c r="V5" s="273">
        <f>SUM('1 set'!AS34,'1 set'!AS43,'1 set'!AS52,'1 set'!AS61,'1 set'!AS70,'1 set'!AS79,'1 set'!AS88,'1 set'!AS97,'1 set'!AS106,'1 set'!AS115,'1 set'!AS124,'1 set'!AS133,'1 set'!AS142,'1 set'!AS151,'1 set'!AS160)</f>
        <v>0</v>
      </c>
      <c r="W5" s="274" t="str">
        <f>IFERROR(AVERAGE('1 set'!AT34,'1 set'!AT43,'1 set'!AT52,'1 set'!AT61,'1 set'!AT70,'1 set'!AT79,'1 set'!AT88,'1 set'!AT97,'1 set'!AT106,'1 set'!AT115,'1 set'!AT124,'1 set'!AT133,'1 set'!AT142,'1 set'!AT151,'1 set'!AT160), " ")</f>
        <v xml:space="preserve"> </v>
      </c>
      <c r="X5" s="219">
        <f>SUM('1 set'!AX34,'1 set'!AX43,'1 set'!AX52,'1 set'!AX61,'1 set'!AX70,'1 set'!AX79,'1 set'!AX88,'1 set'!AX97,'1 set'!AX106,'1 set'!AX115,'1 set'!AX124,'1 set'!AX133,'1 set'!AX142,'1 set'!AX151,'1 set'!AX160)</f>
        <v>0</v>
      </c>
      <c r="Y5" s="284" t="str">
        <f>IFERROR(AVERAGE('1 set'!AY34,'1 set'!AY43,'1 set'!AY52,'1 set'!AY61,'1 set'!AY70,'1 set'!AY79,'1 set'!AY88,'1 set'!AY97,'1 set'!AY106,'1 set'!AY115,'1 set'!AY124,'1 set'!AY133,'1 set'!AY142,'1 set'!AY151,'1 set'!AY160), " ")</f>
        <v xml:space="preserve"> </v>
      </c>
      <c r="Z5" s="273">
        <f>SUM('1 set'!BH34,'1 set'!BH43,'1 set'!BH52,'1 set'!BH61,'1 set'!BH70,'1 set'!BH79,'1 set'!BH88,'1 set'!BH97,'1 set'!BH106,'1 set'!BH115,'1 set'!BH124,'1 set'!BH133,'1 set'!BH142,'1 set'!BH151,'1 set'!BH160)</f>
        <v>0</v>
      </c>
      <c r="AA5" s="287" t="str">
        <f>IFERROR(AVERAGE('1 set'!BI34,'1 set'!BI43,'1 set'!BI52,'1 set'!BI61,'1 set'!BI70,'1 set'!BI79,'1 set'!BI88,'1 set'!BI97,'1 set'!BI106,'1 set'!BI115,'1 set'!BI124,'1 set'!BI133,'1 set'!BI142,'1 set'!BI151,'1 set'!BI160), " ")</f>
        <v xml:space="preserve"> </v>
      </c>
      <c r="AB5" s="219">
        <f>SUM('1 set'!AN34,'1 set'!AN43,'1 set'!AN52,'1 set'!AN61,'1 set'!AN70,'1 set'!AN79,'1 set'!AN88,'1 set'!AN97,'1 set'!AN106,'1 set'!AN115,'1 set'!AN124,'1 set'!AN133,'1 set'!AN142,'1 set'!AN151,'1 set'!AN160)</f>
        <v>0</v>
      </c>
      <c r="AC5" s="411" t="str">
        <f>IFERROR(AVERAGE('1 set'!AO34,'1 set'!AO43,'1 set'!AO52,'1 set'!AO61,'1 set'!AO70,'1 set'!AO79,'1 set'!AO88,'1 set'!AO97,'1 set'!AO106,'1 set'!AO115,'1 set'!AO124,'1 set'!AO133,'1 set'!AO142,'1 set'!AO151,'1 set'!AO160), " ")</f>
        <v xml:space="preserve"> </v>
      </c>
      <c r="AD5" s="414">
        <f t="shared" si="3"/>
        <v>0</v>
      </c>
      <c r="AE5" s="399" t="str">
        <f t="shared" si="4"/>
        <v xml:space="preserve"> </v>
      </c>
      <c r="AF5" s="380"/>
      <c r="AG5" s="336">
        <f t="shared" si="0"/>
        <v>0</v>
      </c>
      <c r="AH5" s="338">
        <f>COUNTIFS('1 set'!$O$5:$O$300,'1 set'!$G$29, '1 set'!$L$5:$L$300,AG5)</f>
        <v>0</v>
      </c>
      <c r="AI5" s="338">
        <f>COUNTIFS('1 set'!$O$5:$O$300,'1 set'!$G$28, '1 set'!$L$5:$L$300,AG5)</f>
        <v>0</v>
      </c>
      <c r="AJ5" s="229">
        <f t="shared" si="5"/>
        <v>0</v>
      </c>
      <c r="AK5" s="380"/>
      <c r="AL5" s="340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65"/>
      <c r="BY5" s="65"/>
      <c r="BZ5" s="65"/>
      <c r="CA5" s="65"/>
      <c r="CB5" s="65"/>
      <c r="CE5" s="592" t="s">
        <v>28</v>
      </c>
      <c r="CF5" s="593"/>
      <c r="CG5" s="582" t="s">
        <v>4</v>
      </c>
      <c r="CH5" s="596"/>
      <c r="CI5" s="596"/>
      <c r="CJ5" s="596"/>
      <c r="CK5" s="583"/>
      <c r="CL5" s="582" t="s">
        <v>5</v>
      </c>
      <c r="CM5" s="596"/>
      <c r="CN5" s="596"/>
      <c r="CO5" s="596"/>
      <c r="CP5" s="583"/>
      <c r="CQ5" s="582" t="s">
        <v>6</v>
      </c>
      <c r="CR5" s="596"/>
      <c r="CS5" s="596"/>
      <c r="CT5" s="596"/>
      <c r="CU5" s="583"/>
      <c r="CV5" s="582" t="s">
        <v>7</v>
      </c>
      <c r="CW5" s="596"/>
      <c r="CX5" s="596"/>
      <c r="CY5" s="596"/>
      <c r="CZ5" s="583"/>
      <c r="DA5" s="582" t="s">
        <v>8</v>
      </c>
      <c r="DB5" s="596"/>
      <c r="DC5" s="596"/>
      <c r="DD5" s="596"/>
      <c r="DE5" s="583"/>
      <c r="DF5" s="596" t="s">
        <v>9</v>
      </c>
      <c r="DG5" s="596"/>
      <c r="DH5" s="596"/>
      <c r="DI5" s="596"/>
      <c r="DJ5" s="583"/>
      <c r="DK5" s="582" t="s">
        <v>26</v>
      </c>
      <c r="DL5" s="596"/>
      <c r="DM5" s="583"/>
      <c r="DN5" s="604" t="s">
        <v>132</v>
      </c>
    </row>
    <row r="6" spans="1:118" ht="15.75" customHeight="1" thickBot="1" x14ac:dyDescent="0.3">
      <c r="A6" s="113">
        <f>'1 set'!F6</f>
        <v>0</v>
      </c>
      <c r="B6" s="250">
        <f>'1 set'!AD57</f>
        <v>0</v>
      </c>
      <c r="C6" s="260" t="str">
        <f>'1 set'!AE57</f>
        <v/>
      </c>
      <c r="D6" s="251">
        <f>'1 set'!AI57</f>
        <v>0</v>
      </c>
      <c r="E6" s="263" t="str">
        <f>'1 set'!AJ57</f>
        <v/>
      </c>
      <c r="F6" s="250">
        <f>'1 set'!AS57</f>
        <v>0</v>
      </c>
      <c r="G6" s="260" t="str">
        <f>'1 set'!AT57</f>
        <v/>
      </c>
      <c r="H6" s="251">
        <f>'1 set'!AX57</f>
        <v>0</v>
      </c>
      <c r="I6" s="263" t="str">
        <f>'1 set'!AY57</f>
        <v/>
      </c>
      <c r="J6" s="250">
        <f>'1 set'!BH57</f>
        <v>0</v>
      </c>
      <c r="K6" s="260" t="str">
        <f>'1 set'!BI57</f>
        <v/>
      </c>
      <c r="L6" s="252">
        <f>'1 set'!AN57</f>
        <v>0</v>
      </c>
      <c r="M6" s="263" t="str">
        <f>'1 set'!AO57</f>
        <v/>
      </c>
      <c r="N6" s="369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73">
        <f>SUM('1 set'!AD35,'1 set'!AD44,'1 set'!AD53,'1 set'!AD62,'1 set'!AD71,'1 set'!AD80,'1 set'!AD89,'1 set'!AD98,'1 set'!AD107,'1 set'!AD116,'1 set'!AD125,'1 set'!AD134,'1 set'!AD143,'1 set'!AD152,'1 set'!AD161)</f>
        <v>0</v>
      </c>
      <c r="S6" s="274" t="str">
        <f>IFERROR(AVERAGE('1 set'!AE35,'1 set'!AE44,'1 set'!AE53,'1 set'!AE62,'1 set'!AE71,'1 set'!AE80,'1 set'!AE89,'1 set'!AE98,'1 set'!AE107,'1 set'!AE116,'1 set'!AE125,'1 set'!AE134,'1 set'!AE143,'1 set'!AE152,'1 set'!AE161), " ")</f>
        <v xml:space="preserve"> </v>
      </c>
      <c r="T6" s="219">
        <f>SUM('1 set'!AI35,'1 set'!AI44,'1 set'!AI53,'1 set'!AI62,'1 set'!AI71,'1 set'!AI80,'1 set'!AI89,'1 set'!AI98,'1 set'!AI107,'1 set'!AI116,'1 set'!AI125,'1 set'!AI134,'1 set'!AI143,'1 set'!AI152,'1 set'!AI161)</f>
        <v>0</v>
      </c>
      <c r="U6" s="275" t="str">
        <f>IFERROR(AVERAGE('1 set'!AJ35,'1 set'!AJ44,'1 set'!AJ53,'1 set'!AJ62,'1 set'!AJ71,'1 set'!AJ80,'1 set'!AJ89,'1 set'!AJ98,'1 set'!AJ107,'1 set'!AJ116,'1 set'!AJ125,'1 set'!AJ134,'1 set'!AJ143,'1 set'!AJ152,'1 set'!AJ161), " ")</f>
        <v xml:space="preserve"> </v>
      </c>
      <c r="V6" s="273">
        <f>SUM('1 set'!AS35,'1 set'!AS44,'1 set'!AS53,'1 set'!AS62,'1 set'!AS71,'1 set'!AS80,'1 set'!AS89,'1 set'!AS98,'1 set'!AS107,'1 set'!AS116,'1 set'!AS125,'1 set'!AS134,'1 set'!AS143,'1 set'!AS152,'1 set'!AS161)</f>
        <v>0</v>
      </c>
      <c r="W6" s="274" t="str">
        <f>IFERROR(AVERAGE('1 set'!AT35,'1 set'!AT44,'1 set'!AT53,'1 set'!AT62,'1 set'!AT71,'1 set'!AT80,'1 set'!AT89,'1 set'!AT98,'1 set'!AT107,'1 set'!AT116,'1 set'!AT125,'1 set'!AT134,'1 set'!AT143,'1 set'!AT152,'1 set'!AT161), " ")</f>
        <v xml:space="preserve"> </v>
      </c>
      <c r="X6" s="219">
        <f>SUM('1 set'!AX35,'1 set'!AX44,'1 set'!AX53,'1 set'!AX62,'1 set'!AX71,'1 set'!AX80,'1 set'!AX89,'1 set'!AX98,'1 set'!AX107,'1 set'!AX116,'1 set'!AX125,'1 set'!AX134,'1 set'!AX143,'1 set'!AX152,'1 set'!AX161)</f>
        <v>1</v>
      </c>
      <c r="Y6" s="284">
        <f>IFERROR(AVERAGE('1 set'!AY35,'1 set'!AY44,'1 set'!AY53,'1 set'!AY62,'1 set'!AY71,'1 set'!AY80,'1 set'!AY89,'1 set'!AY98,'1 set'!AY107,'1 set'!AY116,'1 set'!AY125,'1 set'!AY134,'1 set'!AY143,'1 set'!AY152,'1 set'!AY161), " ")</f>
        <v>2</v>
      </c>
      <c r="Z6" s="273">
        <f>SUM('1 set'!BH35,'1 set'!BH44,'1 set'!BH53,'1 set'!BH62,'1 set'!BH71,'1 set'!BH80,'1 set'!BH89,'1 set'!BH98,'1 set'!BH107,'1 set'!BH116,'1 set'!BH125,'1 set'!BH134,'1 set'!BH143,'1 set'!BH152,'1 set'!BH161)</f>
        <v>0</v>
      </c>
      <c r="AA6" s="287" t="str">
        <f>IFERROR(AVERAGE('1 set'!BI35,'1 set'!BI44,'1 set'!BI53,'1 set'!BI62,'1 set'!BI71,'1 set'!BI80,'1 set'!BI89,'1 set'!BI98,'1 set'!BI107,'1 set'!BI116,'1 set'!BI125,'1 set'!BI134,'1 set'!BI143,'1 set'!BI152,'1 set'!BI161), " ")</f>
        <v xml:space="preserve"> </v>
      </c>
      <c r="AB6" s="219">
        <f>SUM('1 set'!AN35,'1 set'!AN44,'1 set'!AN53,'1 set'!AN62,'1 set'!AN71,'1 set'!AN80,'1 set'!AN89,'1 set'!AN98,'1 set'!AN107,'1 set'!AN116,'1 set'!AN125,'1 set'!AN134,'1 set'!AN143,'1 set'!AN152,'1 set'!AN161)</f>
        <v>0</v>
      </c>
      <c r="AC6" s="284" t="str">
        <f>IFERROR(AVERAGE('1 set'!AO35,'1 set'!AO44,'1 set'!AO53,'1 set'!AO62,'1 set'!AO71,'1 set'!AO80,'1 set'!AO89,'1 set'!AO98,'1 set'!AO107,'1 set'!AO116,'1 set'!AO125,'1 set'!AO134,'1 set'!AO143,'1 set'!AO152,'1 set'!AO161), " ")</f>
        <v xml:space="preserve"> </v>
      </c>
      <c r="AD6" s="414">
        <f t="shared" si="3"/>
        <v>1</v>
      </c>
      <c r="AE6" s="399">
        <f t="shared" si="4"/>
        <v>2</v>
      </c>
      <c r="AF6" s="380"/>
      <c r="AG6" s="336">
        <f t="shared" si="0"/>
        <v>0</v>
      </c>
      <c r="AH6" s="338">
        <f>COUNTIFS('1 set'!$O$5:$O$300,'1 set'!$G$29, '1 set'!$L$5:$L$300,AG6)</f>
        <v>0</v>
      </c>
      <c r="AI6" s="338">
        <f>COUNTIFS('1 set'!$O$5:$O$300,'1 set'!$G$28, '1 set'!$L$5:$L$300,AG6)</f>
        <v>0</v>
      </c>
      <c r="AJ6" s="229">
        <f t="shared" si="5"/>
        <v>0</v>
      </c>
      <c r="AK6" s="380"/>
      <c r="AL6" s="341">
        <f t="shared" ref="AL6:AL26" si="6">A4</f>
        <v>13</v>
      </c>
      <c r="AM6" s="371">
        <f>COUNTIFS('1 set'!$L$5:$L$300,'Resumo 1'!$AL6,'1 set'!$N$5:$N$300,'1 set'!$G$23,'1 set'!$O$5:$O$300,'1 set'!$G$29)</f>
        <v>0</v>
      </c>
      <c r="AN6" s="304">
        <f>IFERROR(AM6/(AM6+AO6+AQ6)," ")</f>
        <v>0</v>
      </c>
      <c r="AO6" s="371">
        <f>COUNTIFS('1 set'!$L$5:$L$300,'Resumo 1'!$AL6,'1 set'!$N$5:$N$300,'1 set'!$G$23,'1 set'!$O$5:$O$300,'1 set'!$G$28)</f>
        <v>0</v>
      </c>
      <c r="AP6" s="304">
        <f>IFERROR(AO6/(AM6+AO6+AQ6), " ")</f>
        <v>0</v>
      </c>
      <c r="AQ6" s="371">
        <f>COUNTIFS('1 set'!$L$5:$L$300,'Resumo 1'!$AL6,'1 set'!$N$5:$N$300,'1 set'!$G$23,'1 set'!$O$5:$O$300,'1 set'!$G$31)</f>
        <v>1</v>
      </c>
      <c r="AR6" s="304">
        <f t="shared" ref="AR6:AR26" si="7">IFERROR(AQ6/(AM6+AO6+AQ6), " ")</f>
        <v>1</v>
      </c>
      <c r="AS6" s="371">
        <f>COUNTIFS('1 set'!$L$5:$L$300,'Resumo 1'!$AL6,'1 set'!$N$5:$N$300,'1 set'!$G$22,'1 set'!$O$5:$O$300,'1 set'!$G$29)</f>
        <v>0</v>
      </c>
      <c r="AT6" s="304" t="str">
        <f>IFERROR(AS6/(AS6+AU6+AW6)," ")</f>
        <v xml:space="preserve"> </v>
      </c>
      <c r="AU6" s="371">
        <f>COUNTIFS('1 set'!$L$5:$L$300,'Resumo 1'!$AL6,'1 set'!$N$5:$N$300,'1 set'!$G$22,'1 set'!$O$5:$O$300,'1 set'!$G$28)</f>
        <v>0</v>
      </c>
      <c r="AV6" s="304" t="str">
        <f>IFERROR(AU6/(AS6+AU6+AW6), " ")</f>
        <v xml:space="preserve"> </v>
      </c>
      <c r="AW6" s="371">
        <f>COUNTIFS('1 set'!$L$5:$L$300,'Resumo 1'!$AL6,'1 set'!$N$5:$N$300,'1 set'!$G$25,'1 set'!$O$5:$O$300,'1 set'!$G$31)</f>
        <v>0</v>
      </c>
      <c r="AX6" s="304" t="str">
        <f>IFERROR(AW6/(AS6+AU6+AW6), " ")</f>
        <v xml:space="preserve"> </v>
      </c>
      <c r="AY6" s="371">
        <f>COUNTIFS('1 set'!$L$5:$L$300,'Resumo 1'!$AL6,'1 set'!$N$5:$N$300,'1 set'!$G$25,'1 set'!$O$5:$O$300,'1 set'!$G$29)</f>
        <v>0</v>
      </c>
      <c r="AZ6" s="304">
        <f>IFERROR(AY6/(AY6+BA6+BC6)," ")</f>
        <v>0</v>
      </c>
      <c r="BA6" s="371">
        <f>COUNTIFS('1 set'!$L$5:$L$300,'Resumo 1'!$AL6,'1 set'!$N$5:$N$300,'1 set'!$G$25,'1 set'!$O$5:$O$300,'1 set'!$G$28)</f>
        <v>0</v>
      </c>
      <c r="BB6" s="304">
        <f>IFERROR(BA6/(AY6+BA6+BC6), " ")</f>
        <v>0</v>
      </c>
      <c r="BC6" s="371">
        <f>COUNTIFS('1 set'!$L$5:$L$300,'Resumo 1'!$AL6,'1 set'!$N$5:$N$300,'1 set'!$G$22,'1 set'!$O$5:$O$300,'1 set'!$G$31)</f>
        <v>1</v>
      </c>
      <c r="BD6" s="304">
        <f>IFERROR(BC6/(AY6+BA6+BC6), " ")</f>
        <v>1</v>
      </c>
      <c r="BE6" s="341">
        <f t="shared" ref="BE6:BE26" si="8">A4</f>
        <v>13</v>
      </c>
      <c r="BF6" s="371">
        <f>COUNTIFS('1 set'!$L$5:$L$300,'Resumo 1'!$BE6, '1 set'!$N$5:$N$300,'1 set'!$G$24,'1 set'!$O$5:$O$300,'1 set'!$G$30)</f>
        <v>0</v>
      </c>
      <c r="BG6" s="304" t="str">
        <f>IFERROR(BF6/(BF6+BH6+BJ6)," ")</f>
        <v xml:space="preserve"> </v>
      </c>
      <c r="BH6" s="371">
        <f>COUNTIFS('1 set'!$L$5:$L$300,'Resumo 1'!$BE6, '1 set'!$N$5:$N$300,'1 set'!$G$24,'1 set'!$O$5:$O$300,'1 set'!$G$28)</f>
        <v>0</v>
      </c>
      <c r="BI6" s="304" t="str">
        <f>IFERROR(BH6/(BF6+BH6+BJ6), " ")</f>
        <v xml:space="preserve"> </v>
      </c>
      <c r="BJ6" s="371">
        <f>COUNTIFS('1 set'!$L$5:$L$300,'Resumo 1'!$BE6, '1 set'!$N$5:$N$300,'1 set'!$G$24,'1 set'!$O$5:$O$300,'1 set'!$G$31)</f>
        <v>0</v>
      </c>
      <c r="BK6" s="304" t="str">
        <f>IFERROR(BJ6/(BF6+BH6+BJ6), " ")</f>
        <v xml:space="preserve"> </v>
      </c>
      <c r="BL6" s="371">
        <f>COUNTIFS('1 set'!$L$5:$L$300,'Resumo 1'!$BE6, '1 set'!$N$5:$N$300,'1 set'!$G$26,'1 set'!$O$5:$O$300,'1 set'!$G$30)</f>
        <v>0</v>
      </c>
      <c r="BM6" s="304" t="str">
        <f>IFERROR(BL6/(BL6+BN6+BP6)," ")</f>
        <v xml:space="preserve"> </v>
      </c>
      <c r="BN6" s="371">
        <f>COUNTIFS('1 set'!$L$5:$L$300,'Resumo 1'!$BE6, '1 set'!$N$5:$N$300,'1 set'!$G$26,'1 set'!$O$5:$O$300,'1 set'!$G$28)</f>
        <v>0</v>
      </c>
      <c r="BO6" s="304" t="str">
        <f>IFERROR(BN6/(BL6+BN6+BP6), " ")</f>
        <v xml:space="preserve"> </v>
      </c>
      <c r="BP6" s="371">
        <f>COUNTIFS('1 set'!$L$5:$L$300,'Resumo 1'!$BE6, '1 set'!$N$5:$N$300,'1 set'!$G$26,'1 set'!$O$5:$O$300,'1 set'!$G$31)</f>
        <v>0</v>
      </c>
      <c r="BQ6" s="304" t="str">
        <f>IFERROR(BP6/(BL6+BN6+BP6), " ")</f>
        <v xml:space="preserve"> </v>
      </c>
      <c r="BR6" s="371">
        <f>COUNTIFS('1 set'!$L$5:$L$300,'Resumo 1'!$BE6, '1 set'!$N$5:$N$300,'1 set'!$G$27,'1 set'!$O$5:$O$300,'1 set'!$G$30)</f>
        <v>0</v>
      </c>
      <c r="BS6" s="304" t="str">
        <f>IFERROR(BR6/(BR6+BT6+BV6)," ")</f>
        <v xml:space="preserve"> </v>
      </c>
      <c r="BT6" s="371">
        <f>COUNTIFS('1 set'!$L$5:$L$300,'Resumo 1'!$BE6, '1 set'!$N$5:$N$300,'1 set'!$G$27,'1 set'!$O$5:$O$300,'1 set'!$G$28)</f>
        <v>0</v>
      </c>
      <c r="BU6" s="304" t="str">
        <f>IFERROR(BT6/(BR6+BT6+BV6), " ")</f>
        <v xml:space="preserve"> </v>
      </c>
      <c r="BV6" s="371">
        <f>COUNTIFS('1 set'!$L$5:$L$300,'Resumo 1'!$BE6, '1 set'!$N$5:$N$300,'1 set'!$G$27,'1 set'!$O$5:$O$300,'1 set'!$G$31)</f>
        <v>0</v>
      </c>
      <c r="BW6" s="304" t="str">
        <f>IFERROR(BV6/(BR6+BT6+BV6), " ")</f>
        <v xml:space="preserve"> </v>
      </c>
      <c r="BX6" s="19"/>
      <c r="BY6" s="19"/>
      <c r="BZ6" s="19"/>
      <c r="CA6" s="19"/>
      <c r="CB6" s="19"/>
      <c r="CE6" s="594"/>
      <c r="CF6" s="595"/>
      <c r="CG6" s="191" t="s">
        <v>39</v>
      </c>
      <c r="CH6" s="192" t="s">
        <v>44</v>
      </c>
      <c r="CI6" s="192" t="s">
        <v>45</v>
      </c>
      <c r="CJ6" s="133" t="s">
        <v>10</v>
      </c>
      <c r="CK6" s="195" t="s">
        <v>128</v>
      </c>
      <c r="CL6" s="191" t="s">
        <v>39</v>
      </c>
      <c r="CM6" s="192" t="s">
        <v>44</v>
      </c>
      <c r="CN6" s="192" t="s">
        <v>45</v>
      </c>
      <c r="CO6" s="133" t="s">
        <v>10</v>
      </c>
      <c r="CP6" s="195" t="s">
        <v>128</v>
      </c>
      <c r="CQ6" s="191" t="s">
        <v>46</v>
      </c>
      <c r="CR6" s="192" t="s">
        <v>44</v>
      </c>
      <c r="CS6" s="192" t="s">
        <v>45</v>
      </c>
      <c r="CT6" s="133" t="s">
        <v>10</v>
      </c>
      <c r="CU6" s="195" t="s">
        <v>128</v>
      </c>
      <c r="CV6" s="191" t="s">
        <v>46</v>
      </c>
      <c r="CW6" s="192" t="s">
        <v>44</v>
      </c>
      <c r="CX6" s="192" t="s">
        <v>45</v>
      </c>
      <c r="CY6" s="133" t="s">
        <v>10</v>
      </c>
      <c r="CZ6" s="195" t="s">
        <v>128</v>
      </c>
      <c r="DA6" s="191" t="s">
        <v>39</v>
      </c>
      <c r="DB6" s="192" t="s">
        <v>44</v>
      </c>
      <c r="DC6" s="192" t="s">
        <v>45</v>
      </c>
      <c r="DD6" s="133" t="s">
        <v>10</v>
      </c>
      <c r="DE6" s="195" t="s">
        <v>128</v>
      </c>
      <c r="DF6" s="191" t="s">
        <v>39</v>
      </c>
      <c r="DG6" s="192" t="s">
        <v>44</v>
      </c>
      <c r="DH6" s="192" t="s">
        <v>45</v>
      </c>
      <c r="DI6" s="133" t="s">
        <v>10</v>
      </c>
      <c r="DJ6" s="195" t="s">
        <v>128</v>
      </c>
      <c r="DK6" s="313" t="s">
        <v>30</v>
      </c>
      <c r="DL6" s="322" t="s">
        <v>31</v>
      </c>
      <c r="DM6" s="313" t="s">
        <v>26</v>
      </c>
      <c r="DN6" s="605"/>
    </row>
    <row r="7" spans="1:118" ht="15" customHeight="1" thickBot="1" x14ac:dyDescent="0.3">
      <c r="A7" s="113">
        <f>'1 set'!F7</f>
        <v>0</v>
      </c>
      <c r="B7" s="250">
        <f>'1 set'!AD66</f>
        <v>0</v>
      </c>
      <c r="C7" s="260" t="str">
        <f>'1 set'!AE66</f>
        <v/>
      </c>
      <c r="D7" s="251">
        <f>'1 set'!AI66</f>
        <v>0</v>
      </c>
      <c r="E7" s="263" t="str">
        <f>'1 set'!AJ66</f>
        <v/>
      </c>
      <c r="F7" s="250">
        <f>'1 set'!AS66</f>
        <v>0</v>
      </c>
      <c r="G7" s="260" t="str">
        <f>'1 set'!AT66</f>
        <v/>
      </c>
      <c r="H7" s="251">
        <f>'1 set'!AX66</f>
        <v>0</v>
      </c>
      <c r="I7" s="263" t="str">
        <f>'1 set'!AY66</f>
        <v/>
      </c>
      <c r="J7" s="250">
        <f>'1 set'!BH66</f>
        <v>0</v>
      </c>
      <c r="K7" s="260" t="str">
        <f>'1 set'!BI66</f>
        <v/>
      </c>
      <c r="L7" s="252">
        <f>'1 set'!AN66</f>
        <v>0</v>
      </c>
      <c r="M7" s="263" t="str">
        <f>'1 set'!AO66</f>
        <v/>
      </c>
      <c r="N7" s="369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73">
        <f>SUM('1 set'!AD36,'1 set'!AD45,'1 set'!AD54,'1 set'!AD63,'1 set'!AD72,'1 set'!AD81,'1 set'!AD90,'1 set'!AD99,'1 set'!AD108,'1 set'!AD117,'1 set'!AD126,'1 set'!AD135,'1 set'!AD144,'1 set'!AD153,'1 set'!AD162)</f>
        <v>0</v>
      </c>
      <c r="S7" s="274" t="str">
        <f>IFERROR(AVERAGE('1 set'!AE36,'1 set'!AE45,'1 set'!AE54,'1 set'!AE63,'1 set'!AE72,'1 set'!AE81,'1 set'!AE90,'1 set'!AE99,'1 set'!AE108,'1 set'!AE117,'1 set'!AE126,'1 set'!AE135,'1 set'!AE144,'1 set'!AE153,'1 set'!AE162), " ")</f>
        <v xml:space="preserve"> </v>
      </c>
      <c r="T7" s="219">
        <f>SUM('1 set'!AI36,'1 set'!AI45,'1 set'!AI54,'1 set'!AI63,'1 set'!AI72,'1 set'!AI81,'1 set'!AI90,'1 set'!AI99,'1 set'!AI108,'1 set'!AI117,'1 set'!AI126,'1 set'!AI135,'1 set'!AI144,'1 set'!AI153,'1 set'!AI162)</f>
        <v>0</v>
      </c>
      <c r="U7" s="275" t="str">
        <f>IFERROR(AVERAGE('1 set'!AJ36,'1 set'!AJ45,'1 set'!AJ54,'1 set'!AJ63,'1 set'!AJ72,'1 set'!AJ81,'1 set'!AJ90,'1 set'!AJ99,'1 set'!AJ108,'1 set'!AJ117,'1 set'!AJ126,'1 set'!AJ135,'1 set'!AJ144,'1 set'!AJ153,'1 set'!AJ162), " ")</f>
        <v xml:space="preserve"> </v>
      </c>
      <c r="V7" s="273">
        <f>SUM('1 set'!AS36,'1 set'!AS45,'1 set'!AS54,'1 set'!AS63,'1 set'!AS72,'1 set'!AS81,'1 set'!AS90,'1 set'!AS99,'1 set'!AS108,'1 set'!AS117,'1 set'!AS126,'1 set'!AS135,'1 set'!AS144,'1 set'!AS153,'1 set'!AS162)</f>
        <v>0</v>
      </c>
      <c r="W7" s="274" t="str">
        <f>IFERROR(AVERAGE('1 set'!AT36,'1 set'!AT45,'1 set'!AT54,'1 set'!AT63,'1 set'!AT72,'1 set'!AT81,'1 set'!AT90,'1 set'!AT99,'1 set'!AT108,'1 set'!AT117,'1 set'!AT126,'1 set'!AT135,'1 set'!AT144,'1 set'!AT153,'1 set'!AT162), " ")</f>
        <v xml:space="preserve"> </v>
      </c>
      <c r="X7" s="219">
        <f>SUM('1 set'!AX36,'1 set'!AX45,'1 set'!AX54,'1 set'!AX63,'1 set'!AX72,'1 set'!AX81,'1 set'!AX90,'1 set'!AX99,'1 set'!AX108,'1 set'!AX117,'1 set'!AX126,'1 set'!AX135,'1 set'!AX144,'1 set'!AX153,'1 set'!AX162)</f>
        <v>0</v>
      </c>
      <c r="Y7" s="284" t="str">
        <f>IFERROR(AVERAGE('1 set'!AY36,'1 set'!AY45,'1 set'!AY54,'1 set'!AY63,'1 set'!AY72,'1 set'!AY81,'1 set'!AY90,'1 set'!AY99,'1 set'!AY108,'1 set'!AY117,'1 set'!AY126,'1 set'!AY135,'1 set'!AY144,'1 set'!AY153,'1 set'!AY162), " ")</f>
        <v xml:space="preserve"> </v>
      </c>
      <c r="Z7" s="273">
        <f>SUM('1 set'!BH36,'1 set'!BH45,'1 set'!BH54,'1 set'!BH63,'1 set'!BH72,'1 set'!BH81,'1 set'!BH90,'1 set'!BH99,'1 set'!BH108,'1 set'!BH117,'1 set'!BH126,'1 set'!BH135,'1 set'!BH144,'1 set'!BH153,'1 set'!BH162)</f>
        <v>0</v>
      </c>
      <c r="AA7" s="287" t="str">
        <f>IFERROR(AVERAGE('1 set'!BI36,'1 set'!BI45,'1 set'!BI54,'1 set'!BI63,'1 set'!BI72,'1 set'!BI81,'1 set'!BI90,'1 set'!BI99,'1 set'!BI108,'1 set'!BI117,'1 set'!BI126,'1 set'!BI135,'1 set'!BI144,'1 set'!BI153,'1 set'!BI162), " ")</f>
        <v xml:space="preserve"> </v>
      </c>
      <c r="AB7" s="219">
        <f>SUM('1 set'!AN36,'1 set'!AN45,'1 set'!AN54,'1 set'!AN63,'1 set'!AN72,'1 set'!AN81,'1 set'!AN90,'1 set'!AN99,'1 set'!AN108,'1 set'!AN117,'1 set'!AN126,'1 set'!AN135,'1 set'!AN144,'1 set'!AN153,'1 set'!AN162)</f>
        <v>0</v>
      </c>
      <c r="AC7" s="284" t="str">
        <f>IFERROR(AVERAGE('1 set'!AO36,'1 set'!AO45,'1 set'!AO54,'1 set'!AO63,'1 set'!AO72,'1 set'!AO81,'1 set'!AO90,'1 set'!AO99,'1 set'!AO108,'1 set'!AO117,'1 set'!AO126,'1 set'!AO135,'1 set'!AO144,'1 set'!AO153,'1 set'!AO162), " ")</f>
        <v xml:space="preserve"> </v>
      </c>
      <c r="AD7" s="414">
        <f t="shared" si="3"/>
        <v>0</v>
      </c>
      <c r="AE7" s="399" t="str">
        <f t="shared" si="4"/>
        <v xml:space="preserve"> </v>
      </c>
      <c r="AF7" s="380"/>
      <c r="AG7" s="336">
        <f t="shared" si="0"/>
        <v>0</v>
      </c>
      <c r="AH7" s="338">
        <f>COUNTIFS('1 set'!$O$5:$O$300,'1 set'!$G$29, '1 set'!$L$5:$L$300,AG7)</f>
        <v>0</v>
      </c>
      <c r="AI7" s="338">
        <f>COUNTIFS('1 set'!$O$5:$O$300,'1 set'!$G$28, '1 set'!$L$5:$L$300,AG7)</f>
        <v>0</v>
      </c>
      <c r="AJ7" s="229">
        <f t="shared" si="5"/>
        <v>0</v>
      </c>
      <c r="AK7" s="380"/>
      <c r="AL7" s="342">
        <f t="shared" si="6"/>
        <v>20</v>
      </c>
      <c r="AM7" s="371">
        <f>COUNTIFS('1 set'!$L$5:$L$300,'Resumo 1'!AL7,'1 set'!$N$5:$N$300,'1 set'!$G$23,'1 set'!$O$5:$O$300,'1 set'!$G$29)</f>
        <v>0</v>
      </c>
      <c r="AN7" s="303" t="str">
        <f t="shared" ref="AN7:AN26" si="9">IFERROR(AM7/(AM7+AO7+AQ7)," ")</f>
        <v xml:space="preserve"> </v>
      </c>
      <c r="AO7" s="371">
        <f>COUNTIFS('1 set'!$L$5:$L$300,'Resumo 1'!$AL7,'1 set'!$N$5:$N$300,'1 set'!$G$23,'1 set'!$O$5:$O$300,'1 set'!$G$28)</f>
        <v>0</v>
      </c>
      <c r="AP7" s="303" t="str">
        <f t="shared" ref="AP7:AP26" si="10">IFERROR(AO7/(AM7+AO7+AQ7), " ")</f>
        <v xml:space="preserve"> </v>
      </c>
      <c r="AQ7" s="371">
        <f>COUNTIFS('1 set'!$L$5:$L$300,'Resumo 1'!$AL7,'1 set'!$N$5:$N$300,'1 set'!$G$23,'1 set'!$O$5:$O$300,'1 set'!$G$31)</f>
        <v>0</v>
      </c>
      <c r="AR7" s="303" t="str">
        <f t="shared" si="7"/>
        <v xml:space="preserve"> </v>
      </c>
      <c r="AS7" s="371">
        <f>COUNTIFS('1 set'!$L$5:$L$300,'Resumo 1'!$AL7,'1 set'!$N$5:$N$300,'1 set'!$G$22,'1 set'!$O$5:$O$300,'1 set'!$G$29)</f>
        <v>0</v>
      </c>
      <c r="AT7" s="303" t="str">
        <f t="shared" ref="AT7:AT11" si="11">IFERROR(AS7/(AS7+AU7+AW7)," ")</f>
        <v xml:space="preserve"> </v>
      </c>
      <c r="AU7" s="371">
        <f>COUNTIFS('1 set'!$L$5:$L$300,'Resumo 1'!$AL7,'1 set'!$N$5:$N$300,'1 set'!$G$22,'1 set'!$O$5:$O$300,'1 set'!$G$28)</f>
        <v>0</v>
      </c>
      <c r="AV7" s="303" t="str">
        <f t="shared" ref="AV7:AV26" si="12">IFERROR(AU7/(AS7+AU7+AW7), " ")</f>
        <v xml:space="preserve"> </v>
      </c>
      <c r="AW7" s="371">
        <f>COUNTIFS('1 set'!$L$5:$L$300,'Resumo 1'!$AL7,'1 set'!$N$5:$N$300,'1 set'!$G$25,'1 set'!$O$5:$O$300,'1 set'!$G$31)</f>
        <v>0</v>
      </c>
      <c r="AX7" s="303" t="str">
        <f t="shared" ref="AX7:AX26" si="13">IFERROR(AW7/(AS7+AU7+AW7), " ")</f>
        <v xml:space="preserve"> </v>
      </c>
      <c r="AY7" s="371">
        <f>COUNTIFS('1 set'!$L$5:$L$300,'Resumo 1'!$AL7,'1 set'!$N$5:$N$300,'1 set'!$G$25,'1 set'!$O$5:$O$300,'1 set'!$G$29)</f>
        <v>0</v>
      </c>
      <c r="AZ7" s="303" t="str">
        <f t="shared" ref="AZ7:AZ26" si="14">IFERROR(AY7/(AY7+BA7+BC7)," ")</f>
        <v xml:space="preserve"> </v>
      </c>
      <c r="BA7" s="371">
        <f>COUNTIFS('1 set'!$L$5:$L$300,'Resumo 1'!$AL7,'1 set'!$N$5:$N$300,'1 set'!$G$25,'1 set'!$O$5:$O$300,'1 set'!$G$28)</f>
        <v>0</v>
      </c>
      <c r="BB7" s="303" t="str">
        <f t="shared" ref="BB7:BB26" si="15">IFERROR(BA7/(AY7+BA7+BC7), " ")</f>
        <v xml:space="preserve"> </v>
      </c>
      <c r="BC7" s="377">
        <f>COUNTIFS('1 set'!$L$5:$L$300,'Resumo 1'!AL7, '1 set'!$N$5:$N$300,"B",'1 set'!$O$5:$O$300,"C")</f>
        <v>0</v>
      </c>
      <c r="BD7" s="303" t="str">
        <f t="shared" ref="BD7:BD26" si="16">IFERROR(BC7/(AY7+BA7+BC7), " ")</f>
        <v xml:space="preserve"> </v>
      </c>
      <c r="BE7" s="342">
        <f t="shared" si="8"/>
        <v>20</v>
      </c>
      <c r="BF7" s="371">
        <f>COUNTIFS('1 set'!$L$5:$L$300,'Resumo 1'!$BE7, '1 set'!$N$5:$N$300,'1 set'!$G$24,'1 set'!$O$5:$O$300,'1 set'!$G$30)</f>
        <v>0</v>
      </c>
      <c r="BG7" s="303" t="str">
        <f t="shared" ref="BG7:BG26" si="17">IFERROR(BF7/(BF7+BH7+BJ7)," ")</f>
        <v xml:space="preserve"> </v>
      </c>
      <c r="BH7" s="371">
        <f>COUNTIFS('1 set'!$L$5:$L$300,'Resumo 1'!$BE7, '1 set'!$N$5:$N$300,'1 set'!$G$24,'1 set'!$O$5:$O$300,'1 set'!$G$28)</f>
        <v>0</v>
      </c>
      <c r="BI7" s="303" t="str">
        <f t="shared" ref="BI7:BI26" si="18">IFERROR(BH7/(BF7+BH7+BJ7), " ")</f>
        <v xml:space="preserve"> </v>
      </c>
      <c r="BJ7" s="371">
        <f>COUNTIFS('1 set'!$L$5:$L$300,'Resumo 1'!$BE7, '1 set'!$N$5:$N$300,'1 set'!$G$24,'1 set'!$O$5:$O$300,'1 set'!$G$31)</f>
        <v>0</v>
      </c>
      <c r="BK7" s="303" t="str">
        <f t="shared" ref="BK7:BK26" si="19">IFERROR(BJ7/(BF7+BH7+BJ7), " ")</f>
        <v xml:space="preserve"> </v>
      </c>
      <c r="BL7" s="371">
        <f>COUNTIFS('1 set'!$L$5:$L$300,'Resumo 1'!$BE7, '1 set'!$N$5:$N$300,'1 set'!$G$26,'1 set'!$O$5:$O$300,'1 set'!$G$30)</f>
        <v>0</v>
      </c>
      <c r="BM7" s="303" t="str">
        <f t="shared" ref="BM7:BM11" si="20">IFERROR(BL7/(BL7+BN7+BP7)," ")</f>
        <v xml:space="preserve"> </v>
      </c>
      <c r="BN7" s="371">
        <f>COUNTIFS('1 set'!$L$5:$L$300,'Resumo 1'!$BE7, '1 set'!$N$5:$N$300,'1 set'!$G$26,'1 set'!$O$5:$O$300,'1 set'!$G$28)</f>
        <v>0</v>
      </c>
      <c r="BO7" s="303" t="str">
        <f t="shared" ref="BO7:BO26" si="21">IFERROR(BN7/(BL7+BN7+BP7), " ")</f>
        <v xml:space="preserve"> </v>
      </c>
      <c r="BP7" s="371">
        <f>COUNTIFS('1 set'!$L$5:$L$300,'Resumo 1'!$BE7, '1 set'!$N$5:$N$300,'1 set'!$G$26,'1 set'!$O$5:$O$300,'1 set'!$G$31)</f>
        <v>0</v>
      </c>
      <c r="BQ7" s="303" t="str">
        <f t="shared" ref="BQ7:BQ26" si="22">IFERROR(BP7/(BL7+BN7+BP7), " ")</f>
        <v xml:space="preserve"> </v>
      </c>
      <c r="BR7" s="371">
        <f>COUNTIFS('1 set'!$L$5:$L$300,'Resumo 1'!$BE7, '1 set'!$N$5:$N$300,'1 set'!$G$27,'1 set'!$O$5:$O$300,'1 set'!$G$30)</f>
        <v>0</v>
      </c>
      <c r="BS7" s="303" t="str">
        <f t="shared" ref="BS7:BS26" si="23">IFERROR(BR7/(BR7+BT7+BV7)," ")</f>
        <v xml:space="preserve"> </v>
      </c>
      <c r="BT7" s="371">
        <f>COUNTIFS('1 set'!$L$5:$L$300,'Resumo 1'!$BE7, '1 set'!$N$5:$N$300,'1 set'!$G$27,'1 set'!$O$5:$O$300,'1 set'!$G$28)</f>
        <v>0</v>
      </c>
      <c r="BU7" s="303" t="str">
        <f t="shared" ref="BU7:BU26" si="24">IFERROR(BT7/(BR7+BT7+BV7), " ")</f>
        <v xml:space="preserve"> </v>
      </c>
      <c r="BV7" s="371">
        <f>COUNTIFS('1 set'!$L$5:$L$300,'Resumo 1'!$BE7, '1 set'!$N$5:$N$300,'1 set'!$G$27,'1 set'!$O$5:$O$300,'1 set'!$G$31)</f>
        <v>0</v>
      </c>
      <c r="BW7" s="303" t="str">
        <f t="shared" ref="BW7:BW26" si="25">IFERROR(BV7/(BR7+BT7+BV7), " ")</f>
        <v xml:space="preserve"> </v>
      </c>
      <c r="BX7" s="19"/>
      <c r="BY7" s="19"/>
      <c r="BZ7" s="19"/>
      <c r="CA7" s="19"/>
      <c r="CB7" s="19"/>
      <c r="CE7" s="586">
        <v>1</v>
      </c>
      <c r="CF7" s="587"/>
      <c r="CG7" s="314">
        <f>'1 set'!Z171</f>
        <v>0</v>
      </c>
      <c r="CH7" s="315">
        <f ca="1">'1 set'!AA171</f>
        <v>0</v>
      </c>
      <c r="CI7" s="315">
        <f>'1 set'!AB171</f>
        <v>0</v>
      </c>
      <c r="CJ7" s="310">
        <f ca="1">'1 set'!AD171</f>
        <v>0</v>
      </c>
      <c r="CK7" s="345" t="str">
        <f ca="1">'1 set'!AE171</f>
        <v/>
      </c>
      <c r="CL7" s="314">
        <f>'1 set'!AF171</f>
        <v>0</v>
      </c>
      <c r="CM7" s="315">
        <f>'1 set'!AG171</f>
        <v>0</v>
      </c>
      <c r="CN7" s="315">
        <f>'1 set'!AH171</f>
        <v>0</v>
      </c>
      <c r="CO7" s="310">
        <f>'1 set'!AI171</f>
        <v>0</v>
      </c>
      <c r="CP7" s="345" t="str">
        <f>'1 set'!AJ171</f>
        <v/>
      </c>
      <c r="CQ7" s="314">
        <f ca="1">'1 set'!AK171</f>
        <v>0</v>
      </c>
      <c r="CR7" s="315">
        <f>'1 set'!AL171</f>
        <v>0</v>
      </c>
      <c r="CS7" s="315">
        <f>'1 set'!AM171</f>
        <v>0</v>
      </c>
      <c r="CT7" s="310">
        <f ca="1">'1 set'!AN171</f>
        <v>0</v>
      </c>
      <c r="CU7" s="345" t="str">
        <f ca="1">'1 set'!AO171</f>
        <v/>
      </c>
      <c r="CV7" s="314">
        <f>'1 set'!AP171</f>
        <v>0</v>
      </c>
      <c r="CW7" s="315">
        <f>'1 set'!AQ171</f>
        <v>0</v>
      </c>
      <c r="CX7" s="315">
        <f>'1 set'!AR171</f>
        <v>0</v>
      </c>
      <c r="CY7" s="310">
        <f>'1 set'!AS171</f>
        <v>0</v>
      </c>
      <c r="CZ7" s="345" t="str">
        <f>'1 set'!AT171</f>
        <v/>
      </c>
      <c r="DA7" s="314">
        <f>'1 set'!AU171</f>
        <v>0</v>
      </c>
      <c r="DB7" s="315">
        <f ca="1">'1 set'!AV171</f>
        <v>0</v>
      </c>
      <c r="DC7" s="315">
        <f>'1 set'!AW171</f>
        <v>0</v>
      </c>
      <c r="DD7" s="310">
        <f ca="1">'1 set'!AX171</f>
        <v>0</v>
      </c>
      <c r="DE7" s="345" t="str">
        <f ca="1">'1 set'!AY171</f>
        <v/>
      </c>
      <c r="DF7" s="315">
        <f>'1 set'!BE171</f>
        <v>0</v>
      </c>
      <c r="DG7" s="315">
        <f>'1 set'!BF171</f>
        <v>0</v>
      </c>
      <c r="DH7" s="315">
        <f>'1 set'!BG171</f>
        <v>0</v>
      </c>
      <c r="DI7" s="310">
        <f>'1 set'!BH171</f>
        <v>0</v>
      </c>
      <c r="DJ7" s="346" t="str">
        <f>'1 set'!BI171</f>
        <v/>
      </c>
      <c r="DK7" s="323">
        <f>SUM(CG7,DA7,DF7)</f>
        <v>0</v>
      </c>
      <c r="DL7" s="323">
        <f>SUM(CI7,CN7,CS7,CX7,DC7,DH7)</f>
        <v>0</v>
      </c>
      <c r="DM7" s="323">
        <f>DK7-DL7</f>
        <v>0</v>
      </c>
      <c r="DN7" s="343" t="str">
        <f ca="1">IFERROR(AVERAGE(CK7,CP7,CU7,CZ7,DE7,DJ7), "0")</f>
        <v>0</v>
      </c>
    </row>
    <row r="8" spans="1:118" ht="15.75" thickBot="1" x14ac:dyDescent="0.3">
      <c r="A8" s="369">
        <f>'1 set'!F8</f>
        <v>0</v>
      </c>
      <c r="B8" s="250">
        <f>'1 set'!AD75</f>
        <v>0</v>
      </c>
      <c r="C8" s="260" t="str">
        <f>'1 set'!AE75</f>
        <v/>
      </c>
      <c r="D8" s="251">
        <f>'1 set'!AI75</f>
        <v>0</v>
      </c>
      <c r="E8" s="263" t="str">
        <f>'1 set'!AJ75</f>
        <v/>
      </c>
      <c r="F8" s="250">
        <f>'1 set'!AS75</f>
        <v>0</v>
      </c>
      <c r="G8" s="260" t="str">
        <f>'1 set'!AT75</f>
        <v/>
      </c>
      <c r="H8" s="251">
        <f>'1 set'!AX75</f>
        <v>0</v>
      </c>
      <c r="I8" s="263" t="str">
        <f>'1 set'!AY75</f>
        <v/>
      </c>
      <c r="J8" s="250">
        <f>'1 set'!BH75</f>
        <v>0</v>
      </c>
      <c r="K8" s="260" t="str">
        <f>'1 set'!BI75</f>
        <v/>
      </c>
      <c r="L8" s="252">
        <f>'1 set'!AN75</f>
        <v>0</v>
      </c>
      <c r="M8" s="263" t="str">
        <f>'1 set'!AO75</f>
        <v/>
      </c>
      <c r="N8" s="369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73">
        <f>SUM('1 set'!AD37,'1 set'!AD46,'1 set'!AD55,'1 set'!AD64,'1 set'!AD73,'1 set'!AD82,'1 set'!AD91,'1 set'!AD100,'1 set'!AD109,'1 set'!AD118,'1 set'!AD127,'1 set'!AD136,'1 set'!AD145,'1 set'!AD154,'1 set'!AD163)</f>
        <v>0</v>
      </c>
      <c r="S8" s="274" t="str">
        <f>IFERROR(AVERAGE('1 set'!AE37,'1 set'!AE46,'1 set'!AE55,'1 set'!AE64,'1 set'!AE73,'1 set'!AE82,'1 set'!AE91,'1 set'!AE100,'1 set'!AE109,'1 set'!AE118,'1 set'!AE127,'1 set'!AE136,'1 set'!AE145,'1 set'!AE154,'1 set'!AE163), " ")</f>
        <v xml:space="preserve"> </v>
      </c>
      <c r="T8" s="219">
        <f>SUM('1 set'!AI37,'1 set'!AI46,'1 set'!AI55,'1 set'!AI64,'1 set'!AI73,'1 set'!AI82,'1 set'!AI91,'1 set'!AI100,'1 set'!AI109,'1 set'!AI118,'1 set'!AI127,'1 set'!AI136,'1 set'!AI145,'1 set'!AI154,'1 set'!AI163)</f>
        <v>0</v>
      </c>
      <c r="U8" s="275" t="str">
        <f>IFERROR(AVERAGE('1 set'!AJ37,'1 set'!AJ46,'1 set'!AJ55,'1 set'!AJ64,'1 set'!AJ73,'1 set'!AJ82,'1 set'!AJ91,'1 set'!AJ100,'1 set'!AJ109,'1 set'!AJ118,'1 set'!AJ127,'1 set'!AJ136,'1 set'!AJ145,'1 set'!AJ154,'1 set'!AJ163), " ")</f>
        <v xml:space="preserve"> </v>
      </c>
      <c r="V8" s="273">
        <f>SUM('1 set'!AS37,'1 set'!AS46,'1 set'!AS55,'1 set'!AS64,'1 set'!AS73,'1 set'!AS82,'1 set'!AS91,'1 set'!AS100,'1 set'!AS109,'1 set'!AS118,'1 set'!AS127,'1 set'!AS136,'1 set'!AS145,'1 set'!AS154,'1 set'!AS163)</f>
        <v>0</v>
      </c>
      <c r="W8" s="274" t="str">
        <f>IFERROR(AVERAGE('1 set'!AT37,'1 set'!AT46,'1 set'!AT55,'1 set'!AT64,'1 set'!AT73,'1 set'!AT82,'1 set'!AT91,'1 set'!AT100,'1 set'!AT109,'1 set'!AT118,'1 set'!AT127,'1 set'!AT136,'1 set'!AT145,'1 set'!AT154,'1 set'!AT163), " ")</f>
        <v xml:space="preserve"> </v>
      </c>
      <c r="X8" s="219">
        <f>SUM('1 set'!AX37,'1 set'!AX46,'1 set'!AX55,'1 set'!AX64,'1 set'!AX73,'1 set'!AX82,'1 set'!AX91,'1 set'!AX100,'1 set'!AX109,'1 set'!AX118,'1 set'!AX127,'1 set'!AX136,'1 set'!AX145,'1 set'!AX154,'1 set'!AX163)</f>
        <v>0</v>
      </c>
      <c r="Y8" s="284" t="str">
        <f>IFERROR(AVERAGE('1 set'!AY37,'1 set'!AY46,'1 set'!AY55,'1 set'!AY64,'1 set'!AY73,'1 set'!AY82,'1 set'!AY91,'1 set'!AY100,'1 set'!AY109,'1 set'!AY118,'1 set'!AY127,'1 set'!AY136,'1 set'!AY145,'1 set'!AY154,'1 set'!AY163), " ")</f>
        <v xml:space="preserve"> </v>
      </c>
      <c r="Z8" s="273">
        <f>SUM('1 set'!BH37,'1 set'!BH46,'1 set'!BH55,'1 set'!BH64,'1 set'!BH73,'1 set'!BH82,'1 set'!BH91,'1 set'!BH100,'1 set'!BH109,'1 set'!BH118,'1 set'!BH127,'1 set'!BH136,'1 set'!BH145,'1 set'!BH154,'1 set'!BH163)</f>
        <v>0</v>
      </c>
      <c r="AA8" s="287" t="str">
        <f>IFERROR(AVERAGE('1 set'!BI37,'1 set'!BI46,'1 set'!BI55,'1 set'!BI64,'1 set'!BI73,'1 set'!BI82,'1 set'!BI91,'1 set'!BI100,'1 set'!BI109,'1 set'!BI118,'1 set'!BI127,'1 set'!BI136,'1 set'!BI145,'1 set'!BI154,'1 set'!BI163), " ")</f>
        <v xml:space="preserve"> </v>
      </c>
      <c r="AB8" s="219">
        <f>SUM('1 set'!AN37,'1 set'!AN46,'1 set'!AN55,'1 set'!AN64,'1 set'!AN73,'1 set'!AN82,'1 set'!AN91,'1 set'!AN100,'1 set'!AN109,'1 set'!AN118,'1 set'!AN127,'1 set'!AN136,'1 set'!AN145,'1 set'!AN154,'1 set'!AN163)</f>
        <v>0</v>
      </c>
      <c r="AC8" s="284" t="str">
        <f>IFERROR(AVERAGE('1 set'!AO37,'1 set'!AO46,'1 set'!AO55,'1 set'!AO64,'1 set'!AO73,'1 set'!AO82,'1 set'!AO91,'1 set'!AO100,'1 set'!AO109,'1 set'!AO118,'1 set'!AO127,'1 set'!AO136,'1 set'!AO145,'1 set'!AO154,'1 set'!AO163), " ")</f>
        <v xml:space="preserve"> </v>
      </c>
      <c r="AD8" s="414">
        <f t="shared" si="3"/>
        <v>0</v>
      </c>
      <c r="AE8" s="399" t="str">
        <f t="shared" si="4"/>
        <v xml:space="preserve"> </v>
      </c>
      <c r="AF8" s="380"/>
      <c r="AG8" s="336">
        <f t="shared" si="0"/>
        <v>0</v>
      </c>
      <c r="AH8" s="338">
        <f>COUNTIFS('1 set'!$O$5:$O$300,'1 set'!$G$29, '1 set'!$L$5:$L$300,AG8)</f>
        <v>0</v>
      </c>
      <c r="AI8" s="338">
        <f>COUNTIFS('1 set'!$O$5:$O$300,'1 set'!$G$28, '1 set'!$L$5:$L$300,AG8)</f>
        <v>0</v>
      </c>
      <c r="AJ8" s="229">
        <f t="shared" si="5"/>
        <v>0</v>
      </c>
      <c r="AK8" s="380"/>
      <c r="AL8" s="341">
        <f t="shared" si="6"/>
        <v>0</v>
      </c>
      <c r="AM8" s="371">
        <f>COUNTIFS('1 set'!$L$5:$L$300,'Resumo 1'!AL8,'1 set'!$N$5:$N$300,'1 set'!$G$23,'1 set'!$O$5:$O$300,'1 set'!$G$29)</f>
        <v>0</v>
      </c>
      <c r="AN8" s="304" t="str">
        <f t="shared" si="9"/>
        <v xml:space="preserve"> </v>
      </c>
      <c r="AO8" s="371">
        <f>COUNTIFS('1 set'!$L$5:$L$300,'Resumo 1'!$AL8,'1 set'!$N$5:$N$300,'1 set'!$G$23,'1 set'!$O$5:$O$300,'1 set'!$G$28)</f>
        <v>0</v>
      </c>
      <c r="AP8" s="304" t="str">
        <f t="shared" si="10"/>
        <v xml:space="preserve"> </v>
      </c>
      <c r="AQ8" s="371">
        <f>COUNTIFS('1 set'!$L$5:$L$300,'Resumo 1'!$AL8,'1 set'!$N$5:$N$300,'1 set'!$G$23,'1 set'!$O$5:$O$300,'1 set'!$G$31)</f>
        <v>0</v>
      </c>
      <c r="AR8" s="304" t="str">
        <f t="shared" si="7"/>
        <v xml:space="preserve"> </v>
      </c>
      <c r="AS8" s="371">
        <f>COUNTIFS('1 set'!$L$5:$L$300,'Resumo 1'!$AL8,'1 set'!$N$5:$N$300,'1 set'!$G$22,'1 set'!$O$5:$O$300,'1 set'!$G$29)</f>
        <v>0</v>
      </c>
      <c r="AT8" s="304" t="str">
        <f t="shared" si="11"/>
        <v xml:space="preserve"> </v>
      </c>
      <c r="AU8" s="371">
        <f>COUNTIFS('1 set'!$L$5:$L$300,'Resumo 1'!$AL8,'1 set'!$N$5:$N$300,'1 set'!$G$22,'1 set'!$O$5:$O$300,'1 set'!$G$28)</f>
        <v>0</v>
      </c>
      <c r="AV8" s="304" t="str">
        <f t="shared" si="12"/>
        <v xml:space="preserve"> </v>
      </c>
      <c r="AW8" s="371">
        <f>COUNTIFS('1 set'!$L$5:$L$300,'Resumo 1'!$AL8,'1 set'!$N$5:$N$300,'1 set'!$G$25,'1 set'!$O$5:$O$300,'1 set'!$G$31)</f>
        <v>0</v>
      </c>
      <c r="AX8" s="304" t="str">
        <f t="shared" si="13"/>
        <v xml:space="preserve"> </v>
      </c>
      <c r="AY8" s="371">
        <f>COUNTIFS('1 set'!$L$5:$L$300,'Resumo 1'!$AL8,'1 set'!$N$5:$N$300,'1 set'!$G$25,'1 set'!$O$5:$O$300,'1 set'!$G$29)</f>
        <v>0</v>
      </c>
      <c r="AZ8" s="304" t="str">
        <f t="shared" si="14"/>
        <v xml:space="preserve"> </v>
      </c>
      <c r="BA8" s="371">
        <f>COUNTIFS('1 set'!$L$5:$L$300,'Resumo 1'!$AL8,'1 set'!$N$5:$N$300,'1 set'!$G$25,'1 set'!$O$5:$O$300,'1 set'!$G$28)</f>
        <v>0</v>
      </c>
      <c r="BB8" s="304" t="str">
        <f t="shared" si="15"/>
        <v xml:space="preserve"> </v>
      </c>
      <c r="BC8" s="371">
        <f>COUNTIFS('1 set'!$L$5:$L$300,'Resumo 1'!AL8, '1 set'!$N$5:$N$300,"B",'1 set'!$O$5:$O$300,"C")</f>
        <v>0</v>
      </c>
      <c r="BD8" s="304" t="str">
        <f t="shared" si="16"/>
        <v xml:space="preserve"> </v>
      </c>
      <c r="BE8" s="341">
        <f t="shared" si="8"/>
        <v>0</v>
      </c>
      <c r="BF8" s="371">
        <f>COUNTIFS('1 set'!$L$5:$L$300,'Resumo 1'!$BE8, '1 set'!$N$5:$N$300,'1 set'!$G$24,'1 set'!$O$5:$O$300,'1 set'!$G$30)</f>
        <v>0</v>
      </c>
      <c r="BG8" s="304" t="str">
        <f t="shared" si="17"/>
        <v xml:space="preserve"> </v>
      </c>
      <c r="BH8" s="371">
        <f>COUNTIFS('1 set'!$L$5:$L$300,'Resumo 1'!$BE8, '1 set'!$N$5:$N$300,'1 set'!$G$24,'1 set'!$O$5:$O$300,'1 set'!$G$28)</f>
        <v>0</v>
      </c>
      <c r="BI8" s="304" t="str">
        <f t="shared" si="18"/>
        <v xml:space="preserve"> </v>
      </c>
      <c r="BJ8" s="371">
        <f>COUNTIFS('1 set'!$L$5:$L$300,'Resumo 1'!$BE8, '1 set'!$N$5:$N$300,'1 set'!$G$24,'1 set'!$O$5:$O$300,'1 set'!$G$31)</f>
        <v>0</v>
      </c>
      <c r="BK8" s="304" t="str">
        <f t="shared" si="19"/>
        <v xml:space="preserve"> </v>
      </c>
      <c r="BL8" s="371">
        <f>COUNTIFS('1 set'!$L$5:$L$300,'Resumo 1'!$BE8, '1 set'!$N$5:$N$300,'1 set'!$G$26,'1 set'!$O$5:$O$300,'1 set'!$G$30)</f>
        <v>0</v>
      </c>
      <c r="BM8" s="304" t="str">
        <f t="shared" si="20"/>
        <v xml:space="preserve"> </v>
      </c>
      <c r="BN8" s="371">
        <f>COUNTIFS('1 set'!$L$5:$L$300,'Resumo 1'!$BE8, '1 set'!$N$5:$N$300,'1 set'!$G$26,'1 set'!$O$5:$O$300,'1 set'!$G$28)</f>
        <v>0</v>
      </c>
      <c r="BO8" s="304" t="str">
        <f t="shared" si="21"/>
        <v xml:space="preserve"> </v>
      </c>
      <c r="BP8" s="371">
        <f>COUNTIFS('1 set'!$L$5:$L$300,'Resumo 1'!$BE8, '1 set'!$N$5:$N$300,'1 set'!$G$26,'1 set'!$O$5:$O$300,'1 set'!$G$31)</f>
        <v>0</v>
      </c>
      <c r="BQ8" s="304" t="str">
        <f t="shared" si="22"/>
        <v xml:space="preserve"> </v>
      </c>
      <c r="BR8" s="371">
        <f>COUNTIFS('1 set'!$L$5:$L$300,'Resumo 1'!$BE8, '1 set'!$N$5:$N$300,'1 set'!$G$27,'1 set'!$O$5:$O$300,'1 set'!$G$30)</f>
        <v>0</v>
      </c>
      <c r="BS8" s="304" t="str">
        <f t="shared" si="23"/>
        <v xml:space="preserve"> </v>
      </c>
      <c r="BT8" s="371">
        <f>COUNTIFS('1 set'!$L$5:$L$300,'Resumo 1'!$BE8, '1 set'!$N$5:$N$300,'1 set'!$G$27,'1 set'!$O$5:$O$300,'1 set'!$G$28)</f>
        <v>0</v>
      </c>
      <c r="BU8" s="304" t="str">
        <f t="shared" si="24"/>
        <v xml:space="preserve"> </v>
      </c>
      <c r="BV8" s="371">
        <f>COUNTIFS('1 set'!$L$5:$L$300,'Resumo 1'!$BE8, '1 set'!$N$5:$N$300,'1 set'!$G$27,'1 set'!$O$5:$O$300,'1 set'!$G$31)</f>
        <v>0</v>
      </c>
      <c r="BW8" s="304" t="str">
        <f t="shared" si="25"/>
        <v xml:space="preserve"> </v>
      </c>
      <c r="BX8" s="19"/>
      <c r="BY8" s="19"/>
      <c r="BZ8" s="19"/>
      <c r="CA8" s="19"/>
      <c r="CB8" s="19"/>
      <c r="CE8" s="588">
        <v>2</v>
      </c>
      <c r="CF8" s="589"/>
      <c r="CG8" s="244">
        <f>'1 set'!Z172</f>
        <v>0</v>
      </c>
      <c r="CH8" s="245">
        <f>'1 set'!AA172</f>
        <v>0</v>
      </c>
      <c r="CI8" s="245">
        <f>'1 set'!AB172</f>
        <v>0</v>
      </c>
      <c r="CJ8" s="67">
        <f>'1 set'!AD172</f>
        <v>0</v>
      </c>
      <c r="CK8" s="307" t="str">
        <f>'1 set'!AE172</f>
        <v/>
      </c>
      <c r="CL8" s="244">
        <f>'1 set'!AF172</f>
        <v>0</v>
      </c>
      <c r="CM8" s="245">
        <f>'1 set'!AG172</f>
        <v>0</v>
      </c>
      <c r="CN8" s="245">
        <f>'1 set'!AH172</f>
        <v>0</v>
      </c>
      <c r="CO8" s="67">
        <f>'1 set'!AI172</f>
        <v>0</v>
      </c>
      <c r="CP8" s="134" t="str">
        <f>'1 set'!AJ172</f>
        <v/>
      </c>
      <c r="CQ8" s="244">
        <f ca="1">'1 set'!AK172</f>
        <v>0</v>
      </c>
      <c r="CR8" s="245">
        <f>'1 set'!AL172</f>
        <v>0</v>
      </c>
      <c r="CS8" s="245">
        <f>'1 set'!AM172</f>
        <v>0</v>
      </c>
      <c r="CT8" s="67">
        <f ca="1">'1 set'!AN172</f>
        <v>0</v>
      </c>
      <c r="CU8" s="307" t="str">
        <f ca="1">'1 set'!AO172</f>
        <v/>
      </c>
      <c r="CV8" s="244">
        <f>'1 set'!AP172</f>
        <v>0</v>
      </c>
      <c r="CW8" s="245">
        <f>'1 set'!AQ172</f>
        <v>0</v>
      </c>
      <c r="CX8" s="245">
        <f>'1 set'!AR172</f>
        <v>0</v>
      </c>
      <c r="CY8" s="67">
        <f>'1 set'!AS172</f>
        <v>0</v>
      </c>
      <c r="CZ8" s="307" t="str">
        <f>'1 set'!AT172</f>
        <v/>
      </c>
      <c r="DA8" s="244">
        <f>'1 set'!AU172</f>
        <v>0</v>
      </c>
      <c r="DB8" s="245">
        <f ca="1">'1 set'!AV172</f>
        <v>0</v>
      </c>
      <c r="DC8" s="245">
        <f>'1 set'!AW172</f>
        <v>0</v>
      </c>
      <c r="DD8" s="67">
        <f ca="1">'1 set'!AX172</f>
        <v>0</v>
      </c>
      <c r="DE8" s="307" t="str">
        <f ca="1">'1 set'!AY172</f>
        <v/>
      </c>
      <c r="DF8" s="245">
        <f>'1 set'!BE172</f>
        <v>0</v>
      </c>
      <c r="DG8" s="245">
        <f>'1 set'!BF172</f>
        <v>0</v>
      </c>
      <c r="DH8" s="245">
        <f>'1 set'!BG172</f>
        <v>0</v>
      </c>
      <c r="DI8" s="67">
        <f>'1 set'!BH172</f>
        <v>0</v>
      </c>
      <c r="DJ8" s="328" t="str">
        <f>'1 set'!BI172</f>
        <v/>
      </c>
      <c r="DK8" s="313">
        <f t="shared" ref="DK8:DK12" si="26">SUM(CG8,DA8,DF8)</f>
        <v>0</v>
      </c>
      <c r="DL8" s="313">
        <f t="shared" ref="DL8:DL12" si="27">SUM(CI8,CN8,CS8,CX8,DC8,DH8)</f>
        <v>0</v>
      </c>
      <c r="DM8" s="313">
        <f t="shared" ref="DM8:DM12" si="28">DK8-DL8</f>
        <v>0</v>
      </c>
      <c r="DN8" s="258" t="str">
        <f t="shared" ref="DN8:DN12" ca="1" si="29">IFERROR(AVERAGE(CK8,CP8,CU8,CZ8,DE8,DJ8), "0")</f>
        <v>0</v>
      </c>
    </row>
    <row r="9" spans="1:118" ht="15.75" thickBot="1" x14ac:dyDescent="0.3">
      <c r="A9" s="369">
        <f>'1 set'!F9</f>
        <v>0</v>
      </c>
      <c r="B9" s="250">
        <f>'1 set'!AD84</f>
        <v>0</v>
      </c>
      <c r="C9" s="260" t="str">
        <f>'1 set'!AE84</f>
        <v/>
      </c>
      <c r="D9" s="251">
        <f>'1 set'!AI84</f>
        <v>0</v>
      </c>
      <c r="E9" s="263" t="str">
        <f>'1 set'!AJ84</f>
        <v/>
      </c>
      <c r="F9" s="250">
        <f>'1 set'!AS84</f>
        <v>0</v>
      </c>
      <c r="G9" s="260" t="str">
        <f>'1 set'!AT84</f>
        <v/>
      </c>
      <c r="H9" s="251">
        <f>'1 set'!AX84</f>
        <v>0</v>
      </c>
      <c r="I9" s="263" t="str">
        <f>'1 set'!AY84</f>
        <v/>
      </c>
      <c r="J9" s="250">
        <f>'1 set'!BH84</f>
        <v>0</v>
      </c>
      <c r="K9" s="260" t="str">
        <f>'1 set'!BI84</f>
        <v/>
      </c>
      <c r="L9" s="252">
        <f>'1 set'!AN84</f>
        <v>0</v>
      </c>
      <c r="M9" s="263" t="str">
        <f>'1 set'!AO84</f>
        <v/>
      </c>
      <c r="N9" s="369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277">
        <f>SUM('1 set'!AD38,'1 set'!AD47,'1 set'!AD56,'1 set'!AD65,'1 set'!AD74,'1 set'!AD83,'1 set'!AD92,'1 set'!AD101,'1 set'!AD110,'1 set'!AD119,'1 set'!AD128,'1 set'!AD137,'1 set'!AD146,'1 set'!AD155,'1 set'!AD164)</f>
        <v>1</v>
      </c>
      <c r="S9" s="278">
        <f>IFERROR(AVERAGE('1 set'!AE38,'1 set'!AE47,'1 set'!AE56,'1 set'!AE65,'1 set'!AE74,'1 set'!AE83,'1 set'!AE92,'1 set'!AE101,'1 set'!AE110,'1 set'!AE119,'1 set'!AE128,'1 set'!AE137,'1 set'!AE146,'1 set'!AE155,'1 set'!AE164), " ")</f>
        <v>2</v>
      </c>
      <c r="T9" s="279">
        <f>SUM('1 set'!AI38,'1 set'!AI47,'1 set'!AI56,'1 set'!AI65,'1 set'!AI74,'1 set'!AI83,'1 set'!AI92,'1 set'!AI101,'1 set'!AI110,'1 set'!AI119,'1 set'!AI128,'1 set'!AI137,'1 set'!AI146,'1 set'!AI155,'1 set'!AI164)</f>
        <v>0</v>
      </c>
      <c r="U9" s="280" t="str">
        <f>IFERROR(AVERAGE('1 set'!AJ38,'1 set'!AJ47,'1 set'!AJ56,'1 set'!AJ65,'1 set'!AJ74,'1 set'!AJ83,'1 set'!AJ92,'1 set'!AJ101,'1 set'!AJ110,'1 set'!AJ119,'1 set'!AJ128,'1 set'!AJ137,'1 set'!AJ146,'1 set'!AJ155,'1 set'!AJ164), " ")</f>
        <v xml:space="preserve"> </v>
      </c>
      <c r="V9" s="277">
        <f>SUM('1 set'!AS38,'1 set'!AS47,'1 set'!AS56,'1 set'!AS65,'1 set'!AS74,'1 set'!AS83,'1 set'!AS92,'1 set'!AS101,'1 set'!AS110,'1 set'!AS119,'1 set'!AS128,'1 set'!AS137,'1 set'!AS146,'1 set'!AS155,'1 set'!AS164)</f>
        <v>0</v>
      </c>
      <c r="W9" s="278" t="str">
        <f>IFERROR(AVERAGE('1 set'!AT38,'1 set'!AT47,'1 set'!AT56,'1 set'!AT65,'1 set'!AT74,'1 set'!AT83,'1 set'!AT92,'1 set'!AT101,'1 set'!AT110,'1 set'!AT119,'1 set'!AT128,'1 set'!AT137,'1 set'!AT146,'1 set'!AT155,'1 set'!AT164), " ")</f>
        <v xml:space="preserve"> </v>
      </c>
      <c r="X9" s="279">
        <f>SUM('1 set'!AX38,'1 set'!AX47,'1 set'!AX56,'1 set'!AX65,'1 set'!AX74,'1 set'!AX83,'1 set'!AX92,'1 set'!AX101,'1 set'!AX110,'1 set'!AX119,'1 set'!AX128,'1 set'!AX137,'1 set'!AX146,'1 set'!AX155,'1 set'!AX164)</f>
        <v>0</v>
      </c>
      <c r="Y9" s="285" t="str">
        <f>IFERROR(AVERAGE('1 set'!AY38,'1 set'!AY47,'1 set'!AY56,'1 set'!AY65,'1 set'!AY74,'1 set'!AY83,'1 set'!AY92,'1 set'!AY101,'1 set'!AY110,'1 set'!AY119,'1 set'!AY128,'1 set'!AY137,'1 set'!AY146,'1 set'!AY155,'1 set'!AY164), " ")</f>
        <v xml:space="preserve"> </v>
      </c>
      <c r="Z9" s="277">
        <f>SUM('1 set'!BH38,'1 set'!BH47,'1 set'!BH56,'1 set'!BH65,'1 set'!BH74,'1 set'!BH83,'1 set'!BH92,'1 set'!BH101,'1 set'!BH110,'1 set'!BH119,'1 set'!BH128,'1 set'!BH137,'1 set'!BH146,'1 set'!BH155,'1 set'!BH164)</f>
        <v>0</v>
      </c>
      <c r="AA9" s="288" t="str">
        <f>IFERROR(AVERAGE('1 set'!BI38,'1 set'!BI47,'1 set'!BI56,'1 set'!BI65,'1 set'!BI74,'1 set'!BI83,'1 set'!BI92,'1 set'!BI101,'1 set'!BI110,'1 set'!BI119,'1 set'!BI128,'1 set'!BI137,'1 set'!BI146,'1 set'!BI155,'1 set'!BI164), " ")</f>
        <v xml:space="preserve"> </v>
      </c>
      <c r="AB9" s="279">
        <f>SUM('1 set'!AN38,'1 set'!AN47,'1 set'!AN56,'1 set'!AN65,'1 set'!AN74,'1 set'!AN83,'1 set'!AN92,'1 set'!AN101,'1 set'!AN110,'1 set'!AN119,'1 set'!AN128,'1 set'!AN137,'1 set'!AN146,'1 set'!AN155,'1 set'!AN164)</f>
        <v>0</v>
      </c>
      <c r="AC9" s="285" t="str">
        <f>IFERROR(AVERAGE('1 set'!AO38,'1 set'!AO47,'1 set'!AO56,'1 set'!AO65,'1 set'!AO74,'1 set'!AO83,'1 set'!AO92,'1 set'!AO101,'1 set'!AO110,'1 set'!AO119,'1 set'!AO128,'1 set'!AO137,'1 set'!AO146,'1 set'!AO155,'1 set'!AO164), " ")</f>
        <v xml:space="preserve"> </v>
      </c>
      <c r="AD9" s="415">
        <f t="shared" si="3"/>
        <v>1</v>
      </c>
      <c r="AE9" s="412">
        <f t="shared" si="4"/>
        <v>2</v>
      </c>
      <c r="AF9" s="380"/>
      <c r="AG9" s="336">
        <f t="shared" si="0"/>
        <v>0</v>
      </c>
      <c r="AH9" s="338">
        <f>COUNTIFS('1 set'!$O$5:$O$300,'1 set'!$G$29, '1 set'!$L$5:$L$300,AG9)</f>
        <v>0</v>
      </c>
      <c r="AI9" s="338">
        <f>COUNTIFS('1 set'!$O$5:$O$300,'1 set'!$G$28, '1 set'!$L$5:$L$300,AG9)</f>
        <v>0</v>
      </c>
      <c r="AJ9" s="229">
        <f t="shared" si="5"/>
        <v>0</v>
      </c>
      <c r="AK9" s="380"/>
      <c r="AL9" s="342">
        <f t="shared" si="6"/>
        <v>0</v>
      </c>
      <c r="AM9" s="371">
        <f>COUNTIFS('1 set'!$L$5:$L$300,'Resumo 1'!AL9,'1 set'!$N$5:$N$300,'1 set'!$G$23,'1 set'!$O$5:$O$300,'1 set'!$G$29)</f>
        <v>0</v>
      </c>
      <c r="AN9" s="303" t="str">
        <f t="shared" si="9"/>
        <v xml:space="preserve"> </v>
      </c>
      <c r="AO9" s="371">
        <f>COUNTIFS('1 set'!$L$5:$L$300,'Resumo 1'!$AL9,'1 set'!$N$5:$N$300,'1 set'!$G$23,'1 set'!$O$5:$O$300,'1 set'!$G$28)</f>
        <v>0</v>
      </c>
      <c r="AP9" s="303" t="str">
        <f t="shared" si="10"/>
        <v xml:space="preserve"> </v>
      </c>
      <c r="AQ9" s="371">
        <f>COUNTIFS('1 set'!$L$5:$L$300,'Resumo 1'!$AL9,'1 set'!$N$5:$N$300,'1 set'!$G$23,'1 set'!$O$5:$O$300,'1 set'!$G$31)</f>
        <v>0</v>
      </c>
      <c r="AR9" s="303" t="str">
        <f t="shared" si="7"/>
        <v xml:space="preserve"> </v>
      </c>
      <c r="AS9" s="371">
        <f>COUNTIFS('1 set'!$L$5:$L$300,'Resumo 1'!$AL9,'1 set'!$N$5:$N$300,'1 set'!$G$22,'1 set'!$O$5:$O$300,'1 set'!$G$29)</f>
        <v>0</v>
      </c>
      <c r="AT9" s="303" t="str">
        <f t="shared" si="11"/>
        <v xml:space="preserve"> </v>
      </c>
      <c r="AU9" s="371">
        <f>COUNTIFS('1 set'!$L$5:$L$300,'Resumo 1'!$AL9,'1 set'!$N$5:$N$300,'1 set'!$G$22,'1 set'!$O$5:$O$300,'1 set'!$G$28)</f>
        <v>0</v>
      </c>
      <c r="AV9" s="303" t="str">
        <f t="shared" si="12"/>
        <v xml:space="preserve"> </v>
      </c>
      <c r="AW9" s="371">
        <f>COUNTIFS('1 set'!$L$5:$L$300,'Resumo 1'!$AL9,'1 set'!$N$5:$N$300,'1 set'!$G$25,'1 set'!$O$5:$O$300,'1 set'!$G$31)</f>
        <v>0</v>
      </c>
      <c r="AX9" s="303" t="str">
        <f t="shared" si="13"/>
        <v xml:space="preserve"> </v>
      </c>
      <c r="AY9" s="371">
        <f>COUNTIFS('1 set'!$L$5:$L$300,'Resumo 1'!$AL9,'1 set'!$N$5:$N$300,'1 set'!$G$25,'1 set'!$O$5:$O$300,'1 set'!$G$29)</f>
        <v>0</v>
      </c>
      <c r="AZ9" s="303" t="str">
        <f t="shared" si="14"/>
        <v xml:space="preserve"> </v>
      </c>
      <c r="BA9" s="371">
        <f>COUNTIFS('1 set'!$L$5:$L$300,'Resumo 1'!$AL9,'1 set'!$N$5:$N$300,'1 set'!$G$25,'1 set'!$O$5:$O$300,'1 set'!$G$28)</f>
        <v>0</v>
      </c>
      <c r="BB9" s="303" t="str">
        <f t="shared" si="15"/>
        <v xml:space="preserve"> </v>
      </c>
      <c r="BC9" s="377">
        <f>COUNTIFS('1 set'!$L$5:$L$300,'Resumo 1'!AL9, '1 set'!$N$5:$N$300,"B",'1 set'!$O$5:$O$300,"C")</f>
        <v>0</v>
      </c>
      <c r="BD9" s="303" t="str">
        <f t="shared" si="16"/>
        <v xml:space="preserve"> </v>
      </c>
      <c r="BE9" s="342">
        <f t="shared" si="8"/>
        <v>0</v>
      </c>
      <c r="BF9" s="371">
        <f>COUNTIFS('1 set'!$L$5:$L$300,'Resumo 1'!$BE9, '1 set'!$N$5:$N$300,'1 set'!$G$24,'1 set'!$O$5:$O$300,'1 set'!$G$30)</f>
        <v>0</v>
      </c>
      <c r="BG9" s="303" t="str">
        <f t="shared" si="17"/>
        <v xml:space="preserve"> </v>
      </c>
      <c r="BH9" s="371">
        <f>COUNTIFS('1 set'!$L$5:$L$300,'Resumo 1'!$BE9, '1 set'!$N$5:$N$300,'1 set'!$G$24,'1 set'!$O$5:$O$300,'1 set'!$G$28)</f>
        <v>0</v>
      </c>
      <c r="BI9" s="303" t="str">
        <f t="shared" si="18"/>
        <v xml:space="preserve"> </v>
      </c>
      <c r="BJ9" s="371">
        <f>COUNTIFS('1 set'!$L$5:$L$300,'Resumo 1'!$BE9, '1 set'!$N$5:$N$300,'1 set'!$G$24,'1 set'!$O$5:$O$300,'1 set'!$G$31)</f>
        <v>0</v>
      </c>
      <c r="BK9" s="303" t="str">
        <f t="shared" si="19"/>
        <v xml:space="preserve"> </v>
      </c>
      <c r="BL9" s="371">
        <f>COUNTIFS('1 set'!$L$5:$L$300,'Resumo 1'!$BE9, '1 set'!$N$5:$N$300,'1 set'!$G$26,'1 set'!$O$5:$O$300,'1 set'!$G$30)</f>
        <v>0</v>
      </c>
      <c r="BM9" s="303" t="str">
        <f t="shared" si="20"/>
        <v xml:space="preserve"> </v>
      </c>
      <c r="BN9" s="371">
        <f>COUNTIFS('1 set'!$L$5:$L$300,'Resumo 1'!$BE9, '1 set'!$N$5:$N$300,'1 set'!$G$26,'1 set'!$O$5:$O$300,'1 set'!$G$28)</f>
        <v>0</v>
      </c>
      <c r="BO9" s="303" t="str">
        <f t="shared" si="21"/>
        <v xml:space="preserve"> </v>
      </c>
      <c r="BP9" s="371">
        <f>COUNTIFS('1 set'!$L$5:$L$300,'Resumo 1'!$BE9, '1 set'!$N$5:$N$300,'1 set'!$G$26,'1 set'!$O$5:$O$300,'1 set'!$G$31)</f>
        <v>0</v>
      </c>
      <c r="BQ9" s="303" t="str">
        <f t="shared" si="22"/>
        <v xml:space="preserve"> </v>
      </c>
      <c r="BR9" s="371">
        <f>COUNTIFS('1 set'!$L$5:$L$300,'Resumo 1'!$BE9, '1 set'!$N$5:$N$300,'1 set'!$G$27,'1 set'!$O$5:$O$300,'1 set'!$G$30)</f>
        <v>0</v>
      </c>
      <c r="BS9" s="303" t="str">
        <f t="shared" si="23"/>
        <v xml:space="preserve"> </v>
      </c>
      <c r="BT9" s="371">
        <f>COUNTIFS('1 set'!$L$5:$L$300,'Resumo 1'!$BE9, '1 set'!$N$5:$N$300,'1 set'!$G$27,'1 set'!$O$5:$O$300,'1 set'!$G$28)</f>
        <v>0</v>
      </c>
      <c r="BU9" s="303" t="str">
        <f t="shared" si="24"/>
        <v xml:space="preserve"> </v>
      </c>
      <c r="BV9" s="371">
        <f>COUNTIFS('1 set'!$L$5:$L$300,'Resumo 1'!$BE9, '1 set'!$N$5:$N$300,'1 set'!$G$27,'1 set'!$O$5:$O$300,'1 set'!$G$31)</f>
        <v>0</v>
      </c>
      <c r="BW9" s="303" t="str">
        <f t="shared" si="25"/>
        <v xml:space="preserve"> </v>
      </c>
      <c r="BX9" s="19"/>
      <c r="BY9" s="19"/>
      <c r="BZ9" s="19"/>
      <c r="CA9" s="19"/>
      <c r="CB9" s="19"/>
      <c r="CE9" s="590">
        <v>3</v>
      </c>
      <c r="CF9" s="591"/>
      <c r="CG9" s="316">
        <f>'1 set'!Z173</f>
        <v>0</v>
      </c>
      <c r="CH9" s="317">
        <f>'1 set'!AA173</f>
        <v>0</v>
      </c>
      <c r="CI9" s="317">
        <f>'1 set'!AB173</f>
        <v>0</v>
      </c>
      <c r="CJ9" s="312">
        <f>'1 set'!AD173</f>
        <v>0</v>
      </c>
      <c r="CK9" s="311" t="str">
        <f>'1 set'!AE173</f>
        <v/>
      </c>
      <c r="CL9" s="316">
        <f>'1 set'!AF173</f>
        <v>0</v>
      </c>
      <c r="CM9" s="317">
        <f>'1 set'!AG173</f>
        <v>0</v>
      </c>
      <c r="CN9" s="317">
        <f>'1 set'!AH173</f>
        <v>0</v>
      </c>
      <c r="CO9" s="312">
        <f>'1 set'!AI173</f>
        <v>0</v>
      </c>
      <c r="CP9" s="320" t="str">
        <f>'1 set'!AJ173</f>
        <v/>
      </c>
      <c r="CQ9" s="316">
        <f ca="1">'1 set'!AK173</f>
        <v>0</v>
      </c>
      <c r="CR9" s="317">
        <f>'1 set'!AL173</f>
        <v>0</v>
      </c>
      <c r="CS9" s="317">
        <f>'1 set'!AM173</f>
        <v>0</v>
      </c>
      <c r="CT9" s="312">
        <f ca="1">'1 set'!AN173</f>
        <v>0</v>
      </c>
      <c r="CU9" s="311" t="str">
        <f ca="1">'1 set'!AO173</f>
        <v/>
      </c>
      <c r="CV9" s="316">
        <f>'1 set'!AP173</f>
        <v>0</v>
      </c>
      <c r="CW9" s="317">
        <f>'1 set'!AQ173</f>
        <v>0</v>
      </c>
      <c r="CX9" s="317">
        <f>'1 set'!AR173</f>
        <v>0</v>
      </c>
      <c r="CY9" s="312">
        <f>'1 set'!AS173</f>
        <v>0</v>
      </c>
      <c r="CZ9" s="311" t="str">
        <f>'1 set'!AT173</f>
        <v/>
      </c>
      <c r="DA9" s="316">
        <f>'1 set'!AU173</f>
        <v>0</v>
      </c>
      <c r="DB9" s="317">
        <f ca="1">'1 set'!AV173</f>
        <v>0</v>
      </c>
      <c r="DC9" s="317">
        <f>'1 set'!AW173</f>
        <v>0</v>
      </c>
      <c r="DD9" s="312">
        <f ca="1">'1 set'!AX173</f>
        <v>0</v>
      </c>
      <c r="DE9" s="311" t="str">
        <f ca="1">'1 set'!AY173</f>
        <v/>
      </c>
      <c r="DF9" s="317">
        <f>'1 set'!BE173</f>
        <v>0</v>
      </c>
      <c r="DG9" s="317">
        <f>'1 set'!BF173</f>
        <v>0</v>
      </c>
      <c r="DH9" s="317">
        <f>'1 set'!BG173</f>
        <v>0</v>
      </c>
      <c r="DI9" s="312">
        <f>'1 set'!BH173</f>
        <v>0</v>
      </c>
      <c r="DJ9" s="347" t="str">
        <f>'1 set'!BI173</f>
        <v/>
      </c>
      <c r="DK9" s="323">
        <f t="shared" si="26"/>
        <v>0</v>
      </c>
      <c r="DL9" s="323">
        <f t="shared" si="27"/>
        <v>0</v>
      </c>
      <c r="DM9" s="323">
        <f t="shared" si="28"/>
        <v>0</v>
      </c>
      <c r="DN9" s="344" t="str">
        <f t="shared" ca="1" si="29"/>
        <v>0</v>
      </c>
    </row>
    <row r="10" spans="1:118" ht="15.75" thickBot="1" x14ac:dyDescent="0.3">
      <c r="A10" s="113">
        <f>'1 set'!F10</f>
        <v>0</v>
      </c>
      <c r="B10" s="250">
        <f>'1 set'!AD93</f>
        <v>0</v>
      </c>
      <c r="C10" s="260" t="str">
        <f>'1 set'!AE93</f>
        <v/>
      </c>
      <c r="D10" s="251">
        <f>'1 set'!AI93</f>
        <v>0</v>
      </c>
      <c r="E10" s="263" t="str">
        <f>'1 set'!AJ93</f>
        <v/>
      </c>
      <c r="F10" s="250">
        <f>'1 set'!AS93</f>
        <v>0</v>
      </c>
      <c r="G10" s="260" t="str">
        <f>'1 set'!AT93</f>
        <v/>
      </c>
      <c r="H10" s="251">
        <f>'1 set'!AX93</f>
        <v>0</v>
      </c>
      <c r="I10" s="263" t="str">
        <f>'1 set'!AY93</f>
        <v/>
      </c>
      <c r="J10" s="250">
        <f>'1 set'!BH93</f>
        <v>0</v>
      </c>
      <c r="K10" s="260" t="str">
        <f>'1 set'!BI93</f>
        <v/>
      </c>
      <c r="L10" s="252">
        <f>'1 set'!AN93</f>
        <v>0</v>
      </c>
      <c r="M10" s="263" t="str">
        <f>'1 set'!AO93</f>
        <v/>
      </c>
      <c r="N10" s="369" t="str">
        <f t="shared" si="1"/>
        <v xml:space="preserve"> </v>
      </c>
      <c r="O10" s="258" t="str">
        <f t="shared" si="2"/>
        <v xml:space="preserve"> </v>
      </c>
      <c r="P10" s="15"/>
      <c r="Q10" s="291" t="s">
        <v>131</v>
      </c>
      <c r="R10" s="256">
        <f>SUM(R4:R9)</f>
        <v>1</v>
      </c>
      <c r="S10" s="282">
        <f>IFERROR(AVERAGE(S4:S9), " ")</f>
        <v>2</v>
      </c>
      <c r="T10" s="257">
        <f>SUM(T4:T9)</f>
        <v>0</v>
      </c>
      <c r="U10" s="196" t="str">
        <f>IFERROR(AVERAGE(U4:U9), " ")</f>
        <v xml:space="preserve"> </v>
      </c>
      <c r="V10" s="256">
        <f>SUM(V4:V9)</f>
        <v>0</v>
      </c>
      <c r="W10" s="282" t="str">
        <f>IFERROR(AVERAGE(W4:W9), " ")</f>
        <v xml:space="preserve"> </v>
      </c>
      <c r="X10" s="257">
        <f>SUM(X4:X9)</f>
        <v>1</v>
      </c>
      <c r="Y10" s="196">
        <f>IFERROR(AVERAGE(Y4:Y9), " ")</f>
        <v>2</v>
      </c>
      <c r="Z10" s="256">
        <f>SUM(Z4:Z9)</f>
        <v>0</v>
      </c>
      <c r="AA10" s="282" t="str">
        <f>IFERROR(AVERAGE(AA4:AA9), " ")</f>
        <v xml:space="preserve"> </v>
      </c>
      <c r="AB10" s="257">
        <f>SUM(AB4:AB9)</f>
        <v>0</v>
      </c>
      <c r="AC10" s="196" t="str">
        <f>IFERROR(AVERAGE(AC4:AC9), " ")</f>
        <v xml:space="preserve"> </v>
      </c>
      <c r="AD10" s="125">
        <f>SUM(AD4:AD9)</f>
        <v>2</v>
      </c>
      <c r="AE10" s="196">
        <f>IFERROR(AVERAGE(AE4:AE9), " ")</f>
        <v>2</v>
      </c>
      <c r="AF10" s="380"/>
      <c r="AG10" s="336">
        <f t="shared" si="0"/>
        <v>0</v>
      </c>
      <c r="AH10" s="338">
        <f>COUNTIFS('1 set'!$O$5:$O$300,'1 set'!$G$29, '1 set'!$L$5:$L$300,AG10)</f>
        <v>0</v>
      </c>
      <c r="AI10" s="338">
        <f>COUNTIFS('1 set'!$O$5:$O$300,'1 set'!$G$28, '1 set'!$L$5:$L$300,AG10)</f>
        <v>0</v>
      </c>
      <c r="AJ10" s="229">
        <f t="shared" si="5"/>
        <v>0</v>
      </c>
      <c r="AK10" s="380"/>
      <c r="AL10" s="341">
        <f t="shared" si="6"/>
        <v>0</v>
      </c>
      <c r="AM10" s="371">
        <f>COUNTIFS('1 set'!$L$5:$L$300,'Resumo 1'!AL10,'1 set'!$N$5:$N$300,'1 set'!$G$23,'1 set'!$O$5:$O$300,'1 set'!$G$29)</f>
        <v>0</v>
      </c>
      <c r="AN10" s="304" t="str">
        <f t="shared" si="9"/>
        <v xml:space="preserve"> </v>
      </c>
      <c r="AO10" s="371">
        <f>COUNTIFS('1 set'!$L$5:$L$300,'Resumo 1'!$AL10,'1 set'!$N$5:$N$300,'1 set'!$G$23,'1 set'!$O$5:$O$300,'1 set'!$G$28)</f>
        <v>0</v>
      </c>
      <c r="AP10" s="304" t="str">
        <f t="shared" si="10"/>
        <v xml:space="preserve"> </v>
      </c>
      <c r="AQ10" s="371">
        <f>COUNTIFS('1 set'!$L$5:$L$300,'Resumo 1'!$AL10,'1 set'!$N$5:$N$300,'1 set'!$G$23,'1 set'!$O$5:$O$300,'1 set'!$G$31)</f>
        <v>0</v>
      </c>
      <c r="AR10" s="304" t="str">
        <f t="shared" si="7"/>
        <v xml:space="preserve"> </v>
      </c>
      <c r="AS10" s="371">
        <f>COUNTIFS('1 set'!$L$5:$L$300,'Resumo 1'!$AL10,'1 set'!$N$5:$N$300,'1 set'!$G$22,'1 set'!$O$5:$O$300,'1 set'!$G$29)</f>
        <v>0</v>
      </c>
      <c r="AT10" s="304" t="str">
        <f t="shared" si="11"/>
        <v xml:space="preserve"> </v>
      </c>
      <c r="AU10" s="371">
        <f>COUNTIFS('1 set'!$L$5:$L$300,'Resumo 1'!$AL10,'1 set'!$N$5:$N$300,'1 set'!$G$22,'1 set'!$O$5:$O$300,'1 set'!$G$28)</f>
        <v>0</v>
      </c>
      <c r="AV10" s="304" t="str">
        <f t="shared" si="12"/>
        <v xml:space="preserve"> </v>
      </c>
      <c r="AW10" s="371">
        <f>COUNTIFS('1 set'!$L$5:$L$300,'Resumo 1'!$AL10,'1 set'!$N$5:$N$300,'1 set'!$G$25,'1 set'!$O$5:$O$300,'1 set'!$G$31)</f>
        <v>0</v>
      </c>
      <c r="AX10" s="304" t="str">
        <f t="shared" si="13"/>
        <v xml:space="preserve"> </v>
      </c>
      <c r="AY10" s="371">
        <f>COUNTIFS('1 set'!$L$5:$L$300,'Resumo 1'!$AL10,'1 set'!$N$5:$N$300,'1 set'!$G$25,'1 set'!$O$5:$O$300,'1 set'!$G$29)</f>
        <v>0</v>
      </c>
      <c r="AZ10" s="304" t="str">
        <f t="shared" si="14"/>
        <v xml:space="preserve"> </v>
      </c>
      <c r="BA10" s="371">
        <f>COUNTIFS('1 set'!$L$5:$L$300,'Resumo 1'!$AL10,'1 set'!$N$5:$N$300,'1 set'!$G$25,'1 set'!$O$5:$O$300,'1 set'!$G$28)</f>
        <v>0</v>
      </c>
      <c r="BB10" s="304" t="str">
        <f t="shared" si="15"/>
        <v xml:space="preserve"> </v>
      </c>
      <c r="BC10" s="371">
        <f>COUNTIFS('1 set'!$L$5:$L$300,'Resumo 1'!AL10, '1 set'!$N$5:$N$300,"B",'1 set'!$O$5:$O$300,"C")</f>
        <v>0</v>
      </c>
      <c r="BD10" s="304" t="str">
        <f t="shared" si="16"/>
        <v xml:space="preserve"> </v>
      </c>
      <c r="BE10" s="341">
        <f t="shared" si="8"/>
        <v>0</v>
      </c>
      <c r="BF10" s="371">
        <f>COUNTIFS('1 set'!$L$5:$L$300,'Resumo 1'!$BE10, '1 set'!$N$5:$N$300,'1 set'!$G$24,'1 set'!$O$5:$O$300,'1 set'!$G$30)</f>
        <v>0</v>
      </c>
      <c r="BG10" s="304" t="str">
        <f t="shared" si="17"/>
        <v xml:space="preserve"> </v>
      </c>
      <c r="BH10" s="371">
        <f>COUNTIFS('1 set'!$L$5:$L$300,'Resumo 1'!$BE10, '1 set'!$N$5:$N$300,'1 set'!$G$24,'1 set'!$O$5:$O$300,'1 set'!$G$28)</f>
        <v>0</v>
      </c>
      <c r="BI10" s="304" t="str">
        <f t="shared" si="18"/>
        <v xml:space="preserve"> </v>
      </c>
      <c r="BJ10" s="371">
        <f>COUNTIFS('1 set'!$L$5:$L$300,'Resumo 1'!$BE10, '1 set'!$N$5:$N$300,'1 set'!$G$24,'1 set'!$O$5:$O$300,'1 set'!$G$31)</f>
        <v>0</v>
      </c>
      <c r="BK10" s="304" t="str">
        <f t="shared" si="19"/>
        <v xml:space="preserve"> </v>
      </c>
      <c r="BL10" s="371">
        <f>COUNTIFS('1 set'!$L$5:$L$300,'Resumo 1'!$BE10, '1 set'!$N$5:$N$300,'1 set'!$G$26,'1 set'!$O$5:$O$300,'1 set'!$G$30)</f>
        <v>0</v>
      </c>
      <c r="BM10" s="304" t="str">
        <f t="shared" si="20"/>
        <v xml:space="preserve"> </v>
      </c>
      <c r="BN10" s="371">
        <f>COUNTIFS('1 set'!$L$5:$L$300,'Resumo 1'!$BE10, '1 set'!$N$5:$N$300,'1 set'!$G$26,'1 set'!$O$5:$O$300,'1 set'!$G$28)</f>
        <v>0</v>
      </c>
      <c r="BO10" s="304" t="str">
        <f t="shared" si="21"/>
        <v xml:space="preserve"> </v>
      </c>
      <c r="BP10" s="371">
        <f>COUNTIFS('1 set'!$L$5:$L$300,'Resumo 1'!$BE10, '1 set'!$N$5:$N$300,'1 set'!$G$26,'1 set'!$O$5:$O$300,'1 set'!$G$31)</f>
        <v>0</v>
      </c>
      <c r="BQ10" s="304" t="str">
        <f t="shared" si="22"/>
        <v xml:space="preserve"> </v>
      </c>
      <c r="BR10" s="371">
        <f>COUNTIFS('1 set'!$L$5:$L$300,'Resumo 1'!$BE10, '1 set'!$N$5:$N$300,'1 set'!$G$27,'1 set'!$O$5:$O$300,'1 set'!$G$30)</f>
        <v>0</v>
      </c>
      <c r="BS10" s="304" t="str">
        <f t="shared" si="23"/>
        <v xml:space="preserve"> </v>
      </c>
      <c r="BT10" s="371">
        <f>COUNTIFS('1 set'!$L$5:$L$300,'Resumo 1'!$BE10, '1 set'!$N$5:$N$300,'1 set'!$G$27,'1 set'!$O$5:$O$300,'1 set'!$G$28)</f>
        <v>0</v>
      </c>
      <c r="BU10" s="304" t="str">
        <f t="shared" si="24"/>
        <v xml:space="preserve"> </v>
      </c>
      <c r="BV10" s="371">
        <f>COUNTIFS('1 set'!$L$5:$L$300,'Resumo 1'!$BE10, '1 set'!$N$5:$N$300,'1 set'!$G$27,'1 set'!$O$5:$O$300,'1 set'!$G$31)</f>
        <v>0</v>
      </c>
      <c r="BW10" s="304" t="str">
        <f t="shared" si="25"/>
        <v xml:space="preserve"> </v>
      </c>
      <c r="BX10" s="19"/>
      <c r="BY10" s="19"/>
      <c r="BZ10" s="19"/>
      <c r="CA10" s="19"/>
      <c r="CB10" s="19"/>
      <c r="CE10" s="588">
        <v>4</v>
      </c>
      <c r="CF10" s="589"/>
      <c r="CG10" s="244">
        <f>'1 set'!Z174</f>
        <v>0</v>
      </c>
      <c r="CH10" s="245">
        <f>'1 set'!AA174</f>
        <v>0</v>
      </c>
      <c r="CI10" s="245">
        <f>'1 set'!AB174</f>
        <v>0</v>
      </c>
      <c r="CJ10" s="67">
        <f>'1 set'!AD174</f>
        <v>0</v>
      </c>
      <c r="CK10" s="307" t="str">
        <f>'1 set'!AE174</f>
        <v/>
      </c>
      <c r="CL10" s="244">
        <f>'1 set'!AF174</f>
        <v>0</v>
      </c>
      <c r="CM10" s="245">
        <f>'1 set'!AG174</f>
        <v>0</v>
      </c>
      <c r="CN10" s="245">
        <f>'1 set'!AH174</f>
        <v>0</v>
      </c>
      <c r="CO10" s="67">
        <f>'1 set'!AI174</f>
        <v>0</v>
      </c>
      <c r="CP10" s="134" t="str">
        <f>'1 set'!AJ174</f>
        <v/>
      </c>
      <c r="CQ10" s="244">
        <f ca="1">'1 set'!AK174</f>
        <v>0</v>
      </c>
      <c r="CR10" s="245">
        <f>'1 set'!AL174</f>
        <v>0</v>
      </c>
      <c r="CS10" s="245">
        <f>'1 set'!AM174</f>
        <v>0</v>
      </c>
      <c r="CT10" s="67">
        <f ca="1">'1 set'!AN174</f>
        <v>0</v>
      </c>
      <c r="CU10" s="307" t="str">
        <f ca="1">'1 set'!AO174</f>
        <v/>
      </c>
      <c r="CV10" s="244">
        <f>'1 set'!AP174</f>
        <v>0</v>
      </c>
      <c r="CW10" s="245">
        <f>'1 set'!AQ174</f>
        <v>0</v>
      </c>
      <c r="CX10" s="245">
        <f>'1 set'!AR174</f>
        <v>0</v>
      </c>
      <c r="CY10" s="67">
        <f>'1 set'!AS174</f>
        <v>0</v>
      </c>
      <c r="CZ10" s="307" t="str">
        <f>'1 set'!AT174</f>
        <v/>
      </c>
      <c r="DA10" s="244">
        <f>'1 set'!AU174</f>
        <v>0</v>
      </c>
      <c r="DB10" s="245">
        <f ca="1">'1 set'!AV174</f>
        <v>0</v>
      </c>
      <c r="DC10" s="245">
        <f>'1 set'!AW174</f>
        <v>0</v>
      </c>
      <c r="DD10" s="67">
        <f ca="1">'1 set'!AX174</f>
        <v>0</v>
      </c>
      <c r="DE10" s="307" t="str">
        <f ca="1">'1 set'!AY174</f>
        <v/>
      </c>
      <c r="DF10" s="245">
        <f>'1 set'!BE174</f>
        <v>0</v>
      </c>
      <c r="DG10" s="245">
        <f>'1 set'!BF174</f>
        <v>0</v>
      </c>
      <c r="DH10" s="245">
        <f>'1 set'!BG174</f>
        <v>0</v>
      </c>
      <c r="DI10" s="67">
        <f>'1 set'!BH174</f>
        <v>0</v>
      </c>
      <c r="DJ10" s="328" t="str">
        <f>'1 set'!BI174</f>
        <v/>
      </c>
      <c r="DK10" s="313">
        <f t="shared" si="26"/>
        <v>0</v>
      </c>
      <c r="DL10" s="313">
        <f t="shared" si="27"/>
        <v>0</v>
      </c>
      <c r="DM10" s="313">
        <f t="shared" si="28"/>
        <v>0</v>
      </c>
      <c r="DN10" s="258" t="str">
        <f t="shared" ca="1" si="29"/>
        <v>0</v>
      </c>
    </row>
    <row r="11" spans="1:118" ht="15.75" thickBot="1" x14ac:dyDescent="0.3">
      <c r="A11" s="113">
        <f>'1 set'!F11</f>
        <v>0</v>
      </c>
      <c r="B11" s="250">
        <f>'1 set'!AD102</f>
        <v>0</v>
      </c>
      <c r="C11" s="260" t="str">
        <f>'1 set'!AE102</f>
        <v/>
      </c>
      <c r="D11" s="251">
        <f>'1 set'!AI102</f>
        <v>0</v>
      </c>
      <c r="E11" s="263" t="str">
        <f>'1 set'!AJ102</f>
        <v/>
      </c>
      <c r="F11" s="250">
        <f>'1 set'!AS102</f>
        <v>0</v>
      </c>
      <c r="G11" s="260" t="str">
        <f>'1 set'!AT102</f>
        <v/>
      </c>
      <c r="H11" s="251">
        <f>'1 set'!AX102</f>
        <v>0</v>
      </c>
      <c r="I11" s="263" t="str">
        <f>'1 set'!AY102</f>
        <v/>
      </c>
      <c r="J11" s="250">
        <f>'1 set'!BH102</f>
        <v>0</v>
      </c>
      <c r="K11" s="260" t="str">
        <f>'1 set'!BI102</f>
        <v/>
      </c>
      <c r="L11" s="252">
        <f>'1 set'!AN102</f>
        <v>0</v>
      </c>
      <c r="M11" s="263" t="str">
        <f>'1 set'!AO102</f>
        <v/>
      </c>
      <c r="N11" s="369" t="str">
        <f t="shared" si="1"/>
        <v xml:space="preserve"> </v>
      </c>
      <c r="O11" s="258" t="str">
        <f t="shared" si="2"/>
        <v xml:space="preserve"> </v>
      </c>
      <c r="P11" s="15"/>
      <c r="Q11" s="380"/>
      <c r="R11" s="11"/>
      <c r="S11" s="11"/>
      <c r="T11" s="11"/>
      <c r="U11" s="11"/>
      <c r="V11" s="11"/>
      <c r="W11" s="11"/>
      <c r="X11" s="380"/>
      <c r="Y11" s="380"/>
      <c r="Z11" s="11"/>
      <c r="AA11" s="11"/>
      <c r="AB11" s="380"/>
      <c r="AC11" s="380"/>
      <c r="AD11" s="380"/>
      <c r="AE11" s="380"/>
      <c r="AF11" s="380"/>
      <c r="AG11" s="336">
        <f t="shared" si="0"/>
        <v>0</v>
      </c>
      <c r="AH11" s="338">
        <f>COUNTIFS('1 set'!$O$5:$O$300,'1 set'!$G$29, '1 set'!$L$5:$L$300,AG11)</f>
        <v>0</v>
      </c>
      <c r="AI11" s="338">
        <f>COUNTIFS('1 set'!$O$5:$O$300,'1 set'!$G$28, '1 set'!$L$5:$L$300,AG11)</f>
        <v>0</v>
      </c>
      <c r="AJ11" s="229">
        <f t="shared" si="5"/>
        <v>0</v>
      </c>
      <c r="AK11" s="380"/>
      <c r="AL11" s="342">
        <f t="shared" si="6"/>
        <v>0</v>
      </c>
      <c r="AM11" s="371">
        <f>COUNTIFS('1 set'!$L$5:$L$300,'Resumo 1'!AL11,'1 set'!$N$5:$N$300,'1 set'!$G$23,'1 set'!$O$5:$O$300,'1 set'!$G$29)</f>
        <v>0</v>
      </c>
      <c r="AN11" s="303" t="str">
        <f t="shared" si="9"/>
        <v xml:space="preserve"> </v>
      </c>
      <c r="AO11" s="371">
        <f>COUNTIFS('1 set'!$L$5:$L$300,'Resumo 1'!$AL11,'1 set'!$N$5:$N$300,'1 set'!$G$23,'1 set'!$O$5:$O$300,'1 set'!$G$28)</f>
        <v>0</v>
      </c>
      <c r="AP11" s="303" t="str">
        <f t="shared" si="10"/>
        <v xml:space="preserve"> </v>
      </c>
      <c r="AQ11" s="371">
        <f>COUNTIFS('1 set'!$L$5:$L$300,'Resumo 1'!$AL11,'1 set'!$N$5:$N$300,'1 set'!$G$23,'1 set'!$O$5:$O$300,'1 set'!$G$31)</f>
        <v>0</v>
      </c>
      <c r="AR11" s="303" t="str">
        <f t="shared" si="7"/>
        <v xml:space="preserve"> </v>
      </c>
      <c r="AS11" s="371">
        <f>COUNTIFS('1 set'!$L$5:$L$300,'Resumo 1'!$AL11,'1 set'!$N$5:$N$300,'1 set'!$G$22,'1 set'!$O$5:$O$300,'1 set'!$G$29)</f>
        <v>0</v>
      </c>
      <c r="AT11" s="303" t="str">
        <f t="shared" si="11"/>
        <v xml:space="preserve"> </v>
      </c>
      <c r="AU11" s="371">
        <f>COUNTIFS('1 set'!$L$5:$L$300,'Resumo 1'!$AL11,'1 set'!$N$5:$N$300,'1 set'!$G$22,'1 set'!$O$5:$O$300,'1 set'!$G$28)</f>
        <v>0</v>
      </c>
      <c r="AV11" s="303" t="str">
        <f t="shared" si="12"/>
        <v xml:space="preserve"> </v>
      </c>
      <c r="AW11" s="371">
        <f>COUNTIFS('1 set'!$L$5:$L$300,'Resumo 1'!$AL11,'1 set'!$N$5:$N$300,'1 set'!$G$25,'1 set'!$O$5:$O$300,'1 set'!$G$31)</f>
        <v>0</v>
      </c>
      <c r="AX11" s="303" t="str">
        <f t="shared" si="13"/>
        <v xml:space="preserve"> </v>
      </c>
      <c r="AY11" s="371">
        <f>COUNTIFS('1 set'!$L$5:$L$300,'Resumo 1'!$AL11,'1 set'!$N$5:$N$300,'1 set'!$G$25,'1 set'!$O$5:$O$300,'1 set'!$G$29)</f>
        <v>0</v>
      </c>
      <c r="AZ11" s="303" t="str">
        <f t="shared" si="14"/>
        <v xml:space="preserve"> </v>
      </c>
      <c r="BA11" s="371">
        <f>COUNTIFS('1 set'!$L$5:$L$300,'Resumo 1'!$AL11,'1 set'!$N$5:$N$300,'1 set'!$G$25,'1 set'!$O$5:$O$300,'1 set'!$G$28)</f>
        <v>0</v>
      </c>
      <c r="BB11" s="303" t="str">
        <f t="shared" si="15"/>
        <v xml:space="preserve"> </v>
      </c>
      <c r="BC11" s="377">
        <f>COUNTIFS('1 set'!$L$5:$L$300,'Resumo 1'!AL11, '1 set'!$N$5:$N$300,"B",'1 set'!$O$5:$O$300,"C")</f>
        <v>0</v>
      </c>
      <c r="BD11" s="303" t="str">
        <f t="shared" si="16"/>
        <v xml:space="preserve"> </v>
      </c>
      <c r="BE11" s="342">
        <f t="shared" si="8"/>
        <v>0</v>
      </c>
      <c r="BF11" s="371">
        <f>COUNTIFS('1 set'!$L$5:$L$300,'Resumo 1'!$BE11, '1 set'!$N$5:$N$300,'1 set'!$G$24,'1 set'!$O$5:$O$300,'1 set'!$G$30)</f>
        <v>0</v>
      </c>
      <c r="BG11" s="303" t="str">
        <f t="shared" si="17"/>
        <v xml:space="preserve"> </v>
      </c>
      <c r="BH11" s="371">
        <f>COUNTIFS('1 set'!$L$5:$L$300,'Resumo 1'!$BE11, '1 set'!$N$5:$N$300,'1 set'!$G$24,'1 set'!$O$5:$O$300,'1 set'!$G$28)</f>
        <v>0</v>
      </c>
      <c r="BI11" s="303" t="str">
        <f t="shared" si="18"/>
        <v xml:space="preserve"> </v>
      </c>
      <c r="BJ11" s="371">
        <f>COUNTIFS('1 set'!$L$5:$L$300,'Resumo 1'!$BE11, '1 set'!$N$5:$N$300,'1 set'!$G$24,'1 set'!$O$5:$O$300,'1 set'!$G$31)</f>
        <v>0</v>
      </c>
      <c r="BK11" s="303" t="str">
        <f t="shared" si="19"/>
        <v xml:space="preserve"> </v>
      </c>
      <c r="BL11" s="371">
        <f>COUNTIFS('1 set'!$L$5:$L$300,'Resumo 1'!$BE11, '1 set'!$N$5:$N$300,'1 set'!$G$26,'1 set'!$O$5:$O$300,'1 set'!$G$30)</f>
        <v>0</v>
      </c>
      <c r="BM11" s="303" t="str">
        <f t="shared" si="20"/>
        <v xml:space="preserve"> </v>
      </c>
      <c r="BN11" s="371">
        <f>COUNTIFS('1 set'!$L$5:$L$300,'Resumo 1'!$BE11, '1 set'!$N$5:$N$300,'1 set'!$G$26,'1 set'!$O$5:$O$300,'1 set'!$G$28)</f>
        <v>0</v>
      </c>
      <c r="BO11" s="303" t="str">
        <f t="shared" si="21"/>
        <v xml:space="preserve"> </v>
      </c>
      <c r="BP11" s="371">
        <f>COUNTIFS('1 set'!$L$5:$L$300,'Resumo 1'!$BE11, '1 set'!$N$5:$N$300,'1 set'!$G$26,'1 set'!$O$5:$O$300,'1 set'!$G$31)</f>
        <v>0</v>
      </c>
      <c r="BQ11" s="303" t="str">
        <f t="shared" si="22"/>
        <v xml:space="preserve"> </v>
      </c>
      <c r="BR11" s="371">
        <f>COUNTIFS('1 set'!$L$5:$L$300,'Resumo 1'!$BE11, '1 set'!$N$5:$N$300,'1 set'!$G$27,'1 set'!$O$5:$O$300,'1 set'!$G$30)</f>
        <v>0</v>
      </c>
      <c r="BS11" s="303" t="str">
        <f t="shared" si="23"/>
        <v xml:space="preserve"> </v>
      </c>
      <c r="BT11" s="371">
        <f>COUNTIFS('1 set'!$L$5:$L$300,'Resumo 1'!$BE11, '1 set'!$N$5:$N$300,'1 set'!$G$27,'1 set'!$O$5:$O$300,'1 set'!$G$28)</f>
        <v>0</v>
      </c>
      <c r="BU11" s="303" t="str">
        <f t="shared" si="24"/>
        <v xml:space="preserve"> </v>
      </c>
      <c r="BV11" s="371">
        <f>COUNTIFS('1 set'!$L$5:$L$300,'Resumo 1'!$BE11, '1 set'!$N$5:$N$300,'1 set'!$G$27,'1 set'!$O$5:$O$300,'1 set'!$G$31)</f>
        <v>0</v>
      </c>
      <c r="BW11" s="303" t="str">
        <f t="shared" si="25"/>
        <v xml:space="preserve"> </v>
      </c>
      <c r="BX11" s="19"/>
      <c r="BY11" s="19"/>
      <c r="BZ11" s="19"/>
      <c r="CA11" s="19"/>
      <c r="CB11" s="19"/>
      <c r="CE11" s="590">
        <v>5</v>
      </c>
      <c r="CF11" s="591"/>
      <c r="CG11" s="316">
        <f>'1 set'!Z175</f>
        <v>0</v>
      </c>
      <c r="CH11" s="317">
        <f>'1 set'!AA175</f>
        <v>0</v>
      </c>
      <c r="CI11" s="317">
        <f>'1 set'!AB175</f>
        <v>0</v>
      </c>
      <c r="CJ11" s="312">
        <f>'1 set'!AD175</f>
        <v>0</v>
      </c>
      <c r="CK11" s="311" t="str">
        <f>'1 set'!AE175</f>
        <v/>
      </c>
      <c r="CL11" s="316">
        <f>'1 set'!AF175</f>
        <v>0</v>
      </c>
      <c r="CM11" s="317">
        <f>'1 set'!AG175</f>
        <v>0</v>
      </c>
      <c r="CN11" s="317">
        <f>'1 set'!AH175</f>
        <v>0</v>
      </c>
      <c r="CO11" s="312">
        <f>'1 set'!AI175</f>
        <v>0</v>
      </c>
      <c r="CP11" s="320" t="str">
        <f>'1 set'!AJ175</f>
        <v/>
      </c>
      <c r="CQ11" s="316">
        <f ca="1">'1 set'!AK175</f>
        <v>0</v>
      </c>
      <c r="CR11" s="317">
        <f>'1 set'!AL175</f>
        <v>0</v>
      </c>
      <c r="CS11" s="317">
        <f>'1 set'!AM175</f>
        <v>0</v>
      </c>
      <c r="CT11" s="312">
        <f ca="1">'1 set'!AN175</f>
        <v>0</v>
      </c>
      <c r="CU11" s="311" t="str">
        <f ca="1">'1 set'!AO175</f>
        <v/>
      </c>
      <c r="CV11" s="316">
        <f>'1 set'!AP175</f>
        <v>0</v>
      </c>
      <c r="CW11" s="317">
        <f>'1 set'!AQ175</f>
        <v>0</v>
      </c>
      <c r="CX11" s="317">
        <f>'1 set'!AR175</f>
        <v>0</v>
      </c>
      <c r="CY11" s="312">
        <f>'1 set'!AS175</f>
        <v>0</v>
      </c>
      <c r="CZ11" s="311" t="str">
        <f>'1 set'!AT175</f>
        <v/>
      </c>
      <c r="DA11" s="316">
        <f>'1 set'!AU175</f>
        <v>0</v>
      </c>
      <c r="DB11" s="317">
        <f ca="1">'1 set'!AV175</f>
        <v>0</v>
      </c>
      <c r="DC11" s="317">
        <f>'1 set'!AW175</f>
        <v>0</v>
      </c>
      <c r="DD11" s="312">
        <f ca="1">'1 set'!AX175</f>
        <v>0</v>
      </c>
      <c r="DE11" s="311" t="str">
        <f ca="1">'1 set'!AY175</f>
        <v/>
      </c>
      <c r="DF11" s="317">
        <f>'1 set'!BE175</f>
        <v>0</v>
      </c>
      <c r="DG11" s="317">
        <f>'1 set'!BF175</f>
        <v>0</v>
      </c>
      <c r="DH11" s="317">
        <f>'1 set'!BG175</f>
        <v>0</v>
      </c>
      <c r="DI11" s="312">
        <f>'1 set'!BH175</f>
        <v>0</v>
      </c>
      <c r="DJ11" s="347" t="str">
        <f>'1 set'!BI175</f>
        <v/>
      </c>
      <c r="DK11" s="323">
        <f t="shared" si="26"/>
        <v>0</v>
      </c>
      <c r="DL11" s="323">
        <f t="shared" si="27"/>
        <v>0</v>
      </c>
      <c r="DM11" s="323">
        <f t="shared" si="28"/>
        <v>0</v>
      </c>
      <c r="DN11" s="344" t="str">
        <f t="shared" ca="1" si="29"/>
        <v>0</v>
      </c>
    </row>
    <row r="12" spans="1:118" ht="15.75" thickBot="1" x14ac:dyDescent="0.3">
      <c r="A12" s="113">
        <f>'1 set'!F12</f>
        <v>0</v>
      </c>
      <c r="B12" s="250">
        <f>'1 set'!AD111</f>
        <v>0</v>
      </c>
      <c r="C12" s="260" t="str">
        <f>'1 set'!AE111</f>
        <v/>
      </c>
      <c r="D12" s="251">
        <f>'1 set'!AI111</f>
        <v>0</v>
      </c>
      <c r="E12" s="263" t="str">
        <f>'1 set'!AJ111</f>
        <v/>
      </c>
      <c r="F12" s="250">
        <f>'1 set'!AS111</f>
        <v>0</v>
      </c>
      <c r="G12" s="260" t="str">
        <f>'1 set'!AT111</f>
        <v/>
      </c>
      <c r="H12" s="251">
        <f>'1 set'!AX111</f>
        <v>0</v>
      </c>
      <c r="I12" s="263" t="str">
        <f>'1 set'!AY111</f>
        <v/>
      </c>
      <c r="J12" s="250">
        <f>'1 set'!BH111</f>
        <v>0</v>
      </c>
      <c r="K12" s="260" t="str">
        <f>'1 set'!BI111</f>
        <v/>
      </c>
      <c r="L12" s="252">
        <f>'1 set'!AN111</f>
        <v>0</v>
      </c>
      <c r="M12" s="263" t="str">
        <f>'1 set'!AO111</f>
        <v/>
      </c>
      <c r="N12" s="369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F12" s="380"/>
      <c r="AG12" s="336">
        <f t="shared" si="0"/>
        <v>0</v>
      </c>
      <c r="AH12" s="338">
        <f>COUNTIFS('1 set'!$O$5:$O$300,'1 set'!$G$29, '1 set'!$L$5:$L$300,AG12)</f>
        <v>0</v>
      </c>
      <c r="AI12" s="338">
        <f>COUNTIFS('1 set'!$O$5:$O$300,'1 set'!$G$28, '1 set'!$L$5:$L$300,AG12)</f>
        <v>0</v>
      </c>
      <c r="AJ12" s="229">
        <f t="shared" si="5"/>
        <v>0</v>
      </c>
      <c r="AK12" s="380"/>
      <c r="AL12" s="341">
        <f t="shared" si="6"/>
        <v>0</v>
      </c>
      <c r="AM12" s="371">
        <f>COUNTIFS('1 set'!$L$5:$L$300,'Resumo 1'!AL12,'1 set'!$N$5:$N$300,'1 set'!$G$23,'1 set'!$O$5:$O$300,'1 set'!$G$29)</f>
        <v>0</v>
      </c>
      <c r="AN12" s="304" t="str">
        <f t="shared" si="9"/>
        <v xml:space="preserve"> </v>
      </c>
      <c r="AO12" s="371">
        <f>COUNTIFS('1 set'!$L$5:$L$300,'Resumo 1'!$AL12,'1 set'!$N$5:$N$300,'1 set'!$G$23,'1 set'!$O$5:$O$300,'1 set'!$G$28)</f>
        <v>0</v>
      </c>
      <c r="AP12" s="304" t="str">
        <f t="shared" si="10"/>
        <v xml:space="preserve"> </v>
      </c>
      <c r="AQ12" s="371">
        <f>COUNTIFS('1 set'!$L$5:$L$300,'Resumo 1'!$AL12,'1 set'!$N$5:$N$300,'1 set'!$G$23,'1 set'!$O$5:$O$300,'1 set'!$G$31)</f>
        <v>0</v>
      </c>
      <c r="AR12" s="304" t="str">
        <f t="shared" si="7"/>
        <v xml:space="preserve"> </v>
      </c>
      <c r="AS12" s="371">
        <f>COUNTIFS('1 set'!$L$5:$L$300,'Resumo 1'!$AL12,'1 set'!$N$5:$N$300,'1 set'!$G$22,'1 set'!$O$5:$O$300,'1 set'!$G$29)</f>
        <v>0</v>
      </c>
      <c r="AT12" s="304"/>
      <c r="AU12" s="371">
        <f>COUNTIFS('1 set'!$L$5:$L$300,'Resumo 1'!$AL12,'1 set'!$N$5:$N$300,'1 set'!$G$22,'1 set'!$O$5:$O$300,'1 set'!$G$28)</f>
        <v>0</v>
      </c>
      <c r="AV12" s="304" t="str">
        <f t="shared" si="12"/>
        <v xml:space="preserve"> </v>
      </c>
      <c r="AW12" s="371">
        <f>COUNTIFS('1 set'!$L$5:$L$300,'Resumo 1'!$AL12,'1 set'!$N$5:$N$300,'1 set'!$G$25,'1 set'!$O$5:$O$300,'1 set'!$G$31)</f>
        <v>0</v>
      </c>
      <c r="AX12" s="304" t="str">
        <f t="shared" si="13"/>
        <v xml:space="preserve"> </v>
      </c>
      <c r="AY12" s="371">
        <f>COUNTIFS('1 set'!$L$5:$L$300,'Resumo 1'!$AL12,'1 set'!$N$5:$N$300,'1 set'!$G$25,'1 set'!$O$5:$O$300,'1 set'!$G$29)</f>
        <v>0</v>
      </c>
      <c r="AZ12" s="304" t="str">
        <f t="shared" si="14"/>
        <v xml:space="preserve"> </v>
      </c>
      <c r="BA12" s="371">
        <f>COUNTIFS('1 set'!$L$5:$L$300,'Resumo 1'!$AL12,'1 set'!$N$5:$N$300,'1 set'!$G$25,'1 set'!$O$5:$O$300,'1 set'!$G$28)</f>
        <v>0</v>
      </c>
      <c r="BB12" s="304" t="str">
        <f t="shared" si="15"/>
        <v xml:space="preserve"> </v>
      </c>
      <c r="BC12" s="371">
        <f>COUNTIFS('1 set'!$L$5:$L$300,'Resumo 1'!AL12, '1 set'!$N$5:$N$300,"B",'1 set'!$O$5:$O$300,"C")</f>
        <v>0</v>
      </c>
      <c r="BD12" s="304" t="str">
        <f t="shared" si="16"/>
        <v xml:space="preserve"> </v>
      </c>
      <c r="BE12" s="341">
        <f t="shared" si="8"/>
        <v>0</v>
      </c>
      <c r="BF12" s="371">
        <f>COUNTIFS('1 set'!$L$5:$L$300,'Resumo 1'!$BE12, '1 set'!$N$5:$N$300,'1 set'!$G$24,'1 set'!$O$5:$O$300,'1 set'!$G$30)</f>
        <v>0</v>
      </c>
      <c r="BG12" s="304" t="str">
        <f t="shared" si="17"/>
        <v xml:space="preserve"> </v>
      </c>
      <c r="BH12" s="371">
        <f>COUNTIFS('1 set'!$L$5:$L$300,'Resumo 1'!$BE12, '1 set'!$N$5:$N$300,'1 set'!$G$24,'1 set'!$O$5:$O$300,'1 set'!$G$28)</f>
        <v>0</v>
      </c>
      <c r="BI12" s="304" t="str">
        <f t="shared" si="18"/>
        <v xml:space="preserve"> </v>
      </c>
      <c r="BJ12" s="371">
        <f>COUNTIFS('1 set'!$L$5:$L$300,'Resumo 1'!$BE12, '1 set'!$N$5:$N$300,'1 set'!$G$24,'1 set'!$O$5:$O$300,'1 set'!$G$31)</f>
        <v>0</v>
      </c>
      <c r="BK12" s="304" t="str">
        <f t="shared" si="19"/>
        <v xml:space="preserve"> </v>
      </c>
      <c r="BL12" s="371">
        <f>COUNTIFS('1 set'!$L$5:$L$300,'Resumo 1'!$BE12, '1 set'!$N$5:$N$300,'1 set'!$G$26,'1 set'!$O$5:$O$300,'1 set'!$G$30)</f>
        <v>0</v>
      </c>
      <c r="BM12" s="304"/>
      <c r="BN12" s="371">
        <f>COUNTIFS('1 set'!$L$5:$L$300,'Resumo 1'!$BE12, '1 set'!$N$5:$N$300,'1 set'!$G$26,'1 set'!$O$5:$O$300,'1 set'!$G$28)</f>
        <v>0</v>
      </c>
      <c r="BO12" s="304" t="str">
        <f t="shared" si="21"/>
        <v xml:space="preserve"> </v>
      </c>
      <c r="BP12" s="371">
        <f>COUNTIFS('1 set'!$L$5:$L$300,'Resumo 1'!$BE12, '1 set'!$N$5:$N$300,'1 set'!$G$26,'1 set'!$O$5:$O$300,'1 set'!$G$31)</f>
        <v>0</v>
      </c>
      <c r="BQ12" s="304" t="str">
        <f t="shared" si="22"/>
        <v xml:space="preserve"> </v>
      </c>
      <c r="BR12" s="371">
        <f>COUNTIFS('1 set'!$L$5:$L$300,'Resumo 1'!$BE12, '1 set'!$N$5:$N$300,'1 set'!$G$27,'1 set'!$O$5:$O$300,'1 set'!$G$30)</f>
        <v>0</v>
      </c>
      <c r="BS12" s="304" t="str">
        <f t="shared" si="23"/>
        <v xml:space="preserve"> </v>
      </c>
      <c r="BT12" s="371">
        <f>COUNTIFS('1 set'!$L$5:$L$300,'Resumo 1'!$BE12, '1 set'!$N$5:$N$300,'1 set'!$G$27,'1 set'!$O$5:$O$300,'1 set'!$G$28)</f>
        <v>0</v>
      </c>
      <c r="BU12" s="304" t="str">
        <f t="shared" si="24"/>
        <v xml:space="preserve"> </v>
      </c>
      <c r="BV12" s="371">
        <f>COUNTIFS('1 set'!$L$5:$L$300,'Resumo 1'!$BE12, '1 set'!$N$5:$N$300,'1 set'!$G$27,'1 set'!$O$5:$O$300,'1 set'!$G$31)</f>
        <v>0</v>
      </c>
      <c r="BW12" s="304" t="str">
        <f t="shared" si="25"/>
        <v xml:space="preserve"> </v>
      </c>
      <c r="BX12" s="19"/>
      <c r="BY12" s="19"/>
      <c r="BZ12" s="19"/>
      <c r="CA12" s="19"/>
      <c r="CB12" s="19"/>
      <c r="CE12" s="594">
        <v>6</v>
      </c>
      <c r="CF12" s="595"/>
      <c r="CG12" s="318">
        <f>'1 set'!Z176</f>
        <v>0</v>
      </c>
      <c r="CH12" s="319">
        <f>'1 set'!AA176</f>
        <v>0</v>
      </c>
      <c r="CI12" s="319">
        <f>'1 set'!AB176</f>
        <v>0</v>
      </c>
      <c r="CJ12" s="25">
        <f>'1 set'!AD176</f>
        <v>0</v>
      </c>
      <c r="CK12" s="309" t="str">
        <f>'1 set'!AE176</f>
        <v/>
      </c>
      <c r="CL12" s="318">
        <f>'1 set'!AF176</f>
        <v>0</v>
      </c>
      <c r="CM12" s="319">
        <f>'1 set'!AG176</f>
        <v>0</v>
      </c>
      <c r="CN12" s="319">
        <f>'1 set'!AH176</f>
        <v>0</v>
      </c>
      <c r="CO12" s="25">
        <f>'1 set'!AI176</f>
        <v>0</v>
      </c>
      <c r="CP12" s="321" t="str">
        <f>'1 set'!AJ176</f>
        <v/>
      </c>
      <c r="CQ12" s="318">
        <f ca="1">'1 set'!AK176</f>
        <v>0</v>
      </c>
      <c r="CR12" s="319">
        <f>'1 set'!AL176</f>
        <v>0</v>
      </c>
      <c r="CS12" s="319">
        <f>'1 set'!AM176</f>
        <v>0</v>
      </c>
      <c r="CT12" s="25">
        <f ca="1">'1 set'!AN176</f>
        <v>0</v>
      </c>
      <c r="CU12" s="309" t="str">
        <f ca="1">'1 set'!AO176</f>
        <v/>
      </c>
      <c r="CV12" s="318">
        <f>'1 set'!AP176</f>
        <v>0</v>
      </c>
      <c r="CW12" s="319">
        <f>'1 set'!AQ176</f>
        <v>0</v>
      </c>
      <c r="CX12" s="319">
        <f>'1 set'!AR176</f>
        <v>0</v>
      </c>
      <c r="CY12" s="25">
        <f>'1 set'!AS176</f>
        <v>0</v>
      </c>
      <c r="CZ12" s="309" t="str">
        <f>'1 set'!AT176</f>
        <v/>
      </c>
      <c r="DA12" s="318">
        <f>'1 set'!AU176</f>
        <v>0</v>
      </c>
      <c r="DB12" s="319">
        <f ca="1">'1 set'!AV176</f>
        <v>0</v>
      </c>
      <c r="DC12" s="319">
        <f>'1 set'!AW176</f>
        <v>0</v>
      </c>
      <c r="DD12" s="25">
        <f ca="1">'1 set'!AX176</f>
        <v>0</v>
      </c>
      <c r="DE12" s="309" t="str">
        <f ca="1">'1 set'!AY176</f>
        <v/>
      </c>
      <c r="DF12" s="319">
        <f>'1 set'!BE176</f>
        <v>0</v>
      </c>
      <c r="DG12" s="319">
        <f>'1 set'!BF176</f>
        <v>0</v>
      </c>
      <c r="DH12" s="319">
        <f>'1 set'!BG176</f>
        <v>0</v>
      </c>
      <c r="DI12" s="25">
        <f>'1 set'!BH176</f>
        <v>0</v>
      </c>
      <c r="DJ12" s="348" t="str">
        <f>'1 set'!BI176</f>
        <v/>
      </c>
      <c r="DK12" s="313">
        <f t="shared" si="26"/>
        <v>0</v>
      </c>
      <c r="DL12" s="313">
        <f t="shared" si="27"/>
        <v>0</v>
      </c>
      <c r="DM12" s="313">
        <f t="shared" si="28"/>
        <v>0</v>
      </c>
      <c r="DN12" s="243" t="str">
        <f t="shared" ca="1" si="29"/>
        <v>0</v>
      </c>
    </row>
    <row r="13" spans="1:118" ht="15.75" thickBot="1" x14ac:dyDescent="0.3">
      <c r="A13" s="113">
        <f>'1 set'!F13</f>
        <v>0</v>
      </c>
      <c r="B13" s="250">
        <f>'1 set'!AD120</f>
        <v>0</v>
      </c>
      <c r="C13" s="260" t="str">
        <f>'1 set'!AE120</f>
        <v/>
      </c>
      <c r="D13" s="251">
        <f>'1 set'!AI120</f>
        <v>0</v>
      </c>
      <c r="E13" s="263" t="str">
        <f>'1 set'!AJ120</f>
        <v/>
      </c>
      <c r="F13" s="250">
        <f>'1 set'!AS120</f>
        <v>0</v>
      </c>
      <c r="G13" s="260" t="str">
        <f>'1 set'!AT120</f>
        <v/>
      </c>
      <c r="H13" s="251">
        <f>'1 set'!AX120</f>
        <v>0</v>
      </c>
      <c r="I13" s="263" t="str">
        <f>'1 set'!AY120</f>
        <v/>
      </c>
      <c r="J13" s="250">
        <f>'1 set'!BH120</f>
        <v>0</v>
      </c>
      <c r="K13" s="260" t="str">
        <f>'1 set'!BI120</f>
        <v/>
      </c>
      <c r="L13" s="252">
        <f>'1 set'!AN120</f>
        <v>0</v>
      </c>
      <c r="M13" s="263" t="str">
        <f>'1 set'!AO120</f>
        <v/>
      </c>
      <c r="N13" s="369" t="str">
        <f t="shared" si="1"/>
        <v xml:space="preserve"> </v>
      </c>
      <c r="O13" s="258" t="str">
        <f t="shared" si="2"/>
        <v xml:space="preserve"> </v>
      </c>
      <c r="P13" s="16"/>
      <c r="Q13" s="572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F13" s="380"/>
      <c r="AG13" s="336">
        <f t="shared" si="0"/>
        <v>0</v>
      </c>
      <c r="AH13" s="338">
        <f>COUNTIFS('1 set'!$O$5:$O$300,'1 set'!$G$29, '1 set'!$L$5:$L$300,AG13)</f>
        <v>0</v>
      </c>
      <c r="AI13" s="338">
        <f>COUNTIFS('1 set'!$O$5:$O$300,'1 set'!$G$28, '1 set'!$L$5:$L$300,AG13)</f>
        <v>0</v>
      </c>
      <c r="AJ13" s="229">
        <f t="shared" si="5"/>
        <v>0</v>
      </c>
      <c r="AK13" s="380"/>
      <c r="AL13" s="342">
        <f t="shared" si="6"/>
        <v>0</v>
      </c>
      <c r="AM13" s="371">
        <f>COUNTIFS('1 set'!$L$5:$L$300,'Resumo 1'!AL13,'1 set'!$N$5:$N$300,'1 set'!$G$23,'1 set'!$O$5:$O$300,'1 set'!$G$29)</f>
        <v>0</v>
      </c>
      <c r="AN13" s="303" t="str">
        <f t="shared" si="9"/>
        <v xml:space="preserve"> </v>
      </c>
      <c r="AO13" s="371">
        <f>COUNTIFS('1 set'!$L$5:$L$300,'Resumo 1'!$AL13,'1 set'!$N$5:$N$300,'1 set'!$G$23,'1 set'!$O$5:$O$300,'1 set'!$G$28)</f>
        <v>0</v>
      </c>
      <c r="AP13" s="303" t="str">
        <f t="shared" si="10"/>
        <v xml:space="preserve"> </v>
      </c>
      <c r="AQ13" s="371">
        <f>COUNTIFS('1 set'!$L$5:$L$300,'Resumo 1'!$AL13,'1 set'!$N$5:$N$300,'1 set'!$G$23,'1 set'!$O$5:$O$300,'1 set'!$G$31)</f>
        <v>0</v>
      </c>
      <c r="AR13" s="303" t="str">
        <f t="shared" si="7"/>
        <v xml:space="preserve"> </v>
      </c>
      <c r="AS13" s="371">
        <f>COUNTIFS('1 set'!$L$5:$L$300,'Resumo 1'!$AL13,'1 set'!$N$5:$N$300,'1 set'!$G$22,'1 set'!$O$5:$O$300,'1 set'!$G$29)</f>
        <v>0</v>
      </c>
      <c r="AT13" s="303"/>
      <c r="AU13" s="371">
        <f>COUNTIFS('1 set'!$L$5:$L$300,'Resumo 1'!$AL13,'1 set'!$N$5:$N$300,'1 set'!$G$22,'1 set'!$O$5:$O$300,'1 set'!$G$28)</f>
        <v>0</v>
      </c>
      <c r="AV13" s="303" t="str">
        <f t="shared" si="12"/>
        <v xml:space="preserve"> </v>
      </c>
      <c r="AW13" s="371">
        <f>COUNTIFS('1 set'!$L$5:$L$300,'Resumo 1'!$AL13,'1 set'!$N$5:$N$300,'1 set'!$G$25,'1 set'!$O$5:$O$300,'1 set'!$G$31)</f>
        <v>0</v>
      </c>
      <c r="AX13" s="303" t="str">
        <f t="shared" si="13"/>
        <v xml:space="preserve"> </v>
      </c>
      <c r="AY13" s="371">
        <f>COUNTIFS('1 set'!$L$5:$L$300,'Resumo 1'!$AL13,'1 set'!$N$5:$N$300,'1 set'!$G$25,'1 set'!$O$5:$O$300,'1 set'!$G$29)</f>
        <v>0</v>
      </c>
      <c r="AZ13" s="303" t="str">
        <f t="shared" si="14"/>
        <v xml:space="preserve"> </v>
      </c>
      <c r="BA13" s="371">
        <f>COUNTIFS('1 set'!$L$5:$L$300,'Resumo 1'!$AL13,'1 set'!$N$5:$N$300,'1 set'!$G$25,'1 set'!$O$5:$O$300,'1 set'!$G$28)</f>
        <v>0</v>
      </c>
      <c r="BB13" s="303" t="str">
        <f t="shared" si="15"/>
        <v xml:space="preserve"> </v>
      </c>
      <c r="BC13" s="377">
        <f>COUNTIFS('1 set'!$L$5:$L$300,'Resumo 1'!AL13, '1 set'!$N$5:$N$300,"B",'1 set'!$O$5:$O$300,"C")</f>
        <v>0</v>
      </c>
      <c r="BD13" s="303" t="str">
        <f t="shared" si="16"/>
        <v xml:space="preserve"> </v>
      </c>
      <c r="BE13" s="342">
        <f t="shared" si="8"/>
        <v>0</v>
      </c>
      <c r="BF13" s="371">
        <f>COUNTIFS('1 set'!$L$5:$L$300,'Resumo 1'!$BE13, '1 set'!$N$5:$N$300,'1 set'!$G$24,'1 set'!$O$5:$O$300,'1 set'!$G$30)</f>
        <v>0</v>
      </c>
      <c r="BG13" s="303" t="str">
        <f t="shared" si="17"/>
        <v xml:space="preserve"> </v>
      </c>
      <c r="BH13" s="371">
        <f>COUNTIFS('1 set'!$L$5:$L$300,'Resumo 1'!$BE13, '1 set'!$N$5:$N$300,'1 set'!$G$24,'1 set'!$O$5:$O$300,'1 set'!$G$28)</f>
        <v>0</v>
      </c>
      <c r="BI13" s="303" t="str">
        <f t="shared" si="18"/>
        <v xml:space="preserve"> </v>
      </c>
      <c r="BJ13" s="371">
        <f>COUNTIFS('1 set'!$L$5:$L$300,'Resumo 1'!$BE13, '1 set'!$N$5:$N$300,'1 set'!$G$24,'1 set'!$O$5:$O$300,'1 set'!$G$31)</f>
        <v>0</v>
      </c>
      <c r="BK13" s="303" t="str">
        <f t="shared" si="19"/>
        <v xml:space="preserve"> </v>
      </c>
      <c r="BL13" s="371">
        <f>COUNTIFS('1 set'!$L$5:$L$300,'Resumo 1'!$BE13, '1 set'!$N$5:$N$300,'1 set'!$G$26,'1 set'!$O$5:$O$300,'1 set'!$G$30)</f>
        <v>0</v>
      </c>
      <c r="BM13" s="303"/>
      <c r="BN13" s="371">
        <f>COUNTIFS('1 set'!$L$5:$L$300,'Resumo 1'!$BE13, '1 set'!$N$5:$N$300,'1 set'!$G$26,'1 set'!$O$5:$O$300,'1 set'!$G$28)</f>
        <v>0</v>
      </c>
      <c r="BO13" s="303" t="str">
        <f t="shared" si="21"/>
        <v xml:space="preserve"> </v>
      </c>
      <c r="BP13" s="371">
        <f>COUNTIFS('1 set'!$L$5:$L$300,'Resumo 1'!$BE13, '1 set'!$N$5:$N$300,'1 set'!$G$26,'1 set'!$O$5:$O$300,'1 set'!$G$31)</f>
        <v>0</v>
      </c>
      <c r="BQ13" s="303" t="str">
        <f t="shared" si="22"/>
        <v xml:space="preserve"> </v>
      </c>
      <c r="BR13" s="371">
        <f>COUNTIFS('1 set'!$L$5:$L$300,'Resumo 1'!$BE13, '1 set'!$N$5:$N$300,'1 set'!$G$27,'1 set'!$O$5:$O$300,'1 set'!$G$30)</f>
        <v>0</v>
      </c>
      <c r="BS13" s="303" t="str">
        <f t="shared" si="23"/>
        <v xml:space="preserve"> </v>
      </c>
      <c r="BT13" s="371">
        <f>COUNTIFS('1 set'!$L$5:$L$300,'Resumo 1'!$BE13, '1 set'!$N$5:$N$300,'1 set'!$G$27,'1 set'!$O$5:$O$300,'1 set'!$G$28)</f>
        <v>0</v>
      </c>
      <c r="BU13" s="303" t="str">
        <f t="shared" si="24"/>
        <v xml:space="preserve"> </v>
      </c>
      <c r="BV13" s="371">
        <f>COUNTIFS('1 set'!$L$5:$L$300,'Resumo 1'!$BE13, '1 set'!$N$5:$N$300,'1 set'!$G$27,'1 set'!$O$5:$O$300,'1 set'!$G$31)</f>
        <v>0</v>
      </c>
      <c r="BW13" s="303" t="str">
        <f t="shared" si="25"/>
        <v xml:space="preserve"> </v>
      </c>
      <c r="BX13" s="19"/>
      <c r="BY13" s="19"/>
      <c r="BZ13" s="19"/>
      <c r="CA13" s="19"/>
      <c r="CB13" s="19"/>
      <c r="CK13" s="68"/>
      <c r="CZ13" s="11"/>
      <c r="DF13" s="567" t="s">
        <v>15</v>
      </c>
      <c r="DG13" s="568"/>
      <c r="DH13" s="568"/>
      <c r="DI13" s="568"/>
      <c r="DJ13" s="568"/>
      <c r="DK13" s="324">
        <f>SUM(DK7:DK12)</f>
        <v>0</v>
      </c>
      <c r="DL13" s="325">
        <f>SUM(DL7:DL12)</f>
        <v>0</v>
      </c>
      <c r="DM13" s="326">
        <f>SUM(DM7:DM12)</f>
        <v>0</v>
      </c>
      <c r="DN13" s="84"/>
    </row>
    <row r="14" spans="1:118" ht="15.75" thickBot="1" x14ac:dyDescent="0.3">
      <c r="A14" s="113">
        <f>'1 set'!F14</f>
        <v>0</v>
      </c>
      <c r="B14" s="250">
        <f>'1 set'!AD129</f>
        <v>0</v>
      </c>
      <c r="C14" s="260" t="str">
        <f>'1 set'!AE129</f>
        <v/>
      </c>
      <c r="D14" s="251">
        <f>'1 set'!AI129</f>
        <v>0</v>
      </c>
      <c r="E14" s="263" t="str">
        <f>'1 set'!AJ129</f>
        <v/>
      </c>
      <c r="F14" s="250">
        <f>'1 set'!AS129</f>
        <v>0</v>
      </c>
      <c r="G14" s="260" t="str">
        <f>'1 set'!AT129</f>
        <v/>
      </c>
      <c r="H14" s="251">
        <f>'1 set'!AX129</f>
        <v>0</v>
      </c>
      <c r="I14" s="263" t="str">
        <f>'1 set'!AY129</f>
        <v/>
      </c>
      <c r="J14" s="250">
        <f>'1 set'!BH129</f>
        <v>0</v>
      </c>
      <c r="K14" s="260" t="str">
        <f>'1 set'!BI129</f>
        <v/>
      </c>
      <c r="L14" s="252">
        <f>'1 set'!AN129</f>
        <v>0</v>
      </c>
      <c r="M14" s="263" t="str">
        <f>'1 set'!AO129</f>
        <v/>
      </c>
      <c r="N14" s="369" t="str">
        <f t="shared" si="1"/>
        <v xml:space="preserve"> </v>
      </c>
      <c r="O14" s="258" t="str">
        <f t="shared" si="2"/>
        <v xml:space="preserve"> </v>
      </c>
      <c r="P14" s="16"/>
      <c r="Q14" s="573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585"/>
      <c r="AD14" s="585"/>
      <c r="AE14" s="98"/>
      <c r="AF14" s="380"/>
      <c r="AG14" s="336">
        <f t="shared" si="0"/>
        <v>0</v>
      </c>
      <c r="AH14" s="338">
        <f>COUNTIFS('1 set'!$O$5:$O$300,'1 set'!$G$29, '1 set'!$L$5:$L$300,AG14)</f>
        <v>0</v>
      </c>
      <c r="AI14" s="338">
        <f>COUNTIFS('1 set'!$O$5:$O$300,'1 set'!$G$28, '1 set'!$L$5:$L$300,AG14)</f>
        <v>0</v>
      </c>
      <c r="AJ14" s="229">
        <f t="shared" si="5"/>
        <v>0</v>
      </c>
      <c r="AK14" s="380"/>
      <c r="AL14" s="341">
        <f t="shared" si="6"/>
        <v>0</v>
      </c>
      <c r="AM14" s="371">
        <f>COUNTIFS('1 set'!$L$5:$L$300,'Resumo 1'!AL14,'1 set'!$N$5:$N$300,'1 set'!$G$23,'1 set'!$O$5:$O$300,'1 set'!$G$29)</f>
        <v>0</v>
      </c>
      <c r="AN14" s="304" t="str">
        <f t="shared" si="9"/>
        <v xml:space="preserve"> </v>
      </c>
      <c r="AO14" s="371">
        <f>COUNTIFS('1 set'!$L$5:$L$300,'Resumo 1'!$AL14,'1 set'!$N$5:$N$300,'1 set'!$G$23,'1 set'!$O$5:$O$300,'1 set'!$G$28)</f>
        <v>0</v>
      </c>
      <c r="AP14" s="304" t="str">
        <f t="shared" si="10"/>
        <v xml:space="preserve"> </v>
      </c>
      <c r="AQ14" s="371">
        <f>COUNTIFS('1 set'!$L$5:$L$300,'Resumo 1'!$AL14,'1 set'!$N$5:$N$300,'1 set'!$G$23,'1 set'!$O$5:$O$300,'1 set'!$G$31)</f>
        <v>0</v>
      </c>
      <c r="AR14" s="304" t="str">
        <f t="shared" si="7"/>
        <v xml:space="preserve"> </v>
      </c>
      <c r="AS14" s="371">
        <f>COUNTIFS('1 set'!$L$5:$L$300,'Resumo 1'!$AL14,'1 set'!$N$5:$N$300,'1 set'!$G$22,'1 set'!$O$5:$O$300,'1 set'!$G$29)</f>
        <v>0</v>
      </c>
      <c r="AT14" s="304"/>
      <c r="AU14" s="371">
        <f>COUNTIFS('1 set'!$L$5:$L$300,'Resumo 1'!$AL14,'1 set'!$N$5:$N$300,'1 set'!$G$22,'1 set'!$O$5:$O$300,'1 set'!$G$28)</f>
        <v>0</v>
      </c>
      <c r="AV14" s="304" t="str">
        <f t="shared" si="12"/>
        <v xml:space="preserve"> </v>
      </c>
      <c r="AW14" s="371">
        <f>COUNTIFS('1 set'!$L$5:$L$300,'Resumo 1'!$AL14,'1 set'!$N$5:$N$300,'1 set'!$G$25,'1 set'!$O$5:$O$300,'1 set'!$G$31)</f>
        <v>0</v>
      </c>
      <c r="AX14" s="304" t="str">
        <f t="shared" si="13"/>
        <v xml:space="preserve"> </v>
      </c>
      <c r="AY14" s="371">
        <f>COUNTIFS('1 set'!$L$5:$L$300,'Resumo 1'!$AL14,'1 set'!$N$5:$N$300,'1 set'!$G$25,'1 set'!$O$5:$O$300,'1 set'!$G$29)</f>
        <v>0</v>
      </c>
      <c r="AZ14" s="304" t="str">
        <f t="shared" si="14"/>
        <v xml:space="preserve"> </v>
      </c>
      <c r="BA14" s="371">
        <f>COUNTIFS('1 set'!$L$5:$L$300,'Resumo 1'!$AL14,'1 set'!$N$5:$N$300,'1 set'!$G$25,'1 set'!$O$5:$O$300,'1 set'!$G$28)</f>
        <v>0</v>
      </c>
      <c r="BB14" s="304" t="str">
        <f t="shared" si="15"/>
        <v xml:space="preserve"> </v>
      </c>
      <c r="BC14" s="371">
        <f>COUNTIFS('1 set'!$L$5:$L$300,'Resumo 1'!AL14, '1 set'!$N$5:$N$300,"B",'1 set'!$O$5:$O$300,"C")</f>
        <v>0</v>
      </c>
      <c r="BD14" s="304" t="str">
        <f t="shared" si="16"/>
        <v xml:space="preserve"> </v>
      </c>
      <c r="BE14" s="341">
        <f t="shared" si="8"/>
        <v>0</v>
      </c>
      <c r="BF14" s="371">
        <f>COUNTIFS('1 set'!$L$5:$L$300,'Resumo 1'!$BE14, '1 set'!$N$5:$N$300,'1 set'!$G$24,'1 set'!$O$5:$O$300,'1 set'!$G$30)</f>
        <v>0</v>
      </c>
      <c r="BG14" s="304" t="str">
        <f t="shared" si="17"/>
        <v xml:space="preserve"> </v>
      </c>
      <c r="BH14" s="371">
        <f>COUNTIFS('1 set'!$L$5:$L$300,'Resumo 1'!$BE14, '1 set'!$N$5:$N$300,'1 set'!$G$24,'1 set'!$O$5:$O$300,'1 set'!$G$28)</f>
        <v>0</v>
      </c>
      <c r="BI14" s="304" t="str">
        <f t="shared" si="18"/>
        <v xml:space="preserve"> </v>
      </c>
      <c r="BJ14" s="371">
        <f>COUNTIFS('1 set'!$L$5:$L$300,'Resumo 1'!$BE14, '1 set'!$N$5:$N$300,'1 set'!$G$24,'1 set'!$O$5:$O$300,'1 set'!$G$31)</f>
        <v>0</v>
      </c>
      <c r="BK14" s="304" t="str">
        <f t="shared" si="19"/>
        <v xml:space="preserve"> </v>
      </c>
      <c r="BL14" s="371">
        <f>COUNTIFS('1 set'!$L$5:$L$300,'Resumo 1'!$BE14, '1 set'!$N$5:$N$300,'1 set'!$G$26,'1 set'!$O$5:$O$300,'1 set'!$G$30)</f>
        <v>0</v>
      </c>
      <c r="BM14" s="304"/>
      <c r="BN14" s="371">
        <f>COUNTIFS('1 set'!$L$5:$L$300,'Resumo 1'!$BE14, '1 set'!$N$5:$N$300,'1 set'!$G$26,'1 set'!$O$5:$O$300,'1 set'!$G$28)</f>
        <v>0</v>
      </c>
      <c r="BO14" s="304" t="str">
        <f t="shared" si="21"/>
        <v xml:space="preserve"> </v>
      </c>
      <c r="BP14" s="371">
        <f>COUNTIFS('1 set'!$L$5:$L$300,'Resumo 1'!$BE14, '1 set'!$N$5:$N$300,'1 set'!$G$26,'1 set'!$O$5:$O$300,'1 set'!$G$31)</f>
        <v>0</v>
      </c>
      <c r="BQ14" s="304" t="str">
        <f t="shared" si="22"/>
        <v xml:space="preserve"> </v>
      </c>
      <c r="BR14" s="371">
        <f>COUNTIFS('1 set'!$L$5:$L$300,'Resumo 1'!$BE14, '1 set'!$N$5:$N$300,'1 set'!$G$27,'1 set'!$O$5:$O$300,'1 set'!$G$30)</f>
        <v>0</v>
      </c>
      <c r="BS14" s="304" t="str">
        <f t="shared" si="23"/>
        <v xml:space="preserve"> </v>
      </c>
      <c r="BT14" s="371">
        <f>COUNTIFS('1 set'!$L$5:$L$300,'Resumo 1'!$BE14, '1 set'!$N$5:$N$300,'1 set'!$G$27,'1 set'!$O$5:$O$300,'1 set'!$G$28)</f>
        <v>0</v>
      </c>
      <c r="BU14" s="304" t="str">
        <f t="shared" si="24"/>
        <v xml:space="preserve"> </v>
      </c>
      <c r="BV14" s="371">
        <f>COUNTIFS('1 set'!$L$5:$L$300,'Resumo 1'!$BE14, '1 set'!$N$5:$N$300,'1 set'!$G$27,'1 set'!$O$5:$O$300,'1 set'!$G$31)</f>
        <v>0</v>
      </c>
      <c r="BW14" s="304" t="str">
        <f t="shared" si="25"/>
        <v xml:space="preserve"> </v>
      </c>
      <c r="BX14" s="19"/>
      <c r="BY14" s="19"/>
      <c r="BZ14" s="19"/>
      <c r="CA14" s="19"/>
      <c r="CB14" s="19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</row>
    <row r="15" spans="1:118" ht="15.75" thickBot="1" x14ac:dyDescent="0.3">
      <c r="A15" s="113">
        <f>'1 set'!F15</f>
        <v>0</v>
      </c>
      <c r="B15" s="250">
        <f>'1 set'!AD138</f>
        <v>0</v>
      </c>
      <c r="C15" s="260" t="str">
        <f>'1 set'!AE138</f>
        <v/>
      </c>
      <c r="D15" s="251">
        <f>'1 set'!AI138</f>
        <v>0</v>
      </c>
      <c r="E15" s="263" t="str">
        <f>'1 set'!AJ138</f>
        <v/>
      </c>
      <c r="F15" s="250">
        <f>'1 set'!AS138</f>
        <v>0</v>
      </c>
      <c r="G15" s="260" t="str">
        <f>'1 set'!AT138</f>
        <v/>
      </c>
      <c r="H15" s="251">
        <f>'1 set'!AX138</f>
        <v>0</v>
      </c>
      <c r="I15" s="263" t="str">
        <f>'1 set'!AY138</f>
        <v/>
      </c>
      <c r="J15" s="250">
        <f>'1 set'!BH138</f>
        <v>0</v>
      </c>
      <c r="K15" s="260" t="str">
        <f>'1 set'!BI138</f>
        <v/>
      </c>
      <c r="L15" s="252">
        <f>'1 set'!AN138</f>
        <v>0</v>
      </c>
      <c r="M15" s="263" t="str">
        <f>'1 set'!AO138</f>
        <v/>
      </c>
      <c r="N15" s="369" t="str">
        <f t="shared" si="1"/>
        <v xml:space="preserve"> </v>
      </c>
      <c r="O15" s="258" t="str">
        <f t="shared" si="2"/>
        <v xml:space="preserve"> </v>
      </c>
      <c r="P15" s="16"/>
      <c r="Q15" s="125" t="s">
        <v>12</v>
      </c>
      <c r="R15" s="273">
        <f ca="1">COUNTIFS('1 set'!$I$5:$I$300,1,'1 set'!$N$5:$N$300,'1 set'!$G$23,'1 set'!$O$5:$O$300,'1 set'!$G$29)</f>
        <v>0</v>
      </c>
      <c r="S15" s="432" t="e">
        <f ca="1">R15/($R$15+$R$16+$R$17+$R$18)</f>
        <v>#DIV/0!</v>
      </c>
      <c r="T15" s="295">
        <f ca="1">COUNTIFS('1 set'!$I$5:$I$300,1,'1 set'!$N$5:$N$300,'1 set'!$G$22,'1 set'!$O$5:$O$300,'1 set'!$G$29)</f>
        <v>0</v>
      </c>
      <c r="U15" s="296" t="e">
        <f ca="1">T15/($T$15+$T$16+$T$17+$T$18)</f>
        <v>#DIV/0!</v>
      </c>
      <c r="V15" s="273">
        <f ca="1">COUNTIFS('1 set'!$I$5:$I$300,1,'1 set'!$N$5:$N$300,'1 set'!$G$25,'1 set'!$O$5:$O$300,'1 set'!$G$29)</f>
        <v>0</v>
      </c>
      <c r="W15" s="294" t="e">
        <f ca="1">V15/($V$15+$V$16+$V$17+$V$18)</f>
        <v>#DIV/0!</v>
      </c>
      <c r="X15" s="219">
        <f ca="1">SUM(R15,T15,V15)</f>
        <v>0</v>
      </c>
      <c r="Y15" s="297" t="e">
        <f ca="1">X15/($X$15+$X$16+$X$17)</f>
        <v>#DIV/0!</v>
      </c>
      <c r="Z15" s="11"/>
      <c r="AA15" s="11"/>
      <c r="AB15" s="18"/>
      <c r="AC15" s="585"/>
      <c r="AD15" s="585"/>
      <c r="AE15" s="98"/>
      <c r="AF15" s="380"/>
      <c r="AG15" s="336">
        <f t="shared" si="0"/>
        <v>0</v>
      </c>
      <c r="AH15" s="338">
        <f>COUNTIFS('1 set'!$O$5:$O$300,'1 set'!$G$29, '1 set'!$L$5:$L$300,AG15)</f>
        <v>0</v>
      </c>
      <c r="AI15" s="338">
        <f>COUNTIFS('1 set'!$O$5:$O$300,'1 set'!$G$28, '1 set'!$L$5:$L$300,AG15)</f>
        <v>0</v>
      </c>
      <c r="AJ15" s="229">
        <f t="shared" si="5"/>
        <v>0</v>
      </c>
      <c r="AK15" s="380"/>
      <c r="AL15" s="342">
        <f t="shared" si="6"/>
        <v>0</v>
      </c>
      <c r="AM15" s="371">
        <f>COUNTIFS('1 set'!$L$5:$L$300,'Resumo 1'!AL15,'1 set'!$N$5:$N$300,'1 set'!$G$23,'1 set'!$O$5:$O$300,'1 set'!$G$29)</f>
        <v>0</v>
      </c>
      <c r="AN15" s="303" t="str">
        <f t="shared" si="9"/>
        <v xml:space="preserve"> </v>
      </c>
      <c r="AO15" s="371">
        <f>COUNTIFS('1 set'!$L$5:$L$300,'Resumo 1'!$AL15,'1 set'!$N$5:$N$300,'1 set'!$G$23,'1 set'!$O$5:$O$300,'1 set'!$G$28)</f>
        <v>0</v>
      </c>
      <c r="AP15" s="303" t="str">
        <f t="shared" si="10"/>
        <v xml:space="preserve"> </v>
      </c>
      <c r="AQ15" s="371">
        <f>COUNTIFS('1 set'!$L$5:$L$300,'Resumo 1'!$AL15,'1 set'!$N$5:$N$300,'1 set'!$G$23,'1 set'!$O$5:$O$300,'1 set'!$G$31)</f>
        <v>0</v>
      </c>
      <c r="AR15" s="303" t="str">
        <f t="shared" si="7"/>
        <v xml:space="preserve"> </v>
      </c>
      <c r="AS15" s="371">
        <f>COUNTIFS('1 set'!$L$5:$L$300,'Resumo 1'!$AL15,'1 set'!$N$5:$N$300,'1 set'!$G$22,'1 set'!$O$5:$O$300,'1 set'!$G$29)</f>
        <v>0</v>
      </c>
      <c r="AT15" s="303"/>
      <c r="AU15" s="371">
        <f>COUNTIFS('1 set'!$L$5:$L$300,'Resumo 1'!$AL15,'1 set'!$N$5:$N$300,'1 set'!$G$22,'1 set'!$O$5:$O$300,'1 set'!$G$28)</f>
        <v>0</v>
      </c>
      <c r="AV15" s="303" t="str">
        <f t="shared" si="12"/>
        <v xml:space="preserve"> </v>
      </c>
      <c r="AW15" s="371">
        <f>COUNTIFS('1 set'!$L$5:$L$300,'Resumo 1'!$AL15,'1 set'!$N$5:$N$300,'1 set'!$G$25,'1 set'!$O$5:$O$300,'1 set'!$G$31)</f>
        <v>0</v>
      </c>
      <c r="AX15" s="303" t="str">
        <f t="shared" si="13"/>
        <v xml:space="preserve"> </v>
      </c>
      <c r="AY15" s="371">
        <f>COUNTIFS('1 set'!$L$5:$L$300,'Resumo 1'!$AL15,'1 set'!$N$5:$N$300,'1 set'!$G$25,'1 set'!$O$5:$O$300,'1 set'!$G$29)</f>
        <v>0</v>
      </c>
      <c r="AZ15" s="303" t="str">
        <f t="shared" si="14"/>
        <v xml:space="preserve"> </v>
      </c>
      <c r="BA15" s="371">
        <f>COUNTIFS('1 set'!$L$5:$L$300,'Resumo 1'!$AL15,'1 set'!$N$5:$N$300,'1 set'!$G$25,'1 set'!$O$5:$O$300,'1 set'!$G$28)</f>
        <v>0</v>
      </c>
      <c r="BB15" s="303" t="str">
        <f t="shared" si="15"/>
        <v xml:space="preserve"> </v>
      </c>
      <c r="BC15" s="377">
        <f>COUNTIFS('1 set'!$L$5:$L$300,'Resumo 1'!AL15, '1 set'!$N$5:$N$300,"B",'1 set'!$O$5:$O$300,"C")</f>
        <v>0</v>
      </c>
      <c r="BD15" s="303" t="str">
        <f t="shared" si="16"/>
        <v xml:space="preserve"> </v>
      </c>
      <c r="BE15" s="342">
        <f t="shared" si="8"/>
        <v>0</v>
      </c>
      <c r="BF15" s="371">
        <f>COUNTIFS('1 set'!$L$5:$L$300,'Resumo 1'!$BE15, '1 set'!$N$5:$N$300,'1 set'!$G$24,'1 set'!$O$5:$O$300,'1 set'!$G$30)</f>
        <v>0</v>
      </c>
      <c r="BG15" s="303" t="str">
        <f t="shared" si="17"/>
        <v xml:space="preserve"> </v>
      </c>
      <c r="BH15" s="371">
        <f>COUNTIFS('1 set'!$L$5:$L$300,'Resumo 1'!$BE15, '1 set'!$N$5:$N$300,'1 set'!$G$24,'1 set'!$O$5:$O$300,'1 set'!$G$28)</f>
        <v>0</v>
      </c>
      <c r="BI15" s="303" t="str">
        <f t="shared" si="18"/>
        <v xml:space="preserve"> </v>
      </c>
      <c r="BJ15" s="371">
        <f>COUNTIFS('1 set'!$L$5:$L$300,'Resumo 1'!$BE15, '1 set'!$N$5:$N$300,'1 set'!$G$24,'1 set'!$O$5:$O$300,'1 set'!$G$31)</f>
        <v>0</v>
      </c>
      <c r="BK15" s="303" t="str">
        <f t="shared" si="19"/>
        <v xml:space="preserve"> </v>
      </c>
      <c r="BL15" s="371">
        <f>COUNTIFS('1 set'!$L$5:$L$300,'Resumo 1'!$BE15, '1 set'!$N$5:$N$300,'1 set'!$G$26,'1 set'!$O$5:$O$300,'1 set'!$G$30)</f>
        <v>0</v>
      </c>
      <c r="BM15" s="303"/>
      <c r="BN15" s="371">
        <f>COUNTIFS('1 set'!$L$5:$L$300,'Resumo 1'!$BE15, '1 set'!$N$5:$N$300,'1 set'!$G$26,'1 set'!$O$5:$O$300,'1 set'!$G$28)</f>
        <v>0</v>
      </c>
      <c r="BO15" s="303" t="str">
        <f t="shared" si="21"/>
        <v xml:space="preserve"> </v>
      </c>
      <c r="BP15" s="371">
        <f>COUNTIFS('1 set'!$L$5:$L$300,'Resumo 1'!$BE15, '1 set'!$N$5:$N$300,'1 set'!$G$26,'1 set'!$O$5:$O$300,'1 set'!$G$31)</f>
        <v>0</v>
      </c>
      <c r="BQ15" s="303" t="str">
        <f t="shared" si="22"/>
        <v xml:space="preserve"> </v>
      </c>
      <c r="BR15" s="371">
        <f>COUNTIFS('1 set'!$L$5:$L$300,'Resumo 1'!$BE15, '1 set'!$N$5:$N$300,'1 set'!$G$27,'1 set'!$O$5:$O$300,'1 set'!$G$30)</f>
        <v>0</v>
      </c>
      <c r="BS15" s="303" t="str">
        <f t="shared" si="23"/>
        <v xml:space="preserve"> </v>
      </c>
      <c r="BT15" s="371">
        <f>COUNTIFS('1 set'!$L$5:$L$300,'Resumo 1'!$BE15, '1 set'!$N$5:$N$300,'1 set'!$G$27,'1 set'!$O$5:$O$300,'1 set'!$G$28)</f>
        <v>0</v>
      </c>
      <c r="BU15" s="303" t="str">
        <f t="shared" si="24"/>
        <v xml:space="preserve"> </v>
      </c>
      <c r="BV15" s="371">
        <f>COUNTIFS('1 set'!$L$5:$L$300,'Resumo 1'!$BE15, '1 set'!$N$5:$N$300,'1 set'!$G$27,'1 set'!$O$5:$O$300,'1 set'!$G$31)</f>
        <v>0</v>
      </c>
      <c r="BW15" s="303" t="str">
        <f t="shared" si="25"/>
        <v xml:space="preserve"> </v>
      </c>
      <c r="BX15" s="19"/>
      <c r="BY15" s="19"/>
      <c r="BZ15" s="19"/>
      <c r="CA15" s="19"/>
      <c r="CB15" s="19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</row>
    <row r="16" spans="1:118" ht="15.75" thickBot="1" x14ac:dyDescent="0.3">
      <c r="A16" s="113">
        <f>'1 set'!F16</f>
        <v>0</v>
      </c>
      <c r="B16" s="250">
        <f>'1 set'!AD147</f>
        <v>0</v>
      </c>
      <c r="C16" s="260" t="str">
        <f>'1 set'!AE147</f>
        <v/>
      </c>
      <c r="D16" s="251">
        <f>'1 set'!AI147</f>
        <v>0</v>
      </c>
      <c r="E16" s="263" t="str">
        <f>'1 set'!AJ147</f>
        <v/>
      </c>
      <c r="F16" s="250">
        <f>'1 set'!AS147</f>
        <v>0</v>
      </c>
      <c r="G16" s="260" t="str">
        <f>'1 set'!AT147</f>
        <v/>
      </c>
      <c r="H16" s="251">
        <f>'1 set'!AX147</f>
        <v>0</v>
      </c>
      <c r="I16" s="263" t="str">
        <f>'1 set'!AY147</f>
        <v/>
      </c>
      <c r="J16" s="250">
        <f>'1 set'!BH147</f>
        <v>0</v>
      </c>
      <c r="K16" s="260" t="str">
        <f>'1 set'!BI147</f>
        <v/>
      </c>
      <c r="L16" s="252">
        <f>'1 set'!AN147</f>
        <v>0</v>
      </c>
      <c r="M16" s="265" t="str">
        <f>'1 set'!AO147</f>
        <v/>
      </c>
      <c r="N16" s="369" t="str">
        <f t="shared" si="1"/>
        <v xml:space="preserve"> </v>
      </c>
      <c r="O16" s="258" t="str">
        <f t="shared" si="2"/>
        <v xml:space="preserve"> </v>
      </c>
      <c r="P16" s="16"/>
      <c r="Q16" s="125" t="s">
        <v>13</v>
      </c>
      <c r="R16" s="273">
        <f ca="1">COUNTIFS('1 set'!$I$5:$I$300,1,'1 set'!$N$5:$N$300,'1 set'!$G$23,'1 set'!$O$5:$O$300,'1 set'!$G$28)</f>
        <v>0</v>
      </c>
      <c r="S16" s="432" t="e">
        <f ca="1">R16/($R$15+$R$16+$R$17+$R$18)</f>
        <v>#DIV/0!</v>
      </c>
      <c r="T16" s="295">
        <f ca="1">COUNTIFS('1 set'!$I$5:$I$300,1,'1 set'!$N$5:$N$300,'1 set'!$G$22,'1 set'!$O$5:$O$300,'1 set'!$G$28)</f>
        <v>0</v>
      </c>
      <c r="U16" s="296" t="e">
        <f ca="1">T16/($T$15+$T$16+$T$17+$T$18)</f>
        <v>#DIV/0!</v>
      </c>
      <c r="V16" s="273">
        <f ca="1">COUNTIFS('1 set'!$I$5:$I$300,1,'1 set'!$N$5:$N$300,'1 set'!$G$25,'1 set'!$O$5:$O$300,'1 set'!$G$28)</f>
        <v>0</v>
      </c>
      <c r="W16" s="294" t="e">
        <f ca="1">V16/($V$15+$V$16+$V$17+$V$18)</f>
        <v>#DIV/0!</v>
      </c>
      <c r="X16" s="219">
        <f ca="1">SUM(R16,T16,V16)</f>
        <v>0</v>
      </c>
      <c r="Y16" s="297" t="e">
        <f ca="1">X16/($X$15+$X$16+$X$17)</f>
        <v>#DIV/0!</v>
      </c>
      <c r="Z16" s="11"/>
      <c r="AA16" s="11"/>
      <c r="AB16" s="18"/>
      <c r="AC16" s="585"/>
      <c r="AD16" s="585"/>
      <c r="AE16" s="98"/>
      <c r="AF16" s="380"/>
      <c r="AG16" s="336">
        <f t="shared" si="0"/>
        <v>0</v>
      </c>
      <c r="AH16" s="338">
        <f>COUNTIFS('1 set'!$O$5:$O$300,'1 set'!$G$29, '1 set'!$L$5:$L$300,AG16)</f>
        <v>0</v>
      </c>
      <c r="AI16" s="338">
        <f>COUNTIFS('1 set'!$O$5:$O$300,'1 set'!$G$28, '1 set'!$L$5:$L$300,AG16)</f>
        <v>0</v>
      </c>
      <c r="AJ16" s="229">
        <f t="shared" si="5"/>
        <v>0</v>
      </c>
      <c r="AK16" s="380"/>
      <c r="AL16" s="341">
        <f t="shared" si="6"/>
        <v>0</v>
      </c>
      <c r="AM16" s="371">
        <f>COUNTIFS('1 set'!$L$5:$L$300,'Resumo 1'!AL16,'1 set'!$N$5:$N$300,'1 set'!$G$23,'1 set'!$O$5:$O$300,'1 set'!$G$29)</f>
        <v>0</v>
      </c>
      <c r="AN16" s="304" t="str">
        <f t="shared" si="9"/>
        <v xml:space="preserve"> </v>
      </c>
      <c r="AO16" s="371">
        <f>COUNTIFS('1 set'!$L$5:$L$300,'Resumo 1'!$AL16,'1 set'!$N$5:$N$300,'1 set'!$G$23,'1 set'!$O$5:$O$300,'1 set'!$G$28)</f>
        <v>0</v>
      </c>
      <c r="AP16" s="304" t="str">
        <f t="shared" si="10"/>
        <v xml:space="preserve"> </v>
      </c>
      <c r="AQ16" s="371">
        <f>COUNTIFS('1 set'!$L$5:$L$300,'Resumo 1'!$AL16,'1 set'!$N$5:$N$300,'1 set'!$G$23,'1 set'!$O$5:$O$300,'1 set'!$G$31)</f>
        <v>0</v>
      </c>
      <c r="AR16" s="304" t="str">
        <f t="shared" si="7"/>
        <v xml:space="preserve"> </v>
      </c>
      <c r="AS16" s="371">
        <f>COUNTIFS('1 set'!$L$5:$L$300,'Resumo 1'!$AL16,'1 set'!$N$5:$N$300,'1 set'!$G$22,'1 set'!$O$5:$O$300,'1 set'!$G$29)</f>
        <v>0</v>
      </c>
      <c r="AT16" s="304"/>
      <c r="AU16" s="371">
        <f>COUNTIFS('1 set'!$L$5:$L$300,'Resumo 1'!$AL16,'1 set'!$N$5:$N$300,'1 set'!$G$22,'1 set'!$O$5:$O$300,'1 set'!$G$28)</f>
        <v>0</v>
      </c>
      <c r="AV16" s="304" t="str">
        <f t="shared" si="12"/>
        <v xml:space="preserve"> </v>
      </c>
      <c r="AW16" s="371">
        <f>COUNTIFS('1 set'!$L$5:$L$300,'Resumo 1'!$AL16,'1 set'!$N$5:$N$300,'1 set'!$G$25,'1 set'!$O$5:$O$300,'1 set'!$G$31)</f>
        <v>0</v>
      </c>
      <c r="AX16" s="304" t="str">
        <f t="shared" si="13"/>
        <v xml:space="preserve"> </v>
      </c>
      <c r="AY16" s="371">
        <f>COUNTIFS('1 set'!$L$5:$L$300,'Resumo 1'!$AL16,'1 set'!$N$5:$N$300,'1 set'!$G$25,'1 set'!$O$5:$O$300,'1 set'!$G$29)</f>
        <v>0</v>
      </c>
      <c r="AZ16" s="304" t="str">
        <f t="shared" si="14"/>
        <v xml:space="preserve"> </v>
      </c>
      <c r="BA16" s="371">
        <f>COUNTIFS('1 set'!$L$5:$L$300,'Resumo 1'!$AL16,'1 set'!$N$5:$N$300,'1 set'!$G$25,'1 set'!$O$5:$O$300,'1 set'!$G$28)</f>
        <v>0</v>
      </c>
      <c r="BB16" s="304" t="str">
        <f t="shared" si="15"/>
        <v xml:space="preserve"> </v>
      </c>
      <c r="BC16" s="371">
        <f>COUNTIFS('1 set'!$L$5:$L$300,'Resumo 1'!AL16, '1 set'!$N$5:$N$300,"B",'1 set'!$O$5:$O$300,"C")</f>
        <v>0</v>
      </c>
      <c r="BD16" s="304" t="str">
        <f t="shared" si="16"/>
        <v xml:space="preserve"> </v>
      </c>
      <c r="BE16" s="341">
        <f t="shared" si="8"/>
        <v>0</v>
      </c>
      <c r="BF16" s="371">
        <f>COUNTIFS('1 set'!$L$5:$L$300,'Resumo 1'!$BE16, '1 set'!$N$5:$N$300,'1 set'!$G$24,'1 set'!$O$5:$O$300,'1 set'!$G$30)</f>
        <v>0</v>
      </c>
      <c r="BG16" s="304" t="str">
        <f t="shared" si="17"/>
        <v xml:space="preserve"> </v>
      </c>
      <c r="BH16" s="371">
        <f>COUNTIFS('1 set'!$L$5:$L$300,'Resumo 1'!$BE16, '1 set'!$N$5:$N$300,'1 set'!$G$24,'1 set'!$O$5:$O$300,'1 set'!$G$28)</f>
        <v>0</v>
      </c>
      <c r="BI16" s="304" t="str">
        <f t="shared" si="18"/>
        <v xml:space="preserve"> </v>
      </c>
      <c r="BJ16" s="371">
        <f>COUNTIFS('1 set'!$L$5:$L$300,'Resumo 1'!$BE16, '1 set'!$N$5:$N$300,'1 set'!$G$24,'1 set'!$O$5:$O$300,'1 set'!$G$31)</f>
        <v>0</v>
      </c>
      <c r="BK16" s="304" t="str">
        <f t="shared" si="19"/>
        <v xml:space="preserve"> </v>
      </c>
      <c r="BL16" s="371">
        <f>COUNTIFS('1 set'!$L$5:$L$300,'Resumo 1'!$BE16, '1 set'!$N$5:$N$300,'1 set'!$G$26,'1 set'!$O$5:$O$300,'1 set'!$G$30)</f>
        <v>0</v>
      </c>
      <c r="BM16" s="304"/>
      <c r="BN16" s="371">
        <f>COUNTIFS('1 set'!$L$5:$L$300,'Resumo 1'!$BE16, '1 set'!$N$5:$N$300,'1 set'!$G$26,'1 set'!$O$5:$O$300,'1 set'!$G$28)</f>
        <v>0</v>
      </c>
      <c r="BO16" s="304" t="str">
        <f t="shared" si="21"/>
        <v xml:space="preserve"> </v>
      </c>
      <c r="BP16" s="371">
        <f>COUNTIFS('1 set'!$L$5:$L$300,'Resumo 1'!$BE16, '1 set'!$N$5:$N$300,'1 set'!$G$26,'1 set'!$O$5:$O$300,'1 set'!$G$31)</f>
        <v>0</v>
      </c>
      <c r="BQ16" s="304" t="str">
        <f t="shared" si="22"/>
        <v xml:space="preserve"> </v>
      </c>
      <c r="BR16" s="371">
        <f>COUNTIFS('1 set'!$L$5:$L$300,'Resumo 1'!$BE16, '1 set'!$N$5:$N$300,'1 set'!$G$27,'1 set'!$O$5:$O$300,'1 set'!$G$30)</f>
        <v>0</v>
      </c>
      <c r="BS16" s="304" t="str">
        <f t="shared" si="23"/>
        <v xml:space="preserve"> </v>
      </c>
      <c r="BT16" s="371">
        <f>COUNTIFS('1 set'!$L$5:$L$300,'Resumo 1'!$BE16, '1 set'!$N$5:$N$300,'1 set'!$G$27,'1 set'!$O$5:$O$300,'1 set'!$G$28)</f>
        <v>0</v>
      </c>
      <c r="BU16" s="304" t="str">
        <f t="shared" si="24"/>
        <v xml:space="preserve"> </v>
      </c>
      <c r="BV16" s="371">
        <f>COUNTIFS('1 set'!$L$5:$L$300,'Resumo 1'!$BE16, '1 set'!$N$5:$N$300,'1 set'!$G$27,'1 set'!$O$5:$O$300,'1 set'!$G$31)</f>
        <v>0</v>
      </c>
      <c r="BW16" s="304" t="str">
        <f t="shared" si="25"/>
        <v xml:space="preserve"> </v>
      </c>
      <c r="BX16" s="19"/>
      <c r="BY16" s="19"/>
      <c r="BZ16" s="19"/>
      <c r="CA16" s="19"/>
      <c r="CB16" s="19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</row>
    <row r="17" spans="1:93" ht="15.75" thickBot="1" x14ac:dyDescent="0.3">
      <c r="A17" s="113">
        <f>'1 set'!F17</f>
        <v>0</v>
      </c>
      <c r="B17" s="250">
        <f>'1 set'!AD156</f>
        <v>0</v>
      </c>
      <c r="C17" s="260" t="str">
        <f>'1 set'!AE156</f>
        <v/>
      </c>
      <c r="D17" s="251">
        <f>'1 set'!AI156</f>
        <v>0</v>
      </c>
      <c r="E17" s="263" t="str">
        <f>'1 set'!AJ156</f>
        <v/>
      </c>
      <c r="F17" s="250">
        <f>'1 set'!AS156</f>
        <v>0</v>
      </c>
      <c r="G17" s="260" t="str">
        <f>'1 set'!AT156</f>
        <v/>
      </c>
      <c r="H17" s="251">
        <f>'1 set'!AX156</f>
        <v>0</v>
      </c>
      <c r="I17" s="263" t="str">
        <f>'1 set'!AY156</f>
        <v/>
      </c>
      <c r="J17" s="250">
        <f>'1 set'!BH156</f>
        <v>0</v>
      </c>
      <c r="K17" s="260" t="str">
        <f>'1 set'!BI156</f>
        <v/>
      </c>
      <c r="L17" s="252">
        <f>'1 set'!AN156</f>
        <v>0</v>
      </c>
      <c r="M17" s="263" t="str">
        <f>'1 set'!AO156</f>
        <v/>
      </c>
      <c r="N17" s="369" t="str">
        <f t="shared" si="1"/>
        <v xml:space="preserve"> </v>
      </c>
      <c r="O17" s="258" t="str">
        <f t="shared" si="2"/>
        <v xml:space="preserve"> </v>
      </c>
      <c r="P17" s="16"/>
      <c r="Q17" s="125" t="s">
        <v>14</v>
      </c>
      <c r="R17" s="277">
        <f ca="1">COUNTIFS('1 set'!$I$5:$I$300,1,'1 set'!$N$5:$N$300,'1 set'!$G$23,'1 set'!$O$5:$O$300,'1 set'!$G$31)</f>
        <v>0</v>
      </c>
      <c r="S17" s="433" t="e">
        <f ca="1">R17/($R$15+$R$16+$R$17+$R$18)</f>
        <v>#DIV/0!</v>
      </c>
      <c r="T17" s="299">
        <f ca="1">COUNTIFS('1 set'!$I$5:$I$300,1,'1 set'!$N$5:$N$300,'1 set'!$G$22,'1 set'!$O$5:$O$300,'1 set'!$G$31)</f>
        <v>0</v>
      </c>
      <c r="U17" s="300" t="e">
        <f ca="1">T17/($T$15+$T$16+$T$17+$T$18)</f>
        <v>#DIV/0!</v>
      </c>
      <c r="V17" s="277">
        <f ca="1">COUNTIFS('1 set'!$I$5:$I$300,1,'1 set'!$N$5:$N$300,'1 set'!$G$25,'1 set'!$O$5:$O$300,'1 set'!$G$31)</f>
        <v>0</v>
      </c>
      <c r="W17" s="298" t="e">
        <f ca="1"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18"/>
      <c r="AC17" s="585"/>
      <c r="AD17" s="585"/>
      <c r="AE17" s="98"/>
      <c r="AF17" s="380"/>
      <c r="AG17" s="336">
        <f t="shared" si="0"/>
        <v>0</v>
      </c>
      <c r="AH17" s="338">
        <f>COUNTIFS('1 set'!$O$5:$O$300,'1 set'!$G$29, '1 set'!$L$5:$L$300,AG17)</f>
        <v>0</v>
      </c>
      <c r="AI17" s="338">
        <f>COUNTIFS('1 set'!$O$5:$O$300,'1 set'!$G$28, '1 set'!$L$5:$L$300,AG17)</f>
        <v>0</v>
      </c>
      <c r="AJ17" s="229">
        <f t="shared" si="5"/>
        <v>0</v>
      </c>
      <c r="AK17" s="380"/>
      <c r="AL17" s="342">
        <f t="shared" si="6"/>
        <v>0</v>
      </c>
      <c r="AM17" s="371">
        <f>COUNTIFS('1 set'!$L$5:$L$300,'Resumo 1'!AL17,'1 set'!$N$5:$N$300,'1 set'!$G$23,'1 set'!$O$5:$O$300,'1 set'!$G$29)</f>
        <v>0</v>
      </c>
      <c r="AN17" s="303" t="str">
        <f t="shared" si="9"/>
        <v xml:space="preserve"> </v>
      </c>
      <c r="AO17" s="371">
        <f>COUNTIFS('1 set'!$L$5:$L$300,'Resumo 1'!$AL17,'1 set'!$N$5:$N$300,'1 set'!$G$23,'1 set'!$O$5:$O$300,'1 set'!$G$28)</f>
        <v>0</v>
      </c>
      <c r="AP17" s="303" t="str">
        <f t="shared" si="10"/>
        <v xml:space="preserve"> </v>
      </c>
      <c r="AQ17" s="371">
        <f>COUNTIFS('1 set'!$L$5:$L$300,'Resumo 1'!$AL17,'1 set'!$N$5:$N$300,'1 set'!$G$23,'1 set'!$O$5:$O$300,'1 set'!$G$31)</f>
        <v>0</v>
      </c>
      <c r="AR17" s="303" t="str">
        <f t="shared" si="7"/>
        <v xml:space="preserve"> </v>
      </c>
      <c r="AS17" s="371">
        <f>COUNTIFS('1 set'!$L$5:$L$300,'Resumo 1'!$AL17,'1 set'!$N$5:$N$300,'1 set'!$G$22,'1 set'!$O$5:$O$300,'1 set'!$G$29)</f>
        <v>0</v>
      </c>
      <c r="AT17" s="303"/>
      <c r="AU17" s="371">
        <f>COUNTIFS('1 set'!$L$5:$L$300,'Resumo 1'!$AL17,'1 set'!$N$5:$N$300,'1 set'!$G$22,'1 set'!$O$5:$O$300,'1 set'!$G$28)</f>
        <v>0</v>
      </c>
      <c r="AV17" s="303" t="str">
        <f t="shared" si="12"/>
        <v xml:space="preserve"> </v>
      </c>
      <c r="AW17" s="371">
        <f>COUNTIFS('1 set'!$L$5:$L$300,'Resumo 1'!$AL17,'1 set'!$N$5:$N$300,'1 set'!$G$25,'1 set'!$O$5:$O$300,'1 set'!$G$31)</f>
        <v>0</v>
      </c>
      <c r="AX17" s="303" t="str">
        <f t="shared" si="13"/>
        <v xml:space="preserve"> </v>
      </c>
      <c r="AY17" s="371">
        <f>COUNTIFS('1 set'!$L$5:$L$300,'Resumo 1'!$AL17,'1 set'!$N$5:$N$300,'1 set'!$G$25,'1 set'!$O$5:$O$300,'1 set'!$G$29)</f>
        <v>0</v>
      </c>
      <c r="AZ17" s="303" t="str">
        <f t="shared" si="14"/>
        <v xml:space="preserve"> </v>
      </c>
      <c r="BA17" s="371">
        <f>COUNTIFS('1 set'!$L$5:$L$300,'Resumo 1'!$AL17,'1 set'!$N$5:$N$300,'1 set'!$G$25,'1 set'!$O$5:$O$300,'1 set'!$G$28)</f>
        <v>0</v>
      </c>
      <c r="BB17" s="303" t="str">
        <f t="shared" si="15"/>
        <v xml:space="preserve"> </v>
      </c>
      <c r="BC17" s="377">
        <f>COUNTIFS('1 set'!$L$5:$L$300,'Resumo 1'!AL17, '1 set'!$N$5:$N$300,"B",'1 set'!$O$5:$O$300,"C")</f>
        <v>0</v>
      </c>
      <c r="BD17" s="303" t="str">
        <f t="shared" si="16"/>
        <v xml:space="preserve"> </v>
      </c>
      <c r="BE17" s="342">
        <f t="shared" si="8"/>
        <v>0</v>
      </c>
      <c r="BF17" s="371">
        <f>COUNTIFS('1 set'!$L$5:$L$300,'Resumo 1'!$BE17, '1 set'!$N$5:$N$300,'1 set'!$G$24,'1 set'!$O$5:$O$300,'1 set'!$G$30)</f>
        <v>0</v>
      </c>
      <c r="BG17" s="303" t="str">
        <f t="shared" si="17"/>
        <v xml:space="preserve"> </v>
      </c>
      <c r="BH17" s="371">
        <f>COUNTIFS('1 set'!$L$5:$L$300,'Resumo 1'!$BE17, '1 set'!$N$5:$N$300,'1 set'!$G$24,'1 set'!$O$5:$O$300,'1 set'!$G$28)</f>
        <v>0</v>
      </c>
      <c r="BI17" s="303" t="str">
        <f t="shared" si="18"/>
        <v xml:space="preserve"> </v>
      </c>
      <c r="BJ17" s="371">
        <f>COUNTIFS('1 set'!$L$5:$L$300,'Resumo 1'!$BE17, '1 set'!$N$5:$N$300,'1 set'!$G$24,'1 set'!$O$5:$O$300,'1 set'!$G$31)</f>
        <v>0</v>
      </c>
      <c r="BK17" s="303" t="str">
        <f t="shared" si="19"/>
        <v xml:space="preserve"> </v>
      </c>
      <c r="BL17" s="371">
        <f>COUNTIFS('1 set'!$L$5:$L$300,'Resumo 1'!$BE17, '1 set'!$N$5:$N$300,'1 set'!$G$26,'1 set'!$O$5:$O$300,'1 set'!$G$30)</f>
        <v>0</v>
      </c>
      <c r="BM17" s="303"/>
      <c r="BN17" s="371">
        <f>COUNTIFS('1 set'!$L$5:$L$300,'Resumo 1'!$BE17, '1 set'!$N$5:$N$300,'1 set'!$G$26,'1 set'!$O$5:$O$300,'1 set'!$G$28)</f>
        <v>0</v>
      </c>
      <c r="BO17" s="303" t="str">
        <f t="shared" si="21"/>
        <v xml:space="preserve"> </v>
      </c>
      <c r="BP17" s="371">
        <f>COUNTIFS('1 set'!$L$5:$L$300,'Resumo 1'!$BE17, '1 set'!$N$5:$N$300,'1 set'!$G$26,'1 set'!$O$5:$O$300,'1 set'!$G$31)</f>
        <v>0</v>
      </c>
      <c r="BQ17" s="303" t="str">
        <f t="shared" si="22"/>
        <v xml:space="preserve"> </v>
      </c>
      <c r="BR17" s="371">
        <f>COUNTIFS('1 set'!$L$5:$L$300,'Resumo 1'!$BE17, '1 set'!$N$5:$N$300,'1 set'!$G$27,'1 set'!$O$5:$O$300,'1 set'!$G$30)</f>
        <v>0</v>
      </c>
      <c r="BS17" s="303" t="str">
        <f t="shared" si="23"/>
        <v xml:space="preserve"> </v>
      </c>
      <c r="BT17" s="371">
        <f>COUNTIFS('1 set'!$L$5:$L$300,'Resumo 1'!$BE17, '1 set'!$N$5:$N$300,'1 set'!$G$27,'1 set'!$O$5:$O$300,'1 set'!$G$28)</f>
        <v>0</v>
      </c>
      <c r="BU17" s="303" t="str">
        <f t="shared" si="24"/>
        <v xml:space="preserve"> </v>
      </c>
      <c r="BV17" s="371">
        <f>COUNTIFS('1 set'!$L$5:$L$300,'Resumo 1'!$BE17, '1 set'!$N$5:$N$300,'1 set'!$G$27,'1 set'!$O$5:$O$300,'1 set'!$G$31)</f>
        <v>0</v>
      </c>
      <c r="BW17" s="303" t="str">
        <f t="shared" si="25"/>
        <v xml:space="preserve"> </v>
      </c>
      <c r="BX17" s="19"/>
      <c r="BY17" s="19"/>
      <c r="BZ17" s="19"/>
      <c r="CA17" s="19"/>
      <c r="CB17" s="19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</row>
    <row r="18" spans="1:93" ht="15.75" thickBot="1" x14ac:dyDescent="0.3">
      <c r="A18" s="113">
        <f>'1 set'!F18</f>
        <v>0</v>
      </c>
      <c r="B18" s="250">
        <f>'1 set'!AD165</f>
        <v>0</v>
      </c>
      <c r="C18" s="260" t="str">
        <f>'1 set'!AE165</f>
        <v/>
      </c>
      <c r="D18" s="251">
        <f>'1 set'!AI165</f>
        <v>0</v>
      </c>
      <c r="E18" s="263" t="str">
        <f>'1 set'!AJ165</f>
        <v/>
      </c>
      <c r="F18" s="250">
        <f>'1 set'!AS165</f>
        <v>0</v>
      </c>
      <c r="G18" s="260" t="str">
        <f>'1 set'!AT165</f>
        <v/>
      </c>
      <c r="H18" s="251">
        <f>'1 set'!AX165</f>
        <v>0</v>
      </c>
      <c r="I18" s="263" t="str">
        <f>'1 set'!AY165</f>
        <v/>
      </c>
      <c r="J18" s="250">
        <f>'1 set'!BH165</f>
        <v>0</v>
      </c>
      <c r="K18" s="260" t="str">
        <f>'1 set'!BI165</f>
        <v/>
      </c>
      <c r="L18" s="252">
        <f>'1 set'!AN165</f>
        <v>0</v>
      </c>
      <c r="M18" s="263" t="str">
        <f>'1 set'!AO165</f>
        <v/>
      </c>
      <c r="N18" s="369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18"/>
      <c r="AC18" s="585"/>
      <c r="AD18" s="585"/>
      <c r="AE18" s="98"/>
      <c r="AF18" s="380"/>
      <c r="AG18" s="336">
        <f t="shared" si="0"/>
        <v>0</v>
      </c>
      <c r="AH18" s="338">
        <f>COUNTIFS('1 set'!$O$5:$O$300,'1 set'!$G$29, '1 set'!$L$5:$L$300,AG18)</f>
        <v>0</v>
      </c>
      <c r="AI18" s="338">
        <f>COUNTIFS('1 set'!$O$5:$O$300,'1 set'!$G$28, '1 set'!$L$5:$L$300,AG18)</f>
        <v>0</v>
      </c>
      <c r="AJ18" s="229">
        <f t="shared" si="5"/>
        <v>0</v>
      </c>
      <c r="AK18" s="380"/>
      <c r="AL18" s="341">
        <f t="shared" si="6"/>
        <v>0</v>
      </c>
      <c r="AM18" s="371">
        <f>COUNTIFS('1 set'!$L$5:$L$300,'Resumo 1'!AL18,'1 set'!$N$5:$N$300,'1 set'!$G$23,'1 set'!$O$5:$O$300,'1 set'!$G$29)</f>
        <v>0</v>
      </c>
      <c r="AN18" s="304" t="str">
        <f t="shared" si="9"/>
        <v xml:space="preserve"> </v>
      </c>
      <c r="AO18" s="371">
        <f>COUNTIFS('1 set'!$L$5:$L$300,'Resumo 1'!$AL18,'1 set'!$N$5:$N$300,'1 set'!$G$23,'1 set'!$O$5:$O$300,'1 set'!$G$28)</f>
        <v>0</v>
      </c>
      <c r="AP18" s="304" t="str">
        <f t="shared" si="10"/>
        <v xml:space="preserve"> </v>
      </c>
      <c r="AQ18" s="371">
        <f>COUNTIFS('1 set'!$L$5:$L$300,'Resumo 1'!$AL18,'1 set'!$N$5:$N$300,'1 set'!$G$23,'1 set'!$O$5:$O$300,'1 set'!$G$31)</f>
        <v>0</v>
      </c>
      <c r="AR18" s="304" t="str">
        <f t="shared" si="7"/>
        <v xml:space="preserve"> </v>
      </c>
      <c r="AS18" s="371">
        <f>COUNTIFS('1 set'!$L$5:$L$300,'Resumo 1'!$AL18,'1 set'!$N$5:$N$300,'1 set'!$G$22,'1 set'!$O$5:$O$300,'1 set'!$G$29)</f>
        <v>0</v>
      </c>
      <c r="AT18" s="304"/>
      <c r="AU18" s="371">
        <f>COUNTIFS('1 set'!$L$5:$L$300,'Resumo 1'!$AL18,'1 set'!$N$5:$N$300,'1 set'!$G$22,'1 set'!$O$5:$O$300,'1 set'!$G$28)</f>
        <v>0</v>
      </c>
      <c r="AV18" s="304" t="str">
        <f t="shared" si="12"/>
        <v xml:space="preserve"> </v>
      </c>
      <c r="AW18" s="371">
        <f>COUNTIFS('1 set'!$L$5:$L$300,'Resumo 1'!$AL18,'1 set'!$N$5:$N$300,'1 set'!$G$25,'1 set'!$O$5:$O$300,'1 set'!$G$31)</f>
        <v>0</v>
      </c>
      <c r="AX18" s="304" t="str">
        <f t="shared" si="13"/>
        <v xml:space="preserve"> </v>
      </c>
      <c r="AY18" s="371">
        <f>COUNTIFS('1 set'!$L$5:$L$300,'Resumo 1'!$AL18,'1 set'!$N$5:$N$300,'1 set'!$G$25,'1 set'!$O$5:$O$300,'1 set'!$G$29)</f>
        <v>0</v>
      </c>
      <c r="AZ18" s="304" t="str">
        <f t="shared" si="14"/>
        <v xml:space="preserve"> </v>
      </c>
      <c r="BA18" s="371">
        <f>COUNTIFS('1 set'!$L$5:$L$300,'Resumo 1'!$AL18,'1 set'!$N$5:$N$300,'1 set'!$G$25,'1 set'!$O$5:$O$300,'1 set'!$G$28)</f>
        <v>0</v>
      </c>
      <c r="BB18" s="304" t="str">
        <f t="shared" si="15"/>
        <v xml:space="preserve"> </v>
      </c>
      <c r="BC18" s="371">
        <f>COUNTIFS('1 set'!$L$5:$L$300,'Resumo 1'!AL18, '1 set'!$N$5:$N$300,"B",'1 set'!$O$5:$O$300,"C")</f>
        <v>0</v>
      </c>
      <c r="BD18" s="304" t="str">
        <f t="shared" si="16"/>
        <v xml:space="preserve"> </v>
      </c>
      <c r="BE18" s="341">
        <f t="shared" si="8"/>
        <v>0</v>
      </c>
      <c r="BF18" s="371">
        <f>COUNTIFS('1 set'!$L$5:$L$300,'Resumo 1'!$BE18, '1 set'!$N$5:$N$300,'1 set'!$G$24,'1 set'!$O$5:$O$300,'1 set'!$G$30)</f>
        <v>0</v>
      </c>
      <c r="BG18" s="304" t="str">
        <f t="shared" si="17"/>
        <v xml:space="preserve"> </v>
      </c>
      <c r="BH18" s="371">
        <f>COUNTIFS('1 set'!$L$5:$L$300,'Resumo 1'!$BE18, '1 set'!$N$5:$N$300,'1 set'!$G$24,'1 set'!$O$5:$O$300,'1 set'!$G$28)</f>
        <v>0</v>
      </c>
      <c r="BI18" s="304" t="str">
        <f t="shared" si="18"/>
        <v xml:space="preserve"> </v>
      </c>
      <c r="BJ18" s="371">
        <f>COUNTIFS('1 set'!$L$5:$L$300,'Resumo 1'!$BE18, '1 set'!$N$5:$N$300,'1 set'!$G$24,'1 set'!$O$5:$O$300,'1 set'!$G$31)</f>
        <v>0</v>
      </c>
      <c r="BK18" s="304" t="str">
        <f t="shared" si="19"/>
        <v xml:space="preserve"> </v>
      </c>
      <c r="BL18" s="371">
        <f>COUNTIFS('1 set'!$L$5:$L$300,'Resumo 1'!$BE18, '1 set'!$N$5:$N$300,'1 set'!$G$26,'1 set'!$O$5:$O$300,'1 set'!$G$30)</f>
        <v>0</v>
      </c>
      <c r="BM18" s="304"/>
      <c r="BN18" s="371">
        <f>COUNTIFS('1 set'!$L$5:$L$300,'Resumo 1'!$BE18, '1 set'!$N$5:$N$300,'1 set'!$G$26,'1 set'!$O$5:$O$300,'1 set'!$G$28)</f>
        <v>0</v>
      </c>
      <c r="BO18" s="304" t="str">
        <f t="shared" si="21"/>
        <v xml:space="preserve"> </v>
      </c>
      <c r="BP18" s="371">
        <f>COUNTIFS('1 set'!$L$5:$L$300,'Resumo 1'!$BE18, '1 set'!$N$5:$N$300,'1 set'!$G$26,'1 set'!$O$5:$O$300,'1 set'!$G$31)</f>
        <v>0</v>
      </c>
      <c r="BQ18" s="304" t="str">
        <f t="shared" si="22"/>
        <v xml:space="preserve"> </v>
      </c>
      <c r="BR18" s="371">
        <f>COUNTIFS('1 set'!$L$5:$L$300,'Resumo 1'!$BE18, '1 set'!$N$5:$N$300,'1 set'!$G$27,'1 set'!$O$5:$O$300,'1 set'!$G$30)</f>
        <v>0</v>
      </c>
      <c r="BS18" s="304" t="str">
        <f t="shared" si="23"/>
        <v xml:space="preserve"> </v>
      </c>
      <c r="BT18" s="371">
        <f>COUNTIFS('1 set'!$L$5:$L$300,'Resumo 1'!$BE18, '1 set'!$N$5:$N$300,'1 set'!$G$27,'1 set'!$O$5:$O$300,'1 set'!$G$28)</f>
        <v>0</v>
      </c>
      <c r="BU18" s="304" t="str">
        <f t="shared" si="24"/>
        <v xml:space="preserve"> </v>
      </c>
      <c r="BV18" s="371">
        <f>COUNTIFS('1 set'!$L$5:$L$300,'Resumo 1'!$BE18, '1 set'!$N$5:$N$300,'1 set'!$G$27,'1 set'!$O$5:$O$300,'1 set'!$G$31)</f>
        <v>0</v>
      </c>
      <c r="BW18" s="304" t="str">
        <f t="shared" si="25"/>
        <v xml:space="preserve"> </v>
      </c>
      <c r="BX18" s="19"/>
      <c r="BY18" s="19"/>
      <c r="BZ18" s="19"/>
      <c r="CA18" s="19"/>
      <c r="CB18" s="1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1:93" ht="15.75" thickBot="1" x14ac:dyDescent="0.3">
      <c r="A19" s="113">
        <f>'1 set'!F19</f>
        <v>0</v>
      </c>
      <c r="B19" s="250"/>
      <c r="C19" s="260"/>
      <c r="D19" s="251"/>
      <c r="E19" s="263"/>
      <c r="F19" s="250"/>
      <c r="G19" s="260"/>
      <c r="H19" s="251"/>
      <c r="I19" s="263"/>
      <c r="J19" s="250"/>
      <c r="K19" s="260"/>
      <c r="L19" s="252"/>
      <c r="M19" s="263"/>
      <c r="N19" s="369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8"/>
      <c r="AC19" s="585"/>
      <c r="AD19" s="585"/>
      <c r="AE19" s="98"/>
      <c r="AF19" s="380"/>
      <c r="AG19" s="336">
        <f t="shared" si="0"/>
        <v>0</v>
      </c>
      <c r="AH19" s="338">
        <f>COUNTIFS('1 set'!$O$5:$O$300,'1 set'!$G$29, '1 set'!$L$5:$L$300,AG19)</f>
        <v>0</v>
      </c>
      <c r="AI19" s="338">
        <f>COUNTIFS('1 set'!$O$5:$O$300,'1 set'!$G$28, '1 set'!$L$5:$L$300,AG19)</f>
        <v>0</v>
      </c>
      <c r="AJ19" s="229">
        <f t="shared" si="5"/>
        <v>0</v>
      </c>
      <c r="AK19" s="380"/>
      <c r="AL19" s="342">
        <f t="shared" si="6"/>
        <v>0</v>
      </c>
      <c r="AM19" s="371">
        <f>COUNTIFS('1 set'!$L$5:$L$300,'Resumo 1'!AL19,'1 set'!$N$5:$N$300,'1 set'!$G$23,'1 set'!$O$5:$O$300,'1 set'!$G$29)</f>
        <v>0</v>
      </c>
      <c r="AN19" s="303" t="str">
        <f t="shared" si="9"/>
        <v xml:space="preserve"> </v>
      </c>
      <c r="AO19" s="371">
        <f>COUNTIFS('1 set'!$L$5:$L$300,'Resumo 1'!$AL19,'1 set'!$N$5:$N$300,'1 set'!$G$23,'1 set'!$O$5:$O$300,'1 set'!$G$28)</f>
        <v>0</v>
      </c>
      <c r="AP19" s="303" t="str">
        <f t="shared" si="10"/>
        <v xml:space="preserve"> </v>
      </c>
      <c r="AQ19" s="371">
        <f>COUNTIFS('1 set'!$L$5:$L$300,'Resumo 1'!$AL19,'1 set'!$N$5:$N$300,'1 set'!$G$23,'1 set'!$O$5:$O$300,'1 set'!$G$31)</f>
        <v>0</v>
      </c>
      <c r="AR19" s="303" t="str">
        <f t="shared" si="7"/>
        <v xml:space="preserve"> </v>
      </c>
      <c r="AS19" s="371">
        <f>COUNTIFS('1 set'!$L$5:$L$300,'Resumo 1'!$AL19,'1 set'!$N$5:$N$300,'1 set'!$G$22,'1 set'!$O$5:$O$300,'1 set'!$G$29)</f>
        <v>0</v>
      </c>
      <c r="AT19" s="303"/>
      <c r="AU19" s="371">
        <f>COUNTIFS('1 set'!$L$5:$L$300,'Resumo 1'!$AL19,'1 set'!$N$5:$N$300,'1 set'!$G$22,'1 set'!$O$5:$O$300,'1 set'!$G$28)</f>
        <v>0</v>
      </c>
      <c r="AV19" s="303" t="str">
        <f t="shared" si="12"/>
        <v xml:space="preserve"> </v>
      </c>
      <c r="AW19" s="371">
        <f>COUNTIFS('1 set'!$L$5:$L$300,'Resumo 1'!$AL19,'1 set'!$N$5:$N$300,'1 set'!$G$25,'1 set'!$O$5:$O$300,'1 set'!$G$31)</f>
        <v>0</v>
      </c>
      <c r="AX19" s="303" t="str">
        <f t="shared" si="13"/>
        <v xml:space="preserve"> </v>
      </c>
      <c r="AY19" s="371">
        <f>COUNTIFS('1 set'!$L$5:$L$300,'Resumo 1'!$AL19,'1 set'!$N$5:$N$300,'1 set'!$G$25,'1 set'!$O$5:$O$300,'1 set'!$G$29)</f>
        <v>0</v>
      </c>
      <c r="AZ19" s="303" t="str">
        <f t="shared" si="14"/>
        <v xml:space="preserve"> </v>
      </c>
      <c r="BA19" s="371">
        <f>COUNTIFS('1 set'!$L$5:$L$300,'Resumo 1'!$AL19,'1 set'!$N$5:$N$300,'1 set'!$G$25,'1 set'!$O$5:$O$300,'1 set'!$G$28)</f>
        <v>0</v>
      </c>
      <c r="BB19" s="303" t="str">
        <f t="shared" si="15"/>
        <v xml:space="preserve"> </v>
      </c>
      <c r="BC19" s="377">
        <f>COUNTIFS('1 set'!$L$5:$L$300,'Resumo 1'!AL19, '1 set'!$N$5:$N$300,"B",'1 set'!$O$5:$O$300,"C")</f>
        <v>0</v>
      </c>
      <c r="BD19" s="303" t="str">
        <f t="shared" si="16"/>
        <v xml:space="preserve"> </v>
      </c>
      <c r="BE19" s="342">
        <f t="shared" si="8"/>
        <v>0</v>
      </c>
      <c r="BF19" s="371">
        <f>COUNTIFS('1 set'!$L$5:$L$300,'Resumo 1'!$BE19, '1 set'!$N$5:$N$300,'1 set'!$G$24,'1 set'!$O$5:$O$300,'1 set'!$G$30)</f>
        <v>0</v>
      </c>
      <c r="BG19" s="303" t="str">
        <f t="shared" si="17"/>
        <v xml:space="preserve"> </v>
      </c>
      <c r="BH19" s="371">
        <f>COUNTIFS('1 set'!$L$5:$L$300,'Resumo 1'!$BE19, '1 set'!$N$5:$N$300,'1 set'!$G$24,'1 set'!$O$5:$O$300,'1 set'!$G$28)</f>
        <v>0</v>
      </c>
      <c r="BI19" s="303" t="str">
        <f t="shared" si="18"/>
        <v xml:space="preserve"> </v>
      </c>
      <c r="BJ19" s="371">
        <f>COUNTIFS('1 set'!$L$5:$L$300,'Resumo 1'!$BE19, '1 set'!$N$5:$N$300,'1 set'!$G$24,'1 set'!$O$5:$O$300,'1 set'!$G$31)</f>
        <v>0</v>
      </c>
      <c r="BK19" s="303" t="str">
        <f t="shared" si="19"/>
        <v xml:space="preserve"> </v>
      </c>
      <c r="BL19" s="371">
        <f>COUNTIFS('1 set'!$L$5:$L$300,'Resumo 1'!$BE19, '1 set'!$N$5:$N$300,'1 set'!$G$26,'1 set'!$O$5:$O$300,'1 set'!$G$30)</f>
        <v>0</v>
      </c>
      <c r="BM19" s="303"/>
      <c r="BN19" s="371">
        <f>COUNTIFS('1 set'!$L$5:$L$300,'Resumo 1'!$BE19, '1 set'!$N$5:$N$300,'1 set'!$G$26,'1 set'!$O$5:$O$300,'1 set'!$G$28)</f>
        <v>0</v>
      </c>
      <c r="BO19" s="303" t="str">
        <f t="shared" si="21"/>
        <v xml:space="preserve"> </v>
      </c>
      <c r="BP19" s="371">
        <f>COUNTIFS('1 set'!$L$5:$L$300,'Resumo 1'!$BE19, '1 set'!$N$5:$N$300,'1 set'!$G$26,'1 set'!$O$5:$O$300,'1 set'!$G$31)</f>
        <v>0</v>
      </c>
      <c r="BQ19" s="303" t="str">
        <f t="shared" si="22"/>
        <v xml:space="preserve"> </v>
      </c>
      <c r="BR19" s="371">
        <f>COUNTIFS('1 set'!$L$5:$L$300,'Resumo 1'!$BE19, '1 set'!$N$5:$N$300,'1 set'!$G$27,'1 set'!$O$5:$O$300,'1 set'!$G$30)</f>
        <v>0</v>
      </c>
      <c r="BS19" s="303" t="str">
        <f t="shared" si="23"/>
        <v xml:space="preserve"> </v>
      </c>
      <c r="BT19" s="371">
        <f>COUNTIFS('1 set'!$L$5:$L$300,'Resumo 1'!$BE19, '1 set'!$N$5:$N$300,'1 set'!$G$27,'1 set'!$O$5:$O$300,'1 set'!$G$28)</f>
        <v>0</v>
      </c>
      <c r="BU19" s="303" t="str">
        <f t="shared" si="24"/>
        <v xml:space="preserve"> </v>
      </c>
      <c r="BV19" s="371">
        <f>COUNTIFS('1 set'!$L$5:$L$300,'Resumo 1'!$BE19, '1 set'!$N$5:$N$300,'1 set'!$G$27,'1 set'!$O$5:$O$300,'1 set'!$G$31)</f>
        <v>0</v>
      </c>
      <c r="BW19" s="303" t="str">
        <f t="shared" si="25"/>
        <v xml:space="preserve"> </v>
      </c>
      <c r="BX19" s="19"/>
      <c r="BY19" s="19"/>
      <c r="BZ19" s="19"/>
      <c r="CA19" s="19"/>
      <c r="CB19" s="1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1:93" ht="15.75" thickBot="1" x14ac:dyDescent="0.3">
      <c r="A20" s="113">
        <f>'1 set'!F20</f>
        <v>0</v>
      </c>
      <c r="B20" s="250"/>
      <c r="C20" s="260"/>
      <c r="D20" s="251"/>
      <c r="E20" s="263"/>
      <c r="F20" s="250"/>
      <c r="G20" s="260"/>
      <c r="H20" s="251"/>
      <c r="I20" s="263"/>
      <c r="J20" s="250"/>
      <c r="K20" s="260"/>
      <c r="L20" s="252"/>
      <c r="M20" s="263"/>
      <c r="N20" s="369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18"/>
      <c r="AC20" s="585"/>
      <c r="AD20" s="585"/>
      <c r="AE20" s="98"/>
      <c r="AF20" s="380"/>
      <c r="AG20" s="336">
        <f t="shared" si="0"/>
        <v>0</v>
      </c>
      <c r="AH20" s="338">
        <f>COUNTIFS('1 set'!$O$5:$O$300,'1 set'!$G$29, '1 set'!$L$5:$L$300,AG20)</f>
        <v>0</v>
      </c>
      <c r="AI20" s="338">
        <f>COUNTIFS('1 set'!$O$5:$O$300,'1 set'!$G$28, '1 set'!$L$5:$L$300,AG20)</f>
        <v>0</v>
      </c>
      <c r="AJ20" s="229">
        <f t="shared" si="5"/>
        <v>0</v>
      </c>
      <c r="AK20" s="380"/>
      <c r="AL20" s="341">
        <f t="shared" si="6"/>
        <v>0</v>
      </c>
      <c r="AM20" s="371">
        <f>COUNTIFS('1 set'!$L$5:$L$300,'Resumo 1'!AL20,'1 set'!$N$5:$N$300,'1 set'!$G$23,'1 set'!$O$5:$O$300,'1 set'!$G$29)</f>
        <v>0</v>
      </c>
      <c r="AN20" s="304" t="str">
        <f t="shared" si="9"/>
        <v xml:space="preserve"> </v>
      </c>
      <c r="AO20" s="371">
        <f>COUNTIFS('1 set'!$L$5:$L$300,'Resumo 1'!$AL20,'1 set'!$N$5:$N$300,'1 set'!$G$23,'1 set'!$O$5:$O$300,'1 set'!$G$28)</f>
        <v>0</v>
      </c>
      <c r="AP20" s="304" t="str">
        <f t="shared" si="10"/>
        <v xml:space="preserve"> </v>
      </c>
      <c r="AQ20" s="371">
        <f>COUNTIFS('1 set'!$L$5:$L$300,'Resumo 1'!$AL20,'1 set'!$N$5:$N$300,'1 set'!$G$23,'1 set'!$O$5:$O$300,'1 set'!$G$31)</f>
        <v>0</v>
      </c>
      <c r="AR20" s="304" t="str">
        <f t="shared" si="7"/>
        <v xml:space="preserve"> </v>
      </c>
      <c r="AS20" s="371">
        <f>COUNTIFS('1 set'!$L$5:$L$300,'Resumo 1'!$AL20,'1 set'!$N$5:$N$300,'1 set'!$G$22,'1 set'!$O$5:$O$300,'1 set'!$G$29)</f>
        <v>0</v>
      </c>
      <c r="AT20" s="304"/>
      <c r="AU20" s="371">
        <f>COUNTIFS('1 set'!$L$5:$L$300,'Resumo 1'!$AL20,'1 set'!$N$5:$N$300,'1 set'!$G$22,'1 set'!$O$5:$O$300,'1 set'!$G$28)</f>
        <v>0</v>
      </c>
      <c r="AV20" s="304" t="str">
        <f t="shared" si="12"/>
        <v xml:space="preserve"> </v>
      </c>
      <c r="AW20" s="371">
        <f>COUNTIFS('1 set'!$L$5:$L$300,'Resumo 1'!$AL20,'1 set'!$N$5:$N$300,'1 set'!$G$25,'1 set'!$O$5:$O$300,'1 set'!$G$31)</f>
        <v>0</v>
      </c>
      <c r="AX20" s="304" t="str">
        <f t="shared" si="13"/>
        <v xml:space="preserve"> </v>
      </c>
      <c r="AY20" s="371">
        <f>COUNTIFS('1 set'!$L$5:$L$300,'Resumo 1'!$AL20,'1 set'!$N$5:$N$300,'1 set'!$G$25,'1 set'!$O$5:$O$300,'1 set'!$G$29)</f>
        <v>0</v>
      </c>
      <c r="AZ20" s="304" t="str">
        <f t="shared" si="14"/>
        <v xml:space="preserve"> </v>
      </c>
      <c r="BA20" s="371">
        <f>COUNTIFS('1 set'!$L$5:$L$300,'Resumo 1'!$AL20,'1 set'!$N$5:$N$300,'1 set'!$G$25,'1 set'!$O$5:$O$300,'1 set'!$G$28)</f>
        <v>0</v>
      </c>
      <c r="BB20" s="304" t="str">
        <f t="shared" si="15"/>
        <v xml:space="preserve"> </v>
      </c>
      <c r="BC20" s="371">
        <f>COUNTIFS('1 set'!$L$5:$L$300,'Resumo 1'!AL20, '1 set'!$N$5:$N$300,"B",'1 set'!$O$5:$O$300,"C")</f>
        <v>0</v>
      </c>
      <c r="BD20" s="304" t="str">
        <f t="shared" si="16"/>
        <v xml:space="preserve"> </v>
      </c>
      <c r="BE20" s="341">
        <f t="shared" si="8"/>
        <v>0</v>
      </c>
      <c r="BF20" s="371">
        <f>COUNTIFS('1 set'!$L$5:$L$300,'Resumo 1'!$BE20, '1 set'!$N$5:$N$300,'1 set'!$G$24,'1 set'!$O$5:$O$300,'1 set'!$G$30)</f>
        <v>0</v>
      </c>
      <c r="BG20" s="304" t="str">
        <f t="shared" si="17"/>
        <v xml:space="preserve"> </v>
      </c>
      <c r="BH20" s="371">
        <f>COUNTIFS('1 set'!$L$5:$L$300,'Resumo 1'!$BE20, '1 set'!$N$5:$N$300,'1 set'!$G$24,'1 set'!$O$5:$O$300,'1 set'!$G$28)</f>
        <v>0</v>
      </c>
      <c r="BI20" s="304" t="str">
        <f t="shared" si="18"/>
        <v xml:space="preserve"> </v>
      </c>
      <c r="BJ20" s="371">
        <f>COUNTIFS('1 set'!$L$5:$L$300,'Resumo 1'!$BE20, '1 set'!$N$5:$N$300,'1 set'!$G$24,'1 set'!$O$5:$O$300,'1 set'!$G$31)</f>
        <v>0</v>
      </c>
      <c r="BK20" s="304" t="str">
        <f t="shared" si="19"/>
        <v xml:space="preserve"> </v>
      </c>
      <c r="BL20" s="371">
        <f>COUNTIFS('1 set'!$L$5:$L$300,'Resumo 1'!$BE20, '1 set'!$N$5:$N$300,'1 set'!$G$26,'1 set'!$O$5:$O$300,'1 set'!$G$30)</f>
        <v>0</v>
      </c>
      <c r="BM20" s="304"/>
      <c r="BN20" s="371">
        <f>COUNTIFS('1 set'!$L$5:$L$300,'Resumo 1'!$BE20, '1 set'!$N$5:$N$300,'1 set'!$G$26,'1 set'!$O$5:$O$300,'1 set'!$G$28)</f>
        <v>0</v>
      </c>
      <c r="BO20" s="304" t="str">
        <f t="shared" si="21"/>
        <v xml:space="preserve"> </v>
      </c>
      <c r="BP20" s="371">
        <f>COUNTIFS('1 set'!$L$5:$L$300,'Resumo 1'!$BE20, '1 set'!$N$5:$N$300,'1 set'!$G$26,'1 set'!$O$5:$O$300,'1 set'!$G$31)</f>
        <v>0</v>
      </c>
      <c r="BQ20" s="304" t="str">
        <f t="shared" si="22"/>
        <v xml:space="preserve"> </v>
      </c>
      <c r="BR20" s="371">
        <f>COUNTIFS('1 set'!$L$5:$L$300,'Resumo 1'!$BE20, '1 set'!$N$5:$N$300,'1 set'!$G$27,'1 set'!$O$5:$O$300,'1 set'!$G$30)</f>
        <v>0</v>
      </c>
      <c r="BS20" s="304" t="str">
        <f t="shared" si="23"/>
        <v xml:space="preserve"> </v>
      </c>
      <c r="BT20" s="371">
        <f>COUNTIFS('1 set'!$L$5:$L$300,'Resumo 1'!$BE20, '1 set'!$N$5:$N$300,'1 set'!$G$27,'1 set'!$O$5:$O$300,'1 set'!$G$28)</f>
        <v>0</v>
      </c>
      <c r="BU20" s="304" t="str">
        <f t="shared" si="24"/>
        <v xml:space="preserve"> </v>
      </c>
      <c r="BV20" s="371">
        <f>COUNTIFS('1 set'!$L$5:$L$300,'Resumo 1'!$BE20, '1 set'!$N$5:$N$300,'1 set'!$G$27,'1 set'!$O$5:$O$300,'1 set'!$G$31)</f>
        <v>0</v>
      </c>
      <c r="BW20" s="304" t="str">
        <f t="shared" si="25"/>
        <v xml:space="preserve"> </v>
      </c>
      <c r="BX20" s="19"/>
      <c r="BY20" s="19"/>
      <c r="BZ20" s="19"/>
      <c r="CA20" s="19"/>
      <c r="CB20" s="1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ht="15.75" thickBot="1" x14ac:dyDescent="0.3">
      <c r="A21" s="113">
        <f>'1 set'!F21</f>
        <v>0</v>
      </c>
      <c r="B21" s="250"/>
      <c r="C21" s="260"/>
      <c r="D21" s="251"/>
      <c r="E21" s="263"/>
      <c r="F21" s="250"/>
      <c r="G21" s="260"/>
      <c r="H21" s="251"/>
      <c r="I21" s="263"/>
      <c r="J21" s="250"/>
      <c r="K21" s="260"/>
      <c r="L21" s="252"/>
      <c r="M21" s="263"/>
      <c r="N21" s="369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18"/>
      <c r="AC21" s="585"/>
      <c r="AD21" s="585"/>
      <c r="AE21" s="98"/>
      <c r="AF21" s="380"/>
      <c r="AG21" s="336">
        <f t="shared" si="0"/>
        <v>0</v>
      </c>
      <c r="AH21" s="338">
        <f>COUNTIFS('1 set'!$O$5:$O$300,'1 set'!$G$29, '1 set'!$L$5:$L$300,AG21)</f>
        <v>0</v>
      </c>
      <c r="AI21" s="338">
        <f>COUNTIFS('1 set'!$O$5:$O$300,'1 set'!$G$28, '1 set'!$L$5:$L$300,AG21)</f>
        <v>0</v>
      </c>
      <c r="AJ21" s="229">
        <f t="shared" si="5"/>
        <v>0</v>
      </c>
      <c r="AK21" s="380"/>
      <c r="AL21" s="342">
        <f t="shared" si="6"/>
        <v>0</v>
      </c>
      <c r="AM21" s="371">
        <f>COUNTIFS('1 set'!$L$5:$L$300,'Resumo 1'!AL21,'1 set'!$N$5:$N$300,'1 set'!$G$23,'1 set'!$O$5:$O$300,'1 set'!$G$29)</f>
        <v>0</v>
      </c>
      <c r="AN21" s="303" t="str">
        <f t="shared" si="9"/>
        <v xml:space="preserve"> </v>
      </c>
      <c r="AO21" s="371">
        <f>COUNTIFS('1 set'!$L$5:$L$300,'Resumo 1'!$AL21,'1 set'!$N$5:$N$300,'1 set'!$G$23,'1 set'!$O$5:$O$300,'1 set'!$G$28)</f>
        <v>0</v>
      </c>
      <c r="AP21" s="303" t="str">
        <f t="shared" si="10"/>
        <v xml:space="preserve"> </v>
      </c>
      <c r="AQ21" s="371">
        <f>COUNTIFS('1 set'!$L$5:$L$300,'Resumo 1'!$AL21,'1 set'!$N$5:$N$300,'1 set'!$G$23,'1 set'!$O$5:$O$300,'1 set'!$G$31)</f>
        <v>0</v>
      </c>
      <c r="AR21" s="303" t="str">
        <f t="shared" si="7"/>
        <v xml:space="preserve"> </v>
      </c>
      <c r="AS21" s="371">
        <f>COUNTIFS('1 set'!$L$5:$L$300,'Resumo 1'!$AL21,'1 set'!$N$5:$N$300,'1 set'!$G$22,'1 set'!$O$5:$O$300,'1 set'!$G$29)</f>
        <v>0</v>
      </c>
      <c r="AT21" s="303"/>
      <c r="AU21" s="371">
        <f>COUNTIFS('1 set'!$L$5:$L$300,'Resumo 1'!$AL21,'1 set'!$N$5:$N$300,'1 set'!$G$22,'1 set'!$O$5:$O$300,'1 set'!$G$28)</f>
        <v>0</v>
      </c>
      <c r="AV21" s="303" t="str">
        <f t="shared" si="12"/>
        <v xml:space="preserve"> </v>
      </c>
      <c r="AW21" s="371">
        <f>COUNTIFS('1 set'!$L$5:$L$300,'Resumo 1'!$AL21,'1 set'!$N$5:$N$300,'1 set'!$G$25,'1 set'!$O$5:$O$300,'1 set'!$G$31)</f>
        <v>0</v>
      </c>
      <c r="AX21" s="303" t="str">
        <f t="shared" si="13"/>
        <v xml:space="preserve"> </v>
      </c>
      <c r="AY21" s="371">
        <f>COUNTIFS('1 set'!$L$5:$L$300,'Resumo 1'!$AL21,'1 set'!$N$5:$N$300,'1 set'!$G$25,'1 set'!$O$5:$O$300,'1 set'!$G$29)</f>
        <v>0</v>
      </c>
      <c r="AZ21" s="303" t="str">
        <f t="shared" si="14"/>
        <v xml:space="preserve"> </v>
      </c>
      <c r="BA21" s="371">
        <f>COUNTIFS('1 set'!$L$5:$L$300,'Resumo 1'!$AL21,'1 set'!$N$5:$N$300,'1 set'!$G$25,'1 set'!$O$5:$O$300,'1 set'!$G$28)</f>
        <v>0</v>
      </c>
      <c r="BB21" s="303" t="str">
        <f t="shared" si="15"/>
        <v xml:space="preserve"> </v>
      </c>
      <c r="BC21" s="377">
        <f>COUNTIFS('1 set'!$L$5:$L$300,'Resumo 1'!AL21, '1 set'!$N$5:$N$300,"B",'1 set'!$O$5:$O$300,"C")</f>
        <v>0</v>
      </c>
      <c r="BD21" s="303" t="str">
        <f t="shared" si="16"/>
        <v xml:space="preserve"> </v>
      </c>
      <c r="BE21" s="342">
        <f t="shared" si="8"/>
        <v>0</v>
      </c>
      <c r="BF21" s="371">
        <f>COUNTIFS('1 set'!$L$5:$L$300,'Resumo 1'!$BE21, '1 set'!$N$5:$N$300,'1 set'!$G$24,'1 set'!$O$5:$O$300,'1 set'!$G$30)</f>
        <v>0</v>
      </c>
      <c r="BG21" s="303" t="str">
        <f t="shared" si="17"/>
        <v xml:space="preserve"> </v>
      </c>
      <c r="BH21" s="371">
        <f>COUNTIFS('1 set'!$L$5:$L$300,'Resumo 1'!$BE21, '1 set'!$N$5:$N$300,'1 set'!$G$24,'1 set'!$O$5:$O$300,'1 set'!$G$28)</f>
        <v>0</v>
      </c>
      <c r="BI21" s="303" t="str">
        <f t="shared" si="18"/>
        <v xml:space="preserve"> </v>
      </c>
      <c r="BJ21" s="371">
        <f>COUNTIFS('1 set'!$L$5:$L$300,'Resumo 1'!$BE21, '1 set'!$N$5:$N$300,'1 set'!$G$24,'1 set'!$O$5:$O$300,'1 set'!$G$31)</f>
        <v>0</v>
      </c>
      <c r="BK21" s="303" t="str">
        <f t="shared" si="19"/>
        <v xml:space="preserve"> </v>
      </c>
      <c r="BL21" s="371">
        <f>COUNTIFS('1 set'!$L$5:$L$300,'Resumo 1'!$BE21, '1 set'!$N$5:$N$300,'1 set'!$G$26,'1 set'!$O$5:$O$300,'1 set'!$G$30)</f>
        <v>0</v>
      </c>
      <c r="BM21" s="303"/>
      <c r="BN21" s="371">
        <f>COUNTIFS('1 set'!$L$5:$L$300,'Resumo 1'!$BE21, '1 set'!$N$5:$N$300,'1 set'!$G$26,'1 set'!$O$5:$O$300,'1 set'!$G$28)</f>
        <v>0</v>
      </c>
      <c r="BO21" s="303" t="str">
        <f t="shared" si="21"/>
        <v xml:space="preserve"> </v>
      </c>
      <c r="BP21" s="371">
        <f>COUNTIFS('1 set'!$L$5:$L$300,'Resumo 1'!$BE21, '1 set'!$N$5:$N$300,'1 set'!$G$26,'1 set'!$O$5:$O$300,'1 set'!$G$31)</f>
        <v>0</v>
      </c>
      <c r="BQ21" s="303" t="str">
        <f t="shared" si="22"/>
        <v xml:space="preserve"> </v>
      </c>
      <c r="BR21" s="371">
        <f>COUNTIFS('1 set'!$L$5:$L$300,'Resumo 1'!$BE21, '1 set'!$N$5:$N$300,'1 set'!$G$27,'1 set'!$O$5:$O$300,'1 set'!$G$30)</f>
        <v>0</v>
      </c>
      <c r="BS21" s="303" t="str">
        <f t="shared" si="23"/>
        <v xml:space="preserve"> </v>
      </c>
      <c r="BT21" s="371">
        <f>COUNTIFS('1 set'!$L$5:$L$300,'Resumo 1'!$BE21, '1 set'!$N$5:$N$300,'1 set'!$G$27,'1 set'!$O$5:$O$300,'1 set'!$G$28)</f>
        <v>0</v>
      </c>
      <c r="BU21" s="303" t="str">
        <f t="shared" si="24"/>
        <v xml:space="preserve"> </v>
      </c>
      <c r="BV21" s="371">
        <f>COUNTIFS('1 set'!$L$5:$L$300,'Resumo 1'!$BE21, '1 set'!$N$5:$N$300,'1 set'!$G$27,'1 set'!$O$5:$O$300,'1 set'!$G$31)</f>
        <v>0</v>
      </c>
      <c r="BW21" s="303" t="str">
        <f t="shared" si="25"/>
        <v xml:space="preserve"> </v>
      </c>
      <c r="BX21" s="19"/>
      <c r="BY21" s="19"/>
      <c r="BZ21" s="19"/>
      <c r="CA21" s="19"/>
      <c r="CB21" s="1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</row>
    <row r="22" spans="1:93" ht="15.75" thickBot="1" x14ac:dyDescent="0.3">
      <c r="A22" s="113">
        <f>'1 set'!F22</f>
        <v>0</v>
      </c>
      <c r="B22" s="250"/>
      <c r="C22" s="260"/>
      <c r="D22" s="251"/>
      <c r="E22" s="263"/>
      <c r="F22" s="250"/>
      <c r="G22" s="260"/>
      <c r="H22" s="251"/>
      <c r="I22" s="263"/>
      <c r="J22" s="250"/>
      <c r="K22" s="260"/>
      <c r="L22" s="252"/>
      <c r="M22" s="263"/>
      <c r="N22" s="369" t="str">
        <f t="shared" si="1"/>
        <v xml:space="preserve"> </v>
      </c>
      <c r="O22" s="258"/>
      <c r="P22" s="16"/>
      <c r="Q22" s="125" t="s">
        <v>13</v>
      </c>
      <c r="R22" s="295">
        <f ca="1">COUNTIFS('1 set'!$I$5:$I$300,1,'1 set'!$N$5:$N$300,'1 set'!$G$24,'1 set'!$O$5:$O$300,'1 set'!$G$28)</f>
        <v>0</v>
      </c>
      <c r="S22" s="296" t="e">
        <f ca="1">R22/($R$22+$R$23+$R$24)</f>
        <v>#DIV/0!</v>
      </c>
      <c r="T22" s="273">
        <f ca="1">COUNTIFS('1 set'!$I$5:$I$300,1,'1 set'!$N$5:$N$300,'1 set'!$G$27,'1 set'!$O$5:$O$300,'1 set'!$G$28)</f>
        <v>0</v>
      </c>
      <c r="U22" s="294" t="e">
        <f ca="1">T22/($T$22+$T$23+$T$24)</f>
        <v>#DIV/0!</v>
      </c>
      <c r="V22" s="295">
        <f ca="1">COUNTIFS('1 set'!$I$5:$I$300,1,'1 set'!$N$5:$N$300,'1 set'!$G$26,'1 set'!$O$5:$O$300,'1 set'!$G$28)</f>
        <v>0</v>
      </c>
      <c r="W22" s="296" t="e">
        <f ca="1">V22/($V$22+$V$23+$V$24)</f>
        <v>#DIV/0!</v>
      </c>
      <c r="X22" s="219">
        <f ca="1">SUM(R22,T22,V22)</f>
        <v>0</v>
      </c>
      <c r="Y22" s="297" t="e">
        <f ca="1">X22/($X$22+$X$23+$X$24)</f>
        <v>#DIV/0!</v>
      </c>
      <c r="Z22" s="18"/>
      <c r="AA22" s="408"/>
      <c r="AB22" s="18"/>
      <c r="AC22" s="585"/>
      <c r="AD22" s="585"/>
      <c r="AE22" s="98"/>
      <c r="AF22" s="380"/>
      <c r="AG22" s="336">
        <f t="shared" si="0"/>
        <v>0</v>
      </c>
      <c r="AH22" s="338">
        <f>COUNTIFS('1 set'!$O$5:$O$300,'1 set'!$G$29, '1 set'!$L$5:$L$300,AG22)</f>
        <v>0</v>
      </c>
      <c r="AI22" s="338">
        <f>COUNTIFS('1 set'!$O$5:$O$300,'1 set'!$G$28, '1 set'!$L$5:$L$300,AG22)</f>
        <v>0</v>
      </c>
      <c r="AJ22" s="229">
        <f t="shared" si="5"/>
        <v>0</v>
      </c>
      <c r="AK22" s="380"/>
      <c r="AL22" s="341">
        <f t="shared" si="6"/>
        <v>0</v>
      </c>
      <c r="AM22" s="371">
        <f>COUNTIFS('1 set'!$L$5:$L$300,'Resumo 1'!AL22,'1 set'!$N$5:$N$300,'1 set'!$G$23,'1 set'!$O$5:$O$300,'1 set'!$G$29)</f>
        <v>0</v>
      </c>
      <c r="AN22" s="304" t="str">
        <f t="shared" si="9"/>
        <v xml:space="preserve"> </v>
      </c>
      <c r="AO22" s="371">
        <f>COUNTIFS('1 set'!$L$5:$L$300,'Resumo 1'!$AL22,'1 set'!$N$5:$N$300,'1 set'!$G$23,'1 set'!$O$5:$O$300,'1 set'!$G$28)</f>
        <v>0</v>
      </c>
      <c r="AP22" s="304" t="str">
        <f t="shared" si="10"/>
        <v xml:space="preserve"> </v>
      </c>
      <c r="AQ22" s="371">
        <f>COUNTIFS('1 set'!$L$5:$L$300,'Resumo 1'!$AL22,'1 set'!$N$5:$N$300,'1 set'!$G$23,'1 set'!$O$5:$O$300,'1 set'!$G$31)</f>
        <v>0</v>
      </c>
      <c r="AR22" s="304" t="str">
        <f t="shared" si="7"/>
        <v xml:space="preserve"> </v>
      </c>
      <c r="AS22" s="371">
        <f>COUNTIFS('1 set'!$L$5:$L$300,'Resumo 1'!$AL22,'1 set'!$N$5:$N$300,'1 set'!$G$22,'1 set'!$O$5:$O$300,'1 set'!$G$29)</f>
        <v>0</v>
      </c>
      <c r="AT22" s="304"/>
      <c r="AU22" s="371">
        <f>COUNTIFS('1 set'!$L$5:$L$300,'Resumo 1'!$AL22,'1 set'!$N$5:$N$300,'1 set'!$G$22,'1 set'!$O$5:$O$300,'1 set'!$G$28)</f>
        <v>0</v>
      </c>
      <c r="AV22" s="304" t="str">
        <f t="shared" si="12"/>
        <v xml:space="preserve"> </v>
      </c>
      <c r="AW22" s="371">
        <f>COUNTIFS('1 set'!$L$5:$L$300,'Resumo 1'!$AL22,'1 set'!$N$5:$N$300,'1 set'!$G$25,'1 set'!$O$5:$O$300,'1 set'!$G$31)</f>
        <v>0</v>
      </c>
      <c r="AX22" s="304" t="str">
        <f t="shared" si="13"/>
        <v xml:space="preserve"> </v>
      </c>
      <c r="AY22" s="371">
        <f>COUNTIFS('1 set'!$L$5:$L$300,'Resumo 1'!$AL22,'1 set'!$N$5:$N$300,'1 set'!$G$25,'1 set'!$O$5:$O$300,'1 set'!$G$29)</f>
        <v>0</v>
      </c>
      <c r="AZ22" s="304" t="str">
        <f t="shared" si="14"/>
        <v xml:space="preserve"> </v>
      </c>
      <c r="BA22" s="371">
        <f>COUNTIFS('1 set'!$L$5:$L$300,'Resumo 1'!$AL22,'1 set'!$N$5:$N$300,'1 set'!$G$25,'1 set'!$O$5:$O$300,'1 set'!$G$28)</f>
        <v>0</v>
      </c>
      <c r="BB22" s="304" t="str">
        <f t="shared" si="15"/>
        <v xml:space="preserve"> </v>
      </c>
      <c r="BC22" s="371">
        <f>COUNTIFS('1 set'!$L$5:$L$300,'Resumo 1'!AL22, '1 set'!$N$5:$N$300,"B",'1 set'!$O$5:$O$300,"C")</f>
        <v>0</v>
      </c>
      <c r="BD22" s="304" t="str">
        <f t="shared" si="16"/>
        <v xml:space="preserve"> </v>
      </c>
      <c r="BE22" s="341">
        <f t="shared" si="8"/>
        <v>0</v>
      </c>
      <c r="BF22" s="371">
        <f>COUNTIFS('1 set'!$L$5:$L$300,'Resumo 1'!$BE22, '1 set'!$N$5:$N$300,'1 set'!$G$24,'1 set'!$O$5:$O$300,'1 set'!$G$30)</f>
        <v>0</v>
      </c>
      <c r="BG22" s="304" t="str">
        <f t="shared" si="17"/>
        <v xml:space="preserve"> </v>
      </c>
      <c r="BH22" s="371">
        <f>COUNTIFS('1 set'!$L$5:$L$300,'Resumo 1'!$BE22, '1 set'!$N$5:$N$300,'1 set'!$G$24,'1 set'!$O$5:$O$300,'1 set'!$G$28)</f>
        <v>0</v>
      </c>
      <c r="BI22" s="304" t="str">
        <f t="shared" si="18"/>
        <v xml:space="preserve"> </v>
      </c>
      <c r="BJ22" s="371">
        <f>COUNTIFS('1 set'!$L$5:$L$300,'Resumo 1'!$BE22, '1 set'!$N$5:$N$300,'1 set'!$G$24,'1 set'!$O$5:$O$300,'1 set'!$G$31)</f>
        <v>0</v>
      </c>
      <c r="BK22" s="304" t="str">
        <f t="shared" si="19"/>
        <v xml:space="preserve"> </v>
      </c>
      <c r="BL22" s="371">
        <f>COUNTIFS('1 set'!$L$5:$L$300,'Resumo 1'!$BE22, '1 set'!$N$5:$N$300,'1 set'!$G$26,'1 set'!$O$5:$O$300,'1 set'!$G$30)</f>
        <v>0</v>
      </c>
      <c r="BM22" s="304"/>
      <c r="BN22" s="371">
        <f>COUNTIFS('1 set'!$L$5:$L$300,'Resumo 1'!$BE22, '1 set'!$N$5:$N$300,'1 set'!$G$26,'1 set'!$O$5:$O$300,'1 set'!$G$28)</f>
        <v>0</v>
      </c>
      <c r="BO22" s="304" t="str">
        <f t="shared" si="21"/>
        <v xml:space="preserve"> </v>
      </c>
      <c r="BP22" s="371">
        <f>COUNTIFS('1 set'!$L$5:$L$300,'Resumo 1'!$BE22, '1 set'!$N$5:$N$300,'1 set'!$G$26,'1 set'!$O$5:$O$300,'1 set'!$G$31)</f>
        <v>0</v>
      </c>
      <c r="BQ22" s="304" t="str">
        <f t="shared" si="22"/>
        <v xml:space="preserve"> </v>
      </c>
      <c r="BR22" s="371">
        <f>COUNTIFS('1 set'!$L$5:$L$300,'Resumo 1'!$BE22, '1 set'!$N$5:$N$300,'1 set'!$G$27,'1 set'!$O$5:$O$300,'1 set'!$G$30)</f>
        <v>0</v>
      </c>
      <c r="BS22" s="304" t="str">
        <f t="shared" si="23"/>
        <v xml:space="preserve"> </v>
      </c>
      <c r="BT22" s="371">
        <f>COUNTIFS('1 set'!$L$5:$L$300,'Resumo 1'!$BE22, '1 set'!$N$5:$N$300,'1 set'!$G$27,'1 set'!$O$5:$O$300,'1 set'!$G$28)</f>
        <v>0</v>
      </c>
      <c r="BU22" s="304" t="str">
        <f t="shared" si="24"/>
        <v xml:space="preserve"> </v>
      </c>
      <c r="BV22" s="371">
        <f>COUNTIFS('1 set'!$L$5:$L$300,'Resumo 1'!$BE22, '1 set'!$N$5:$N$300,'1 set'!$G$27,'1 set'!$O$5:$O$300,'1 set'!$G$31)</f>
        <v>0</v>
      </c>
      <c r="BW22" s="304" t="str">
        <f t="shared" si="25"/>
        <v xml:space="preserve"> </v>
      </c>
      <c r="BX22" s="19"/>
      <c r="BY22" s="19"/>
      <c r="BZ22" s="19"/>
      <c r="CA22" s="19"/>
      <c r="CB22" s="19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</row>
    <row r="23" spans="1:93" ht="15.75" thickBot="1" x14ac:dyDescent="0.3">
      <c r="A23" s="113">
        <f>'1 set'!F23</f>
        <v>0</v>
      </c>
      <c r="B23" s="250"/>
      <c r="C23" s="260"/>
      <c r="D23" s="251"/>
      <c r="E23" s="263"/>
      <c r="F23" s="250"/>
      <c r="G23" s="260"/>
      <c r="H23" s="251"/>
      <c r="I23" s="263"/>
      <c r="J23" s="250"/>
      <c r="K23" s="260"/>
      <c r="L23" s="252"/>
      <c r="M23" s="263"/>
      <c r="N23" s="369" t="str">
        <f t="shared" si="1"/>
        <v xml:space="preserve"> </v>
      </c>
      <c r="O23" s="258"/>
      <c r="P23" s="16"/>
      <c r="Q23" s="125" t="s">
        <v>14</v>
      </c>
      <c r="R23" s="295">
        <f ca="1">COUNTIFS('1 set'!$I$5:$I$300,1,'1 set'!$N$5:$N$300,'1 set'!$G$24,'1 set'!$O$5:$O$300,'1 set'!$G$31)</f>
        <v>0</v>
      </c>
      <c r="S23" s="296" t="e">
        <f ca="1">R23/($R$22+$R$23+$R$24)</f>
        <v>#DIV/0!</v>
      </c>
      <c r="T23" s="273">
        <f ca="1">COUNTIFS('1 set'!$I$5:$I$300,1,'1 set'!$N$5:$N$300,'1 set'!$G$27,'1 set'!$O$5:$O$300,'1 set'!$G$31)</f>
        <v>0</v>
      </c>
      <c r="U23" s="294" t="e">
        <f ca="1">T23/($T$22+$T$23+$T$24)</f>
        <v>#DIV/0!</v>
      </c>
      <c r="V23" s="295">
        <f ca="1">COUNTIFS('1 set'!$I$5:$I$300,1,'1 set'!$N$5:$N$300,'1 set'!$G$26,'1 set'!$O$5:$O$300,'1 set'!$G$31)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18"/>
      <c r="AC23" s="585"/>
      <c r="AD23" s="585"/>
      <c r="AE23" s="98"/>
      <c r="AF23" s="380"/>
      <c r="AG23" s="336">
        <f t="shared" si="0"/>
        <v>0</v>
      </c>
      <c r="AH23" s="338">
        <f>COUNTIFS('1 set'!$O$5:$O$300,'1 set'!$G$29, '1 set'!$L$5:$L$300,AG23)</f>
        <v>0</v>
      </c>
      <c r="AI23" s="338">
        <f>COUNTIFS('1 set'!$O$5:$O$300,'1 set'!$G$28, '1 set'!$L$5:$L$300,AG23)</f>
        <v>0</v>
      </c>
      <c r="AJ23" s="229">
        <f t="shared" si="5"/>
        <v>0</v>
      </c>
      <c r="AK23" s="380"/>
      <c r="AL23" s="342">
        <f t="shared" si="6"/>
        <v>0</v>
      </c>
      <c r="AM23" s="371">
        <f>COUNTIFS('1 set'!$L$5:$L$300,'Resumo 1'!AL23,'1 set'!$N$5:$N$300,'1 set'!$G$23,'1 set'!$O$5:$O$300,'1 set'!$G$29)</f>
        <v>0</v>
      </c>
      <c r="AN23" s="303" t="str">
        <f t="shared" si="9"/>
        <v xml:space="preserve"> </v>
      </c>
      <c r="AO23" s="371">
        <f>COUNTIFS('1 set'!$L$5:$L$300,'Resumo 1'!$AL23,'1 set'!$N$5:$N$300,'1 set'!$G$23,'1 set'!$O$5:$O$300,'1 set'!$G$28)</f>
        <v>0</v>
      </c>
      <c r="AP23" s="303" t="str">
        <f t="shared" si="10"/>
        <v xml:space="preserve"> </v>
      </c>
      <c r="AQ23" s="371">
        <f>COUNTIFS('1 set'!$L$5:$L$300,'Resumo 1'!$AL23,'1 set'!$N$5:$N$300,'1 set'!$G$23,'1 set'!$O$5:$O$300,'1 set'!$G$31)</f>
        <v>0</v>
      </c>
      <c r="AR23" s="303" t="str">
        <f t="shared" si="7"/>
        <v xml:space="preserve"> </v>
      </c>
      <c r="AS23" s="371">
        <f>COUNTIFS('1 set'!$L$5:$L$300,'Resumo 1'!$AL23,'1 set'!$N$5:$N$300,'1 set'!$G$22,'1 set'!$O$5:$O$300,'1 set'!$G$29)</f>
        <v>0</v>
      </c>
      <c r="AT23" s="303"/>
      <c r="AU23" s="371">
        <f>COUNTIFS('1 set'!$L$5:$L$300,'Resumo 1'!$AL23,'1 set'!$N$5:$N$300,'1 set'!$G$22,'1 set'!$O$5:$O$300,'1 set'!$G$28)</f>
        <v>0</v>
      </c>
      <c r="AV23" s="303" t="str">
        <f t="shared" si="12"/>
        <v xml:space="preserve"> </v>
      </c>
      <c r="AW23" s="371">
        <f>COUNTIFS('1 set'!$L$5:$L$300,'Resumo 1'!$AL23,'1 set'!$N$5:$N$300,'1 set'!$G$25,'1 set'!$O$5:$O$300,'1 set'!$G$31)</f>
        <v>0</v>
      </c>
      <c r="AX23" s="303" t="str">
        <f t="shared" si="13"/>
        <v xml:space="preserve"> </v>
      </c>
      <c r="AY23" s="371">
        <f>COUNTIFS('1 set'!$L$5:$L$300,'Resumo 1'!$AL23,'1 set'!$N$5:$N$300,'1 set'!$G$25,'1 set'!$O$5:$O$300,'1 set'!$G$29)</f>
        <v>0</v>
      </c>
      <c r="AZ23" s="303" t="str">
        <f t="shared" si="14"/>
        <v xml:space="preserve"> </v>
      </c>
      <c r="BA23" s="371">
        <f>COUNTIFS('1 set'!$L$5:$L$300,'Resumo 1'!$AL23,'1 set'!$N$5:$N$300,'1 set'!$G$25,'1 set'!$O$5:$O$300,'1 set'!$G$28)</f>
        <v>0</v>
      </c>
      <c r="BB23" s="303" t="str">
        <f t="shared" si="15"/>
        <v xml:space="preserve"> </v>
      </c>
      <c r="BC23" s="377">
        <f>COUNTIFS('1 set'!$L$5:$L$300,'Resumo 1'!AL23, '1 set'!$N$5:$N$300,"B",'1 set'!$O$5:$O$300,"C")</f>
        <v>0</v>
      </c>
      <c r="BD23" s="303" t="str">
        <f t="shared" si="16"/>
        <v xml:space="preserve"> </v>
      </c>
      <c r="BE23" s="342">
        <f t="shared" si="8"/>
        <v>0</v>
      </c>
      <c r="BF23" s="371">
        <f>COUNTIFS('1 set'!$L$5:$L$300,'Resumo 1'!$BE23, '1 set'!$N$5:$N$300,'1 set'!$G$24,'1 set'!$O$5:$O$300,'1 set'!$G$30)</f>
        <v>0</v>
      </c>
      <c r="BG23" s="303" t="str">
        <f t="shared" si="17"/>
        <v xml:space="preserve"> </v>
      </c>
      <c r="BH23" s="371">
        <f>COUNTIFS('1 set'!$L$5:$L$300,'Resumo 1'!$BE23, '1 set'!$N$5:$N$300,'1 set'!$G$24,'1 set'!$O$5:$O$300,'1 set'!$G$28)</f>
        <v>0</v>
      </c>
      <c r="BI23" s="303" t="str">
        <f t="shared" si="18"/>
        <v xml:space="preserve"> </v>
      </c>
      <c r="BJ23" s="371">
        <f>COUNTIFS('1 set'!$L$5:$L$300,'Resumo 1'!$BE23, '1 set'!$N$5:$N$300,'1 set'!$G$24,'1 set'!$O$5:$O$300,'1 set'!$G$31)</f>
        <v>0</v>
      </c>
      <c r="BK23" s="303" t="str">
        <f t="shared" si="19"/>
        <v xml:space="preserve"> </v>
      </c>
      <c r="BL23" s="371">
        <f>COUNTIFS('1 set'!$L$5:$L$300,'Resumo 1'!$BE23, '1 set'!$N$5:$N$300,'1 set'!$G$26,'1 set'!$O$5:$O$300,'1 set'!$G$30)</f>
        <v>0</v>
      </c>
      <c r="BM23" s="303"/>
      <c r="BN23" s="371">
        <f>COUNTIFS('1 set'!$L$5:$L$300,'Resumo 1'!$BE23, '1 set'!$N$5:$N$300,'1 set'!$G$26,'1 set'!$O$5:$O$300,'1 set'!$G$28)</f>
        <v>0</v>
      </c>
      <c r="BO23" s="303" t="str">
        <f t="shared" si="21"/>
        <v xml:space="preserve"> </v>
      </c>
      <c r="BP23" s="371">
        <f>COUNTIFS('1 set'!$L$5:$L$300,'Resumo 1'!$BE23, '1 set'!$N$5:$N$300,'1 set'!$G$26,'1 set'!$O$5:$O$300,'1 set'!$G$31)</f>
        <v>0</v>
      </c>
      <c r="BQ23" s="303" t="str">
        <f t="shared" si="22"/>
        <v xml:space="preserve"> </v>
      </c>
      <c r="BR23" s="371">
        <f>COUNTIFS('1 set'!$L$5:$L$300,'Resumo 1'!$BE23, '1 set'!$N$5:$N$300,'1 set'!$G$27,'1 set'!$O$5:$O$300,'1 set'!$G$30)</f>
        <v>0</v>
      </c>
      <c r="BS23" s="303" t="str">
        <f t="shared" si="23"/>
        <v xml:space="preserve"> </v>
      </c>
      <c r="BT23" s="371">
        <f>COUNTIFS('1 set'!$L$5:$L$300,'Resumo 1'!$BE23, '1 set'!$N$5:$N$300,'1 set'!$G$27,'1 set'!$O$5:$O$300,'1 set'!$G$28)</f>
        <v>0</v>
      </c>
      <c r="BU23" s="303" t="str">
        <f t="shared" si="24"/>
        <v xml:space="preserve"> </v>
      </c>
      <c r="BV23" s="371">
        <f>COUNTIFS('1 set'!$L$5:$L$300,'Resumo 1'!$BE23, '1 set'!$N$5:$N$300,'1 set'!$G$27,'1 set'!$O$5:$O$300,'1 set'!$G$31)</f>
        <v>0</v>
      </c>
      <c r="BW23" s="303" t="str">
        <f t="shared" si="25"/>
        <v xml:space="preserve"> </v>
      </c>
      <c r="BX23" s="19"/>
      <c r="BY23" s="19"/>
      <c r="BZ23" s="19"/>
      <c r="CA23" s="19"/>
      <c r="CB23" s="19"/>
    </row>
    <row r="24" spans="1:93" ht="15.75" thickBot="1" x14ac:dyDescent="0.3">
      <c r="A24" s="113">
        <f>'1 set'!F24</f>
        <v>0</v>
      </c>
      <c r="B24" s="253"/>
      <c r="C24" s="261"/>
      <c r="D24" s="254"/>
      <c r="E24" s="264"/>
      <c r="F24" s="253"/>
      <c r="G24" s="261"/>
      <c r="H24" s="254"/>
      <c r="I24" s="264"/>
      <c r="J24" s="253"/>
      <c r="K24" s="261"/>
      <c r="L24" s="255"/>
      <c r="M24" s="264"/>
      <c r="N24" s="369" t="str">
        <f t="shared" si="1"/>
        <v xml:space="preserve"> </v>
      </c>
      <c r="O24" s="399"/>
      <c r="P24" s="2"/>
      <c r="Q24" s="124" t="s">
        <v>11</v>
      </c>
      <c r="R24" s="299">
        <f ca="1">COUNTIFS('1 set'!$I$5:$I$300,1,'1 set'!$N$5:$N$300,'1 set'!$G$24,'1 set'!$O$5:$O$300,'1 set'!$G$30)</f>
        <v>0</v>
      </c>
      <c r="S24" s="300" t="e">
        <f ca="1">R24/($R$22+$R$23+$R$24)</f>
        <v>#DIV/0!</v>
      </c>
      <c r="T24" s="277">
        <f ca="1">COUNTIFS('1 set'!$I$5:$I$300,1,'1 set'!$N$5:$N$300,'1 set'!$G$27,'1 set'!$O$5:$O$300,'1 set'!$G$30)</f>
        <v>0</v>
      </c>
      <c r="U24" s="298" t="e">
        <f ca="1">T24/($T$22+$T$23+$T$24)</f>
        <v>#DIV/0!</v>
      </c>
      <c r="V24" s="299">
        <f ca="1">COUNTIFS('1 set'!$I$5:$I$300,1,'1 set'!$N$5:$N$300,'1 set'!$G$26,'1 set'!$O$5:$O$300,'1 set'!$G$30)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98"/>
      <c r="AC24" s="98"/>
      <c r="AD24" s="98"/>
      <c r="AE24" s="98"/>
      <c r="AF24" s="380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K24" s="380"/>
      <c r="AL24" s="341">
        <f t="shared" si="6"/>
        <v>0</v>
      </c>
      <c r="AM24" s="371">
        <f>COUNTIFS('1 set'!$L$5:$L$300,'Resumo 1'!AL24,'1 set'!$N$5:$N$300,'1 set'!$G$23,'1 set'!$O$5:$O$300,'1 set'!$G$29)</f>
        <v>0</v>
      </c>
      <c r="AN24" s="304" t="str">
        <f t="shared" si="9"/>
        <v xml:space="preserve"> </v>
      </c>
      <c r="AO24" s="371">
        <f>COUNTIFS('1 set'!$L$5:$L$300,'Resumo 1'!$AL24,'1 set'!$N$5:$N$300,'1 set'!$G$23,'1 set'!$O$5:$O$300,'1 set'!$G$28)</f>
        <v>0</v>
      </c>
      <c r="AP24" s="304" t="str">
        <f t="shared" si="10"/>
        <v xml:space="preserve"> </v>
      </c>
      <c r="AQ24" s="371">
        <f>COUNTIFS('1 set'!$L$5:$L$300,'Resumo 1'!$AL24,'1 set'!$N$5:$N$300,'1 set'!$G$23,'1 set'!$O$5:$O$300,'1 set'!$G$31)</f>
        <v>0</v>
      </c>
      <c r="AR24" s="304" t="str">
        <f t="shared" si="7"/>
        <v xml:space="preserve"> </v>
      </c>
      <c r="AS24" s="371">
        <f>COUNTIFS('1 set'!$L$5:$L$300,'Resumo 1'!$AL24,'1 set'!$N$5:$N$300,'1 set'!$G$22,'1 set'!$O$5:$O$300,'1 set'!$G$29)</f>
        <v>0</v>
      </c>
      <c r="AT24" s="304"/>
      <c r="AU24" s="371">
        <f>COUNTIFS('1 set'!$L$5:$L$300,'Resumo 1'!$AL24,'1 set'!$N$5:$N$300,'1 set'!$G$22,'1 set'!$O$5:$O$300,'1 set'!$G$28)</f>
        <v>0</v>
      </c>
      <c r="AV24" s="304" t="str">
        <f t="shared" si="12"/>
        <v xml:space="preserve"> </v>
      </c>
      <c r="AW24" s="371">
        <f>COUNTIFS('1 set'!$L$5:$L$300,'Resumo 1'!$AL24,'1 set'!$N$5:$N$300,'1 set'!$G$25,'1 set'!$O$5:$O$300,'1 set'!$G$31)</f>
        <v>0</v>
      </c>
      <c r="AX24" s="304" t="str">
        <f t="shared" si="13"/>
        <v xml:space="preserve"> </v>
      </c>
      <c r="AY24" s="371">
        <f>COUNTIFS('1 set'!$L$5:$L$300,'Resumo 1'!$AL24,'1 set'!$N$5:$N$300,'1 set'!$G$25,'1 set'!$O$5:$O$300,'1 set'!$G$29)</f>
        <v>0</v>
      </c>
      <c r="AZ24" s="304" t="str">
        <f t="shared" si="14"/>
        <v xml:space="preserve"> </v>
      </c>
      <c r="BA24" s="371">
        <f>COUNTIFS('1 set'!$L$5:$L$300,'Resumo 1'!$AL24,'1 set'!$N$5:$N$300,'1 set'!$G$25,'1 set'!$O$5:$O$300,'1 set'!$G$28)</f>
        <v>0</v>
      </c>
      <c r="BB24" s="304" t="str">
        <f t="shared" si="15"/>
        <v xml:space="preserve"> </v>
      </c>
      <c r="BC24" s="371">
        <f>COUNTIFS('1 set'!$L$5:$L$300,'Resumo 1'!AL24, '1 set'!$N$5:$N$300,"B",'1 set'!$O$5:$O$300,"C")</f>
        <v>0</v>
      </c>
      <c r="BD24" s="304" t="str">
        <f t="shared" si="16"/>
        <v xml:space="preserve"> </v>
      </c>
      <c r="BE24" s="341">
        <f t="shared" si="8"/>
        <v>0</v>
      </c>
      <c r="BF24" s="371">
        <f>COUNTIFS('1 set'!$L$5:$L$300,'Resumo 1'!$BE24, '1 set'!$N$5:$N$300,'1 set'!$G$24,'1 set'!$O$5:$O$300,'1 set'!$G$30)</f>
        <v>0</v>
      </c>
      <c r="BG24" s="304" t="str">
        <f t="shared" si="17"/>
        <v xml:space="preserve"> </v>
      </c>
      <c r="BH24" s="371">
        <f>COUNTIFS('1 set'!$L$5:$L$300,'Resumo 1'!$BE24, '1 set'!$N$5:$N$300,'1 set'!$G$24,'1 set'!$O$5:$O$300,'1 set'!$G$28)</f>
        <v>0</v>
      </c>
      <c r="BI24" s="304" t="str">
        <f t="shared" si="18"/>
        <v xml:space="preserve"> </v>
      </c>
      <c r="BJ24" s="371">
        <f>COUNTIFS('1 set'!$L$5:$L$300,'Resumo 1'!$BE24, '1 set'!$N$5:$N$300,'1 set'!$G$24,'1 set'!$O$5:$O$300,'1 set'!$G$31)</f>
        <v>0</v>
      </c>
      <c r="BK24" s="304" t="str">
        <f t="shared" si="19"/>
        <v xml:space="preserve"> </v>
      </c>
      <c r="BL24" s="371">
        <f>COUNTIFS('1 set'!$L$5:$L$300,'Resumo 1'!$BE24, '1 set'!$N$5:$N$300,'1 set'!$G$26,'1 set'!$O$5:$O$300,'1 set'!$G$30)</f>
        <v>0</v>
      </c>
      <c r="BM24" s="304"/>
      <c r="BN24" s="371">
        <f>COUNTIFS('1 set'!$L$5:$L$300,'Resumo 1'!$BE24, '1 set'!$N$5:$N$300,'1 set'!$G$26,'1 set'!$O$5:$O$300,'1 set'!$G$28)</f>
        <v>0</v>
      </c>
      <c r="BO24" s="304" t="str">
        <f t="shared" si="21"/>
        <v xml:space="preserve"> </v>
      </c>
      <c r="BP24" s="371">
        <f>COUNTIFS('1 set'!$L$5:$L$300,'Resumo 1'!$BE24, '1 set'!$N$5:$N$300,'1 set'!$G$26,'1 set'!$O$5:$O$300,'1 set'!$G$31)</f>
        <v>0</v>
      </c>
      <c r="BQ24" s="304" t="str">
        <f t="shared" si="22"/>
        <v xml:space="preserve"> </v>
      </c>
      <c r="BR24" s="371">
        <f>COUNTIFS('1 set'!$L$5:$L$300,'Resumo 1'!$BE24, '1 set'!$N$5:$N$300,'1 set'!$G$27,'1 set'!$O$5:$O$300,'1 set'!$G$30)</f>
        <v>0</v>
      </c>
      <c r="BS24" s="304" t="str">
        <f t="shared" si="23"/>
        <v xml:space="preserve"> </v>
      </c>
      <c r="BT24" s="371">
        <f>COUNTIFS('1 set'!$L$5:$L$300,'Resumo 1'!$BE24, '1 set'!$N$5:$N$300,'1 set'!$G$27,'1 set'!$O$5:$O$300,'1 set'!$G$28)</f>
        <v>0</v>
      </c>
      <c r="BU24" s="304" t="str">
        <f t="shared" si="24"/>
        <v xml:space="preserve"> </v>
      </c>
      <c r="BV24" s="371">
        <f>COUNTIFS('1 set'!$L$5:$L$300,'Resumo 1'!$BE24, '1 set'!$N$5:$N$300,'1 set'!$G$27,'1 set'!$O$5:$O$300,'1 set'!$G$31)</f>
        <v>0</v>
      </c>
      <c r="BW24" s="304" t="str">
        <f t="shared" si="25"/>
        <v xml:space="preserve"> </v>
      </c>
      <c r="BX24" s="19"/>
      <c r="BY24" s="19"/>
      <c r="BZ24" s="19"/>
      <c r="CA24" s="19"/>
      <c r="CB24" s="19"/>
    </row>
    <row r="25" spans="1:93" ht="15.75" thickBot="1" x14ac:dyDescent="0.3">
      <c r="A25" s="291" t="s">
        <v>131</v>
      </c>
      <c r="B25" s="256">
        <f>SUM(B4:B24)</f>
        <v>1</v>
      </c>
      <c r="C25" s="259">
        <f>IFERROR(AVERAGE(C4:C24), "0")</f>
        <v>2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1</v>
      </c>
      <c r="I25" s="262">
        <f>IFERROR(AVERAGE(I4:I24), "0")</f>
        <v>2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2</v>
      </c>
      <c r="O25" s="138">
        <f>IFERROR(AVERAGE(C25,E25,G25,I25,K25,M25)," ")</f>
        <v>2</v>
      </c>
      <c r="P25" s="15"/>
      <c r="Q25" s="380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98"/>
      <c r="AC25" s="98"/>
      <c r="AD25" s="98"/>
      <c r="AE25" s="98"/>
      <c r="AF25" s="380"/>
      <c r="AG25" s="408"/>
      <c r="AH25" s="408"/>
      <c r="AI25" s="408"/>
      <c r="AJ25" s="408"/>
      <c r="AK25" s="380"/>
      <c r="AL25" s="342">
        <f t="shared" si="6"/>
        <v>0</v>
      </c>
      <c r="AM25" s="371">
        <f>COUNTIFS('1 set'!$L$5:$L$300,'Resumo 1'!AL25,'1 set'!$N$5:$N$300,'1 set'!$G$23,'1 set'!$O$5:$O$300,'1 set'!$G$29)</f>
        <v>0</v>
      </c>
      <c r="AN25" s="303" t="str">
        <f t="shared" si="9"/>
        <v xml:space="preserve"> </v>
      </c>
      <c r="AO25" s="371">
        <f>COUNTIFS('1 set'!$L$5:$L$300,'Resumo 1'!$AL25,'1 set'!$N$5:$N$300,'1 set'!$G$23,'1 set'!$O$5:$O$300,'1 set'!$G$28)</f>
        <v>0</v>
      </c>
      <c r="AP25" s="303" t="str">
        <f t="shared" si="10"/>
        <v xml:space="preserve"> </v>
      </c>
      <c r="AQ25" s="371">
        <f>COUNTIFS('1 set'!$L$5:$L$300,'Resumo 1'!$AL25,'1 set'!$N$5:$N$300,'1 set'!$G$23,'1 set'!$O$5:$O$300,'1 set'!$G$31)</f>
        <v>0</v>
      </c>
      <c r="AR25" s="303" t="str">
        <f t="shared" si="7"/>
        <v xml:space="preserve"> </v>
      </c>
      <c r="AS25" s="371">
        <f>COUNTIFS('1 set'!$L$5:$L$300,'Resumo 1'!$AL25,'1 set'!$N$5:$N$300,'1 set'!$G$22,'1 set'!$O$5:$O$300,'1 set'!$G$29)</f>
        <v>0</v>
      </c>
      <c r="AT25" s="303"/>
      <c r="AU25" s="371">
        <f>COUNTIFS('1 set'!$L$5:$L$300,'Resumo 1'!$AL25,'1 set'!$N$5:$N$300,'1 set'!$G$22,'1 set'!$O$5:$O$300,'1 set'!$G$28)</f>
        <v>0</v>
      </c>
      <c r="AV25" s="303" t="str">
        <f t="shared" si="12"/>
        <v xml:space="preserve"> </v>
      </c>
      <c r="AW25" s="371">
        <f>COUNTIFS('1 set'!$L$5:$L$300,'Resumo 1'!$AL25,'1 set'!$N$5:$N$300,'1 set'!$G$25,'1 set'!$O$5:$O$300,'1 set'!$G$31)</f>
        <v>0</v>
      </c>
      <c r="AX25" s="303" t="str">
        <f t="shared" si="13"/>
        <v xml:space="preserve"> </v>
      </c>
      <c r="AY25" s="371">
        <f>COUNTIFS('1 set'!$L$5:$L$300,'Resumo 1'!$AL25,'1 set'!$N$5:$N$300,'1 set'!$G$25,'1 set'!$O$5:$O$300,'1 set'!$G$29)</f>
        <v>0</v>
      </c>
      <c r="AZ25" s="303" t="str">
        <f t="shared" si="14"/>
        <v xml:space="preserve"> </v>
      </c>
      <c r="BA25" s="371">
        <f>COUNTIFS('1 set'!$L$5:$L$300,'Resumo 1'!$AL25,'1 set'!$N$5:$N$300,'1 set'!$G$25,'1 set'!$O$5:$O$300,'1 set'!$G$28)</f>
        <v>0</v>
      </c>
      <c r="BB25" s="303" t="str">
        <f t="shared" si="15"/>
        <v xml:space="preserve"> </v>
      </c>
      <c r="BC25" s="377">
        <f>COUNTIFS('1 set'!$L$5:$L$300,'Resumo 1'!AL25, '1 set'!$N$5:$N$300,"B",'1 set'!$O$5:$O$300,"C")</f>
        <v>0</v>
      </c>
      <c r="BD25" s="303" t="str">
        <f t="shared" si="16"/>
        <v xml:space="preserve"> </v>
      </c>
      <c r="BE25" s="342">
        <f t="shared" si="8"/>
        <v>0</v>
      </c>
      <c r="BF25" s="371">
        <f>COUNTIFS('1 set'!$L$5:$L$300,'Resumo 1'!$BE25, '1 set'!$N$5:$N$300,'1 set'!$G$24,'1 set'!$O$5:$O$300,'1 set'!$G$30)</f>
        <v>0</v>
      </c>
      <c r="BG25" s="303" t="str">
        <f t="shared" si="17"/>
        <v xml:space="preserve"> </v>
      </c>
      <c r="BH25" s="371">
        <f>COUNTIFS('1 set'!$L$5:$L$300,'Resumo 1'!$BE25, '1 set'!$N$5:$N$300,'1 set'!$G$24,'1 set'!$O$5:$O$300,'1 set'!$G$28)</f>
        <v>0</v>
      </c>
      <c r="BI25" s="303" t="str">
        <f t="shared" si="18"/>
        <v xml:space="preserve"> </v>
      </c>
      <c r="BJ25" s="371">
        <f>COUNTIFS('1 set'!$L$5:$L$300,'Resumo 1'!$BE25, '1 set'!$N$5:$N$300,'1 set'!$G$24,'1 set'!$O$5:$O$300,'1 set'!$G$31)</f>
        <v>0</v>
      </c>
      <c r="BK25" s="303" t="str">
        <f t="shared" si="19"/>
        <v xml:space="preserve"> </v>
      </c>
      <c r="BL25" s="371">
        <f>COUNTIFS('1 set'!$L$5:$L$300,'Resumo 1'!$BE25, '1 set'!$N$5:$N$300,'1 set'!$G$26,'1 set'!$O$5:$O$300,'1 set'!$G$30)</f>
        <v>0</v>
      </c>
      <c r="BM25" s="303"/>
      <c r="BN25" s="371">
        <f>COUNTIFS('1 set'!$L$5:$L$300,'Resumo 1'!$BE25, '1 set'!$N$5:$N$300,'1 set'!$G$26,'1 set'!$O$5:$O$300,'1 set'!$G$28)</f>
        <v>0</v>
      </c>
      <c r="BO25" s="303" t="str">
        <f t="shared" si="21"/>
        <v xml:space="preserve"> </v>
      </c>
      <c r="BP25" s="371">
        <f>COUNTIFS('1 set'!$L$5:$L$300,'Resumo 1'!$BE25, '1 set'!$N$5:$N$300,'1 set'!$G$26,'1 set'!$O$5:$O$300,'1 set'!$G$31)</f>
        <v>0</v>
      </c>
      <c r="BQ25" s="303" t="str">
        <f t="shared" si="22"/>
        <v xml:space="preserve"> </v>
      </c>
      <c r="BR25" s="371">
        <f>COUNTIFS('1 set'!$L$5:$L$300,'Resumo 1'!$BE25, '1 set'!$N$5:$N$300,'1 set'!$G$27,'1 set'!$O$5:$O$300,'1 set'!$G$30)</f>
        <v>0</v>
      </c>
      <c r="BS25" s="303" t="str">
        <f t="shared" si="23"/>
        <v xml:space="preserve"> </v>
      </c>
      <c r="BT25" s="371">
        <f>COUNTIFS('1 set'!$L$5:$L$300,'Resumo 1'!$BE25, '1 set'!$N$5:$N$300,'1 set'!$G$27,'1 set'!$O$5:$O$300,'1 set'!$G$28)</f>
        <v>0</v>
      </c>
      <c r="BU25" s="303" t="str">
        <f t="shared" si="24"/>
        <v xml:space="preserve"> </v>
      </c>
      <c r="BV25" s="371">
        <f>COUNTIFS('1 set'!$L$5:$L$300,'Resumo 1'!$BE25, '1 set'!$N$5:$N$300,'1 set'!$G$27,'1 set'!$O$5:$O$300,'1 set'!$G$31)</f>
        <v>0</v>
      </c>
      <c r="BW25" s="303" t="str">
        <f t="shared" si="25"/>
        <v xml:space="preserve"> </v>
      </c>
      <c r="BX25" s="19"/>
      <c r="BY25" s="19"/>
      <c r="BZ25" s="19"/>
      <c r="CA25" s="19"/>
      <c r="CB25" s="19"/>
    </row>
    <row r="26" spans="1:93" ht="15.75" thickBot="1" x14ac:dyDescent="0.3">
      <c r="A26" s="38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C26" s="380"/>
      <c r="AD26" s="380"/>
      <c r="AE26" s="380"/>
      <c r="AF26" s="380"/>
      <c r="AG26" s="380"/>
      <c r="AH26" s="380"/>
      <c r="AI26" s="380"/>
      <c r="AJ26" s="380"/>
      <c r="AK26" s="380"/>
      <c r="AL26" s="341">
        <f t="shared" si="6"/>
        <v>0</v>
      </c>
      <c r="AM26" s="152">
        <f>COUNTIFS('1 set'!$L$5:$L$300,'Resumo 1'!AL26,'1 set'!$N$5:$N$300,'1 set'!$G$23,'1 set'!$O$5:$O$300,'1 set'!$G$29)</f>
        <v>0</v>
      </c>
      <c r="AN26" s="305" t="str">
        <f t="shared" si="9"/>
        <v xml:space="preserve"> </v>
      </c>
      <c r="AO26" s="152">
        <f>COUNTIFS('1 set'!$L$5:$L$300,'Resumo 1'!$AL26,'1 set'!$N$5:$N$300,'1 set'!$G$23,'1 set'!$O$5:$O$300,'1 set'!$G$28)</f>
        <v>0</v>
      </c>
      <c r="AP26" s="305" t="str">
        <f t="shared" si="10"/>
        <v xml:space="preserve"> </v>
      </c>
      <c r="AQ26" s="152">
        <f>COUNTIFS('1 set'!$L$5:$L$300,'Resumo 1'!$AL26,'1 set'!$N$5:$N$300,'1 set'!$G$23,'1 set'!$O$5:$O$300,'1 set'!$G$31)</f>
        <v>0</v>
      </c>
      <c r="AR26" s="305" t="str">
        <f t="shared" si="7"/>
        <v xml:space="preserve"> </v>
      </c>
      <c r="AS26" s="152">
        <f>COUNTIFS('1 set'!$L$5:$L$300,'Resumo 1'!$AL26,'1 set'!$N$5:$N$300,'1 set'!$G$22,'1 set'!$O$5:$O$300,'1 set'!$G$29)</f>
        <v>0</v>
      </c>
      <c r="AT26" s="305"/>
      <c r="AU26" s="152">
        <f>COUNTIFS('1 set'!$L$5:$L$300,'Resumo 1'!$AL26,'1 set'!$N$5:$N$300,'1 set'!$G$22,'1 set'!$O$5:$O$300,'1 set'!$G$28)</f>
        <v>0</v>
      </c>
      <c r="AV26" s="305" t="str">
        <f t="shared" si="12"/>
        <v xml:space="preserve"> </v>
      </c>
      <c r="AW26" s="152">
        <f>COUNTIFS('1 set'!$L$5:$L$300,'Resumo 1'!$AL26,'1 set'!$N$5:$N$300,'1 set'!$G$25,'1 set'!$O$5:$O$300,'1 set'!$G$31)</f>
        <v>0</v>
      </c>
      <c r="AX26" s="305" t="str">
        <f t="shared" si="13"/>
        <v xml:space="preserve"> </v>
      </c>
      <c r="AY26" s="152">
        <f>COUNTIFS('1 set'!$L$5:$L$300,'Resumo 1'!$AL26,'1 set'!$N$5:$N$300,'1 set'!$G$25,'1 set'!$O$5:$O$300,'1 set'!$G$29)</f>
        <v>0</v>
      </c>
      <c r="AZ26" s="305" t="str">
        <f t="shared" si="14"/>
        <v xml:space="preserve"> </v>
      </c>
      <c r="BA26" s="152">
        <f>COUNTIFS('1 set'!$L$5:$L$300,'Resumo 1'!$AL26,'1 set'!$N$5:$N$300,'1 set'!$G$25,'1 set'!$O$5:$O$300,'1 set'!$G$28)</f>
        <v>0</v>
      </c>
      <c r="BB26" s="305" t="str">
        <f t="shared" si="15"/>
        <v xml:space="preserve"> </v>
      </c>
      <c r="BC26" s="152">
        <f>COUNTIFS('1 set'!$L$5:$L$300,'Resumo 1'!AL26, '1 set'!$N$5:$N$300,"B",'1 set'!$O$5:$O$300,"C")</f>
        <v>0</v>
      </c>
      <c r="BD26" s="305" t="str">
        <f t="shared" si="16"/>
        <v xml:space="preserve"> </v>
      </c>
      <c r="BE26" s="341">
        <f t="shared" si="8"/>
        <v>0</v>
      </c>
      <c r="BF26" s="152">
        <f>COUNTIFS('1 set'!$L$5:$L$300,'Resumo 1'!$BE26, '1 set'!$N$5:$N$300,'1 set'!$G$24,'1 set'!$O$5:$O$300,'1 set'!$G$30)</f>
        <v>0</v>
      </c>
      <c r="BG26" s="305" t="str">
        <f t="shared" si="17"/>
        <v xml:space="preserve"> </v>
      </c>
      <c r="BH26" s="152">
        <f>COUNTIFS('1 set'!$L$5:$L$300,'Resumo 1'!$BE26, '1 set'!$N$5:$N$300,'1 set'!$G$24,'1 set'!$O$5:$O$300,'1 set'!$G$28)</f>
        <v>0</v>
      </c>
      <c r="BI26" s="305" t="str">
        <f t="shared" si="18"/>
        <v xml:space="preserve"> </v>
      </c>
      <c r="BJ26" s="152">
        <f>COUNTIFS('1 set'!$L$5:$L$300,'Resumo 1'!$BE26, '1 set'!$N$5:$N$300,'1 set'!$G$24,'1 set'!$O$5:$O$300,'1 set'!$G$31)</f>
        <v>0</v>
      </c>
      <c r="BK26" s="305" t="str">
        <f t="shared" si="19"/>
        <v xml:space="preserve"> </v>
      </c>
      <c r="BL26" s="152">
        <f>COUNTIFS('1 set'!$L$5:$L$300,'Resumo 1'!$BE26, '1 set'!$N$5:$N$300,'1 set'!$G$26,'1 set'!$O$5:$O$300,'1 set'!$G$30)</f>
        <v>0</v>
      </c>
      <c r="BM26" s="305"/>
      <c r="BN26" s="152">
        <f>COUNTIFS('1 set'!$L$5:$L$300,'Resumo 1'!$BE26, '1 set'!$N$5:$N$300,'1 set'!$G$26,'1 set'!$O$5:$O$300,'1 set'!$G$28)</f>
        <v>0</v>
      </c>
      <c r="BO26" s="305" t="str">
        <f t="shared" si="21"/>
        <v xml:space="preserve"> </v>
      </c>
      <c r="BP26" s="152">
        <f>COUNTIFS('1 set'!$L$5:$L$300,'Resumo 1'!$BE26, '1 set'!$N$5:$N$300,'1 set'!$G$26,'1 set'!$O$5:$O$300,'1 set'!$G$31)</f>
        <v>0</v>
      </c>
      <c r="BQ26" s="305" t="str">
        <f t="shared" si="22"/>
        <v xml:space="preserve"> </v>
      </c>
      <c r="BR26" s="152">
        <f>COUNTIFS('1 set'!$L$5:$L$300,'Resumo 1'!$BE26, '1 set'!$N$5:$N$300,'1 set'!$G$27,'1 set'!$O$5:$O$300,'1 set'!$G$30)</f>
        <v>0</v>
      </c>
      <c r="BS26" s="305" t="str">
        <f t="shared" si="23"/>
        <v xml:space="preserve"> </v>
      </c>
      <c r="BT26" s="152">
        <f>COUNTIFS('1 set'!$L$5:$L$300,'Resumo 1'!$BE26, '1 set'!$N$5:$N$300,'1 set'!$G$27,'1 set'!$O$5:$O$300,'1 set'!$G$28)</f>
        <v>0</v>
      </c>
      <c r="BU26" s="305" t="str">
        <f t="shared" si="24"/>
        <v xml:space="preserve"> </v>
      </c>
      <c r="BV26" s="152">
        <f>COUNTIFS('1 set'!$L$5:$L$300,'Resumo 1'!$BE26, '1 set'!$N$5:$N$300,'1 set'!$G$27,'1 set'!$O$5:$O$300,'1 set'!$G$31)</f>
        <v>0</v>
      </c>
      <c r="BW26" s="305" t="str">
        <f t="shared" si="25"/>
        <v xml:space="preserve"> </v>
      </c>
      <c r="BX26" s="19"/>
      <c r="BY26" s="19"/>
      <c r="BZ26" s="19"/>
      <c r="CA26" s="19"/>
      <c r="CB26" s="19"/>
    </row>
    <row r="27" spans="1:93" x14ac:dyDescent="0.25">
      <c r="A27" s="38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</row>
    <row r="28" spans="1:93" x14ac:dyDescent="0.25">
      <c r="A28" s="38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</row>
    <row r="29" spans="1:9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L29" s="27"/>
      <c r="AM29" s="27"/>
      <c r="AN29" s="27"/>
      <c r="AO29" s="27"/>
      <c r="AP29" s="27"/>
      <c r="AQ29" s="27"/>
      <c r="AR29" s="27"/>
    </row>
    <row r="30" spans="1:9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9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549"/>
      <c r="BY31" s="549"/>
      <c r="BZ31" s="549"/>
      <c r="CA31" s="549"/>
      <c r="CB31" s="549"/>
    </row>
    <row r="32" spans="1:9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</row>
    <row r="33" spans="2:80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</row>
    <row r="34" spans="2:80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</row>
    <row r="35" spans="2:8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80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80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80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80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80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549"/>
      <c r="BY40" s="549"/>
      <c r="BZ40" s="549"/>
      <c r="CA40" s="549"/>
      <c r="CB40" s="549"/>
    </row>
    <row r="41" spans="2:80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80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80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80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80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80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80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80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80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549"/>
      <c r="BY49" s="549"/>
      <c r="BZ49" s="549"/>
      <c r="CA49" s="549"/>
      <c r="CB49" s="549"/>
    </row>
    <row r="50" spans="2:80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80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8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8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8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8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8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8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2:80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549"/>
      <c r="BY58" s="549"/>
      <c r="BZ58" s="549"/>
      <c r="CA58" s="549"/>
      <c r="CB58" s="549"/>
    </row>
    <row r="59" spans="2:80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80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2:8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8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8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8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80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8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2:8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549"/>
      <c r="BY67" s="549"/>
      <c r="BZ67" s="549"/>
      <c r="CA67" s="549"/>
      <c r="CB67" s="549"/>
    </row>
    <row r="68" spans="2:8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2:8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8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8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2:8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8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8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2:8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2:8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549"/>
      <c r="BY76" s="549"/>
      <c r="BZ76" s="549"/>
      <c r="CA76" s="549"/>
      <c r="CB76" s="549"/>
    </row>
    <row r="77" spans="2:8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2:8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2:8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8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80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2:80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2:80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80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80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549"/>
      <c r="BY85" s="549"/>
      <c r="BZ85" s="549"/>
      <c r="CA85" s="549"/>
      <c r="CB85" s="549"/>
    </row>
    <row r="86" spans="2:80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2:80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2:80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2:80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2:80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2:80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80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2:80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2:80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549"/>
      <c r="BY94" s="549"/>
      <c r="BZ94" s="549"/>
      <c r="CA94" s="549"/>
      <c r="CB94" s="549"/>
    </row>
    <row r="95" spans="2:80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2:80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80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80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80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80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80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2:80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2:80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549"/>
      <c r="BY103" s="549"/>
      <c r="BZ103" s="549"/>
      <c r="CA103" s="549"/>
      <c r="CB103" s="549"/>
    </row>
    <row r="104" spans="2:80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2:80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2:80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2:80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2:80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2:80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2:80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2:80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2:80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549"/>
      <c r="BY112" s="549"/>
      <c r="BZ112" s="549"/>
      <c r="CA112" s="549"/>
      <c r="CB112" s="549"/>
    </row>
    <row r="113" spans="2:80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2:80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80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2:80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80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2:80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2:80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80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2:80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549"/>
      <c r="BY121" s="549"/>
      <c r="BZ121" s="549"/>
      <c r="CA121" s="549"/>
      <c r="CB121" s="549"/>
    </row>
    <row r="122" spans="2:80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80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80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2:80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2:80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2:80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2:80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2:80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2:80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549"/>
      <c r="BY130" s="549"/>
      <c r="BZ130" s="549"/>
      <c r="CA130" s="549"/>
      <c r="CB130" s="549"/>
    </row>
    <row r="131" spans="2:80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2:80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2:80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2:80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2:80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2:80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2:80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2:80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2:80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549"/>
      <c r="BY139" s="549"/>
      <c r="BZ139" s="549"/>
      <c r="CA139" s="549"/>
      <c r="CB139" s="549"/>
    </row>
    <row r="140" spans="2:80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2:80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2:80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2:80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2:80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2:80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2:80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2:80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2:80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549"/>
      <c r="BY148" s="549"/>
      <c r="BZ148" s="549"/>
      <c r="CA148" s="549"/>
      <c r="CB148" s="549"/>
    </row>
    <row r="149" spans="2:80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2:80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2:80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80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80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80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80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80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80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549"/>
      <c r="BY157" s="549"/>
      <c r="BZ157" s="549"/>
      <c r="CA157" s="549"/>
      <c r="CB157" s="549"/>
    </row>
    <row r="158" spans="2:80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80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80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80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80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80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80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80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80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80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W167" s="27"/>
      <c r="BX167" s="27"/>
      <c r="BY167" s="27"/>
      <c r="BZ167" s="27"/>
      <c r="CA167" s="27"/>
      <c r="CB167" s="27"/>
    </row>
    <row r="168" spans="2:80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W168" s="27"/>
      <c r="BX168" s="27"/>
      <c r="BY168" s="27"/>
      <c r="BZ168" s="27"/>
      <c r="CA168" s="27"/>
      <c r="CB168" s="27"/>
    </row>
    <row r="169" spans="2:80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W169" s="27"/>
      <c r="BX169" s="566"/>
      <c r="BY169" s="566"/>
      <c r="BZ169" s="566"/>
      <c r="CA169" s="566"/>
      <c r="CB169" s="566"/>
    </row>
    <row r="170" spans="2:80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W170" s="27"/>
      <c r="BX170" s="27"/>
      <c r="BY170" s="27"/>
      <c r="BZ170" s="27"/>
      <c r="CA170" s="27"/>
      <c r="CB170" s="27"/>
    </row>
    <row r="171" spans="2:80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66">
        <f>COUNTIFS($H$5:$H$300,"A",$I$5:$I$300,"P",$J$5:$J$300,$Q171)</f>
        <v>0</v>
      </c>
      <c r="BW171" s="27"/>
      <c r="BX171" s="27"/>
      <c r="BY171" s="27"/>
      <c r="BZ171" s="27"/>
      <c r="CA171" s="27"/>
      <c r="CB171" s="27"/>
    </row>
    <row r="172" spans="2:80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W172" s="27"/>
      <c r="BX172" s="27"/>
      <c r="BY172" s="27"/>
      <c r="BZ172" s="27"/>
      <c r="CA172" s="27"/>
      <c r="CB172" s="27"/>
    </row>
    <row r="173" spans="2:80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W173" s="27"/>
      <c r="BX173" s="27"/>
      <c r="BY173" s="27"/>
      <c r="BZ173" s="27"/>
      <c r="CA173" s="27"/>
      <c r="CB173" s="27"/>
    </row>
    <row r="174" spans="2:80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W174" s="27"/>
      <c r="BX174" s="27"/>
      <c r="BY174" s="27"/>
      <c r="BZ174" s="27"/>
      <c r="CA174" s="27"/>
      <c r="CB174" s="27"/>
    </row>
    <row r="175" spans="2:80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W175" s="27"/>
      <c r="BX175" s="27"/>
      <c r="BY175" s="27"/>
      <c r="BZ175" s="27"/>
      <c r="CA175" s="27"/>
      <c r="CB175" s="27"/>
    </row>
    <row r="176" spans="2:80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W176" s="27"/>
      <c r="BX176" s="27"/>
      <c r="BY176" s="27"/>
      <c r="BZ176" s="27"/>
      <c r="CA176" s="27"/>
      <c r="CB176" s="27"/>
    </row>
    <row r="177" spans="2:80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W177" s="27"/>
      <c r="BX177" s="27"/>
      <c r="BY177" s="27"/>
      <c r="BZ177" s="27"/>
      <c r="CA177" s="27"/>
      <c r="CB177" s="27"/>
    </row>
    <row r="178" spans="2:80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W178" s="27"/>
      <c r="BX178" s="27"/>
      <c r="BY178" s="27"/>
      <c r="BZ178" s="27"/>
      <c r="CA178" s="27"/>
      <c r="CB178" s="27"/>
    </row>
    <row r="179" spans="2:80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80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80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80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80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80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80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80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80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80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80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80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80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80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114">
    <mergeCell ref="Q12:Y12"/>
    <mergeCell ref="A1:O1"/>
    <mergeCell ref="Q1:AE1"/>
    <mergeCell ref="AG1:AJ1"/>
    <mergeCell ref="B2:C2"/>
    <mergeCell ref="D2:E2"/>
    <mergeCell ref="F2:G2"/>
    <mergeCell ref="H2:I2"/>
    <mergeCell ref="J2:K2"/>
    <mergeCell ref="L2:M2"/>
    <mergeCell ref="N2:N3"/>
    <mergeCell ref="O2:O3"/>
    <mergeCell ref="V3:W3"/>
    <mergeCell ref="X3:Y3"/>
    <mergeCell ref="Z3:AA3"/>
    <mergeCell ref="AB3:AC3"/>
    <mergeCell ref="DN5:DN6"/>
    <mergeCell ref="AM3:AR3"/>
    <mergeCell ref="AS3:AX3"/>
    <mergeCell ref="AM2:BD2"/>
    <mergeCell ref="BF2:BW2"/>
    <mergeCell ref="B3:C3"/>
    <mergeCell ref="D3:E3"/>
    <mergeCell ref="F3:G3"/>
    <mergeCell ref="H3:I3"/>
    <mergeCell ref="J3:K3"/>
    <mergeCell ref="L3:M3"/>
    <mergeCell ref="R3:S3"/>
    <mergeCell ref="T3:U3"/>
    <mergeCell ref="R2:S2"/>
    <mergeCell ref="T2:U2"/>
    <mergeCell ref="V2:W2"/>
    <mergeCell ref="X2:Y2"/>
    <mergeCell ref="Z2:AA2"/>
    <mergeCell ref="AB2:AC2"/>
    <mergeCell ref="AY3:BD3"/>
    <mergeCell ref="BF3:BK3"/>
    <mergeCell ref="BL3:BQ3"/>
    <mergeCell ref="BR3:BW3"/>
    <mergeCell ref="CE3:DN3"/>
    <mergeCell ref="AM4:AN4"/>
    <mergeCell ref="AO4:AP4"/>
    <mergeCell ref="AQ4:AR4"/>
    <mergeCell ref="AS4:AT4"/>
    <mergeCell ref="AU4:AV4"/>
    <mergeCell ref="BJ4:BK4"/>
    <mergeCell ref="BL4:BM4"/>
    <mergeCell ref="BN4:BO4"/>
    <mergeCell ref="BP4:BQ4"/>
    <mergeCell ref="CE4:DN4"/>
    <mergeCell ref="CV5:CZ5"/>
    <mergeCell ref="DA5:DE5"/>
    <mergeCell ref="DF5:DJ5"/>
    <mergeCell ref="DK5:DM5"/>
    <mergeCell ref="L28:M28"/>
    <mergeCell ref="BX31:CB31"/>
    <mergeCell ref="BX40:CB40"/>
    <mergeCell ref="BX49:CB49"/>
    <mergeCell ref="CQ5:CU5"/>
    <mergeCell ref="AC18:AD18"/>
    <mergeCell ref="AC19:AD19"/>
    <mergeCell ref="AC20:AD20"/>
    <mergeCell ref="AC21:AD21"/>
    <mergeCell ref="AC22:AD22"/>
    <mergeCell ref="BR4:BS4"/>
    <mergeCell ref="BT4:BU4"/>
    <mergeCell ref="AW4:AX4"/>
    <mergeCell ref="AY4:AZ4"/>
    <mergeCell ref="BA4:BB4"/>
    <mergeCell ref="BC4:BD4"/>
    <mergeCell ref="BF4:BG4"/>
    <mergeCell ref="BH4:BI4"/>
    <mergeCell ref="BV4:BW4"/>
    <mergeCell ref="CE7:CF7"/>
    <mergeCell ref="CE8:CF8"/>
    <mergeCell ref="CE9:CF9"/>
    <mergeCell ref="CE10:CF10"/>
    <mergeCell ref="CE11:CF11"/>
    <mergeCell ref="CE5:CF6"/>
    <mergeCell ref="CG5:CK5"/>
    <mergeCell ref="CL5:CP5"/>
    <mergeCell ref="CE12:CF12"/>
    <mergeCell ref="BX67:CB67"/>
    <mergeCell ref="DF13:DJ13"/>
    <mergeCell ref="Q19:Y19"/>
    <mergeCell ref="Q20:Q21"/>
    <mergeCell ref="R20:S20"/>
    <mergeCell ref="T20:U20"/>
    <mergeCell ref="V20:W20"/>
    <mergeCell ref="X20:Y20"/>
    <mergeCell ref="Z21:AA21"/>
    <mergeCell ref="Q13:Q14"/>
    <mergeCell ref="R13:S13"/>
    <mergeCell ref="T13:U13"/>
    <mergeCell ref="V13:W13"/>
    <mergeCell ref="X13:Y13"/>
    <mergeCell ref="AB13:AC13"/>
    <mergeCell ref="AC14:AD14"/>
    <mergeCell ref="AC15:AD15"/>
    <mergeCell ref="AC16:AD16"/>
    <mergeCell ref="AC17:AD17"/>
    <mergeCell ref="AC23:AD23"/>
    <mergeCell ref="BX58:CB58"/>
    <mergeCell ref="BX130:CB130"/>
    <mergeCell ref="BX139:CB139"/>
    <mergeCell ref="BX148:CB148"/>
    <mergeCell ref="BX157:CB157"/>
    <mergeCell ref="BX169:CB169"/>
    <mergeCell ref="BX76:CB76"/>
    <mergeCell ref="BX85:CB85"/>
    <mergeCell ref="BX94:CB94"/>
    <mergeCell ref="BX103:CB103"/>
    <mergeCell ref="BX112:CB112"/>
    <mergeCell ref="BX121:CB121"/>
  </mergeCells>
  <conditionalFormatting sqref="CK7:CK12">
    <cfRule type="top10" dxfId="1445" priority="322" bottom="1" rank="1"/>
    <cfRule type="top10" dxfId="1444" priority="323" rank="1"/>
  </conditionalFormatting>
  <conditionalFormatting sqref="CP7:CP12">
    <cfRule type="top10" dxfId="1443" priority="320" bottom="1" rank="1"/>
    <cfRule type="top10" dxfId="1442" priority="321" rank="1"/>
  </conditionalFormatting>
  <conditionalFormatting sqref="CU7:CU12">
    <cfRule type="top10" dxfId="1441" priority="318" bottom="1" rank="1"/>
    <cfRule type="top10" dxfId="1440" priority="319" rank="1"/>
  </conditionalFormatting>
  <conditionalFormatting sqref="CZ7:CZ12">
    <cfRule type="top10" dxfId="1439" priority="316" bottom="1" rank="1"/>
    <cfRule type="top10" dxfId="1438" priority="317" rank="1"/>
  </conditionalFormatting>
  <conditionalFormatting sqref="DE7:DE12">
    <cfRule type="top10" dxfId="1437" priority="314" bottom="1" rank="1"/>
    <cfRule type="top10" dxfId="1436" priority="315" rank="1"/>
  </conditionalFormatting>
  <conditionalFormatting sqref="DJ7:DJ12">
    <cfRule type="top10" dxfId="1435" priority="312" bottom="1" rank="1"/>
    <cfRule type="top10" dxfId="1434" priority="313" rank="1"/>
  </conditionalFormatting>
  <conditionalFormatting sqref="DN7:DN12">
    <cfRule type="top10" dxfId="1433" priority="310" bottom="1" rank="1"/>
    <cfRule type="top10" dxfId="1432" priority="311" rank="1"/>
  </conditionalFormatting>
  <conditionalFormatting sqref="CM16:CO21">
    <cfRule type="top10" dxfId="1431" priority="308" bottom="1" rank="1"/>
    <cfRule type="top10" dxfId="1430" priority="309" rank="1"/>
  </conditionalFormatting>
  <conditionalFormatting sqref="BX6:CB6">
    <cfRule type="top10" dxfId="1429" priority="202" rank="1"/>
  </conditionalFormatting>
  <conditionalFormatting sqref="BX7:CB7">
    <cfRule type="top10" dxfId="1428" priority="201" rank="1"/>
  </conditionalFormatting>
  <conditionalFormatting sqref="BX8:CB8">
    <cfRule type="top10" dxfId="1427" priority="200" rank="1"/>
  </conditionalFormatting>
  <conditionalFormatting sqref="BX9:CB9">
    <cfRule type="top10" dxfId="1426" priority="199" rank="1"/>
  </conditionalFormatting>
  <conditionalFormatting sqref="BX10:CB10">
    <cfRule type="top10" dxfId="1425" priority="198" rank="1"/>
  </conditionalFormatting>
  <conditionalFormatting sqref="BX11:CB11">
    <cfRule type="top10" dxfId="1424" priority="197" rank="1"/>
  </conditionalFormatting>
  <conditionalFormatting sqref="BX12:CB12">
    <cfRule type="top10" dxfId="1423" priority="196" rank="1"/>
  </conditionalFormatting>
  <conditionalFormatting sqref="BX13:CB13">
    <cfRule type="top10" dxfId="1422" priority="195" rank="1"/>
  </conditionalFormatting>
  <conditionalFormatting sqref="BX14:CB14">
    <cfRule type="top10" dxfId="1421" priority="194" rank="1"/>
  </conditionalFormatting>
  <conditionalFormatting sqref="BX15:CB15">
    <cfRule type="top10" dxfId="1420" priority="193" rank="1"/>
  </conditionalFormatting>
  <conditionalFormatting sqref="BX16:CB16">
    <cfRule type="top10" dxfId="1419" priority="192" rank="1"/>
  </conditionalFormatting>
  <conditionalFormatting sqref="BX17:CB17">
    <cfRule type="top10" dxfId="1418" priority="191" rank="1"/>
  </conditionalFormatting>
  <conditionalFormatting sqref="BX18:CB18">
    <cfRule type="top10" dxfId="1417" priority="190" rank="1"/>
  </conditionalFormatting>
  <conditionalFormatting sqref="BX19:CB19">
    <cfRule type="top10" dxfId="1416" priority="189" rank="1"/>
  </conditionalFormatting>
  <conditionalFormatting sqref="BX20:CB20">
    <cfRule type="top10" dxfId="1415" priority="188" rank="1"/>
  </conditionalFormatting>
  <conditionalFormatting sqref="BX21:CB21">
    <cfRule type="top10" dxfId="1414" priority="187" rank="1"/>
  </conditionalFormatting>
  <conditionalFormatting sqref="BX22:CB22">
    <cfRule type="top10" dxfId="1413" priority="186" rank="1"/>
  </conditionalFormatting>
  <conditionalFormatting sqref="BX23:CB23">
    <cfRule type="top10" dxfId="1412" priority="185" rank="1"/>
  </conditionalFormatting>
  <conditionalFormatting sqref="BX24:CB24">
    <cfRule type="top10" dxfId="1411" priority="184" rank="1"/>
  </conditionalFormatting>
  <conditionalFormatting sqref="BX25:CB25">
    <cfRule type="top10" dxfId="1410" priority="183" rank="1"/>
  </conditionalFormatting>
  <conditionalFormatting sqref="BX26:CB26">
    <cfRule type="top10" dxfId="1409" priority="182" rank="1"/>
  </conditionalFormatting>
  <conditionalFormatting sqref="DM13">
    <cfRule type="cellIs" dxfId="1408" priority="180" operator="lessThan">
      <formula>0</formula>
    </cfRule>
    <cfRule type="cellIs" dxfId="1407" priority="181" operator="greaterThan">
      <formula>0</formula>
    </cfRule>
  </conditionalFormatting>
  <conditionalFormatting sqref="O4:P24">
    <cfRule type="top10" dxfId="1406" priority="176" bottom="1" rank="1"/>
    <cfRule type="top10" dxfId="1405" priority="177" rank="1"/>
  </conditionalFormatting>
  <conditionalFormatting sqref="S4:S9">
    <cfRule type="top10" dxfId="1404" priority="164" bottom="1" rank="1"/>
    <cfRule type="top10" dxfId="1403" priority="165" rank="1"/>
  </conditionalFormatting>
  <conditionalFormatting sqref="W4:W9">
    <cfRule type="top10" dxfId="1402" priority="162" bottom="1" rank="1"/>
    <cfRule type="top10" dxfId="1401" priority="163" rank="1"/>
  </conditionalFormatting>
  <conditionalFormatting sqref="AA4:AA9">
    <cfRule type="top10" dxfId="1400" priority="160" bottom="1" rank="1"/>
    <cfRule type="top10" dxfId="1399" priority="161" rank="1"/>
  </conditionalFormatting>
  <conditionalFormatting sqref="U4:U9">
    <cfRule type="top10" dxfId="1398" priority="158" bottom="1" rank="1"/>
    <cfRule type="top10" dxfId="1397" priority="159" rank="1"/>
  </conditionalFormatting>
  <conditionalFormatting sqref="Y4:Y9">
    <cfRule type="top10" dxfId="1396" priority="156" bottom="1" rank="1"/>
    <cfRule type="top10" dxfId="1395" priority="157" rank="1"/>
  </conditionalFormatting>
  <conditionalFormatting sqref="AC4:AC9">
    <cfRule type="top10" dxfId="1394" priority="154" bottom="1" rank="1"/>
    <cfRule type="top10" dxfId="1393" priority="155" rank="1"/>
  </conditionalFormatting>
  <conditionalFormatting sqref="AE4:AE9">
    <cfRule type="top10" dxfId="1392" priority="152" bottom="1" rank="1"/>
    <cfRule type="top10" dxfId="1391" priority="153" rank="1"/>
  </conditionalFormatting>
  <conditionalFormatting sqref="S15:S18">
    <cfRule type="top10" dxfId="1390" priority="151" rank="1"/>
  </conditionalFormatting>
  <conditionalFormatting sqref="W15:W18">
    <cfRule type="top10" dxfId="1389" priority="150" rank="1"/>
  </conditionalFormatting>
  <conditionalFormatting sqref="U15:U18">
    <cfRule type="top10" dxfId="1388" priority="149" rank="1"/>
  </conditionalFormatting>
  <conditionalFormatting sqref="Y15:Y18">
    <cfRule type="top10" dxfId="1387" priority="148" rank="1"/>
  </conditionalFormatting>
  <conditionalFormatting sqref="AH3:AH23">
    <cfRule type="top10" dxfId="1386" priority="147" rank="1"/>
  </conditionalFormatting>
  <conditionalFormatting sqref="AI3:AI23">
    <cfRule type="top10" dxfId="1385" priority="146" rank="1"/>
  </conditionalFormatting>
  <conditionalFormatting sqref="AJ3:AJ23">
    <cfRule type="top10" dxfId="1384" priority="144" bottom="1" rank="1"/>
    <cfRule type="top10" dxfId="1383" priority="145" rank="1"/>
  </conditionalFormatting>
  <conditionalFormatting sqref="U22:U24">
    <cfRule type="top10" dxfId="1382" priority="143" rank="1"/>
  </conditionalFormatting>
  <conditionalFormatting sqref="AA23:AA26">
    <cfRule type="top10" dxfId="1381" priority="142" rank="1"/>
  </conditionalFormatting>
  <conditionalFormatting sqref="S22:S24">
    <cfRule type="top10" dxfId="1380" priority="141" rank="1"/>
  </conditionalFormatting>
  <conditionalFormatting sqref="W22:W24">
    <cfRule type="top10" dxfId="1379" priority="140" rank="1"/>
  </conditionalFormatting>
  <conditionalFormatting sqref="Y22:Y24">
    <cfRule type="top10" dxfId="1378" priority="139" rank="1"/>
  </conditionalFormatting>
  <conditionalFormatting sqref="AR6 AN6 AP6">
    <cfRule type="top10" dxfId="1377" priority="138" rank="1"/>
  </conditionalFormatting>
  <conditionalFormatting sqref="AR7 AN7 AP7">
    <cfRule type="top10" dxfId="1376" priority="137" rank="1"/>
  </conditionalFormatting>
  <conditionalFormatting sqref="AR8 AN8 AP8">
    <cfRule type="top10" dxfId="1375" priority="136" rank="1"/>
  </conditionalFormatting>
  <conditionalFormatting sqref="AR9 AN9 AP9">
    <cfRule type="top10" dxfId="1374" priority="135" rank="1"/>
  </conditionalFormatting>
  <conditionalFormatting sqref="AR10 AN10 AP10">
    <cfRule type="top10" dxfId="1373" priority="134" rank="1"/>
  </conditionalFormatting>
  <conditionalFormatting sqref="AR11 AN11 AP11">
    <cfRule type="top10" dxfId="1372" priority="133" rank="1"/>
  </conditionalFormatting>
  <conditionalFormatting sqref="AR12 AN12 AP12">
    <cfRule type="top10" dxfId="1371" priority="132" rank="1"/>
  </conditionalFormatting>
  <conditionalFormatting sqref="AR13 AN13 AP13">
    <cfRule type="top10" dxfId="1370" priority="131" rank="1"/>
  </conditionalFormatting>
  <conditionalFormatting sqref="AR14 AN14 AP14">
    <cfRule type="top10" dxfId="1369" priority="130" rank="1"/>
  </conditionalFormatting>
  <conditionalFormatting sqref="AR15 AN15 AP15">
    <cfRule type="top10" dxfId="1368" priority="129" rank="1"/>
  </conditionalFormatting>
  <conditionalFormatting sqref="AR16 AN16 AP16">
    <cfRule type="top10" dxfId="1367" priority="128" rank="1"/>
  </conditionalFormatting>
  <conditionalFormatting sqref="AR17 AN17 AP17">
    <cfRule type="top10" dxfId="1366" priority="127" rank="1"/>
  </conditionalFormatting>
  <conditionalFormatting sqref="AR18 AN18 AP18">
    <cfRule type="top10" dxfId="1365" priority="126" rank="1"/>
  </conditionalFormatting>
  <conditionalFormatting sqref="AR19 AN19 AP19">
    <cfRule type="top10" dxfId="1364" priority="125" rank="1"/>
  </conditionalFormatting>
  <conditionalFormatting sqref="AR20 AN20 AP20">
    <cfRule type="top10" dxfId="1363" priority="124" rank="1"/>
  </conditionalFormatting>
  <conditionalFormatting sqref="AR21 AN21 AP21">
    <cfRule type="top10" dxfId="1362" priority="123" rank="1"/>
  </conditionalFormatting>
  <conditionalFormatting sqref="AR22 AN22 AP22">
    <cfRule type="top10" dxfId="1361" priority="122" rank="1"/>
  </conditionalFormatting>
  <conditionalFormatting sqref="AR23 AN23 AP23">
    <cfRule type="top10" dxfId="1360" priority="121" rank="1"/>
  </conditionalFormatting>
  <conditionalFormatting sqref="AR24 AN24 AP24">
    <cfRule type="top10" dxfId="1359" priority="120" rank="1"/>
  </conditionalFormatting>
  <conditionalFormatting sqref="AR25 AN25 AP25">
    <cfRule type="top10" dxfId="1358" priority="119" rank="1"/>
  </conditionalFormatting>
  <conditionalFormatting sqref="AR26 AN26 AP26">
    <cfRule type="top10" dxfId="1357" priority="118" rank="1"/>
  </conditionalFormatting>
  <conditionalFormatting sqref="AT6 AV6 AX6">
    <cfRule type="top10" dxfId="1356" priority="117" rank="1"/>
  </conditionalFormatting>
  <conditionalFormatting sqref="AT7 AV7 AX7">
    <cfRule type="top10" dxfId="1355" priority="116" rank="1"/>
  </conditionalFormatting>
  <conditionalFormatting sqref="AT8 AV8 AX8">
    <cfRule type="top10" dxfId="1354" priority="115" rank="1"/>
  </conditionalFormatting>
  <conditionalFormatting sqref="AT9 AV9 AX9">
    <cfRule type="top10" dxfId="1353" priority="114" rank="1"/>
  </conditionalFormatting>
  <conditionalFormatting sqref="AT10 AV10 AX10">
    <cfRule type="top10" dxfId="1352" priority="113" rank="1"/>
  </conditionalFormatting>
  <conditionalFormatting sqref="AT11 AV11 AX11">
    <cfRule type="top10" dxfId="1351" priority="112" rank="1"/>
  </conditionalFormatting>
  <conditionalFormatting sqref="AT12 AV12 AX12">
    <cfRule type="top10" dxfId="1350" priority="111" rank="1"/>
  </conditionalFormatting>
  <conditionalFormatting sqref="AT13 AV13 AX13">
    <cfRule type="top10" dxfId="1349" priority="110" rank="1"/>
  </conditionalFormatting>
  <conditionalFormatting sqref="AT14 AV14 AX14">
    <cfRule type="top10" dxfId="1348" priority="109" rank="1"/>
  </conditionalFormatting>
  <conditionalFormatting sqref="AT15 AV15 AX15">
    <cfRule type="top10" dxfId="1347" priority="108" rank="1"/>
  </conditionalFormatting>
  <conditionalFormatting sqref="AT16 AV16 AX16">
    <cfRule type="top10" dxfId="1346" priority="107" rank="1"/>
  </conditionalFormatting>
  <conditionalFormatting sqref="AT17 AV17 AX17">
    <cfRule type="top10" dxfId="1345" priority="106" rank="1"/>
  </conditionalFormatting>
  <conditionalFormatting sqref="AT18 AV18 AX18">
    <cfRule type="top10" dxfId="1344" priority="105" rank="1"/>
  </conditionalFormatting>
  <conditionalFormatting sqref="AT19 AV19 AX19">
    <cfRule type="top10" dxfId="1343" priority="104" rank="1"/>
  </conditionalFormatting>
  <conditionalFormatting sqref="AT20 AV20 AX20">
    <cfRule type="top10" dxfId="1342" priority="103" rank="1"/>
  </conditionalFormatting>
  <conditionalFormatting sqref="AT21 AV21 AX21">
    <cfRule type="top10" dxfId="1341" priority="102" rank="1"/>
  </conditionalFormatting>
  <conditionalFormatting sqref="AT22 AV22 AX22">
    <cfRule type="top10" dxfId="1340" priority="101" rank="1"/>
  </conditionalFormatting>
  <conditionalFormatting sqref="AT23 AV23 AX23">
    <cfRule type="top10" dxfId="1339" priority="100" rank="1"/>
  </conditionalFormatting>
  <conditionalFormatting sqref="AT24 AV24 AX24">
    <cfRule type="top10" dxfId="1338" priority="99" rank="1"/>
  </conditionalFormatting>
  <conditionalFormatting sqref="AT25 AV25 AX25">
    <cfRule type="top10" dxfId="1337" priority="98" rank="1"/>
  </conditionalFormatting>
  <conditionalFormatting sqref="AT26 AV26 AX26">
    <cfRule type="top10" dxfId="1336" priority="97" rank="1"/>
  </conditionalFormatting>
  <conditionalFormatting sqref="AZ6 BB6 BD6">
    <cfRule type="top10" dxfId="1335" priority="96" rank="1"/>
  </conditionalFormatting>
  <conditionalFormatting sqref="AZ7 BB7 BD7">
    <cfRule type="top10" dxfId="1334" priority="95" rank="1"/>
  </conditionalFormatting>
  <conditionalFormatting sqref="AZ8 BB8 BD8">
    <cfRule type="top10" dxfId="1333" priority="94" rank="1"/>
  </conditionalFormatting>
  <conditionalFormatting sqref="AZ9 BB9 BD9">
    <cfRule type="top10" dxfId="1332" priority="93" rank="1"/>
  </conditionalFormatting>
  <conditionalFormatting sqref="AZ10 BB10 BD10">
    <cfRule type="top10" dxfId="1331" priority="92" rank="1"/>
  </conditionalFormatting>
  <conditionalFormatting sqref="AZ11 BB11 BD11">
    <cfRule type="top10" dxfId="1330" priority="91" rank="1"/>
  </conditionalFormatting>
  <conditionalFormatting sqref="AZ12 BB12 BD12">
    <cfRule type="top10" dxfId="1329" priority="90" rank="1"/>
  </conditionalFormatting>
  <conditionalFormatting sqref="AZ13 BB13 BD13">
    <cfRule type="top10" dxfId="1328" priority="89" rank="1"/>
  </conditionalFormatting>
  <conditionalFormatting sqref="AZ14 BB14 BD14">
    <cfRule type="top10" dxfId="1327" priority="88" rank="1"/>
  </conditionalFormatting>
  <conditionalFormatting sqref="AZ15 BB15 BD15">
    <cfRule type="top10" dxfId="1326" priority="87" rank="1"/>
  </conditionalFormatting>
  <conditionalFormatting sqref="AZ16 BB16 BD16">
    <cfRule type="top10" dxfId="1325" priority="86" rank="1"/>
  </conditionalFormatting>
  <conditionalFormatting sqref="AZ17 BB17 BD17">
    <cfRule type="top10" dxfId="1324" priority="85" rank="1"/>
  </conditionalFormatting>
  <conditionalFormatting sqref="AZ18 BB18 BD18">
    <cfRule type="top10" dxfId="1323" priority="84" rank="1"/>
  </conditionalFormatting>
  <conditionalFormatting sqref="AZ19 BB19 BD19">
    <cfRule type="top10" dxfId="1322" priority="83" rank="1"/>
  </conditionalFormatting>
  <conditionalFormatting sqref="AZ20 BB20 BD20">
    <cfRule type="top10" dxfId="1321" priority="82" rank="1"/>
  </conditionalFormatting>
  <conditionalFormatting sqref="AZ21 BB21 BD21">
    <cfRule type="top10" dxfId="1320" priority="81" rank="1"/>
  </conditionalFormatting>
  <conditionalFormatting sqref="AZ22 BB22 BD22">
    <cfRule type="top10" dxfId="1319" priority="80" rank="1"/>
  </conditionalFormatting>
  <conditionalFormatting sqref="AZ23 BB23 BD23">
    <cfRule type="top10" dxfId="1318" priority="79" rank="1"/>
  </conditionalFormatting>
  <conditionalFormatting sqref="AZ24 BB24 BD24">
    <cfRule type="top10" dxfId="1317" priority="78" rank="1"/>
  </conditionalFormatting>
  <conditionalFormatting sqref="AZ25 BB25 BD25">
    <cfRule type="top10" dxfId="1316" priority="77" rank="1"/>
  </conditionalFormatting>
  <conditionalFormatting sqref="AZ26 BB26 BD26">
    <cfRule type="top10" dxfId="1315" priority="76" rank="1"/>
  </conditionalFormatting>
  <conditionalFormatting sqref="BG6 BI6 BK6">
    <cfRule type="top10" dxfId="1314" priority="75" rank="1"/>
  </conditionalFormatting>
  <conditionalFormatting sqref="BG7 BI7 BK7">
    <cfRule type="top10" dxfId="1313" priority="74" rank="1"/>
  </conditionalFormatting>
  <conditionalFormatting sqref="BG8 BI8 BK8">
    <cfRule type="top10" dxfId="1312" priority="73" rank="1"/>
  </conditionalFormatting>
  <conditionalFormatting sqref="BG9 BI9 BK9">
    <cfRule type="top10" dxfId="1311" priority="72" rank="1"/>
  </conditionalFormatting>
  <conditionalFormatting sqref="BG10 BI10 BK10">
    <cfRule type="top10" dxfId="1310" priority="71" rank="1"/>
  </conditionalFormatting>
  <conditionalFormatting sqref="BG11 BI11 BK11">
    <cfRule type="top10" dxfId="1309" priority="70" rank="1"/>
  </conditionalFormatting>
  <conditionalFormatting sqref="BG12 BI12 BK12">
    <cfRule type="top10" dxfId="1308" priority="69" rank="1"/>
  </conditionalFormatting>
  <conditionalFormatting sqref="BG13 BI13 BK13">
    <cfRule type="top10" dxfId="1307" priority="68" rank="1"/>
  </conditionalFormatting>
  <conditionalFormatting sqref="BG14 BI14 BK14">
    <cfRule type="top10" dxfId="1306" priority="67" rank="1"/>
  </conditionalFormatting>
  <conditionalFormatting sqref="BG15 BI15 BK15">
    <cfRule type="top10" dxfId="1305" priority="66" rank="1"/>
  </conditionalFormatting>
  <conditionalFormatting sqref="BG16 BI16 BK16">
    <cfRule type="top10" dxfId="1304" priority="65" rank="1"/>
  </conditionalFormatting>
  <conditionalFormatting sqref="BG17 BI17 BK17">
    <cfRule type="top10" dxfId="1303" priority="64" rank="1"/>
  </conditionalFormatting>
  <conditionalFormatting sqref="BG18 BI18 BK18">
    <cfRule type="top10" dxfId="1302" priority="63" rank="1"/>
  </conditionalFormatting>
  <conditionalFormatting sqref="BG19 BI19 BK19">
    <cfRule type="top10" dxfId="1301" priority="62" rank="1"/>
  </conditionalFormatting>
  <conditionalFormatting sqref="BG20 BI20 BK20">
    <cfRule type="top10" dxfId="1300" priority="61" rank="1"/>
  </conditionalFormatting>
  <conditionalFormatting sqref="BG21 BI21 BK21">
    <cfRule type="top10" dxfId="1299" priority="60" rank="1"/>
  </conditionalFormatting>
  <conditionalFormatting sqref="BG22 BI22 BK22">
    <cfRule type="top10" dxfId="1298" priority="59" rank="1"/>
  </conditionalFormatting>
  <conditionalFormatting sqref="BG23 BI23 BK23">
    <cfRule type="top10" dxfId="1297" priority="58" rank="1"/>
  </conditionalFormatting>
  <conditionalFormatting sqref="BG24 BI24 BK24">
    <cfRule type="top10" dxfId="1296" priority="57" rank="1"/>
  </conditionalFormatting>
  <conditionalFormatting sqref="BG25 BI25 BK25">
    <cfRule type="top10" dxfId="1295" priority="56" rank="1"/>
  </conditionalFormatting>
  <conditionalFormatting sqref="BG26 BI26 BK26">
    <cfRule type="top10" dxfId="1294" priority="55" rank="1"/>
  </conditionalFormatting>
  <conditionalFormatting sqref="BM6 BO6 BQ6">
    <cfRule type="top10" dxfId="1293" priority="54" rank="1"/>
  </conditionalFormatting>
  <conditionalFormatting sqref="BM7 BO7 BQ7">
    <cfRule type="top10" dxfId="1292" priority="53" rank="1"/>
  </conditionalFormatting>
  <conditionalFormatting sqref="BM8 BO8 BQ8">
    <cfRule type="top10" dxfId="1291" priority="52" rank="1"/>
  </conditionalFormatting>
  <conditionalFormatting sqref="BM9 BO9 BQ9">
    <cfRule type="top10" dxfId="1290" priority="51" rank="1"/>
  </conditionalFormatting>
  <conditionalFormatting sqref="BM10 BO10 BQ10">
    <cfRule type="top10" dxfId="1289" priority="50" rank="1"/>
  </conditionalFormatting>
  <conditionalFormatting sqref="BM11 BO11 BQ11">
    <cfRule type="top10" dxfId="1288" priority="49" rank="1"/>
  </conditionalFormatting>
  <conditionalFormatting sqref="BM12 BO12 BQ12">
    <cfRule type="top10" dxfId="1287" priority="48" rank="1"/>
  </conditionalFormatting>
  <conditionalFormatting sqref="BM13 BO13 BQ13">
    <cfRule type="top10" dxfId="1286" priority="47" rank="1"/>
  </conditionalFormatting>
  <conditionalFormatting sqref="BM14 BO14 BQ14">
    <cfRule type="top10" dxfId="1285" priority="46" rank="1"/>
  </conditionalFormatting>
  <conditionalFormatting sqref="BM15 BO15 BQ15">
    <cfRule type="top10" dxfId="1284" priority="45" rank="1"/>
  </conditionalFormatting>
  <conditionalFormatting sqref="BM16 BO16 BQ16">
    <cfRule type="top10" dxfId="1283" priority="44" rank="1"/>
  </conditionalFormatting>
  <conditionalFormatting sqref="BM17 BO17 BQ17">
    <cfRule type="top10" dxfId="1282" priority="43" rank="1"/>
  </conditionalFormatting>
  <conditionalFormatting sqref="BM18 BO18 BQ18">
    <cfRule type="top10" dxfId="1281" priority="42" rank="1"/>
  </conditionalFormatting>
  <conditionalFormatting sqref="BM19 BO19 BQ19">
    <cfRule type="top10" dxfId="1280" priority="41" rank="1"/>
  </conditionalFormatting>
  <conditionalFormatting sqref="BM20 BO20 BQ20">
    <cfRule type="top10" dxfId="1279" priority="40" rank="1"/>
  </conditionalFormatting>
  <conditionalFormatting sqref="BM21 BO21 BQ21">
    <cfRule type="top10" dxfId="1278" priority="39" rank="1"/>
  </conditionalFormatting>
  <conditionalFormatting sqref="BM22 BO22 BQ22">
    <cfRule type="top10" dxfId="1277" priority="38" rank="1"/>
  </conditionalFormatting>
  <conditionalFormatting sqref="BM23 BO23 BQ23">
    <cfRule type="top10" dxfId="1276" priority="37" rank="1"/>
  </conditionalFormatting>
  <conditionalFormatting sqref="BM24 BO24 BQ24">
    <cfRule type="top10" dxfId="1275" priority="36" rank="1"/>
  </conditionalFormatting>
  <conditionalFormatting sqref="BM25 BO25 BQ25">
    <cfRule type="top10" dxfId="1274" priority="35" rank="1"/>
  </conditionalFormatting>
  <conditionalFormatting sqref="BM26 BO26 BQ26">
    <cfRule type="top10" dxfId="1273" priority="34" rank="1"/>
  </conditionalFormatting>
  <conditionalFormatting sqref="BS6 BU6 BW6">
    <cfRule type="top10" dxfId="1272" priority="33" rank="1"/>
  </conditionalFormatting>
  <conditionalFormatting sqref="BS7 BU7 BW7">
    <cfRule type="top10" dxfId="1271" priority="32" rank="1"/>
  </conditionalFormatting>
  <conditionalFormatting sqref="BS8 BU8 BW8">
    <cfRule type="top10" dxfId="1270" priority="31" rank="1"/>
  </conditionalFormatting>
  <conditionalFormatting sqref="BS9 BU9 BW9">
    <cfRule type="top10" dxfId="1269" priority="30" rank="1"/>
  </conditionalFormatting>
  <conditionalFormatting sqref="BS10 BU10 BW10">
    <cfRule type="top10" dxfId="1268" priority="29" rank="1"/>
  </conditionalFormatting>
  <conditionalFormatting sqref="BS11 BU11 BW11">
    <cfRule type="top10" dxfId="1267" priority="28" rank="1"/>
  </conditionalFormatting>
  <conditionalFormatting sqref="BS12 BU12 BW12">
    <cfRule type="top10" dxfId="1266" priority="27" rank="1"/>
  </conditionalFormatting>
  <conditionalFormatting sqref="BS13 BU13 BW13">
    <cfRule type="top10" dxfId="1265" priority="26" rank="1"/>
  </conditionalFormatting>
  <conditionalFormatting sqref="BS14 BU14 BW14">
    <cfRule type="top10" dxfId="1264" priority="25" rank="1"/>
  </conditionalFormatting>
  <conditionalFormatting sqref="BS15 BU15 BW15">
    <cfRule type="top10" dxfId="1263" priority="24" rank="1"/>
  </conditionalFormatting>
  <conditionalFormatting sqref="BS16 BU16 BW16">
    <cfRule type="top10" dxfId="1262" priority="23" rank="1"/>
  </conditionalFormatting>
  <conditionalFormatting sqref="BS17 BU17 BW17">
    <cfRule type="top10" dxfId="1261" priority="22" rank="1"/>
  </conditionalFormatting>
  <conditionalFormatting sqref="BS18 BU18 BW18">
    <cfRule type="top10" dxfId="1260" priority="21" rank="1"/>
  </conditionalFormatting>
  <conditionalFormatting sqref="BS19 BU19 BW19">
    <cfRule type="top10" dxfId="1259" priority="20" rank="1"/>
  </conditionalFormatting>
  <conditionalFormatting sqref="BS20 BU20 BW20">
    <cfRule type="top10" dxfId="1258" priority="19" rank="1"/>
  </conditionalFormatting>
  <conditionalFormatting sqref="BS21 BU21 BW21">
    <cfRule type="top10" dxfId="1257" priority="18" rank="1"/>
  </conditionalFormatting>
  <conditionalFormatting sqref="BS22 BU22 BW22">
    <cfRule type="top10" dxfId="1256" priority="17" rank="1"/>
  </conditionalFormatting>
  <conditionalFormatting sqref="BS23 BU23 BW23">
    <cfRule type="top10" dxfId="1255" priority="16" rank="1"/>
  </conditionalFormatting>
  <conditionalFormatting sqref="BS24 BU24 BW24">
    <cfRule type="top10" dxfId="1254" priority="15" rank="1"/>
  </conditionalFormatting>
  <conditionalFormatting sqref="BS25 BU25 BW25">
    <cfRule type="top10" dxfId="1253" priority="14" rank="1"/>
  </conditionalFormatting>
  <conditionalFormatting sqref="BS26 BU26 BW26">
    <cfRule type="top10" dxfId="1252" priority="13" rank="1"/>
  </conditionalFormatting>
  <conditionalFormatting sqref="E4:E24">
    <cfRule type="top10" dxfId="1251" priority="1" bottom="1" rank="1"/>
    <cfRule type="top10" dxfId="1250" priority="2" rank="1"/>
  </conditionalFormatting>
  <conditionalFormatting sqref="M4:M15 M17:M24">
    <cfRule type="top10" dxfId="1249" priority="11" bottom="1" rank="1"/>
    <cfRule type="top10" dxfId="1248" priority="12" rank="1"/>
  </conditionalFormatting>
  <conditionalFormatting sqref="K4:K24">
    <cfRule type="top10" dxfId="1247" priority="9" bottom="1" rank="1"/>
    <cfRule type="top10" dxfId="1246" priority="10" rank="1"/>
  </conditionalFormatting>
  <conditionalFormatting sqref="G4:G24">
    <cfRule type="top10" dxfId="1245" priority="7" bottom="1" rank="1"/>
    <cfRule type="top10" dxfId="1244" priority="8" rank="1"/>
  </conditionalFormatting>
  <conditionalFormatting sqref="C4:C24">
    <cfRule type="top10" dxfId="1243" priority="5" bottom="1" rank="1"/>
    <cfRule type="top10" dxfId="1242" priority="6" rank="1"/>
  </conditionalFormatting>
  <conditionalFormatting sqref="I4:I24">
    <cfRule type="top10" dxfId="1241" priority="3" bottom="1" rank="1"/>
    <cfRule type="top10" dxfId="1240" priority="4" rank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opLeftCell="E1" zoomScale="120" zoomScaleNormal="120" workbookViewId="0">
      <selection activeCell="L1" sqref="L1"/>
    </sheetView>
  </sheetViews>
  <sheetFormatPr defaultRowHeight="15" x14ac:dyDescent="0.25"/>
  <cols>
    <col min="1" max="4" width="9.140625" style="380" hidden="1" customWidth="1"/>
    <col min="5" max="5" width="24.5703125" style="380" customWidth="1"/>
    <col min="6" max="6" width="8.140625" style="380" customWidth="1"/>
    <col min="7" max="7" width="13.28515625" style="380" customWidth="1"/>
    <col min="8" max="8" width="8.7109375" style="380" customWidth="1"/>
    <col min="9" max="9" width="8.7109375" style="380" hidden="1" customWidth="1"/>
    <col min="10" max="10" width="2.7109375" style="380" customWidth="1"/>
    <col min="11" max="11" width="12.5703125" style="380" customWidth="1"/>
    <col min="12" max="12" width="8.5703125" style="11" customWidth="1"/>
    <col min="13" max="13" width="6.42578125" style="11" customWidth="1"/>
    <col min="14" max="14" width="5.85546875" style="11" customWidth="1"/>
    <col min="15" max="15" width="7" style="11" customWidth="1"/>
    <col min="16" max="16" width="6.140625" style="380" hidden="1" customWidth="1"/>
    <col min="17" max="17" width="6.28515625" style="380" hidden="1" customWidth="1"/>
    <col min="18" max="18" width="3" style="380" customWidth="1"/>
    <col min="19" max="19" width="9.5703125" style="380" customWidth="1"/>
    <col min="20" max="20" width="15.85546875" style="380" customWidth="1"/>
    <col min="21" max="21" width="5.5703125" style="380" customWidth="1"/>
    <col min="22" max="22" width="4" style="380" customWidth="1"/>
    <col min="23" max="23" width="5.42578125" style="380" customWidth="1"/>
    <col min="24" max="24" width="14.28515625" style="380" customWidth="1"/>
    <col min="25" max="25" width="6.7109375" style="380" customWidth="1"/>
    <col min="26" max="26" width="5.7109375" style="380" customWidth="1"/>
    <col min="27" max="28" width="8.140625" style="380" customWidth="1"/>
    <col min="29" max="29" width="10.7109375" style="380" hidden="1" customWidth="1"/>
    <col min="30" max="30" width="12" style="380" customWidth="1"/>
    <col min="31" max="31" width="8.85546875" style="380" customWidth="1"/>
    <col min="32" max="32" width="8.7109375" style="380" customWidth="1"/>
    <col min="33" max="33" width="8.28515625" style="380" customWidth="1"/>
    <col min="34" max="34" width="8" style="380" customWidth="1"/>
    <col min="35" max="35" width="13.42578125" style="380" customWidth="1"/>
    <col min="36" max="36" width="3.85546875" style="380" customWidth="1"/>
    <col min="37" max="37" width="3.7109375" style="380" customWidth="1"/>
    <col min="38" max="38" width="4.140625" style="380" customWidth="1"/>
    <col min="39" max="39" width="4.42578125" style="380" customWidth="1"/>
    <col min="40" max="41" width="5" style="380" customWidth="1"/>
    <col min="42" max="42" width="3" style="380" customWidth="1"/>
    <col min="43" max="43" width="3.140625" style="380" customWidth="1"/>
    <col min="44" max="48" width="3.85546875" style="380" customWidth="1"/>
    <col min="49" max="49" width="3.7109375" style="380" customWidth="1"/>
    <col min="50" max="50" width="3.85546875" style="380" customWidth="1"/>
    <col min="51" max="56" width="4.28515625" style="380" customWidth="1"/>
    <col min="57" max="59" width="3.140625" style="380" customWidth="1"/>
    <col min="60" max="60" width="4.140625" style="380" customWidth="1"/>
    <col min="61" max="61" width="4.28515625" style="380" customWidth="1"/>
    <col min="62" max="62" width="9.140625" style="380"/>
    <col min="63" max="63" width="11.140625" style="380" customWidth="1"/>
    <col min="64" max="64" width="5.140625" style="380" customWidth="1"/>
    <col min="65" max="66" width="3.140625" style="380" customWidth="1"/>
    <col min="67" max="67" width="3.140625" style="380" hidden="1" customWidth="1"/>
    <col min="68" max="68" width="3.85546875" style="380" customWidth="1"/>
    <col min="69" max="69" width="4.28515625" style="380" customWidth="1"/>
    <col min="70" max="72" width="3.140625" style="380" customWidth="1"/>
    <col min="73" max="73" width="4" style="380" customWidth="1"/>
    <col min="74" max="74" width="4.28515625" style="380" customWidth="1"/>
    <col min="75" max="77" width="3.140625" style="380" customWidth="1"/>
    <col min="78" max="78" width="3.85546875" style="380" customWidth="1"/>
    <col min="79" max="79" width="4.28515625" style="380" customWidth="1"/>
    <col min="80" max="82" width="3.140625" style="380" customWidth="1"/>
    <col min="83" max="83" width="3.85546875" style="380" customWidth="1"/>
    <col min="84" max="84" width="4.28515625" style="380" customWidth="1"/>
    <col min="85" max="87" width="3.140625" style="380" customWidth="1"/>
    <col min="88" max="88" width="3.7109375" style="380" customWidth="1"/>
    <col min="89" max="94" width="4.28515625" style="380" customWidth="1"/>
    <col min="95" max="97" width="3.140625" style="380" customWidth="1"/>
    <col min="98" max="98" width="3.85546875" style="380" customWidth="1"/>
    <col min="99" max="99" width="4.28515625" style="380" customWidth="1"/>
    <col min="100" max="16384" width="9.140625" style="380"/>
  </cols>
  <sheetData>
    <row r="1" spans="1:49" ht="15.75" thickBot="1" x14ac:dyDescent="0.3">
      <c r="F1" s="380" t="s">
        <v>122</v>
      </c>
      <c r="H1" s="380" t="s">
        <v>121</v>
      </c>
      <c r="AK1" s="38" t="s">
        <v>55</v>
      </c>
      <c r="AN1" s="559" t="s">
        <v>65</v>
      </c>
      <c r="AO1" s="559"/>
    </row>
    <row r="2" spans="1:49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395"/>
      <c r="S2" s="539" t="s">
        <v>36</v>
      </c>
      <c r="T2" s="540"/>
      <c r="U2" s="541"/>
      <c r="W2" s="156"/>
      <c r="X2" s="542" t="s">
        <v>125</v>
      </c>
      <c r="Y2" s="544" t="s">
        <v>126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6"/>
      <c r="AK2" s="39">
        <f>T22</f>
        <v>20</v>
      </c>
      <c r="AL2" s="8"/>
      <c r="AM2" s="44">
        <f>T21</f>
        <v>14</v>
      </c>
      <c r="AN2" s="3"/>
      <c r="AO2" s="8"/>
      <c r="AP2" s="9"/>
      <c r="AR2" s="550" t="s">
        <v>61</v>
      </c>
      <c r="AS2" s="551"/>
      <c r="AT2" s="551"/>
      <c r="AU2" s="551"/>
      <c r="AV2" s="551"/>
      <c r="AW2" s="552"/>
    </row>
    <row r="3" spans="1:49" ht="15.75" thickBot="1" x14ac:dyDescent="0.3">
      <c r="A3" s="380" t="s">
        <v>155</v>
      </c>
      <c r="B3" s="380" t="s">
        <v>157</v>
      </c>
      <c r="E3" s="94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409"/>
      <c r="R3" s="409"/>
      <c r="S3" s="381" t="s">
        <v>35</v>
      </c>
      <c r="T3" s="8"/>
      <c r="U3" s="382" t="s">
        <v>37</v>
      </c>
      <c r="V3" s="32"/>
      <c r="W3" s="157" t="s">
        <v>129</v>
      </c>
      <c r="X3" s="543"/>
      <c r="Y3" s="406" t="s">
        <v>16</v>
      </c>
      <c r="Z3" s="97" t="s">
        <v>17</v>
      </c>
      <c r="AA3" s="406" t="s">
        <v>53</v>
      </c>
      <c r="AB3" s="97" t="s">
        <v>20</v>
      </c>
      <c r="AC3" s="33" t="s">
        <v>66</v>
      </c>
      <c r="AD3" s="406" t="s">
        <v>21</v>
      </c>
      <c r="AE3" s="97" t="s">
        <v>18</v>
      </c>
      <c r="AF3" s="118" t="s">
        <v>30</v>
      </c>
      <c r="AG3" s="96" t="s">
        <v>31</v>
      </c>
      <c r="AH3" s="118" t="s">
        <v>26</v>
      </c>
      <c r="AI3" s="119" t="s">
        <v>124</v>
      </c>
      <c r="AK3" s="1"/>
      <c r="AL3" s="45">
        <f>T23</f>
        <v>10</v>
      </c>
      <c r="AM3" s="46">
        <f>T20</f>
        <v>12</v>
      </c>
      <c r="AN3" s="4"/>
      <c r="AO3" s="27"/>
      <c r="AP3" s="2"/>
      <c r="AR3" s="553"/>
      <c r="AS3" s="554"/>
      <c r="AT3" s="554"/>
      <c r="AU3" s="554"/>
      <c r="AV3" s="554"/>
      <c r="AW3" s="555"/>
    </row>
    <row r="4" spans="1:49" ht="15.75" thickBot="1" x14ac:dyDescent="0.3">
      <c r="A4" s="3">
        <f>_xlfn.NUMBERVALUE(F4)</f>
        <v>13</v>
      </c>
      <c r="B4" s="27"/>
      <c r="C4" s="380" t="s">
        <v>154</v>
      </c>
      <c r="E4" s="418" t="s">
        <v>143</v>
      </c>
      <c r="F4" s="114">
        <v>13</v>
      </c>
      <c r="G4" s="382"/>
      <c r="H4" s="382" t="s">
        <v>145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10"/>
      <c r="S4" s="423">
        <f>COUNTIFS(L5:L300,F4,O5:O300,$G$29,N5:N300,G22)+COUNTIFS(L5:L300,F5,O5:O300,$G$29,N5:N300,G22)+COUNTIFS(L5:L300,F6,O5:O300,$G$29,N5:N300,G22)+COUNTIFS(L5:L300,F7,O5:O300,$G$29,N5:N300,G22)+COUNTIFS(L5:L300,F8,O5:O300,$G$29,N5:N300,G22)+COUNTIFS(L5:L300,F9,O5:O300,$G$29,N5:N300,G22)+COUNTIFS(L5:L300,F10,O5:O300,$G$29,N5:N300,G22)+COUNTIFS(L5:L300,F11,O5:O300,$G$29,N5:N300,G22)+COUNTIFS(L5:L300,F12,O5:O300,$G$29,N5:N300,G22)+COUNTIFS(L5:L300,F13,O5:O300,$G$29,N5:N300,G22)+COUNTIFS(L5:L300,F14,O5:O300,$G$29,N5:N300,G22)+COUNTIFS(L5:L300,F15,O5:O300,$G$29,N5:N300,G22)+COUNTIFS(L5:L300,F16,O5:O300,$G$29,N5:N300,G22)+COUNTIFS(L5:L300,F17,O5:O300,$G$29,N5:N300,G22)+COUNTIFS(L5:L300,F18,O5:O300,$G$29,N5:N300,G22)</f>
        <v>0</v>
      </c>
      <c r="T4" s="120" t="s">
        <v>8</v>
      </c>
      <c r="U4" s="424">
        <f>COUNTIFS(L5:L300,H4,O5:O300,$G$29,N5:N300,G22)+COUNTIFS(L5:L300,H5,O5:O300,$G$29,N5:N300,G22)+COUNTIFS(L5:L300,H6,O5:O300,$G$29,N5:N300,G22)+COUNTIFS(L5:L300,H7,O5:O300,$G$29,N5:N300,G22)+COUNTIFS(L5:L300,H8,O5:O300,$G$29,N5:N300,G22)+COUNTIFS(L5:L300,H9,O5:O300,$G$29,N5:N300,G22)+COUNTIFS(L5:L300,H10,O5:O300,$G$29,N5:N300,G22)+COUNTIFS(L5:L300,H11,O5:O300,$G$29,N5:N300,G22)+COUNTIFS(L5:L300,H12,O5:O300,$G$29,N5:N300,G22)+COUNTIFS(L5:L300,H13,O5:O300,$G$29,N5:N300,G22)+COUNTIFS(L5:L300,H14,O5:O300,$G$29,N5:N300,G22)+COUNTIFS(L5:L300,H15,O5:O300,$G$29,N5:N300,G22)+COUNTIFS(L5:L300,H16,O5:O300,$G$29,N5:N300,G22)+COUNTIFS(L5:L300,H17,O5:O300,$G$29,N5:N300,G22)+COUNTIFS(L5:L300,H18,O5:O300,$G$29,N5:N300,G22)</f>
        <v>0</v>
      </c>
      <c r="V4" s="32"/>
      <c r="W4" s="158">
        <f t="shared" ref="W4:W18" si="0">F4</f>
        <v>13</v>
      </c>
      <c r="X4" s="382" t="str">
        <f t="shared" ref="X4:X18" si="1">E4</f>
        <v>ponta</v>
      </c>
      <c r="Y4" s="218" t="str">
        <f>$AE39</f>
        <v/>
      </c>
      <c r="Z4" s="219" t="str">
        <f>$AJ39</f>
        <v/>
      </c>
      <c r="AA4" s="219" t="str">
        <f>$AT39</f>
        <v/>
      </c>
      <c r="AB4" s="219" t="str">
        <f>$AY39</f>
        <v/>
      </c>
      <c r="AC4" s="220"/>
      <c r="AD4" s="219" t="str">
        <f>$BI39</f>
        <v/>
      </c>
      <c r="AE4" s="219" t="str">
        <f>$AO39</f>
        <v/>
      </c>
      <c r="AF4" s="219">
        <f>SUM($Z39,$AU39,$BE39,BC39)</f>
        <v>0</v>
      </c>
      <c r="AG4" s="219">
        <f>SUM($AB39,$AH39,$AM39,$AR39,$AW39,$BG39,BB39)</f>
        <v>0</v>
      </c>
      <c r="AH4" s="219">
        <f>AF4-AG4</f>
        <v>0</v>
      </c>
      <c r="AI4" s="221" t="str">
        <f t="shared" ref="AI4:AI18" si="2">IFERROR(AVERAGE(Y4,Z4,AA4,AB4,AD4,AE4)," ")</f>
        <v xml:space="preserve"> </v>
      </c>
      <c r="AK4" s="57">
        <f>T18</f>
        <v>9</v>
      </c>
      <c r="AL4" s="35"/>
      <c r="AM4" s="40">
        <f>T19</f>
        <v>13</v>
      </c>
      <c r="AN4" s="5"/>
      <c r="AO4" s="35"/>
      <c r="AP4" s="26"/>
    </row>
    <row r="5" spans="1:49" ht="15.75" thickBot="1" x14ac:dyDescent="0.3">
      <c r="A5" s="4">
        <f t="shared" ref="A5:A18" si="3">_xlfn.NUMBERVALUE(F5)</f>
        <v>20</v>
      </c>
      <c r="B5" s="27"/>
      <c r="C5" s="380">
        <f>IFERROR(_xlfn.NUMBERVALUE(L5),L5)</f>
        <v>12</v>
      </c>
      <c r="E5" s="123" t="s">
        <v>143</v>
      </c>
      <c r="F5" s="115">
        <v>20</v>
      </c>
      <c r="G5" s="378"/>
      <c r="H5" s="378"/>
      <c r="I5" s="409" t="e">
        <f ca="1">IF(OR($A$4=C5,$A$5=C5,$A$6=C5,$A$7=C5,$A$8=C5,$A$9=C5,$A$10=C5,$A$11=C5,$A$12=C5,$A$13=C5,$A$14=C5,$A$15=C5,$A$16=C5,$A$17=C5,$A$18=C5),1,2)</f>
        <v>#NAME?</v>
      </c>
      <c r="J5" s="27"/>
      <c r="K5" s="110" t="s">
        <v>139</v>
      </c>
      <c r="L5" s="74" t="str">
        <f>MID(K5,1,2)</f>
        <v>12</v>
      </c>
      <c r="M5" s="11" t="str">
        <f>MID(K5,3,1)</f>
        <v>6</v>
      </c>
      <c r="N5" s="11" t="str">
        <f>MID(K5,4,1)</f>
        <v>R</v>
      </c>
      <c r="O5" s="11" t="str">
        <f>MID(K5,5,2)</f>
        <v>C</v>
      </c>
      <c r="P5" s="380">
        <f>T26</f>
        <v>1</v>
      </c>
      <c r="Q5" s="380">
        <v>1</v>
      </c>
      <c r="S5" s="423">
        <f>COUNTIFS(L5:L300,F4,O5:O300,$G$29,N5:N300,$G$32)+COUNTIFS(L5:L300,F5,O5:O300,$G$29,N5:N300,$G$32)+COUNTIFS(L5:L300,F6,O5:O300,$G$29,N5:N300,$G$32)+COUNTIFS(L5:L300,F7,O5:O300,$G$29,N5:N300,$G$32)+COUNTIFS(L5:L300,F8,O5:O300,$G$29,N5:N300,$G$32)+COUNTIFS(L5:L300,F9,O5:O300,$G$29,N5:N300,$G$32)+COUNTIFS(L5:L300,F10,O5:O300,$G$29,N5:N300,$G$32)+COUNTIFS(L5:L300,F11,O5:O300,$G$29,N5:N300,$G$32)+COUNTIFS(L5:L300,F12,O5:O300,$G$29,N5:N300,$G$32)+COUNTIFS(L5:L300,F13,O5:O300,$G$29,N5:N300,$G$32)+COUNTIFS(L5:L300,F14,O5:O300,$G$29,N5:N300,$G$32)+COUNTIFS(L5:L300,F15,O5:O300,$G$29,N5:N300,$G$32)+COUNTIFS(L5:L300,F16,O5:O300,$G$29,N5:N300,$G$32)+COUNTIFS(L5:L300,F17,O5:O300,$G$29,N5:N300,$G$32)+COUNTIFS(L5:L300,F18,O5:O300,$G$29,N5:N300,$G$32)</f>
        <v>0</v>
      </c>
      <c r="T5" s="120" t="s">
        <v>70</v>
      </c>
      <c r="U5" s="424">
        <f>COUNTIFS(L5:L300,H4,O5:O300,$G$29,N5:N300,$G$32)+COUNTIFS(L5:L300,H5,O5:O300,$G$29,N5:N300,$G$32)+COUNTIFS(L5:L300,H6,O5:O300,$G$29,N5:N300,$G$32)+COUNTIFS(L5:L300,H7,O5:O300,$G$29,N5:N300,$G$32)+COUNTIFS(L5:L300,H8,O5:O300,$G$29,N5:N300,$G$32)+COUNTIFS(L5:L300,H9,O5:O300,$G$29,N5:N300,$G$32)+COUNTIFS(L5:L300,H10,O5:O300,$G$29,N5:N300,$G$32)+COUNTIFS(L5:L300,H11,O5:O300,$G$29,N5:N300,$G$32)+COUNTIFS(L5:L300,H12,O5:O300,$G$29,N5:N300,$G$32)+COUNTIFS(L5:L300,H13,O5:O300,$G$29,N5:N300,$G$32)+COUNTIFS(L5:L300,H14,O5:O300,$G$29,N5:N300,$G$32)+COUNTIFS(L5:L300,H15,O5:O300,$G$29,N5:N300,$G$32)+COUNTIFS(L5:L300,H16,O5:O300,$G$29,N5:N300,$G$32)+COUNTIFS(L5:L300,H17,O5:O300,$G$29,N5:N300,$G$32)+COUNTIFS(L5:L300,H18,O5:O300,$G$29,N5:N300,$G$32)</f>
        <v>0</v>
      </c>
      <c r="W5" s="306">
        <f t="shared" si="0"/>
        <v>20</v>
      </c>
      <c r="X5" s="378" t="str">
        <f t="shared" si="1"/>
        <v>ponta</v>
      </c>
      <c r="Y5" s="218" t="str">
        <f>$AE48</f>
        <v/>
      </c>
      <c r="Z5" s="219" t="str">
        <f>$AJ48</f>
        <v/>
      </c>
      <c r="AA5" s="219" t="str">
        <f>$AT48</f>
        <v/>
      </c>
      <c r="AB5" s="219" t="str">
        <f>$AY48</f>
        <v/>
      </c>
      <c r="AC5" s="219"/>
      <c r="AD5" s="219" t="str">
        <f>$BI48</f>
        <v/>
      </c>
      <c r="AE5" s="219" t="str">
        <f>$AO48</f>
        <v/>
      </c>
      <c r="AF5" s="219">
        <f>SUM($Z48,$AU48,$BE48,BC48)</f>
        <v>0</v>
      </c>
      <c r="AG5" s="219">
        <f>SUM($AB48,$AH48,$AM48,$AR48,$AW48,$BG48,BB48)</f>
        <v>0</v>
      </c>
      <c r="AH5" s="219">
        <f t="shared" ref="AH5:AH24" si="4">AF5-AG5</f>
        <v>0</v>
      </c>
      <c r="AI5" s="221" t="str">
        <f>IFERROR(AVERAGE(Y5,Z5,AA5,AB5,AD5,AE5)," ")</f>
        <v xml:space="preserve"> </v>
      </c>
      <c r="AK5" s="38" t="s">
        <v>60</v>
      </c>
      <c r="AR5" s="529"/>
      <c r="AS5" s="530"/>
      <c r="AT5" s="529"/>
      <c r="AU5" s="530"/>
      <c r="AV5" s="529"/>
      <c r="AW5" s="530"/>
    </row>
    <row r="6" spans="1:49" x14ac:dyDescent="0.25">
      <c r="A6" s="4" t="e">
        <f t="shared" ca="1" si="3"/>
        <v>#NAME?</v>
      </c>
      <c r="B6" s="27"/>
      <c r="C6" s="380" t="str">
        <f t="shared" ref="C6:C69" ca="1" si="5">IFERROR(_xlfn.NUMBERVALUE(L6),L6)</f>
        <v/>
      </c>
      <c r="E6" s="330"/>
      <c r="F6" s="116"/>
      <c r="G6" s="399"/>
      <c r="H6" s="399"/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/>
      <c r="L6" s="74" t="str">
        <f t="shared" ref="L6:L69" si="7">MID(K6,1,2)</f>
        <v/>
      </c>
      <c r="M6" s="11" t="str">
        <f t="shared" ref="M6:M69" si="8">MID(K6,3,1)</f>
        <v/>
      </c>
      <c r="N6" s="108" t="str">
        <f t="shared" ref="N6:N69" si="9">MID(K6,4,1)</f>
        <v/>
      </c>
      <c r="O6" s="11" t="str">
        <f t="shared" ref="O6:O69" si="10">MID(K6,5,2)</f>
        <v/>
      </c>
      <c r="P6" s="380">
        <f t="shared" ref="P6:P69" ca="1" si="11">IF(AND($T$18=C6,N6="S"),1,IF(AND($T$19=C6,N6="S"),6,IF(AND($T$20=C6,N6="S"),5,IF(AND($T$21=C6,N6="S"),4,IF(AND($T$22=C6,N6="S"),3,IF(AND($T$23=C6,N6="S"),2,P5))))))</f>
        <v>1</v>
      </c>
      <c r="Q6" s="380">
        <f t="shared" ref="Q6:Q69" ca="1" si="12">IF(AND($T$29=C6,N6="S"),1,IF(AND($T$30=C6,N6="S"),2,IF(AND($T$31=C6,N6="S"),3,IF(AND($T$32=C6,N6="S"),4,IF(AND($T$33=C6,N6="S"),5,IF(AND($T$34=C6,N6="S"),6,Q5))))))</f>
        <v>1</v>
      </c>
      <c r="S6" s="423">
        <f>COUNTIFS(L5:L300,F4,O5:O300,$G$29,N5:N300,$G$25)+COUNTIFS(L5:L300,F5,O5:O300,$G$29,N5:N300,$G$25)+COUNTIFS(L5:L300,F6,O5:O300,$G$29,N5:N300,$G$25)+COUNTIFS(L5:L300,F7,O5:O300,$G$29,N5:N300,$G$25)+COUNTIFS(L5:L300,F8,O5:O300,$G$29,N5:N300,$G$25)+COUNTIFS(L5:L300,F9,O5:O300,$G$29,N5:N300,$G$25)+COUNTIFS(L5:L300,F10,O5:O300,$G$29,N5:N300,$G$25)+COUNTIFS(L5:L300,F11,O5:O300,$G$29,N5:N300,$G$25)+COUNTIFS(L5:L300,F12,O5:O300,$G$29,N5:N300,$G$25)+COUNTIFS(L5:L300,F13,O5:O300,$G$29,N5:N300,$G$25)+COUNTIFS(L5:L300,F14,O5:O300,$G$29,N5:N300,$G$25)+COUNTIFS(L5:L300,F15,O5:O300,$G$29,N5:N300,$G$25)+COUNTIFS(L5:L300,F16,O5:O300,$G$29,N5:N300,$G$25)+COUNTIFS(L5:L300,F17,O5:O300,$G$29,N5:N300,$G$25)+COUNTIFS(L5:L300,F18,O5:O300,$G$29,N5:N300,$G$25)</f>
        <v>0</v>
      </c>
      <c r="T6" s="120" t="s">
        <v>9</v>
      </c>
      <c r="U6" s="424">
        <f>COUNTIFS(L5:L300,H4,O5:O300,$G$29,N5:N300,$G$25)+COUNTIFS(L5:L300,H5,O5:O300,$G$29,N5:N300,$G$25)+COUNTIFS(L5:L300,H6,O5:O300,$G$29,N5:N300,$G$25)+COUNTIFS(L5:L300,H7,O5:O300,$G$29,N5:N300,$G$25)+COUNTIFS(L5:L300,H8,O5:O300,$G$29,N5:N300,$G$25)+COUNTIFS(L5:L300,H9,O5:O300,$G$29,N5:N300,$G$25)+COUNTIFS(L5:L300,H10,O5:O300,$G$29,N5:N300,$G$25)+COUNTIFS(L5:L300,H11,O5:O300,$G$29,N5:N300,$G$25)+COUNTIFS(L5:L300,H12,O5:O300,$G$29,N5:N300,$G$25)+COUNTIFS(L5:L300,H13,O5:O300,$G$29,N5:N300,$G$25)+COUNTIFS(L5:L300,H14,O5:O300,$G$29,N5:N300,$G$25)+COUNTIFS(L5:L300,H15,O5:O300,$G$29,N5:N300,$G$25)+COUNTIFS(L5:L300,H16,O5:O300,$G$29,N5:N300,$G$25)+COUNTIFS(L5:L300,H17,O5:O300,$G$29,N5:N300,$G$25)+COUNTIFS(L5:L300,H18,O5:O300,$G$29,N5:N300,$G$25)</f>
        <v>0</v>
      </c>
      <c r="W6" s="306">
        <f t="shared" si="0"/>
        <v>0</v>
      </c>
      <c r="X6" s="378">
        <f t="shared" si="1"/>
        <v>0</v>
      </c>
      <c r="Y6" s="218" t="str">
        <f>$AE57</f>
        <v/>
      </c>
      <c r="Z6" s="219" t="str">
        <f>$AJ57</f>
        <v/>
      </c>
      <c r="AA6" s="219" t="str">
        <f>$AT57</f>
        <v/>
      </c>
      <c r="AB6" s="219" t="str">
        <f>$AY57</f>
        <v/>
      </c>
      <c r="AC6" s="219"/>
      <c r="AD6" s="219" t="str">
        <f>$BI57</f>
        <v/>
      </c>
      <c r="AE6" s="219" t="str">
        <f>$AO57</f>
        <v/>
      </c>
      <c r="AF6" s="219">
        <f>SUM($Z57,$AU57,$BE57,BC57)</f>
        <v>0</v>
      </c>
      <c r="AG6" s="219">
        <f>SUM($AB57,$AH57,$AM57,$AR57,$AW57,$BG57,BB57)</f>
        <v>0</v>
      </c>
      <c r="AH6" s="219">
        <f t="shared" si="4"/>
        <v>0</v>
      </c>
      <c r="AI6" s="221" t="str">
        <f t="shared" si="2"/>
        <v xml:space="preserve"> </v>
      </c>
      <c r="AK6" s="47">
        <f>AL3</f>
        <v>10</v>
      </c>
      <c r="AL6" s="8"/>
      <c r="AM6" s="51">
        <f>AK2</f>
        <v>20</v>
      </c>
      <c r="AN6" s="3"/>
      <c r="AO6" s="8"/>
      <c r="AP6" s="9"/>
      <c r="AR6" s="547"/>
      <c r="AS6" s="548"/>
      <c r="AT6" s="547"/>
      <c r="AU6" s="548"/>
      <c r="AV6" s="547"/>
      <c r="AW6" s="548"/>
    </row>
    <row r="7" spans="1:49" ht="15.75" thickBot="1" x14ac:dyDescent="0.3">
      <c r="A7" s="4" t="e">
        <f t="shared" ca="1" si="3"/>
        <v>#NAME?</v>
      </c>
      <c r="B7" s="27"/>
      <c r="C7" s="380" t="str">
        <f t="shared" ca="1" si="5"/>
        <v/>
      </c>
      <c r="E7" s="330"/>
      <c r="F7" s="116"/>
      <c r="G7" s="399"/>
      <c r="H7" s="399"/>
      <c r="I7" s="409" t="e">
        <f t="shared" ca="1" si="6"/>
        <v>#NAME?</v>
      </c>
      <c r="J7" s="72"/>
      <c r="K7" s="110"/>
      <c r="L7" s="74" t="str">
        <f t="shared" si="7"/>
        <v/>
      </c>
      <c r="M7" s="11" t="str">
        <f t="shared" si="8"/>
        <v/>
      </c>
      <c r="N7" s="11" t="str">
        <f t="shared" si="9"/>
        <v/>
      </c>
      <c r="O7" s="11" t="str">
        <f t="shared" si="10"/>
        <v/>
      </c>
      <c r="P7" s="380">
        <f t="shared" ca="1" si="11"/>
        <v>1</v>
      </c>
      <c r="Q7" s="380">
        <f t="shared" ca="1" si="12"/>
        <v>1</v>
      </c>
      <c r="S7" s="423">
        <f>COUNTIFS(L5:L300,F4,O5:O300,$G$29,N5:N300,$G$23)+COUNTIFS(L5:L300,F5,O5:O300,$G$29,N5:N300,$G$23)+COUNTIFS(L5:L300,F6,O5:O300,$G$29,N5:N300,$G$23)+COUNTIFS(L5:L300,F7,O5:O300,$G$29,N5:N300,$G$23)+COUNTIFS(L5:L300,F8,O5:O300,$G$29,N5:N300,$G$23)+COUNTIFS(L5:L300,F9,O5:O300,$G$29,N5:N300,$G$23)+COUNTIFS(L5:L300,F10,O5:O300,$G$29,N5:N300,$G$23)+COUNTIFS(L5:L300,F11,O5:O300,$G$29,N5:N300,$G$23)+COUNTIFS(L5:L300,F12,O5:O300,$G$29,N5:N300,$G$23)+COUNTIFS(L5:L300,F13,O5:O300,$G$29,N5:N300,$G$23)+COUNTIFS(L5:L300,F14,O5:O300,$G$29,N5:N300,$G$23)+COUNTIFS(L5:L300,F15,O5:O300,$G$29,N5:N300,$G$23)+COUNTIFS(L5:L300,F16,O5:O300,$G$29,N5:N300,$G$23)+COUNTIFS(L5:L300,F17,O5:O300,$G$29,N5:N300,$G$23)+COUNTIFS(L5:L300,F18,O5:O300,$G$29,N5:N300,$G$23)</f>
        <v>0</v>
      </c>
      <c r="T7" s="121" t="s">
        <v>16</v>
      </c>
      <c r="U7" s="424">
        <f>COUNTIFS(L5:L300,H4,O5:O300,$G$29,N5:N300,$G$23)+COUNTIFS(L5:L300,H5,O5:O300,$G$29,N5:N300,$G$23)+COUNTIFS(L5:L300,H6,O5:O300,$G$29,N5:N300,$G$23)+COUNTIFS(L5:L300,H7,O5:O300,$G$29,N5:N300,$G$23)+COUNTIFS(L5:L300,H8,O5:O300,$G$29,N5:N300,$G$23)+COUNTIFS(L5:L300,H9,O5:O300,$G$29,N5:N300,$G$23)+COUNTIFS(L5:L300,H10,O5:O300,$G$29,N5:N300,$G$23)+COUNTIFS(L5:L300,H11,O5:O300,$G$29,N5:N300,$G$23)+COUNTIFS(L5:L300,H12,O5:O300,$G$29,N5:N300,$G$23)+COUNTIFS(L5:L300,H13,O5:O300,$G$29,N5:N300,$G$23)+COUNTIFS(L5:L300,H14,O5:O300,$G$29,N5:N300,$G$23)+COUNTIFS(L5:L300,H15,O5:O300,$G$29,N5:N300,$G$23)+COUNTIFS(L5:L300,H16,O5:O300,$G$29,N5:N300,$G$23)+COUNTIFS(L5:L300,H17,O5:O300,$G$29,N5:N300,$G$23)+COUNTIFS(L5:L300,H18,O5:O300,$G$29,N5:N300,$G$23)</f>
        <v>0</v>
      </c>
      <c r="W7" s="306">
        <f t="shared" si="0"/>
        <v>0</v>
      </c>
      <c r="X7" s="378">
        <f t="shared" si="1"/>
        <v>0</v>
      </c>
      <c r="Y7" s="218" t="str">
        <f>$AE66</f>
        <v/>
      </c>
      <c r="Z7" s="219" t="str">
        <f>$AJ66</f>
        <v/>
      </c>
      <c r="AA7" s="219" t="str">
        <f>$AT66</f>
        <v/>
      </c>
      <c r="AB7" s="219" t="str">
        <f>$AY66</f>
        <v/>
      </c>
      <c r="AC7" s="219"/>
      <c r="AD7" s="219" t="str">
        <f>$BI66</f>
        <v/>
      </c>
      <c r="AE7" s="219" t="str">
        <f>$AO66</f>
        <v/>
      </c>
      <c r="AF7" s="219">
        <f>SUM($Z66,$AU66,$BE66,BC66)</f>
        <v>0</v>
      </c>
      <c r="AG7" s="219">
        <f>SUM($AB66,$AH66,$AM66,$AR66,$AW66,$BG66,BB66)</f>
        <v>0</v>
      </c>
      <c r="AH7" s="219">
        <f t="shared" si="4"/>
        <v>0</v>
      </c>
      <c r="AI7" s="221" t="str">
        <f t="shared" si="2"/>
        <v xml:space="preserve"> </v>
      </c>
      <c r="AK7" s="1"/>
      <c r="AL7" s="58">
        <f>AK4</f>
        <v>9</v>
      </c>
      <c r="AM7" s="56">
        <f>AM2</f>
        <v>14</v>
      </c>
      <c r="AN7" s="4"/>
      <c r="AO7" s="27"/>
      <c r="AP7" s="2"/>
      <c r="AR7" s="557"/>
      <c r="AS7" s="558"/>
      <c r="AT7" s="557"/>
      <c r="AU7" s="558"/>
      <c r="AV7" s="557"/>
      <c r="AW7" s="558"/>
    </row>
    <row r="8" spans="1:49" ht="15.75" thickBot="1" x14ac:dyDescent="0.3">
      <c r="A8" s="4" t="e">
        <f t="shared" ca="1" si="3"/>
        <v>#NAME?</v>
      </c>
      <c r="B8" s="27"/>
      <c r="C8" s="380" t="str">
        <f t="shared" ca="1" si="5"/>
        <v/>
      </c>
      <c r="E8" s="123"/>
      <c r="F8" s="115"/>
      <c r="G8" s="378"/>
      <c r="H8" s="378"/>
      <c r="I8" s="409" t="e">
        <f t="shared" ca="1" si="6"/>
        <v>#NAME?</v>
      </c>
      <c r="J8" s="27"/>
      <c r="K8" s="110"/>
      <c r="L8" s="74" t="str">
        <f t="shared" si="7"/>
        <v/>
      </c>
      <c r="M8" s="11" t="str">
        <f t="shared" si="8"/>
        <v/>
      </c>
      <c r="N8" s="11" t="str">
        <f t="shared" si="9"/>
        <v/>
      </c>
      <c r="O8" s="11" t="str">
        <f t="shared" si="10"/>
        <v/>
      </c>
      <c r="P8" s="380">
        <f t="shared" ca="1" si="11"/>
        <v>1</v>
      </c>
      <c r="Q8" s="380">
        <f t="shared" ca="1" si="12"/>
        <v>1</v>
      </c>
      <c r="S8" s="421">
        <f>COUNTIFS(L5:L300,H4,O5:O300,$G$28,N5:N300, $G$22)+COUNTIFS(L5:L300,H5,O5:O300,$G$28,N5:N300, $G$22)+COUNTIFS(L5:L300,H6,O5:O300,$G$28,N5:N300, $G$22)+COUNTIFS(L5:L300,H7,O5:O300,$G$28,N5:N300, $G$22)+COUNTIFS(L5:L300,H8,O5:O300,$G$28,N5:N300, $G$22)+COUNTIFS(L5:L300,H9,O5:O300,$G$28,N5:N300, $G$22)+COUNTIFS(L5:L300,H10,O5:O300,$G$28,N5:N300, $G$22)+COUNTIFS(L5:L300,H11,O5:O300,$G$28,N5:N300, $G$22)+COUNTIFS(L5:L300,H12,O5:O300,$G$28,N5:N300, $G$22)+COUNTIFS(L5:L300,H13,O5:O300,$G$28,N5:N300, $G$22)+COUNTIFS(L5:L300,H14,O5:O300,$G$28,N5:N300, $G$22)+COUNTIFS(L5:L300,H15,O5:O300,$G$28,N5:N300, $G$22)+COUNTIFS(L5:L300,H16,O5:O300,$G$28,N5:N300, $G$22)+COUNTIFS(L5:L300,H17,O5:O300,$G$28,N5:N300, $G$22)+COUNTIFS(L5:L300,H18,O5:O300,$G$28,N5:N300, $G$22)</f>
        <v>0</v>
      </c>
      <c r="T8" s="120" t="s">
        <v>67</v>
      </c>
      <c r="U8" s="422">
        <f>COUNTIFS(L5:L300,F4,O5:O300,$G$28,N5:N300, $G$22)+COUNTIFS(L5:L300,F5,O5:O300,$G$28,N5:N300, $G$22)+COUNTIFS(L5:L300,F6,O5:O300,$G$28,N5:N300, $G$22)+COUNTIFS(L5:L300,F7,O5:O300,$G$28,N5:N300, $G$22)+COUNTIFS(L5:L300,F8,O5:O300,$G$28,N5:N300, $G$22)+COUNTIFS(L5:L300,F9,O5:O300,$G$28,N5:N300, $G$22)+COUNTIFS(L5:L300,F10,O5:O300,$G$28,N5:N300, $G$22)+COUNTIFS(L5:L300,F11,O5:O300,$G$28,N5:N300, $G$22)+COUNTIFS(L5:L300,F12,O5:O300,$G$28,N5:N300, $G$22)+COUNTIFS(L5:L300,F13,O5:O300,$G$28,N5:N300, $G$22)+COUNTIFS(L5:L300,F14,O5:O300,$G$28,N5:N300, $G$22)+COUNTIFS(L5:L300,F15,O5:O300,$G$28,N5:N300, $G$22)+COUNTIFS(L5:L300,F16,O5:O300,$G$28,N5:N300, $G$22)+COUNTIFS(L5:L300,F17,O5:O300,$G$28,N5:N300, $G$22)+COUNTIFS(L5:L300,F18,O5:O300,$G$28,N5:N300, $G$22)</f>
        <v>0</v>
      </c>
      <c r="W8" s="306">
        <f t="shared" si="0"/>
        <v>0</v>
      </c>
      <c r="X8" s="378">
        <f t="shared" si="1"/>
        <v>0</v>
      </c>
      <c r="Y8" s="218" t="str">
        <f>$AE75</f>
        <v/>
      </c>
      <c r="Z8" s="219" t="str">
        <f>$AJ75</f>
        <v/>
      </c>
      <c r="AA8" s="219" t="str">
        <f>$AT75</f>
        <v/>
      </c>
      <c r="AB8" s="219" t="str">
        <f>$AY75</f>
        <v/>
      </c>
      <c r="AC8" s="219"/>
      <c r="AD8" s="219" t="str">
        <f>$BI75</f>
        <v/>
      </c>
      <c r="AE8" s="219" t="str">
        <f>$AO75</f>
        <v/>
      </c>
      <c r="AF8" s="219">
        <f>SUM($Z75,$AU75,$BE75,BC75)</f>
        <v>0</v>
      </c>
      <c r="AG8" s="219">
        <f>SUM($AB75,$AH75,$AM75,$AR75,$AW75,$BG75,BB75)</f>
        <v>0</v>
      </c>
      <c r="AH8" s="219">
        <f t="shared" si="4"/>
        <v>0</v>
      </c>
      <c r="AI8" s="221" t="str">
        <f t="shared" si="2"/>
        <v xml:space="preserve"> </v>
      </c>
      <c r="AK8" s="52">
        <f>AM4</f>
        <v>13</v>
      </c>
      <c r="AL8" s="35"/>
      <c r="AM8" s="48">
        <f>AM3</f>
        <v>12</v>
      </c>
      <c r="AN8" s="5"/>
      <c r="AO8" s="35"/>
      <c r="AP8" s="26"/>
      <c r="AR8" s="7"/>
      <c r="AS8" s="9"/>
      <c r="AT8" s="8"/>
      <c r="AU8" s="8"/>
      <c r="AV8" s="7"/>
      <c r="AW8" s="9"/>
    </row>
    <row r="9" spans="1:49" ht="15.75" thickBot="1" x14ac:dyDescent="0.3">
      <c r="A9" s="4" t="e">
        <f t="shared" ca="1" si="3"/>
        <v>#NAME?</v>
      </c>
      <c r="B9" s="27"/>
      <c r="C9" s="380" t="str">
        <f t="shared" ca="1" si="5"/>
        <v/>
      </c>
      <c r="E9" s="123"/>
      <c r="F9" s="115"/>
      <c r="G9" s="378"/>
      <c r="H9" s="378"/>
      <c r="I9" s="409" t="e">
        <f t="shared" ca="1" si="6"/>
        <v>#NAME?</v>
      </c>
      <c r="J9" s="27"/>
      <c r="K9" s="110"/>
      <c r="L9" s="438" t="str">
        <f t="shared" si="7"/>
        <v/>
      </c>
      <c r="M9" s="11" t="str">
        <f t="shared" si="8"/>
        <v/>
      </c>
      <c r="N9" s="11" t="str">
        <f t="shared" si="9"/>
        <v/>
      </c>
      <c r="O9" s="11" t="str">
        <f t="shared" si="10"/>
        <v/>
      </c>
      <c r="P9" s="380">
        <f t="shared" ca="1" si="11"/>
        <v>1</v>
      </c>
      <c r="Q9" s="380">
        <f t="shared" ca="1" si="12"/>
        <v>1</v>
      </c>
      <c r="S9" s="421">
        <f>COUNTIFS(L5:L300,H4,O5:O300,$G$28,N5:N300, $G$32)+COUNTIFS(L5:L300,H5,O5:O300,$G$28,N5:N300, $G$32)+COUNTIFS(L5:L300,H6,O5:O300,$G$28,N5:N300, $G$32)+COUNTIFS(L5:L300,H7,O5:O300,$G$28,N5:N300, $G$32)+COUNTIFS(L5:L300,H8,O5:O300,$G$28,N5:N300, $G$32)+COUNTIFS(L5:L300,H9,O5:O300,$G$28,N5:N300, $G$32)+COUNTIFS(L5:L300,H10,O5:O300,$G$28,N5:N300, $G$32)+COUNTIFS(L5:L300,H11,O5:O300,$G$28,N5:N300, $G$32)+COUNTIFS(L5:L300,H12,O5:O300,$G$28,N5:N300, $G$32)+COUNTIFS(L5:L300,H13,O5:O300,$G$28,N5:N300, $G$32)+COUNTIFS(L5:L300,H14,O5:O300,$G$28,N5:N300, $G$32)+COUNTIFS(L5:L300,H15,O5:O300,$G$28,N5:N300, $G$32)+COUNTIFS(L5:L300,H16,O5:O300,$G$28,N5:N300, $G$32)+COUNTIFS(L5:L300,H17,O5:O300,$G$28,N5:N300, $G$32)+COUNTIFS(L5:L300,H18,O5:O300,$G$28,N5:N300, $G$32)</f>
        <v>0</v>
      </c>
      <c r="T9" s="121" t="s">
        <v>71</v>
      </c>
      <c r="U9" s="422">
        <f>COUNTIFS(L5:L300,F4,O5:O300,$G$28,N5:N300, $G$32)+COUNTIFS(L5:L300,F5,O5:O300,$G$28,N5:N300, $G$32)+COUNTIFS(L5:L300,F6,O5:O300,$G$28,N5:N300, $G$32)+COUNTIFS(L5:L300,F7,O5:O300,$G$28,N5:N300, $G$32)+COUNTIFS(L5:L300,F8,O5:O300,$G$28,N5:N300, $G$32)+COUNTIFS(L5:L300,F9,O5:O300,$G$28,N5:N300, $G$32)+COUNTIFS(L5:L300,F10,O5:O300,$G$28,N5:N300, $G$32)+COUNTIFS(L5:L300,F11,O5:O300,$G$28,N5:N300, $G$32)+COUNTIFS(L5:L300,F12,O5:O300,$G$28,N5:N300, $G$32)+COUNTIFS(L5:L300,F13,O5:O300,$G$28,N5:N300, $G$32)+COUNTIFS(L5:L300,F14,O5:O300,$G$28,N5:N300, $G$32)+COUNTIFS(L5:L300,F15,O5:O300,$G$28,N5:N300, $G$32)+COUNTIFS(L5:L300,F16,O5:O300,$G$28,N5:N300, $G$32)+COUNTIFS(L5:L300,F17,O5:O300,$G$28,N5:N300, $G$32)+COUNTIFS(L5:L300,F18,O5:O300,$G$28,N5:N300, $G$32)</f>
        <v>0</v>
      </c>
      <c r="W9" s="306">
        <f t="shared" si="0"/>
        <v>0</v>
      </c>
      <c r="X9" s="378">
        <f t="shared" si="1"/>
        <v>0</v>
      </c>
      <c r="Y9" s="218" t="str">
        <f>$AE84</f>
        <v/>
      </c>
      <c r="Z9" s="219" t="str">
        <f>$AJ84</f>
        <v/>
      </c>
      <c r="AA9" s="219" t="str">
        <f>$AT84</f>
        <v/>
      </c>
      <c r="AB9" s="219" t="str">
        <f>$AY84</f>
        <v/>
      </c>
      <c r="AC9" s="219"/>
      <c r="AD9" s="219" t="str">
        <f>$BI84</f>
        <v/>
      </c>
      <c r="AE9" s="219" t="str">
        <f>$AO84</f>
        <v/>
      </c>
      <c r="AF9" s="219">
        <f>SUM($Z84,$AU84,$BE84,BC84)</f>
        <v>0</v>
      </c>
      <c r="AG9" s="219">
        <f>SUM($AB84,$AH84,$AM84,$AR84,$AW84,$BG84,BB84)</f>
        <v>0</v>
      </c>
      <c r="AH9" s="219">
        <f t="shared" si="4"/>
        <v>0</v>
      </c>
      <c r="AI9" s="221" t="str">
        <f t="shared" si="2"/>
        <v xml:space="preserve"> </v>
      </c>
      <c r="AK9" s="38" t="s">
        <v>59</v>
      </c>
      <c r="AR9" s="1"/>
      <c r="AS9" s="2"/>
      <c r="AT9" s="547"/>
      <c r="AU9" s="548"/>
      <c r="AV9" s="1"/>
      <c r="AW9" s="2"/>
    </row>
    <row r="10" spans="1:49" x14ac:dyDescent="0.25">
      <c r="A10" s="4" t="e">
        <f t="shared" ca="1" si="3"/>
        <v>#NAME?</v>
      </c>
      <c r="B10" s="27"/>
      <c r="C10" s="380" t="str">
        <f t="shared" ca="1" si="5"/>
        <v/>
      </c>
      <c r="E10" s="420"/>
      <c r="F10" s="117"/>
      <c r="G10" s="105"/>
      <c r="H10" s="105"/>
      <c r="I10" s="409" t="e">
        <f t="shared" ca="1" si="6"/>
        <v>#NAME?</v>
      </c>
      <c r="J10" s="73"/>
      <c r="K10" s="110"/>
      <c r="L10" s="74" t="str">
        <f t="shared" si="7"/>
        <v/>
      </c>
      <c r="M10" s="11" t="str">
        <f t="shared" si="8"/>
        <v/>
      </c>
      <c r="N10" s="11" t="str">
        <f t="shared" si="9"/>
        <v/>
      </c>
      <c r="O10" s="11" t="str">
        <f t="shared" si="10"/>
        <v/>
      </c>
      <c r="P10" s="380">
        <f t="shared" ca="1" si="11"/>
        <v>1</v>
      </c>
      <c r="Q10" s="380">
        <f t="shared" ca="1" si="12"/>
        <v>1</v>
      </c>
      <c r="S10" s="421">
        <f>COUNTIFS(L5:L300,H4,O5:O300,$G$28,N5:N300, $G$23)+COUNTIFS(L5:L300,H5,O5:O300,$G$28,N5:N300, $G$23)+COUNTIFS(L5:L300,H6,O5:O300,$G$28,N5:N300, $G$23)+COUNTIFS(L5:L300,H7,O5:O300,$G$28,N5:N300, $G$23)+COUNTIFS(L5:L300,H8,O5:O300,$G$28,N5:N300, $G$23)+COUNTIFS(L5:L300,H9,O5:O300,$G$28,N5:N300, $G$23)+COUNTIFS(L5:L300,H10,O5:O300,$G$28,N5:N300, $G$23)+COUNTIFS(L5:L300,H11,O5:O300,$G$28,N5:N300, $G$23)+COUNTIFS(L5:L300,H12,O5:O300,$G$28,N5:N300, $G$23)+COUNTIFS(L5:L300,H13,O5:O300,$G$28,N5:N300, $G$23)+COUNTIFS(L5:L300,H14,O5:O300,$G$28,N5:N300, $G$23)+COUNTIFS(L5:L300,H15,O5:O300,$G$28,N5:N300, $G$23)+COUNTIFS(L5:L300,H16,O5:O300,$G$28,N5:N300, $G$23)+COUNTIFS(L5:L300,H17,O5:O300,$G$28,N5:N300, $G$23)+COUNTIFS(L5:L300,H18,O5:O300,$G$28,N5:N300, $G$23)</f>
        <v>0</v>
      </c>
      <c r="T10" s="120" t="s">
        <v>68</v>
      </c>
      <c r="U10" s="422">
        <f>COUNTIFS(L5:L300,F4,O5:O300,$G$28,N5:N300, $G$23)+COUNTIFS(L5:L300,F5,O5:O300,$G$28,N5:N300, $G$23)+COUNTIFS(L5:L300,F6,O5:O300,$G$28,N5:N300, $G$23)+COUNTIFS(L5:L300,F7,O5:O300,$G$28,N5:N300, $G$23)+COUNTIFS(L5:L300,F8,O5:O300,$G$28,N5:N300, $G$23)+COUNTIFS(L5:L300,F9,O5:O300,$G$28,N5:N300, $G$23)+COUNTIFS(L5:L300,F10,O5:O300,$G$28,N5:N300, $G$23)+COUNTIFS(L5:L300,F11,O5:O300,$G$28,N5:N300, $G$23)+COUNTIFS(L5:L300,F12,O5:O300,$G$28,N5:N300, $G$23)+COUNTIFS(L5:L300,F13,O5:O300,$G$28,N5:N300, $G$23)+COUNTIFS(L5:L300,F14,O5:O300,$G$28,N5:N300, $G$23)+COUNTIFS(L5:L300,F15,O5:O300,$G$28,N5:N300, $G$23)+COUNTIFS(L5:L300,F16,O5:O300,$G$28,N5:N300, $G$23)+COUNTIFS(L5:L300,F17,O5:O300,$G$28,N5:N300, $G$23)+COUNTIFS(L5:L300,F18,O5:O300,$G$28,N5:N300, $G$23)</f>
        <v>0</v>
      </c>
      <c r="W10" s="306">
        <f t="shared" si="0"/>
        <v>0</v>
      </c>
      <c r="X10" s="378">
        <f t="shared" si="1"/>
        <v>0</v>
      </c>
      <c r="Y10" s="218" t="str">
        <f>$AE93</f>
        <v/>
      </c>
      <c r="Z10" s="219" t="str">
        <f>$AJ93</f>
        <v/>
      </c>
      <c r="AA10" s="219" t="str">
        <f>$AT93</f>
        <v/>
      </c>
      <c r="AB10" s="219" t="str">
        <f>$AY93</f>
        <v/>
      </c>
      <c r="AC10" s="219"/>
      <c r="AD10" s="219" t="str">
        <f>$BI93</f>
        <v/>
      </c>
      <c r="AE10" s="219" t="str">
        <f>$AO93</f>
        <v/>
      </c>
      <c r="AF10" s="219">
        <f>SUM($Z93,$AU93,$BE93,BC93)</f>
        <v>0</v>
      </c>
      <c r="AG10" s="219">
        <f>SUM($AB93,$AH93,$AM93,$AR93,$AW93,$BG93,BB93)</f>
        <v>0</v>
      </c>
      <c r="AH10" s="219">
        <f t="shared" si="4"/>
        <v>0</v>
      </c>
      <c r="AI10" s="221" t="str">
        <f t="shared" si="2"/>
        <v xml:space="preserve"> </v>
      </c>
      <c r="AK10" s="59">
        <f>AL7</f>
        <v>9</v>
      </c>
      <c r="AL10" s="8"/>
      <c r="AM10" s="49">
        <f>AK6</f>
        <v>10</v>
      </c>
      <c r="AN10" s="3"/>
      <c r="AO10" s="8"/>
      <c r="AP10" s="9"/>
      <c r="AR10" s="36"/>
      <c r="AS10" s="37"/>
      <c r="AT10" s="547"/>
      <c r="AU10" s="548"/>
      <c r="AV10" s="1"/>
      <c r="AW10" s="2"/>
    </row>
    <row r="11" spans="1:49" x14ac:dyDescent="0.25">
      <c r="A11" s="4" t="e">
        <f t="shared" ca="1" si="3"/>
        <v>#NAME?</v>
      </c>
      <c r="B11" s="27"/>
      <c r="C11" s="380" t="str">
        <f t="shared" ca="1" si="5"/>
        <v/>
      </c>
      <c r="E11" s="123"/>
      <c r="F11" s="115"/>
      <c r="G11" s="378"/>
      <c r="H11" s="378"/>
      <c r="I11" s="409" t="e">
        <f t="shared" ca="1" si="6"/>
        <v>#NAME?</v>
      </c>
      <c r="J11" s="27"/>
      <c r="K11" s="110"/>
      <c r="L11" s="74" t="str">
        <f t="shared" si="7"/>
        <v/>
      </c>
      <c r="M11" s="11" t="str">
        <f t="shared" si="8"/>
        <v/>
      </c>
      <c r="N11" s="11" t="str">
        <f t="shared" si="9"/>
        <v/>
      </c>
      <c r="O11" s="11" t="str">
        <f t="shared" si="10"/>
        <v/>
      </c>
      <c r="P11" s="380">
        <f t="shared" ca="1" si="11"/>
        <v>1</v>
      </c>
      <c r="Q11" s="380">
        <f t="shared" ca="1" si="12"/>
        <v>1</v>
      </c>
      <c r="S11" s="421">
        <f>COUNTIFS(L5:L300,H4,O5:O300,$G$28,N5:N300, $G$26)+COUNTIFS(L5:L300,H5,O5:O300,$G$28,N5:N300, $G$26)+COUNTIFS(L5:L300,H6,O5:O300,$G$28,N5:N300, $G$26)+COUNTIFS(L5:L300,H7,O5:O300,$G$28,N5:N300, $G$26)+COUNTIFS(L5:L300,H8,O5:O300,$G$28,N5:N300, $G$26)+COUNTIFS(L5:L300,H9,O5:O300,$G$28,N5:N300, $G$26)+COUNTIFS(L5:L300,H10,O5:O300,$G$28,N5:N300, $G$26)+COUNTIFS(L5:L300,H11,O5:O300,$G$28,N5:N300, $G$26)+COUNTIFS(L5:L300,H12,O5:O300,$G$28,N5:N300, $G$26)+COUNTIFS(L5:L300,H13,O5:O300,$G$28,N5:N300, $G$26)+COUNTIFS(L5:L300,H14,O5:O300,$G$28,N5:N300, $G$26)+COUNTIFS(L5:L300,H15,O5:O300,$G$28,N5:N300, $G$26)+COUNTIFS(L5:L300,H16,O5:O300,$G$28,N5:N300, $G$26)+COUNTIFS(L5:L300,H17,O5:O300,$G$28,N5:N300, $G$26)+COUNTIFS(L5:L300,H18,O5:O300,$G$28,N5:N300, $G$26)</f>
        <v>0</v>
      </c>
      <c r="T11" s="121" t="s">
        <v>69</v>
      </c>
      <c r="U11" s="422">
        <f>COUNTIFS(L5:L300,F4,O5:O300,$G$28,N5:N300, $G$26)+COUNTIFS(L5:L300,F5,O5:O300,$G$28,N5:N300, $G$26)+COUNTIFS(L5:L300,F6,O5:O300,$G$28,N5:N300, $G$26)+COUNTIFS(L5:L300,F7,O5:O300,$G$28,N5:N300, $G$26)+COUNTIFS(L5:L300,F8,O5:O300,$G$28,N5:N300, $G$26)+COUNTIFS(L5:L300,F9,O5:O300,$G$28,N5:N300, $G$26)+COUNTIFS(L5:L300,F10,O5:O300,$G$28,N5:N300, $G$26)+COUNTIFS(L5:L300,F11,O5:O300,$G$28,N5:N300, $G$26)+COUNTIFS(L5:L300,F12,O5:O300,$G$28,N5:N300, $G$26)+COUNTIFS(L5:L300,F13,O5:O300,$G$28,N5:N300, $G$26)+COUNTIFS(L5:L300,F14,O5:O300,$G$28,N5:N300, $G$26)+COUNTIFS(L5:L300,F15,O5:O300,$G$28,N5:N300, $G$26)+COUNTIFS(L5:L300,F16,O5:O300,$G$28,N5:N300, $G$26)+COUNTIFS(L5:L300,F17,O5:O300,$G$28,N5:N300, $G$26)+COUNTIFS(L5:L300,F18,O5:O300,$G$28,N5:N300, $G$26)</f>
        <v>0</v>
      </c>
      <c r="W11" s="306">
        <f t="shared" si="0"/>
        <v>0</v>
      </c>
      <c r="X11" s="378">
        <f t="shared" si="1"/>
        <v>0</v>
      </c>
      <c r="Y11" s="218" t="str">
        <f>$AE102</f>
        <v/>
      </c>
      <c r="Z11" s="219" t="str">
        <f>$AJ102</f>
        <v/>
      </c>
      <c r="AA11" s="219" t="str">
        <f>$AT102</f>
        <v/>
      </c>
      <c r="AB11" s="219" t="str">
        <f>$AY102</f>
        <v/>
      </c>
      <c r="AC11" s="219"/>
      <c r="AD11" s="219" t="str">
        <f>$BI102</f>
        <v/>
      </c>
      <c r="AE11" s="219" t="str">
        <f>$AO102</f>
        <v/>
      </c>
      <c r="AF11" s="219">
        <f>SUM($Z102,$AU102,$BE102,BC102)</f>
        <v>0</v>
      </c>
      <c r="AG11" s="219">
        <f>SUM($AB102,$AH102,$AM102,$AR102,$AW102,$BG102,BB102)</f>
        <v>0</v>
      </c>
      <c r="AH11" s="219">
        <f t="shared" si="4"/>
        <v>0</v>
      </c>
      <c r="AI11" s="221" t="str">
        <f t="shared" si="2"/>
        <v xml:space="preserve"> </v>
      </c>
      <c r="AK11" s="1"/>
      <c r="AL11" s="54">
        <f>AK8</f>
        <v>13</v>
      </c>
      <c r="AM11" s="53">
        <f>AM6</f>
        <v>20</v>
      </c>
      <c r="AN11" s="4"/>
      <c r="AO11" s="27"/>
      <c r="AP11" s="2"/>
      <c r="AR11" s="547"/>
      <c r="AS11" s="548"/>
      <c r="AT11" s="27"/>
      <c r="AU11" s="27"/>
      <c r="AV11" s="547"/>
      <c r="AW11" s="548"/>
    </row>
    <row r="12" spans="1:49" ht="15.75" thickBot="1" x14ac:dyDescent="0.3">
      <c r="A12" s="4" t="e">
        <f t="shared" ca="1" si="3"/>
        <v>#NAME?</v>
      </c>
      <c r="B12" s="27"/>
      <c r="C12" s="380" t="str">
        <f t="shared" ca="1" si="5"/>
        <v/>
      </c>
      <c r="E12" s="123"/>
      <c r="F12" s="79"/>
      <c r="G12" s="123"/>
      <c r="H12" s="378"/>
      <c r="I12" s="409" t="e">
        <f t="shared" ca="1" si="6"/>
        <v>#NAME?</v>
      </c>
      <c r="J12" s="27"/>
      <c r="K12" s="110"/>
      <c r="L12" s="74" t="str">
        <f t="shared" si="7"/>
        <v/>
      </c>
      <c r="M12" s="11" t="str">
        <f t="shared" si="8"/>
        <v/>
      </c>
      <c r="N12" s="11" t="str">
        <f t="shared" si="9"/>
        <v/>
      </c>
      <c r="O12" s="11" t="str">
        <f t="shared" si="10"/>
        <v/>
      </c>
      <c r="P12" s="380">
        <f t="shared" ca="1" si="11"/>
        <v>1</v>
      </c>
      <c r="Q12" s="380">
        <f t="shared" ca="1" si="12"/>
        <v>1</v>
      </c>
      <c r="S12" s="421">
        <f>COUNTIFS(L5:L300,H4,O5:O300,$G$28,N5:N300, $G$24)+COUNTIFS(L5:L300,H5,O5:O300,$G$28,N5:N300, $G$24)+COUNTIFS(L5:L300,H6,O5:O300,$G$28,N5:N300, $G$24)+COUNTIFS(L5:L300,H7,O5:O300,$G$28,N5:N300, $G$24)+COUNTIFS(L5:L300,H8,O5:O300,$G$28,N5:N300, $G$24)+COUNTIFS(L5:L300,H9,O5:O300,$G$28,N5:N300, $G$24)+COUNTIFS(L5:L300,H10,O5:O300,$G$28,N5:N300, $G$24)+COUNTIFS(L5:L300,H11,O5:O300,$G$28,N5:N300, $G$24)+COUNTIFS(L5:L300,H12,O5:O300,$G$28,N5:N300, $G$24)+COUNTIFS(L5:L300,H13,O5:O300,$G$28,N5:N300, $G$24)+COUNTIFS(L5:L300,H14,O5:O300,$G$28,N5:N300, $G$24)+COUNTIFS(L5:L300,H15,O5:O300,$G$28,N5:N300, $G$24)+COUNTIFS(L5:L300,H16,O5:O300,$G$28,N5:N300, $G$24)+COUNTIFS(L5:L300,H17,O5:O300,$G$28,N5:N300, $G$24)+COUNTIFS(L5:L300,H18,O5:O300,$G$28,N5:N300, $G$24)</f>
        <v>0</v>
      </c>
      <c r="T12" s="121" t="s">
        <v>144</v>
      </c>
      <c r="U12" s="422">
        <f>COUNTIFS(L5:L300,F4,O5:O300,$G$28,N5:N300, $G$24)+COUNTIFS(L5:L300,F5,O5:O300,$G$28,N5:N300, $G$24)+COUNTIFS(L5:L300,F6,O5:O300,$G$28,N5:N300, $G$24)+COUNTIFS(L5:L300,F7,O5:O300,$G$28,N5:N300, $G$24)+COUNTIFS(L5:L300,F8,O5:O300,$G$28,N5:N300, $G$24)+COUNTIFS(L5:L300,F9,O5:O300,$G$28,N5:N300, $G$24)+COUNTIFS(L5:L300,F10,O5:O300,$G$28,N5:N300, $G$24)+COUNTIFS(L5:L300,F11,O5:O300,$G$28,N5:N300, $G$24)+COUNTIFS(L5:L300,F12,O5:O300,$G$28,N5:N300, $G$24)+COUNTIFS(L5:L300,F13,O5:O300,$G$28,N5:N300, $G$24)+COUNTIFS(L5:L300,F14,O5:O300,$G$28,N5:N300, $G$24)+COUNTIFS(L5:L300,F15,O5:O300,$G$28,N5:N300, $G$24)+COUNTIFS(L5:L300,F16,O5:O300,$G$28,N5:N300, $G$24)+COUNTIFS(L5:L300,F17,O5:O300,$G$28,N5:N300, $G$24)+COUNTIFS(L5:L300,F18,O5:O300,$G$28,N5:N300, $G$24)</f>
        <v>0</v>
      </c>
      <c r="W12" s="306">
        <f t="shared" si="0"/>
        <v>0</v>
      </c>
      <c r="X12" s="378">
        <f t="shared" si="1"/>
        <v>0</v>
      </c>
      <c r="Y12" s="218" t="str">
        <f>$AE111</f>
        <v/>
      </c>
      <c r="Z12" s="219" t="str">
        <f>$AJ111</f>
        <v/>
      </c>
      <c r="AA12" s="219" t="str">
        <f>$AT111</f>
        <v/>
      </c>
      <c r="AB12" s="219" t="str">
        <f>$AY111</f>
        <v/>
      </c>
      <c r="AC12" s="219"/>
      <c r="AD12" s="219" t="str">
        <f>$BI111</f>
        <v/>
      </c>
      <c r="AE12" s="219" t="str">
        <f>$AO111</f>
        <v/>
      </c>
      <c r="AF12" s="219">
        <f>SUM($Z111,$AU111,$BE111,BC111)</f>
        <v>0</v>
      </c>
      <c r="AG12" s="219">
        <f>SUM($AB111,$AH111,$AM111,$AR111,$AW111,$BG111,BB111)</f>
        <v>0</v>
      </c>
      <c r="AH12" s="219">
        <f t="shared" si="4"/>
        <v>0</v>
      </c>
      <c r="AI12" s="221" t="str">
        <f t="shared" si="2"/>
        <v xml:space="preserve"> </v>
      </c>
      <c r="AK12" s="50">
        <f>AM8</f>
        <v>12</v>
      </c>
      <c r="AL12" s="35"/>
      <c r="AM12" s="42">
        <f>AM7</f>
        <v>14</v>
      </c>
      <c r="AN12" s="5"/>
      <c r="AO12" s="35"/>
      <c r="AP12" s="26"/>
      <c r="AR12" s="547"/>
      <c r="AS12" s="548"/>
      <c r="AT12" s="27"/>
      <c r="AU12" s="27"/>
      <c r="AV12" s="547"/>
      <c r="AW12" s="548"/>
    </row>
    <row r="13" spans="1:49" ht="15.75" thickBot="1" x14ac:dyDescent="0.3">
      <c r="A13" s="4">
        <f t="shared" si="3"/>
        <v>0</v>
      </c>
      <c r="B13" s="27"/>
      <c r="C13" s="380" t="str">
        <f t="shared" ca="1" si="5"/>
        <v/>
      </c>
      <c r="E13" s="123"/>
      <c r="F13" s="79"/>
      <c r="G13" s="436"/>
      <c r="H13" s="378"/>
      <c r="I13" s="409" t="e">
        <f t="shared" ca="1" si="6"/>
        <v>#NAME?</v>
      </c>
      <c r="J13" s="27"/>
      <c r="K13" s="110"/>
      <c r="L13" s="74" t="str">
        <f t="shared" si="7"/>
        <v/>
      </c>
      <c r="M13" s="11" t="str">
        <f t="shared" si="8"/>
        <v/>
      </c>
      <c r="N13" s="11" t="str">
        <f t="shared" si="9"/>
        <v/>
      </c>
      <c r="O13" s="11" t="str">
        <f t="shared" si="10"/>
        <v/>
      </c>
      <c r="P13" s="380">
        <f t="shared" ca="1" si="11"/>
        <v>1</v>
      </c>
      <c r="Q13" s="380">
        <f t="shared" ca="1" si="12"/>
        <v>1</v>
      </c>
      <c r="S13" s="166">
        <f>S14-(SUM(S8:S12)+(SUM(S4:S7)))</f>
        <v>0</v>
      </c>
      <c r="T13" s="122" t="s">
        <v>72</v>
      </c>
      <c r="U13" s="167">
        <f>U14-(SUM(U8:U12)+(SUM(U4:U7)))</f>
        <v>0</v>
      </c>
      <c r="W13" s="306">
        <f t="shared" si="0"/>
        <v>0</v>
      </c>
      <c r="X13" s="378">
        <f t="shared" si="1"/>
        <v>0</v>
      </c>
      <c r="Y13" s="218" t="str">
        <f>$AE120</f>
        <v/>
      </c>
      <c r="Z13" s="219" t="str">
        <f>$AJ120</f>
        <v/>
      </c>
      <c r="AA13" s="219" t="str">
        <f>$AT120</f>
        <v/>
      </c>
      <c r="AB13" s="219" t="str">
        <f>$AY120</f>
        <v/>
      </c>
      <c r="AC13" s="219"/>
      <c r="AD13" s="219" t="str">
        <f>$BI120</f>
        <v/>
      </c>
      <c r="AE13" s="219" t="str">
        <f>$AO120</f>
        <v/>
      </c>
      <c r="AF13" s="219">
        <f>SUM($Z120,$AU120,$BE120,BC120)</f>
        <v>0</v>
      </c>
      <c r="AG13" s="219">
        <f>SUM($AB120,$AH120,$AM120,$AR120,$AW120,$BG120,BB120)</f>
        <v>0</v>
      </c>
      <c r="AH13" s="219">
        <f t="shared" si="4"/>
        <v>0</v>
      </c>
      <c r="AI13" s="221" t="str">
        <f t="shared" si="2"/>
        <v xml:space="preserve"> </v>
      </c>
      <c r="AK13" s="38" t="s">
        <v>58</v>
      </c>
      <c r="AR13" s="1"/>
      <c r="AS13" s="2"/>
      <c r="AT13" s="27"/>
      <c r="AU13" s="27"/>
      <c r="AV13" s="1"/>
      <c r="AW13" s="2"/>
    </row>
    <row r="14" spans="1:49" ht="15.75" thickBot="1" x14ac:dyDescent="0.3">
      <c r="A14" s="4">
        <f t="shared" si="3"/>
        <v>0</v>
      </c>
      <c r="B14" s="27"/>
      <c r="C14" s="380" t="str">
        <f t="shared" ca="1" si="5"/>
        <v/>
      </c>
      <c r="E14" s="123"/>
      <c r="F14" s="79"/>
      <c r="G14" s="123"/>
      <c r="H14" s="378"/>
      <c r="I14" s="409" t="e">
        <f t="shared" ca="1" si="6"/>
        <v>#NAME?</v>
      </c>
      <c r="J14" s="27"/>
      <c r="K14" s="110"/>
      <c r="L14" s="74" t="str">
        <f t="shared" si="7"/>
        <v/>
      </c>
      <c r="M14" s="11" t="str">
        <f t="shared" si="8"/>
        <v/>
      </c>
      <c r="N14" s="11" t="str">
        <f t="shared" si="9"/>
        <v/>
      </c>
      <c r="O14" s="11" t="str">
        <f t="shared" si="10"/>
        <v/>
      </c>
      <c r="P14" s="380">
        <f t="shared" ca="1" si="11"/>
        <v>1</v>
      </c>
      <c r="Q14" s="380">
        <f t="shared" ca="1" si="12"/>
        <v>1</v>
      </c>
      <c r="S14" s="434">
        <f>COUNTIFS(L5:L300,F4,O5:O300,G29)+COUNTIFS(L5:L300,F5,O5:O300,G29)+COUNTIFS(L5:L300,F6,O5:O300,G29)+COUNTIFS(L5:L300,F7,O5:O300,G29)+COUNTIFS(L5:L300,F8,O5:O300,G29)+COUNTIFS(L5:L300,F9,O5:O300,G29)+COUNTIFS(L5:L300,F10,O5:O300,G29)+COUNTIFS(L5:L300,F11,O5:O300,G29)+COUNTIFS(L5:L300,F12,O5:O300,G29)+COUNTIFS(L5:L300,F13,O5:O300,G29)+COUNTIFS(L5:L300,F14,O5:O300,G29)+COUNTIFS(L5:L300,F15,O5:O300,G29)+COUNTIFS(L5:L300,F16,O5:O300,G29)+COUNTIFS(L5:L300,F17,O5:O300,G29)+COUNTIFS(L5:L300,F18,O5:O300,G29)+COUNTIFS(L5:L300,H4,O5:O300,G28)+COUNTIFS(L5:L300,H5,O5:O300,G28)+COUNTIFS(L5:L300,H6,O5:O300,G28)+COUNTIFS(L5:L300,H7,O5:O300,G28)+COUNTIFS(L5:L300,H8,O5:O300,G28)+COUNTIFS(L5:L300,H9,O5:O300,G28)+COUNTIFS(L5:L300,H10,O5:O300,G28)+COUNTIFS(L5:L300,H11,O5:O300,G28)+COUNTIFS(L5:L300,H12,O5:O300,G28)+COUNTIFS(L5:L300,H13,O5:O300,G28)+COUNTIFS(L5:L300,H14,O5:O300,G28)+COUNTIFS(L5:L300,H15,O5:O300,G28)+COUNTIFS(L5:L300,H16,O5:O300,G28)+COUNTIFS(L5:L300,H17,O5:O300,G28)+COUNTIFS(L5:L300,H18,O5:O300,G28)</f>
        <v>0</v>
      </c>
      <c r="T14" s="376" t="s">
        <v>15</v>
      </c>
      <c r="U14" s="435">
        <f>COUNTIFS(L5:L300,H4,O5:O300,G29)+COUNTIFS(L5:L300,H5,O5:O300,G29)+COUNTIFS(L5:L300,H6,O5:O300,G29)+COUNTIFS(L5:L300,H7,O5:O300,G29)+COUNTIFS(L5:L300,H8,O5:O300,G29)+COUNTIFS(L5:L300,H9,O5:O300,G29)+COUNTIFS(L5:L300,H10,O5:O300,G29)+COUNTIFS(L5:L300,H11,O5:O300,G29)+COUNTIFS(L5:L300,H12,O5:O300,G29)+COUNTIFS(L5:L300,H13,O5:O300,G29)+COUNTIFS(L5:L300,H14,O5:O300,G29)+COUNTIFS(L5:L300,H15,O5:O300,G29)+COUNTIFS(L5:L300,H16,O5:O300,G29)+COUNTIFS(L5:L300,H17,O5:O300,G29)+COUNTIFS(L5:L300,H18,O5:O300,G29)+COUNTIFS(L5:L300,F4,O5:O300,G28)+COUNTIFS(L5:L300,F5,O5:O300,G28)+COUNTIFS(L5:L300,F6,O5:O300,G28)+COUNTIFS(L5:L300,F7,O5:O300,G28)+COUNTIFS(L5:L300,F8,O5:O300,G28)+COUNTIFS(L5:L300,F9,O5:O300,G28)+COUNTIFS(L5:L300,F10,O5:O300,G28)+COUNTIFS(L5:L300,F11,O5:O300,G28)+COUNTIFS(L5:L300,F12,O5:O300,G28)+COUNTIFS(L5:L300,F13,O5:O300,G28)+COUNTIFS(L5:L300,F14,O5:O300,G28)+COUNTIFS(L5:L300,F15,O5:O300,G28)+COUNTIFS(L5:L300,F16,O5:O300,G28)+COUNTIFS(L5:L300,F17,O5:O300,G28)+COUNTIFS(L5:L300,F18,O5:O300,G28)</f>
        <v>0</v>
      </c>
      <c r="W14" s="306">
        <f t="shared" si="0"/>
        <v>0</v>
      </c>
      <c r="X14" s="378">
        <f t="shared" si="1"/>
        <v>0</v>
      </c>
      <c r="Y14" s="218" t="str">
        <f>$AE129</f>
        <v/>
      </c>
      <c r="Z14" s="219" t="str">
        <f>$AJ129</f>
        <v/>
      </c>
      <c r="AA14" s="219" t="str">
        <f>$AT129</f>
        <v/>
      </c>
      <c r="AB14" s="219" t="str">
        <f>$AY129</f>
        <v/>
      </c>
      <c r="AC14" s="219"/>
      <c r="AD14" s="219" t="str">
        <f>$BI129</f>
        <v/>
      </c>
      <c r="AE14" s="219" t="str">
        <f>$AO129</f>
        <v/>
      </c>
      <c r="AF14" s="219">
        <f>SUM($Z129,$AU129,$BE129,BC129)</f>
        <v>0</v>
      </c>
      <c r="AG14" s="219">
        <f>SUM($AB129,$AH129,$AM129,$AR129,$AW129,$BG129,BB129)</f>
        <v>0</v>
      </c>
      <c r="AH14" s="219">
        <f t="shared" si="4"/>
        <v>0</v>
      </c>
      <c r="AI14" s="221" t="str">
        <f t="shared" si="2"/>
        <v xml:space="preserve"> </v>
      </c>
      <c r="AK14" s="39">
        <f>AL11</f>
        <v>13</v>
      </c>
      <c r="AL14" s="8"/>
      <c r="AM14" s="60">
        <f>AK10</f>
        <v>9</v>
      </c>
      <c r="AN14" s="3"/>
      <c r="AO14" s="8"/>
      <c r="AP14" s="9"/>
      <c r="AR14" s="23"/>
      <c r="AS14" s="26"/>
      <c r="AT14" s="35"/>
      <c r="AU14" s="35"/>
      <c r="AV14" s="23"/>
      <c r="AW14" s="26"/>
    </row>
    <row r="15" spans="1:49" x14ac:dyDescent="0.25">
      <c r="A15" s="4">
        <f t="shared" si="3"/>
        <v>0</v>
      </c>
      <c r="B15" s="27"/>
      <c r="C15" s="380" t="str">
        <f t="shared" ca="1" si="5"/>
        <v/>
      </c>
      <c r="E15" s="123"/>
      <c r="F15" s="79"/>
      <c r="G15" s="378"/>
      <c r="H15" s="378"/>
      <c r="I15" s="409" t="e">
        <f t="shared" ca="1" si="6"/>
        <v>#NAME?</v>
      </c>
      <c r="J15" s="27"/>
      <c r="K15" s="110"/>
      <c r="L15" s="74" t="str">
        <f t="shared" si="7"/>
        <v/>
      </c>
      <c r="M15" s="11" t="str">
        <f t="shared" si="8"/>
        <v/>
      </c>
      <c r="N15" s="11" t="str">
        <f t="shared" si="9"/>
        <v/>
      </c>
      <c r="O15" s="11" t="str">
        <f t="shared" si="10"/>
        <v/>
      </c>
      <c r="P15" s="380">
        <f t="shared" ca="1" si="11"/>
        <v>1</v>
      </c>
      <c r="Q15" s="380">
        <f t="shared" ca="1" si="12"/>
        <v>1</v>
      </c>
      <c r="W15" s="306">
        <f t="shared" si="0"/>
        <v>0</v>
      </c>
      <c r="X15" s="378">
        <f t="shared" si="1"/>
        <v>0</v>
      </c>
      <c r="Y15" s="218" t="str">
        <f>$AE138</f>
        <v/>
      </c>
      <c r="Z15" s="219" t="str">
        <f>$AJ138</f>
        <v/>
      </c>
      <c r="AA15" s="219" t="str">
        <f>$AT138</f>
        <v/>
      </c>
      <c r="AB15" s="219" t="str">
        <f>$AY138</f>
        <v/>
      </c>
      <c r="AC15" s="219"/>
      <c r="AD15" s="219" t="str">
        <f>$BI138</f>
        <v/>
      </c>
      <c r="AE15" s="219" t="str">
        <f>$AO138</f>
        <v/>
      </c>
      <c r="AF15" s="219">
        <f>SUM($Z138,$AU138,$BE138,BC138)</f>
        <v>0</v>
      </c>
      <c r="AG15" s="219">
        <f>SUM($AB138,$AH138,$AM138,$AR138,$AW138,$BG138,BB138)</f>
        <v>0</v>
      </c>
      <c r="AH15" s="219">
        <f t="shared" si="4"/>
        <v>0</v>
      </c>
      <c r="AI15" s="221" t="str">
        <f t="shared" si="2"/>
        <v xml:space="preserve"> </v>
      </c>
      <c r="AK15" s="1"/>
      <c r="AL15" s="45">
        <f>AK12</f>
        <v>12</v>
      </c>
      <c r="AM15" s="46">
        <f>AM10</f>
        <v>10</v>
      </c>
      <c r="AN15" s="4"/>
      <c r="AO15" s="27"/>
      <c r="AP15" s="2"/>
      <c r="AR15" s="27"/>
      <c r="AS15" s="27"/>
      <c r="AT15" s="27"/>
      <c r="AU15" s="27"/>
      <c r="AV15" s="27"/>
    </row>
    <row r="16" spans="1:49" ht="15.75" thickBot="1" x14ac:dyDescent="0.3">
      <c r="A16" s="4">
        <f t="shared" si="3"/>
        <v>0</v>
      </c>
      <c r="B16" s="27"/>
      <c r="C16" s="380" t="str">
        <f t="shared" ca="1" si="5"/>
        <v/>
      </c>
      <c r="E16" s="123"/>
      <c r="F16" s="79"/>
      <c r="G16" s="378"/>
      <c r="H16" s="378"/>
      <c r="I16" s="409" t="e">
        <f t="shared" ca="1" si="6"/>
        <v>#NAME?</v>
      </c>
      <c r="J16" s="27"/>
      <c r="K16" s="110"/>
      <c r="L16" s="74" t="str">
        <f t="shared" si="7"/>
        <v/>
      </c>
      <c r="M16" s="11" t="str">
        <f t="shared" si="8"/>
        <v/>
      </c>
      <c r="N16" s="11" t="str">
        <f t="shared" si="9"/>
        <v/>
      </c>
      <c r="O16" s="11" t="str">
        <f t="shared" si="10"/>
        <v/>
      </c>
      <c r="P16" s="380">
        <f t="shared" ca="1" si="11"/>
        <v>1</v>
      </c>
      <c r="Q16" s="380">
        <f t="shared" ca="1" si="12"/>
        <v>1</v>
      </c>
      <c r="S16" s="549" t="s">
        <v>64</v>
      </c>
      <c r="T16" s="549"/>
      <c r="W16" s="306">
        <f t="shared" si="0"/>
        <v>0</v>
      </c>
      <c r="X16" s="378">
        <f t="shared" si="1"/>
        <v>0</v>
      </c>
      <c r="Y16" s="218" t="str">
        <f>$AE147</f>
        <v/>
      </c>
      <c r="Z16" s="219" t="str">
        <f>$AJ147</f>
        <v/>
      </c>
      <c r="AA16" s="219" t="str">
        <f>$AT147</f>
        <v/>
      </c>
      <c r="AB16" s="219" t="str">
        <f>$AY147</f>
        <v/>
      </c>
      <c r="AC16" s="219"/>
      <c r="AD16" s="219" t="str">
        <f>$BI147</f>
        <v/>
      </c>
      <c r="AE16" s="219" t="str">
        <f>$AO147</f>
        <v/>
      </c>
      <c r="AF16" s="219">
        <f>SUM($Z147,$AU147,$BE147,BC147)</f>
        <v>0</v>
      </c>
      <c r="AG16" s="219">
        <f>SUM($AB147,$AH147,$AM147,$AR147,$AW147,$BG147,BB147)</f>
        <v>0</v>
      </c>
      <c r="AH16" s="219">
        <f t="shared" si="4"/>
        <v>0</v>
      </c>
      <c r="AI16" s="221" t="str">
        <f t="shared" si="2"/>
        <v xml:space="preserve"> </v>
      </c>
      <c r="AK16" s="43">
        <f>AM12</f>
        <v>14</v>
      </c>
      <c r="AL16" s="35"/>
      <c r="AM16" s="40">
        <f>AM11</f>
        <v>20</v>
      </c>
      <c r="AN16" s="5"/>
      <c r="AO16" s="35"/>
      <c r="AP16" s="26"/>
      <c r="AR16" s="549" t="s">
        <v>62</v>
      </c>
      <c r="AS16" s="549"/>
      <c r="AT16" s="549"/>
      <c r="AU16" s="549"/>
      <c r="AV16" s="549"/>
      <c r="AW16" s="549"/>
    </row>
    <row r="17" spans="1:100" ht="15.75" thickBot="1" x14ac:dyDescent="0.3">
      <c r="A17" s="4">
        <f t="shared" si="3"/>
        <v>0</v>
      </c>
      <c r="B17" s="27"/>
      <c r="C17" s="380" t="str">
        <f t="shared" ca="1" si="5"/>
        <v/>
      </c>
      <c r="E17" s="123"/>
      <c r="F17" s="79"/>
      <c r="G17" s="378"/>
      <c r="H17" s="378"/>
      <c r="I17" s="409" t="e">
        <f t="shared" ca="1" si="6"/>
        <v>#NAME?</v>
      </c>
      <c r="J17" s="27"/>
      <c r="K17" s="110"/>
      <c r="L17" s="74" t="str">
        <f t="shared" si="7"/>
        <v/>
      </c>
      <c r="M17" s="11" t="str">
        <f t="shared" si="8"/>
        <v/>
      </c>
      <c r="N17" s="11" t="str">
        <f t="shared" si="9"/>
        <v/>
      </c>
      <c r="O17" s="11" t="str">
        <f t="shared" si="10"/>
        <v/>
      </c>
      <c r="P17" s="380">
        <f t="shared" ca="1" si="11"/>
        <v>1</v>
      </c>
      <c r="Q17" s="380">
        <f t="shared" ca="1" si="12"/>
        <v>1</v>
      </c>
      <c r="S17" s="38" t="s">
        <v>55</v>
      </c>
      <c r="W17" s="306">
        <f t="shared" si="0"/>
        <v>0</v>
      </c>
      <c r="X17" s="378">
        <f t="shared" si="1"/>
        <v>0</v>
      </c>
      <c r="Y17" s="218" t="str">
        <f>$AE156</f>
        <v/>
      </c>
      <c r="Z17" s="219" t="str">
        <f>$AJ156</f>
        <v/>
      </c>
      <c r="AA17" s="219" t="str">
        <f>$AT156</f>
        <v/>
      </c>
      <c r="AB17" s="219" t="str">
        <f>$AY156</f>
        <v/>
      </c>
      <c r="AC17" s="219"/>
      <c r="AD17" s="219" t="str">
        <f>$BI156</f>
        <v/>
      </c>
      <c r="AE17" s="219" t="str">
        <f>$AO156</f>
        <v/>
      </c>
      <c r="AF17" s="219">
        <f>SUM($Z156,$AU156,$BE156,BC156)</f>
        <v>0</v>
      </c>
      <c r="AG17" s="219">
        <f>SUM($AB156,$AH156,$AM156,$AR156,$AW156,$BG156,BB156)</f>
        <v>0</v>
      </c>
      <c r="AH17" s="219">
        <f t="shared" si="4"/>
        <v>0</v>
      </c>
      <c r="AI17" s="221" t="str">
        <f t="shared" si="2"/>
        <v xml:space="preserve"> </v>
      </c>
      <c r="AK17" s="38" t="s">
        <v>57</v>
      </c>
      <c r="AR17" s="380">
        <v>1</v>
      </c>
      <c r="AS17" s="519"/>
      <c r="AT17" s="519"/>
      <c r="AU17" s="519"/>
      <c r="AV17" s="519"/>
      <c r="AW17" s="380" t="s">
        <v>42</v>
      </c>
    </row>
    <row r="18" spans="1:100" ht="15.75" thickBot="1" x14ac:dyDescent="0.3">
      <c r="A18" s="5">
        <f t="shared" si="3"/>
        <v>0</v>
      </c>
      <c r="B18" s="27"/>
      <c r="C18" s="380" t="str">
        <f t="shared" ca="1" si="5"/>
        <v/>
      </c>
      <c r="E18" s="407"/>
      <c r="F18" s="80"/>
      <c r="G18" s="151"/>
      <c r="H18" s="383"/>
      <c r="I18" s="409" t="e">
        <f t="shared" ca="1" si="6"/>
        <v>#NAME?</v>
      </c>
      <c r="J18" s="27"/>
      <c r="K18" s="110"/>
      <c r="L18" s="74" t="str">
        <f t="shared" si="7"/>
        <v/>
      </c>
      <c r="M18" s="11" t="str">
        <f t="shared" si="8"/>
        <v/>
      </c>
      <c r="N18" s="11" t="str">
        <f t="shared" si="9"/>
        <v/>
      </c>
      <c r="O18" s="11" t="str">
        <f t="shared" si="10"/>
        <v/>
      </c>
      <c r="P18" s="380">
        <f t="shared" ca="1" si="11"/>
        <v>1</v>
      </c>
      <c r="Q18" s="380">
        <f t="shared" ca="1" si="12"/>
        <v>1</v>
      </c>
      <c r="S18" s="6">
        <v>1</v>
      </c>
      <c r="T18" s="75">
        <v>9</v>
      </c>
      <c r="W18" s="308">
        <f t="shared" si="0"/>
        <v>0</v>
      </c>
      <c r="X18" s="383">
        <f t="shared" si="1"/>
        <v>0</v>
      </c>
      <c r="Y18" s="222" t="str">
        <f>$AE165</f>
        <v/>
      </c>
      <c r="Z18" s="223" t="str">
        <f>$AJ165</f>
        <v/>
      </c>
      <c r="AA18" s="223" t="str">
        <f>$AT165</f>
        <v/>
      </c>
      <c r="AB18" s="223" t="str">
        <f>$AY165</f>
        <v/>
      </c>
      <c r="AC18" s="223"/>
      <c r="AD18" s="223" t="str">
        <f>$BI165</f>
        <v/>
      </c>
      <c r="AE18" s="223" t="str">
        <f>$AO165</f>
        <v/>
      </c>
      <c r="AF18" s="223">
        <f>SUM($Z165,$AU165,$BE165,BC165)</f>
        <v>0</v>
      </c>
      <c r="AG18" s="223">
        <f>SUM($AB165,$AH165,$AM165,$AR165,$AW165,$BG165,BB165)</f>
        <v>0</v>
      </c>
      <c r="AH18" s="223">
        <f t="shared" si="4"/>
        <v>0</v>
      </c>
      <c r="AI18" s="224" t="str">
        <f t="shared" si="2"/>
        <v xml:space="preserve"> </v>
      </c>
      <c r="AK18" s="47">
        <f>AL15</f>
        <v>12</v>
      </c>
      <c r="AL18" s="8"/>
      <c r="AM18" s="51">
        <f>AK14</f>
        <v>13</v>
      </c>
      <c r="AN18" s="3"/>
      <c r="AO18" s="8"/>
      <c r="AP18" s="9"/>
      <c r="AR18" s="380">
        <v>2</v>
      </c>
      <c r="AS18" s="519"/>
      <c r="AT18" s="519"/>
      <c r="AU18" s="519"/>
      <c r="AV18" s="519"/>
      <c r="AW18" s="380" t="s">
        <v>49</v>
      </c>
    </row>
    <row r="19" spans="1:100" ht="15.75" x14ac:dyDescent="0.25">
      <c r="C19" s="380" t="str">
        <f t="shared" ca="1" si="5"/>
        <v/>
      </c>
      <c r="I19" s="409" t="e">
        <f t="shared" ca="1" si="6"/>
        <v>#NAME?</v>
      </c>
      <c r="K19" s="110"/>
      <c r="L19" s="74" t="str">
        <f t="shared" si="7"/>
        <v/>
      </c>
      <c r="M19" s="11" t="str">
        <f t="shared" si="8"/>
        <v/>
      </c>
      <c r="N19" s="11" t="str">
        <f t="shared" si="9"/>
        <v/>
      </c>
      <c r="O19" s="11" t="str">
        <f t="shared" si="10"/>
        <v/>
      </c>
      <c r="P19" s="380">
        <f t="shared" ca="1" si="11"/>
        <v>1</v>
      </c>
      <c r="Q19" s="380">
        <f t="shared" ca="1" si="12"/>
        <v>1</v>
      </c>
      <c r="S19" s="1">
        <v>2</v>
      </c>
      <c r="T19" s="76">
        <v>13</v>
      </c>
      <c r="V19" s="531" t="s">
        <v>54</v>
      </c>
      <c r="W19" s="63">
        <v>1</v>
      </c>
      <c r="X19" s="111" t="s">
        <v>55</v>
      </c>
      <c r="Y19" s="225" t="str">
        <f>AE171</f>
        <v/>
      </c>
      <c r="Z19" s="226" t="str">
        <f t="shared" ref="Z19:Z24" ca="1" si="13">AJ171</f>
        <v/>
      </c>
      <c r="AA19" s="226" t="str">
        <f>AT171</f>
        <v/>
      </c>
      <c r="AB19" s="226" t="str">
        <f t="shared" ref="AB19:AB24" si="14">AY171</f>
        <v/>
      </c>
      <c r="AC19" s="226"/>
      <c r="AD19" s="226" t="str">
        <f>BI171</f>
        <v/>
      </c>
      <c r="AE19" s="226" t="str">
        <f>AO171</f>
        <v/>
      </c>
      <c r="AF19" s="226">
        <f>SUM(Z171,AU171,BE171,AZ171)</f>
        <v>0</v>
      </c>
      <c r="AG19" s="226">
        <f>SUM(AB171,AH171,AM171,AR171,AW171,BG171,BB171)</f>
        <v>0</v>
      </c>
      <c r="AH19" s="226">
        <f t="shared" si="4"/>
        <v>0</v>
      </c>
      <c r="AI19" s="227" t="e">
        <f ca="1">AVERAGE(Y19:AE19)</f>
        <v>#DIV/0!</v>
      </c>
      <c r="AK19" s="1"/>
      <c r="AL19" s="55">
        <f>AK16</f>
        <v>14</v>
      </c>
      <c r="AM19" s="61">
        <f>AM14</f>
        <v>9</v>
      </c>
      <c r="AN19" s="4"/>
      <c r="AO19" s="27"/>
      <c r="AP19" s="2"/>
      <c r="AR19" s="380">
        <v>3</v>
      </c>
      <c r="AS19" s="519"/>
      <c r="AT19" s="519"/>
      <c r="AU19" s="519"/>
      <c r="AV19" s="519"/>
      <c r="AW19" s="380" t="s">
        <v>50</v>
      </c>
    </row>
    <row r="20" spans="1:100" ht="16.5" thickBot="1" x14ac:dyDescent="0.3">
      <c r="C20" s="380" t="str">
        <f t="shared" ca="1" si="5"/>
        <v/>
      </c>
      <c r="I20" s="409" t="e">
        <f t="shared" ca="1" si="6"/>
        <v>#NAME?</v>
      </c>
      <c r="K20" s="110"/>
      <c r="L20" s="74" t="str">
        <f t="shared" si="7"/>
        <v/>
      </c>
      <c r="M20" s="11" t="str">
        <f t="shared" si="8"/>
        <v/>
      </c>
      <c r="N20" s="11" t="str">
        <f t="shared" si="9"/>
        <v/>
      </c>
      <c r="O20" s="11" t="str">
        <f t="shared" si="10"/>
        <v/>
      </c>
      <c r="P20" s="380">
        <f t="shared" ca="1" si="11"/>
        <v>1</v>
      </c>
      <c r="Q20" s="380">
        <f t="shared" ca="1" si="12"/>
        <v>1</v>
      </c>
      <c r="S20" s="1">
        <v>3</v>
      </c>
      <c r="T20" s="76">
        <v>12</v>
      </c>
      <c r="V20" s="532"/>
      <c r="W20" s="63">
        <v>2</v>
      </c>
      <c r="X20" s="111" t="s">
        <v>56</v>
      </c>
      <c r="Y20" s="228" t="str">
        <f t="shared" ref="Y20:Y24" si="15">AE172</f>
        <v/>
      </c>
      <c r="Z20" s="120" t="str">
        <f t="shared" si="13"/>
        <v/>
      </c>
      <c r="AA20" s="120" t="str">
        <f t="shared" ref="AA20:AA24" si="16">AT172</f>
        <v/>
      </c>
      <c r="AB20" s="120" t="str">
        <f t="shared" si="14"/>
        <v/>
      </c>
      <c r="AC20" s="120"/>
      <c r="AD20" s="120" t="str">
        <f t="shared" ref="AD20:AD24" si="17">BI172</f>
        <v/>
      </c>
      <c r="AE20" s="120" t="str">
        <f t="shared" ref="AE20:AE24" si="18">AO172</f>
        <v/>
      </c>
      <c r="AF20" s="120">
        <f t="shared" ref="AF20:AF24" si="19">SUM(Z172,AU172,BE172,AZ172)</f>
        <v>0</v>
      </c>
      <c r="AG20" s="120">
        <f t="shared" ref="AG20:AG24" si="20">SUM(AB172,AH172,AM172,AR172,AW172,BG172,BB172)</f>
        <v>0</v>
      </c>
      <c r="AH20" s="120">
        <f t="shared" si="4"/>
        <v>0</v>
      </c>
      <c r="AI20" s="229" t="e">
        <f>AVERAGE(Y20:AE20)</f>
        <v>#DIV/0!</v>
      </c>
      <c r="AK20" s="52">
        <f>AM16</f>
        <v>20</v>
      </c>
      <c r="AL20" s="35"/>
      <c r="AM20" s="48">
        <f>AM15</f>
        <v>10</v>
      </c>
      <c r="AN20" s="5"/>
      <c r="AO20" s="35"/>
      <c r="AP20" s="26"/>
      <c r="AR20" s="380">
        <v>4</v>
      </c>
      <c r="AS20" s="519"/>
      <c r="AT20" s="519"/>
      <c r="AU20" s="519"/>
      <c r="AV20" s="519"/>
      <c r="AW20" s="380" t="s">
        <v>47</v>
      </c>
    </row>
    <row r="21" spans="1:100" ht="16.5" thickBot="1" x14ac:dyDescent="0.3">
      <c r="C21" s="380" t="str">
        <f t="shared" ca="1" si="5"/>
        <v/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/>
      <c r="L21" s="74" t="str">
        <f t="shared" si="7"/>
        <v/>
      </c>
      <c r="M21" s="11" t="str">
        <f t="shared" si="8"/>
        <v/>
      </c>
      <c r="N21" s="11" t="str">
        <f t="shared" si="9"/>
        <v/>
      </c>
      <c r="O21" s="11" t="str">
        <f t="shared" si="10"/>
        <v/>
      </c>
      <c r="P21" s="380">
        <f t="shared" ca="1" si="11"/>
        <v>1</v>
      </c>
      <c r="Q21" s="380">
        <f t="shared" ca="1" si="12"/>
        <v>1</v>
      </c>
      <c r="S21" s="1">
        <v>4</v>
      </c>
      <c r="T21" s="76">
        <v>14</v>
      </c>
      <c r="V21" s="532"/>
      <c r="W21" s="63">
        <v>3</v>
      </c>
      <c r="X21" s="111" t="s">
        <v>57</v>
      </c>
      <c r="Y21" s="228" t="str">
        <f t="shared" si="15"/>
        <v/>
      </c>
      <c r="Z21" s="120" t="str">
        <f t="shared" si="13"/>
        <v/>
      </c>
      <c r="AA21" s="120" t="str">
        <f t="shared" si="16"/>
        <v/>
      </c>
      <c r="AB21" s="120" t="str">
        <f t="shared" si="14"/>
        <v/>
      </c>
      <c r="AC21" s="120"/>
      <c r="AD21" s="120" t="str">
        <f t="shared" si="17"/>
        <v/>
      </c>
      <c r="AE21" s="120" t="str">
        <f t="shared" si="18"/>
        <v/>
      </c>
      <c r="AF21" s="120">
        <f t="shared" si="19"/>
        <v>0</v>
      </c>
      <c r="AG21" s="120">
        <f t="shared" si="20"/>
        <v>0</v>
      </c>
      <c r="AH21" s="120">
        <f t="shared" si="4"/>
        <v>0</v>
      </c>
      <c r="AI21" s="229" t="e">
        <f t="shared" ref="AI21:AI24" si="21">AVERAGE(Y21:AE21)</f>
        <v>#DIV/0!</v>
      </c>
      <c r="AK21" s="38" t="s">
        <v>56</v>
      </c>
      <c r="AR21" s="380">
        <v>5</v>
      </c>
      <c r="AS21" s="519"/>
      <c r="AT21" s="519"/>
      <c r="AU21" s="519"/>
      <c r="AV21" s="519"/>
      <c r="AW21" s="380" t="s">
        <v>48</v>
      </c>
    </row>
    <row r="22" spans="1:100" ht="15.75" x14ac:dyDescent="0.25">
      <c r="C22" s="380" t="str">
        <f t="shared" ca="1" si="5"/>
        <v/>
      </c>
      <c r="E22" s="528" t="s">
        <v>20</v>
      </c>
      <c r="F22" s="528"/>
      <c r="G22" s="384" t="s">
        <v>42</v>
      </c>
      <c r="I22" s="409" t="e">
        <f t="shared" ca="1" si="6"/>
        <v>#NAME?</v>
      </c>
      <c r="K22" s="110"/>
      <c r="L22" s="74" t="str">
        <f t="shared" si="7"/>
        <v/>
      </c>
      <c r="M22" s="11" t="str">
        <f t="shared" si="8"/>
        <v/>
      </c>
      <c r="N22" s="11" t="str">
        <f t="shared" si="9"/>
        <v/>
      </c>
      <c r="O22" s="11" t="str">
        <f t="shared" si="10"/>
        <v/>
      </c>
      <c r="P22" s="380">
        <f t="shared" ca="1" si="11"/>
        <v>1</v>
      </c>
      <c r="Q22" s="380">
        <f t="shared" ca="1" si="12"/>
        <v>1</v>
      </c>
      <c r="S22" s="1">
        <v>5</v>
      </c>
      <c r="T22" s="77">
        <v>20</v>
      </c>
      <c r="V22" s="532"/>
      <c r="W22" s="63">
        <v>4</v>
      </c>
      <c r="X22" s="111" t="s">
        <v>58</v>
      </c>
      <c r="Y22" s="228" t="str">
        <f t="shared" si="15"/>
        <v/>
      </c>
      <c r="Z22" s="120" t="str">
        <f t="shared" si="13"/>
        <v/>
      </c>
      <c r="AA22" s="120" t="str">
        <f t="shared" si="16"/>
        <v/>
      </c>
      <c r="AB22" s="120" t="str">
        <f t="shared" si="14"/>
        <v/>
      </c>
      <c r="AC22" s="120"/>
      <c r="AD22" s="120" t="str">
        <f t="shared" si="17"/>
        <v/>
      </c>
      <c r="AE22" s="120" t="str">
        <f t="shared" si="18"/>
        <v/>
      </c>
      <c r="AF22" s="120">
        <f t="shared" si="19"/>
        <v>0</v>
      </c>
      <c r="AG22" s="120">
        <f t="shared" si="20"/>
        <v>0</v>
      </c>
      <c r="AH22" s="120">
        <f t="shared" si="4"/>
        <v>0</v>
      </c>
      <c r="AI22" s="229" t="e">
        <f t="shared" si="21"/>
        <v>#DIV/0!</v>
      </c>
      <c r="AK22" s="41">
        <f>AL19</f>
        <v>14</v>
      </c>
      <c r="AL22" s="8"/>
      <c r="AM22" s="49">
        <f>AK18</f>
        <v>12</v>
      </c>
      <c r="AN22" s="3"/>
      <c r="AO22" s="8"/>
      <c r="AP22" s="9"/>
      <c r="AR22" s="380">
        <v>6</v>
      </c>
      <c r="AS22" s="519"/>
      <c r="AT22" s="519"/>
      <c r="AU22" s="519"/>
      <c r="AV22" s="519"/>
      <c r="AW22" s="380" t="s">
        <v>41</v>
      </c>
    </row>
    <row r="23" spans="1:100" ht="16.5" thickBot="1" x14ac:dyDescent="0.3">
      <c r="C23" s="380" t="str">
        <f t="shared" ca="1" si="5"/>
        <v/>
      </c>
      <c r="E23" s="528" t="s">
        <v>16</v>
      </c>
      <c r="F23" s="528"/>
      <c r="G23" s="384" t="s">
        <v>38</v>
      </c>
      <c r="I23" s="409" t="e">
        <f t="shared" ca="1" si="6"/>
        <v>#NAME?</v>
      </c>
      <c r="K23" s="110"/>
      <c r="L23" s="74" t="str">
        <f t="shared" si="7"/>
        <v/>
      </c>
      <c r="M23" s="11" t="str">
        <f t="shared" si="8"/>
        <v/>
      </c>
      <c r="N23" s="11" t="str">
        <f t="shared" si="9"/>
        <v/>
      </c>
      <c r="O23" s="11" t="str">
        <f t="shared" si="10"/>
        <v/>
      </c>
      <c r="P23" s="380">
        <f t="shared" ca="1" si="11"/>
        <v>1</v>
      </c>
      <c r="Q23" s="380">
        <f t="shared" ca="1" si="12"/>
        <v>1</v>
      </c>
      <c r="S23" s="23">
        <v>6</v>
      </c>
      <c r="T23" s="78">
        <v>10</v>
      </c>
      <c r="V23" s="532"/>
      <c r="W23" s="63">
        <v>5</v>
      </c>
      <c r="X23" s="111" t="s">
        <v>59</v>
      </c>
      <c r="Y23" s="228" t="str">
        <f t="shared" si="15"/>
        <v/>
      </c>
      <c r="Z23" s="120" t="str">
        <f t="shared" si="13"/>
        <v/>
      </c>
      <c r="AA23" s="120" t="str">
        <f t="shared" si="16"/>
        <v/>
      </c>
      <c r="AB23" s="120" t="str">
        <f t="shared" si="14"/>
        <v/>
      </c>
      <c r="AC23" s="120"/>
      <c r="AD23" s="120" t="str">
        <f t="shared" si="17"/>
        <v/>
      </c>
      <c r="AE23" s="120" t="str">
        <f t="shared" si="18"/>
        <v/>
      </c>
      <c r="AF23" s="120">
        <f t="shared" si="19"/>
        <v>0</v>
      </c>
      <c r="AG23" s="120">
        <f t="shared" si="20"/>
        <v>0</v>
      </c>
      <c r="AH23" s="120">
        <f t="shared" si="4"/>
        <v>0</v>
      </c>
      <c r="AI23" s="229" t="e">
        <f t="shared" si="21"/>
        <v>#DIV/0!</v>
      </c>
      <c r="AK23" s="1"/>
      <c r="AL23" s="54">
        <f>AK20</f>
        <v>20</v>
      </c>
      <c r="AM23" s="53">
        <f>AM18</f>
        <v>13</v>
      </c>
      <c r="AN23" s="4"/>
      <c r="AO23" s="27"/>
      <c r="AP23" s="2"/>
      <c r="AR23" s="380" t="s">
        <v>63</v>
      </c>
    </row>
    <row r="24" spans="1:100" ht="16.5" thickBot="1" x14ac:dyDescent="0.3">
      <c r="C24" s="380" t="str">
        <f t="shared" ca="1" si="5"/>
        <v/>
      </c>
      <c r="E24" s="528" t="s">
        <v>17</v>
      </c>
      <c r="F24" s="528"/>
      <c r="G24" s="384" t="s">
        <v>63</v>
      </c>
      <c r="I24" s="409" t="e">
        <f t="shared" ca="1" si="6"/>
        <v>#NAME?</v>
      </c>
      <c r="K24" s="110"/>
      <c r="L24" s="74" t="str">
        <f t="shared" si="7"/>
        <v/>
      </c>
      <c r="M24" s="11" t="str">
        <f t="shared" si="8"/>
        <v/>
      </c>
      <c r="N24" s="11" t="str">
        <f t="shared" si="9"/>
        <v/>
      </c>
      <c r="O24" s="11" t="str">
        <f t="shared" si="10"/>
        <v/>
      </c>
      <c r="P24" s="380">
        <f t="shared" ca="1" si="11"/>
        <v>1</v>
      </c>
      <c r="Q24" s="380">
        <f t="shared" ca="1" si="12"/>
        <v>1</v>
      </c>
      <c r="V24" s="533"/>
      <c r="W24" s="64">
        <v>6</v>
      </c>
      <c r="X24" s="165" t="s">
        <v>60</v>
      </c>
      <c r="Y24" s="230" t="str">
        <f t="shared" si="15"/>
        <v/>
      </c>
      <c r="Z24" s="231" t="str">
        <f t="shared" si="13"/>
        <v/>
      </c>
      <c r="AA24" s="231" t="str">
        <f t="shared" si="16"/>
        <v/>
      </c>
      <c r="AB24" s="231" t="str">
        <f t="shared" si="14"/>
        <v/>
      </c>
      <c r="AC24" s="231"/>
      <c r="AD24" s="231" t="str">
        <f t="shared" si="17"/>
        <v/>
      </c>
      <c r="AE24" s="231" t="str">
        <f t="shared" si="18"/>
        <v/>
      </c>
      <c r="AF24" s="231">
        <f t="shared" si="19"/>
        <v>0</v>
      </c>
      <c r="AG24" s="231">
        <f t="shared" si="20"/>
        <v>0</v>
      </c>
      <c r="AH24" s="231">
        <f t="shared" si="4"/>
        <v>0</v>
      </c>
      <c r="AI24" s="232" t="e">
        <f t="shared" si="21"/>
        <v>#DIV/0!</v>
      </c>
      <c r="AK24" s="50">
        <f>AM20</f>
        <v>10</v>
      </c>
      <c r="AL24" s="35"/>
      <c r="AM24" s="62">
        <f>AM19</f>
        <v>9</v>
      </c>
      <c r="AN24" s="5"/>
      <c r="AO24" s="35"/>
      <c r="AP24" s="26"/>
    </row>
    <row r="25" spans="1:100" x14ac:dyDescent="0.25">
      <c r="C25" s="380" t="str">
        <f t="shared" ca="1" si="5"/>
        <v/>
      </c>
      <c r="E25" s="528" t="s">
        <v>21</v>
      </c>
      <c r="F25" s="528"/>
      <c r="G25" s="384" t="s">
        <v>43</v>
      </c>
      <c r="I25" s="409" t="e">
        <f t="shared" ca="1" si="6"/>
        <v>#NAME?</v>
      </c>
      <c r="K25" s="110"/>
      <c r="L25" s="74" t="str">
        <f t="shared" si="7"/>
        <v/>
      </c>
      <c r="M25" s="11" t="str">
        <f t="shared" si="8"/>
        <v/>
      </c>
      <c r="N25" s="11" t="str">
        <f t="shared" si="9"/>
        <v/>
      </c>
      <c r="O25" s="11" t="str">
        <f t="shared" si="10"/>
        <v/>
      </c>
      <c r="P25" s="380">
        <f t="shared" ca="1" si="11"/>
        <v>1</v>
      </c>
      <c r="Q25" s="380">
        <f t="shared" ca="1" si="12"/>
        <v>1</v>
      </c>
      <c r="S25" s="379" t="s">
        <v>4</v>
      </c>
      <c r="T25" s="379" t="s">
        <v>64</v>
      </c>
    </row>
    <row r="26" spans="1:100" x14ac:dyDescent="0.25">
      <c r="C26" s="380" t="str">
        <f t="shared" ca="1" si="5"/>
        <v/>
      </c>
      <c r="E26" s="528" t="s">
        <v>18</v>
      </c>
      <c r="F26" s="528"/>
      <c r="G26" s="384" t="s">
        <v>40</v>
      </c>
      <c r="I26" s="409" t="e">
        <f t="shared" ca="1" si="6"/>
        <v>#NAME?</v>
      </c>
      <c r="K26" s="110"/>
      <c r="L26" s="74" t="str">
        <f t="shared" si="7"/>
        <v/>
      </c>
      <c r="M26" s="11" t="str">
        <f t="shared" si="8"/>
        <v/>
      </c>
      <c r="N26" s="11" t="str">
        <f t="shared" si="9"/>
        <v/>
      </c>
      <c r="O26" s="11" t="str">
        <f t="shared" si="10"/>
        <v/>
      </c>
      <c r="P26" s="380">
        <f t="shared" ca="1" si="11"/>
        <v>1</v>
      </c>
      <c r="Q26" s="380">
        <f t="shared" ca="1" si="12"/>
        <v>1</v>
      </c>
      <c r="S26" s="379" t="s">
        <v>123</v>
      </c>
      <c r="T26" s="379">
        <v>1</v>
      </c>
    </row>
    <row r="27" spans="1:100" ht="15.75" thickBot="1" x14ac:dyDescent="0.3">
      <c r="C27" s="380" t="str">
        <f t="shared" ca="1" si="5"/>
        <v/>
      </c>
      <c r="E27" s="528" t="s">
        <v>19</v>
      </c>
      <c r="F27" s="528"/>
      <c r="G27" s="384" t="s">
        <v>41</v>
      </c>
      <c r="I27" s="409" t="e">
        <f t="shared" ca="1" si="6"/>
        <v>#NAME?</v>
      </c>
      <c r="K27" s="110"/>
      <c r="L27" s="74" t="str">
        <f t="shared" si="7"/>
        <v/>
      </c>
      <c r="M27" s="11" t="str">
        <f t="shared" si="8"/>
        <v/>
      </c>
      <c r="N27" s="11" t="str">
        <f t="shared" si="9"/>
        <v/>
      </c>
      <c r="O27" s="11" t="str">
        <f t="shared" si="10"/>
        <v/>
      </c>
      <c r="P27" s="380">
        <f t="shared" ca="1" si="11"/>
        <v>1</v>
      </c>
      <c r="Q27" s="380">
        <f t="shared" ca="1" si="12"/>
        <v>1</v>
      </c>
      <c r="S27" s="379"/>
      <c r="T27" s="379"/>
    </row>
    <row r="28" spans="1:100" ht="15.75" thickBot="1" x14ac:dyDescent="0.3">
      <c r="C28" s="380" t="str">
        <f t="shared" ca="1" si="5"/>
        <v/>
      </c>
      <c r="E28" s="520" t="s">
        <v>13</v>
      </c>
      <c r="F28" s="520"/>
      <c r="G28" s="385" t="s">
        <v>142</v>
      </c>
      <c r="I28" s="409" t="e">
        <f t="shared" ca="1" si="6"/>
        <v>#NAME?</v>
      </c>
      <c r="K28" s="110"/>
      <c r="L28" s="74" t="str">
        <f t="shared" si="7"/>
        <v/>
      </c>
      <c r="M28" s="11" t="str">
        <f t="shared" si="8"/>
        <v/>
      </c>
      <c r="N28" s="11" t="str">
        <f t="shared" si="9"/>
        <v/>
      </c>
      <c r="O28" s="11" t="str">
        <f t="shared" si="10"/>
        <v/>
      </c>
      <c r="P28" s="380">
        <f t="shared" ca="1" si="11"/>
        <v>1</v>
      </c>
      <c r="Q28" s="380">
        <f t="shared" ca="1" si="12"/>
        <v>1</v>
      </c>
      <c r="S28" s="529" t="s">
        <v>37</v>
      </c>
      <c r="T28" s="530"/>
    </row>
    <row r="29" spans="1:100" ht="15" customHeight="1" x14ac:dyDescent="0.25">
      <c r="C29" s="380" t="str">
        <f t="shared" ca="1" si="5"/>
        <v/>
      </c>
      <c r="E29" s="520" t="s">
        <v>12</v>
      </c>
      <c r="F29" s="520"/>
      <c r="G29" s="385" t="s">
        <v>39</v>
      </c>
      <c r="I29" s="409" t="e">
        <f t="shared" ca="1" si="6"/>
        <v>#NAME?</v>
      </c>
      <c r="K29" s="110"/>
      <c r="L29" s="74" t="str">
        <f t="shared" si="7"/>
        <v/>
      </c>
      <c r="M29" s="11" t="str">
        <f t="shared" si="8"/>
        <v/>
      </c>
      <c r="N29" s="11" t="str">
        <f t="shared" si="9"/>
        <v/>
      </c>
      <c r="O29" s="11" t="str">
        <f t="shared" si="10"/>
        <v/>
      </c>
      <c r="P29" s="380">
        <f t="shared" ca="1" si="11"/>
        <v>1</v>
      </c>
      <c r="Q29" s="380">
        <f t="shared" ca="1" si="12"/>
        <v>1</v>
      </c>
      <c r="S29" s="1">
        <v>1</v>
      </c>
      <c r="T29" s="76" t="s">
        <v>145</v>
      </c>
      <c r="Z29" s="521" t="s">
        <v>141</v>
      </c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3"/>
      <c r="BL29" s="560" t="str">
        <f>H1</f>
        <v>Círculo Militar - PR</v>
      </c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2"/>
    </row>
    <row r="30" spans="1:100" ht="15.75" thickBot="1" x14ac:dyDescent="0.3">
      <c r="C30" s="380" t="str">
        <f t="shared" ca="1" si="5"/>
        <v/>
      </c>
      <c r="E30" s="520" t="s">
        <v>11</v>
      </c>
      <c r="F30" s="520"/>
      <c r="G30" s="385" t="s">
        <v>46</v>
      </c>
      <c r="I30" s="409" t="e">
        <f t="shared" ca="1" si="6"/>
        <v>#NAME?</v>
      </c>
      <c r="K30" s="110"/>
      <c r="L30" s="74" t="str">
        <f t="shared" si="7"/>
        <v/>
      </c>
      <c r="M30" s="11" t="str">
        <f t="shared" si="8"/>
        <v/>
      </c>
      <c r="N30" s="11" t="str">
        <f t="shared" si="9"/>
        <v/>
      </c>
      <c r="O30" s="11" t="str">
        <f t="shared" si="10"/>
        <v/>
      </c>
      <c r="P30" s="380">
        <f t="shared" ca="1" si="11"/>
        <v>1</v>
      </c>
      <c r="Q30" s="380">
        <f t="shared" ca="1" si="12"/>
        <v>1</v>
      </c>
      <c r="S30" s="1">
        <v>2</v>
      </c>
      <c r="T30" s="76" t="s">
        <v>146</v>
      </c>
      <c r="Z30" s="524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5"/>
      <c r="BF30" s="525"/>
      <c r="BG30" s="525"/>
      <c r="BH30" s="525"/>
      <c r="BI30" s="527"/>
      <c r="BL30" s="563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5"/>
    </row>
    <row r="31" spans="1:100" ht="15.75" thickBot="1" x14ac:dyDescent="0.3">
      <c r="C31" s="380" t="str">
        <f t="shared" ca="1" si="5"/>
        <v/>
      </c>
      <c r="E31" s="520" t="s">
        <v>14</v>
      </c>
      <c r="F31" s="520"/>
      <c r="G31" s="385" t="s">
        <v>44</v>
      </c>
      <c r="I31" s="409" t="e">
        <f t="shared" ca="1" si="6"/>
        <v>#NAME?</v>
      </c>
      <c r="K31" s="110"/>
      <c r="L31" s="74" t="str">
        <f t="shared" si="7"/>
        <v/>
      </c>
      <c r="M31" s="11" t="str">
        <f t="shared" si="8"/>
        <v/>
      </c>
      <c r="N31" s="11" t="str">
        <f t="shared" si="9"/>
        <v/>
      </c>
      <c r="O31" s="11" t="str">
        <f t="shared" si="10"/>
        <v/>
      </c>
      <c r="P31" s="380">
        <f t="shared" ca="1" si="11"/>
        <v>1</v>
      </c>
      <c r="Q31" s="380">
        <f t="shared" ca="1" si="12"/>
        <v>1</v>
      </c>
      <c r="S31" s="1">
        <v>3</v>
      </c>
      <c r="T31" s="76" t="s">
        <v>147</v>
      </c>
      <c r="Z31" s="499" t="str">
        <f>$G$23</f>
        <v>S</v>
      </c>
      <c r="AA31" s="500"/>
      <c r="AB31" s="500"/>
      <c r="AC31" s="500"/>
      <c r="AD31" s="500"/>
      <c r="AE31" s="501"/>
      <c r="AF31" s="499" t="str">
        <f>$G$24</f>
        <v>R</v>
      </c>
      <c r="AG31" s="500"/>
      <c r="AH31" s="500"/>
      <c r="AI31" s="500"/>
      <c r="AJ31" s="501"/>
      <c r="AK31" s="499" t="str">
        <f>$G$26</f>
        <v>D</v>
      </c>
      <c r="AL31" s="500"/>
      <c r="AM31" s="500"/>
      <c r="AN31" s="500"/>
      <c r="AO31" s="501"/>
      <c r="AP31" s="499" t="str">
        <f>$G$27</f>
        <v>L</v>
      </c>
      <c r="AQ31" s="500"/>
      <c r="AR31" s="500"/>
      <c r="AS31" s="500"/>
      <c r="AT31" s="500"/>
      <c r="AU31" s="499" t="str">
        <f>$G$22</f>
        <v>A</v>
      </c>
      <c r="AV31" s="500"/>
      <c r="AW31" s="500"/>
      <c r="AX31" s="500"/>
      <c r="AY31" s="501"/>
      <c r="AZ31" s="500" t="str">
        <f>$G$32</f>
        <v>X</v>
      </c>
      <c r="BA31" s="500"/>
      <c r="BB31" s="500"/>
      <c r="BC31" s="500"/>
      <c r="BD31" s="501"/>
      <c r="BE31" s="500" t="str">
        <f>$G$25</f>
        <v>B</v>
      </c>
      <c r="BF31" s="500"/>
      <c r="BG31" s="500"/>
      <c r="BH31" s="500"/>
      <c r="BI31" s="501"/>
      <c r="BL31" s="499" t="str">
        <f>$G$23</f>
        <v>S</v>
      </c>
      <c r="BM31" s="500"/>
      <c r="BN31" s="500"/>
      <c r="BO31" s="500"/>
      <c r="BP31" s="500"/>
      <c r="BQ31" s="501"/>
      <c r="BR31" s="499" t="str">
        <f>$G$24</f>
        <v>R</v>
      </c>
      <c r="BS31" s="500"/>
      <c r="BT31" s="500"/>
      <c r="BU31" s="500"/>
      <c r="BV31" s="501"/>
      <c r="BW31" s="499" t="str">
        <f>$G$26</f>
        <v>D</v>
      </c>
      <c r="BX31" s="500"/>
      <c r="BY31" s="500"/>
      <c r="BZ31" s="500"/>
      <c r="CA31" s="501"/>
      <c r="CB31" s="499" t="str">
        <f>$G$27</f>
        <v>L</v>
      </c>
      <c r="CC31" s="500"/>
      <c r="CD31" s="500"/>
      <c r="CE31" s="500"/>
      <c r="CF31" s="500"/>
      <c r="CG31" s="499" t="str">
        <f>$G$22</f>
        <v>A</v>
      </c>
      <c r="CH31" s="500"/>
      <c r="CI31" s="500"/>
      <c r="CJ31" s="500"/>
      <c r="CK31" s="501"/>
      <c r="CL31" s="500" t="str">
        <f>$G$32</f>
        <v>X</v>
      </c>
      <c r="CM31" s="500"/>
      <c r="CN31" s="500"/>
      <c r="CO31" s="500"/>
      <c r="CP31" s="501"/>
      <c r="CQ31" s="500" t="str">
        <f>$G$25</f>
        <v>B</v>
      </c>
      <c r="CR31" s="500"/>
      <c r="CS31" s="500"/>
      <c r="CT31" s="500"/>
      <c r="CU31" s="501"/>
      <c r="CV31" s="31"/>
    </row>
    <row r="32" spans="1:100" ht="15.75" thickBot="1" x14ac:dyDescent="0.3">
      <c r="C32" s="380" t="str">
        <f t="shared" ca="1" si="5"/>
        <v/>
      </c>
      <c r="E32" s="519" t="s">
        <v>94</v>
      </c>
      <c r="F32" s="519"/>
      <c r="G32" s="380" t="s">
        <v>151</v>
      </c>
      <c r="I32" s="409" t="e">
        <f t="shared" ca="1" si="6"/>
        <v>#NAME?</v>
      </c>
      <c r="K32" s="110"/>
      <c r="L32" s="74" t="str">
        <f t="shared" si="7"/>
        <v/>
      </c>
      <c r="M32" s="11" t="str">
        <f t="shared" si="8"/>
        <v/>
      </c>
      <c r="N32" s="11" t="str">
        <f t="shared" si="9"/>
        <v/>
      </c>
      <c r="O32" s="11" t="str">
        <f t="shared" si="10"/>
        <v/>
      </c>
      <c r="P32" s="380">
        <f t="shared" ca="1" si="11"/>
        <v>1</v>
      </c>
      <c r="Q32" s="380">
        <f t="shared" ca="1" si="12"/>
        <v>1</v>
      </c>
      <c r="S32" s="1">
        <v>4</v>
      </c>
      <c r="T32" s="76" t="s">
        <v>148</v>
      </c>
      <c r="Y32" s="125" t="s">
        <v>127</v>
      </c>
      <c r="Z32" s="176" t="str">
        <f>$G$29</f>
        <v>P</v>
      </c>
      <c r="AA32" s="170" t="str">
        <f>$G$31</f>
        <v>C</v>
      </c>
      <c r="AB32" s="170" t="str">
        <f>$G$28</f>
        <v>E</v>
      </c>
      <c r="AC32" s="97"/>
      <c r="AD32" s="392" t="s">
        <v>10</v>
      </c>
      <c r="AE32" s="119" t="s">
        <v>128</v>
      </c>
      <c r="AF32" s="175" t="str">
        <f>$G$30</f>
        <v>EX</v>
      </c>
      <c r="AG32" s="176" t="str">
        <f>$G$31</f>
        <v>C</v>
      </c>
      <c r="AH32" s="176" t="str">
        <f>$G$28</f>
        <v>E</v>
      </c>
      <c r="AI32" s="393" t="s">
        <v>10</v>
      </c>
      <c r="AJ32" s="138" t="s">
        <v>128</v>
      </c>
      <c r="AK32" s="175" t="str">
        <f>$G$30</f>
        <v>EX</v>
      </c>
      <c r="AL32" s="176" t="str">
        <f>$G$31</f>
        <v>C</v>
      </c>
      <c r="AM32" s="176" t="str">
        <f>$G$28</f>
        <v>E</v>
      </c>
      <c r="AN32" s="161" t="s">
        <v>10</v>
      </c>
      <c r="AO32" s="138" t="s">
        <v>128</v>
      </c>
      <c r="AP32" s="175" t="str">
        <f>$G$30</f>
        <v>EX</v>
      </c>
      <c r="AQ32" s="176" t="str">
        <f>$G$31</f>
        <v>C</v>
      </c>
      <c r="AR32" s="176" t="str">
        <f>$G$28</f>
        <v>E</v>
      </c>
      <c r="AS32" s="393" t="s">
        <v>10</v>
      </c>
      <c r="AT32" s="155" t="s">
        <v>128</v>
      </c>
      <c r="AU32" s="175" t="str">
        <f>$G$29</f>
        <v>P</v>
      </c>
      <c r="AV32" s="176" t="str">
        <f>$G$31</f>
        <v>C</v>
      </c>
      <c r="AW32" s="176" t="str">
        <f>$G$28</f>
        <v>E</v>
      </c>
      <c r="AX32" s="393" t="s">
        <v>10</v>
      </c>
      <c r="AY32" s="138" t="s">
        <v>128</v>
      </c>
      <c r="AZ32" s="176" t="str">
        <f>$G$29</f>
        <v>P</v>
      </c>
      <c r="BA32" s="176" t="str">
        <f>$G$31</f>
        <v>C</v>
      </c>
      <c r="BB32" s="176" t="str">
        <f>$G$28</f>
        <v>E</v>
      </c>
      <c r="BC32" s="393" t="s">
        <v>10</v>
      </c>
      <c r="BD32" s="138" t="s">
        <v>128</v>
      </c>
      <c r="BE32" s="176" t="str">
        <f>$G$29</f>
        <v>P</v>
      </c>
      <c r="BF32" s="170" t="str">
        <f>$G$31</f>
        <v>C</v>
      </c>
      <c r="BG32" s="170" t="str">
        <f>$G$28</f>
        <v>E</v>
      </c>
      <c r="BH32" s="392" t="s">
        <v>10</v>
      </c>
      <c r="BI32" s="138" t="s">
        <v>128</v>
      </c>
      <c r="BK32" s="125" t="s">
        <v>127</v>
      </c>
      <c r="BL32" s="175" t="str">
        <f>$G$29</f>
        <v>P</v>
      </c>
      <c r="BM32" s="176" t="str">
        <f>$G$31</f>
        <v>C</v>
      </c>
      <c r="BN32" s="176" t="str">
        <f>$G$28</f>
        <v>E</v>
      </c>
      <c r="BO32" s="95"/>
      <c r="BP32" s="393" t="s">
        <v>10</v>
      </c>
      <c r="BQ32" s="138" t="s">
        <v>128</v>
      </c>
      <c r="BR32" s="175" t="str">
        <f>$G$30</f>
        <v>EX</v>
      </c>
      <c r="BS32" s="176" t="str">
        <f>$G$31</f>
        <v>C</v>
      </c>
      <c r="BT32" s="176" t="str">
        <f>$G$28</f>
        <v>E</v>
      </c>
      <c r="BU32" s="393" t="s">
        <v>10</v>
      </c>
      <c r="BV32" s="138" t="s">
        <v>128</v>
      </c>
      <c r="BW32" s="175" t="str">
        <f>$G$30</f>
        <v>EX</v>
      </c>
      <c r="BX32" s="176" t="str">
        <f>$G$31</f>
        <v>C</v>
      </c>
      <c r="BY32" s="176" t="str">
        <f>$G$28</f>
        <v>E</v>
      </c>
      <c r="BZ32" s="161" t="s">
        <v>10</v>
      </c>
      <c r="CA32" s="138" t="s">
        <v>128</v>
      </c>
      <c r="CB32" s="175" t="str">
        <f>$G$30</f>
        <v>EX</v>
      </c>
      <c r="CC32" s="176" t="str">
        <f>$G$31</f>
        <v>C</v>
      </c>
      <c r="CD32" s="176" t="str">
        <f>$G$28</f>
        <v>E</v>
      </c>
      <c r="CE32" s="393" t="s">
        <v>10</v>
      </c>
      <c r="CF32" s="155" t="s">
        <v>128</v>
      </c>
      <c r="CG32" s="175" t="str">
        <f>$G$29</f>
        <v>P</v>
      </c>
      <c r="CH32" s="176" t="str">
        <f>$G$31</f>
        <v>C</v>
      </c>
      <c r="CI32" s="176" t="str">
        <f>$G$28</f>
        <v>E</v>
      </c>
      <c r="CJ32" s="393" t="s">
        <v>10</v>
      </c>
      <c r="CK32" s="138" t="s">
        <v>128</v>
      </c>
      <c r="CL32" s="176" t="str">
        <f>$G$29</f>
        <v>P</v>
      </c>
      <c r="CM32" s="176" t="str">
        <f>$G$31</f>
        <v>C</v>
      </c>
      <c r="CN32" s="176" t="str">
        <f>$G$28</f>
        <v>E</v>
      </c>
      <c r="CO32" s="393" t="s">
        <v>10</v>
      </c>
      <c r="CP32" s="138" t="s">
        <v>128</v>
      </c>
      <c r="CQ32" s="176" t="str">
        <f>$G$29</f>
        <v>P</v>
      </c>
      <c r="CR32" s="176" t="str">
        <f>$G$31</f>
        <v>C</v>
      </c>
      <c r="CS32" s="176" t="str">
        <f>$G$28</f>
        <v>E</v>
      </c>
      <c r="CT32" s="393" t="s">
        <v>10</v>
      </c>
      <c r="CU32" s="138" t="s">
        <v>128</v>
      </c>
      <c r="CV32" s="31"/>
    </row>
    <row r="33" spans="3:100" ht="15" customHeight="1" x14ac:dyDescent="0.25">
      <c r="C33" s="380" t="str">
        <f t="shared" ca="1" si="5"/>
        <v/>
      </c>
      <c r="E33" s="519" t="s">
        <v>95</v>
      </c>
      <c r="F33" s="519"/>
      <c r="G33" s="380" t="s">
        <v>78</v>
      </c>
      <c r="I33" s="409" t="e">
        <f t="shared" ca="1" si="6"/>
        <v>#NAME?</v>
      </c>
      <c r="K33" s="110"/>
      <c r="L33" s="74" t="str">
        <f t="shared" si="7"/>
        <v/>
      </c>
      <c r="M33" s="11" t="str">
        <f t="shared" si="8"/>
        <v/>
      </c>
      <c r="N33" s="11" t="str">
        <f t="shared" si="9"/>
        <v/>
      </c>
      <c r="O33" s="11" t="str">
        <f t="shared" si="10"/>
        <v/>
      </c>
      <c r="P33" s="380">
        <f t="shared" ca="1" si="11"/>
        <v>1</v>
      </c>
      <c r="Q33" s="380">
        <f t="shared" ca="1" si="12"/>
        <v>1</v>
      </c>
      <c r="S33" s="1">
        <v>5</v>
      </c>
      <c r="T33" s="76" t="s">
        <v>149</v>
      </c>
      <c r="X33" s="515">
        <f>F4</f>
        <v>13</v>
      </c>
      <c r="Y33" s="132">
        <v>1</v>
      </c>
      <c r="Z33" s="177">
        <f>COUNTIFS($L$5:$L$300,$X$33,$M$5:$M$300,$Y$33,$N$5:$N$300,$Z$31,$O$5:$O$300,$Z$32)</f>
        <v>0</v>
      </c>
      <c r="AA33" s="178">
        <f>COUNTIFS($L$5:$L$300,$X$33,$M$5:$M$300,$Y$33,$N$5:$N$300,$Z$31,$O$5:$O$300,AA$32)</f>
        <v>0</v>
      </c>
      <c r="AB33" s="178">
        <f>COUNTIFS($L$5:$L$300,$X$33,$M$5:$M$300,$Y$33,$N$5:$N$300,$Z$31,$O$5:$O$300,AB$32)</f>
        <v>0</v>
      </c>
      <c r="AC33" s="149"/>
      <c r="AD33" s="149">
        <f t="shared" ref="AD33:AD39" si="22">SUM(Z33:AB33)</f>
        <v>0</v>
      </c>
      <c r="AE33" s="211" t="str">
        <f t="shared" ref="AE33:AE39" si="23">IF(AD33=0,"",((Z33*4)+(AA33*2)+(AB33*0))/AD33)</f>
        <v/>
      </c>
      <c r="AF33" s="174">
        <f>COUNTIFS($L$5:$L$300,$X$33,$M$5:$M$300,$Y$33,$N$5:$N$300,$AF$31,$O$5:$O$300,AF$32)</f>
        <v>0</v>
      </c>
      <c r="AG33" s="174">
        <f t="shared" ref="AG33:AH38" si="24">COUNTIFS($L$5:$L$300,$X$33,$M$5:$M$300,$Y33,$N$5:$N$300,$AF$31,$O$5:$O$300,AG$32)</f>
        <v>0</v>
      </c>
      <c r="AH33" s="174">
        <f t="shared" si="24"/>
        <v>0</v>
      </c>
      <c r="AI33" s="146">
        <f t="shared" ref="AI33:AI39" si="25">SUM(AF33:AH33)</f>
        <v>0</v>
      </c>
      <c r="AJ33" s="397" t="str">
        <f>IF(AI33=0,"",((AF33*3)+(AG33*1.5)+(AH33*0))/AI33)</f>
        <v/>
      </c>
      <c r="AK33" s="139">
        <f t="shared" ref="AK33:AM38" si="26">COUNTIFS($L$5:$L$300,$X$33,$M$5:$M$300,$Y33,$N$5:$N$300,$AK$31,$O$5:$O$300,AK$32)</f>
        <v>0</v>
      </c>
      <c r="AL33" s="140">
        <f t="shared" si="26"/>
        <v>0</v>
      </c>
      <c r="AM33" s="140">
        <f t="shared" si="26"/>
        <v>0</v>
      </c>
      <c r="AN33" s="143">
        <f t="shared" ref="AN33:AN39" si="27">SUM(AK33:AM33)</f>
        <v>0</v>
      </c>
      <c r="AO33" s="127" t="str">
        <f t="shared" ref="AO33:AO39" si="28">IF(AN33=0,"",((AK33*3)+(AL33*1.5)+(AM33*0))/AN33)</f>
        <v/>
      </c>
      <c r="AP33" s="174">
        <f t="shared" ref="AP33:AR38" si="29">COUNTIFS($L$5:$L$300,$X$33,$M$5:$M$300,$Y33,$N$5:$N$300,$AP$31,$O$5:$O$300,AP$32)</f>
        <v>0</v>
      </c>
      <c r="AQ33" s="174">
        <f t="shared" si="29"/>
        <v>0</v>
      </c>
      <c r="AR33" s="174">
        <f t="shared" si="29"/>
        <v>0</v>
      </c>
      <c r="AS33" s="97">
        <f t="shared" ref="AS33:AS39" si="30">SUM(AP33:AR33)</f>
        <v>0</v>
      </c>
      <c r="AT33" s="398" t="str">
        <f t="shared" ref="AT33:AT39" si="31">IF(AS33=0,"",((AP33*3)+(AQ33*1.5)+(AS33*0))/AS33)</f>
        <v/>
      </c>
      <c r="AU33" s="181">
        <f t="shared" ref="AU33:AW38" si="32">COUNTIFS($L$5:$L$300,$X$33,$M$5:$M$300,$Y33,$N$5:$N$300,$AU$31,$O$5:$O$300,AU$32)</f>
        <v>0</v>
      </c>
      <c r="AV33" s="174">
        <f t="shared" si="32"/>
        <v>0</v>
      </c>
      <c r="AW33" s="174">
        <f t="shared" si="32"/>
        <v>0</v>
      </c>
      <c r="AX33" s="409">
        <f t="shared" ref="AX33:AX39" si="33">SUM(AU33:AW33)</f>
        <v>0</v>
      </c>
      <c r="AY33" s="399" t="str">
        <f t="shared" ref="AY33:AY39" si="34">IF(AX33=0,"",((AU33*4)+(AV33*2)+(AW33*0))/AX33)</f>
        <v/>
      </c>
      <c r="AZ33" s="174">
        <f t="shared" ref="AZ33:BB38" si="35">COUNTIFS($L$5:$L$300,$X$33,$M$5:$M$300,$Y33,$N$5:$N$300,$AZ$31,$O$5:$O$300,AZ$32)</f>
        <v>0</v>
      </c>
      <c r="BA33" s="174">
        <f t="shared" si="35"/>
        <v>0</v>
      </c>
      <c r="BB33" s="174">
        <f t="shared" si="35"/>
        <v>0</v>
      </c>
      <c r="BC33" s="409">
        <f t="shared" ref="BC33:BC39" si="36">SUM(AZ33:BB33)</f>
        <v>0</v>
      </c>
      <c r="BD33" s="378" t="str">
        <f t="shared" ref="BD33:BD39" si="37">IF(BC33=0,"",((AZ33*4)+(BA33*2)+(BB33*0))/BC33)</f>
        <v/>
      </c>
      <c r="BE33" s="172">
        <f t="shared" ref="BE33:BG38" si="38">COUNTIFS($L$5:$L$300,$X$33,$M$5:$M$300,$Y33,$N$5:$N$300,$BE$31,$O$5:$O$300,BE$32)</f>
        <v>0</v>
      </c>
      <c r="BF33" s="172">
        <f t="shared" si="38"/>
        <v>0</v>
      </c>
      <c r="BG33" s="172">
        <f t="shared" si="38"/>
        <v>0</v>
      </c>
      <c r="BH33" s="97">
        <f t="shared" ref="BH33:BH39" si="39">SUM(BE33:BG33)</f>
        <v>0</v>
      </c>
      <c r="BI33" s="399" t="str">
        <f t="shared" ref="BI33:BI39" si="40">IF(BH33=0,"",((BE33*4)+(BF33*2)+(BG33*0))/BH33)</f>
        <v/>
      </c>
      <c r="BJ33" s="512" t="str">
        <f>H4</f>
        <v>AA</v>
      </c>
      <c r="BK33" s="404">
        <v>1</v>
      </c>
      <c r="BL33" s="172">
        <f>COUNTIFS($L$5:$L$300,$BJ$33,$M$5:$M$300,$Y$33,$N$5:$N$300,$Z$31,$O$5:$O$300,$Z$32)</f>
        <v>0</v>
      </c>
      <c r="BM33" s="172">
        <f>COUNTIFS($L$5:$L$300,$BJ$33,$M$5:$M$300,$Y$33,$N$5:$N$300,$Z$31,$O$5:$O$300,BM$32)</f>
        <v>0</v>
      </c>
      <c r="BN33" s="172">
        <f>COUNTIFS($L$5:$L$300,$BJ$33,$M$5:$M$300,$Y$33,$N$5:$N$300,$Z$31,$O$5:$O$300,BN$32)</f>
        <v>0</v>
      </c>
      <c r="BO33" s="172"/>
      <c r="BP33" s="97">
        <f t="shared" ref="BP33:BP39" si="41">SUM(BL33:BN33)</f>
        <v>0</v>
      </c>
      <c r="BQ33" s="397" t="str">
        <f t="shared" ref="BQ33:BQ39" si="42">IF(BP33=0,"",((BL33*4)+(BM33*2)+(BN33*0))/BP33)</f>
        <v/>
      </c>
      <c r="BR33" s="172">
        <f>COUNTIFS($L$5:$L$300,$BJ$33,$M$5:$M$300,$Y$33,$N$5:$N$300,$AF$31,$O$5:$O$300,BR$32)</f>
        <v>0</v>
      </c>
      <c r="BS33" s="172">
        <f t="shared" ref="BS33:BT38" si="43">COUNTIFS($L$5:$L$300,$BJ$33,$M$5:$M$300,$Y33,$N$5:$N$300,$AF$31,$O$5:$O$300,BS$32)</f>
        <v>0</v>
      </c>
      <c r="BT33" s="172">
        <f t="shared" si="43"/>
        <v>0</v>
      </c>
      <c r="BU33" s="97">
        <f t="shared" ref="BU33:BU39" si="44">SUM(BR33:BT33)</f>
        <v>0</v>
      </c>
      <c r="BV33" s="397" t="str">
        <f>IF(BU33=0,"",((BR33*3)+(BS33*1.5)+(BT33*0))/BU33)</f>
        <v/>
      </c>
      <c r="BW33" s="172">
        <f t="shared" ref="BW33:BY38" si="45">COUNTIFS($L$5:$L$300,$BJ$33,$M$5:$M$300,$Y33,$N$5:$N$300,$AK$31,$O$5:$O$300,BW$32)</f>
        <v>0</v>
      </c>
      <c r="BX33" s="172">
        <f t="shared" si="45"/>
        <v>0</v>
      </c>
      <c r="BY33" s="172">
        <f t="shared" si="45"/>
        <v>0</v>
      </c>
      <c r="BZ33" s="97">
        <f t="shared" ref="BZ33:BZ39" si="46">SUM(BW33:BY33)</f>
        <v>0</v>
      </c>
      <c r="CA33" s="397" t="str">
        <f>IF(BZ33=0,"",((BW33*3)+(BX33*1.5)+(BY33*0))/BZ33)</f>
        <v/>
      </c>
      <c r="CB33" s="172">
        <f t="shared" ref="CB33:CD38" si="47">COUNTIFS($L$5:$L$300,$BJ$33,$M$5:$M$300,$Y33,$N$5:$N$300,$AP$31,$O$5:$O$300,CB$32)</f>
        <v>0</v>
      </c>
      <c r="CC33" s="172">
        <f t="shared" si="47"/>
        <v>0</v>
      </c>
      <c r="CD33" s="172">
        <f t="shared" si="47"/>
        <v>0</v>
      </c>
      <c r="CE33" s="97">
        <f t="shared" ref="CE33:CE39" si="48">SUM(CB33:CD33)</f>
        <v>0</v>
      </c>
      <c r="CF33" s="397" t="str">
        <f>IF(CE33=0,"",((CB33*3)+(CC33*1.5)+(CD33*0))/CE33)</f>
        <v/>
      </c>
      <c r="CG33" s="185">
        <f t="shared" ref="CG33:CI38" si="49">COUNTIFS($L$5:$L$300,$BJ$33,$M$5:$M$300,$Y33,$N$5:$N$300,$AU$31,$O$5:$O$300,CG$32)</f>
        <v>0</v>
      </c>
      <c r="CH33" s="172">
        <f t="shared" si="49"/>
        <v>0</v>
      </c>
      <c r="CI33" s="172">
        <f t="shared" si="49"/>
        <v>0</v>
      </c>
      <c r="CJ33" s="97">
        <f t="shared" ref="CJ33:CJ39" si="50">SUM(CG33:CI33)</f>
        <v>0</v>
      </c>
      <c r="CK33" s="400" t="str">
        <f t="shared" ref="CK33:CK39" si="51">IF(CJ33=0,"",((CG33*4)+(CH33*2)+(CI33*0))/CJ33)</f>
        <v/>
      </c>
      <c r="CL33" s="185">
        <f t="shared" ref="CL33:CN38" si="52">COUNTIFS($L$5:$L$300,$BJ$33,$M$5:$M$300,$Y33,$N$5:$N$300,$AZ$31,$O$5:$O$300,CL$32)</f>
        <v>0</v>
      </c>
      <c r="CM33" s="172">
        <f t="shared" si="52"/>
        <v>0</v>
      </c>
      <c r="CN33" s="172">
        <f t="shared" si="52"/>
        <v>0</v>
      </c>
      <c r="CO33" s="97">
        <f t="shared" ref="CO33:CO39" si="53">SUM(CL33:CN33)</f>
        <v>0</v>
      </c>
      <c r="CP33" s="397" t="str">
        <f t="shared" ref="CP33:CP39" si="54">IF(CO33=0,"",((CL33*4)+(CM33*2)+(CN33*0))/CO33)</f>
        <v/>
      </c>
      <c r="CQ33" s="172">
        <f t="shared" ref="CQ33:CS38" si="55">COUNTIFS($L$5:$L$300,$BJ$33,$M$5:$M$300,$Y33,$N$5:$N$300,$BE$31,$O$5:$O$300,CQ$32)</f>
        <v>0</v>
      </c>
      <c r="CR33" s="172">
        <f t="shared" si="55"/>
        <v>0</v>
      </c>
      <c r="CS33" s="172">
        <f t="shared" si="55"/>
        <v>0</v>
      </c>
      <c r="CT33" s="97">
        <f t="shared" ref="CT33:CT39" si="56">SUM(CQ33:CS33)</f>
        <v>0</v>
      </c>
      <c r="CU33" s="397" t="str">
        <f t="shared" ref="CU33:CU39" si="57">IF(CT33=0,"",((CQ33*4)+(CR33*2)+(CS33*0))/CT33)</f>
        <v/>
      </c>
      <c r="CV33" s="98"/>
    </row>
    <row r="34" spans="3:100" ht="15.75" thickBot="1" x14ac:dyDescent="0.3">
      <c r="C34" s="380" t="str">
        <f t="shared" ca="1" si="5"/>
        <v/>
      </c>
      <c r="E34" s="519" t="s">
        <v>96</v>
      </c>
      <c r="F34" s="519"/>
      <c r="G34" s="380" t="s">
        <v>79</v>
      </c>
      <c r="I34" s="409" t="e">
        <f t="shared" ca="1" si="6"/>
        <v>#NAME?</v>
      </c>
      <c r="K34" s="110"/>
      <c r="L34" s="74" t="str">
        <f t="shared" si="7"/>
        <v/>
      </c>
      <c r="M34" s="11" t="str">
        <f t="shared" si="8"/>
        <v/>
      </c>
      <c r="N34" s="11" t="str">
        <f t="shared" si="9"/>
        <v/>
      </c>
      <c r="O34" s="11" t="str">
        <f t="shared" si="10"/>
        <v/>
      </c>
      <c r="P34" s="380">
        <f t="shared" ca="1" si="11"/>
        <v>1</v>
      </c>
      <c r="Q34" s="380">
        <f t="shared" ca="1" si="12"/>
        <v>1</v>
      </c>
      <c r="S34" s="23">
        <v>6</v>
      </c>
      <c r="T34" s="78" t="s">
        <v>150</v>
      </c>
      <c r="X34" s="517"/>
      <c r="Y34" s="129">
        <v>2</v>
      </c>
      <c r="Z34" s="173">
        <f>COUNTIFS($L$5:$L$300,$X$33,$M$5:$M$300,$Y34,$N$5:$N$300,$Z$31,$O$5:$O$300,$Z$32)</f>
        <v>0</v>
      </c>
      <c r="AA34" s="173">
        <f>COUNTIFS($L$5:$L$300,$X$33,$M$5:$M$300,$Y34,$N$5:$N$300,$Z$31,$O$5:$O$300,$AA$32)</f>
        <v>0</v>
      </c>
      <c r="AB34" s="173">
        <f>COUNTIFS($L$5:$L$300,$X$33,$M$5:$M$300,$Y34,$N$5:$N$300,$Z$31,$O$5:$O$300,$AB$32)</f>
        <v>0</v>
      </c>
      <c r="AC34" s="147"/>
      <c r="AD34" s="147">
        <f t="shared" si="22"/>
        <v>0</v>
      </c>
      <c r="AE34" s="137" t="str">
        <f t="shared" si="23"/>
        <v/>
      </c>
      <c r="AF34" s="173">
        <f>COUNTIFS($L$5:$L$300,$X$33,$M$5:$M$300,$Y34,$N$5:$N$300,$AF$31,$O$5:$O$300,AF$32)</f>
        <v>0</v>
      </c>
      <c r="AG34" s="173">
        <f t="shared" si="24"/>
        <v>0</v>
      </c>
      <c r="AH34" s="173">
        <f t="shared" si="24"/>
        <v>0</v>
      </c>
      <c r="AI34" s="147">
        <f t="shared" si="25"/>
        <v>0</v>
      </c>
      <c r="AJ34" s="137" t="str">
        <f t="shared" ref="AJ34:AJ39" si="58">IF(AI34=0,"",((AF34*3)+(AG34*1.5)+(AH34*0))/AI34)</f>
        <v/>
      </c>
      <c r="AK34" s="141">
        <f t="shared" si="26"/>
        <v>0</v>
      </c>
      <c r="AL34" s="142">
        <f t="shared" si="26"/>
        <v>0</v>
      </c>
      <c r="AM34" s="142">
        <f t="shared" si="26"/>
        <v>0</v>
      </c>
      <c r="AN34" s="144">
        <f t="shared" si="27"/>
        <v>0</v>
      </c>
      <c r="AO34" s="131" t="str">
        <f t="shared" si="28"/>
        <v/>
      </c>
      <c r="AP34" s="173">
        <f t="shared" si="29"/>
        <v>0</v>
      </c>
      <c r="AQ34" s="173">
        <f t="shared" si="29"/>
        <v>0</v>
      </c>
      <c r="AR34" s="173">
        <f t="shared" si="29"/>
        <v>0</v>
      </c>
      <c r="AS34" s="130">
        <f t="shared" si="30"/>
        <v>0</v>
      </c>
      <c r="AT34" s="162" t="str">
        <f t="shared" si="31"/>
        <v/>
      </c>
      <c r="AU34" s="182">
        <f t="shared" si="32"/>
        <v>0</v>
      </c>
      <c r="AV34" s="173">
        <f t="shared" si="32"/>
        <v>0</v>
      </c>
      <c r="AW34" s="173">
        <f t="shared" si="32"/>
        <v>0</v>
      </c>
      <c r="AX34" s="130">
        <f t="shared" si="33"/>
        <v>0</v>
      </c>
      <c r="AY34" s="137" t="str">
        <f t="shared" si="34"/>
        <v/>
      </c>
      <c r="AZ34" s="173">
        <f t="shared" si="35"/>
        <v>0</v>
      </c>
      <c r="BA34" s="173">
        <f t="shared" si="35"/>
        <v>0</v>
      </c>
      <c r="BB34" s="173">
        <f t="shared" si="35"/>
        <v>0</v>
      </c>
      <c r="BC34" s="130">
        <f t="shared" si="36"/>
        <v>0</v>
      </c>
      <c r="BD34" s="136" t="str">
        <f t="shared" si="37"/>
        <v/>
      </c>
      <c r="BE34" s="173">
        <f t="shared" si="38"/>
        <v>0</v>
      </c>
      <c r="BF34" s="173">
        <f t="shared" si="38"/>
        <v>0</v>
      </c>
      <c r="BG34" s="173">
        <f t="shared" si="38"/>
        <v>0</v>
      </c>
      <c r="BH34" s="130">
        <f t="shared" si="39"/>
        <v>0</v>
      </c>
      <c r="BI34" s="137" t="str">
        <f t="shared" si="40"/>
        <v/>
      </c>
      <c r="BJ34" s="513"/>
      <c r="BK34" s="126">
        <v>2</v>
      </c>
      <c r="BL34" s="236">
        <f>COUNTIFS($L$5:$L$300,$BJ$33,$M$5:$M$300,$Y34,$N$5:$N$300,$Z$31,$O$5:$O$300,$Z$32)</f>
        <v>0</v>
      </c>
      <c r="BM34" s="236">
        <f>COUNTIFS($L$5:$L$300,$BJ$33,$M$5:$M$300,$Y34,$N$5:$N$300,$Z$31,$O$5:$O$300,$AA$32)</f>
        <v>0</v>
      </c>
      <c r="BN34" s="236">
        <f>COUNTIFS($L$5:$L$300,$BJ$33,$M$5:$M$300,$Y34,$N$5:$N$300,$Z$31,$O$5:$O$300,$AB$32)</f>
        <v>0</v>
      </c>
      <c r="BO34" s="236"/>
      <c r="BP34" s="233">
        <f t="shared" si="41"/>
        <v>0</v>
      </c>
      <c r="BQ34" s="240" t="str">
        <f t="shared" si="42"/>
        <v/>
      </c>
      <c r="BR34" s="236">
        <f>COUNTIFS($L$5:$L$300,$BJ$33,$M$5:$M$300,$Y34,$N$5:$N$300,$AF$31,$O$5:$O$300,BR$32)</f>
        <v>0</v>
      </c>
      <c r="BS34" s="236">
        <f t="shared" si="43"/>
        <v>0</v>
      </c>
      <c r="BT34" s="236">
        <f t="shared" si="43"/>
        <v>0</v>
      </c>
      <c r="BU34" s="233">
        <f t="shared" si="44"/>
        <v>0</v>
      </c>
      <c r="BV34" s="240" t="str">
        <f t="shared" ref="BV34:BV39" si="59">IF(BU34=0,"",((BR34*3)+(BS34*1.5)+(BT34*0))/BU34)</f>
        <v/>
      </c>
      <c r="BW34" s="236">
        <f t="shared" si="45"/>
        <v>0</v>
      </c>
      <c r="BX34" s="236">
        <f t="shared" si="45"/>
        <v>0</v>
      </c>
      <c r="BY34" s="236">
        <f t="shared" si="45"/>
        <v>0</v>
      </c>
      <c r="BZ34" s="233">
        <f t="shared" si="46"/>
        <v>0</v>
      </c>
      <c r="CA34" s="240" t="str">
        <f t="shared" ref="CA34:CA39" si="60">IF(BZ34=0,"",((BW34*3)+(BX34*1.5)+(BY34*0))/BZ34)</f>
        <v/>
      </c>
      <c r="CB34" s="236">
        <f t="shared" si="47"/>
        <v>0</v>
      </c>
      <c r="CC34" s="236">
        <f t="shared" si="47"/>
        <v>0</v>
      </c>
      <c r="CD34" s="236">
        <f t="shared" si="47"/>
        <v>0</v>
      </c>
      <c r="CE34" s="233">
        <f t="shared" si="48"/>
        <v>0</v>
      </c>
      <c r="CF34" s="240" t="str">
        <f t="shared" ref="CF34:CF39" si="61">IF(CE34=0,"",((CB34*3)+(CC34*1.5)+(CD34*0))/CE34)</f>
        <v/>
      </c>
      <c r="CG34" s="237">
        <f t="shared" si="49"/>
        <v>0</v>
      </c>
      <c r="CH34" s="236">
        <f t="shared" si="49"/>
        <v>0</v>
      </c>
      <c r="CI34" s="236">
        <f t="shared" si="49"/>
        <v>0</v>
      </c>
      <c r="CJ34" s="233">
        <f t="shared" si="50"/>
        <v>0</v>
      </c>
      <c r="CK34" s="242" t="str">
        <f t="shared" si="51"/>
        <v/>
      </c>
      <c r="CL34" s="237">
        <f t="shared" si="52"/>
        <v>0</v>
      </c>
      <c r="CM34" s="236">
        <f t="shared" si="52"/>
        <v>0</v>
      </c>
      <c r="CN34" s="236">
        <f t="shared" si="52"/>
        <v>0</v>
      </c>
      <c r="CO34" s="233">
        <f t="shared" si="53"/>
        <v>0</v>
      </c>
      <c r="CP34" s="240" t="str">
        <f t="shared" si="54"/>
        <v/>
      </c>
      <c r="CQ34" s="236">
        <f t="shared" si="55"/>
        <v>0</v>
      </c>
      <c r="CR34" s="236">
        <f t="shared" si="55"/>
        <v>0</v>
      </c>
      <c r="CS34" s="236">
        <f t="shared" si="55"/>
        <v>0</v>
      </c>
      <c r="CT34" s="233">
        <f t="shared" si="56"/>
        <v>0</v>
      </c>
      <c r="CU34" s="240" t="str">
        <f t="shared" si="57"/>
        <v/>
      </c>
      <c r="CV34" s="98"/>
    </row>
    <row r="35" spans="3:100" x14ac:dyDescent="0.25">
      <c r="C35" s="380" t="str">
        <f t="shared" ca="1" si="5"/>
        <v/>
      </c>
      <c r="E35" s="519" t="s">
        <v>97</v>
      </c>
      <c r="F35" s="519"/>
      <c r="G35" s="380" t="s">
        <v>80</v>
      </c>
      <c r="I35" s="409" t="e">
        <f t="shared" ca="1" si="6"/>
        <v>#NAME?</v>
      </c>
      <c r="K35" s="110"/>
      <c r="L35" s="74" t="str">
        <f t="shared" si="7"/>
        <v/>
      </c>
      <c r="M35" s="11" t="str">
        <f t="shared" si="8"/>
        <v/>
      </c>
      <c r="N35" s="11" t="str">
        <f t="shared" si="9"/>
        <v/>
      </c>
      <c r="O35" s="11" t="str">
        <f t="shared" si="10"/>
        <v/>
      </c>
      <c r="P35" s="380">
        <f t="shared" ca="1" si="11"/>
        <v>1</v>
      </c>
      <c r="Q35" s="380">
        <f t="shared" ca="1" si="12"/>
        <v>1</v>
      </c>
      <c r="X35" s="517"/>
      <c r="Y35" s="132">
        <v>3</v>
      </c>
      <c r="Z35" s="177">
        <f>COUNTIFS($L$5:$L$300,$X$33,$M$5:$M$300,$Y35,$N$5:$N$300,$Z$31,$O$5:$O$300,$Z$32)</f>
        <v>0</v>
      </c>
      <c r="AA35" s="177">
        <f>COUNTIFS($L$5:$L$300,$X$33,$M$5:$M$300,$Y35,$N$5:$N$300,$Z$31,$O$5:$O$300,$AA$32)</f>
        <v>0</v>
      </c>
      <c r="AB35" s="177">
        <f>COUNTIFS($L$5:$L$300,$X$33,$M$5:$M$300,$Y35,$N$5:$N$300,$Z$31,$O$5:$O$300,$AB$32)</f>
        <v>0</v>
      </c>
      <c r="AC35" s="150"/>
      <c r="AD35" s="150">
        <f t="shared" si="22"/>
        <v>0</v>
      </c>
      <c r="AE35" s="213" t="str">
        <f t="shared" si="23"/>
        <v/>
      </c>
      <c r="AF35" s="174">
        <f>COUNTIFS($L$5:$L$300,$X$33,$M$5:$M$300,$Y35,$N$5:$N$300,$AF$31,$O$5:$O$300,AF$32)</f>
        <v>0</v>
      </c>
      <c r="AG35" s="174">
        <f t="shared" si="24"/>
        <v>0</v>
      </c>
      <c r="AH35" s="174">
        <f t="shared" si="24"/>
        <v>0</v>
      </c>
      <c r="AI35" s="148">
        <f t="shared" si="25"/>
        <v>0</v>
      </c>
      <c r="AJ35" s="399" t="str">
        <f t="shared" si="58"/>
        <v/>
      </c>
      <c r="AK35" s="139">
        <f t="shared" si="26"/>
        <v>0</v>
      </c>
      <c r="AL35" s="140">
        <f t="shared" si="26"/>
        <v>0</v>
      </c>
      <c r="AM35" s="140">
        <f t="shared" si="26"/>
        <v>0</v>
      </c>
      <c r="AN35" s="143">
        <f t="shared" si="27"/>
        <v>0</v>
      </c>
      <c r="AO35" s="34" t="str">
        <f t="shared" si="28"/>
        <v/>
      </c>
      <c r="AP35" s="174">
        <f t="shared" si="29"/>
        <v>0</v>
      </c>
      <c r="AQ35" s="174">
        <f t="shared" si="29"/>
        <v>0</v>
      </c>
      <c r="AR35" s="174">
        <f t="shared" si="29"/>
        <v>0</v>
      </c>
      <c r="AS35" s="409">
        <f t="shared" si="30"/>
        <v>0</v>
      </c>
      <c r="AT35" s="398" t="str">
        <f t="shared" si="31"/>
        <v/>
      </c>
      <c r="AU35" s="181">
        <f t="shared" si="32"/>
        <v>0</v>
      </c>
      <c r="AV35" s="174">
        <f t="shared" si="32"/>
        <v>0</v>
      </c>
      <c r="AW35" s="174">
        <f t="shared" si="32"/>
        <v>0</v>
      </c>
      <c r="AX35" s="409">
        <f t="shared" si="33"/>
        <v>0</v>
      </c>
      <c r="AY35" s="399" t="str">
        <f t="shared" si="34"/>
        <v/>
      </c>
      <c r="AZ35" s="174">
        <f t="shared" si="35"/>
        <v>0</v>
      </c>
      <c r="BA35" s="174">
        <f t="shared" si="35"/>
        <v>0</v>
      </c>
      <c r="BB35" s="174">
        <f t="shared" si="35"/>
        <v>0</v>
      </c>
      <c r="BC35" s="409">
        <f t="shared" si="36"/>
        <v>0</v>
      </c>
      <c r="BD35" s="378" t="str">
        <f t="shared" si="37"/>
        <v/>
      </c>
      <c r="BE35" s="174">
        <f t="shared" si="38"/>
        <v>0</v>
      </c>
      <c r="BF35" s="174">
        <f t="shared" si="38"/>
        <v>0</v>
      </c>
      <c r="BG35" s="174">
        <f t="shared" si="38"/>
        <v>0</v>
      </c>
      <c r="BH35" s="409">
        <f t="shared" si="39"/>
        <v>0</v>
      </c>
      <c r="BI35" s="399" t="str">
        <f t="shared" si="40"/>
        <v/>
      </c>
      <c r="BJ35" s="513"/>
      <c r="BK35" s="132">
        <v>3</v>
      </c>
      <c r="BL35" s="174">
        <f>COUNTIFS($L$5:$L$300,$BJ$33,$M$5:$M$300,$Y35,$N$5:$N$300,$Z$31,$O$5:$O$300,$Z$32)</f>
        <v>0</v>
      </c>
      <c r="BM35" s="174">
        <f>COUNTIFS($L$5:$L$300,$BJ$33,$M$5:$M$300,$Y35,$N$5:$N$300,$Z$31,$O$5:$O$300,$AA$32)</f>
        <v>0</v>
      </c>
      <c r="BN35" s="174">
        <f>COUNTIFS($L$5:$L$300,$BJ$33,$M$5:$M$300,$Y35,$N$5:$N$300,$Z$31,$O$5:$O$300,$AB$32)</f>
        <v>0</v>
      </c>
      <c r="BO35" s="174"/>
      <c r="BP35" s="409">
        <f t="shared" si="41"/>
        <v>0</v>
      </c>
      <c r="BQ35" s="399" t="str">
        <f t="shared" si="42"/>
        <v/>
      </c>
      <c r="BR35" s="174">
        <f>COUNTIFS($L$5:$L$300,$BJ$33,$M$5:$M$300,$Y35,$N$5:$N$300,$AF$31,$O$5:$O$300,BR$32)</f>
        <v>0</v>
      </c>
      <c r="BS35" s="174">
        <f t="shared" si="43"/>
        <v>0</v>
      </c>
      <c r="BT35" s="174">
        <f t="shared" si="43"/>
        <v>0</v>
      </c>
      <c r="BU35" s="409">
        <f t="shared" si="44"/>
        <v>0</v>
      </c>
      <c r="BV35" s="399" t="str">
        <f t="shared" si="59"/>
        <v/>
      </c>
      <c r="BW35" s="174">
        <f t="shared" si="45"/>
        <v>0</v>
      </c>
      <c r="BX35" s="174">
        <f t="shared" si="45"/>
        <v>0</v>
      </c>
      <c r="BY35" s="174">
        <f t="shared" si="45"/>
        <v>0</v>
      </c>
      <c r="BZ35" s="409">
        <f t="shared" si="46"/>
        <v>0</v>
      </c>
      <c r="CA35" s="399" t="str">
        <f t="shared" si="60"/>
        <v/>
      </c>
      <c r="CB35" s="174">
        <f t="shared" si="47"/>
        <v>0</v>
      </c>
      <c r="CC35" s="174">
        <f t="shared" si="47"/>
        <v>0</v>
      </c>
      <c r="CD35" s="174">
        <f t="shared" si="47"/>
        <v>0</v>
      </c>
      <c r="CE35" s="409">
        <f t="shared" si="48"/>
        <v>0</v>
      </c>
      <c r="CF35" s="399" t="str">
        <f t="shared" si="61"/>
        <v/>
      </c>
      <c r="CG35" s="181">
        <f t="shared" si="49"/>
        <v>0</v>
      </c>
      <c r="CH35" s="174">
        <f t="shared" si="49"/>
        <v>0</v>
      </c>
      <c r="CI35" s="174">
        <f t="shared" si="49"/>
        <v>0</v>
      </c>
      <c r="CJ35" s="409">
        <f t="shared" si="50"/>
        <v>0</v>
      </c>
      <c r="CK35" s="398" t="str">
        <f t="shared" si="51"/>
        <v/>
      </c>
      <c r="CL35" s="181">
        <f t="shared" si="52"/>
        <v>0</v>
      </c>
      <c r="CM35" s="174">
        <f t="shared" si="52"/>
        <v>0</v>
      </c>
      <c r="CN35" s="174">
        <f t="shared" si="52"/>
        <v>0</v>
      </c>
      <c r="CO35" s="409">
        <f t="shared" si="53"/>
        <v>0</v>
      </c>
      <c r="CP35" s="399" t="str">
        <f t="shared" si="54"/>
        <v/>
      </c>
      <c r="CQ35" s="174">
        <f t="shared" si="55"/>
        <v>0</v>
      </c>
      <c r="CR35" s="174">
        <f t="shared" si="55"/>
        <v>0</v>
      </c>
      <c r="CS35" s="174">
        <f t="shared" si="55"/>
        <v>0</v>
      </c>
      <c r="CT35" s="409">
        <f t="shared" si="56"/>
        <v>0</v>
      </c>
      <c r="CU35" s="399" t="str">
        <f t="shared" si="57"/>
        <v/>
      </c>
      <c r="CV35" s="98"/>
    </row>
    <row r="36" spans="3:100" x14ac:dyDescent="0.25">
      <c r="C36" s="380" t="str">
        <f t="shared" ca="1" si="5"/>
        <v/>
      </c>
      <c r="E36" s="519" t="s">
        <v>98</v>
      </c>
      <c r="F36" s="519"/>
      <c r="G36" s="380" t="s">
        <v>81</v>
      </c>
      <c r="I36" s="409" t="e">
        <f t="shared" ca="1" si="6"/>
        <v>#NAME?</v>
      </c>
      <c r="K36" s="110"/>
      <c r="L36" s="74" t="str">
        <f t="shared" si="7"/>
        <v/>
      </c>
      <c r="M36" s="11" t="str">
        <f t="shared" si="8"/>
        <v/>
      </c>
      <c r="N36" s="11" t="str">
        <f t="shared" si="9"/>
        <v/>
      </c>
      <c r="O36" s="11" t="str">
        <f t="shared" si="10"/>
        <v/>
      </c>
      <c r="P36" s="380">
        <f t="shared" ca="1" si="11"/>
        <v>1</v>
      </c>
      <c r="Q36" s="380">
        <f t="shared" ca="1" si="12"/>
        <v>1</v>
      </c>
      <c r="X36" s="517"/>
      <c r="Y36" s="129">
        <v>4</v>
      </c>
      <c r="Z36" s="173">
        <f>COUNTIFS($L$5:$L$300,$X$33,$M$5:$M$300,$Y36,$N$5:$N$300,$Z$31,$O$5:$O$300,$Z$32)</f>
        <v>0</v>
      </c>
      <c r="AA36" s="173">
        <f>COUNTIFS($L$5:$L$300,$X$33,$M$5:$M$300,$Y36,$N$5:$N$300,$Z$31,$O$5:$O$300,$AA$32)</f>
        <v>0</v>
      </c>
      <c r="AB36" s="173">
        <f>COUNTIFS($L$5:$L$300,$X$33,$M$5:$M$300,$Y36,$N$5:$N$300,$Z$31,$O$5:$O$300,$AB$32)</f>
        <v>0</v>
      </c>
      <c r="AC36" s="147"/>
      <c r="AD36" s="147">
        <f t="shared" si="22"/>
        <v>0</v>
      </c>
      <c r="AE36" s="137" t="str">
        <f t="shared" si="23"/>
        <v/>
      </c>
      <c r="AF36" s="173">
        <f>COUNTIFS($L$5:$L$300,$X$33,$M$5:$M$300,$Y36,$N$5:$N$300,$AF$31,$O$5:$O$300,AF$32)</f>
        <v>0</v>
      </c>
      <c r="AG36" s="173">
        <f t="shared" si="24"/>
        <v>0</v>
      </c>
      <c r="AH36" s="173">
        <f t="shared" si="24"/>
        <v>0</v>
      </c>
      <c r="AI36" s="147">
        <f t="shared" si="25"/>
        <v>0</v>
      </c>
      <c r="AJ36" s="137" t="str">
        <f t="shared" si="58"/>
        <v/>
      </c>
      <c r="AK36" s="141">
        <f t="shared" si="26"/>
        <v>0</v>
      </c>
      <c r="AL36" s="142">
        <f t="shared" si="26"/>
        <v>0</v>
      </c>
      <c r="AM36" s="142">
        <f t="shared" si="26"/>
        <v>0</v>
      </c>
      <c r="AN36" s="144">
        <f t="shared" si="27"/>
        <v>0</v>
      </c>
      <c r="AO36" s="131" t="str">
        <f t="shared" si="28"/>
        <v/>
      </c>
      <c r="AP36" s="173">
        <f t="shared" si="29"/>
        <v>0</v>
      </c>
      <c r="AQ36" s="173">
        <f t="shared" si="29"/>
        <v>0</v>
      </c>
      <c r="AR36" s="173">
        <f t="shared" si="29"/>
        <v>0</v>
      </c>
      <c r="AS36" s="130">
        <f t="shared" si="30"/>
        <v>0</v>
      </c>
      <c r="AT36" s="162" t="str">
        <f t="shared" si="31"/>
        <v/>
      </c>
      <c r="AU36" s="182">
        <f t="shared" si="32"/>
        <v>0</v>
      </c>
      <c r="AV36" s="173">
        <f t="shared" si="32"/>
        <v>0</v>
      </c>
      <c r="AW36" s="173">
        <f t="shared" si="32"/>
        <v>0</v>
      </c>
      <c r="AX36" s="130">
        <f t="shared" si="33"/>
        <v>0</v>
      </c>
      <c r="AY36" s="137" t="str">
        <f t="shared" si="34"/>
        <v/>
      </c>
      <c r="AZ36" s="173">
        <f t="shared" si="35"/>
        <v>0</v>
      </c>
      <c r="BA36" s="173">
        <f t="shared" si="35"/>
        <v>0</v>
      </c>
      <c r="BB36" s="173">
        <f t="shared" si="35"/>
        <v>0</v>
      </c>
      <c r="BC36" s="130">
        <f t="shared" si="36"/>
        <v>0</v>
      </c>
      <c r="BD36" s="136" t="str">
        <f t="shared" si="37"/>
        <v/>
      </c>
      <c r="BE36" s="173">
        <f t="shared" si="38"/>
        <v>0</v>
      </c>
      <c r="BF36" s="173">
        <f t="shared" si="38"/>
        <v>0</v>
      </c>
      <c r="BG36" s="173">
        <f t="shared" si="38"/>
        <v>0</v>
      </c>
      <c r="BH36" s="130">
        <f t="shared" si="39"/>
        <v>0</v>
      </c>
      <c r="BI36" s="137" t="str">
        <f t="shared" si="40"/>
        <v/>
      </c>
      <c r="BJ36" s="513"/>
      <c r="BK36" s="126">
        <v>4</v>
      </c>
      <c r="BL36" s="236">
        <f>COUNTIFS($L$5:$L$300,$BJ$33,$M$5:$M$300,$Y36,$N$5:$N$300,$Z$31,$O$5:$O$300,$Z$32)</f>
        <v>0</v>
      </c>
      <c r="BM36" s="236">
        <f>COUNTIFS($L$5:$L$300,$BJ$33,$M$5:$M$300,$Y36,$N$5:$N$300,$Z$31,$O$5:$O$300,$AA$32)</f>
        <v>0</v>
      </c>
      <c r="BN36" s="236">
        <f>COUNTIFS($L$5:$L$300,$BJ$33,$M$5:$M$300,$Y36,$N$5:$N$300,$Z$31,$O$5:$O$300,$AB$32)</f>
        <v>0</v>
      </c>
      <c r="BO36" s="236"/>
      <c r="BP36" s="233">
        <f t="shared" si="41"/>
        <v>0</v>
      </c>
      <c r="BQ36" s="240" t="str">
        <f t="shared" si="42"/>
        <v/>
      </c>
      <c r="BR36" s="236">
        <f>COUNTIFS($L$5:$L$300,$BJ$33,$M$5:$M$300,$Y36,$N$5:$N$300,$AF$31,$O$5:$O$300,BR$32)</f>
        <v>0</v>
      </c>
      <c r="BS36" s="236">
        <f t="shared" si="43"/>
        <v>0</v>
      </c>
      <c r="BT36" s="236">
        <f t="shared" si="43"/>
        <v>0</v>
      </c>
      <c r="BU36" s="233">
        <f t="shared" si="44"/>
        <v>0</v>
      </c>
      <c r="BV36" s="240" t="str">
        <f t="shared" si="59"/>
        <v/>
      </c>
      <c r="BW36" s="236">
        <f t="shared" si="45"/>
        <v>0</v>
      </c>
      <c r="BX36" s="236">
        <f t="shared" si="45"/>
        <v>0</v>
      </c>
      <c r="BY36" s="236">
        <f t="shared" si="45"/>
        <v>0</v>
      </c>
      <c r="BZ36" s="233">
        <f t="shared" si="46"/>
        <v>0</v>
      </c>
      <c r="CA36" s="240" t="str">
        <f t="shared" si="60"/>
        <v/>
      </c>
      <c r="CB36" s="236">
        <f t="shared" si="47"/>
        <v>0</v>
      </c>
      <c r="CC36" s="236">
        <f t="shared" si="47"/>
        <v>0</v>
      </c>
      <c r="CD36" s="236">
        <f t="shared" si="47"/>
        <v>0</v>
      </c>
      <c r="CE36" s="233">
        <f t="shared" si="48"/>
        <v>0</v>
      </c>
      <c r="CF36" s="240" t="str">
        <f t="shared" si="61"/>
        <v/>
      </c>
      <c r="CG36" s="237">
        <f t="shared" si="49"/>
        <v>0</v>
      </c>
      <c r="CH36" s="236">
        <f t="shared" si="49"/>
        <v>0</v>
      </c>
      <c r="CI36" s="236">
        <f t="shared" si="49"/>
        <v>0</v>
      </c>
      <c r="CJ36" s="233">
        <f t="shared" si="50"/>
        <v>0</v>
      </c>
      <c r="CK36" s="242" t="str">
        <f t="shared" si="51"/>
        <v/>
      </c>
      <c r="CL36" s="237">
        <f t="shared" si="52"/>
        <v>0</v>
      </c>
      <c r="CM36" s="236">
        <f t="shared" si="52"/>
        <v>0</v>
      </c>
      <c r="CN36" s="236">
        <f t="shared" si="52"/>
        <v>0</v>
      </c>
      <c r="CO36" s="233">
        <f t="shared" si="53"/>
        <v>0</v>
      </c>
      <c r="CP36" s="240" t="str">
        <f t="shared" si="54"/>
        <v/>
      </c>
      <c r="CQ36" s="236">
        <f t="shared" si="55"/>
        <v>0</v>
      </c>
      <c r="CR36" s="236">
        <f t="shared" si="55"/>
        <v>0</v>
      </c>
      <c r="CS36" s="236">
        <f t="shared" si="55"/>
        <v>0</v>
      </c>
      <c r="CT36" s="233">
        <f t="shared" si="56"/>
        <v>0</v>
      </c>
      <c r="CU36" s="240" t="str">
        <f t="shared" si="57"/>
        <v/>
      </c>
      <c r="CV36" s="98"/>
    </row>
    <row r="37" spans="3:100" x14ac:dyDescent="0.25">
      <c r="C37" s="380" t="str">
        <f t="shared" ca="1" si="5"/>
        <v/>
      </c>
      <c r="E37" s="519" t="s">
        <v>99</v>
      </c>
      <c r="F37" s="519"/>
      <c r="G37" s="380" t="s">
        <v>82</v>
      </c>
      <c r="I37" s="409" t="e">
        <f t="shared" ca="1" si="6"/>
        <v>#NAME?</v>
      </c>
      <c r="K37" s="110"/>
      <c r="L37" s="74" t="str">
        <f t="shared" si="7"/>
        <v/>
      </c>
      <c r="M37" s="11" t="str">
        <f t="shared" si="8"/>
        <v/>
      </c>
      <c r="N37" s="11" t="str">
        <f t="shared" si="9"/>
        <v/>
      </c>
      <c r="O37" s="11" t="str">
        <f t="shared" si="10"/>
        <v/>
      </c>
      <c r="P37" s="380">
        <f t="shared" ca="1" si="11"/>
        <v>1</v>
      </c>
      <c r="Q37" s="380">
        <f t="shared" ca="1" si="12"/>
        <v>1</v>
      </c>
      <c r="X37" s="517"/>
      <c r="Y37" s="132">
        <v>5</v>
      </c>
      <c r="Z37" s="177">
        <f>COUNTIFS($L$5:$L$300,$X$33,$M$5:$M$300,$Y37,$N$5:$N$300,$Z$31,$O$5:$O$300,$Z$32)</f>
        <v>0</v>
      </c>
      <c r="AA37" s="177">
        <f>COUNTIFS($L$5:$L$300,$X$33,$M$5:$M$300,$Y37,$N$5:$N$300,$Z$31,$O$5:$O$300,$AA$32)</f>
        <v>0</v>
      </c>
      <c r="AB37" s="177">
        <f>COUNTIFS($L$5:$L$300,$X$33,$M$5:$M$300,$Y37,$N$5:$N$300,$Z$31,$O$5:$O$300,$AB$32)</f>
        <v>0</v>
      </c>
      <c r="AC37" s="150"/>
      <c r="AD37" s="150">
        <f t="shared" si="22"/>
        <v>0</v>
      </c>
      <c r="AE37" s="213" t="str">
        <f t="shared" si="23"/>
        <v/>
      </c>
      <c r="AF37" s="174">
        <f>COUNTIFS($L$5:$L$300,$X$33,$M$5:$M$300,$Y37,$N$5:$N$300,$AF$31,$O$5:$O$300,AF$32)</f>
        <v>0</v>
      </c>
      <c r="AG37" s="174">
        <f t="shared" si="24"/>
        <v>0</v>
      </c>
      <c r="AH37" s="174">
        <f t="shared" si="24"/>
        <v>0</v>
      </c>
      <c r="AI37" s="148">
        <f t="shared" si="25"/>
        <v>0</v>
      </c>
      <c r="AJ37" s="399" t="str">
        <f t="shared" si="58"/>
        <v/>
      </c>
      <c r="AK37" s="139">
        <f t="shared" si="26"/>
        <v>0</v>
      </c>
      <c r="AL37" s="140">
        <f t="shared" si="26"/>
        <v>0</v>
      </c>
      <c r="AM37" s="140">
        <f t="shared" si="26"/>
        <v>0</v>
      </c>
      <c r="AN37" s="143">
        <f t="shared" si="27"/>
        <v>0</v>
      </c>
      <c r="AO37" s="34" t="str">
        <f t="shared" si="28"/>
        <v/>
      </c>
      <c r="AP37" s="174">
        <f t="shared" si="29"/>
        <v>0</v>
      </c>
      <c r="AQ37" s="174">
        <f t="shared" si="29"/>
        <v>0</v>
      </c>
      <c r="AR37" s="174">
        <f t="shared" si="29"/>
        <v>0</v>
      </c>
      <c r="AS37" s="409">
        <f t="shared" si="30"/>
        <v>0</v>
      </c>
      <c r="AT37" s="398" t="str">
        <f t="shared" si="31"/>
        <v/>
      </c>
      <c r="AU37" s="181">
        <f t="shared" si="32"/>
        <v>0</v>
      </c>
      <c r="AV37" s="174">
        <f t="shared" si="32"/>
        <v>0</v>
      </c>
      <c r="AW37" s="174">
        <f t="shared" si="32"/>
        <v>0</v>
      </c>
      <c r="AX37" s="409">
        <f t="shared" si="33"/>
        <v>0</v>
      </c>
      <c r="AY37" s="399" t="str">
        <f t="shared" si="34"/>
        <v/>
      </c>
      <c r="AZ37" s="174">
        <f t="shared" si="35"/>
        <v>0</v>
      </c>
      <c r="BA37" s="174">
        <f t="shared" si="35"/>
        <v>0</v>
      </c>
      <c r="BB37" s="174">
        <f t="shared" si="35"/>
        <v>0</v>
      </c>
      <c r="BC37" s="409">
        <f t="shared" si="36"/>
        <v>0</v>
      </c>
      <c r="BD37" s="378" t="str">
        <f t="shared" si="37"/>
        <v/>
      </c>
      <c r="BE37" s="174">
        <f t="shared" si="38"/>
        <v>0</v>
      </c>
      <c r="BF37" s="174">
        <f t="shared" si="38"/>
        <v>0</v>
      </c>
      <c r="BG37" s="174">
        <f t="shared" si="38"/>
        <v>0</v>
      </c>
      <c r="BH37" s="409">
        <f t="shared" si="39"/>
        <v>0</v>
      </c>
      <c r="BI37" s="399" t="str">
        <f t="shared" si="40"/>
        <v/>
      </c>
      <c r="BJ37" s="513"/>
      <c r="BK37" s="132">
        <v>5</v>
      </c>
      <c r="BL37" s="174">
        <f>COUNTIFS($L$5:$L$300,$BJ$33,$M$5:$M$300,$Y37,$N$5:$N$300,$Z$31,$O$5:$O$300,$Z$32)</f>
        <v>0</v>
      </c>
      <c r="BM37" s="174">
        <f>COUNTIFS($L$5:$L$300,$BJ$33,$M$5:$M$300,$Y37,$N$5:$N$300,$Z$31,$O$5:$O$300,$AA$32)</f>
        <v>0</v>
      </c>
      <c r="BN37" s="174">
        <f>COUNTIFS($L$5:$L$300,$BJ$33,$M$5:$M$300,$Y37,$N$5:$N$300,$Z$31,$O$5:$O$300,$AB$32)</f>
        <v>0</v>
      </c>
      <c r="BO37" s="174"/>
      <c r="BP37" s="409">
        <f t="shared" si="41"/>
        <v>0</v>
      </c>
      <c r="BQ37" s="399" t="str">
        <f t="shared" si="42"/>
        <v/>
      </c>
      <c r="BR37" s="174">
        <f>COUNTIFS($L$5:$L$300,$BJ$33,$M$5:$M$300,$Y37,$N$5:$N$300,$AF$31,$O$5:$O$300,BR$32)</f>
        <v>0</v>
      </c>
      <c r="BS37" s="174">
        <f t="shared" si="43"/>
        <v>0</v>
      </c>
      <c r="BT37" s="174">
        <f t="shared" si="43"/>
        <v>0</v>
      </c>
      <c r="BU37" s="409">
        <f t="shared" si="44"/>
        <v>0</v>
      </c>
      <c r="BV37" s="399" t="str">
        <f t="shared" si="59"/>
        <v/>
      </c>
      <c r="BW37" s="174">
        <f t="shared" si="45"/>
        <v>0</v>
      </c>
      <c r="BX37" s="174">
        <f t="shared" si="45"/>
        <v>0</v>
      </c>
      <c r="BY37" s="174">
        <f t="shared" si="45"/>
        <v>0</v>
      </c>
      <c r="BZ37" s="409">
        <f t="shared" si="46"/>
        <v>0</v>
      </c>
      <c r="CA37" s="399" t="str">
        <f t="shared" si="60"/>
        <v/>
      </c>
      <c r="CB37" s="174">
        <f t="shared" si="47"/>
        <v>0</v>
      </c>
      <c r="CC37" s="174">
        <f t="shared" si="47"/>
        <v>0</v>
      </c>
      <c r="CD37" s="174">
        <f t="shared" si="47"/>
        <v>0</v>
      </c>
      <c r="CE37" s="409">
        <f t="shared" si="48"/>
        <v>0</v>
      </c>
      <c r="CF37" s="399" t="str">
        <f t="shared" si="61"/>
        <v/>
      </c>
      <c r="CG37" s="181">
        <f t="shared" si="49"/>
        <v>0</v>
      </c>
      <c r="CH37" s="174">
        <f t="shared" si="49"/>
        <v>0</v>
      </c>
      <c r="CI37" s="174">
        <f t="shared" si="49"/>
        <v>0</v>
      </c>
      <c r="CJ37" s="409">
        <f t="shared" si="50"/>
        <v>0</v>
      </c>
      <c r="CK37" s="398" t="str">
        <f t="shared" si="51"/>
        <v/>
      </c>
      <c r="CL37" s="181">
        <f t="shared" si="52"/>
        <v>0</v>
      </c>
      <c r="CM37" s="174">
        <f t="shared" si="52"/>
        <v>0</v>
      </c>
      <c r="CN37" s="174">
        <f t="shared" si="52"/>
        <v>0</v>
      </c>
      <c r="CO37" s="409">
        <f t="shared" si="53"/>
        <v>0</v>
      </c>
      <c r="CP37" s="399" t="str">
        <f t="shared" si="54"/>
        <v/>
      </c>
      <c r="CQ37" s="174">
        <f t="shared" si="55"/>
        <v>0</v>
      </c>
      <c r="CR37" s="174">
        <f t="shared" si="55"/>
        <v>0</v>
      </c>
      <c r="CS37" s="174">
        <f t="shared" si="55"/>
        <v>0</v>
      </c>
      <c r="CT37" s="409">
        <f t="shared" si="56"/>
        <v>0</v>
      </c>
      <c r="CU37" s="399" t="str">
        <f t="shared" si="57"/>
        <v/>
      </c>
      <c r="CV37" s="98"/>
    </row>
    <row r="38" spans="3:100" ht="15.75" thickBot="1" x14ac:dyDescent="0.3">
      <c r="C38" s="380" t="str">
        <f t="shared" ca="1" si="5"/>
        <v/>
      </c>
      <c r="E38" s="519" t="s">
        <v>100</v>
      </c>
      <c r="F38" s="519"/>
      <c r="G38" s="380" t="s">
        <v>83</v>
      </c>
      <c r="I38" s="409" t="e">
        <f t="shared" ca="1" si="6"/>
        <v>#NAME?</v>
      </c>
      <c r="K38" s="110"/>
      <c r="L38" s="74" t="str">
        <f t="shared" si="7"/>
        <v/>
      </c>
      <c r="M38" s="11" t="str">
        <f t="shared" si="8"/>
        <v/>
      </c>
      <c r="N38" s="11" t="str">
        <f t="shared" si="9"/>
        <v/>
      </c>
      <c r="O38" s="11" t="str">
        <f t="shared" si="10"/>
        <v/>
      </c>
      <c r="P38" s="380">
        <f t="shared" ca="1" si="11"/>
        <v>1</v>
      </c>
      <c r="Q38" s="380">
        <f t="shared" ca="1" si="12"/>
        <v>1</v>
      </c>
      <c r="X38" s="517"/>
      <c r="Y38" s="129">
        <v>6</v>
      </c>
      <c r="Z38" s="173">
        <f>COUNTIFS($L$5:$L$300,$X$33,$M$5:$M$300,$Y38,$N$5:$N$300,$Z$31,$O$5:$O$300,$Z$32)</f>
        <v>0</v>
      </c>
      <c r="AA38" s="173">
        <f>COUNTIFS($L$5:$L$300,$X$33,$M$5:$M$300,$Y38,$N$5:$N$300,$Z$31,$O$5:$O$300,$AA$32)</f>
        <v>0</v>
      </c>
      <c r="AB38" s="173">
        <f>COUNTIFS($L$5:$L$300,$X$33,$M$5:$M$300,$Y38,$N$5:$N$300,$Z$31,$O$5:$O$300,$AB$32)</f>
        <v>0</v>
      </c>
      <c r="AC38" s="147"/>
      <c r="AD38" s="147">
        <f t="shared" si="22"/>
        <v>0</v>
      </c>
      <c r="AE38" s="137" t="str">
        <f t="shared" si="23"/>
        <v/>
      </c>
      <c r="AF38" s="173">
        <f>COUNTIFS($L$5:$L$300,$X$33,$M$5:$M$300,$Y38,$N$5:$N$300,$AF$31,$O$5:$O$300,AF$32)</f>
        <v>0</v>
      </c>
      <c r="AG38" s="173">
        <f t="shared" si="24"/>
        <v>0</v>
      </c>
      <c r="AH38" s="173">
        <f t="shared" si="24"/>
        <v>0</v>
      </c>
      <c r="AI38" s="147">
        <f t="shared" si="25"/>
        <v>0</v>
      </c>
      <c r="AJ38" s="137" t="str">
        <f t="shared" si="58"/>
        <v/>
      </c>
      <c r="AK38" s="141">
        <f t="shared" si="26"/>
        <v>0</v>
      </c>
      <c r="AL38" s="142">
        <f t="shared" si="26"/>
        <v>0</v>
      </c>
      <c r="AM38" s="142">
        <f t="shared" si="26"/>
        <v>0</v>
      </c>
      <c r="AN38" s="144">
        <f t="shared" si="27"/>
        <v>0</v>
      </c>
      <c r="AO38" s="131" t="str">
        <f t="shared" si="28"/>
        <v/>
      </c>
      <c r="AP38" s="173">
        <f t="shared" si="29"/>
        <v>0</v>
      </c>
      <c r="AQ38" s="173">
        <f t="shared" si="29"/>
        <v>0</v>
      </c>
      <c r="AR38" s="173">
        <f t="shared" si="29"/>
        <v>0</v>
      </c>
      <c r="AS38" s="130">
        <f t="shared" si="30"/>
        <v>0</v>
      </c>
      <c r="AT38" s="162" t="str">
        <f t="shared" si="31"/>
        <v/>
      </c>
      <c r="AU38" s="183">
        <f t="shared" si="32"/>
        <v>0</v>
      </c>
      <c r="AV38" s="184">
        <f t="shared" si="32"/>
        <v>0</v>
      </c>
      <c r="AW38" s="184">
        <f t="shared" si="32"/>
        <v>0</v>
      </c>
      <c r="AX38" s="153">
        <f t="shared" si="33"/>
        <v>0</v>
      </c>
      <c r="AY38" s="164" t="str">
        <f t="shared" si="34"/>
        <v/>
      </c>
      <c r="AZ38" s="184">
        <f t="shared" si="35"/>
        <v>0</v>
      </c>
      <c r="BA38" s="184">
        <f t="shared" si="35"/>
        <v>0</v>
      </c>
      <c r="BB38" s="184">
        <f t="shared" si="35"/>
        <v>0</v>
      </c>
      <c r="BC38" s="153">
        <f t="shared" si="36"/>
        <v>0</v>
      </c>
      <c r="BD38" s="154" t="str">
        <f t="shared" si="37"/>
        <v/>
      </c>
      <c r="BE38" s="173">
        <f t="shared" si="38"/>
        <v>0</v>
      </c>
      <c r="BF38" s="173">
        <f t="shared" si="38"/>
        <v>0</v>
      </c>
      <c r="BG38" s="173">
        <f t="shared" si="38"/>
        <v>0</v>
      </c>
      <c r="BH38" s="130">
        <f t="shared" si="39"/>
        <v>0</v>
      </c>
      <c r="BI38" s="137" t="str">
        <f t="shared" si="40"/>
        <v/>
      </c>
      <c r="BJ38" s="514"/>
      <c r="BK38" s="234">
        <v>6</v>
      </c>
      <c r="BL38" s="236">
        <f>COUNTIFS($L$5:$L$300,$BJ$33,$M$5:$M$300,$Y38,$N$5:$N$300,$Z$31,$O$5:$O$300,$Z$32)</f>
        <v>0</v>
      </c>
      <c r="BM38" s="236">
        <f>COUNTIFS($L$5:$L$300,$BJ$33,$M$5:$M$300,$Y38,$N$5:$N$300,$Z$31,$O$5:$O$300,$AA$32)</f>
        <v>0</v>
      </c>
      <c r="BN38" s="236">
        <f>COUNTIFS($L$5:$L$300,$BJ$33,$M$5:$M$300,$Y38,$N$5:$N$300,$Z$31,$O$5:$O$300,$AB$32)</f>
        <v>0</v>
      </c>
      <c r="BO38" s="236"/>
      <c r="BP38" s="233">
        <f t="shared" si="41"/>
        <v>0</v>
      </c>
      <c r="BQ38" s="241" t="str">
        <f t="shared" si="42"/>
        <v/>
      </c>
      <c r="BR38" s="236">
        <f>COUNTIFS($L$5:$L$300,$BJ$33,$M$5:$M$300,$Y38,$N$5:$N$300,$AF$31,$O$5:$O$300,BR$32)</f>
        <v>0</v>
      </c>
      <c r="BS38" s="236">
        <f t="shared" si="43"/>
        <v>0</v>
      </c>
      <c r="BT38" s="236">
        <f t="shared" si="43"/>
        <v>0</v>
      </c>
      <c r="BU38" s="233">
        <f t="shared" si="44"/>
        <v>0</v>
      </c>
      <c r="BV38" s="241" t="str">
        <f t="shared" si="59"/>
        <v/>
      </c>
      <c r="BW38" s="236">
        <f t="shared" si="45"/>
        <v>0</v>
      </c>
      <c r="BX38" s="236">
        <f t="shared" si="45"/>
        <v>0</v>
      </c>
      <c r="BY38" s="236">
        <f t="shared" si="45"/>
        <v>0</v>
      </c>
      <c r="BZ38" s="233">
        <f t="shared" si="46"/>
        <v>0</v>
      </c>
      <c r="CA38" s="240" t="str">
        <f t="shared" si="60"/>
        <v/>
      </c>
      <c r="CB38" s="236">
        <f t="shared" si="47"/>
        <v>0</v>
      </c>
      <c r="CC38" s="236">
        <f t="shared" si="47"/>
        <v>0</v>
      </c>
      <c r="CD38" s="236">
        <f t="shared" si="47"/>
        <v>0</v>
      </c>
      <c r="CE38" s="233">
        <f t="shared" si="48"/>
        <v>0</v>
      </c>
      <c r="CF38" s="240" t="str">
        <f t="shared" si="61"/>
        <v/>
      </c>
      <c r="CG38" s="237">
        <f t="shared" si="49"/>
        <v>0</v>
      </c>
      <c r="CH38" s="236">
        <f t="shared" si="49"/>
        <v>0</v>
      </c>
      <c r="CI38" s="236">
        <f t="shared" si="49"/>
        <v>0</v>
      </c>
      <c r="CJ38" s="233">
        <f t="shared" si="50"/>
        <v>0</v>
      </c>
      <c r="CK38" s="242" t="str">
        <f t="shared" si="51"/>
        <v/>
      </c>
      <c r="CL38" s="238">
        <f t="shared" si="52"/>
        <v>0</v>
      </c>
      <c r="CM38" s="239">
        <f t="shared" si="52"/>
        <v>0</v>
      </c>
      <c r="CN38" s="239">
        <f t="shared" si="52"/>
        <v>0</v>
      </c>
      <c r="CO38" s="235">
        <f t="shared" si="53"/>
        <v>0</v>
      </c>
      <c r="CP38" s="241" t="str">
        <f t="shared" si="54"/>
        <v/>
      </c>
      <c r="CQ38" s="236">
        <f t="shared" si="55"/>
        <v>0</v>
      </c>
      <c r="CR38" s="236">
        <f t="shared" si="55"/>
        <v>0</v>
      </c>
      <c r="CS38" s="236">
        <f t="shared" si="55"/>
        <v>0</v>
      </c>
      <c r="CT38" s="233">
        <f t="shared" si="56"/>
        <v>0</v>
      </c>
      <c r="CU38" s="240" t="str">
        <f t="shared" si="57"/>
        <v/>
      </c>
      <c r="CV38" s="98"/>
    </row>
    <row r="39" spans="3:100" ht="16.5" thickBot="1" x14ac:dyDescent="0.3">
      <c r="C39" s="380" t="str">
        <f t="shared" ca="1" si="5"/>
        <v/>
      </c>
      <c r="E39" s="519" t="s">
        <v>101</v>
      </c>
      <c r="F39" s="519"/>
      <c r="G39" s="380" t="s">
        <v>84</v>
      </c>
      <c r="I39" s="409" t="e">
        <f t="shared" ca="1" si="6"/>
        <v>#NAME?</v>
      </c>
      <c r="K39" s="110"/>
      <c r="L39" s="74" t="str">
        <f t="shared" si="7"/>
        <v/>
      </c>
      <c r="M39" s="11" t="str">
        <f t="shared" si="8"/>
        <v/>
      </c>
      <c r="N39" s="11" t="str">
        <f t="shared" si="9"/>
        <v/>
      </c>
      <c r="O39" s="11" t="str">
        <f t="shared" si="10"/>
        <v/>
      </c>
      <c r="P39" s="380">
        <f t="shared" ca="1" si="11"/>
        <v>1</v>
      </c>
      <c r="Q39" s="380">
        <f t="shared" ca="1" si="12"/>
        <v>1</v>
      </c>
      <c r="X39" s="505" t="s">
        <v>130</v>
      </c>
      <c r="Y39" s="506"/>
      <c r="Z39" s="175">
        <f>SUM(Z33:Z38)</f>
        <v>0</v>
      </c>
      <c r="AA39" s="176">
        <f>SUM(AA33:AA38)</f>
        <v>0</v>
      </c>
      <c r="AB39" s="176">
        <f>SUM(AB33:AB38)</f>
        <v>0</v>
      </c>
      <c r="AC39" s="95"/>
      <c r="AD39" s="393">
        <f t="shared" si="22"/>
        <v>0</v>
      </c>
      <c r="AE39" s="138" t="str">
        <f t="shared" si="23"/>
        <v/>
      </c>
      <c r="AF39" s="175">
        <f>SUM(AF33:AF38)</f>
        <v>0</v>
      </c>
      <c r="AG39" s="176">
        <f>SUM(AG33:AG38)</f>
        <v>0</v>
      </c>
      <c r="AH39" s="176">
        <f>SUM(AH33:AH38)</f>
        <v>0</v>
      </c>
      <c r="AI39" s="393">
        <f t="shared" si="25"/>
        <v>0</v>
      </c>
      <c r="AJ39" s="138" t="str">
        <f t="shared" si="58"/>
        <v/>
      </c>
      <c r="AK39" s="179">
        <f>SUM(AK33:AK38)</f>
        <v>0</v>
      </c>
      <c r="AL39" s="180">
        <f>SUM(AL33:AL38)</f>
        <v>0</v>
      </c>
      <c r="AM39" s="180">
        <f>SUM(AM33:AM38)</f>
        <v>0</v>
      </c>
      <c r="AN39" s="145">
        <f t="shared" si="27"/>
        <v>0</v>
      </c>
      <c r="AO39" s="128" t="str">
        <f t="shared" si="28"/>
        <v/>
      </c>
      <c r="AP39" s="175">
        <f>SUM(AP33:AP38)</f>
        <v>0</v>
      </c>
      <c r="AQ39" s="176">
        <f>SUM(AQ33:AQ38)</f>
        <v>0</v>
      </c>
      <c r="AR39" s="176">
        <f>SUM(AR33:AR38)</f>
        <v>0</v>
      </c>
      <c r="AS39" s="393">
        <f t="shared" si="30"/>
        <v>0</v>
      </c>
      <c r="AT39" s="138" t="str">
        <f t="shared" si="31"/>
        <v/>
      </c>
      <c r="AU39" s="175">
        <f>SUM(AU33:AU38)</f>
        <v>0</v>
      </c>
      <c r="AV39" s="176">
        <f>SUM(AV33:AV38)</f>
        <v>0</v>
      </c>
      <c r="AW39" s="176">
        <f>SUM(AW33:AW38)</f>
        <v>0</v>
      </c>
      <c r="AX39" s="393">
        <f t="shared" si="33"/>
        <v>0</v>
      </c>
      <c r="AY39" s="138" t="str">
        <f t="shared" si="34"/>
        <v/>
      </c>
      <c r="AZ39" s="175">
        <f>SUM(AZ33:AZ38)</f>
        <v>0</v>
      </c>
      <c r="BA39" s="176">
        <f>SUM(BA33:BA38)</f>
        <v>0</v>
      </c>
      <c r="BB39" s="176">
        <f>SUM(BB33:BB38)</f>
        <v>0</v>
      </c>
      <c r="BC39" s="393">
        <f t="shared" si="36"/>
        <v>0</v>
      </c>
      <c r="BD39" s="390" t="str">
        <f t="shared" si="37"/>
        <v/>
      </c>
      <c r="BE39" s="175">
        <f>SUM(BE33:BE38)</f>
        <v>0</v>
      </c>
      <c r="BF39" s="176">
        <f>SUM(BF33:BF38)</f>
        <v>0</v>
      </c>
      <c r="BG39" s="176">
        <f>SUM(BG33:BG38)</f>
        <v>0</v>
      </c>
      <c r="BH39" s="393">
        <f t="shared" si="39"/>
        <v>0</v>
      </c>
      <c r="BI39" s="138" t="str">
        <f t="shared" si="40"/>
        <v/>
      </c>
      <c r="BJ39" s="505" t="s">
        <v>130</v>
      </c>
      <c r="BK39" s="506"/>
      <c r="BL39" s="175">
        <f>SUM(BL33:BL38)</f>
        <v>0</v>
      </c>
      <c r="BM39" s="176">
        <f>COUNTIFS($L$5:$L$300,$X$33,$M$5:$M$300,$Y39,$N$5:$N$300,$Z$31,$O$5:$O$300,$AA$32)</f>
        <v>0</v>
      </c>
      <c r="BN39" s="176">
        <f>SUM(BN33:BN38)</f>
        <v>0</v>
      </c>
      <c r="BO39" s="176"/>
      <c r="BP39" s="393">
        <f t="shared" si="41"/>
        <v>0</v>
      </c>
      <c r="BQ39" s="138" t="str">
        <f t="shared" si="42"/>
        <v/>
      </c>
      <c r="BR39" s="175">
        <f>SUM(BR33:BR38)</f>
        <v>0</v>
      </c>
      <c r="BS39" s="176">
        <f>SUM(BS33:BS38)</f>
        <v>0</v>
      </c>
      <c r="BT39" s="176">
        <f>SUM(BT33:BT38)</f>
        <v>0</v>
      </c>
      <c r="BU39" s="393">
        <f t="shared" si="44"/>
        <v>0</v>
      </c>
      <c r="BV39" s="138" t="str">
        <f t="shared" si="59"/>
        <v/>
      </c>
      <c r="BW39" s="175">
        <f>SUM(BW33:BW38)</f>
        <v>0</v>
      </c>
      <c r="BX39" s="176">
        <f>SUM(BY33:BY38)</f>
        <v>0</v>
      </c>
      <c r="BY39" s="176">
        <f>SUM(BY33:BY38)</f>
        <v>0</v>
      </c>
      <c r="BZ39" s="393">
        <f t="shared" si="46"/>
        <v>0</v>
      </c>
      <c r="CA39" s="138" t="str">
        <f t="shared" si="60"/>
        <v/>
      </c>
      <c r="CB39" s="175">
        <f>SUM(CB33:CB38)</f>
        <v>0</v>
      </c>
      <c r="CC39" s="176">
        <f>SUM(CC33:CC38)</f>
        <v>0</v>
      </c>
      <c r="CD39" s="176">
        <f>SUM(CD33:CD38)</f>
        <v>0</v>
      </c>
      <c r="CE39" s="393">
        <f t="shared" si="48"/>
        <v>0</v>
      </c>
      <c r="CF39" s="138" t="str">
        <f t="shared" si="61"/>
        <v/>
      </c>
      <c r="CG39" s="175">
        <f>SUM(CG33:CG38)</f>
        <v>0</v>
      </c>
      <c r="CH39" s="176">
        <f>SUM(CH33:CH38)</f>
        <v>0</v>
      </c>
      <c r="CI39" s="176">
        <f>SUM(CI33:CI38)</f>
        <v>0</v>
      </c>
      <c r="CJ39" s="393">
        <f t="shared" si="50"/>
        <v>0</v>
      </c>
      <c r="CK39" s="138" t="str">
        <f t="shared" si="51"/>
        <v/>
      </c>
      <c r="CL39" s="187">
        <f>SUM(CL33:CL38)</f>
        <v>0</v>
      </c>
      <c r="CM39" s="188">
        <f>SUM(CM33:CM38)</f>
        <v>0</v>
      </c>
      <c r="CN39" s="188">
        <f>SUM(CN33:CN38)</f>
        <v>0</v>
      </c>
      <c r="CO39" s="374">
        <f t="shared" si="53"/>
        <v>0</v>
      </c>
      <c r="CP39" s="243" t="str">
        <f t="shared" si="54"/>
        <v/>
      </c>
      <c r="CQ39" s="175">
        <f>SUM(CQ33:CQ38)</f>
        <v>0</v>
      </c>
      <c r="CR39" s="176">
        <f>SUM(CR33:CR38)</f>
        <v>0</v>
      </c>
      <c r="CS39" s="176">
        <f>SUM(CS33:CS38)</f>
        <v>0</v>
      </c>
      <c r="CT39" s="393">
        <f t="shared" si="56"/>
        <v>0</v>
      </c>
      <c r="CU39" s="138" t="str">
        <f t="shared" si="57"/>
        <v/>
      </c>
      <c r="CV39" s="98"/>
    </row>
    <row r="40" spans="3:100" ht="15.75" thickBot="1" x14ac:dyDescent="0.3">
      <c r="C40" s="380" t="str">
        <f t="shared" ca="1" si="5"/>
        <v/>
      </c>
      <c r="E40" s="519" t="s">
        <v>102</v>
      </c>
      <c r="F40" s="519"/>
      <c r="G40" s="380" t="s">
        <v>85</v>
      </c>
      <c r="I40" s="409" t="e">
        <f t="shared" ca="1" si="6"/>
        <v>#NAME?</v>
      </c>
      <c r="K40" s="110"/>
      <c r="L40" s="74" t="str">
        <f t="shared" si="7"/>
        <v/>
      </c>
      <c r="M40" s="11" t="str">
        <f t="shared" si="8"/>
        <v/>
      </c>
      <c r="N40" s="11" t="str">
        <f t="shared" si="9"/>
        <v/>
      </c>
      <c r="O40" s="11" t="str">
        <f t="shared" si="10"/>
        <v/>
      </c>
      <c r="P40" s="380">
        <f t="shared" ca="1" si="11"/>
        <v>1</v>
      </c>
      <c r="Q40" s="380">
        <f t="shared" ca="1" si="12"/>
        <v>1</v>
      </c>
      <c r="Z40" s="499" t="str">
        <f>$G$23</f>
        <v>S</v>
      </c>
      <c r="AA40" s="500"/>
      <c r="AB40" s="500"/>
      <c r="AC40" s="500"/>
      <c r="AD40" s="500"/>
      <c r="AE40" s="501"/>
      <c r="AF40" s="499" t="str">
        <f>$G$24</f>
        <v>R</v>
      </c>
      <c r="AG40" s="500"/>
      <c r="AH40" s="500"/>
      <c r="AI40" s="500"/>
      <c r="AJ40" s="501"/>
      <c r="AK40" s="509" t="str">
        <f>$G$26</f>
        <v>D</v>
      </c>
      <c r="AL40" s="510"/>
      <c r="AM40" s="510"/>
      <c r="AN40" s="510"/>
      <c r="AO40" s="511"/>
      <c r="AP40" s="499" t="str">
        <f>$G$27</f>
        <v>L</v>
      </c>
      <c r="AQ40" s="500"/>
      <c r="AR40" s="500"/>
      <c r="AS40" s="500"/>
      <c r="AT40" s="500"/>
      <c r="AU40" s="499" t="str">
        <f>$G$22</f>
        <v>A</v>
      </c>
      <c r="AV40" s="500"/>
      <c r="AW40" s="500"/>
      <c r="AX40" s="500"/>
      <c r="AY40" s="500"/>
      <c r="AZ40" s="499" t="str">
        <f>$G$32</f>
        <v>X</v>
      </c>
      <c r="BA40" s="500"/>
      <c r="BB40" s="500"/>
      <c r="BC40" s="500"/>
      <c r="BD40" s="501"/>
      <c r="BE40" s="500" t="str">
        <f>$G$25</f>
        <v>B</v>
      </c>
      <c r="BF40" s="500"/>
      <c r="BG40" s="500"/>
      <c r="BH40" s="500"/>
      <c r="BI40" s="501"/>
      <c r="BJ40" s="1"/>
      <c r="BK40" s="27"/>
      <c r="BL40" s="499" t="str">
        <f>$G$23</f>
        <v>S</v>
      </c>
      <c r="BM40" s="500"/>
      <c r="BN40" s="500"/>
      <c r="BO40" s="500"/>
      <c r="BP40" s="500"/>
      <c r="BQ40" s="501"/>
      <c r="BR40" s="499" t="str">
        <f>$G$24</f>
        <v>R</v>
      </c>
      <c r="BS40" s="500"/>
      <c r="BT40" s="500"/>
      <c r="BU40" s="500"/>
      <c r="BV40" s="501"/>
      <c r="BW40" s="499" t="str">
        <f>$G$26</f>
        <v>D</v>
      </c>
      <c r="BX40" s="500"/>
      <c r="BY40" s="500"/>
      <c r="BZ40" s="500"/>
      <c r="CA40" s="501"/>
      <c r="CB40" s="499" t="str">
        <f>$G$27</f>
        <v>L</v>
      </c>
      <c r="CC40" s="500"/>
      <c r="CD40" s="500"/>
      <c r="CE40" s="500"/>
      <c r="CF40" s="500"/>
      <c r="CG40" s="499" t="str">
        <f>$G$22</f>
        <v>A</v>
      </c>
      <c r="CH40" s="500"/>
      <c r="CI40" s="500"/>
      <c r="CJ40" s="500"/>
      <c r="CK40" s="501"/>
      <c r="CL40" s="500" t="str">
        <f>$G$32</f>
        <v>X</v>
      </c>
      <c r="CM40" s="500"/>
      <c r="CN40" s="500"/>
      <c r="CO40" s="500"/>
      <c r="CP40" s="501"/>
      <c r="CQ40" s="500" t="str">
        <f>$G$25</f>
        <v>B</v>
      </c>
      <c r="CR40" s="500"/>
      <c r="CS40" s="500"/>
      <c r="CT40" s="500"/>
      <c r="CU40" s="501"/>
      <c r="CV40" s="31"/>
    </row>
    <row r="41" spans="3:100" ht="15.75" thickBot="1" x14ac:dyDescent="0.3">
      <c r="C41" s="380" t="str">
        <f t="shared" ca="1" si="5"/>
        <v/>
      </c>
      <c r="E41" s="519" t="s">
        <v>103</v>
      </c>
      <c r="F41" s="519"/>
      <c r="G41" s="380" t="s">
        <v>86</v>
      </c>
      <c r="I41" s="409" t="e">
        <f t="shared" ca="1" si="6"/>
        <v>#NAME?</v>
      </c>
      <c r="K41" s="110"/>
      <c r="L41" s="74" t="str">
        <f t="shared" si="7"/>
        <v/>
      </c>
      <c r="M41" s="11" t="str">
        <f t="shared" si="8"/>
        <v/>
      </c>
      <c r="N41" s="11" t="str">
        <f t="shared" si="9"/>
        <v/>
      </c>
      <c r="O41" s="11" t="str">
        <f t="shared" si="10"/>
        <v/>
      </c>
      <c r="P41" s="380">
        <f t="shared" ca="1" si="11"/>
        <v>1</v>
      </c>
      <c r="Q41" s="380">
        <f t="shared" ca="1" si="12"/>
        <v>1</v>
      </c>
      <c r="Y41" s="125" t="s">
        <v>127</v>
      </c>
      <c r="Z41" s="176" t="str">
        <f>$G$29</f>
        <v>P</v>
      </c>
      <c r="AA41" s="170" t="str">
        <f>$G$31</f>
        <v>C</v>
      </c>
      <c r="AB41" s="170" t="str">
        <f>$G$28</f>
        <v>E</v>
      </c>
      <c r="AC41" s="97"/>
      <c r="AD41" s="392" t="s">
        <v>10</v>
      </c>
      <c r="AE41" s="119" t="s">
        <v>128</v>
      </c>
      <c r="AF41" s="175" t="str">
        <f>$G$30</f>
        <v>EX</v>
      </c>
      <c r="AG41" s="176" t="str">
        <f>$G$31</f>
        <v>C</v>
      </c>
      <c r="AH41" s="176" t="str">
        <f>$G$28</f>
        <v>E</v>
      </c>
      <c r="AI41" s="393" t="s">
        <v>10</v>
      </c>
      <c r="AJ41" s="138" t="s">
        <v>128</v>
      </c>
      <c r="AK41" s="175" t="str">
        <f>$G$30</f>
        <v>EX</v>
      </c>
      <c r="AL41" s="176" t="str">
        <f>$G$31</f>
        <v>C</v>
      </c>
      <c r="AM41" s="176" t="str">
        <f>$G$28</f>
        <v>E</v>
      </c>
      <c r="AN41" s="161" t="s">
        <v>10</v>
      </c>
      <c r="AO41" s="138" t="s">
        <v>128</v>
      </c>
      <c r="AP41" s="175" t="str">
        <f>$G$30</f>
        <v>EX</v>
      </c>
      <c r="AQ41" s="176" t="str">
        <f>$G$31</f>
        <v>C</v>
      </c>
      <c r="AR41" s="176" t="str">
        <f>$G$28</f>
        <v>E</v>
      </c>
      <c r="AS41" s="393" t="s">
        <v>10</v>
      </c>
      <c r="AT41" s="155" t="s">
        <v>128</v>
      </c>
      <c r="AU41" s="175" t="str">
        <f>$G$29</f>
        <v>P</v>
      </c>
      <c r="AV41" s="176" t="str">
        <f>$G$31</f>
        <v>C</v>
      </c>
      <c r="AW41" s="176" t="str">
        <f>$G$28</f>
        <v>E</v>
      </c>
      <c r="AX41" s="393" t="s">
        <v>10</v>
      </c>
      <c r="AY41" s="138" t="s">
        <v>128</v>
      </c>
      <c r="AZ41" s="176" t="str">
        <f>$G$29</f>
        <v>P</v>
      </c>
      <c r="BA41" s="176" t="str">
        <f>$G$31</f>
        <v>C</v>
      </c>
      <c r="BB41" s="176" t="str">
        <f>$G$28</f>
        <v>E</v>
      </c>
      <c r="BC41" s="393" t="s">
        <v>10</v>
      </c>
      <c r="BD41" s="138" t="s">
        <v>128</v>
      </c>
      <c r="BE41" s="176" t="str">
        <f>$G$29</f>
        <v>P</v>
      </c>
      <c r="BF41" s="170" t="str">
        <f>$G$31</f>
        <v>C</v>
      </c>
      <c r="BG41" s="170" t="str">
        <f>$G$28</f>
        <v>E</v>
      </c>
      <c r="BH41" s="392" t="s">
        <v>10</v>
      </c>
      <c r="BI41" s="138" t="s">
        <v>128</v>
      </c>
      <c r="BJ41" s="1"/>
      <c r="BK41" s="125" t="s">
        <v>127</v>
      </c>
      <c r="BL41" s="176" t="str">
        <f>$G$29</f>
        <v>P</v>
      </c>
      <c r="BM41" s="170" t="str">
        <f>$G$31</f>
        <v>C</v>
      </c>
      <c r="BN41" s="170" t="str">
        <f>$G$28</f>
        <v>E</v>
      </c>
      <c r="BO41" s="97"/>
      <c r="BP41" s="392" t="s">
        <v>10</v>
      </c>
      <c r="BQ41" s="119" t="s">
        <v>128</v>
      </c>
      <c r="BR41" s="175" t="str">
        <f>$G$30</f>
        <v>EX</v>
      </c>
      <c r="BS41" s="176" t="str">
        <f>$G$31</f>
        <v>C</v>
      </c>
      <c r="BT41" s="176" t="str">
        <f>$G$28</f>
        <v>E</v>
      </c>
      <c r="BU41" s="393" t="s">
        <v>10</v>
      </c>
      <c r="BV41" s="138" t="s">
        <v>128</v>
      </c>
      <c r="BW41" s="175" t="str">
        <f>$G$30</f>
        <v>EX</v>
      </c>
      <c r="BX41" s="176" t="str">
        <f>$G$31</f>
        <v>C</v>
      </c>
      <c r="BY41" s="176" t="str">
        <f>$G$28</f>
        <v>E</v>
      </c>
      <c r="BZ41" s="161" t="s">
        <v>10</v>
      </c>
      <c r="CA41" s="138" t="s">
        <v>128</v>
      </c>
      <c r="CB41" s="175" t="str">
        <f>$G$30</f>
        <v>EX</v>
      </c>
      <c r="CC41" s="176" t="str">
        <f>$G$31</f>
        <v>C</v>
      </c>
      <c r="CD41" s="176" t="str">
        <f>$G$28</f>
        <v>E</v>
      </c>
      <c r="CE41" s="393" t="s">
        <v>10</v>
      </c>
      <c r="CF41" s="155" t="s">
        <v>128</v>
      </c>
      <c r="CG41" s="175" t="str">
        <f>$G$29</f>
        <v>P</v>
      </c>
      <c r="CH41" s="176" t="str">
        <f>$G$31</f>
        <v>C</v>
      </c>
      <c r="CI41" s="176" t="str">
        <f>$G$28</f>
        <v>E</v>
      </c>
      <c r="CJ41" s="393" t="s">
        <v>10</v>
      </c>
      <c r="CK41" s="138" t="s">
        <v>128</v>
      </c>
      <c r="CL41" s="176" t="str">
        <f>$G$29</f>
        <v>P</v>
      </c>
      <c r="CM41" s="170" t="str">
        <f>$G$31</f>
        <v>C</v>
      </c>
      <c r="CN41" s="170" t="str">
        <f>$G$28</f>
        <v>E</v>
      </c>
      <c r="CO41" s="393" t="s">
        <v>10</v>
      </c>
      <c r="CP41" s="138" t="s">
        <v>128</v>
      </c>
      <c r="CQ41" s="176" t="str">
        <f>$G$29</f>
        <v>P</v>
      </c>
      <c r="CR41" s="170" t="str">
        <f>$G$31</f>
        <v>C</v>
      </c>
      <c r="CS41" s="170" t="str">
        <f>$G$28</f>
        <v>E</v>
      </c>
      <c r="CT41" s="392" t="s">
        <v>10</v>
      </c>
      <c r="CU41" s="138" t="s">
        <v>128</v>
      </c>
      <c r="CV41" s="329"/>
    </row>
    <row r="42" spans="3:100" ht="15" customHeight="1" x14ac:dyDescent="0.25">
      <c r="C42" s="380" t="str">
        <f t="shared" ca="1" si="5"/>
        <v/>
      </c>
      <c r="E42" s="519" t="s">
        <v>104</v>
      </c>
      <c r="F42" s="519"/>
      <c r="G42" s="380" t="s">
        <v>87</v>
      </c>
      <c r="I42" s="409" t="e">
        <f t="shared" ca="1" si="6"/>
        <v>#NAME?</v>
      </c>
      <c r="K42" s="110"/>
      <c r="L42" s="74" t="str">
        <f t="shared" si="7"/>
        <v/>
      </c>
      <c r="M42" s="11" t="str">
        <f t="shared" si="8"/>
        <v/>
      </c>
      <c r="N42" s="11" t="str">
        <f t="shared" si="9"/>
        <v/>
      </c>
      <c r="O42" s="11" t="str">
        <f t="shared" si="10"/>
        <v/>
      </c>
      <c r="P42" s="380">
        <f t="shared" ca="1" si="11"/>
        <v>1</v>
      </c>
      <c r="Q42" s="380">
        <f t="shared" ca="1" si="12"/>
        <v>1</v>
      </c>
      <c r="X42" s="515">
        <f>F5</f>
        <v>20</v>
      </c>
      <c r="Y42" s="111">
        <v>1</v>
      </c>
      <c r="Z42" s="174">
        <f>COUNTIFS($L$5:$L$300,$X$42,$M$5:$M$300,$Y$33,$N$5:$N$300,$Z$31,$O$5:$O$300,$Z$32)</f>
        <v>0</v>
      </c>
      <c r="AA42" s="172">
        <f>COUNTIFS($L$5:$L$300,$X$42,$M$5:$M$300,$Y$33,$N$5:$N$300,$Z$31,$O$5:$O$300,AA$32)</f>
        <v>0</v>
      </c>
      <c r="AB42" s="172">
        <f>COUNTIFS($L$5:$L$300,$X$42,$M$5:$M$300,$Y$33,$N$5:$N$300,$Z$31,$O$5:$O$300,AB$32)</f>
        <v>0</v>
      </c>
      <c r="AC42" s="97"/>
      <c r="AD42" s="97">
        <f t="shared" ref="AD42:AD48" si="62">SUM(Z42:AB42)</f>
        <v>0</v>
      </c>
      <c r="AE42" s="397" t="str">
        <f t="shared" ref="AE42:AE48" si="63">IF(AD42=0,"",((Z42*4)+(AA42*2)+(AB42*0))/AD42)</f>
        <v/>
      </c>
      <c r="AF42" s="174">
        <f>COUNTIFS($L$5:$L$300,$X$42,$M$5:$M$300,$Y$33,$N$5:$N$300,$AF$31,$O$5:$O$300,AF$32)</f>
        <v>0</v>
      </c>
      <c r="AG42" s="174">
        <f t="shared" ref="AG42:AH47" si="64">COUNTIFS($L$5:$L$300,$X$42,$M$5:$M$300,$Y42,$N$5:$N$300,$AF$31,$O$5:$O$300,AG$32)</f>
        <v>0</v>
      </c>
      <c r="AH42" s="174">
        <f t="shared" si="64"/>
        <v>0</v>
      </c>
      <c r="AI42" s="97">
        <f t="shared" ref="AI42:AI48" si="65">SUM(AF42:AH42)</f>
        <v>0</v>
      </c>
      <c r="AJ42" s="397" t="str">
        <f>IF(AI42=0,"",((AF42*3)+(AG42*1.5)+(AH42*0))/AI42)</f>
        <v/>
      </c>
      <c r="AK42" s="181">
        <f t="shared" ref="AK42:AM47" si="66">COUNTIFS($L$5:$L$300,$X$42,$M$5:$M$300,$Y42,$N$5:$N$300,$AK$31,$O$5:$O$300,AK$32)</f>
        <v>0</v>
      </c>
      <c r="AL42" s="174">
        <f t="shared" si="66"/>
        <v>0</v>
      </c>
      <c r="AM42" s="174">
        <f t="shared" si="66"/>
        <v>0</v>
      </c>
      <c r="AN42" s="97">
        <f t="shared" ref="AN42:AN48" si="67">SUM(AK42:AM42)</f>
        <v>0</v>
      </c>
      <c r="AO42" s="397" t="str">
        <f>IF(AN42=0,"",((AK42*3)+(AL42*1.5)+(AM42*0))/AN42)</f>
        <v/>
      </c>
      <c r="AP42" s="174">
        <f t="shared" ref="AP42:AR47" si="68">COUNTIFS($L$5:$L$300,$X$42,$M$5:$M$300,$Y42,$N$5:$N$300,$AP$31,$O$5:$O$300,AP$32)</f>
        <v>0</v>
      </c>
      <c r="AQ42" s="174">
        <f t="shared" si="68"/>
        <v>0</v>
      </c>
      <c r="AR42" s="174">
        <f t="shared" si="68"/>
        <v>0</v>
      </c>
      <c r="AS42" s="97">
        <f t="shared" ref="AS42:AS48" si="69">SUM(AP42:AR42)</f>
        <v>0</v>
      </c>
      <c r="AT42" s="397" t="str">
        <f t="shared" ref="AT42:AT48" si="70">IF(AS42=0,"",((AP42*3)+(AQ42*1.5)+(AS42*0))/AS42)</f>
        <v/>
      </c>
      <c r="AU42" s="185">
        <f t="shared" ref="AU42:AW47" si="71">COUNTIFS($L$5:$L$300,$X$42,$M$5:$M$300,$Y42,$N$5:$N$300,$AU$31,$O$5:$O$300,AU$32)</f>
        <v>0</v>
      </c>
      <c r="AV42" s="172">
        <f t="shared" si="71"/>
        <v>0</v>
      </c>
      <c r="AW42" s="172">
        <f t="shared" si="71"/>
        <v>0</v>
      </c>
      <c r="AX42" s="97">
        <f t="shared" ref="AX42:AX48" si="72">SUM(AU42:AW42)</f>
        <v>0</v>
      </c>
      <c r="AY42" s="397" t="str">
        <f t="shared" ref="AY42:AY48" si="73">IF(AX42=0,"",((AU42*4)+(AV42*2)+(AW42*0))/AX42)</f>
        <v/>
      </c>
      <c r="AZ42" s="174">
        <f t="shared" ref="AZ42:BB47" si="74">COUNTIFS($L$5:$L$300,$X$42,$M$5:$M$300,$Y42,$N$5:$N$300,$AZ$31,$O$5:$O$300,AZ$32)</f>
        <v>0</v>
      </c>
      <c r="BA42" s="174">
        <f t="shared" si="74"/>
        <v>0</v>
      </c>
      <c r="BB42" s="174">
        <f t="shared" si="74"/>
        <v>0</v>
      </c>
      <c r="BC42" s="409">
        <f t="shared" ref="BC42:BC48" si="75">SUM(AZ42:BB42)</f>
        <v>0</v>
      </c>
      <c r="BD42" s="399" t="str">
        <f t="shared" ref="BD42:BD48" si="76">IF(BC42=0,"",((AZ42*4)+(BA42*2)+(BB42*0))/BC42)</f>
        <v/>
      </c>
      <c r="BE42" s="185">
        <f t="shared" ref="BE42:BG47" si="77">COUNTIFS($L$5:$L$300,$X$42,$M$5:$M$300,$Y42,$N$5:$N$300,$BE$31,$O$5:$O$300,BE$32)</f>
        <v>0</v>
      </c>
      <c r="BF42" s="172">
        <f t="shared" si="77"/>
        <v>0</v>
      </c>
      <c r="BG42" s="172">
        <f t="shared" si="77"/>
        <v>0</v>
      </c>
      <c r="BH42" s="97">
        <f t="shared" ref="BH42:BH48" si="78">SUM(BE42:BG42)</f>
        <v>0</v>
      </c>
      <c r="BI42" s="397" t="str">
        <f t="shared" ref="BI42:BI48" si="79">IF(BH42=0,"",((BE42*4)+(BF42*2)+(BG42*0))/BH42)</f>
        <v/>
      </c>
      <c r="BJ42" s="512">
        <f>H5</f>
        <v>0</v>
      </c>
      <c r="BK42" s="404">
        <v>1</v>
      </c>
      <c r="BL42" s="172">
        <f>COUNTIFS($L$5:$L$300,$BJ$33,$M$5:$M$300,$Y$33,$N$5:$N$300,$Z$31,$O$5:$O$300,$Z$32)</f>
        <v>0</v>
      </c>
      <c r="BM42" s="172">
        <f>COUNTIFS($L$5:$L$300,$BJ$33,$M$5:$M$300,$Y$33,$N$5:$N$300,$Z$31,$O$5:$O$300,BM$32)</f>
        <v>0</v>
      </c>
      <c r="BN42" s="172">
        <f>COUNTIFS($L$5:$L$300,$BJ$33,$M$5:$M$300,$Y$33,$N$5:$N$300,$Z$31,$O$5:$O$300,BN$32)</f>
        <v>0</v>
      </c>
      <c r="BO42" s="172"/>
      <c r="BP42" s="97">
        <f t="shared" ref="BP42:BP48" si="80">SUM(BL42:BN42)</f>
        <v>0</v>
      </c>
      <c r="BQ42" s="397" t="str">
        <f t="shared" ref="BQ42:BQ48" si="81">IF(BP42=0,"",((BL42*4)+(BM42*2)+(BN42*0))/BP42)</f>
        <v/>
      </c>
      <c r="BR42" s="174">
        <f>COUNTIFS($L$5:$L$300,$BJ$33,$M$5:$M$300,$Y$33,$N$5:$N$300,$AF$31,$O$5:$O$300,BR$32)</f>
        <v>0</v>
      </c>
      <c r="BS42" s="174">
        <f t="shared" ref="BS42:BT47" si="82">COUNTIFS($L$5:$L$300,$BJ$33,$M$5:$M$300,$Y42,$N$5:$N$300,$AF$31,$O$5:$O$300,BS$32)</f>
        <v>0</v>
      </c>
      <c r="BT42" s="174">
        <f t="shared" si="82"/>
        <v>0</v>
      </c>
      <c r="BU42" s="97">
        <f t="shared" ref="BU42:BU48" si="83">SUM(BR42:BT42)</f>
        <v>0</v>
      </c>
      <c r="BV42" s="397" t="str">
        <f>IF(BU42=0,"",((BR42*3)+(BS42*1.5)+(BT42*0))/BU42)</f>
        <v/>
      </c>
      <c r="BW42" s="174">
        <f t="shared" ref="BW42:BY47" si="84">COUNTIFS($L$5:$L$300,$BJ$33,$M$5:$M$300,$Y42,$N$5:$N$300,$AK$31,$O$5:$O$300,BW$32)</f>
        <v>0</v>
      </c>
      <c r="BX42" s="174">
        <f t="shared" si="84"/>
        <v>0</v>
      </c>
      <c r="BY42" s="174">
        <f t="shared" si="84"/>
        <v>0</v>
      </c>
      <c r="BZ42" s="97">
        <f t="shared" ref="BZ42:BZ48" si="85">SUM(BW42:BY42)</f>
        <v>0</v>
      </c>
      <c r="CA42" s="397" t="str">
        <f>IF(BZ42=0,"",((BW42*3)+(BX42*1.5)+(BY42*0))/BZ42)</f>
        <v/>
      </c>
      <c r="CB42" s="174">
        <f t="shared" ref="CB42:CD47" si="86">COUNTIFS($L$5:$L$300,$BJ$33,$M$5:$M$300,$Y42,$N$5:$N$300,$AP$31,$O$5:$O$300,CB$32)</f>
        <v>0</v>
      </c>
      <c r="CC42" s="174">
        <f t="shared" si="86"/>
        <v>0</v>
      </c>
      <c r="CD42" s="174">
        <f t="shared" si="86"/>
        <v>0</v>
      </c>
      <c r="CE42" s="97">
        <f t="shared" ref="CE42:CE48" si="87">SUM(CB42:CD42)</f>
        <v>0</v>
      </c>
      <c r="CF42" s="397" t="str">
        <f>IF(CE42=0,"",((CB42*3)+(CC42*1.5)+(CD42*0))/CE42)</f>
        <v/>
      </c>
      <c r="CG42" s="185">
        <f t="shared" ref="CG42:CI47" si="88">COUNTIFS($L$5:$L$300,$BJ$33,$M$5:$M$300,$Y42,$N$5:$N$300,$AU$31,$O$5:$O$300,CG$32)</f>
        <v>0</v>
      </c>
      <c r="CH42" s="172">
        <f t="shared" si="88"/>
        <v>0</v>
      </c>
      <c r="CI42" s="172">
        <f t="shared" si="88"/>
        <v>0</v>
      </c>
      <c r="CJ42" s="97">
        <f t="shared" ref="CJ42:CJ48" si="89">SUM(CG42:CI42)</f>
        <v>0</v>
      </c>
      <c r="CK42" s="400" t="str">
        <f t="shared" ref="CK42:CK48" si="90">IF(CJ42=0,"",((CG42*4)+(CH42*2)+(CI42*0))/CJ42)</f>
        <v/>
      </c>
      <c r="CL42" s="185">
        <f t="shared" ref="CL42:CN47" si="91">COUNTIFS($L$5:$L$300,$BJ$33,$M$5:$M$300,$Y42,$N$5:$N$300,$AZ$31,$O$5:$O$300,CL$32)</f>
        <v>0</v>
      </c>
      <c r="CM42" s="172">
        <f t="shared" si="91"/>
        <v>0</v>
      </c>
      <c r="CN42" s="172">
        <f t="shared" si="91"/>
        <v>0</v>
      </c>
      <c r="CO42" s="97">
        <f t="shared" ref="CO42:CO48" si="92">SUM(CL42:CN42)</f>
        <v>0</v>
      </c>
      <c r="CP42" s="397" t="str">
        <f t="shared" ref="CP42:CP48" si="93">IF(CO42=0,"",((CL42*4)+(CM42*2)+(CN42*0))/CO42)</f>
        <v/>
      </c>
      <c r="CQ42" s="172">
        <f t="shared" ref="CQ42:CS47" si="94">COUNTIFS($L$5:$L$300,$BJ$33,$M$5:$M$300,$Y42,$N$5:$N$300,$BE$31,$O$5:$O$300,CQ$32)</f>
        <v>0</v>
      </c>
      <c r="CR42" s="172">
        <f t="shared" si="94"/>
        <v>0</v>
      </c>
      <c r="CS42" s="172">
        <f t="shared" si="94"/>
        <v>0</v>
      </c>
      <c r="CT42" s="97">
        <f t="shared" ref="CT42:CT48" si="95">SUM(CQ42:CS42)</f>
        <v>0</v>
      </c>
      <c r="CU42" s="397" t="str">
        <f t="shared" ref="CU42:CU48" si="96">IF(CT42=0,"",((CQ42*4)+(CR42*2)+(CS42*0))/CT42)</f>
        <v/>
      </c>
      <c r="CV42" s="98"/>
    </row>
    <row r="43" spans="3:100" x14ac:dyDescent="0.25">
      <c r="C43" s="380" t="str">
        <f t="shared" ca="1" si="5"/>
        <v/>
      </c>
      <c r="E43" s="519" t="s">
        <v>105</v>
      </c>
      <c r="F43" s="519"/>
      <c r="G43" s="380" t="s">
        <v>88</v>
      </c>
      <c r="I43" s="409" t="e">
        <f t="shared" ca="1" si="6"/>
        <v>#NAME?</v>
      </c>
      <c r="K43" s="110"/>
      <c r="L43" s="74" t="str">
        <f t="shared" si="7"/>
        <v/>
      </c>
      <c r="M43" s="11" t="str">
        <f t="shared" si="8"/>
        <v/>
      </c>
      <c r="N43" s="11" t="str">
        <f t="shared" si="9"/>
        <v/>
      </c>
      <c r="O43" s="11" t="str">
        <f t="shared" si="10"/>
        <v/>
      </c>
      <c r="P43" s="380">
        <f t="shared" ca="1" si="11"/>
        <v>1</v>
      </c>
      <c r="Q43" s="380">
        <f t="shared" ca="1" si="12"/>
        <v>1</v>
      </c>
      <c r="X43" s="517"/>
      <c r="Y43" s="129">
        <v>2</v>
      </c>
      <c r="Z43" s="173">
        <f>COUNTIFS($L$5:$L$300,$X$42,$M$5:$M$300,$Y43,$N$5:$N$300,$Z$31,$O$5:$O$300,$Z$32)</f>
        <v>0</v>
      </c>
      <c r="AA43" s="173">
        <f>COUNTIFS($L$5:$L$300,$X$42,$M$5:$M$300,$Y43,$N$5:$N$300,$Z$31,$O$5:$O$300,$AA$32)</f>
        <v>0</v>
      </c>
      <c r="AB43" s="173">
        <f>COUNTIFS($L$5:$L$300,$X$42,$M$5:$M$300,$Y43,$N$5:$N$300,$Z$31,$O$5:$O$300,$AB$32)</f>
        <v>0</v>
      </c>
      <c r="AC43" s="130"/>
      <c r="AD43" s="130">
        <f t="shared" si="62"/>
        <v>0</v>
      </c>
      <c r="AE43" s="137" t="str">
        <f t="shared" si="63"/>
        <v/>
      </c>
      <c r="AF43" s="173">
        <f>COUNTIFS($L$5:$L$300,$X$42,$M$5:$M$300,$Y43,$N$5:$N$300,$AF$31,$O$5:$O$300,AF$32)</f>
        <v>0</v>
      </c>
      <c r="AG43" s="173">
        <f t="shared" si="64"/>
        <v>0</v>
      </c>
      <c r="AH43" s="173">
        <f t="shared" si="64"/>
        <v>0</v>
      </c>
      <c r="AI43" s="130">
        <f t="shared" si="65"/>
        <v>0</v>
      </c>
      <c r="AJ43" s="137" t="str">
        <f t="shared" ref="AJ43:AJ48" si="97">IF(AI43=0,"",((AF43*3)+(AG43*1.5)+(AH43*0))/AI43)</f>
        <v/>
      </c>
      <c r="AK43" s="182">
        <f t="shared" si="66"/>
        <v>0</v>
      </c>
      <c r="AL43" s="173">
        <f t="shared" si="66"/>
        <v>0</v>
      </c>
      <c r="AM43" s="173">
        <f t="shared" si="66"/>
        <v>0</v>
      </c>
      <c r="AN43" s="130">
        <f t="shared" si="67"/>
        <v>0</v>
      </c>
      <c r="AO43" s="137" t="str">
        <f t="shared" ref="AO43:AO48" si="98">IF(AN43=0,"",((AK43*3)+(AL43*1.5)+(AM43*0))/AN43)</f>
        <v/>
      </c>
      <c r="AP43" s="173">
        <f t="shared" si="68"/>
        <v>0</v>
      </c>
      <c r="AQ43" s="173">
        <f t="shared" si="68"/>
        <v>0</v>
      </c>
      <c r="AR43" s="173">
        <f t="shared" si="68"/>
        <v>0</v>
      </c>
      <c r="AS43" s="130">
        <f t="shared" si="69"/>
        <v>0</v>
      </c>
      <c r="AT43" s="137" t="str">
        <f t="shared" si="70"/>
        <v/>
      </c>
      <c r="AU43" s="182">
        <f t="shared" si="71"/>
        <v>0</v>
      </c>
      <c r="AV43" s="173">
        <f t="shared" si="71"/>
        <v>0</v>
      </c>
      <c r="AW43" s="173">
        <f t="shared" si="71"/>
        <v>0</v>
      </c>
      <c r="AX43" s="130">
        <f t="shared" si="72"/>
        <v>0</v>
      </c>
      <c r="AY43" s="137" t="str">
        <f t="shared" si="73"/>
        <v/>
      </c>
      <c r="AZ43" s="173">
        <f t="shared" si="74"/>
        <v>0</v>
      </c>
      <c r="BA43" s="173">
        <f t="shared" si="74"/>
        <v>0</v>
      </c>
      <c r="BB43" s="173">
        <f t="shared" si="74"/>
        <v>0</v>
      </c>
      <c r="BC43" s="130">
        <f t="shared" si="75"/>
        <v>0</v>
      </c>
      <c r="BD43" s="137" t="str">
        <f t="shared" si="76"/>
        <v/>
      </c>
      <c r="BE43" s="182">
        <f t="shared" si="77"/>
        <v>0</v>
      </c>
      <c r="BF43" s="173">
        <f t="shared" si="77"/>
        <v>0</v>
      </c>
      <c r="BG43" s="173">
        <f t="shared" si="77"/>
        <v>0</v>
      </c>
      <c r="BH43" s="130">
        <f t="shared" si="78"/>
        <v>0</v>
      </c>
      <c r="BI43" s="137" t="str">
        <f t="shared" si="79"/>
        <v/>
      </c>
      <c r="BJ43" s="513"/>
      <c r="BK43" s="126">
        <v>2</v>
      </c>
      <c r="BL43" s="236">
        <f>COUNTIFS($L$5:$L$300,$BJ$33,$M$5:$M$300,$Y43,$N$5:$N$300,$Z$31,$O$5:$O$300,$Z$32)</f>
        <v>0</v>
      </c>
      <c r="BM43" s="236">
        <f>COUNTIFS($L$5:$L$300,$BJ$33,$M$5:$M$300,$Y43,$N$5:$N$300,$Z$31,$O$5:$O$300,$AA$32)</f>
        <v>0</v>
      </c>
      <c r="BN43" s="236">
        <f>COUNTIFS($L$5:$L$300,$BJ$33,$M$5:$M$300,$Y43,$N$5:$N$300,$Z$31,$O$5:$O$300,$AB$32)</f>
        <v>0</v>
      </c>
      <c r="BO43" s="236"/>
      <c r="BP43" s="233">
        <f t="shared" si="80"/>
        <v>0</v>
      </c>
      <c r="BQ43" s="240" t="str">
        <f t="shared" si="81"/>
        <v/>
      </c>
      <c r="BR43" s="236">
        <f>COUNTIFS($L$5:$L$300,$BJ$33,$M$5:$M$300,$Y43,$N$5:$N$300,$AF$31,$O$5:$O$300,BR$32)</f>
        <v>0</v>
      </c>
      <c r="BS43" s="236">
        <f t="shared" si="82"/>
        <v>0</v>
      </c>
      <c r="BT43" s="236">
        <f t="shared" si="82"/>
        <v>0</v>
      </c>
      <c r="BU43" s="233">
        <f t="shared" si="83"/>
        <v>0</v>
      </c>
      <c r="BV43" s="240" t="str">
        <f t="shared" ref="BV43:BV48" si="99">IF(BU43=0,"",((BR43*3)+(BS43*1.5)+(BT43*0))/BU43)</f>
        <v/>
      </c>
      <c r="BW43" s="236">
        <f t="shared" si="84"/>
        <v>0</v>
      </c>
      <c r="BX43" s="236">
        <f t="shared" si="84"/>
        <v>0</v>
      </c>
      <c r="BY43" s="236">
        <f t="shared" si="84"/>
        <v>0</v>
      </c>
      <c r="BZ43" s="233">
        <f t="shared" si="85"/>
        <v>0</v>
      </c>
      <c r="CA43" s="240" t="str">
        <f t="shared" ref="CA43:CA48" si="100">IF(BZ43=0,"",((BW43*3)+(BX43*1.5)+(BY43*0))/BZ43)</f>
        <v/>
      </c>
      <c r="CB43" s="236">
        <f t="shared" si="86"/>
        <v>0</v>
      </c>
      <c r="CC43" s="236">
        <f t="shared" si="86"/>
        <v>0</v>
      </c>
      <c r="CD43" s="236">
        <f t="shared" si="86"/>
        <v>0</v>
      </c>
      <c r="CE43" s="233">
        <f t="shared" si="87"/>
        <v>0</v>
      </c>
      <c r="CF43" s="240" t="str">
        <f t="shared" ref="CF43:CF48" si="101">IF(CE43=0,"",((CB43*3)+(CC43*1.5)+(CD43*0))/CE43)</f>
        <v/>
      </c>
      <c r="CG43" s="237">
        <f t="shared" si="88"/>
        <v>0</v>
      </c>
      <c r="CH43" s="236">
        <f t="shared" si="88"/>
        <v>0</v>
      </c>
      <c r="CI43" s="236">
        <f t="shared" si="88"/>
        <v>0</v>
      </c>
      <c r="CJ43" s="233">
        <f t="shared" si="89"/>
        <v>0</v>
      </c>
      <c r="CK43" s="242" t="str">
        <f t="shared" si="90"/>
        <v/>
      </c>
      <c r="CL43" s="237">
        <f t="shared" si="91"/>
        <v>0</v>
      </c>
      <c r="CM43" s="236">
        <f t="shared" si="91"/>
        <v>0</v>
      </c>
      <c r="CN43" s="236">
        <f t="shared" si="91"/>
        <v>0</v>
      </c>
      <c r="CO43" s="233">
        <f t="shared" si="92"/>
        <v>0</v>
      </c>
      <c r="CP43" s="240" t="str">
        <f t="shared" si="93"/>
        <v/>
      </c>
      <c r="CQ43" s="236">
        <f t="shared" si="94"/>
        <v>0</v>
      </c>
      <c r="CR43" s="236">
        <f t="shared" si="94"/>
        <v>0</v>
      </c>
      <c r="CS43" s="236">
        <f t="shared" si="94"/>
        <v>0</v>
      </c>
      <c r="CT43" s="233">
        <f t="shared" si="95"/>
        <v>0</v>
      </c>
      <c r="CU43" s="240" t="str">
        <f t="shared" si="96"/>
        <v/>
      </c>
      <c r="CV43" s="98"/>
    </row>
    <row r="44" spans="3:100" x14ac:dyDescent="0.25">
      <c r="C44" s="380" t="str">
        <f t="shared" ca="1" si="5"/>
        <v/>
      </c>
      <c r="E44" s="519" t="s">
        <v>106</v>
      </c>
      <c r="F44" s="519"/>
      <c r="G44" s="380" t="s">
        <v>89</v>
      </c>
      <c r="I44" s="409" t="e">
        <f t="shared" ca="1" si="6"/>
        <v>#NAME?</v>
      </c>
      <c r="K44" s="110"/>
      <c r="L44" s="74" t="str">
        <f t="shared" si="7"/>
        <v/>
      </c>
      <c r="M44" s="11" t="str">
        <f t="shared" si="8"/>
        <v/>
      </c>
      <c r="N44" s="11" t="str">
        <f t="shared" si="9"/>
        <v/>
      </c>
      <c r="O44" s="11" t="str">
        <f t="shared" si="10"/>
        <v/>
      </c>
      <c r="P44" s="380">
        <f t="shared" ca="1" si="11"/>
        <v>1</v>
      </c>
      <c r="Q44" s="380">
        <f t="shared" ca="1" si="12"/>
        <v>1</v>
      </c>
      <c r="X44" s="517"/>
      <c r="Y44" s="111">
        <v>3</v>
      </c>
      <c r="Z44" s="174">
        <f>COUNTIFS($L$5:$L$300,$X$42,$M$5:$M$300,$Y44,$N$5:$N$300,$Z$31,$O$5:$O$300,$Z$32)</f>
        <v>0</v>
      </c>
      <c r="AA44" s="174">
        <f>COUNTIFS($L$5:$L$300,$X$42,$M$5:$M$300,$Y44,$N$5:$N$300,$Z$31,$O$5:$O$300,$AA$32)</f>
        <v>0</v>
      </c>
      <c r="AB44" s="174">
        <f>COUNTIFS($L$5:$L$300,$X$42,$M$5:$M$300,$Y44,$N$5:$N$300,$Z$31,$O$5:$O$300,$AB$32)</f>
        <v>0</v>
      </c>
      <c r="AC44" s="409"/>
      <c r="AD44" s="409">
        <f t="shared" si="62"/>
        <v>0</v>
      </c>
      <c r="AE44" s="399" t="str">
        <f t="shared" si="63"/>
        <v/>
      </c>
      <c r="AF44" s="174">
        <f>COUNTIFS($L$5:$L$300,$X$42,$M$5:$M$300,$Y44,$N$5:$N$300,$AF$31,$O$5:$O$300,AF$32)</f>
        <v>0</v>
      </c>
      <c r="AG44" s="174">
        <f t="shared" si="64"/>
        <v>0</v>
      </c>
      <c r="AH44" s="174">
        <f t="shared" si="64"/>
        <v>0</v>
      </c>
      <c r="AI44" s="409">
        <f t="shared" si="65"/>
        <v>0</v>
      </c>
      <c r="AJ44" s="399" t="str">
        <f t="shared" si="97"/>
        <v/>
      </c>
      <c r="AK44" s="181">
        <f t="shared" si="66"/>
        <v>0</v>
      </c>
      <c r="AL44" s="174">
        <f t="shared" si="66"/>
        <v>0</v>
      </c>
      <c r="AM44" s="174">
        <f t="shared" si="66"/>
        <v>0</v>
      </c>
      <c r="AN44" s="409">
        <f t="shared" si="67"/>
        <v>0</v>
      </c>
      <c r="AO44" s="399" t="str">
        <f t="shared" si="98"/>
        <v/>
      </c>
      <c r="AP44" s="174">
        <f t="shared" si="68"/>
        <v>0</v>
      </c>
      <c r="AQ44" s="174">
        <f t="shared" si="68"/>
        <v>0</v>
      </c>
      <c r="AR44" s="174">
        <f t="shared" si="68"/>
        <v>0</v>
      </c>
      <c r="AS44" s="409">
        <f t="shared" si="69"/>
        <v>0</v>
      </c>
      <c r="AT44" s="399" t="str">
        <f t="shared" si="70"/>
        <v/>
      </c>
      <c r="AU44" s="181">
        <f t="shared" si="71"/>
        <v>0</v>
      </c>
      <c r="AV44" s="174">
        <f t="shared" si="71"/>
        <v>0</v>
      </c>
      <c r="AW44" s="174">
        <f t="shared" si="71"/>
        <v>0</v>
      </c>
      <c r="AX44" s="409">
        <f t="shared" si="72"/>
        <v>0</v>
      </c>
      <c r="AY44" s="399" t="str">
        <f t="shared" si="73"/>
        <v/>
      </c>
      <c r="AZ44" s="174">
        <f t="shared" si="74"/>
        <v>0</v>
      </c>
      <c r="BA44" s="174">
        <f t="shared" si="74"/>
        <v>0</v>
      </c>
      <c r="BB44" s="174">
        <f t="shared" si="74"/>
        <v>0</v>
      </c>
      <c r="BC44" s="409">
        <f t="shared" si="75"/>
        <v>0</v>
      </c>
      <c r="BD44" s="399" t="str">
        <f t="shared" si="76"/>
        <v/>
      </c>
      <c r="BE44" s="181">
        <f t="shared" si="77"/>
        <v>0</v>
      </c>
      <c r="BF44" s="174">
        <f t="shared" si="77"/>
        <v>0</v>
      </c>
      <c r="BG44" s="174">
        <f t="shared" si="77"/>
        <v>0</v>
      </c>
      <c r="BH44" s="409">
        <f t="shared" si="78"/>
        <v>0</v>
      </c>
      <c r="BI44" s="399" t="str">
        <f t="shared" si="79"/>
        <v/>
      </c>
      <c r="BJ44" s="513"/>
      <c r="BK44" s="132">
        <v>3</v>
      </c>
      <c r="BL44" s="174">
        <f>COUNTIFS($L$5:$L$300,$BJ$33,$M$5:$M$300,$Y44,$N$5:$N$300,$Z$31,$O$5:$O$300,$Z$32)</f>
        <v>0</v>
      </c>
      <c r="BM44" s="174">
        <f>COUNTIFS($L$5:$L$300,$BJ$33,$M$5:$M$300,$Y44,$N$5:$N$300,$Z$31,$O$5:$O$300,$AA$32)</f>
        <v>0</v>
      </c>
      <c r="BN44" s="174">
        <f>COUNTIFS($L$5:$L$300,$BJ$33,$M$5:$M$300,$Y44,$N$5:$N$300,$Z$31,$O$5:$O$300,$AB$32)</f>
        <v>0</v>
      </c>
      <c r="BO44" s="174"/>
      <c r="BP44" s="409">
        <f t="shared" si="80"/>
        <v>0</v>
      </c>
      <c r="BQ44" s="399" t="str">
        <f t="shared" si="81"/>
        <v/>
      </c>
      <c r="BR44" s="174">
        <f>COUNTIFS($L$5:$L$300,$BJ$33,$M$5:$M$300,$Y44,$N$5:$N$300,$AF$31,$O$5:$O$300,BR$32)</f>
        <v>0</v>
      </c>
      <c r="BS44" s="174">
        <f t="shared" si="82"/>
        <v>0</v>
      </c>
      <c r="BT44" s="174">
        <f t="shared" si="82"/>
        <v>0</v>
      </c>
      <c r="BU44" s="409">
        <f t="shared" si="83"/>
        <v>0</v>
      </c>
      <c r="BV44" s="399" t="str">
        <f t="shared" si="99"/>
        <v/>
      </c>
      <c r="BW44" s="174">
        <f t="shared" si="84"/>
        <v>0</v>
      </c>
      <c r="BX44" s="174">
        <f t="shared" si="84"/>
        <v>0</v>
      </c>
      <c r="BY44" s="174">
        <f t="shared" si="84"/>
        <v>0</v>
      </c>
      <c r="BZ44" s="409">
        <f t="shared" si="85"/>
        <v>0</v>
      </c>
      <c r="CA44" s="399" t="str">
        <f t="shared" si="100"/>
        <v/>
      </c>
      <c r="CB44" s="174">
        <f t="shared" si="86"/>
        <v>0</v>
      </c>
      <c r="CC44" s="174">
        <f t="shared" si="86"/>
        <v>0</v>
      </c>
      <c r="CD44" s="174">
        <f t="shared" si="86"/>
        <v>0</v>
      </c>
      <c r="CE44" s="409">
        <f t="shared" si="87"/>
        <v>0</v>
      </c>
      <c r="CF44" s="399" t="str">
        <f t="shared" si="101"/>
        <v/>
      </c>
      <c r="CG44" s="181">
        <f t="shared" si="88"/>
        <v>0</v>
      </c>
      <c r="CH44" s="174">
        <f t="shared" si="88"/>
        <v>0</v>
      </c>
      <c r="CI44" s="174">
        <f t="shared" si="88"/>
        <v>0</v>
      </c>
      <c r="CJ44" s="409">
        <f t="shared" si="89"/>
        <v>0</v>
      </c>
      <c r="CK44" s="398" t="str">
        <f t="shared" si="90"/>
        <v/>
      </c>
      <c r="CL44" s="181">
        <f t="shared" si="91"/>
        <v>0</v>
      </c>
      <c r="CM44" s="174">
        <f t="shared" si="91"/>
        <v>0</v>
      </c>
      <c r="CN44" s="174">
        <f t="shared" si="91"/>
        <v>0</v>
      </c>
      <c r="CO44" s="409">
        <f t="shared" si="92"/>
        <v>0</v>
      </c>
      <c r="CP44" s="399" t="str">
        <f t="shared" si="93"/>
        <v/>
      </c>
      <c r="CQ44" s="174">
        <f t="shared" si="94"/>
        <v>0</v>
      </c>
      <c r="CR44" s="174">
        <f t="shared" si="94"/>
        <v>0</v>
      </c>
      <c r="CS44" s="174">
        <f t="shared" si="94"/>
        <v>0</v>
      </c>
      <c r="CT44" s="409">
        <f t="shared" si="95"/>
        <v>0</v>
      </c>
      <c r="CU44" s="399" t="str">
        <f t="shared" si="96"/>
        <v/>
      </c>
      <c r="CV44" s="98"/>
    </row>
    <row r="45" spans="3:100" x14ac:dyDescent="0.25">
      <c r="C45" s="380" t="str">
        <f t="shared" ca="1" si="5"/>
        <v/>
      </c>
      <c r="E45" s="519" t="s">
        <v>107</v>
      </c>
      <c r="F45" s="519"/>
      <c r="G45" s="380" t="s">
        <v>90</v>
      </c>
      <c r="I45" s="409" t="e">
        <f t="shared" ca="1" si="6"/>
        <v>#NAME?</v>
      </c>
      <c r="K45" s="110"/>
      <c r="L45" s="74" t="str">
        <f t="shared" si="7"/>
        <v/>
      </c>
      <c r="M45" s="11" t="str">
        <f t="shared" si="8"/>
        <v/>
      </c>
      <c r="N45" s="11" t="str">
        <f t="shared" si="9"/>
        <v/>
      </c>
      <c r="O45" s="11" t="str">
        <f t="shared" si="10"/>
        <v/>
      </c>
      <c r="P45" s="380">
        <f t="shared" ca="1" si="11"/>
        <v>1</v>
      </c>
      <c r="Q45" s="380">
        <f t="shared" ca="1" si="12"/>
        <v>1</v>
      </c>
      <c r="X45" s="517"/>
      <c r="Y45" s="129">
        <v>4</v>
      </c>
      <c r="Z45" s="173">
        <f>COUNTIFS($L$5:$L$300,$X$42,$M$5:$M$300,$Y45,$N$5:$N$300,$Z$31,$O$5:$O$300,$Z$32)</f>
        <v>0</v>
      </c>
      <c r="AA45" s="173">
        <f>COUNTIFS($L$5:$L$300,$X$42,$M$5:$M$300,$Y45,$N$5:$N$300,$Z$31,$O$5:$O$300,$AA$32)</f>
        <v>0</v>
      </c>
      <c r="AB45" s="173">
        <f>COUNTIFS($L$5:$L$300,$X$42,$M$5:$M$300,$Y45,$N$5:$N$300,$Z$31,$O$5:$O$300,$AB$32)</f>
        <v>0</v>
      </c>
      <c r="AC45" s="130"/>
      <c r="AD45" s="130">
        <f t="shared" si="62"/>
        <v>0</v>
      </c>
      <c r="AE45" s="137" t="str">
        <f t="shared" si="63"/>
        <v/>
      </c>
      <c r="AF45" s="173">
        <f>COUNTIFS($L$5:$L$300,$X$42,$M$5:$M$300,$Y45,$N$5:$N$300,$AF$31,$O$5:$O$300,AF$32)</f>
        <v>0</v>
      </c>
      <c r="AG45" s="173">
        <f t="shared" si="64"/>
        <v>0</v>
      </c>
      <c r="AH45" s="173">
        <f t="shared" si="64"/>
        <v>0</v>
      </c>
      <c r="AI45" s="130">
        <f t="shared" si="65"/>
        <v>0</v>
      </c>
      <c r="AJ45" s="137" t="str">
        <f t="shared" si="97"/>
        <v/>
      </c>
      <c r="AK45" s="182">
        <f t="shared" si="66"/>
        <v>0</v>
      </c>
      <c r="AL45" s="173">
        <f t="shared" si="66"/>
        <v>0</v>
      </c>
      <c r="AM45" s="173">
        <f t="shared" si="66"/>
        <v>0</v>
      </c>
      <c r="AN45" s="130">
        <f t="shared" si="67"/>
        <v>0</v>
      </c>
      <c r="AO45" s="137" t="str">
        <f t="shared" si="98"/>
        <v/>
      </c>
      <c r="AP45" s="173">
        <f t="shared" si="68"/>
        <v>0</v>
      </c>
      <c r="AQ45" s="173">
        <f t="shared" si="68"/>
        <v>0</v>
      </c>
      <c r="AR45" s="173">
        <f t="shared" si="68"/>
        <v>0</v>
      </c>
      <c r="AS45" s="130">
        <f t="shared" si="69"/>
        <v>0</v>
      </c>
      <c r="AT45" s="137" t="str">
        <f t="shared" si="70"/>
        <v/>
      </c>
      <c r="AU45" s="182">
        <f t="shared" si="71"/>
        <v>0</v>
      </c>
      <c r="AV45" s="173">
        <f t="shared" si="71"/>
        <v>0</v>
      </c>
      <c r="AW45" s="173">
        <f t="shared" si="71"/>
        <v>0</v>
      </c>
      <c r="AX45" s="130">
        <f t="shared" si="72"/>
        <v>0</v>
      </c>
      <c r="AY45" s="137" t="str">
        <f t="shared" si="73"/>
        <v/>
      </c>
      <c r="AZ45" s="173">
        <f t="shared" si="74"/>
        <v>0</v>
      </c>
      <c r="BA45" s="173">
        <f t="shared" si="74"/>
        <v>0</v>
      </c>
      <c r="BB45" s="173">
        <f t="shared" si="74"/>
        <v>0</v>
      </c>
      <c r="BC45" s="130">
        <f t="shared" si="75"/>
        <v>0</v>
      </c>
      <c r="BD45" s="137" t="str">
        <f t="shared" si="76"/>
        <v/>
      </c>
      <c r="BE45" s="182">
        <f t="shared" si="77"/>
        <v>0</v>
      </c>
      <c r="BF45" s="173">
        <f t="shared" si="77"/>
        <v>0</v>
      </c>
      <c r="BG45" s="173">
        <f t="shared" si="77"/>
        <v>0</v>
      </c>
      <c r="BH45" s="130">
        <f t="shared" si="78"/>
        <v>0</v>
      </c>
      <c r="BI45" s="137" t="str">
        <f t="shared" si="79"/>
        <v/>
      </c>
      <c r="BJ45" s="513"/>
      <c r="BK45" s="126">
        <v>4</v>
      </c>
      <c r="BL45" s="236">
        <f>COUNTIFS($L$5:$L$300,$BJ$33,$M$5:$M$300,$Y45,$N$5:$N$300,$Z$31,$O$5:$O$300,$Z$32)</f>
        <v>0</v>
      </c>
      <c r="BM45" s="236">
        <f>COUNTIFS($L$5:$L$300,$BJ$33,$M$5:$M$300,$Y45,$N$5:$N$300,$Z$31,$O$5:$O$300,$AA$32)</f>
        <v>0</v>
      </c>
      <c r="BN45" s="236">
        <f>COUNTIFS($L$5:$L$300,$BJ$33,$M$5:$M$300,$Y45,$N$5:$N$300,$Z$31,$O$5:$O$300,$AB$32)</f>
        <v>0</v>
      </c>
      <c r="BO45" s="236"/>
      <c r="BP45" s="233">
        <f t="shared" si="80"/>
        <v>0</v>
      </c>
      <c r="BQ45" s="240" t="str">
        <f t="shared" si="81"/>
        <v/>
      </c>
      <c r="BR45" s="236">
        <f>COUNTIFS($L$5:$L$300,$BJ$33,$M$5:$M$300,$Y45,$N$5:$N$300,$AF$31,$O$5:$O$300,BR$32)</f>
        <v>0</v>
      </c>
      <c r="BS45" s="236">
        <f t="shared" si="82"/>
        <v>0</v>
      </c>
      <c r="BT45" s="236">
        <f t="shared" si="82"/>
        <v>0</v>
      </c>
      <c r="BU45" s="233">
        <f t="shared" si="83"/>
        <v>0</v>
      </c>
      <c r="BV45" s="240" t="str">
        <f t="shared" si="99"/>
        <v/>
      </c>
      <c r="BW45" s="236">
        <f t="shared" si="84"/>
        <v>0</v>
      </c>
      <c r="BX45" s="236">
        <f t="shared" si="84"/>
        <v>0</v>
      </c>
      <c r="BY45" s="236">
        <f t="shared" si="84"/>
        <v>0</v>
      </c>
      <c r="BZ45" s="233">
        <f t="shared" si="85"/>
        <v>0</v>
      </c>
      <c r="CA45" s="240" t="str">
        <f t="shared" si="100"/>
        <v/>
      </c>
      <c r="CB45" s="236">
        <f t="shared" si="86"/>
        <v>0</v>
      </c>
      <c r="CC45" s="236">
        <f t="shared" si="86"/>
        <v>0</v>
      </c>
      <c r="CD45" s="236">
        <f t="shared" si="86"/>
        <v>0</v>
      </c>
      <c r="CE45" s="233">
        <f t="shared" si="87"/>
        <v>0</v>
      </c>
      <c r="CF45" s="240" t="str">
        <f t="shared" si="101"/>
        <v/>
      </c>
      <c r="CG45" s="237">
        <f t="shared" si="88"/>
        <v>0</v>
      </c>
      <c r="CH45" s="236">
        <f t="shared" si="88"/>
        <v>0</v>
      </c>
      <c r="CI45" s="236">
        <f t="shared" si="88"/>
        <v>0</v>
      </c>
      <c r="CJ45" s="233">
        <f t="shared" si="89"/>
        <v>0</v>
      </c>
      <c r="CK45" s="242" t="str">
        <f t="shared" si="90"/>
        <v/>
      </c>
      <c r="CL45" s="237">
        <f t="shared" si="91"/>
        <v>0</v>
      </c>
      <c r="CM45" s="236">
        <f t="shared" si="91"/>
        <v>0</v>
      </c>
      <c r="CN45" s="236">
        <f t="shared" si="91"/>
        <v>0</v>
      </c>
      <c r="CO45" s="233">
        <f t="shared" si="92"/>
        <v>0</v>
      </c>
      <c r="CP45" s="240" t="str">
        <f t="shared" si="93"/>
        <v/>
      </c>
      <c r="CQ45" s="236">
        <f t="shared" si="94"/>
        <v>0</v>
      </c>
      <c r="CR45" s="236">
        <f t="shared" si="94"/>
        <v>0</v>
      </c>
      <c r="CS45" s="236">
        <f t="shared" si="94"/>
        <v>0</v>
      </c>
      <c r="CT45" s="233">
        <f t="shared" si="95"/>
        <v>0</v>
      </c>
      <c r="CU45" s="240" t="str">
        <f t="shared" si="96"/>
        <v/>
      </c>
      <c r="CV45" s="98"/>
    </row>
    <row r="46" spans="3:100" x14ac:dyDescent="0.25">
      <c r="C46" s="380" t="str">
        <f t="shared" ca="1" si="5"/>
        <v/>
      </c>
      <c r="E46" s="519" t="s">
        <v>108</v>
      </c>
      <c r="F46" s="519"/>
      <c r="G46" s="380" t="s">
        <v>91</v>
      </c>
      <c r="I46" s="409" t="e">
        <f t="shared" ca="1" si="6"/>
        <v>#NAME?</v>
      </c>
      <c r="K46" s="110"/>
      <c r="L46" s="74" t="str">
        <f t="shared" si="7"/>
        <v/>
      </c>
      <c r="M46" s="11" t="str">
        <f t="shared" si="8"/>
        <v/>
      </c>
      <c r="N46" s="11" t="str">
        <f t="shared" si="9"/>
        <v/>
      </c>
      <c r="O46" s="11" t="str">
        <f t="shared" si="10"/>
        <v/>
      </c>
      <c r="P46" s="380">
        <f t="shared" ca="1" si="11"/>
        <v>1</v>
      </c>
      <c r="Q46" s="380">
        <f t="shared" ca="1" si="12"/>
        <v>1</v>
      </c>
      <c r="X46" s="517"/>
      <c r="Y46" s="111">
        <v>5</v>
      </c>
      <c r="Z46" s="174">
        <f>COUNTIFS($L$5:$L$300,$X$42,$M$5:$M$300,$Y46,$N$5:$N$300,$Z$31,$O$5:$O$300,$Z$32)</f>
        <v>0</v>
      </c>
      <c r="AA46" s="174">
        <f>COUNTIFS($L$5:$L$300,$X$42,$M$5:$M$300,$Y46,$N$5:$N$300,$Z$31,$O$5:$O$300,$AA$32)</f>
        <v>0</v>
      </c>
      <c r="AB46" s="174">
        <f>COUNTIFS($L$5:$L$300,$X$42,$M$5:$M$300,$Y46,$N$5:$N$300,$Z$31,$O$5:$O$300,$AB$32)</f>
        <v>0</v>
      </c>
      <c r="AC46" s="409"/>
      <c r="AD46" s="409">
        <f t="shared" si="62"/>
        <v>0</v>
      </c>
      <c r="AE46" s="399" t="str">
        <f t="shared" si="63"/>
        <v/>
      </c>
      <c r="AF46" s="174">
        <f>COUNTIFS($L$5:$L$300,$X$42,$M$5:$M$300,$Y46,$N$5:$N$300,$AF$31,$O$5:$O$300,AF$32)</f>
        <v>0</v>
      </c>
      <c r="AG46" s="174">
        <f t="shared" si="64"/>
        <v>0</v>
      </c>
      <c r="AH46" s="174">
        <f t="shared" si="64"/>
        <v>0</v>
      </c>
      <c r="AI46" s="409">
        <f t="shared" si="65"/>
        <v>0</v>
      </c>
      <c r="AJ46" s="399" t="str">
        <f t="shared" si="97"/>
        <v/>
      </c>
      <c r="AK46" s="181">
        <f t="shared" si="66"/>
        <v>0</v>
      </c>
      <c r="AL46" s="174">
        <f t="shared" si="66"/>
        <v>0</v>
      </c>
      <c r="AM46" s="174">
        <f t="shared" si="66"/>
        <v>0</v>
      </c>
      <c r="AN46" s="409">
        <f t="shared" si="67"/>
        <v>0</v>
      </c>
      <c r="AO46" s="399" t="str">
        <f t="shared" si="98"/>
        <v/>
      </c>
      <c r="AP46" s="174">
        <f t="shared" si="68"/>
        <v>0</v>
      </c>
      <c r="AQ46" s="174">
        <f t="shared" si="68"/>
        <v>0</v>
      </c>
      <c r="AR46" s="174">
        <f t="shared" si="68"/>
        <v>0</v>
      </c>
      <c r="AS46" s="409">
        <f t="shared" si="69"/>
        <v>0</v>
      </c>
      <c r="AT46" s="399" t="str">
        <f t="shared" si="70"/>
        <v/>
      </c>
      <c r="AU46" s="181">
        <f t="shared" si="71"/>
        <v>0</v>
      </c>
      <c r="AV46" s="174">
        <f t="shared" si="71"/>
        <v>0</v>
      </c>
      <c r="AW46" s="174">
        <f t="shared" si="71"/>
        <v>0</v>
      </c>
      <c r="AX46" s="409">
        <f t="shared" si="72"/>
        <v>0</v>
      </c>
      <c r="AY46" s="399" t="str">
        <f t="shared" si="73"/>
        <v/>
      </c>
      <c r="AZ46" s="174">
        <f t="shared" si="74"/>
        <v>0</v>
      </c>
      <c r="BA46" s="174">
        <f t="shared" si="74"/>
        <v>0</v>
      </c>
      <c r="BB46" s="174">
        <f t="shared" si="74"/>
        <v>0</v>
      </c>
      <c r="BC46" s="409">
        <f t="shared" si="75"/>
        <v>0</v>
      </c>
      <c r="BD46" s="399" t="str">
        <f t="shared" si="76"/>
        <v/>
      </c>
      <c r="BE46" s="181">
        <f t="shared" si="77"/>
        <v>0</v>
      </c>
      <c r="BF46" s="174">
        <f t="shared" si="77"/>
        <v>0</v>
      </c>
      <c r="BG46" s="174">
        <f t="shared" si="77"/>
        <v>0</v>
      </c>
      <c r="BH46" s="409">
        <f t="shared" si="78"/>
        <v>0</v>
      </c>
      <c r="BI46" s="399" t="str">
        <f t="shared" si="79"/>
        <v/>
      </c>
      <c r="BJ46" s="513"/>
      <c r="BK46" s="132">
        <v>5</v>
      </c>
      <c r="BL46" s="174">
        <f>COUNTIFS($L$5:$L$300,$BJ$33,$M$5:$M$300,$Y46,$N$5:$N$300,$Z$31,$O$5:$O$300,$Z$32)</f>
        <v>0</v>
      </c>
      <c r="BM46" s="174">
        <f>COUNTIFS($L$5:$L$300,$BJ$33,$M$5:$M$300,$Y46,$N$5:$N$300,$Z$31,$O$5:$O$300,$AA$32)</f>
        <v>0</v>
      </c>
      <c r="BN46" s="174">
        <f>COUNTIFS($L$5:$L$300,$BJ$33,$M$5:$M$300,$Y46,$N$5:$N$300,$Z$31,$O$5:$O$300,$AB$32)</f>
        <v>0</v>
      </c>
      <c r="BO46" s="174"/>
      <c r="BP46" s="409">
        <f t="shared" si="80"/>
        <v>0</v>
      </c>
      <c r="BQ46" s="399" t="str">
        <f t="shared" si="81"/>
        <v/>
      </c>
      <c r="BR46" s="174">
        <f>COUNTIFS($L$5:$L$300,$BJ$33,$M$5:$M$300,$Y46,$N$5:$N$300,$AF$31,$O$5:$O$300,BR$32)</f>
        <v>0</v>
      </c>
      <c r="BS46" s="174">
        <f t="shared" si="82"/>
        <v>0</v>
      </c>
      <c r="BT46" s="174">
        <f t="shared" si="82"/>
        <v>0</v>
      </c>
      <c r="BU46" s="409">
        <f t="shared" si="83"/>
        <v>0</v>
      </c>
      <c r="BV46" s="399" t="str">
        <f t="shared" si="99"/>
        <v/>
      </c>
      <c r="BW46" s="174">
        <f t="shared" si="84"/>
        <v>0</v>
      </c>
      <c r="BX46" s="174">
        <f t="shared" si="84"/>
        <v>0</v>
      </c>
      <c r="BY46" s="174">
        <f t="shared" si="84"/>
        <v>0</v>
      </c>
      <c r="BZ46" s="409">
        <f t="shared" si="85"/>
        <v>0</v>
      </c>
      <c r="CA46" s="399" t="str">
        <f t="shared" si="100"/>
        <v/>
      </c>
      <c r="CB46" s="174">
        <f t="shared" si="86"/>
        <v>0</v>
      </c>
      <c r="CC46" s="174">
        <f t="shared" si="86"/>
        <v>0</v>
      </c>
      <c r="CD46" s="174">
        <f t="shared" si="86"/>
        <v>0</v>
      </c>
      <c r="CE46" s="409">
        <f t="shared" si="87"/>
        <v>0</v>
      </c>
      <c r="CF46" s="399" t="str">
        <f t="shared" si="101"/>
        <v/>
      </c>
      <c r="CG46" s="181">
        <f t="shared" si="88"/>
        <v>0</v>
      </c>
      <c r="CH46" s="174">
        <f t="shared" si="88"/>
        <v>0</v>
      </c>
      <c r="CI46" s="174">
        <f t="shared" si="88"/>
        <v>0</v>
      </c>
      <c r="CJ46" s="409">
        <f t="shared" si="89"/>
        <v>0</v>
      </c>
      <c r="CK46" s="398" t="str">
        <f t="shared" si="90"/>
        <v/>
      </c>
      <c r="CL46" s="181">
        <f t="shared" si="91"/>
        <v>0</v>
      </c>
      <c r="CM46" s="174">
        <f t="shared" si="91"/>
        <v>0</v>
      </c>
      <c r="CN46" s="174">
        <f t="shared" si="91"/>
        <v>0</v>
      </c>
      <c r="CO46" s="409">
        <f t="shared" si="92"/>
        <v>0</v>
      </c>
      <c r="CP46" s="399" t="str">
        <f t="shared" si="93"/>
        <v/>
      </c>
      <c r="CQ46" s="174">
        <f t="shared" si="94"/>
        <v>0</v>
      </c>
      <c r="CR46" s="174">
        <f t="shared" si="94"/>
        <v>0</v>
      </c>
      <c r="CS46" s="174">
        <f t="shared" si="94"/>
        <v>0</v>
      </c>
      <c r="CT46" s="409">
        <f t="shared" si="95"/>
        <v>0</v>
      </c>
      <c r="CU46" s="399" t="str">
        <f t="shared" si="96"/>
        <v/>
      </c>
      <c r="CV46" s="98"/>
    </row>
    <row r="47" spans="3:100" ht="15.75" thickBot="1" x14ac:dyDescent="0.3">
      <c r="C47" s="380" t="str">
        <f t="shared" ca="1" si="5"/>
        <v/>
      </c>
      <c r="E47" s="519" t="s">
        <v>109</v>
      </c>
      <c r="F47" s="519"/>
      <c r="G47" s="380" t="s">
        <v>92</v>
      </c>
      <c r="I47" s="409" t="e">
        <f t="shared" ca="1" si="6"/>
        <v>#NAME?</v>
      </c>
      <c r="K47" s="110"/>
      <c r="L47" s="74" t="str">
        <f t="shared" si="7"/>
        <v/>
      </c>
      <c r="M47" s="11" t="str">
        <f t="shared" si="8"/>
        <v/>
      </c>
      <c r="N47" s="11" t="str">
        <f t="shared" si="9"/>
        <v/>
      </c>
      <c r="O47" s="11" t="str">
        <f t="shared" si="10"/>
        <v/>
      </c>
      <c r="P47" s="380">
        <f t="shared" ca="1" si="11"/>
        <v>1</v>
      </c>
      <c r="Q47" s="380">
        <f t="shared" ca="1" si="12"/>
        <v>1</v>
      </c>
      <c r="X47" s="517"/>
      <c r="Y47" s="129">
        <v>6</v>
      </c>
      <c r="Z47" s="173">
        <f>COUNTIFS($L$5:$L$300,$X$42,$M$5:$M$300,$Y47,$N$5:$N$300,$Z$31,$O$5:$O$300,$Z$32)</f>
        <v>0</v>
      </c>
      <c r="AA47" s="173">
        <f>COUNTIFS($L$5:$L$300,$X$42,$M$5:$M$300,$Y47,$N$5:$N$300,$Z$31,$O$5:$O$300,$AA$32)</f>
        <v>0</v>
      </c>
      <c r="AB47" s="173">
        <f>COUNTIFS($L$5:$L$300,$X$42,$M$5:$M$300,$Y47,$N$5:$N$300,$Z$31,$O$5:$O$300,$AB$32)</f>
        <v>0</v>
      </c>
      <c r="AC47" s="130"/>
      <c r="AD47" s="130">
        <f t="shared" si="62"/>
        <v>0</v>
      </c>
      <c r="AE47" s="137" t="str">
        <f t="shared" si="63"/>
        <v/>
      </c>
      <c r="AF47" s="173">
        <f>COUNTIFS($L$5:$L$300,$X$42,$M$5:$M$300,$Y47,$N$5:$N$300,$AF$31,$O$5:$O$300,AF$32)</f>
        <v>0</v>
      </c>
      <c r="AG47" s="173">
        <f t="shared" si="64"/>
        <v>0</v>
      </c>
      <c r="AH47" s="173">
        <f t="shared" si="64"/>
        <v>0</v>
      </c>
      <c r="AI47" s="130">
        <f t="shared" si="65"/>
        <v>0</v>
      </c>
      <c r="AJ47" s="137" t="str">
        <f t="shared" si="97"/>
        <v/>
      </c>
      <c r="AK47" s="182">
        <f t="shared" si="66"/>
        <v>0</v>
      </c>
      <c r="AL47" s="173">
        <f t="shared" si="66"/>
        <v>0</v>
      </c>
      <c r="AM47" s="173">
        <f t="shared" si="66"/>
        <v>0</v>
      </c>
      <c r="AN47" s="130">
        <f t="shared" si="67"/>
        <v>0</v>
      </c>
      <c r="AO47" s="137" t="str">
        <f t="shared" si="98"/>
        <v/>
      </c>
      <c r="AP47" s="173">
        <f t="shared" si="68"/>
        <v>0</v>
      </c>
      <c r="AQ47" s="173">
        <f t="shared" si="68"/>
        <v>0</v>
      </c>
      <c r="AR47" s="173">
        <f t="shared" si="68"/>
        <v>0</v>
      </c>
      <c r="AS47" s="130">
        <f t="shared" si="69"/>
        <v>0</v>
      </c>
      <c r="AT47" s="137" t="str">
        <f t="shared" si="70"/>
        <v/>
      </c>
      <c r="AU47" s="182">
        <f t="shared" si="71"/>
        <v>0</v>
      </c>
      <c r="AV47" s="173">
        <f t="shared" si="71"/>
        <v>0</v>
      </c>
      <c r="AW47" s="173">
        <f t="shared" si="71"/>
        <v>0</v>
      </c>
      <c r="AX47" s="130">
        <f t="shared" si="72"/>
        <v>0</v>
      </c>
      <c r="AY47" s="164" t="str">
        <f t="shared" si="73"/>
        <v/>
      </c>
      <c r="AZ47" s="173">
        <f t="shared" si="74"/>
        <v>0</v>
      </c>
      <c r="BA47" s="173">
        <f t="shared" si="74"/>
        <v>0</v>
      </c>
      <c r="BB47" s="173">
        <f t="shared" si="74"/>
        <v>0</v>
      </c>
      <c r="BC47" s="130">
        <f t="shared" si="75"/>
        <v>0</v>
      </c>
      <c r="BD47" s="164" t="str">
        <f t="shared" si="76"/>
        <v/>
      </c>
      <c r="BE47" s="182">
        <f t="shared" si="77"/>
        <v>0</v>
      </c>
      <c r="BF47" s="173">
        <f t="shared" si="77"/>
        <v>0</v>
      </c>
      <c r="BG47" s="173">
        <f t="shared" si="77"/>
        <v>0</v>
      </c>
      <c r="BH47" s="130">
        <f t="shared" si="78"/>
        <v>0</v>
      </c>
      <c r="BI47" s="137" t="str">
        <f t="shared" si="79"/>
        <v/>
      </c>
      <c r="BJ47" s="514"/>
      <c r="BK47" s="234">
        <v>6</v>
      </c>
      <c r="BL47" s="236">
        <f>COUNTIFS($L$5:$L$300,$BJ$33,$M$5:$M$300,$Y47,$N$5:$N$300,$Z$31,$O$5:$O$300,$Z$32)</f>
        <v>0</v>
      </c>
      <c r="BM47" s="236">
        <f>COUNTIFS($L$5:$L$300,$BJ$33,$M$5:$M$300,$Y47,$N$5:$N$300,$Z$31,$O$5:$O$300,$AA$32)</f>
        <v>0</v>
      </c>
      <c r="BN47" s="236">
        <f>COUNTIFS($L$5:$L$300,$BJ$33,$M$5:$M$300,$Y47,$N$5:$N$300,$Z$31,$O$5:$O$300,$AB$32)</f>
        <v>0</v>
      </c>
      <c r="BO47" s="236"/>
      <c r="BP47" s="233">
        <f t="shared" si="80"/>
        <v>0</v>
      </c>
      <c r="BQ47" s="241" t="str">
        <f t="shared" si="81"/>
        <v/>
      </c>
      <c r="BR47" s="236">
        <f>COUNTIFS($L$5:$L$300,$BJ$33,$M$5:$M$300,$Y47,$N$5:$N$300,$AF$31,$O$5:$O$300,BR$32)</f>
        <v>0</v>
      </c>
      <c r="BS47" s="236">
        <f t="shared" si="82"/>
        <v>0</v>
      </c>
      <c r="BT47" s="236">
        <f t="shared" si="82"/>
        <v>0</v>
      </c>
      <c r="BU47" s="233">
        <f t="shared" si="83"/>
        <v>0</v>
      </c>
      <c r="BV47" s="241" t="str">
        <f t="shared" si="99"/>
        <v/>
      </c>
      <c r="BW47" s="236">
        <f t="shared" si="84"/>
        <v>0</v>
      </c>
      <c r="BX47" s="236">
        <f t="shared" si="84"/>
        <v>0</v>
      </c>
      <c r="BY47" s="236">
        <f t="shared" si="84"/>
        <v>0</v>
      </c>
      <c r="BZ47" s="233">
        <f t="shared" si="85"/>
        <v>0</v>
      </c>
      <c r="CA47" s="240" t="str">
        <f t="shared" si="100"/>
        <v/>
      </c>
      <c r="CB47" s="236">
        <f t="shared" si="86"/>
        <v>0</v>
      </c>
      <c r="CC47" s="236">
        <f t="shared" si="86"/>
        <v>0</v>
      </c>
      <c r="CD47" s="236">
        <f t="shared" si="86"/>
        <v>0</v>
      </c>
      <c r="CE47" s="233">
        <f t="shared" si="87"/>
        <v>0</v>
      </c>
      <c r="CF47" s="240" t="str">
        <f t="shared" si="101"/>
        <v/>
      </c>
      <c r="CG47" s="237">
        <f t="shared" si="88"/>
        <v>0</v>
      </c>
      <c r="CH47" s="236">
        <f t="shared" si="88"/>
        <v>0</v>
      </c>
      <c r="CI47" s="236">
        <f t="shared" si="88"/>
        <v>0</v>
      </c>
      <c r="CJ47" s="233">
        <f t="shared" si="89"/>
        <v>0</v>
      </c>
      <c r="CK47" s="242" t="str">
        <f t="shared" si="90"/>
        <v/>
      </c>
      <c r="CL47" s="238">
        <f t="shared" si="91"/>
        <v>0</v>
      </c>
      <c r="CM47" s="239">
        <f t="shared" si="91"/>
        <v>0</v>
      </c>
      <c r="CN47" s="239">
        <f t="shared" si="91"/>
        <v>0</v>
      </c>
      <c r="CO47" s="235">
        <f t="shared" si="92"/>
        <v>0</v>
      </c>
      <c r="CP47" s="241" t="str">
        <f t="shared" si="93"/>
        <v/>
      </c>
      <c r="CQ47" s="236">
        <f t="shared" si="94"/>
        <v>0</v>
      </c>
      <c r="CR47" s="236">
        <f t="shared" si="94"/>
        <v>0</v>
      </c>
      <c r="CS47" s="236">
        <f t="shared" si="94"/>
        <v>0</v>
      </c>
      <c r="CT47" s="233">
        <f t="shared" si="95"/>
        <v>0</v>
      </c>
      <c r="CU47" s="240" t="str">
        <f t="shared" si="96"/>
        <v/>
      </c>
      <c r="CV47" s="98"/>
    </row>
    <row r="48" spans="3:100" ht="16.5" thickBot="1" x14ac:dyDescent="0.3">
      <c r="C48" s="380" t="str">
        <f t="shared" ca="1" si="5"/>
        <v/>
      </c>
      <c r="E48" s="519" t="s">
        <v>110</v>
      </c>
      <c r="F48" s="519"/>
      <c r="G48" s="380" t="s">
        <v>93</v>
      </c>
      <c r="I48" s="409" t="e">
        <f t="shared" ca="1" si="6"/>
        <v>#NAME?</v>
      </c>
      <c r="K48" s="110"/>
      <c r="L48" s="74" t="str">
        <f t="shared" si="7"/>
        <v/>
      </c>
      <c r="M48" s="11" t="str">
        <f t="shared" si="8"/>
        <v/>
      </c>
      <c r="N48" s="11" t="str">
        <f t="shared" si="9"/>
        <v/>
      </c>
      <c r="O48" s="11" t="str">
        <f t="shared" si="10"/>
        <v/>
      </c>
      <c r="P48" s="380">
        <f t="shared" ca="1" si="11"/>
        <v>1</v>
      </c>
      <c r="Q48" s="380">
        <f t="shared" ca="1" si="12"/>
        <v>1</v>
      </c>
      <c r="X48" s="505" t="s">
        <v>130</v>
      </c>
      <c r="Y48" s="506"/>
      <c r="Z48" s="175">
        <f>SUM(Z42:Z47)</f>
        <v>0</v>
      </c>
      <c r="AA48" s="176">
        <f>SUM(AA42:AA47)</f>
        <v>0</v>
      </c>
      <c r="AB48" s="176">
        <f>SUM(AB42:AB47)</f>
        <v>0</v>
      </c>
      <c r="AC48" s="393"/>
      <c r="AD48" s="393">
        <f t="shared" si="62"/>
        <v>0</v>
      </c>
      <c r="AE48" s="138" t="str">
        <f t="shared" si="63"/>
        <v/>
      </c>
      <c r="AF48" s="175">
        <f>SUM(AF42:AF47)</f>
        <v>0</v>
      </c>
      <c r="AG48" s="176">
        <f>SUM(AG42:AG47)</f>
        <v>0</v>
      </c>
      <c r="AH48" s="176">
        <f>SUM(AH42:AH47)</f>
        <v>0</v>
      </c>
      <c r="AI48" s="393">
        <f t="shared" si="65"/>
        <v>0</v>
      </c>
      <c r="AJ48" s="138" t="str">
        <f t="shared" si="97"/>
        <v/>
      </c>
      <c r="AK48" s="175">
        <f>SUM(AK42:AK47)</f>
        <v>0</v>
      </c>
      <c r="AL48" s="176">
        <f>SUM(AL42:AL47)</f>
        <v>0</v>
      </c>
      <c r="AM48" s="176">
        <f>SUM(AM42:AM47)</f>
        <v>0</v>
      </c>
      <c r="AN48" s="393">
        <f t="shared" si="67"/>
        <v>0</v>
      </c>
      <c r="AO48" s="138" t="str">
        <f t="shared" si="98"/>
        <v/>
      </c>
      <c r="AP48" s="175">
        <f>SUM(AP42:AP47)</f>
        <v>0</v>
      </c>
      <c r="AQ48" s="176">
        <f>SUM(AQ42:AQ47)</f>
        <v>0</v>
      </c>
      <c r="AR48" s="176">
        <f>SUM(AR42:AR47)</f>
        <v>0</v>
      </c>
      <c r="AS48" s="393">
        <f t="shared" si="69"/>
        <v>0</v>
      </c>
      <c r="AT48" s="138" t="str">
        <f t="shared" si="70"/>
        <v/>
      </c>
      <c r="AU48" s="175">
        <f>SUM(AU42:AU47)</f>
        <v>0</v>
      </c>
      <c r="AV48" s="176">
        <f>SUM(AV42:AV47)</f>
        <v>0</v>
      </c>
      <c r="AW48" s="176">
        <f>SUM(AW42:AW47)</f>
        <v>0</v>
      </c>
      <c r="AX48" s="393">
        <f t="shared" si="72"/>
        <v>0</v>
      </c>
      <c r="AY48" s="138" t="str">
        <f t="shared" si="73"/>
        <v/>
      </c>
      <c r="AZ48" s="175">
        <f>SUM(AZ42:AZ47)</f>
        <v>0</v>
      </c>
      <c r="BA48" s="176">
        <f>SUM(BA42:BA47)</f>
        <v>0</v>
      </c>
      <c r="BB48" s="176">
        <f>SUM(BB42:BB47)</f>
        <v>0</v>
      </c>
      <c r="BC48" s="393">
        <f t="shared" si="75"/>
        <v>0</v>
      </c>
      <c r="BD48" s="138" t="str">
        <f t="shared" si="76"/>
        <v/>
      </c>
      <c r="BE48" s="175">
        <f>SUM(BE42:BE47)</f>
        <v>0</v>
      </c>
      <c r="BF48" s="176">
        <f>SUM(BF42:BF47)</f>
        <v>0</v>
      </c>
      <c r="BG48" s="176">
        <f>SUM(BG42:BG47)</f>
        <v>0</v>
      </c>
      <c r="BH48" s="393">
        <f t="shared" si="78"/>
        <v>0</v>
      </c>
      <c r="BI48" s="138" t="str">
        <f t="shared" si="79"/>
        <v/>
      </c>
      <c r="BJ48" s="505" t="s">
        <v>130</v>
      </c>
      <c r="BK48" s="506"/>
      <c r="BL48" s="175">
        <f>SUM(BL42:BL47)</f>
        <v>0</v>
      </c>
      <c r="BM48" s="176">
        <f>COUNTIFS($L$5:$L$300,$X$33,$M$5:$M$300,$Y48,$N$5:$N$300,$Z$31,$O$5:$O$300,$AA$32)</f>
        <v>0</v>
      </c>
      <c r="BN48" s="176">
        <f>SUM(BN42:BN47)</f>
        <v>0</v>
      </c>
      <c r="BO48" s="176"/>
      <c r="BP48" s="393">
        <f t="shared" si="80"/>
        <v>0</v>
      </c>
      <c r="BQ48" s="138" t="str">
        <f t="shared" si="81"/>
        <v/>
      </c>
      <c r="BR48" s="175">
        <f>SUM(BR42:BR47)</f>
        <v>0</v>
      </c>
      <c r="BS48" s="176">
        <f>SUM(BS42:BS47)</f>
        <v>0</v>
      </c>
      <c r="BT48" s="176">
        <f>SUM(BT42:BT47)</f>
        <v>0</v>
      </c>
      <c r="BU48" s="393">
        <f t="shared" si="83"/>
        <v>0</v>
      </c>
      <c r="BV48" s="138" t="str">
        <f t="shared" si="99"/>
        <v/>
      </c>
      <c r="BW48" s="175">
        <f>SUM(BW42:BW47)</f>
        <v>0</v>
      </c>
      <c r="BX48" s="176">
        <f>SUM(BY42:BY47)</f>
        <v>0</v>
      </c>
      <c r="BY48" s="176">
        <f>SUM(BY42:BY47)</f>
        <v>0</v>
      </c>
      <c r="BZ48" s="393">
        <f t="shared" si="85"/>
        <v>0</v>
      </c>
      <c r="CA48" s="138" t="str">
        <f t="shared" si="100"/>
        <v/>
      </c>
      <c r="CB48" s="175">
        <f>SUM(CB42:CB47)</f>
        <v>0</v>
      </c>
      <c r="CC48" s="176">
        <f>SUM(CC42:CC47)</f>
        <v>0</v>
      </c>
      <c r="CD48" s="176">
        <f>SUM(CD42:CD47)</f>
        <v>0</v>
      </c>
      <c r="CE48" s="393">
        <f t="shared" si="87"/>
        <v>0</v>
      </c>
      <c r="CF48" s="138" t="str">
        <f t="shared" si="101"/>
        <v/>
      </c>
      <c r="CG48" s="175">
        <f>SUM(CG42:CG47)</f>
        <v>0</v>
      </c>
      <c r="CH48" s="176">
        <f>SUM(CH42:CH47)</f>
        <v>0</v>
      </c>
      <c r="CI48" s="176">
        <f>SUM(CI42:CI47)</f>
        <v>0</v>
      </c>
      <c r="CJ48" s="393">
        <f t="shared" si="89"/>
        <v>0</v>
      </c>
      <c r="CK48" s="138" t="str">
        <f t="shared" si="90"/>
        <v/>
      </c>
      <c r="CL48" s="187">
        <f>SUM(CL42:CL47)</f>
        <v>0</v>
      </c>
      <c r="CM48" s="188">
        <f>SUM(CM42:CM47)</f>
        <v>0</v>
      </c>
      <c r="CN48" s="188">
        <f>SUM(CN42:CN47)</f>
        <v>0</v>
      </c>
      <c r="CO48" s="374">
        <f t="shared" si="92"/>
        <v>0</v>
      </c>
      <c r="CP48" s="243" t="str">
        <f t="shared" si="93"/>
        <v/>
      </c>
      <c r="CQ48" s="175">
        <f>SUM(CQ42:CQ47)</f>
        <v>0</v>
      </c>
      <c r="CR48" s="176">
        <f>SUM(CR42:CR47)</f>
        <v>0</v>
      </c>
      <c r="CS48" s="176">
        <f>SUM(CS42:CS47)</f>
        <v>0</v>
      </c>
      <c r="CT48" s="393">
        <f t="shared" si="95"/>
        <v>0</v>
      </c>
      <c r="CU48" s="138" t="str">
        <f t="shared" si="96"/>
        <v/>
      </c>
      <c r="CV48" s="98"/>
    </row>
    <row r="49" spans="3:100" ht="15.75" thickBot="1" x14ac:dyDescent="0.3">
      <c r="C49" s="380" t="str">
        <f t="shared" ca="1" si="5"/>
        <v/>
      </c>
      <c r="E49" s="516" t="s">
        <v>115</v>
      </c>
      <c r="F49" s="516"/>
      <c r="G49" s="385">
        <v>1</v>
      </c>
      <c r="I49" s="409" t="e">
        <f t="shared" ca="1" si="6"/>
        <v>#NAME?</v>
      </c>
      <c r="K49" s="110"/>
      <c r="L49" s="74" t="str">
        <f t="shared" si="7"/>
        <v/>
      </c>
      <c r="M49" s="11" t="str">
        <f t="shared" si="8"/>
        <v/>
      </c>
      <c r="N49" s="11" t="str">
        <f t="shared" si="9"/>
        <v/>
      </c>
      <c r="O49" s="11" t="str">
        <f t="shared" si="10"/>
        <v/>
      </c>
      <c r="P49" s="380">
        <f t="shared" ca="1" si="11"/>
        <v>1</v>
      </c>
      <c r="Q49" s="380">
        <f t="shared" ca="1" si="12"/>
        <v>1</v>
      </c>
      <c r="Z49" s="499" t="str">
        <f>$G$23</f>
        <v>S</v>
      </c>
      <c r="AA49" s="500"/>
      <c r="AB49" s="500"/>
      <c r="AC49" s="500"/>
      <c r="AD49" s="500"/>
      <c r="AE49" s="501"/>
      <c r="AF49" s="499" t="str">
        <f>$G$24</f>
        <v>R</v>
      </c>
      <c r="AG49" s="500"/>
      <c r="AH49" s="500"/>
      <c r="AI49" s="500"/>
      <c r="AJ49" s="501"/>
      <c r="AK49" s="509" t="str">
        <f>$G$26</f>
        <v>D</v>
      </c>
      <c r="AL49" s="510"/>
      <c r="AM49" s="510"/>
      <c r="AN49" s="510"/>
      <c r="AO49" s="511"/>
      <c r="AP49" s="499" t="str">
        <f>$G$27</f>
        <v>L</v>
      </c>
      <c r="AQ49" s="500"/>
      <c r="AR49" s="500"/>
      <c r="AS49" s="500"/>
      <c r="AT49" s="500"/>
      <c r="AU49" s="499" t="str">
        <f>$G$22</f>
        <v>A</v>
      </c>
      <c r="AV49" s="500"/>
      <c r="AW49" s="500"/>
      <c r="AX49" s="500"/>
      <c r="AY49" s="500"/>
      <c r="AZ49" s="499" t="str">
        <f>$G$32</f>
        <v>X</v>
      </c>
      <c r="BA49" s="500"/>
      <c r="BB49" s="500"/>
      <c r="BC49" s="500"/>
      <c r="BD49" s="501"/>
      <c r="BE49" s="500" t="str">
        <f>$G$25</f>
        <v>B</v>
      </c>
      <c r="BF49" s="500"/>
      <c r="BG49" s="500"/>
      <c r="BH49" s="500"/>
      <c r="BI49" s="501"/>
      <c r="BJ49" s="1"/>
      <c r="BK49" s="27"/>
      <c r="BL49" s="499" t="str">
        <f>$G$23</f>
        <v>S</v>
      </c>
      <c r="BM49" s="500"/>
      <c r="BN49" s="500"/>
      <c r="BO49" s="500"/>
      <c r="BP49" s="500"/>
      <c r="BQ49" s="501"/>
      <c r="BR49" s="499" t="str">
        <f>$G$24</f>
        <v>R</v>
      </c>
      <c r="BS49" s="500"/>
      <c r="BT49" s="500"/>
      <c r="BU49" s="500"/>
      <c r="BV49" s="501"/>
      <c r="BW49" s="499" t="str">
        <f>$G$26</f>
        <v>D</v>
      </c>
      <c r="BX49" s="500"/>
      <c r="BY49" s="500"/>
      <c r="BZ49" s="500"/>
      <c r="CA49" s="501"/>
      <c r="CB49" s="499" t="str">
        <f>$G$27</f>
        <v>L</v>
      </c>
      <c r="CC49" s="500"/>
      <c r="CD49" s="500"/>
      <c r="CE49" s="500"/>
      <c r="CF49" s="500"/>
      <c r="CG49" s="499" t="str">
        <f>$G$22</f>
        <v>A</v>
      </c>
      <c r="CH49" s="500"/>
      <c r="CI49" s="500"/>
      <c r="CJ49" s="500"/>
      <c r="CK49" s="501"/>
      <c r="CL49" s="500" t="str">
        <f>$G$32</f>
        <v>X</v>
      </c>
      <c r="CM49" s="500"/>
      <c r="CN49" s="500"/>
      <c r="CO49" s="500"/>
      <c r="CP49" s="501"/>
      <c r="CQ49" s="500" t="str">
        <f>$G$25</f>
        <v>B</v>
      </c>
      <c r="CR49" s="500"/>
      <c r="CS49" s="500"/>
      <c r="CT49" s="500"/>
      <c r="CU49" s="501"/>
      <c r="CV49" s="31"/>
    </row>
    <row r="50" spans="3:100" ht="15.75" thickBot="1" x14ac:dyDescent="0.3">
      <c r="C50" s="380" t="str">
        <f t="shared" ca="1" si="5"/>
        <v/>
      </c>
      <c r="E50" s="516" t="s">
        <v>116</v>
      </c>
      <c r="F50" s="516"/>
      <c r="G50" s="385">
        <v>2</v>
      </c>
      <c r="I50" s="409" t="e">
        <f t="shared" ca="1" si="6"/>
        <v>#NAME?</v>
      </c>
      <c r="K50" s="110"/>
      <c r="L50" s="74" t="str">
        <f t="shared" si="7"/>
        <v/>
      </c>
      <c r="M50" s="11" t="str">
        <f t="shared" si="8"/>
        <v/>
      </c>
      <c r="N50" s="11" t="str">
        <f t="shared" si="9"/>
        <v/>
      </c>
      <c r="O50" s="11" t="str">
        <f t="shared" si="10"/>
        <v/>
      </c>
      <c r="P50" s="380">
        <f t="shared" ca="1" si="11"/>
        <v>1</v>
      </c>
      <c r="Q50" s="380">
        <f t="shared" ca="1" si="12"/>
        <v>1</v>
      </c>
      <c r="Y50" s="125" t="s">
        <v>127</v>
      </c>
      <c r="Z50" s="176" t="str">
        <f>$G$29</f>
        <v>P</v>
      </c>
      <c r="AA50" s="170" t="str">
        <f>$G$31</f>
        <v>C</v>
      </c>
      <c r="AB50" s="170" t="str">
        <f>$G$28</f>
        <v>E</v>
      </c>
      <c r="AC50" s="97"/>
      <c r="AD50" s="392" t="s">
        <v>10</v>
      </c>
      <c r="AE50" s="119" t="s">
        <v>128</v>
      </c>
      <c r="AF50" s="175" t="str">
        <f>$G$30</f>
        <v>EX</v>
      </c>
      <c r="AG50" s="176" t="str">
        <f>$G$31</f>
        <v>C</v>
      </c>
      <c r="AH50" s="176" t="str">
        <f>$G$28</f>
        <v>E</v>
      </c>
      <c r="AI50" s="393" t="s">
        <v>10</v>
      </c>
      <c r="AJ50" s="138" t="s">
        <v>128</v>
      </c>
      <c r="AK50" s="175" t="str">
        <f>$G$30</f>
        <v>EX</v>
      </c>
      <c r="AL50" s="176" t="str">
        <f>$G$31</f>
        <v>C</v>
      </c>
      <c r="AM50" s="176" t="str">
        <f>$G$28</f>
        <v>E</v>
      </c>
      <c r="AN50" s="161" t="s">
        <v>10</v>
      </c>
      <c r="AO50" s="138" t="s">
        <v>128</v>
      </c>
      <c r="AP50" s="175" t="str">
        <f>$G$30</f>
        <v>EX</v>
      </c>
      <c r="AQ50" s="176" t="str">
        <f>$G$31</f>
        <v>C</v>
      </c>
      <c r="AR50" s="176" t="str">
        <f>$G$28</f>
        <v>E</v>
      </c>
      <c r="AS50" s="393" t="s">
        <v>10</v>
      </c>
      <c r="AT50" s="155" t="s">
        <v>128</v>
      </c>
      <c r="AU50" s="175" t="str">
        <f>$G$29</f>
        <v>P</v>
      </c>
      <c r="AV50" s="176" t="str">
        <f>$G$31</f>
        <v>C</v>
      </c>
      <c r="AW50" s="176" t="str">
        <f>$G$28</f>
        <v>E</v>
      </c>
      <c r="AX50" s="393" t="s">
        <v>10</v>
      </c>
      <c r="AY50" s="138" t="s">
        <v>128</v>
      </c>
      <c r="AZ50" s="175" t="str">
        <f>$G$29</f>
        <v>P</v>
      </c>
      <c r="BA50" s="176" t="str">
        <f>$G$31</f>
        <v>C</v>
      </c>
      <c r="BB50" s="176" t="str">
        <f>$G$28</f>
        <v>E</v>
      </c>
      <c r="BC50" s="393" t="s">
        <v>10</v>
      </c>
      <c r="BD50" s="138" t="s">
        <v>128</v>
      </c>
      <c r="BE50" s="176" t="str">
        <f>$G$29</f>
        <v>P</v>
      </c>
      <c r="BF50" s="170" t="str">
        <f>$G$31</f>
        <v>C</v>
      </c>
      <c r="BG50" s="170" t="str">
        <f>$G$28</f>
        <v>E</v>
      </c>
      <c r="BH50" s="392" t="s">
        <v>10</v>
      </c>
      <c r="BI50" s="138" t="s">
        <v>128</v>
      </c>
      <c r="BJ50" s="1"/>
      <c r="BK50" s="125" t="s">
        <v>127</v>
      </c>
      <c r="BL50" s="176" t="str">
        <f>$G$29</f>
        <v>P</v>
      </c>
      <c r="BM50" s="170" t="str">
        <f>$G$31</f>
        <v>C</v>
      </c>
      <c r="BN50" s="170" t="str">
        <f>$G$28</f>
        <v>E</v>
      </c>
      <c r="BO50" s="97"/>
      <c r="BP50" s="392" t="s">
        <v>10</v>
      </c>
      <c r="BQ50" s="119" t="s">
        <v>128</v>
      </c>
      <c r="BR50" s="175" t="str">
        <f>$G$30</f>
        <v>EX</v>
      </c>
      <c r="BS50" s="176" t="str">
        <f>$G$31</f>
        <v>C</v>
      </c>
      <c r="BT50" s="176" t="str">
        <f>$G$28</f>
        <v>E</v>
      </c>
      <c r="BU50" s="393" t="s">
        <v>10</v>
      </c>
      <c r="BV50" s="138" t="s">
        <v>128</v>
      </c>
      <c r="BW50" s="175" t="str">
        <f>$G$30</f>
        <v>EX</v>
      </c>
      <c r="BX50" s="176" t="str">
        <f>$G$31</f>
        <v>C</v>
      </c>
      <c r="BY50" s="176" t="str">
        <f>$G$28</f>
        <v>E</v>
      </c>
      <c r="BZ50" s="161" t="s">
        <v>10</v>
      </c>
      <c r="CA50" s="138" t="s">
        <v>128</v>
      </c>
      <c r="CB50" s="175" t="str">
        <f>$G$30</f>
        <v>EX</v>
      </c>
      <c r="CC50" s="176" t="str">
        <f>$G$31</f>
        <v>C</v>
      </c>
      <c r="CD50" s="176" t="str">
        <f>$G$28</f>
        <v>E</v>
      </c>
      <c r="CE50" s="393" t="s">
        <v>10</v>
      </c>
      <c r="CF50" s="155" t="s">
        <v>128</v>
      </c>
      <c r="CG50" s="175" t="str">
        <f>$G$29</f>
        <v>P</v>
      </c>
      <c r="CH50" s="176" t="str">
        <f>$G$31</f>
        <v>C</v>
      </c>
      <c r="CI50" s="176" t="str">
        <f>$G$28</f>
        <v>E</v>
      </c>
      <c r="CJ50" s="393" t="s">
        <v>10</v>
      </c>
      <c r="CK50" s="138" t="s">
        <v>128</v>
      </c>
      <c r="CL50" s="176" t="str">
        <f>$G$29</f>
        <v>P</v>
      </c>
      <c r="CM50" s="170" t="str">
        <f>$G$31</f>
        <v>C</v>
      </c>
      <c r="CN50" s="170" t="str">
        <f>$G$28</f>
        <v>E</v>
      </c>
      <c r="CO50" s="393" t="s">
        <v>10</v>
      </c>
      <c r="CP50" s="138" t="s">
        <v>128</v>
      </c>
      <c r="CQ50" s="176" t="str">
        <f>$G$29</f>
        <v>P</v>
      </c>
      <c r="CR50" s="170" t="str">
        <f>$G$31</f>
        <v>C</v>
      </c>
      <c r="CS50" s="170" t="str">
        <f>$G$28</f>
        <v>E</v>
      </c>
      <c r="CT50" s="392" t="s">
        <v>10</v>
      </c>
      <c r="CU50" s="138" t="s">
        <v>128</v>
      </c>
      <c r="CV50" s="329"/>
    </row>
    <row r="51" spans="3:100" ht="15" customHeight="1" x14ac:dyDescent="0.25">
      <c r="C51" s="380" t="str">
        <f t="shared" ca="1" si="5"/>
        <v/>
      </c>
      <c r="E51" s="516" t="s">
        <v>117</v>
      </c>
      <c r="F51" s="516"/>
      <c r="G51" s="385">
        <v>3</v>
      </c>
      <c r="I51" s="409" t="e">
        <f t="shared" ca="1" si="6"/>
        <v>#NAME?</v>
      </c>
      <c r="K51" s="110"/>
      <c r="L51" s="74" t="str">
        <f t="shared" si="7"/>
        <v/>
      </c>
      <c r="M51" s="11" t="str">
        <f t="shared" si="8"/>
        <v/>
      </c>
      <c r="N51" s="11" t="str">
        <f t="shared" si="9"/>
        <v/>
      </c>
      <c r="O51" s="11" t="str">
        <f t="shared" si="10"/>
        <v/>
      </c>
      <c r="P51" s="380">
        <f t="shared" ca="1" si="11"/>
        <v>1</v>
      </c>
      <c r="Q51" s="380">
        <f t="shared" ca="1" si="12"/>
        <v>1</v>
      </c>
      <c r="X51" s="515">
        <f>F6</f>
        <v>0</v>
      </c>
      <c r="Y51" s="391">
        <v>1</v>
      </c>
      <c r="Z51" s="172">
        <f>COUNTIFS($L$5:$L$300,$X$51,$M$5:$M$300,$Y$33,$N$5:$N$300,$Z$31,$O$5:$O$300,$Z$32)</f>
        <v>0</v>
      </c>
      <c r="AA51" s="172">
        <f>COUNTIFS($L$5:$L$300,$X$51,$M$5:$M$300,$Y$33,$N$5:$N$300,$Z$31,$O$5:$O$300,AA$32)</f>
        <v>0</v>
      </c>
      <c r="AB51" s="172">
        <f>COUNTIFS($L$5:$L$300,$X$51,$M$5:$M$300,$Y$33,$N$5:$N$300,$Z$31,$O$5:$O$300,AB$32)</f>
        <v>0</v>
      </c>
      <c r="AC51" s="97"/>
      <c r="AD51" s="97">
        <f t="shared" ref="AD51:AD57" si="102">SUM(Z51:AB51)</f>
        <v>0</v>
      </c>
      <c r="AE51" s="397" t="str">
        <f t="shared" ref="AE51:AE57" si="103">IF(AD51=0,"",((Z51*4)+(AA51*2)+(AB51*0))/AD51)</f>
        <v/>
      </c>
      <c r="AF51" s="174">
        <f>COUNTIFS($L$5:$L$300,$X$51,$M$5:$M$300,$Y$33,$N$5:$N$300,$AF$31,$O$5:$O$300,AF$32)</f>
        <v>0</v>
      </c>
      <c r="AG51" s="174">
        <f t="shared" ref="AG51:AH56" si="104">COUNTIFS($L$5:$L$300,$X$51,$M$5:$M$300,$Y51,$N$5:$N$300,$AF$31,$O$5:$O$300,AG$32)</f>
        <v>0</v>
      </c>
      <c r="AH51" s="174">
        <f t="shared" si="104"/>
        <v>0</v>
      </c>
      <c r="AI51" s="97">
        <f t="shared" ref="AI51:AI57" si="105">SUM(AF51:AH51)</f>
        <v>0</v>
      </c>
      <c r="AJ51" s="397" t="str">
        <f>IF(AI51=0,"",((AF51*3)+(AG51*1.5)+(AH51*0))/AI51)</f>
        <v/>
      </c>
      <c r="AK51" s="181">
        <f t="shared" ref="AK51:AM56" si="106">COUNTIFS($L$5:$L$300,$X$51,$M$5:$M$300,$Y51,$N$5:$N$300,$AK$31,$O$5:$O$300,AK$32)</f>
        <v>0</v>
      </c>
      <c r="AL51" s="174">
        <f t="shared" si="106"/>
        <v>0</v>
      </c>
      <c r="AM51" s="174">
        <f t="shared" si="106"/>
        <v>0</v>
      </c>
      <c r="AN51" s="97">
        <f t="shared" ref="AN51:AN57" si="107">SUM(AK51:AM51)</f>
        <v>0</v>
      </c>
      <c r="AO51" s="397" t="str">
        <f>IF(AN51=0,"",((AK51*3)+(AL51*1.5)+(AM51*0))/AN51)</f>
        <v/>
      </c>
      <c r="AP51" s="174">
        <f t="shared" ref="AP51:AR56" si="108">COUNTIFS($L$5:$L$300,$X$51,$M$5:$M$300,$Y51,$N$5:$N$300,$AP$31,$O$5:$O$300,AP$32)</f>
        <v>0</v>
      </c>
      <c r="AQ51" s="174">
        <f t="shared" si="108"/>
        <v>0</v>
      </c>
      <c r="AR51" s="174">
        <f t="shared" si="108"/>
        <v>0</v>
      </c>
      <c r="AS51" s="97">
        <f t="shared" ref="AS51:AS57" si="109">SUM(AP51:AR51)</f>
        <v>0</v>
      </c>
      <c r="AT51" s="397" t="str">
        <f t="shared" ref="AT51:AT57" si="110">IF(AS51=0,"",((AP51*3)+(AQ51*1.5)+(AS51*0))/AS51)</f>
        <v/>
      </c>
      <c r="AU51" s="185">
        <f t="shared" ref="AU51:AW56" si="111">COUNTIFS($L$5:$L$300,$X$51,$M$5:$M$300,$Y51,$N$5:$N$300,$AU$31,$O$5:$O$300,AU$32)</f>
        <v>0</v>
      </c>
      <c r="AV51" s="172">
        <f t="shared" si="111"/>
        <v>0</v>
      </c>
      <c r="AW51" s="172">
        <f t="shared" si="111"/>
        <v>0</v>
      </c>
      <c r="AX51" s="97">
        <f t="shared" ref="AX51:AX57" si="112">SUM(AU51:AW51)</f>
        <v>0</v>
      </c>
      <c r="AY51" s="397" t="str">
        <f t="shared" ref="AY51:AY57" si="113">IF(AX51=0,"",((AU51*4)+(AV51*2)+(AW51*0))/AX51)</f>
        <v/>
      </c>
      <c r="AZ51" s="174">
        <f t="shared" ref="AZ51:BB56" si="114">COUNTIFS($L$5:$L$300,$X$51,$M$5:$M$300,$Y51,$N$5:$N$300,$AZ$31,$O$5:$O$300,AZ$32)</f>
        <v>0</v>
      </c>
      <c r="BA51" s="174">
        <f t="shared" si="114"/>
        <v>0</v>
      </c>
      <c r="BB51" s="174">
        <f t="shared" si="114"/>
        <v>0</v>
      </c>
      <c r="BC51" s="409">
        <f t="shared" ref="BC51:BC57" si="115">SUM(AZ51:BB51)</f>
        <v>0</v>
      </c>
      <c r="BD51" s="399" t="str">
        <f t="shared" ref="BD51:BD57" si="116">IF(BC51=0,"",((AZ51*4)+(BA51*2)+(BB51*0))/BC51)</f>
        <v/>
      </c>
      <c r="BE51" s="185">
        <f t="shared" ref="BE51:BG56" si="117">COUNTIFS($L$5:$L$300,$X$51,$M$5:$M$300,$Y51,$N$5:$N$300,$BE$31,$O$5:$O$300,BE$32)</f>
        <v>0</v>
      </c>
      <c r="BF51" s="172">
        <f t="shared" si="117"/>
        <v>0</v>
      </c>
      <c r="BG51" s="172">
        <f t="shared" si="117"/>
        <v>0</v>
      </c>
      <c r="BH51" s="97">
        <f t="shared" ref="BH51:BH57" si="118">SUM(BE51:BG51)</f>
        <v>0</v>
      </c>
      <c r="BI51" s="397" t="str">
        <f t="shared" ref="BI51:BI57" si="119">IF(BH51=0,"",((BE51*4)+(BF51*2)+(BG51*0))/BH51)</f>
        <v/>
      </c>
      <c r="BJ51" s="512">
        <f>H6</f>
        <v>0</v>
      </c>
      <c r="BK51" s="404">
        <v>1</v>
      </c>
      <c r="BL51" s="172">
        <f>COUNTIFS($L$5:$L$300,$BJ$33,$M$5:$M$300,$Y$33,$N$5:$N$300,$Z$31,$O$5:$O$300,$Z$32)</f>
        <v>0</v>
      </c>
      <c r="BM51" s="172">
        <f>COUNTIFS($L$5:$L$300,$BJ$33,$M$5:$M$300,$Y$33,$N$5:$N$300,$Z$31,$O$5:$O$300,BM$32)</f>
        <v>0</v>
      </c>
      <c r="BN51" s="172">
        <f>COUNTIFS($L$5:$L$300,$BJ$33,$M$5:$M$300,$Y$33,$N$5:$N$300,$Z$31,$O$5:$O$300,BN$32)</f>
        <v>0</v>
      </c>
      <c r="BO51" s="172"/>
      <c r="BP51" s="97">
        <f t="shared" ref="BP51:BP57" si="120">SUM(BL51:BN51)</f>
        <v>0</v>
      </c>
      <c r="BQ51" s="397" t="str">
        <f t="shared" ref="BQ51:BQ57" si="121">IF(BP51=0,"",((BL51*4)+(BM51*2)+(BN51*0))/BP51)</f>
        <v/>
      </c>
      <c r="BR51" s="174">
        <f>COUNTIFS($L$5:$L$300,$BJ$33,$M$5:$M$300,$Y$33,$N$5:$N$300,$AF$31,$O$5:$O$300,BR$32)</f>
        <v>0</v>
      </c>
      <c r="BS51" s="174">
        <f t="shared" ref="BS51:BT56" si="122">COUNTIFS($L$5:$L$300,$BJ$33,$M$5:$M$300,$Y51,$N$5:$N$300,$AF$31,$O$5:$O$300,BS$32)</f>
        <v>0</v>
      </c>
      <c r="BT51" s="174">
        <f t="shared" si="122"/>
        <v>0</v>
      </c>
      <c r="BU51" s="97">
        <f t="shared" ref="BU51:BU57" si="123">SUM(BR51:BT51)</f>
        <v>0</v>
      </c>
      <c r="BV51" s="397" t="str">
        <f>IF(BU51=0,"",((BR51*3)+(BS51*1.5)+(BT51*0))/BU51)</f>
        <v/>
      </c>
      <c r="BW51" s="174">
        <f t="shared" ref="BW51:BY56" si="124">COUNTIFS($L$5:$L$300,$BJ$33,$M$5:$M$300,$Y51,$N$5:$N$300,$AK$31,$O$5:$O$300,BW$32)</f>
        <v>0</v>
      </c>
      <c r="BX51" s="174">
        <f t="shared" si="124"/>
        <v>0</v>
      </c>
      <c r="BY51" s="174">
        <f t="shared" si="124"/>
        <v>0</v>
      </c>
      <c r="BZ51" s="97">
        <f t="shared" ref="BZ51:BZ57" si="125">SUM(BW51:BY51)</f>
        <v>0</v>
      </c>
      <c r="CA51" s="397" t="str">
        <f>IF(BZ51=0,"",((BW51*3)+(BX51*1.5)+(BY51*0))/BZ51)</f>
        <v/>
      </c>
      <c r="CB51" s="174">
        <f t="shared" ref="CB51:CD56" si="126">COUNTIFS($L$5:$L$300,$BJ$33,$M$5:$M$300,$Y51,$N$5:$N$300,$AP$31,$O$5:$O$300,CB$32)</f>
        <v>0</v>
      </c>
      <c r="CC51" s="174">
        <f t="shared" si="126"/>
        <v>0</v>
      </c>
      <c r="CD51" s="174">
        <f t="shared" si="126"/>
        <v>0</v>
      </c>
      <c r="CE51" s="97">
        <f t="shared" ref="CE51:CE57" si="127">SUM(CB51:CD51)</f>
        <v>0</v>
      </c>
      <c r="CF51" s="397" t="str">
        <f>IF(CE51=0,"",((CB51*3)+(CC51*1.5)+(CD51*0))/CE51)</f>
        <v/>
      </c>
      <c r="CG51" s="185">
        <f t="shared" ref="CG51:CI56" si="128">COUNTIFS($L$5:$L$300,$BJ$33,$M$5:$M$300,$Y51,$N$5:$N$300,$AU$31,$O$5:$O$300,CG$32)</f>
        <v>0</v>
      </c>
      <c r="CH51" s="172">
        <f t="shared" si="128"/>
        <v>0</v>
      </c>
      <c r="CI51" s="172">
        <f t="shared" si="128"/>
        <v>0</v>
      </c>
      <c r="CJ51" s="97">
        <f t="shared" ref="CJ51:CJ57" si="129">SUM(CG51:CI51)</f>
        <v>0</v>
      </c>
      <c r="CK51" s="400" t="str">
        <f t="shared" ref="CK51:CK57" si="130">IF(CJ51=0,"",((CG51*4)+(CH51*2)+(CI51*0))/CJ51)</f>
        <v/>
      </c>
      <c r="CL51" s="185">
        <f t="shared" ref="CL51:CN56" si="131">COUNTIFS($L$5:$L$300,$BJ$33,$M$5:$M$300,$Y51,$N$5:$N$300,$AZ$31,$O$5:$O$300,CL$32)</f>
        <v>0</v>
      </c>
      <c r="CM51" s="172">
        <f t="shared" si="131"/>
        <v>0</v>
      </c>
      <c r="CN51" s="172">
        <f t="shared" si="131"/>
        <v>0</v>
      </c>
      <c r="CO51" s="97">
        <f t="shared" ref="CO51:CO57" si="132">SUM(CL51:CN51)</f>
        <v>0</v>
      </c>
      <c r="CP51" s="397" t="str">
        <f t="shared" ref="CP51:CP57" si="133">IF(CO51=0,"",((CL51*4)+(CM51*2)+(CN51*0))/CO51)</f>
        <v/>
      </c>
      <c r="CQ51" s="172">
        <f t="shared" ref="CQ51:CS56" si="134">COUNTIFS($L$5:$L$300,$BJ$33,$M$5:$M$300,$Y51,$N$5:$N$300,$BE$31,$O$5:$O$300,CQ$32)</f>
        <v>0</v>
      </c>
      <c r="CR51" s="172">
        <f t="shared" si="134"/>
        <v>0</v>
      </c>
      <c r="CS51" s="172">
        <f t="shared" si="134"/>
        <v>0</v>
      </c>
      <c r="CT51" s="97">
        <f t="shared" ref="CT51:CT57" si="135">SUM(CQ51:CS51)</f>
        <v>0</v>
      </c>
      <c r="CU51" s="397" t="str">
        <f t="shared" ref="CU51:CU57" si="136">IF(CT51=0,"",((CQ51*4)+(CR51*2)+(CS51*0))/CT51)</f>
        <v/>
      </c>
      <c r="CV51" s="98"/>
    </row>
    <row r="52" spans="3:100" x14ac:dyDescent="0.25">
      <c r="C52" s="380" t="str">
        <f t="shared" ca="1" si="5"/>
        <v/>
      </c>
      <c r="E52" s="516" t="s">
        <v>118</v>
      </c>
      <c r="F52" s="516"/>
      <c r="G52" s="385">
        <v>4</v>
      </c>
      <c r="I52" s="409" t="e">
        <f t="shared" ca="1" si="6"/>
        <v>#NAME?</v>
      </c>
      <c r="K52" s="110"/>
      <c r="L52" s="74" t="str">
        <f t="shared" si="7"/>
        <v/>
      </c>
      <c r="M52" s="11" t="str">
        <f t="shared" si="8"/>
        <v/>
      </c>
      <c r="N52" s="11" t="str">
        <f t="shared" si="9"/>
        <v/>
      </c>
      <c r="O52" s="11" t="str">
        <f t="shared" si="10"/>
        <v/>
      </c>
      <c r="P52" s="380">
        <f t="shared" ca="1" si="11"/>
        <v>1</v>
      </c>
      <c r="Q52" s="380">
        <f t="shared" ca="1" si="12"/>
        <v>1</v>
      </c>
      <c r="X52" s="517"/>
      <c r="Y52" s="129">
        <v>2</v>
      </c>
      <c r="Z52" s="173">
        <f>COUNTIFS($L$5:$L$300,$X$51,$M$5:$M$300,$Y52,$N$5:$N$300,$Z$31,$O$5:$O$300,$Z$32)</f>
        <v>0</v>
      </c>
      <c r="AA52" s="173">
        <f>COUNTIFS($L$5:$L$300,$X$51,$M$5:$M$300,$Y52,$N$5:$N$300,$Z$31,$O$5:$O$300,$AA$32)</f>
        <v>0</v>
      </c>
      <c r="AB52" s="173">
        <f>COUNTIFS($L$5:$L$300,$X$51,$M$5:$M$300,$Y52,$N$5:$N$300,$Z$31,$O$5:$O$300,$AB$32)</f>
        <v>0</v>
      </c>
      <c r="AC52" s="130"/>
      <c r="AD52" s="130">
        <f t="shared" si="102"/>
        <v>0</v>
      </c>
      <c r="AE52" s="137" t="str">
        <f t="shared" si="103"/>
        <v/>
      </c>
      <c r="AF52" s="173">
        <f>COUNTIFS($L$5:$L$300,$X$51,$M$5:$M$300,$Y52,$N$5:$N$300,$AF$31,$O$5:$O$300,AF$32)</f>
        <v>0</v>
      </c>
      <c r="AG52" s="173">
        <f t="shared" si="104"/>
        <v>0</v>
      </c>
      <c r="AH52" s="173">
        <f t="shared" si="104"/>
        <v>0</v>
      </c>
      <c r="AI52" s="130">
        <f t="shared" si="105"/>
        <v>0</v>
      </c>
      <c r="AJ52" s="137" t="str">
        <f t="shared" ref="AJ52:AJ57" si="137">IF(AI52=0,"",((AF52*3)+(AG52*1.5)+(AH52*0))/AI52)</f>
        <v/>
      </c>
      <c r="AK52" s="182">
        <f t="shared" si="106"/>
        <v>0</v>
      </c>
      <c r="AL52" s="173">
        <f t="shared" si="106"/>
        <v>0</v>
      </c>
      <c r="AM52" s="173">
        <f t="shared" si="106"/>
        <v>0</v>
      </c>
      <c r="AN52" s="130">
        <f t="shared" si="107"/>
        <v>0</v>
      </c>
      <c r="AO52" s="137" t="str">
        <f t="shared" ref="AO52:AO57" si="138">IF(AN52=0,"",((AK52*3)+(AL52*1.5)+(AM52*0))/AN52)</f>
        <v/>
      </c>
      <c r="AP52" s="173">
        <f t="shared" si="108"/>
        <v>0</v>
      </c>
      <c r="AQ52" s="173">
        <f t="shared" si="108"/>
        <v>0</v>
      </c>
      <c r="AR52" s="173">
        <f t="shared" si="108"/>
        <v>0</v>
      </c>
      <c r="AS52" s="130">
        <f t="shared" si="109"/>
        <v>0</v>
      </c>
      <c r="AT52" s="137" t="str">
        <f t="shared" si="110"/>
        <v/>
      </c>
      <c r="AU52" s="182">
        <f t="shared" si="111"/>
        <v>0</v>
      </c>
      <c r="AV52" s="173">
        <f t="shared" si="111"/>
        <v>0</v>
      </c>
      <c r="AW52" s="173">
        <f t="shared" si="111"/>
        <v>0</v>
      </c>
      <c r="AX52" s="130">
        <f t="shared" si="112"/>
        <v>0</v>
      </c>
      <c r="AY52" s="137" t="str">
        <f t="shared" si="113"/>
        <v/>
      </c>
      <c r="AZ52" s="173">
        <f t="shared" si="114"/>
        <v>0</v>
      </c>
      <c r="BA52" s="173">
        <f t="shared" si="114"/>
        <v>0</v>
      </c>
      <c r="BB52" s="173">
        <f t="shared" si="114"/>
        <v>0</v>
      </c>
      <c r="BC52" s="130">
        <f t="shared" si="115"/>
        <v>0</v>
      </c>
      <c r="BD52" s="137" t="str">
        <f t="shared" si="116"/>
        <v/>
      </c>
      <c r="BE52" s="182">
        <f t="shared" si="117"/>
        <v>0</v>
      </c>
      <c r="BF52" s="173">
        <f t="shared" si="117"/>
        <v>0</v>
      </c>
      <c r="BG52" s="173">
        <f t="shared" si="117"/>
        <v>0</v>
      </c>
      <c r="BH52" s="130">
        <f t="shared" si="118"/>
        <v>0</v>
      </c>
      <c r="BI52" s="137" t="str">
        <f t="shared" si="119"/>
        <v/>
      </c>
      <c r="BJ52" s="513"/>
      <c r="BK52" s="126">
        <v>2</v>
      </c>
      <c r="BL52" s="236">
        <f>COUNTIFS($L$5:$L$300,$BJ$33,$M$5:$M$300,$Y52,$N$5:$N$300,$Z$31,$O$5:$O$300,$Z$32)</f>
        <v>0</v>
      </c>
      <c r="BM52" s="236">
        <f>COUNTIFS($L$5:$L$300,$BJ$33,$M$5:$M$300,$Y52,$N$5:$N$300,$Z$31,$O$5:$O$300,$AA$32)</f>
        <v>0</v>
      </c>
      <c r="BN52" s="236">
        <f>COUNTIFS($L$5:$L$300,$BJ$33,$M$5:$M$300,$Y52,$N$5:$N$300,$Z$31,$O$5:$O$300,$AB$32)</f>
        <v>0</v>
      </c>
      <c r="BO52" s="236"/>
      <c r="BP52" s="233">
        <f t="shared" si="120"/>
        <v>0</v>
      </c>
      <c r="BQ52" s="240" t="str">
        <f t="shared" si="121"/>
        <v/>
      </c>
      <c r="BR52" s="236">
        <f>COUNTIFS($L$5:$L$300,$BJ$33,$M$5:$M$300,$Y52,$N$5:$N$300,$AF$31,$O$5:$O$300,BR$32)</f>
        <v>0</v>
      </c>
      <c r="BS52" s="236">
        <f t="shared" si="122"/>
        <v>0</v>
      </c>
      <c r="BT52" s="236">
        <f t="shared" si="122"/>
        <v>0</v>
      </c>
      <c r="BU52" s="233">
        <f t="shared" si="123"/>
        <v>0</v>
      </c>
      <c r="BV52" s="240" t="str">
        <f t="shared" ref="BV52:BV57" si="139">IF(BU52=0,"",((BR52*3)+(BS52*1.5)+(BT52*0))/BU52)</f>
        <v/>
      </c>
      <c r="BW52" s="236">
        <f t="shared" si="124"/>
        <v>0</v>
      </c>
      <c r="BX52" s="236">
        <f t="shared" si="124"/>
        <v>0</v>
      </c>
      <c r="BY52" s="236">
        <f t="shared" si="124"/>
        <v>0</v>
      </c>
      <c r="BZ52" s="233">
        <f t="shared" si="125"/>
        <v>0</v>
      </c>
      <c r="CA52" s="240" t="str">
        <f t="shared" ref="CA52:CA57" si="140">IF(BZ52=0,"",((BW52*3)+(BX52*1.5)+(BY52*0))/BZ52)</f>
        <v/>
      </c>
      <c r="CB52" s="236">
        <f t="shared" si="126"/>
        <v>0</v>
      </c>
      <c r="CC52" s="236">
        <f t="shared" si="126"/>
        <v>0</v>
      </c>
      <c r="CD52" s="236">
        <f t="shared" si="126"/>
        <v>0</v>
      </c>
      <c r="CE52" s="233">
        <f t="shared" si="127"/>
        <v>0</v>
      </c>
      <c r="CF52" s="240" t="str">
        <f t="shared" ref="CF52:CF57" si="141">IF(CE52=0,"",((CB52*3)+(CC52*1.5)+(CD52*0))/CE52)</f>
        <v/>
      </c>
      <c r="CG52" s="237">
        <f t="shared" si="128"/>
        <v>0</v>
      </c>
      <c r="CH52" s="236">
        <f t="shared" si="128"/>
        <v>0</v>
      </c>
      <c r="CI52" s="236">
        <f t="shared" si="128"/>
        <v>0</v>
      </c>
      <c r="CJ52" s="233">
        <f t="shared" si="129"/>
        <v>0</v>
      </c>
      <c r="CK52" s="242" t="str">
        <f t="shared" si="130"/>
        <v/>
      </c>
      <c r="CL52" s="237">
        <f t="shared" si="131"/>
        <v>0</v>
      </c>
      <c r="CM52" s="236">
        <f t="shared" si="131"/>
        <v>0</v>
      </c>
      <c r="CN52" s="236">
        <f t="shared" si="131"/>
        <v>0</v>
      </c>
      <c r="CO52" s="233">
        <f t="shared" si="132"/>
        <v>0</v>
      </c>
      <c r="CP52" s="240" t="str">
        <f t="shared" si="133"/>
        <v/>
      </c>
      <c r="CQ52" s="236">
        <f t="shared" si="134"/>
        <v>0</v>
      </c>
      <c r="CR52" s="236">
        <f t="shared" si="134"/>
        <v>0</v>
      </c>
      <c r="CS52" s="236">
        <f t="shared" si="134"/>
        <v>0</v>
      </c>
      <c r="CT52" s="233">
        <f t="shared" si="135"/>
        <v>0</v>
      </c>
      <c r="CU52" s="240" t="str">
        <f t="shared" si="136"/>
        <v/>
      </c>
      <c r="CV52" s="98"/>
    </row>
    <row r="53" spans="3:100" x14ac:dyDescent="0.25">
      <c r="C53" s="380" t="str">
        <f t="shared" ca="1" si="5"/>
        <v/>
      </c>
      <c r="E53" s="516" t="s">
        <v>119</v>
      </c>
      <c r="F53" s="516"/>
      <c r="G53" s="385">
        <v>5</v>
      </c>
      <c r="I53" s="409" t="e">
        <f t="shared" ca="1" si="6"/>
        <v>#NAME?</v>
      </c>
      <c r="K53" s="110"/>
      <c r="L53" s="74" t="str">
        <f t="shared" si="7"/>
        <v/>
      </c>
      <c r="M53" s="11" t="str">
        <f t="shared" si="8"/>
        <v/>
      </c>
      <c r="N53" s="11" t="str">
        <f t="shared" si="9"/>
        <v/>
      </c>
      <c r="O53" s="11" t="str">
        <f t="shared" si="10"/>
        <v/>
      </c>
      <c r="P53" s="380">
        <f t="shared" ca="1" si="11"/>
        <v>1</v>
      </c>
      <c r="Q53" s="380">
        <f t="shared" ca="1" si="12"/>
        <v>1</v>
      </c>
      <c r="X53" s="517"/>
      <c r="Y53" s="111">
        <v>3</v>
      </c>
      <c r="Z53" s="174">
        <f>COUNTIFS($L$5:$L$300,$X$51,$M$5:$M$300,$Y53,$N$5:$N$300,$Z$31,$O$5:$O$300,$Z$32)</f>
        <v>0</v>
      </c>
      <c r="AA53" s="174">
        <f>COUNTIFS($L$5:$L$300,$X$51,$M$5:$M$300,$Y53,$N$5:$N$300,$Z$31,$O$5:$O$300,$AA$32)</f>
        <v>0</v>
      </c>
      <c r="AB53" s="174">
        <f>COUNTIFS($L$5:$L$300,$X$51,$M$5:$M$300,$Y53,$N$5:$N$300,$Z$31,$O$5:$O$300,$AB$32)</f>
        <v>0</v>
      </c>
      <c r="AC53" s="409"/>
      <c r="AD53" s="409">
        <f t="shared" si="102"/>
        <v>0</v>
      </c>
      <c r="AE53" s="399" t="str">
        <f t="shared" si="103"/>
        <v/>
      </c>
      <c r="AF53" s="174">
        <f>COUNTIFS($L$5:$L$300,$X$51,$M$5:$M$300,$Y53,$N$5:$N$300,$AF$31,$O$5:$O$300,AF$32)</f>
        <v>0</v>
      </c>
      <c r="AG53" s="174">
        <f t="shared" si="104"/>
        <v>0</v>
      </c>
      <c r="AH53" s="174">
        <f t="shared" si="104"/>
        <v>0</v>
      </c>
      <c r="AI53" s="409">
        <f t="shared" si="105"/>
        <v>0</v>
      </c>
      <c r="AJ53" s="399" t="str">
        <f t="shared" si="137"/>
        <v/>
      </c>
      <c r="AK53" s="181">
        <f t="shared" si="106"/>
        <v>0</v>
      </c>
      <c r="AL53" s="174">
        <f t="shared" si="106"/>
        <v>0</v>
      </c>
      <c r="AM53" s="174">
        <f t="shared" si="106"/>
        <v>0</v>
      </c>
      <c r="AN53" s="409">
        <f t="shared" si="107"/>
        <v>0</v>
      </c>
      <c r="AO53" s="399" t="str">
        <f t="shared" si="138"/>
        <v/>
      </c>
      <c r="AP53" s="174">
        <f t="shared" si="108"/>
        <v>0</v>
      </c>
      <c r="AQ53" s="174">
        <f t="shared" si="108"/>
        <v>0</v>
      </c>
      <c r="AR53" s="174">
        <f t="shared" si="108"/>
        <v>0</v>
      </c>
      <c r="AS53" s="409">
        <f t="shared" si="109"/>
        <v>0</v>
      </c>
      <c r="AT53" s="399" t="str">
        <f t="shared" si="110"/>
        <v/>
      </c>
      <c r="AU53" s="181">
        <f t="shared" si="111"/>
        <v>0</v>
      </c>
      <c r="AV53" s="174">
        <f t="shared" si="111"/>
        <v>0</v>
      </c>
      <c r="AW53" s="174">
        <f t="shared" si="111"/>
        <v>0</v>
      </c>
      <c r="AX53" s="409">
        <f t="shared" si="112"/>
        <v>0</v>
      </c>
      <c r="AY53" s="399" t="str">
        <f t="shared" si="113"/>
        <v/>
      </c>
      <c r="AZ53" s="174">
        <f t="shared" si="114"/>
        <v>0</v>
      </c>
      <c r="BA53" s="174">
        <f t="shared" si="114"/>
        <v>0</v>
      </c>
      <c r="BB53" s="174">
        <f t="shared" si="114"/>
        <v>0</v>
      </c>
      <c r="BC53" s="409">
        <f t="shared" si="115"/>
        <v>0</v>
      </c>
      <c r="BD53" s="399" t="str">
        <f t="shared" si="116"/>
        <v/>
      </c>
      <c r="BE53" s="181">
        <f t="shared" si="117"/>
        <v>0</v>
      </c>
      <c r="BF53" s="174">
        <f t="shared" si="117"/>
        <v>0</v>
      </c>
      <c r="BG53" s="174">
        <f t="shared" si="117"/>
        <v>0</v>
      </c>
      <c r="BH53" s="409">
        <f t="shared" si="118"/>
        <v>0</v>
      </c>
      <c r="BI53" s="399" t="str">
        <f t="shared" si="119"/>
        <v/>
      </c>
      <c r="BJ53" s="513"/>
      <c r="BK53" s="132">
        <v>3</v>
      </c>
      <c r="BL53" s="174">
        <f>COUNTIFS($L$5:$L$300,$BJ$33,$M$5:$M$300,$Y53,$N$5:$N$300,$Z$31,$O$5:$O$300,$Z$32)</f>
        <v>0</v>
      </c>
      <c r="BM53" s="174">
        <f>COUNTIFS($L$5:$L$300,$BJ$33,$M$5:$M$300,$Y53,$N$5:$N$300,$Z$31,$O$5:$O$300,$AA$32)</f>
        <v>0</v>
      </c>
      <c r="BN53" s="174">
        <f>COUNTIFS($L$5:$L$300,$BJ$33,$M$5:$M$300,$Y53,$N$5:$N$300,$Z$31,$O$5:$O$300,$AB$32)</f>
        <v>0</v>
      </c>
      <c r="BO53" s="174"/>
      <c r="BP53" s="409">
        <f t="shared" si="120"/>
        <v>0</v>
      </c>
      <c r="BQ53" s="399" t="str">
        <f t="shared" si="121"/>
        <v/>
      </c>
      <c r="BR53" s="174">
        <f>COUNTIFS($L$5:$L$300,$BJ$33,$M$5:$M$300,$Y53,$N$5:$N$300,$AF$31,$O$5:$O$300,BR$32)</f>
        <v>0</v>
      </c>
      <c r="BS53" s="174">
        <f t="shared" si="122"/>
        <v>0</v>
      </c>
      <c r="BT53" s="174">
        <f t="shared" si="122"/>
        <v>0</v>
      </c>
      <c r="BU53" s="409">
        <f t="shared" si="123"/>
        <v>0</v>
      </c>
      <c r="BV53" s="399" t="str">
        <f t="shared" si="139"/>
        <v/>
      </c>
      <c r="BW53" s="174">
        <f t="shared" si="124"/>
        <v>0</v>
      </c>
      <c r="BX53" s="174">
        <f t="shared" si="124"/>
        <v>0</v>
      </c>
      <c r="BY53" s="174">
        <f t="shared" si="124"/>
        <v>0</v>
      </c>
      <c r="BZ53" s="409">
        <f t="shared" si="125"/>
        <v>0</v>
      </c>
      <c r="CA53" s="399" t="str">
        <f t="shared" si="140"/>
        <v/>
      </c>
      <c r="CB53" s="174">
        <f t="shared" si="126"/>
        <v>0</v>
      </c>
      <c r="CC53" s="174">
        <f t="shared" si="126"/>
        <v>0</v>
      </c>
      <c r="CD53" s="174">
        <f t="shared" si="126"/>
        <v>0</v>
      </c>
      <c r="CE53" s="409">
        <f t="shared" si="127"/>
        <v>0</v>
      </c>
      <c r="CF53" s="399" t="str">
        <f t="shared" si="141"/>
        <v/>
      </c>
      <c r="CG53" s="181">
        <f t="shared" si="128"/>
        <v>0</v>
      </c>
      <c r="CH53" s="174">
        <f t="shared" si="128"/>
        <v>0</v>
      </c>
      <c r="CI53" s="174">
        <f t="shared" si="128"/>
        <v>0</v>
      </c>
      <c r="CJ53" s="409">
        <f t="shared" si="129"/>
        <v>0</v>
      </c>
      <c r="CK53" s="398" t="str">
        <f t="shared" si="130"/>
        <v/>
      </c>
      <c r="CL53" s="181">
        <f t="shared" si="131"/>
        <v>0</v>
      </c>
      <c r="CM53" s="174">
        <f t="shared" si="131"/>
        <v>0</v>
      </c>
      <c r="CN53" s="174">
        <f t="shared" si="131"/>
        <v>0</v>
      </c>
      <c r="CO53" s="409">
        <f t="shared" si="132"/>
        <v>0</v>
      </c>
      <c r="CP53" s="399" t="str">
        <f t="shared" si="133"/>
        <v/>
      </c>
      <c r="CQ53" s="174">
        <f t="shared" si="134"/>
        <v>0</v>
      </c>
      <c r="CR53" s="174">
        <f t="shared" si="134"/>
        <v>0</v>
      </c>
      <c r="CS53" s="174">
        <f t="shared" si="134"/>
        <v>0</v>
      </c>
      <c r="CT53" s="409">
        <f t="shared" si="135"/>
        <v>0</v>
      </c>
      <c r="CU53" s="399" t="str">
        <f t="shared" si="136"/>
        <v/>
      </c>
      <c r="CV53" s="98"/>
    </row>
    <row r="54" spans="3:100" x14ac:dyDescent="0.25">
      <c r="C54" s="380" t="str">
        <f t="shared" ca="1" si="5"/>
        <v/>
      </c>
      <c r="E54" s="516" t="s">
        <v>120</v>
      </c>
      <c r="F54" s="516"/>
      <c r="G54" s="385">
        <v>6</v>
      </c>
      <c r="I54" s="409" t="e">
        <f t="shared" ca="1" si="6"/>
        <v>#NAME?</v>
      </c>
      <c r="K54" s="110"/>
      <c r="L54" s="74" t="str">
        <f t="shared" si="7"/>
        <v/>
      </c>
      <c r="M54" s="11" t="str">
        <f t="shared" si="8"/>
        <v/>
      </c>
      <c r="N54" s="11" t="str">
        <f t="shared" si="9"/>
        <v/>
      </c>
      <c r="O54" s="11" t="str">
        <f t="shared" si="10"/>
        <v/>
      </c>
      <c r="P54" s="380">
        <f t="shared" ca="1" si="11"/>
        <v>1</v>
      </c>
      <c r="Q54" s="380">
        <f t="shared" ca="1" si="12"/>
        <v>1</v>
      </c>
      <c r="X54" s="517"/>
      <c r="Y54" s="129">
        <v>4</v>
      </c>
      <c r="Z54" s="173">
        <f>COUNTIFS($L$5:$L$300,$X$51,$M$5:$M$300,$Y54,$N$5:$N$300,$Z$31,$O$5:$O$300,$Z$32)</f>
        <v>0</v>
      </c>
      <c r="AA54" s="173">
        <f>COUNTIFS($L$5:$L$300,$X$51,$M$5:$M$300,$Y54,$N$5:$N$300,$Z$31,$O$5:$O$300,$AA$32)</f>
        <v>0</v>
      </c>
      <c r="AB54" s="173">
        <f>COUNTIFS($L$5:$L$300,$X$51,$M$5:$M$300,$Y54,$N$5:$N$300,$Z$31,$O$5:$O$300,$AB$32)</f>
        <v>0</v>
      </c>
      <c r="AC54" s="130"/>
      <c r="AD54" s="130">
        <f t="shared" si="102"/>
        <v>0</v>
      </c>
      <c r="AE54" s="137" t="str">
        <f t="shared" si="103"/>
        <v/>
      </c>
      <c r="AF54" s="173">
        <f>COUNTIFS($L$5:$L$300,$X$51,$M$5:$M$300,$Y54,$N$5:$N$300,$AF$31,$O$5:$O$300,AF$32)</f>
        <v>0</v>
      </c>
      <c r="AG54" s="173">
        <f t="shared" si="104"/>
        <v>0</v>
      </c>
      <c r="AH54" s="173">
        <f t="shared" si="104"/>
        <v>0</v>
      </c>
      <c r="AI54" s="130">
        <f t="shared" si="105"/>
        <v>0</v>
      </c>
      <c r="AJ54" s="137" t="str">
        <f t="shared" si="137"/>
        <v/>
      </c>
      <c r="AK54" s="182">
        <f t="shared" si="106"/>
        <v>0</v>
      </c>
      <c r="AL54" s="173">
        <f t="shared" si="106"/>
        <v>0</v>
      </c>
      <c r="AM54" s="173">
        <f t="shared" si="106"/>
        <v>0</v>
      </c>
      <c r="AN54" s="130">
        <f t="shared" si="107"/>
        <v>0</v>
      </c>
      <c r="AO54" s="137" t="str">
        <f t="shared" si="138"/>
        <v/>
      </c>
      <c r="AP54" s="173">
        <f t="shared" si="108"/>
        <v>0</v>
      </c>
      <c r="AQ54" s="173">
        <f t="shared" si="108"/>
        <v>0</v>
      </c>
      <c r="AR54" s="173">
        <f t="shared" si="108"/>
        <v>0</v>
      </c>
      <c r="AS54" s="130">
        <f t="shared" si="109"/>
        <v>0</v>
      </c>
      <c r="AT54" s="137" t="str">
        <f t="shared" si="110"/>
        <v/>
      </c>
      <c r="AU54" s="182">
        <f t="shared" si="111"/>
        <v>0</v>
      </c>
      <c r="AV54" s="173">
        <f t="shared" si="111"/>
        <v>0</v>
      </c>
      <c r="AW54" s="173">
        <f t="shared" si="111"/>
        <v>0</v>
      </c>
      <c r="AX54" s="130">
        <f t="shared" si="112"/>
        <v>0</v>
      </c>
      <c r="AY54" s="137" t="str">
        <f t="shared" si="113"/>
        <v/>
      </c>
      <c r="AZ54" s="173">
        <f t="shared" si="114"/>
        <v>0</v>
      </c>
      <c r="BA54" s="173">
        <f t="shared" si="114"/>
        <v>0</v>
      </c>
      <c r="BB54" s="173">
        <f t="shared" si="114"/>
        <v>0</v>
      </c>
      <c r="BC54" s="130">
        <f t="shared" si="115"/>
        <v>0</v>
      </c>
      <c r="BD54" s="137" t="str">
        <f t="shared" si="116"/>
        <v/>
      </c>
      <c r="BE54" s="182">
        <f t="shared" si="117"/>
        <v>0</v>
      </c>
      <c r="BF54" s="173">
        <f t="shared" si="117"/>
        <v>0</v>
      </c>
      <c r="BG54" s="173">
        <f t="shared" si="117"/>
        <v>0</v>
      </c>
      <c r="BH54" s="130">
        <f t="shared" si="118"/>
        <v>0</v>
      </c>
      <c r="BI54" s="137" t="str">
        <f t="shared" si="119"/>
        <v/>
      </c>
      <c r="BJ54" s="513"/>
      <c r="BK54" s="126">
        <v>4</v>
      </c>
      <c r="BL54" s="236">
        <f>COUNTIFS($L$5:$L$300,$BJ$33,$M$5:$M$300,$Y54,$N$5:$N$300,$Z$31,$O$5:$O$300,$Z$32)</f>
        <v>0</v>
      </c>
      <c r="BM54" s="236">
        <f>COUNTIFS($L$5:$L$300,$BJ$33,$M$5:$M$300,$Y54,$N$5:$N$300,$Z$31,$O$5:$O$300,$AA$32)</f>
        <v>0</v>
      </c>
      <c r="BN54" s="236">
        <f>COUNTIFS($L$5:$L$300,$BJ$33,$M$5:$M$300,$Y54,$N$5:$N$300,$Z$31,$O$5:$O$300,$AB$32)</f>
        <v>0</v>
      </c>
      <c r="BO54" s="236"/>
      <c r="BP54" s="233">
        <f t="shared" si="120"/>
        <v>0</v>
      </c>
      <c r="BQ54" s="240" t="str">
        <f t="shared" si="121"/>
        <v/>
      </c>
      <c r="BR54" s="236">
        <f>COUNTIFS($L$5:$L$300,$BJ$33,$M$5:$M$300,$Y54,$N$5:$N$300,$AF$31,$O$5:$O$300,BR$32)</f>
        <v>0</v>
      </c>
      <c r="BS54" s="236">
        <f t="shared" si="122"/>
        <v>0</v>
      </c>
      <c r="BT54" s="236">
        <f t="shared" si="122"/>
        <v>0</v>
      </c>
      <c r="BU54" s="233">
        <f t="shared" si="123"/>
        <v>0</v>
      </c>
      <c r="BV54" s="240" t="str">
        <f t="shared" si="139"/>
        <v/>
      </c>
      <c r="BW54" s="236">
        <f t="shared" si="124"/>
        <v>0</v>
      </c>
      <c r="BX54" s="236">
        <f t="shared" si="124"/>
        <v>0</v>
      </c>
      <c r="BY54" s="236">
        <f t="shared" si="124"/>
        <v>0</v>
      </c>
      <c r="BZ54" s="233">
        <f t="shared" si="125"/>
        <v>0</v>
      </c>
      <c r="CA54" s="240" t="str">
        <f t="shared" si="140"/>
        <v/>
      </c>
      <c r="CB54" s="236">
        <f t="shared" si="126"/>
        <v>0</v>
      </c>
      <c r="CC54" s="236">
        <f t="shared" si="126"/>
        <v>0</v>
      </c>
      <c r="CD54" s="236">
        <f t="shared" si="126"/>
        <v>0</v>
      </c>
      <c r="CE54" s="233">
        <f t="shared" si="127"/>
        <v>0</v>
      </c>
      <c r="CF54" s="240" t="str">
        <f t="shared" si="141"/>
        <v/>
      </c>
      <c r="CG54" s="237">
        <f t="shared" si="128"/>
        <v>0</v>
      </c>
      <c r="CH54" s="236">
        <f t="shared" si="128"/>
        <v>0</v>
      </c>
      <c r="CI54" s="236">
        <f t="shared" si="128"/>
        <v>0</v>
      </c>
      <c r="CJ54" s="233">
        <f t="shared" si="129"/>
        <v>0</v>
      </c>
      <c r="CK54" s="242" t="str">
        <f t="shared" si="130"/>
        <v/>
      </c>
      <c r="CL54" s="237">
        <f t="shared" si="131"/>
        <v>0</v>
      </c>
      <c r="CM54" s="236">
        <f t="shared" si="131"/>
        <v>0</v>
      </c>
      <c r="CN54" s="236">
        <f t="shared" si="131"/>
        <v>0</v>
      </c>
      <c r="CO54" s="233">
        <f t="shared" si="132"/>
        <v>0</v>
      </c>
      <c r="CP54" s="240" t="str">
        <f t="shared" si="133"/>
        <v/>
      </c>
      <c r="CQ54" s="236">
        <f t="shared" si="134"/>
        <v>0</v>
      </c>
      <c r="CR54" s="236">
        <f t="shared" si="134"/>
        <v>0</v>
      </c>
      <c r="CS54" s="236">
        <f t="shared" si="134"/>
        <v>0</v>
      </c>
      <c r="CT54" s="233">
        <f t="shared" si="135"/>
        <v>0</v>
      </c>
      <c r="CU54" s="240" t="str">
        <f t="shared" si="136"/>
        <v/>
      </c>
      <c r="CV54" s="98"/>
    </row>
    <row r="55" spans="3:100" x14ac:dyDescent="0.25">
      <c r="C55" s="380" t="str">
        <f t="shared" ca="1" si="5"/>
        <v/>
      </c>
      <c r="E55" s="519"/>
      <c r="F55" s="519"/>
      <c r="I55" s="409" t="e">
        <f t="shared" ca="1" si="6"/>
        <v>#NAME?</v>
      </c>
      <c r="K55" s="110"/>
      <c r="L55" s="74" t="str">
        <f t="shared" si="7"/>
        <v/>
      </c>
      <c r="M55" s="11" t="str">
        <f t="shared" si="8"/>
        <v/>
      </c>
      <c r="N55" s="11" t="str">
        <f t="shared" si="9"/>
        <v/>
      </c>
      <c r="O55" s="11" t="str">
        <f t="shared" si="10"/>
        <v/>
      </c>
      <c r="P55" s="380">
        <f t="shared" ca="1" si="11"/>
        <v>1</v>
      </c>
      <c r="Q55" s="380">
        <f t="shared" ca="1" si="12"/>
        <v>1</v>
      </c>
      <c r="X55" s="517"/>
      <c r="Y55" s="111">
        <v>5</v>
      </c>
      <c r="Z55" s="174">
        <f>COUNTIFS($L$5:$L$300,$X$51,$M$5:$M$300,$Y55,$N$5:$N$300,$Z$31,$O$5:$O$300,$Z$32)</f>
        <v>0</v>
      </c>
      <c r="AA55" s="174">
        <f>COUNTIFS($L$5:$L$300,$X$51,$M$5:$M$300,$Y55,$N$5:$N$300,$Z$31,$O$5:$O$300,$AA$32)</f>
        <v>0</v>
      </c>
      <c r="AB55" s="174">
        <f>COUNTIFS($L$5:$L$300,$X$51,$M$5:$M$300,$Y55,$N$5:$N$300,$Z$31,$O$5:$O$300,$AB$32)</f>
        <v>0</v>
      </c>
      <c r="AC55" s="409"/>
      <c r="AD55" s="409">
        <f t="shared" si="102"/>
        <v>0</v>
      </c>
      <c r="AE55" s="399" t="str">
        <f t="shared" si="103"/>
        <v/>
      </c>
      <c r="AF55" s="174">
        <f>COUNTIFS($L$5:$L$300,$X$51,$M$5:$M$300,$Y55,$N$5:$N$300,$AF$31,$O$5:$O$300,AF$32)</f>
        <v>0</v>
      </c>
      <c r="AG55" s="174">
        <f t="shared" si="104"/>
        <v>0</v>
      </c>
      <c r="AH55" s="174">
        <f t="shared" si="104"/>
        <v>0</v>
      </c>
      <c r="AI55" s="409">
        <f t="shared" si="105"/>
        <v>0</v>
      </c>
      <c r="AJ55" s="399" t="str">
        <f t="shared" si="137"/>
        <v/>
      </c>
      <c r="AK55" s="181">
        <f t="shared" si="106"/>
        <v>0</v>
      </c>
      <c r="AL55" s="174">
        <f t="shared" si="106"/>
        <v>0</v>
      </c>
      <c r="AM55" s="174">
        <f t="shared" si="106"/>
        <v>0</v>
      </c>
      <c r="AN55" s="409">
        <f t="shared" si="107"/>
        <v>0</v>
      </c>
      <c r="AO55" s="399" t="str">
        <f t="shared" si="138"/>
        <v/>
      </c>
      <c r="AP55" s="174">
        <f t="shared" si="108"/>
        <v>0</v>
      </c>
      <c r="AQ55" s="174">
        <f t="shared" si="108"/>
        <v>0</v>
      </c>
      <c r="AR55" s="174">
        <f t="shared" si="108"/>
        <v>0</v>
      </c>
      <c r="AS55" s="409">
        <f t="shared" si="109"/>
        <v>0</v>
      </c>
      <c r="AT55" s="399" t="str">
        <f t="shared" si="110"/>
        <v/>
      </c>
      <c r="AU55" s="181">
        <f t="shared" si="111"/>
        <v>0</v>
      </c>
      <c r="AV55" s="174">
        <f t="shared" si="111"/>
        <v>0</v>
      </c>
      <c r="AW55" s="174">
        <f t="shared" si="111"/>
        <v>0</v>
      </c>
      <c r="AX55" s="409">
        <f t="shared" si="112"/>
        <v>0</v>
      </c>
      <c r="AY55" s="399" t="str">
        <f t="shared" si="113"/>
        <v/>
      </c>
      <c r="AZ55" s="174">
        <f t="shared" si="114"/>
        <v>0</v>
      </c>
      <c r="BA55" s="174">
        <f t="shared" si="114"/>
        <v>0</v>
      </c>
      <c r="BB55" s="174">
        <f t="shared" si="114"/>
        <v>0</v>
      </c>
      <c r="BC55" s="409">
        <f t="shared" si="115"/>
        <v>0</v>
      </c>
      <c r="BD55" s="399" t="str">
        <f t="shared" si="116"/>
        <v/>
      </c>
      <c r="BE55" s="181">
        <f t="shared" si="117"/>
        <v>0</v>
      </c>
      <c r="BF55" s="174">
        <f t="shared" si="117"/>
        <v>0</v>
      </c>
      <c r="BG55" s="174">
        <f t="shared" si="117"/>
        <v>0</v>
      </c>
      <c r="BH55" s="409">
        <f t="shared" si="118"/>
        <v>0</v>
      </c>
      <c r="BI55" s="399" t="str">
        <f t="shared" si="119"/>
        <v/>
      </c>
      <c r="BJ55" s="513"/>
      <c r="BK55" s="132">
        <v>5</v>
      </c>
      <c r="BL55" s="174">
        <f>COUNTIFS($L$5:$L$300,$BJ$33,$M$5:$M$300,$Y55,$N$5:$N$300,$Z$31,$O$5:$O$300,$Z$32)</f>
        <v>0</v>
      </c>
      <c r="BM55" s="174">
        <f>COUNTIFS($L$5:$L$300,$BJ$33,$M$5:$M$300,$Y55,$N$5:$N$300,$Z$31,$O$5:$O$300,$AA$32)</f>
        <v>0</v>
      </c>
      <c r="BN55" s="174">
        <f>COUNTIFS($L$5:$L$300,$BJ$33,$M$5:$M$300,$Y55,$N$5:$N$300,$Z$31,$O$5:$O$300,$AB$32)</f>
        <v>0</v>
      </c>
      <c r="BO55" s="174"/>
      <c r="BP55" s="409">
        <f t="shared" si="120"/>
        <v>0</v>
      </c>
      <c r="BQ55" s="399" t="str">
        <f t="shared" si="121"/>
        <v/>
      </c>
      <c r="BR55" s="174">
        <f>COUNTIFS($L$5:$L$300,$BJ$33,$M$5:$M$300,$Y55,$N$5:$N$300,$AF$31,$O$5:$O$300,BR$32)</f>
        <v>0</v>
      </c>
      <c r="BS55" s="174">
        <f t="shared" si="122"/>
        <v>0</v>
      </c>
      <c r="BT55" s="174">
        <f t="shared" si="122"/>
        <v>0</v>
      </c>
      <c r="BU55" s="409">
        <f t="shared" si="123"/>
        <v>0</v>
      </c>
      <c r="BV55" s="399" t="str">
        <f t="shared" si="139"/>
        <v/>
      </c>
      <c r="BW55" s="174">
        <f t="shared" si="124"/>
        <v>0</v>
      </c>
      <c r="BX55" s="174">
        <f t="shared" si="124"/>
        <v>0</v>
      </c>
      <c r="BY55" s="174">
        <f t="shared" si="124"/>
        <v>0</v>
      </c>
      <c r="BZ55" s="409">
        <f t="shared" si="125"/>
        <v>0</v>
      </c>
      <c r="CA55" s="399" t="str">
        <f t="shared" si="140"/>
        <v/>
      </c>
      <c r="CB55" s="174">
        <f t="shared" si="126"/>
        <v>0</v>
      </c>
      <c r="CC55" s="174">
        <f t="shared" si="126"/>
        <v>0</v>
      </c>
      <c r="CD55" s="174">
        <f t="shared" si="126"/>
        <v>0</v>
      </c>
      <c r="CE55" s="409">
        <f t="shared" si="127"/>
        <v>0</v>
      </c>
      <c r="CF55" s="399" t="str">
        <f t="shared" si="141"/>
        <v/>
      </c>
      <c r="CG55" s="181">
        <f t="shared" si="128"/>
        <v>0</v>
      </c>
      <c r="CH55" s="174">
        <f t="shared" si="128"/>
        <v>0</v>
      </c>
      <c r="CI55" s="174">
        <f t="shared" si="128"/>
        <v>0</v>
      </c>
      <c r="CJ55" s="409">
        <f t="shared" si="129"/>
        <v>0</v>
      </c>
      <c r="CK55" s="398" t="str">
        <f t="shared" si="130"/>
        <v/>
      </c>
      <c r="CL55" s="181">
        <f t="shared" si="131"/>
        <v>0</v>
      </c>
      <c r="CM55" s="174">
        <f t="shared" si="131"/>
        <v>0</v>
      </c>
      <c r="CN55" s="174">
        <f t="shared" si="131"/>
        <v>0</v>
      </c>
      <c r="CO55" s="409">
        <f t="shared" si="132"/>
        <v>0</v>
      </c>
      <c r="CP55" s="399" t="str">
        <f t="shared" si="133"/>
        <v/>
      </c>
      <c r="CQ55" s="174">
        <f t="shared" si="134"/>
        <v>0</v>
      </c>
      <c r="CR55" s="174">
        <f t="shared" si="134"/>
        <v>0</v>
      </c>
      <c r="CS55" s="174">
        <f t="shared" si="134"/>
        <v>0</v>
      </c>
      <c r="CT55" s="409">
        <f t="shared" si="135"/>
        <v>0</v>
      </c>
      <c r="CU55" s="399" t="str">
        <f t="shared" si="136"/>
        <v/>
      </c>
      <c r="CV55" s="98"/>
    </row>
    <row r="56" spans="3:100" ht="15.75" thickBot="1" x14ac:dyDescent="0.3">
      <c r="C56" s="380" t="str">
        <f t="shared" ca="1" si="5"/>
        <v/>
      </c>
      <c r="E56" s="519"/>
      <c r="F56" s="519"/>
      <c r="I56" s="409" t="e">
        <f t="shared" ca="1" si="6"/>
        <v>#NAME?</v>
      </c>
      <c r="K56" s="110"/>
      <c r="L56" s="74" t="str">
        <f t="shared" si="7"/>
        <v/>
      </c>
      <c r="M56" s="11" t="str">
        <f t="shared" si="8"/>
        <v/>
      </c>
      <c r="N56" s="11" t="str">
        <f t="shared" si="9"/>
        <v/>
      </c>
      <c r="O56" s="11" t="str">
        <f t="shared" si="10"/>
        <v/>
      </c>
      <c r="P56" s="380">
        <f t="shared" ca="1" si="11"/>
        <v>1</v>
      </c>
      <c r="Q56" s="380">
        <f t="shared" ca="1" si="12"/>
        <v>1</v>
      </c>
      <c r="X56" s="518"/>
      <c r="Y56" s="168">
        <v>6</v>
      </c>
      <c r="Z56" s="173">
        <f>COUNTIFS($L$5:$L$300,$X$51,$M$5:$M$300,$Y56,$N$5:$N$300,$Z$31,$O$5:$O$300,$Z$32)</f>
        <v>0</v>
      </c>
      <c r="AA56" s="173">
        <f>COUNTIFS($L$5:$L$300,$X$51,$M$5:$M$300,$Y56,$N$5:$N$300,$Z$31,$O$5:$O$300,$AA$32)</f>
        <v>0</v>
      </c>
      <c r="AB56" s="173">
        <f>COUNTIFS($L$5:$L$300,$X$51,$M$5:$M$300,$Y56,$N$5:$N$300,$Z$31,$O$5:$O$300,$AB$32)</f>
        <v>0</v>
      </c>
      <c r="AC56" s="130"/>
      <c r="AD56" s="130">
        <f t="shared" si="102"/>
        <v>0</v>
      </c>
      <c r="AE56" s="137" t="str">
        <f t="shared" si="103"/>
        <v/>
      </c>
      <c r="AF56" s="173">
        <f>COUNTIFS($L$5:$L$300,$X$51,$M$5:$M$300,$Y56,$N$5:$N$300,$AF$31,$O$5:$O$300,AF$32)</f>
        <v>0</v>
      </c>
      <c r="AG56" s="173">
        <f t="shared" si="104"/>
        <v>0</v>
      </c>
      <c r="AH56" s="173">
        <f t="shared" si="104"/>
        <v>0</v>
      </c>
      <c r="AI56" s="130">
        <f t="shared" si="105"/>
        <v>0</v>
      </c>
      <c r="AJ56" s="137" t="str">
        <f t="shared" si="137"/>
        <v/>
      </c>
      <c r="AK56" s="182">
        <f t="shared" si="106"/>
        <v>0</v>
      </c>
      <c r="AL56" s="173">
        <f t="shared" si="106"/>
        <v>0</v>
      </c>
      <c r="AM56" s="173">
        <f t="shared" si="106"/>
        <v>0</v>
      </c>
      <c r="AN56" s="130">
        <f t="shared" si="107"/>
        <v>0</v>
      </c>
      <c r="AO56" s="137" t="str">
        <f t="shared" si="138"/>
        <v/>
      </c>
      <c r="AP56" s="173">
        <f t="shared" si="108"/>
        <v>0</v>
      </c>
      <c r="AQ56" s="173">
        <f t="shared" si="108"/>
        <v>0</v>
      </c>
      <c r="AR56" s="173">
        <f t="shared" si="108"/>
        <v>0</v>
      </c>
      <c r="AS56" s="130">
        <f t="shared" si="109"/>
        <v>0</v>
      </c>
      <c r="AT56" s="137" t="str">
        <f t="shared" si="110"/>
        <v/>
      </c>
      <c r="AU56" s="182">
        <f t="shared" si="111"/>
        <v>0</v>
      </c>
      <c r="AV56" s="173">
        <f t="shared" si="111"/>
        <v>0</v>
      </c>
      <c r="AW56" s="173">
        <f t="shared" si="111"/>
        <v>0</v>
      </c>
      <c r="AX56" s="130">
        <f t="shared" si="112"/>
        <v>0</v>
      </c>
      <c r="AY56" s="164" t="str">
        <f t="shared" si="113"/>
        <v/>
      </c>
      <c r="AZ56" s="173">
        <f t="shared" si="114"/>
        <v>0</v>
      </c>
      <c r="BA56" s="173">
        <f t="shared" si="114"/>
        <v>0</v>
      </c>
      <c r="BB56" s="173">
        <f t="shared" si="114"/>
        <v>0</v>
      </c>
      <c r="BC56" s="153">
        <f t="shared" si="115"/>
        <v>0</v>
      </c>
      <c r="BD56" s="164" t="str">
        <f t="shared" si="116"/>
        <v/>
      </c>
      <c r="BE56" s="182">
        <f t="shared" si="117"/>
        <v>0</v>
      </c>
      <c r="BF56" s="173">
        <f t="shared" si="117"/>
        <v>0</v>
      </c>
      <c r="BG56" s="173">
        <f t="shared" si="117"/>
        <v>0</v>
      </c>
      <c r="BH56" s="130">
        <f t="shared" si="118"/>
        <v>0</v>
      </c>
      <c r="BI56" s="137" t="str">
        <f t="shared" si="119"/>
        <v/>
      </c>
      <c r="BJ56" s="514"/>
      <c r="BK56" s="234">
        <v>6</v>
      </c>
      <c r="BL56" s="236">
        <f>COUNTIFS($L$5:$L$300,$BJ$33,$M$5:$M$300,$Y56,$N$5:$N$300,$Z$31,$O$5:$O$300,$Z$32)</f>
        <v>0</v>
      </c>
      <c r="BM56" s="236">
        <f>COUNTIFS($L$5:$L$300,$BJ$33,$M$5:$M$300,$Y56,$N$5:$N$300,$Z$31,$O$5:$O$300,$AA$32)</f>
        <v>0</v>
      </c>
      <c r="BN56" s="236">
        <f>COUNTIFS($L$5:$L$300,$BJ$33,$M$5:$M$300,$Y56,$N$5:$N$300,$Z$31,$O$5:$O$300,$AB$32)</f>
        <v>0</v>
      </c>
      <c r="BO56" s="236"/>
      <c r="BP56" s="233">
        <f t="shared" si="120"/>
        <v>0</v>
      </c>
      <c r="BQ56" s="241" t="str">
        <f t="shared" si="121"/>
        <v/>
      </c>
      <c r="BR56" s="236">
        <f>COUNTIFS($L$5:$L$300,$BJ$33,$M$5:$M$300,$Y56,$N$5:$N$300,$AF$31,$O$5:$O$300,BR$32)</f>
        <v>0</v>
      </c>
      <c r="BS56" s="236">
        <f t="shared" si="122"/>
        <v>0</v>
      </c>
      <c r="BT56" s="236">
        <f t="shared" si="122"/>
        <v>0</v>
      </c>
      <c r="BU56" s="233">
        <f t="shared" si="123"/>
        <v>0</v>
      </c>
      <c r="BV56" s="241" t="str">
        <f t="shared" si="139"/>
        <v/>
      </c>
      <c r="BW56" s="236">
        <f t="shared" si="124"/>
        <v>0</v>
      </c>
      <c r="BX56" s="236">
        <f t="shared" si="124"/>
        <v>0</v>
      </c>
      <c r="BY56" s="236">
        <f t="shared" si="124"/>
        <v>0</v>
      </c>
      <c r="BZ56" s="233">
        <f t="shared" si="125"/>
        <v>0</v>
      </c>
      <c r="CA56" s="240" t="str">
        <f t="shared" si="140"/>
        <v/>
      </c>
      <c r="CB56" s="236">
        <f t="shared" si="126"/>
        <v>0</v>
      </c>
      <c r="CC56" s="236">
        <f t="shared" si="126"/>
        <v>0</v>
      </c>
      <c r="CD56" s="236">
        <f t="shared" si="126"/>
        <v>0</v>
      </c>
      <c r="CE56" s="233">
        <f t="shared" si="127"/>
        <v>0</v>
      </c>
      <c r="CF56" s="240" t="str">
        <f t="shared" si="141"/>
        <v/>
      </c>
      <c r="CG56" s="237">
        <f t="shared" si="128"/>
        <v>0</v>
      </c>
      <c r="CH56" s="236">
        <f t="shared" si="128"/>
        <v>0</v>
      </c>
      <c r="CI56" s="236">
        <f t="shared" si="128"/>
        <v>0</v>
      </c>
      <c r="CJ56" s="233">
        <f t="shared" si="129"/>
        <v>0</v>
      </c>
      <c r="CK56" s="242" t="str">
        <f t="shared" si="130"/>
        <v/>
      </c>
      <c r="CL56" s="238">
        <f t="shared" si="131"/>
        <v>0</v>
      </c>
      <c r="CM56" s="239">
        <f t="shared" si="131"/>
        <v>0</v>
      </c>
      <c r="CN56" s="239">
        <f t="shared" si="131"/>
        <v>0</v>
      </c>
      <c r="CO56" s="235">
        <f t="shared" si="132"/>
        <v>0</v>
      </c>
      <c r="CP56" s="241" t="str">
        <f t="shared" si="133"/>
        <v/>
      </c>
      <c r="CQ56" s="236">
        <f t="shared" si="134"/>
        <v>0</v>
      </c>
      <c r="CR56" s="236">
        <f t="shared" si="134"/>
        <v>0</v>
      </c>
      <c r="CS56" s="236">
        <f t="shared" si="134"/>
        <v>0</v>
      </c>
      <c r="CT56" s="233">
        <f t="shared" si="135"/>
        <v>0</v>
      </c>
      <c r="CU56" s="240" t="str">
        <f t="shared" si="136"/>
        <v/>
      </c>
      <c r="CV56" s="98"/>
    </row>
    <row r="57" spans="3:100" ht="16.5" thickBot="1" x14ac:dyDescent="0.3">
      <c r="C57" s="380" t="str">
        <f t="shared" ca="1" si="5"/>
        <v/>
      </c>
      <c r="I57" s="409" t="e">
        <f t="shared" ca="1" si="6"/>
        <v>#NAME?</v>
      </c>
      <c r="K57" s="110"/>
      <c r="L57" s="74" t="str">
        <f t="shared" si="7"/>
        <v/>
      </c>
      <c r="M57" s="11" t="str">
        <f t="shared" si="8"/>
        <v/>
      </c>
      <c r="N57" s="11" t="str">
        <f t="shared" si="9"/>
        <v/>
      </c>
      <c r="O57" s="11" t="str">
        <f t="shared" si="10"/>
        <v/>
      </c>
      <c r="P57" s="380">
        <f t="shared" ca="1" si="11"/>
        <v>1</v>
      </c>
      <c r="Q57" s="380">
        <f t="shared" ca="1" si="12"/>
        <v>1</v>
      </c>
      <c r="X57" s="505" t="s">
        <v>130</v>
      </c>
      <c r="Y57" s="506"/>
      <c r="Z57" s="175">
        <f>SUM(Z51:Z56)</f>
        <v>0</v>
      </c>
      <c r="AA57" s="176">
        <f>SUM(AA51:AA56)</f>
        <v>0</v>
      </c>
      <c r="AB57" s="176">
        <f>SUM(AB51:AB56)</f>
        <v>0</v>
      </c>
      <c r="AC57" s="393"/>
      <c r="AD57" s="393">
        <f t="shared" si="102"/>
        <v>0</v>
      </c>
      <c r="AE57" s="138" t="str">
        <f t="shared" si="103"/>
        <v/>
      </c>
      <c r="AF57" s="175">
        <f>SUM(AF51:AF56)</f>
        <v>0</v>
      </c>
      <c r="AG57" s="176">
        <f>SUM(AG51:AG56)</f>
        <v>0</v>
      </c>
      <c r="AH57" s="176">
        <f>SUM(AH51:AH56)</f>
        <v>0</v>
      </c>
      <c r="AI57" s="393">
        <f t="shared" si="105"/>
        <v>0</v>
      </c>
      <c r="AJ57" s="138" t="str">
        <f t="shared" si="137"/>
        <v/>
      </c>
      <c r="AK57" s="175">
        <f>SUM(AK51:AK56)</f>
        <v>0</v>
      </c>
      <c r="AL57" s="176">
        <f>SUM(AL51:AL56)</f>
        <v>0</v>
      </c>
      <c r="AM57" s="176">
        <f>SUM(AM51:AM56)</f>
        <v>0</v>
      </c>
      <c r="AN57" s="393">
        <f t="shared" si="107"/>
        <v>0</v>
      </c>
      <c r="AO57" s="138" t="str">
        <f t="shared" si="138"/>
        <v/>
      </c>
      <c r="AP57" s="175">
        <f>SUM(AP51:AP56)</f>
        <v>0</v>
      </c>
      <c r="AQ57" s="176">
        <f>SUM(AQ51:AQ56)</f>
        <v>0</v>
      </c>
      <c r="AR57" s="176">
        <f>SUM(AR51:AR56)</f>
        <v>0</v>
      </c>
      <c r="AS57" s="393">
        <f t="shared" si="109"/>
        <v>0</v>
      </c>
      <c r="AT57" s="138" t="str">
        <f t="shared" si="110"/>
        <v/>
      </c>
      <c r="AU57" s="175">
        <f>SUM(AU51:AU56)</f>
        <v>0</v>
      </c>
      <c r="AV57" s="176">
        <f>SUM(AV51:AV56)</f>
        <v>0</v>
      </c>
      <c r="AW57" s="176">
        <f>SUM(AW51:AW56)</f>
        <v>0</v>
      </c>
      <c r="AX57" s="393">
        <f t="shared" si="112"/>
        <v>0</v>
      </c>
      <c r="AY57" s="138" t="str">
        <f t="shared" si="113"/>
        <v/>
      </c>
      <c r="AZ57" s="175">
        <f>SUM(AZ51:AZ56)</f>
        <v>0</v>
      </c>
      <c r="BA57" s="176">
        <f>SUM(BA51:BA56)</f>
        <v>0</v>
      </c>
      <c r="BB57" s="176">
        <f>SUM(BB51:BB56)</f>
        <v>0</v>
      </c>
      <c r="BC57" s="393">
        <f t="shared" si="115"/>
        <v>0</v>
      </c>
      <c r="BD57" s="138" t="str">
        <f t="shared" si="116"/>
        <v/>
      </c>
      <c r="BE57" s="175">
        <f>SUM(BE51:BE56)</f>
        <v>0</v>
      </c>
      <c r="BF57" s="176">
        <f>SUM(BF51:BF56)</f>
        <v>0</v>
      </c>
      <c r="BG57" s="176">
        <f>SUM(BG51:BG56)</f>
        <v>0</v>
      </c>
      <c r="BH57" s="393">
        <f t="shared" si="118"/>
        <v>0</v>
      </c>
      <c r="BI57" s="138" t="str">
        <f t="shared" si="119"/>
        <v/>
      </c>
      <c r="BJ57" s="505" t="s">
        <v>130</v>
      </c>
      <c r="BK57" s="506"/>
      <c r="BL57" s="175">
        <f>SUM(BL51:BL56)</f>
        <v>0</v>
      </c>
      <c r="BM57" s="176">
        <f>COUNTIFS($L$5:$L$300,$X$33,$M$5:$M$300,$Y57,$N$5:$N$300,$Z$31,$O$5:$O$300,$AA$32)</f>
        <v>0</v>
      </c>
      <c r="BN57" s="176">
        <f>SUM(BN51:BN56)</f>
        <v>0</v>
      </c>
      <c r="BO57" s="176"/>
      <c r="BP57" s="393">
        <f t="shared" si="120"/>
        <v>0</v>
      </c>
      <c r="BQ57" s="138" t="str">
        <f t="shared" si="121"/>
        <v/>
      </c>
      <c r="BR57" s="175">
        <f>SUM(BR51:BR56)</f>
        <v>0</v>
      </c>
      <c r="BS57" s="176">
        <f>SUM(BS51:BS56)</f>
        <v>0</v>
      </c>
      <c r="BT57" s="176">
        <f>SUM(BT51:BT56)</f>
        <v>0</v>
      </c>
      <c r="BU57" s="393">
        <f t="shared" si="123"/>
        <v>0</v>
      </c>
      <c r="BV57" s="138" t="str">
        <f t="shared" si="139"/>
        <v/>
      </c>
      <c r="BW57" s="175">
        <f>SUM(BW51:BW56)</f>
        <v>0</v>
      </c>
      <c r="BX57" s="176">
        <f>SUM(BY51:BY56)</f>
        <v>0</v>
      </c>
      <c r="BY57" s="176">
        <f>SUM(BY51:BY56)</f>
        <v>0</v>
      </c>
      <c r="BZ57" s="393">
        <f t="shared" si="125"/>
        <v>0</v>
      </c>
      <c r="CA57" s="138" t="str">
        <f t="shared" si="140"/>
        <v/>
      </c>
      <c r="CB57" s="175">
        <f>SUM(CB51:CB56)</f>
        <v>0</v>
      </c>
      <c r="CC57" s="176">
        <f>SUM(CC51:CC56)</f>
        <v>0</v>
      </c>
      <c r="CD57" s="176">
        <f>SUM(CD51:CD56)</f>
        <v>0</v>
      </c>
      <c r="CE57" s="393">
        <f t="shared" si="127"/>
        <v>0</v>
      </c>
      <c r="CF57" s="138" t="str">
        <f t="shared" si="141"/>
        <v/>
      </c>
      <c r="CG57" s="175">
        <f>SUM(CG51:CG56)</f>
        <v>0</v>
      </c>
      <c r="CH57" s="176">
        <f>SUM(CH51:CH56)</f>
        <v>0</v>
      </c>
      <c r="CI57" s="176">
        <f>SUM(CI51:CI56)</f>
        <v>0</v>
      </c>
      <c r="CJ57" s="393">
        <f t="shared" si="129"/>
        <v>0</v>
      </c>
      <c r="CK57" s="138" t="str">
        <f t="shared" si="130"/>
        <v/>
      </c>
      <c r="CL57" s="187">
        <f>SUM(CL51:CL56)</f>
        <v>0</v>
      </c>
      <c r="CM57" s="188">
        <f>SUM(CM51:CM56)</f>
        <v>0</v>
      </c>
      <c r="CN57" s="188">
        <f>SUM(CN51:CN56)</f>
        <v>0</v>
      </c>
      <c r="CO57" s="374">
        <f t="shared" si="132"/>
        <v>0</v>
      </c>
      <c r="CP57" s="243" t="str">
        <f t="shared" si="133"/>
        <v/>
      </c>
      <c r="CQ57" s="175">
        <f>SUM(CQ51:CQ56)</f>
        <v>0</v>
      </c>
      <c r="CR57" s="176">
        <f>SUM(CR51:CR56)</f>
        <v>0</v>
      </c>
      <c r="CS57" s="176">
        <f>SUM(CS51:CS56)</f>
        <v>0</v>
      </c>
      <c r="CT57" s="393">
        <f t="shared" si="135"/>
        <v>0</v>
      </c>
      <c r="CU57" s="138" t="str">
        <f t="shared" si="136"/>
        <v/>
      </c>
      <c r="CV57" s="98"/>
    </row>
    <row r="58" spans="3:100" ht="15.75" thickBot="1" x14ac:dyDescent="0.3">
      <c r="C58" s="380" t="str">
        <f t="shared" ca="1" si="5"/>
        <v/>
      </c>
      <c r="I58" s="409" t="e">
        <f t="shared" ca="1" si="6"/>
        <v>#NAME?</v>
      </c>
      <c r="K58" s="110"/>
      <c r="L58" s="74" t="str">
        <f t="shared" si="7"/>
        <v/>
      </c>
      <c r="M58" s="11" t="str">
        <f t="shared" si="8"/>
        <v/>
      </c>
      <c r="N58" s="11" t="str">
        <f t="shared" si="9"/>
        <v/>
      </c>
      <c r="O58" s="11" t="str">
        <f t="shared" si="10"/>
        <v/>
      </c>
      <c r="P58" s="380">
        <f t="shared" ca="1" si="11"/>
        <v>1</v>
      </c>
      <c r="Q58" s="380">
        <f t="shared" ca="1" si="12"/>
        <v>1</v>
      </c>
      <c r="Z58" s="499" t="str">
        <f>$G$23</f>
        <v>S</v>
      </c>
      <c r="AA58" s="500"/>
      <c r="AB58" s="500"/>
      <c r="AC58" s="500"/>
      <c r="AD58" s="500"/>
      <c r="AE58" s="501"/>
      <c r="AF58" s="499" t="str">
        <f>$G$24</f>
        <v>R</v>
      </c>
      <c r="AG58" s="500"/>
      <c r="AH58" s="500"/>
      <c r="AI58" s="500"/>
      <c r="AJ58" s="501"/>
      <c r="AK58" s="509" t="str">
        <f>$G$26</f>
        <v>D</v>
      </c>
      <c r="AL58" s="510"/>
      <c r="AM58" s="510"/>
      <c r="AN58" s="510"/>
      <c r="AO58" s="511"/>
      <c r="AP58" s="499" t="str">
        <f>$G$27</f>
        <v>L</v>
      </c>
      <c r="AQ58" s="500"/>
      <c r="AR58" s="500"/>
      <c r="AS58" s="500"/>
      <c r="AT58" s="500"/>
      <c r="AU58" s="499" t="str">
        <f>$G$22</f>
        <v>A</v>
      </c>
      <c r="AV58" s="500"/>
      <c r="AW58" s="500"/>
      <c r="AX58" s="500"/>
      <c r="AY58" s="500"/>
      <c r="AZ58" s="499" t="str">
        <f>$G$32</f>
        <v>X</v>
      </c>
      <c r="BA58" s="500"/>
      <c r="BB58" s="500"/>
      <c r="BC58" s="500"/>
      <c r="BD58" s="501"/>
      <c r="BE58" s="500" t="str">
        <f>$G$25</f>
        <v>B</v>
      </c>
      <c r="BF58" s="500"/>
      <c r="BG58" s="500"/>
      <c r="BH58" s="500"/>
      <c r="BI58" s="501"/>
      <c r="BJ58" s="1"/>
      <c r="BK58" s="27"/>
      <c r="BL58" s="499" t="str">
        <f>$G$23</f>
        <v>S</v>
      </c>
      <c r="BM58" s="500"/>
      <c r="BN58" s="500"/>
      <c r="BO58" s="500"/>
      <c r="BP58" s="500"/>
      <c r="BQ58" s="501"/>
      <c r="BR58" s="499" t="str">
        <f>$G$24</f>
        <v>R</v>
      </c>
      <c r="BS58" s="500"/>
      <c r="BT58" s="500"/>
      <c r="BU58" s="500"/>
      <c r="BV58" s="501"/>
      <c r="BW58" s="499" t="str">
        <f>$G$26</f>
        <v>D</v>
      </c>
      <c r="BX58" s="500"/>
      <c r="BY58" s="500"/>
      <c r="BZ58" s="500"/>
      <c r="CA58" s="501"/>
      <c r="CB58" s="499" t="str">
        <f>$G$27</f>
        <v>L</v>
      </c>
      <c r="CC58" s="500"/>
      <c r="CD58" s="500"/>
      <c r="CE58" s="500"/>
      <c r="CF58" s="500"/>
      <c r="CG58" s="499" t="str">
        <f>$G$22</f>
        <v>A</v>
      </c>
      <c r="CH58" s="500"/>
      <c r="CI58" s="500"/>
      <c r="CJ58" s="500"/>
      <c r="CK58" s="501"/>
      <c r="CL58" s="500" t="str">
        <f>$G$32</f>
        <v>X</v>
      </c>
      <c r="CM58" s="500"/>
      <c r="CN58" s="500"/>
      <c r="CO58" s="500"/>
      <c r="CP58" s="501"/>
      <c r="CQ58" s="500" t="str">
        <f>$G$25</f>
        <v>B</v>
      </c>
      <c r="CR58" s="500"/>
      <c r="CS58" s="500"/>
      <c r="CT58" s="500"/>
      <c r="CU58" s="501"/>
      <c r="CV58" s="31"/>
    </row>
    <row r="59" spans="3:100" ht="15.75" thickBot="1" x14ac:dyDescent="0.3">
      <c r="C59" s="380" t="str">
        <f t="shared" ca="1" si="5"/>
        <v/>
      </c>
      <c r="I59" s="409" t="e">
        <f t="shared" ca="1" si="6"/>
        <v>#NAME?</v>
      </c>
      <c r="K59" s="110"/>
      <c r="L59" s="74" t="str">
        <f t="shared" si="7"/>
        <v/>
      </c>
      <c r="M59" s="11" t="str">
        <f t="shared" si="8"/>
        <v/>
      </c>
      <c r="N59" s="11" t="str">
        <f t="shared" si="9"/>
        <v/>
      </c>
      <c r="O59" s="11" t="str">
        <f t="shared" si="10"/>
        <v/>
      </c>
      <c r="P59" s="380">
        <f t="shared" ca="1" si="11"/>
        <v>1</v>
      </c>
      <c r="Q59" s="380">
        <f t="shared" ca="1" si="12"/>
        <v>1</v>
      </c>
      <c r="Y59" s="125" t="s">
        <v>127</v>
      </c>
      <c r="Z59" s="176" t="str">
        <f>$G$29</f>
        <v>P</v>
      </c>
      <c r="AA59" s="170" t="str">
        <f>$G$31</f>
        <v>C</v>
      </c>
      <c r="AB59" s="170" t="str">
        <f>$G$28</f>
        <v>E</v>
      </c>
      <c r="AC59" s="97"/>
      <c r="AD59" s="392" t="s">
        <v>10</v>
      </c>
      <c r="AE59" s="119" t="s">
        <v>128</v>
      </c>
      <c r="AF59" s="175" t="str">
        <f>$G$30</f>
        <v>EX</v>
      </c>
      <c r="AG59" s="176" t="str">
        <f>$G$31</f>
        <v>C</v>
      </c>
      <c r="AH59" s="176" t="str">
        <f>$G$28</f>
        <v>E</v>
      </c>
      <c r="AI59" s="393" t="s">
        <v>10</v>
      </c>
      <c r="AJ59" s="138" t="s">
        <v>128</v>
      </c>
      <c r="AK59" s="175" t="str">
        <f>$G$30</f>
        <v>EX</v>
      </c>
      <c r="AL59" s="176" t="str">
        <f>$G$31</f>
        <v>C</v>
      </c>
      <c r="AM59" s="176" t="str">
        <f>$G$28</f>
        <v>E</v>
      </c>
      <c r="AN59" s="161" t="s">
        <v>10</v>
      </c>
      <c r="AO59" s="138" t="s">
        <v>128</v>
      </c>
      <c r="AP59" s="175" t="str">
        <f>$G$30</f>
        <v>EX</v>
      </c>
      <c r="AQ59" s="176" t="str">
        <f>$G$31</f>
        <v>C</v>
      </c>
      <c r="AR59" s="176" t="str">
        <f>$G$28</f>
        <v>E</v>
      </c>
      <c r="AS59" s="393" t="s">
        <v>10</v>
      </c>
      <c r="AT59" s="155" t="s">
        <v>128</v>
      </c>
      <c r="AU59" s="175" t="str">
        <f>$G$29</f>
        <v>P</v>
      </c>
      <c r="AV59" s="176" t="str">
        <f>$G$31</f>
        <v>C</v>
      </c>
      <c r="AW59" s="176" t="str">
        <f>$G$28</f>
        <v>E</v>
      </c>
      <c r="AX59" s="393" t="s">
        <v>10</v>
      </c>
      <c r="AY59" s="138" t="s">
        <v>128</v>
      </c>
      <c r="AZ59" s="176" t="str">
        <f>$G$29</f>
        <v>P</v>
      </c>
      <c r="BA59" s="176" t="str">
        <f>$G$31</f>
        <v>C</v>
      </c>
      <c r="BB59" s="176" t="str">
        <f>$G$28</f>
        <v>E</v>
      </c>
      <c r="BC59" s="393" t="s">
        <v>10</v>
      </c>
      <c r="BD59" s="138" t="s">
        <v>128</v>
      </c>
      <c r="BE59" s="176" t="str">
        <f>$G$29</f>
        <v>P</v>
      </c>
      <c r="BF59" s="170" t="str">
        <f>$G$31</f>
        <v>C</v>
      </c>
      <c r="BG59" s="170" t="str">
        <f>$G$28</f>
        <v>E</v>
      </c>
      <c r="BH59" s="392" t="s">
        <v>10</v>
      </c>
      <c r="BI59" s="138" t="s">
        <v>128</v>
      </c>
      <c r="BJ59" s="1"/>
      <c r="BK59" s="125" t="s">
        <v>127</v>
      </c>
      <c r="BL59" s="176" t="str">
        <f>$G$29</f>
        <v>P</v>
      </c>
      <c r="BM59" s="170" t="str">
        <f>$G$31</f>
        <v>C</v>
      </c>
      <c r="BN59" s="170" t="str">
        <f>$G$28</f>
        <v>E</v>
      </c>
      <c r="BO59" s="97"/>
      <c r="BP59" s="392" t="s">
        <v>10</v>
      </c>
      <c r="BQ59" s="119" t="s">
        <v>128</v>
      </c>
      <c r="BR59" s="175" t="str">
        <f>$G$30</f>
        <v>EX</v>
      </c>
      <c r="BS59" s="176" t="str">
        <f>$G$31</f>
        <v>C</v>
      </c>
      <c r="BT59" s="176" t="str">
        <f>$G$28</f>
        <v>E</v>
      </c>
      <c r="BU59" s="393" t="s">
        <v>10</v>
      </c>
      <c r="BV59" s="138" t="s">
        <v>128</v>
      </c>
      <c r="BW59" s="175" t="str">
        <f>$G$30</f>
        <v>EX</v>
      </c>
      <c r="BX59" s="176" t="str">
        <f>$G$31</f>
        <v>C</v>
      </c>
      <c r="BY59" s="176" t="str">
        <f>$G$28</f>
        <v>E</v>
      </c>
      <c r="BZ59" s="161" t="s">
        <v>10</v>
      </c>
      <c r="CA59" s="138" t="s">
        <v>128</v>
      </c>
      <c r="CB59" s="175" t="str">
        <f>$G$30</f>
        <v>EX</v>
      </c>
      <c r="CC59" s="176" t="str">
        <f>$G$31</f>
        <v>C</v>
      </c>
      <c r="CD59" s="176" t="str">
        <f>$G$28</f>
        <v>E</v>
      </c>
      <c r="CE59" s="393" t="s">
        <v>10</v>
      </c>
      <c r="CF59" s="155" t="s">
        <v>128</v>
      </c>
      <c r="CG59" s="175" t="str">
        <f>$G$29</f>
        <v>P</v>
      </c>
      <c r="CH59" s="176" t="str">
        <f>$G$31</f>
        <v>C</v>
      </c>
      <c r="CI59" s="176" t="str">
        <f>$G$28</f>
        <v>E</v>
      </c>
      <c r="CJ59" s="393" t="s">
        <v>10</v>
      </c>
      <c r="CK59" s="138" t="s">
        <v>128</v>
      </c>
      <c r="CL59" s="176" t="str">
        <f>$G$29</f>
        <v>P</v>
      </c>
      <c r="CM59" s="170" t="str">
        <f>$G$31</f>
        <v>C</v>
      </c>
      <c r="CN59" s="170" t="str">
        <f>$G$28</f>
        <v>E</v>
      </c>
      <c r="CO59" s="393" t="s">
        <v>10</v>
      </c>
      <c r="CP59" s="138" t="s">
        <v>128</v>
      </c>
      <c r="CQ59" s="176" t="str">
        <f>$G$29</f>
        <v>P</v>
      </c>
      <c r="CR59" s="170" t="str">
        <f>$G$31</f>
        <v>C</v>
      </c>
      <c r="CS59" s="170" t="str">
        <f>$G$28</f>
        <v>E</v>
      </c>
      <c r="CT59" s="392" t="s">
        <v>10</v>
      </c>
      <c r="CU59" s="138" t="s">
        <v>128</v>
      </c>
      <c r="CV59" s="329"/>
    </row>
    <row r="60" spans="3:100" ht="15.75" customHeight="1" x14ac:dyDescent="0.25">
      <c r="C60" s="380" t="str">
        <f t="shared" ca="1" si="5"/>
        <v/>
      </c>
      <c r="I60" s="409" t="e">
        <f t="shared" ca="1" si="6"/>
        <v>#NAME?</v>
      </c>
      <c r="K60" s="110"/>
      <c r="L60" s="74" t="str">
        <f t="shared" si="7"/>
        <v/>
      </c>
      <c r="M60" s="11" t="str">
        <f t="shared" si="8"/>
        <v/>
      </c>
      <c r="N60" s="11" t="str">
        <f t="shared" si="9"/>
        <v/>
      </c>
      <c r="O60" s="11" t="str">
        <f t="shared" si="10"/>
        <v/>
      </c>
      <c r="P60" s="380">
        <f t="shared" ca="1" si="11"/>
        <v>1</v>
      </c>
      <c r="Q60" s="380">
        <f t="shared" ca="1" si="12"/>
        <v>1</v>
      </c>
      <c r="X60" s="515">
        <f>F7</f>
        <v>0</v>
      </c>
      <c r="Y60" s="111">
        <v>1</v>
      </c>
      <c r="Z60" s="171">
        <f>COUNTIFS($L$5:$L$300,$X$60,$M$5:$M$300,$Y$33,$N$5:$N$300,$Z$31,$O$5:$O$300,$Z$32)</f>
        <v>0</v>
      </c>
      <c r="AA60" s="171">
        <f>COUNTIFS($L$5:$L$300,$X$60,$M$5:$M$300,$Y$33,$N$5:$N$300,$Z$31,$O$5:$O$300,AA$32)</f>
        <v>0</v>
      </c>
      <c r="AB60" s="171">
        <f>COUNTIFS($L$5:$L$300,$X$60,$M$5:$M$300,$Y$33,$N$5:$N$300,$Z$31,$O$5:$O$300,AB$32)</f>
        <v>0</v>
      </c>
      <c r="AC60" s="8"/>
      <c r="AD60" s="8">
        <f t="shared" ref="AD60:AD66" si="142">SUM(Z60:AB60)</f>
        <v>0</v>
      </c>
      <c r="AE60" s="397" t="str">
        <f t="shared" ref="AE60:AE66" si="143">IF(AD60=0,"",((Z60*4)+(AA60*2)+(AB60*0))/AD60)</f>
        <v/>
      </c>
      <c r="AF60" s="140">
        <f>COUNTIFS($L$5:$L$300,$X$60,$M$5:$M$300,$Y$33,$N$5:$N$300,$AF$31,$O$5:$O$300,AF$32)</f>
        <v>0</v>
      </c>
      <c r="AG60" s="140">
        <f t="shared" ref="AG60:AH65" si="144">COUNTIFS($L$5:$L$300,$X$60,$M$5:$M$300,$Y60,$N$5:$N$300,$AF$31,$O$5:$O$300,AG$32)</f>
        <v>0</v>
      </c>
      <c r="AH60" s="140">
        <f t="shared" si="144"/>
        <v>0</v>
      </c>
      <c r="AI60" s="97">
        <f t="shared" ref="AI60:AI66" si="145">SUM(AF60:AH60)</f>
        <v>0</v>
      </c>
      <c r="AJ60" s="127" t="str">
        <f>IF(AI60=0,"",((AF60*3)+(AG60*1.5)+(AH60*0))/AI60)</f>
        <v/>
      </c>
      <c r="AK60" s="139">
        <f t="shared" ref="AK60:AM65" si="146">COUNTIFS($L$5:$L$300,$X$60,$M$5:$M$300,$Y60,$N$5:$N$300,$AK$31,$O$5:$O$300,AK$32)</f>
        <v>0</v>
      </c>
      <c r="AL60" s="140">
        <f t="shared" si="146"/>
        <v>0</v>
      </c>
      <c r="AM60" s="140">
        <f t="shared" si="146"/>
        <v>0</v>
      </c>
      <c r="AN60" s="97">
        <f t="shared" ref="AN60:AN66" si="147">SUM(AK60:AM60)</f>
        <v>0</v>
      </c>
      <c r="AO60" s="397" t="str">
        <f>IF(AN60=0,"",((AK60*3)+(AL60*1.5)+(AM60*0))/AN60)</f>
        <v/>
      </c>
      <c r="AP60" s="140">
        <f t="shared" ref="AP60:AR65" si="148">COUNTIFS($L$5:$L$300,$X$60,$M$5:$M$300,$Y60,$N$5:$N$300,$AP$31,$O$5:$O$300,AP$32)</f>
        <v>0</v>
      </c>
      <c r="AQ60" s="140">
        <f t="shared" si="148"/>
        <v>0</v>
      </c>
      <c r="AR60" s="140">
        <f t="shared" si="148"/>
        <v>0</v>
      </c>
      <c r="AS60" s="97">
        <f t="shared" ref="AS60:AS66" si="149">SUM(AP60:AR60)</f>
        <v>0</v>
      </c>
      <c r="AT60" s="127" t="str">
        <f t="shared" ref="AT60:AT66" si="150">IF(AS60=0,"",((AP60*3)+(AQ60*1.5)+(AS60*0))/AS60)</f>
        <v/>
      </c>
      <c r="AU60" s="186">
        <f t="shared" ref="AU60:AW65" si="151">COUNTIFS($L$5:$L$300,$X$60,$M$5:$M$300,$Y60,$N$5:$N$300,$AU$31,$O$5:$O$300,AU$32)</f>
        <v>0</v>
      </c>
      <c r="AV60" s="171">
        <f t="shared" si="151"/>
        <v>0</v>
      </c>
      <c r="AW60" s="171">
        <f t="shared" si="151"/>
        <v>0</v>
      </c>
      <c r="AX60" s="97">
        <f t="shared" ref="AX60:AX66" si="152">SUM(AU60:AW60)</f>
        <v>0</v>
      </c>
      <c r="AY60" s="127" t="str">
        <f t="shared" ref="AY60:AY66" si="153">IF(AX60=0,"",((AU60*4)+(AV60*2)+(AW60*0))/AX60)</f>
        <v/>
      </c>
      <c r="AZ60" s="140">
        <f t="shared" ref="AZ60:BB65" si="154">COUNTIFS($L$5:$L$300,$X$60,$M$5:$M$300,$Y60,$N$5:$N$300,$AZ$31,$O$5:$O$300,AZ$32)</f>
        <v>0</v>
      </c>
      <c r="BA60" s="140">
        <f t="shared" si="154"/>
        <v>0</v>
      </c>
      <c r="BB60" s="140">
        <f t="shared" si="154"/>
        <v>0</v>
      </c>
      <c r="BC60" s="409">
        <f t="shared" ref="BC60:BC66" si="155">SUM(AZ60:BB60)</f>
        <v>0</v>
      </c>
      <c r="BD60" s="34" t="str">
        <f t="shared" ref="BD60:BD66" si="156">IF(BC60=0,"",((AZ60*4)+(BA60*2)+(BB60*0))/BC60)</f>
        <v/>
      </c>
      <c r="BE60" s="186">
        <f t="shared" ref="BE60:BG65" si="157">COUNTIFS($L$5:$L$300,$X$60,$M$5:$M$300,$Y60,$N$5:$N$300,$BE$31,$O$5:$O$300,BE$32)</f>
        <v>0</v>
      </c>
      <c r="BF60" s="171">
        <f t="shared" si="157"/>
        <v>0</v>
      </c>
      <c r="BG60" s="171">
        <f t="shared" si="157"/>
        <v>0</v>
      </c>
      <c r="BH60" s="97">
        <f t="shared" ref="BH60:BH66" si="158">SUM(BE60:BG60)</f>
        <v>0</v>
      </c>
      <c r="BI60" s="127" t="str">
        <f t="shared" ref="BI60:BI66" si="159">IF(BH60=0,"",((BE60*4)+(BF60*2)+(BG60*0))/BH60)</f>
        <v/>
      </c>
      <c r="BJ60" s="512">
        <f>H7</f>
        <v>0</v>
      </c>
      <c r="BK60" s="404">
        <v>1</v>
      </c>
      <c r="BL60" s="172">
        <f>COUNTIFS($L$5:$L$300,$BJ$33,$M$5:$M$300,$Y$33,$N$5:$N$300,$Z$31,$O$5:$O$300,$Z$32)</f>
        <v>0</v>
      </c>
      <c r="BM60" s="172">
        <f>COUNTIFS($L$5:$L$300,$BJ$33,$M$5:$M$300,$Y$33,$N$5:$N$300,$Z$31,$O$5:$O$300,BM$32)</f>
        <v>0</v>
      </c>
      <c r="BN60" s="172">
        <f>COUNTIFS($L$5:$L$300,$BJ$33,$M$5:$M$300,$Y$33,$N$5:$N$300,$Z$31,$O$5:$O$300,BN$32)</f>
        <v>0</v>
      </c>
      <c r="BO60" s="172"/>
      <c r="BP60" s="97">
        <f t="shared" ref="BP60:BP66" si="160">SUM(BL60:BN60)</f>
        <v>0</v>
      </c>
      <c r="BQ60" s="397" t="str">
        <f t="shared" ref="BQ60:BQ66" si="161">IF(BP60=0,"",((BL60*4)+(BM60*2)+(BN60*0))/BP60)</f>
        <v/>
      </c>
      <c r="BR60" s="174">
        <f>COUNTIFS($L$5:$L$300,$BJ$33,$M$5:$M$300,$Y$33,$N$5:$N$300,$AF$31,$O$5:$O$300,BR$32)</f>
        <v>0</v>
      </c>
      <c r="BS60" s="174">
        <f t="shared" ref="BS60:BT65" si="162">COUNTIFS($L$5:$L$300,$BJ$33,$M$5:$M$300,$Y60,$N$5:$N$300,$AF$31,$O$5:$O$300,BS$32)</f>
        <v>0</v>
      </c>
      <c r="BT60" s="174">
        <f t="shared" si="162"/>
        <v>0</v>
      </c>
      <c r="BU60" s="97">
        <f t="shared" ref="BU60:BU66" si="163">SUM(BR60:BT60)</f>
        <v>0</v>
      </c>
      <c r="BV60" s="397" t="str">
        <f>IF(BU60=0,"",((BR60*3)+(BS60*1.5)+(BT60*0))/BU60)</f>
        <v/>
      </c>
      <c r="BW60" s="174">
        <f t="shared" ref="BW60:BY65" si="164">COUNTIFS($L$5:$L$300,$BJ$33,$M$5:$M$300,$Y60,$N$5:$N$300,$AK$31,$O$5:$O$300,BW$32)</f>
        <v>0</v>
      </c>
      <c r="BX60" s="174">
        <f t="shared" si="164"/>
        <v>0</v>
      </c>
      <c r="BY60" s="174">
        <f t="shared" si="164"/>
        <v>0</v>
      </c>
      <c r="BZ60" s="97">
        <f t="shared" ref="BZ60:BZ66" si="165">SUM(BW60:BY60)</f>
        <v>0</v>
      </c>
      <c r="CA60" s="397" t="str">
        <f>IF(BZ60=0,"",((BW60*3)+(BX60*1.5)+(BY60*0))/BZ60)</f>
        <v/>
      </c>
      <c r="CB60" s="174">
        <f t="shared" ref="CB60:CD65" si="166">COUNTIFS($L$5:$L$300,$BJ$33,$M$5:$M$300,$Y60,$N$5:$N$300,$AP$31,$O$5:$O$300,CB$32)</f>
        <v>0</v>
      </c>
      <c r="CC60" s="174">
        <f t="shared" si="166"/>
        <v>0</v>
      </c>
      <c r="CD60" s="174">
        <f t="shared" si="166"/>
        <v>0</v>
      </c>
      <c r="CE60" s="97">
        <f t="shared" ref="CE60:CE66" si="167">SUM(CB60:CD60)</f>
        <v>0</v>
      </c>
      <c r="CF60" s="397" t="str">
        <f>IF(CE60=0,"",((CB60*3)+(CC60*1.5)+(CD60*0))/CE60)</f>
        <v/>
      </c>
      <c r="CG60" s="185">
        <f t="shared" ref="CG60:CI65" si="168">COUNTIFS($L$5:$L$300,$BJ$33,$M$5:$M$300,$Y60,$N$5:$N$300,$AU$31,$O$5:$O$300,CG$32)</f>
        <v>0</v>
      </c>
      <c r="CH60" s="172">
        <f t="shared" si="168"/>
        <v>0</v>
      </c>
      <c r="CI60" s="172">
        <f t="shared" si="168"/>
        <v>0</v>
      </c>
      <c r="CJ60" s="97">
        <f t="shared" ref="CJ60:CJ66" si="169">SUM(CG60:CI60)</f>
        <v>0</v>
      </c>
      <c r="CK60" s="400" t="str">
        <f t="shared" ref="CK60:CK66" si="170">IF(CJ60=0,"",((CG60*4)+(CH60*2)+(CI60*0))/CJ60)</f>
        <v/>
      </c>
      <c r="CL60" s="185">
        <f t="shared" ref="CL60:CN65" si="171">COUNTIFS($L$5:$L$300,$BJ$33,$M$5:$M$300,$Y60,$N$5:$N$300,$AZ$31,$O$5:$O$300,CL$32)</f>
        <v>0</v>
      </c>
      <c r="CM60" s="172">
        <f t="shared" si="171"/>
        <v>0</v>
      </c>
      <c r="CN60" s="172">
        <f t="shared" si="171"/>
        <v>0</v>
      </c>
      <c r="CO60" s="97">
        <f t="shared" ref="CO60:CO66" si="172">SUM(CL60:CN60)</f>
        <v>0</v>
      </c>
      <c r="CP60" s="397" t="str">
        <f t="shared" ref="CP60:CP66" si="173">IF(CO60=0,"",((CL60*4)+(CM60*2)+(CN60*0))/CO60)</f>
        <v/>
      </c>
      <c r="CQ60" s="172">
        <f t="shared" ref="CQ60:CS65" si="174">COUNTIFS($L$5:$L$300,$BJ$33,$M$5:$M$300,$Y60,$N$5:$N$300,$BE$31,$O$5:$O$300,CQ$32)</f>
        <v>0</v>
      </c>
      <c r="CR60" s="172">
        <f t="shared" si="174"/>
        <v>0</v>
      </c>
      <c r="CS60" s="172">
        <f t="shared" si="174"/>
        <v>0</v>
      </c>
      <c r="CT60" s="97">
        <f t="shared" ref="CT60:CT66" si="175">SUM(CQ60:CS60)</f>
        <v>0</v>
      </c>
      <c r="CU60" s="397" t="str">
        <f t="shared" ref="CU60:CU66" si="176">IF(CT60=0,"",((CQ60*4)+(CR60*2)+(CS60*0))/CT60)</f>
        <v/>
      </c>
      <c r="CV60" s="98"/>
    </row>
    <row r="61" spans="3:100" x14ac:dyDescent="0.25">
      <c r="C61" s="380" t="str">
        <f t="shared" ca="1" si="5"/>
        <v/>
      </c>
      <c r="I61" s="409" t="e">
        <f t="shared" ca="1" si="6"/>
        <v>#NAME?</v>
      </c>
      <c r="K61" s="110"/>
      <c r="L61" s="74" t="str">
        <f t="shared" si="7"/>
        <v/>
      </c>
      <c r="M61" s="11" t="str">
        <f t="shared" si="8"/>
        <v/>
      </c>
      <c r="N61" s="11" t="str">
        <f t="shared" si="9"/>
        <v/>
      </c>
      <c r="O61" s="11" t="str">
        <f t="shared" si="10"/>
        <v/>
      </c>
      <c r="P61" s="380">
        <f t="shared" ca="1" si="11"/>
        <v>1</v>
      </c>
      <c r="Q61" s="380">
        <f t="shared" ca="1" si="12"/>
        <v>1</v>
      </c>
      <c r="X61" s="513"/>
      <c r="Y61" s="129">
        <v>2</v>
      </c>
      <c r="Z61" s="142">
        <f>COUNTIFS($L$5:$L$300,$X$60,$M$5:$M$300,$Y61,$N$5:$N$300,$Z$31,$O$5:$O$300,$Z$32)</f>
        <v>0</v>
      </c>
      <c r="AA61" s="142">
        <f>COUNTIFS($L$5:$L$300,$X$60,$M$5:$M$300,$Y61,$N$5:$N$300,$Z$31,$O$5:$O$300,$AA$32)</f>
        <v>0</v>
      </c>
      <c r="AB61" s="142">
        <f>COUNTIFS($L$5:$L$300,$X$60,$M$5:$M$300,$Y61,$N$5:$N$300,$Z$31,$O$5:$O$300,$AB$32)</f>
        <v>0</v>
      </c>
      <c r="AC61" s="135"/>
      <c r="AD61" s="135">
        <f t="shared" si="142"/>
        <v>0</v>
      </c>
      <c r="AE61" s="137" t="str">
        <f t="shared" si="143"/>
        <v/>
      </c>
      <c r="AF61" s="142">
        <f>COUNTIFS($L$5:$L$300,$X$60,$M$5:$M$300,$Y61,$N$5:$N$300,$AF$31,$O$5:$O$300,AF$32)</f>
        <v>0</v>
      </c>
      <c r="AG61" s="142">
        <f t="shared" si="144"/>
        <v>0</v>
      </c>
      <c r="AH61" s="142">
        <f t="shared" si="144"/>
        <v>0</v>
      </c>
      <c r="AI61" s="130">
        <f t="shared" si="145"/>
        <v>0</v>
      </c>
      <c r="AJ61" s="131" t="str">
        <f t="shared" ref="AJ61:AJ66" si="177">IF(AI61=0,"",((AF61*3)+(AG61*1.5)+(AH61*0))/AI61)</f>
        <v/>
      </c>
      <c r="AK61" s="141">
        <f t="shared" si="146"/>
        <v>0</v>
      </c>
      <c r="AL61" s="142">
        <f t="shared" si="146"/>
        <v>0</v>
      </c>
      <c r="AM61" s="142">
        <f t="shared" si="146"/>
        <v>0</v>
      </c>
      <c r="AN61" s="130">
        <f t="shared" si="147"/>
        <v>0</v>
      </c>
      <c r="AO61" s="137" t="str">
        <f t="shared" ref="AO61:AO66" si="178">IF(AN61=0,"",((AK61*3)+(AL61*1.5)+(AM61*0))/AN61)</f>
        <v/>
      </c>
      <c r="AP61" s="142">
        <f t="shared" si="148"/>
        <v>0</v>
      </c>
      <c r="AQ61" s="142">
        <f t="shared" si="148"/>
        <v>0</v>
      </c>
      <c r="AR61" s="142">
        <f t="shared" si="148"/>
        <v>0</v>
      </c>
      <c r="AS61" s="130">
        <f t="shared" si="149"/>
        <v>0</v>
      </c>
      <c r="AT61" s="131" t="str">
        <f t="shared" si="150"/>
        <v/>
      </c>
      <c r="AU61" s="141">
        <f t="shared" si="151"/>
        <v>0</v>
      </c>
      <c r="AV61" s="142">
        <f t="shared" si="151"/>
        <v>0</v>
      </c>
      <c r="AW61" s="142">
        <f t="shared" si="151"/>
        <v>0</v>
      </c>
      <c r="AX61" s="130">
        <f t="shared" si="152"/>
        <v>0</v>
      </c>
      <c r="AY61" s="131" t="str">
        <f t="shared" si="153"/>
        <v/>
      </c>
      <c r="AZ61" s="142">
        <f t="shared" si="154"/>
        <v>0</v>
      </c>
      <c r="BA61" s="142">
        <f t="shared" si="154"/>
        <v>0</v>
      </c>
      <c r="BB61" s="142">
        <f t="shared" si="154"/>
        <v>0</v>
      </c>
      <c r="BC61" s="130">
        <f t="shared" si="155"/>
        <v>0</v>
      </c>
      <c r="BD61" s="131" t="str">
        <f t="shared" si="156"/>
        <v/>
      </c>
      <c r="BE61" s="141">
        <f t="shared" si="157"/>
        <v>0</v>
      </c>
      <c r="BF61" s="142">
        <f t="shared" si="157"/>
        <v>0</v>
      </c>
      <c r="BG61" s="142">
        <f t="shared" si="157"/>
        <v>0</v>
      </c>
      <c r="BH61" s="130">
        <f t="shared" si="158"/>
        <v>0</v>
      </c>
      <c r="BI61" s="131" t="str">
        <f t="shared" si="159"/>
        <v/>
      </c>
      <c r="BJ61" s="513"/>
      <c r="BK61" s="126">
        <v>2</v>
      </c>
      <c r="BL61" s="236">
        <f>COUNTIFS($L$5:$L$300,$BJ$33,$M$5:$M$300,$Y61,$N$5:$N$300,$Z$31,$O$5:$O$300,$Z$32)</f>
        <v>0</v>
      </c>
      <c r="BM61" s="236">
        <f>COUNTIFS($L$5:$L$300,$BJ$33,$M$5:$M$300,$Y61,$N$5:$N$300,$Z$31,$O$5:$O$300,$AA$32)</f>
        <v>0</v>
      </c>
      <c r="BN61" s="236">
        <f>COUNTIFS($L$5:$L$300,$BJ$33,$M$5:$M$300,$Y61,$N$5:$N$300,$Z$31,$O$5:$O$300,$AB$32)</f>
        <v>0</v>
      </c>
      <c r="BO61" s="236"/>
      <c r="BP61" s="233">
        <f t="shared" si="160"/>
        <v>0</v>
      </c>
      <c r="BQ61" s="240" t="str">
        <f t="shared" si="161"/>
        <v/>
      </c>
      <c r="BR61" s="236">
        <f>COUNTIFS($L$5:$L$300,$BJ$33,$M$5:$M$300,$Y61,$N$5:$N$300,$AF$31,$O$5:$O$300,BR$32)</f>
        <v>0</v>
      </c>
      <c r="BS61" s="236">
        <f t="shared" si="162"/>
        <v>0</v>
      </c>
      <c r="BT61" s="236">
        <f t="shared" si="162"/>
        <v>0</v>
      </c>
      <c r="BU61" s="233">
        <f t="shared" si="163"/>
        <v>0</v>
      </c>
      <c r="BV61" s="240" t="str">
        <f t="shared" ref="BV61:BV66" si="179">IF(BU61=0,"",((BR61*3)+(BS61*1.5)+(BT61*0))/BU61)</f>
        <v/>
      </c>
      <c r="BW61" s="236">
        <f t="shared" si="164"/>
        <v>0</v>
      </c>
      <c r="BX61" s="236">
        <f t="shared" si="164"/>
        <v>0</v>
      </c>
      <c r="BY61" s="236">
        <f t="shared" si="164"/>
        <v>0</v>
      </c>
      <c r="BZ61" s="233">
        <f t="shared" si="165"/>
        <v>0</v>
      </c>
      <c r="CA61" s="240" t="str">
        <f t="shared" ref="CA61:CA66" si="180">IF(BZ61=0,"",((BW61*3)+(BX61*1.5)+(BY61*0))/BZ61)</f>
        <v/>
      </c>
      <c r="CB61" s="236">
        <f t="shared" si="166"/>
        <v>0</v>
      </c>
      <c r="CC61" s="236">
        <f t="shared" si="166"/>
        <v>0</v>
      </c>
      <c r="CD61" s="236">
        <f t="shared" si="166"/>
        <v>0</v>
      </c>
      <c r="CE61" s="233">
        <f t="shared" si="167"/>
        <v>0</v>
      </c>
      <c r="CF61" s="240" t="str">
        <f t="shared" ref="CF61:CF66" si="181">IF(CE61=0,"",((CB61*3)+(CC61*1.5)+(CD61*0))/CE61)</f>
        <v/>
      </c>
      <c r="CG61" s="237">
        <f t="shared" si="168"/>
        <v>0</v>
      </c>
      <c r="CH61" s="236">
        <f t="shared" si="168"/>
        <v>0</v>
      </c>
      <c r="CI61" s="236">
        <f t="shared" si="168"/>
        <v>0</v>
      </c>
      <c r="CJ61" s="233">
        <f t="shared" si="169"/>
        <v>0</v>
      </c>
      <c r="CK61" s="242" t="str">
        <f t="shared" si="170"/>
        <v/>
      </c>
      <c r="CL61" s="237">
        <f t="shared" si="171"/>
        <v>0</v>
      </c>
      <c r="CM61" s="236">
        <f t="shared" si="171"/>
        <v>0</v>
      </c>
      <c r="CN61" s="236">
        <f t="shared" si="171"/>
        <v>0</v>
      </c>
      <c r="CO61" s="233">
        <f t="shared" si="172"/>
        <v>0</v>
      </c>
      <c r="CP61" s="240" t="str">
        <f t="shared" si="173"/>
        <v/>
      </c>
      <c r="CQ61" s="236">
        <f t="shared" si="174"/>
        <v>0</v>
      </c>
      <c r="CR61" s="236">
        <f t="shared" si="174"/>
        <v>0</v>
      </c>
      <c r="CS61" s="236">
        <f t="shared" si="174"/>
        <v>0</v>
      </c>
      <c r="CT61" s="233">
        <f t="shared" si="175"/>
        <v>0</v>
      </c>
      <c r="CU61" s="240" t="str">
        <f t="shared" si="176"/>
        <v/>
      </c>
      <c r="CV61" s="98"/>
    </row>
    <row r="62" spans="3:100" x14ac:dyDescent="0.25">
      <c r="C62" s="380" t="str">
        <f t="shared" ca="1" si="5"/>
        <v/>
      </c>
      <c r="I62" s="409" t="e">
        <f t="shared" ca="1" si="6"/>
        <v>#NAME?</v>
      </c>
      <c r="K62" s="110"/>
      <c r="L62" s="74" t="str">
        <f t="shared" si="7"/>
        <v/>
      </c>
      <c r="M62" s="11" t="str">
        <f t="shared" si="8"/>
        <v/>
      </c>
      <c r="N62" s="11" t="str">
        <f t="shared" si="9"/>
        <v/>
      </c>
      <c r="O62" s="11" t="str">
        <f t="shared" si="10"/>
        <v/>
      </c>
      <c r="P62" s="380">
        <f t="shared" ca="1" si="11"/>
        <v>1</v>
      </c>
      <c r="Q62" s="380">
        <f t="shared" ca="1" si="12"/>
        <v>1</v>
      </c>
      <c r="X62" s="513"/>
      <c r="Y62" s="111">
        <v>3</v>
      </c>
      <c r="Z62" s="140">
        <f>COUNTIFS($L$5:$L$300,$X$60,$M$5:$M$300,$Y62,$N$5:$N$300,$Z$31,$O$5:$O$300,$Z$32)</f>
        <v>0</v>
      </c>
      <c r="AA62" s="140">
        <f>COUNTIFS($L$5:$L$300,$X$60,$M$5:$M$300,$Y62,$N$5:$N$300,$Z$31,$O$5:$O$300,$AA$32)</f>
        <v>0</v>
      </c>
      <c r="AB62" s="140">
        <f>COUNTIFS($L$5:$L$300,$X$60,$M$5:$M$300,$Y62,$N$5:$N$300,$Z$31,$O$5:$O$300,$AB$32)</f>
        <v>0</v>
      </c>
      <c r="AC62" s="27"/>
      <c r="AD62" s="27">
        <f t="shared" si="142"/>
        <v>0</v>
      </c>
      <c r="AE62" s="399" t="str">
        <f t="shared" si="143"/>
        <v/>
      </c>
      <c r="AF62" s="140">
        <f>COUNTIFS($L$5:$L$300,$X$60,$M$5:$M$300,$Y62,$N$5:$N$300,$AF$31,$O$5:$O$300,AF$32)</f>
        <v>0</v>
      </c>
      <c r="AG62" s="140">
        <f t="shared" si="144"/>
        <v>0</v>
      </c>
      <c r="AH62" s="140">
        <f t="shared" si="144"/>
        <v>0</v>
      </c>
      <c r="AI62" s="409">
        <f t="shared" si="145"/>
        <v>0</v>
      </c>
      <c r="AJ62" s="34" t="str">
        <f t="shared" si="177"/>
        <v/>
      </c>
      <c r="AK62" s="139">
        <f t="shared" si="146"/>
        <v>0</v>
      </c>
      <c r="AL62" s="140">
        <f t="shared" si="146"/>
        <v>0</v>
      </c>
      <c r="AM62" s="140">
        <f t="shared" si="146"/>
        <v>0</v>
      </c>
      <c r="AN62" s="409">
        <f t="shared" si="147"/>
        <v>0</v>
      </c>
      <c r="AO62" s="399" t="str">
        <f t="shared" si="178"/>
        <v/>
      </c>
      <c r="AP62" s="140">
        <f t="shared" si="148"/>
        <v>0</v>
      </c>
      <c r="AQ62" s="140">
        <f t="shared" si="148"/>
        <v>0</v>
      </c>
      <c r="AR62" s="140">
        <f t="shared" si="148"/>
        <v>0</v>
      </c>
      <c r="AS62" s="409">
        <f t="shared" si="149"/>
        <v>0</v>
      </c>
      <c r="AT62" s="34" t="str">
        <f t="shared" si="150"/>
        <v/>
      </c>
      <c r="AU62" s="139">
        <f t="shared" si="151"/>
        <v>0</v>
      </c>
      <c r="AV62" s="140">
        <f t="shared" si="151"/>
        <v>0</v>
      </c>
      <c r="AW62" s="140">
        <f t="shared" si="151"/>
        <v>0</v>
      </c>
      <c r="AX62" s="409">
        <f t="shared" si="152"/>
        <v>0</v>
      </c>
      <c r="AY62" s="34" t="str">
        <f t="shared" si="153"/>
        <v/>
      </c>
      <c r="AZ62" s="140">
        <f t="shared" si="154"/>
        <v>0</v>
      </c>
      <c r="BA62" s="140">
        <f t="shared" si="154"/>
        <v>0</v>
      </c>
      <c r="BB62" s="140">
        <f t="shared" si="154"/>
        <v>0</v>
      </c>
      <c r="BC62" s="409">
        <f t="shared" si="155"/>
        <v>0</v>
      </c>
      <c r="BD62" s="34" t="str">
        <f t="shared" si="156"/>
        <v/>
      </c>
      <c r="BE62" s="139">
        <f t="shared" si="157"/>
        <v>0</v>
      </c>
      <c r="BF62" s="140">
        <f t="shared" si="157"/>
        <v>0</v>
      </c>
      <c r="BG62" s="140">
        <f t="shared" si="157"/>
        <v>0</v>
      </c>
      <c r="BH62" s="409">
        <f t="shared" si="158"/>
        <v>0</v>
      </c>
      <c r="BI62" s="34" t="str">
        <f t="shared" si="159"/>
        <v/>
      </c>
      <c r="BJ62" s="513"/>
      <c r="BK62" s="132">
        <v>3</v>
      </c>
      <c r="BL62" s="174">
        <f>COUNTIFS($L$5:$L$300,$BJ$33,$M$5:$M$300,$Y62,$N$5:$N$300,$Z$31,$O$5:$O$300,$Z$32)</f>
        <v>0</v>
      </c>
      <c r="BM62" s="174">
        <f>COUNTIFS($L$5:$L$300,$BJ$33,$M$5:$M$300,$Y62,$N$5:$N$300,$Z$31,$O$5:$O$300,$AA$32)</f>
        <v>0</v>
      </c>
      <c r="BN62" s="174">
        <f>COUNTIFS($L$5:$L$300,$BJ$33,$M$5:$M$300,$Y62,$N$5:$N$300,$Z$31,$O$5:$O$300,$AB$32)</f>
        <v>0</v>
      </c>
      <c r="BO62" s="174"/>
      <c r="BP62" s="409">
        <f t="shared" si="160"/>
        <v>0</v>
      </c>
      <c r="BQ62" s="399" t="str">
        <f t="shared" si="161"/>
        <v/>
      </c>
      <c r="BR62" s="174">
        <f>COUNTIFS($L$5:$L$300,$BJ$33,$M$5:$M$300,$Y62,$N$5:$N$300,$AF$31,$O$5:$O$300,BR$32)</f>
        <v>0</v>
      </c>
      <c r="BS62" s="174">
        <f t="shared" si="162"/>
        <v>0</v>
      </c>
      <c r="BT62" s="174">
        <f t="shared" si="162"/>
        <v>0</v>
      </c>
      <c r="BU62" s="409">
        <f t="shared" si="163"/>
        <v>0</v>
      </c>
      <c r="BV62" s="399" t="str">
        <f t="shared" si="179"/>
        <v/>
      </c>
      <c r="BW62" s="174">
        <f t="shared" si="164"/>
        <v>0</v>
      </c>
      <c r="BX62" s="174">
        <f t="shared" si="164"/>
        <v>0</v>
      </c>
      <c r="BY62" s="174">
        <f t="shared" si="164"/>
        <v>0</v>
      </c>
      <c r="BZ62" s="409">
        <f t="shared" si="165"/>
        <v>0</v>
      </c>
      <c r="CA62" s="399" t="str">
        <f t="shared" si="180"/>
        <v/>
      </c>
      <c r="CB62" s="174">
        <f t="shared" si="166"/>
        <v>0</v>
      </c>
      <c r="CC62" s="174">
        <f t="shared" si="166"/>
        <v>0</v>
      </c>
      <c r="CD62" s="174">
        <f t="shared" si="166"/>
        <v>0</v>
      </c>
      <c r="CE62" s="409">
        <f t="shared" si="167"/>
        <v>0</v>
      </c>
      <c r="CF62" s="399" t="str">
        <f t="shared" si="181"/>
        <v/>
      </c>
      <c r="CG62" s="181">
        <f t="shared" si="168"/>
        <v>0</v>
      </c>
      <c r="CH62" s="174">
        <f t="shared" si="168"/>
        <v>0</v>
      </c>
      <c r="CI62" s="174">
        <f t="shared" si="168"/>
        <v>0</v>
      </c>
      <c r="CJ62" s="409">
        <f t="shared" si="169"/>
        <v>0</v>
      </c>
      <c r="CK62" s="398" t="str">
        <f t="shared" si="170"/>
        <v/>
      </c>
      <c r="CL62" s="181">
        <f t="shared" si="171"/>
        <v>0</v>
      </c>
      <c r="CM62" s="174">
        <f t="shared" si="171"/>
        <v>0</v>
      </c>
      <c r="CN62" s="174">
        <f t="shared" si="171"/>
        <v>0</v>
      </c>
      <c r="CO62" s="409">
        <f t="shared" si="172"/>
        <v>0</v>
      </c>
      <c r="CP62" s="399" t="str">
        <f t="shared" si="173"/>
        <v/>
      </c>
      <c r="CQ62" s="174">
        <f t="shared" si="174"/>
        <v>0</v>
      </c>
      <c r="CR62" s="174">
        <f t="shared" si="174"/>
        <v>0</v>
      </c>
      <c r="CS62" s="174">
        <f t="shared" si="174"/>
        <v>0</v>
      </c>
      <c r="CT62" s="409">
        <f t="shared" si="175"/>
        <v>0</v>
      </c>
      <c r="CU62" s="399" t="str">
        <f t="shared" si="176"/>
        <v/>
      </c>
      <c r="CV62" s="98"/>
    </row>
    <row r="63" spans="3:100" x14ac:dyDescent="0.25">
      <c r="C63" s="380" t="str">
        <f t="shared" ca="1" si="5"/>
        <v/>
      </c>
      <c r="I63" s="409" t="e">
        <f t="shared" ca="1" si="6"/>
        <v>#NAME?</v>
      </c>
      <c r="K63" s="110"/>
      <c r="L63" s="74" t="str">
        <f t="shared" si="7"/>
        <v/>
      </c>
      <c r="M63" s="11" t="str">
        <f t="shared" si="8"/>
        <v/>
      </c>
      <c r="N63" s="11" t="str">
        <f t="shared" si="9"/>
        <v/>
      </c>
      <c r="O63" s="11" t="str">
        <f t="shared" si="10"/>
        <v/>
      </c>
      <c r="P63" s="380">
        <f t="shared" ca="1" si="11"/>
        <v>1</v>
      </c>
      <c r="Q63" s="380">
        <f t="shared" ca="1" si="12"/>
        <v>1</v>
      </c>
      <c r="X63" s="513"/>
      <c r="Y63" s="129">
        <v>4</v>
      </c>
      <c r="Z63" s="142">
        <f>COUNTIFS($L$5:$L$300,$X$60,$M$5:$M$300,$Y63,$N$5:$N$300,$Z$31,$O$5:$O$300,$Z$32)</f>
        <v>0</v>
      </c>
      <c r="AA63" s="142">
        <f>COUNTIFS($L$5:$L$300,$X$60,$M$5:$M$300,$Y63,$N$5:$N$300,$Z$31,$O$5:$O$300,$AA$32)</f>
        <v>0</v>
      </c>
      <c r="AB63" s="142">
        <f>COUNTIFS($L$5:$L$300,$X$60,$M$5:$M$300,$Y63,$N$5:$N$300,$Z$31,$O$5:$O$300,$AB$32)</f>
        <v>0</v>
      </c>
      <c r="AC63" s="135"/>
      <c r="AD63" s="135">
        <f t="shared" si="142"/>
        <v>0</v>
      </c>
      <c r="AE63" s="137" t="str">
        <f t="shared" si="143"/>
        <v/>
      </c>
      <c r="AF63" s="142">
        <f>COUNTIFS($L$5:$L$300,$X$60,$M$5:$M$300,$Y63,$N$5:$N$300,$AF$31,$O$5:$O$300,AF$32)</f>
        <v>0</v>
      </c>
      <c r="AG63" s="142">
        <f t="shared" si="144"/>
        <v>0</v>
      </c>
      <c r="AH63" s="142">
        <f t="shared" si="144"/>
        <v>0</v>
      </c>
      <c r="AI63" s="130">
        <f t="shared" si="145"/>
        <v>0</v>
      </c>
      <c r="AJ63" s="131" t="str">
        <f t="shared" si="177"/>
        <v/>
      </c>
      <c r="AK63" s="141">
        <f t="shared" si="146"/>
        <v>0</v>
      </c>
      <c r="AL63" s="142">
        <f t="shared" si="146"/>
        <v>0</v>
      </c>
      <c r="AM63" s="142">
        <f t="shared" si="146"/>
        <v>0</v>
      </c>
      <c r="AN63" s="130">
        <f t="shared" si="147"/>
        <v>0</v>
      </c>
      <c r="AO63" s="137" t="str">
        <f t="shared" si="178"/>
        <v/>
      </c>
      <c r="AP63" s="142">
        <f t="shared" si="148"/>
        <v>0</v>
      </c>
      <c r="AQ63" s="142">
        <f t="shared" si="148"/>
        <v>0</v>
      </c>
      <c r="AR63" s="142">
        <f t="shared" si="148"/>
        <v>0</v>
      </c>
      <c r="AS63" s="130">
        <f t="shared" si="149"/>
        <v>0</v>
      </c>
      <c r="AT63" s="131" t="str">
        <f t="shared" si="150"/>
        <v/>
      </c>
      <c r="AU63" s="141">
        <f t="shared" si="151"/>
        <v>0</v>
      </c>
      <c r="AV63" s="142">
        <f t="shared" si="151"/>
        <v>0</v>
      </c>
      <c r="AW63" s="142">
        <f t="shared" si="151"/>
        <v>0</v>
      </c>
      <c r="AX63" s="130">
        <f t="shared" si="152"/>
        <v>0</v>
      </c>
      <c r="AY63" s="131" t="str">
        <f t="shared" si="153"/>
        <v/>
      </c>
      <c r="AZ63" s="142">
        <f t="shared" si="154"/>
        <v>0</v>
      </c>
      <c r="BA63" s="142">
        <f t="shared" si="154"/>
        <v>0</v>
      </c>
      <c r="BB63" s="142">
        <f t="shared" si="154"/>
        <v>0</v>
      </c>
      <c r="BC63" s="130">
        <f t="shared" si="155"/>
        <v>0</v>
      </c>
      <c r="BD63" s="131" t="str">
        <f t="shared" si="156"/>
        <v/>
      </c>
      <c r="BE63" s="141">
        <f t="shared" si="157"/>
        <v>0</v>
      </c>
      <c r="BF63" s="142">
        <f t="shared" si="157"/>
        <v>0</v>
      </c>
      <c r="BG63" s="142">
        <f t="shared" si="157"/>
        <v>0</v>
      </c>
      <c r="BH63" s="130">
        <f t="shared" si="158"/>
        <v>0</v>
      </c>
      <c r="BI63" s="131" t="str">
        <f t="shared" si="159"/>
        <v/>
      </c>
      <c r="BJ63" s="513"/>
      <c r="BK63" s="126">
        <v>4</v>
      </c>
      <c r="BL63" s="236">
        <f>COUNTIFS($L$5:$L$300,$BJ$33,$M$5:$M$300,$Y63,$N$5:$N$300,$Z$31,$O$5:$O$300,$Z$32)</f>
        <v>0</v>
      </c>
      <c r="BM63" s="236">
        <f>COUNTIFS($L$5:$L$300,$BJ$33,$M$5:$M$300,$Y63,$N$5:$N$300,$Z$31,$O$5:$O$300,$AA$32)</f>
        <v>0</v>
      </c>
      <c r="BN63" s="236">
        <f>COUNTIFS($L$5:$L$300,$BJ$33,$M$5:$M$300,$Y63,$N$5:$N$300,$Z$31,$O$5:$O$300,$AB$32)</f>
        <v>0</v>
      </c>
      <c r="BO63" s="236"/>
      <c r="BP63" s="233">
        <f t="shared" si="160"/>
        <v>0</v>
      </c>
      <c r="BQ63" s="240" t="str">
        <f t="shared" si="161"/>
        <v/>
      </c>
      <c r="BR63" s="236">
        <f>COUNTIFS($L$5:$L$300,$BJ$33,$M$5:$M$300,$Y63,$N$5:$N$300,$AF$31,$O$5:$O$300,BR$32)</f>
        <v>0</v>
      </c>
      <c r="BS63" s="236">
        <f t="shared" si="162"/>
        <v>0</v>
      </c>
      <c r="BT63" s="236">
        <f t="shared" si="162"/>
        <v>0</v>
      </c>
      <c r="BU63" s="233">
        <f t="shared" si="163"/>
        <v>0</v>
      </c>
      <c r="BV63" s="240" t="str">
        <f t="shared" si="179"/>
        <v/>
      </c>
      <c r="BW63" s="236">
        <f t="shared" si="164"/>
        <v>0</v>
      </c>
      <c r="BX63" s="236">
        <f t="shared" si="164"/>
        <v>0</v>
      </c>
      <c r="BY63" s="236">
        <f t="shared" si="164"/>
        <v>0</v>
      </c>
      <c r="BZ63" s="233">
        <f t="shared" si="165"/>
        <v>0</v>
      </c>
      <c r="CA63" s="240" t="str">
        <f t="shared" si="180"/>
        <v/>
      </c>
      <c r="CB63" s="236">
        <f t="shared" si="166"/>
        <v>0</v>
      </c>
      <c r="CC63" s="236">
        <f t="shared" si="166"/>
        <v>0</v>
      </c>
      <c r="CD63" s="236">
        <f t="shared" si="166"/>
        <v>0</v>
      </c>
      <c r="CE63" s="233">
        <f t="shared" si="167"/>
        <v>0</v>
      </c>
      <c r="CF63" s="240" t="str">
        <f t="shared" si="181"/>
        <v/>
      </c>
      <c r="CG63" s="237">
        <f t="shared" si="168"/>
        <v>0</v>
      </c>
      <c r="CH63" s="236">
        <f t="shared" si="168"/>
        <v>0</v>
      </c>
      <c r="CI63" s="236">
        <f t="shared" si="168"/>
        <v>0</v>
      </c>
      <c r="CJ63" s="233">
        <f t="shared" si="169"/>
        <v>0</v>
      </c>
      <c r="CK63" s="242" t="str">
        <f t="shared" si="170"/>
        <v/>
      </c>
      <c r="CL63" s="237">
        <f t="shared" si="171"/>
        <v>0</v>
      </c>
      <c r="CM63" s="236">
        <f t="shared" si="171"/>
        <v>0</v>
      </c>
      <c r="CN63" s="236">
        <f t="shared" si="171"/>
        <v>0</v>
      </c>
      <c r="CO63" s="233">
        <f t="shared" si="172"/>
        <v>0</v>
      </c>
      <c r="CP63" s="240" t="str">
        <f t="shared" si="173"/>
        <v/>
      </c>
      <c r="CQ63" s="236">
        <f t="shared" si="174"/>
        <v>0</v>
      </c>
      <c r="CR63" s="236">
        <f t="shared" si="174"/>
        <v>0</v>
      </c>
      <c r="CS63" s="236">
        <f t="shared" si="174"/>
        <v>0</v>
      </c>
      <c r="CT63" s="233">
        <f t="shared" si="175"/>
        <v>0</v>
      </c>
      <c r="CU63" s="240" t="str">
        <f t="shared" si="176"/>
        <v/>
      </c>
      <c r="CV63" s="98"/>
    </row>
    <row r="64" spans="3:100" x14ac:dyDescent="0.25">
      <c r="C64" s="380" t="str">
        <f t="shared" ca="1" si="5"/>
        <v/>
      </c>
      <c r="I64" s="409" t="e">
        <f t="shared" ca="1" si="6"/>
        <v>#NAME?</v>
      </c>
      <c r="K64" s="110"/>
      <c r="L64" s="74" t="str">
        <f t="shared" si="7"/>
        <v/>
      </c>
      <c r="M64" s="11" t="str">
        <f t="shared" si="8"/>
        <v/>
      </c>
      <c r="N64" s="11" t="str">
        <f t="shared" si="9"/>
        <v/>
      </c>
      <c r="O64" s="11" t="str">
        <f t="shared" si="10"/>
        <v/>
      </c>
      <c r="P64" s="380">
        <f t="shared" ca="1" si="11"/>
        <v>1</v>
      </c>
      <c r="Q64" s="380">
        <f t="shared" ca="1" si="12"/>
        <v>1</v>
      </c>
      <c r="X64" s="513"/>
      <c r="Y64" s="111">
        <v>5</v>
      </c>
      <c r="Z64" s="140">
        <f>COUNTIFS($L$5:$L$300,$X$60,$M$5:$M$300,$Y64,$N$5:$N$300,$Z$31,$O$5:$O$300,$Z$32)</f>
        <v>0</v>
      </c>
      <c r="AA64" s="140">
        <f>COUNTIFS($L$5:$L$300,$X$60,$M$5:$M$300,$Y64,$N$5:$N$300,$Z$31,$O$5:$O$300,$AA$32)</f>
        <v>0</v>
      </c>
      <c r="AB64" s="140">
        <f>COUNTIFS($L$5:$L$300,$X$60,$M$5:$M$300,$Y64,$N$5:$N$300,$Z$31,$O$5:$O$300,$AB$32)</f>
        <v>0</v>
      </c>
      <c r="AC64" s="27"/>
      <c r="AD64" s="27">
        <f t="shared" si="142"/>
        <v>0</v>
      </c>
      <c r="AE64" s="399" t="str">
        <f t="shared" si="143"/>
        <v/>
      </c>
      <c r="AF64" s="140">
        <f>COUNTIFS($L$5:$L$300,$X$60,$M$5:$M$300,$Y64,$N$5:$N$300,$AF$31,$O$5:$O$300,AF$32)</f>
        <v>0</v>
      </c>
      <c r="AG64" s="140">
        <f t="shared" si="144"/>
        <v>0</v>
      </c>
      <c r="AH64" s="140">
        <f t="shared" si="144"/>
        <v>0</v>
      </c>
      <c r="AI64" s="409">
        <f t="shared" si="145"/>
        <v>0</v>
      </c>
      <c r="AJ64" s="34" t="str">
        <f t="shared" si="177"/>
        <v/>
      </c>
      <c r="AK64" s="139">
        <f t="shared" si="146"/>
        <v>0</v>
      </c>
      <c r="AL64" s="140">
        <f t="shared" si="146"/>
        <v>0</v>
      </c>
      <c r="AM64" s="140">
        <f t="shared" si="146"/>
        <v>0</v>
      </c>
      <c r="AN64" s="409">
        <f t="shared" si="147"/>
        <v>0</v>
      </c>
      <c r="AO64" s="399" t="str">
        <f t="shared" si="178"/>
        <v/>
      </c>
      <c r="AP64" s="140">
        <f t="shared" si="148"/>
        <v>0</v>
      </c>
      <c r="AQ64" s="140">
        <f t="shared" si="148"/>
        <v>0</v>
      </c>
      <c r="AR64" s="140">
        <f t="shared" si="148"/>
        <v>0</v>
      </c>
      <c r="AS64" s="409">
        <f t="shared" si="149"/>
        <v>0</v>
      </c>
      <c r="AT64" s="34" t="str">
        <f t="shared" si="150"/>
        <v/>
      </c>
      <c r="AU64" s="139">
        <f t="shared" si="151"/>
        <v>0</v>
      </c>
      <c r="AV64" s="140">
        <f t="shared" si="151"/>
        <v>0</v>
      </c>
      <c r="AW64" s="140">
        <f t="shared" si="151"/>
        <v>0</v>
      </c>
      <c r="AX64" s="409">
        <f t="shared" si="152"/>
        <v>0</v>
      </c>
      <c r="AY64" s="34" t="str">
        <f t="shared" si="153"/>
        <v/>
      </c>
      <c r="AZ64" s="140">
        <f t="shared" si="154"/>
        <v>0</v>
      </c>
      <c r="BA64" s="140">
        <f t="shared" si="154"/>
        <v>0</v>
      </c>
      <c r="BB64" s="140">
        <f t="shared" si="154"/>
        <v>0</v>
      </c>
      <c r="BC64" s="409">
        <f t="shared" si="155"/>
        <v>0</v>
      </c>
      <c r="BD64" s="34" t="str">
        <f t="shared" si="156"/>
        <v/>
      </c>
      <c r="BE64" s="139">
        <f t="shared" si="157"/>
        <v>0</v>
      </c>
      <c r="BF64" s="140">
        <f t="shared" si="157"/>
        <v>0</v>
      </c>
      <c r="BG64" s="140">
        <f t="shared" si="157"/>
        <v>0</v>
      </c>
      <c r="BH64" s="409">
        <f t="shared" si="158"/>
        <v>0</v>
      </c>
      <c r="BI64" s="34" t="str">
        <f t="shared" si="159"/>
        <v/>
      </c>
      <c r="BJ64" s="513"/>
      <c r="BK64" s="132">
        <v>5</v>
      </c>
      <c r="BL64" s="174">
        <f>COUNTIFS($L$5:$L$300,$BJ$33,$M$5:$M$300,$Y64,$N$5:$N$300,$Z$31,$O$5:$O$300,$Z$32)</f>
        <v>0</v>
      </c>
      <c r="BM64" s="174">
        <f>COUNTIFS($L$5:$L$300,$BJ$33,$M$5:$M$300,$Y64,$N$5:$N$300,$Z$31,$O$5:$O$300,$AA$32)</f>
        <v>0</v>
      </c>
      <c r="BN64" s="174">
        <f>COUNTIFS($L$5:$L$300,$BJ$33,$M$5:$M$300,$Y64,$N$5:$N$300,$Z$31,$O$5:$O$300,$AB$32)</f>
        <v>0</v>
      </c>
      <c r="BO64" s="174"/>
      <c r="BP64" s="409">
        <f t="shared" si="160"/>
        <v>0</v>
      </c>
      <c r="BQ64" s="399" t="str">
        <f t="shared" si="161"/>
        <v/>
      </c>
      <c r="BR64" s="174">
        <f>COUNTIFS($L$5:$L$300,$BJ$33,$M$5:$M$300,$Y64,$N$5:$N$300,$AF$31,$O$5:$O$300,BR$32)</f>
        <v>0</v>
      </c>
      <c r="BS64" s="174">
        <f t="shared" si="162"/>
        <v>0</v>
      </c>
      <c r="BT64" s="174">
        <f t="shared" si="162"/>
        <v>0</v>
      </c>
      <c r="BU64" s="409">
        <f t="shared" si="163"/>
        <v>0</v>
      </c>
      <c r="BV64" s="399" t="str">
        <f t="shared" si="179"/>
        <v/>
      </c>
      <c r="BW64" s="174">
        <f t="shared" si="164"/>
        <v>0</v>
      </c>
      <c r="BX64" s="174">
        <f t="shared" si="164"/>
        <v>0</v>
      </c>
      <c r="BY64" s="174">
        <f t="shared" si="164"/>
        <v>0</v>
      </c>
      <c r="BZ64" s="409">
        <f t="shared" si="165"/>
        <v>0</v>
      </c>
      <c r="CA64" s="399" t="str">
        <f t="shared" si="180"/>
        <v/>
      </c>
      <c r="CB64" s="174">
        <f t="shared" si="166"/>
        <v>0</v>
      </c>
      <c r="CC64" s="174">
        <f t="shared" si="166"/>
        <v>0</v>
      </c>
      <c r="CD64" s="174">
        <f t="shared" si="166"/>
        <v>0</v>
      </c>
      <c r="CE64" s="409">
        <f t="shared" si="167"/>
        <v>0</v>
      </c>
      <c r="CF64" s="399" t="str">
        <f t="shared" si="181"/>
        <v/>
      </c>
      <c r="CG64" s="181">
        <f t="shared" si="168"/>
        <v>0</v>
      </c>
      <c r="CH64" s="174">
        <f t="shared" si="168"/>
        <v>0</v>
      </c>
      <c r="CI64" s="174">
        <f t="shared" si="168"/>
        <v>0</v>
      </c>
      <c r="CJ64" s="409">
        <f t="shared" si="169"/>
        <v>0</v>
      </c>
      <c r="CK64" s="398" t="str">
        <f t="shared" si="170"/>
        <v/>
      </c>
      <c r="CL64" s="181">
        <f t="shared" si="171"/>
        <v>0</v>
      </c>
      <c r="CM64" s="174">
        <f t="shared" si="171"/>
        <v>0</v>
      </c>
      <c r="CN64" s="174">
        <f t="shared" si="171"/>
        <v>0</v>
      </c>
      <c r="CO64" s="409">
        <f t="shared" si="172"/>
        <v>0</v>
      </c>
      <c r="CP64" s="399" t="str">
        <f t="shared" si="173"/>
        <v/>
      </c>
      <c r="CQ64" s="174">
        <f t="shared" si="174"/>
        <v>0</v>
      </c>
      <c r="CR64" s="174">
        <f t="shared" si="174"/>
        <v>0</v>
      </c>
      <c r="CS64" s="174">
        <f t="shared" si="174"/>
        <v>0</v>
      </c>
      <c r="CT64" s="409">
        <f t="shared" si="175"/>
        <v>0</v>
      </c>
      <c r="CU64" s="399" t="str">
        <f t="shared" si="176"/>
        <v/>
      </c>
      <c r="CV64" s="98"/>
    </row>
    <row r="65" spans="3:100" ht="15.75" thickBot="1" x14ac:dyDescent="0.3">
      <c r="C65" s="380" t="str">
        <f t="shared" ca="1" si="5"/>
        <v/>
      </c>
      <c r="I65" s="409" t="e">
        <f t="shared" ca="1" si="6"/>
        <v>#NAME?</v>
      </c>
      <c r="K65" s="110"/>
      <c r="L65" s="74" t="str">
        <f t="shared" si="7"/>
        <v/>
      </c>
      <c r="M65" s="11" t="str">
        <f t="shared" si="8"/>
        <v/>
      </c>
      <c r="N65" s="11" t="str">
        <f t="shared" si="9"/>
        <v/>
      </c>
      <c r="O65" s="11" t="str">
        <f t="shared" si="10"/>
        <v/>
      </c>
      <c r="P65" s="380">
        <f t="shared" ca="1" si="11"/>
        <v>1</v>
      </c>
      <c r="Q65" s="380">
        <f t="shared" ca="1" si="12"/>
        <v>1</v>
      </c>
      <c r="X65" s="514"/>
      <c r="Y65" s="168">
        <v>6</v>
      </c>
      <c r="Z65" s="142">
        <f>COUNTIFS($L$5:$L$300,$X$60,$M$5:$M$300,$Y65,$N$5:$N$300,$Z$31,$O$5:$O$300,$Z$32)</f>
        <v>0</v>
      </c>
      <c r="AA65" s="142">
        <f>COUNTIFS($L$5:$L$300,$X$60,$M$5:$M$300,$Y65,$N$5:$N$300,$Z$31,$O$5:$O$300,$AA$32)</f>
        <v>0</v>
      </c>
      <c r="AB65" s="142">
        <f>COUNTIFS($L$5:$L$300,$X$60,$M$5:$M$300,$Y65,$N$5:$N$300,$Z$31,$O$5:$O$300,$AB$32)</f>
        <v>0</v>
      </c>
      <c r="AC65" s="135"/>
      <c r="AD65" s="135">
        <f t="shared" si="142"/>
        <v>0</v>
      </c>
      <c r="AE65" s="137" t="str">
        <f t="shared" si="143"/>
        <v/>
      </c>
      <c r="AF65" s="142">
        <f>COUNTIFS($L$5:$L$300,$X$60,$M$5:$M$300,$Y65,$N$5:$N$300,$AF$31,$O$5:$O$300,AF$32)</f>
        <v>0</v>
      </c>
      <c r="AG65" s="142">
        <f t="shared" si="144"/>
        <v>0</v>
      </c>
      <c r="AH65" s="142">
        <f t="shared" si="144"/>
        <v>0</v>
      </c>
      <c r="AI65" s="130">
        <f t="shared" si="145"/>
        <v>0</v>
      </c>
      <c r="AJ65" s="131" t="str">
        <f t="shared" si="177"/>
        <v/>
      </c>
      <c r="AK65" s="141">
        <f t="shared" si="146"/>
        <v>0</v>
      </c>
      <c r="AL65" s="142">
        <f t="shared" si="146"/>
        <v>0</v>
      </c>
      <c r="AM65" s="142">
        <f t="shared" si="146"/>
        <v>0</v>
      </c>
      <c r="AN65" s="130">
        <f t="shared" si="147"/>
        <v>0</v>
      </c>
      <c r="AO65" s="137" t="str">
        <f t="shared" si="178"/>
        <v/>
      </c>
      <c r="AP65" s="142">
        <f t="shared" si="148"/>
        <v>0</v>
      </c>
      <c r="AQ65" s="142">
        <f t="shared" si="148"/>
        <v>0</v>
      </c>
      <c r="AR65" s="142">
        <f t="shared" si="148"/>
        <v>0</v>
      </c>
      <c r="AS65" s="130">
        <f t="shared" si="149"/>
        <v>0</v>
      </c>
      <c r="AT65" s="131" t="str">
        <f t="shared" si="150"/>
        <v/>
      </c>
      <c r="AU65" s="141">
        <f t="shared" si="151"/>
        <v>0</v>
      </c>
      <c r="AV65" s="142">
        <f t="shared" si="151"/>
        <v>0</v>
      </c>
      <c r="AW65" s="142">
        <f t="shared" si="151"/>
        <v>0</v>
      </c>
      <c r="AX65" s="130">
        <f t="shared" si="152"/>
        <v>0</v>
      </c>
      <c r="AY65" s="189" t="str">
        <f t="shared" si="153"/>
        <v/>
      </c>
      <c r="AZ65" s="142">
        <f t="shared" si="154"/>
        <v>0</v>
      </c>
      <c r="BA65" s="142">
        <f t="shared" si="154"/>
        <v>0</v>
      </c>
      <c r="BB65" s="142">
        <f t="shared" si="154"/>
        <v>0</v>
      </c>
      <c r="BC65" s="130">
        <f t="shared" si="155"/>
        <v>0</v>
      </c>
      <c r="BD65" s="189" t="str">
        <f t="shared" si="156"/>
        <v/>
      </c>
      <c r="BE65" s="141">
        <f t="shared" si="157"/>
        <v>0</v>
      </c>
      <c r="BF65" s="142">
        <f t="shared" si="157"/>
        <v>0</v>
      </c>
      <c r="BG65" s="142">
        <f t="shared" si="157"/>
        <v>0</v>
      </c>
      <c r="BH65" s="130">
        <f t="shared" si="158"/>
        <v>0</v>
      </c>
      <c r="BI65" s="131" t="str">
        <f t="shared" si="159"/>
        <v/>
      </c>
      <c r="BJ65" s="514"/>
      <c r="BK65" s="234">
        <v>6</v>
      </c>
      <c r="BL65" s="236">
        <f>COUNTIFS($L$5:$L$300,$BJ$33,$M$5:$M$300,$Y65,$N$5:$N$300,$Z$31,$O$5:$O$300,$Z$32)</f>
        <v>0</v>
      </c>
      <c r="BM65" s="236">
        <f>COUNTIFS($L$5:$L$300,$BJ$33,$M$5:$M$300,$Y65,$N$5:$N$300,$Z$31,$O$5:$O$300,$AA$32)</f>
        <v>0</v>
      </c>
      <c r="BN65" s="236">
        <f>COUNTIFS($L$5:$L$300,$BJ$33,$M$5:$M$300,$Y65,$N$5:$N$300,$Z$31,$O$5:$O$300,$AB$32)</f>
        <v>0</v>
      </c>
      <c r="BO65" s="236"/>
      <c r="BP65" s="233">
        <f t="shared" si="160"/>
        <v>0</v>
      </c>
      <c r="BQ65" s="241" t="str">
        <f t="shared" si="161"/>
        <v/>
      </c>
      <c r="BR65" s="236">
        <f>COUNTIFS($L$5:$L$300,$BJ$33,$M$5:$M$300,$Y65,$N$5:$N$300,$AF$31,$O$5:$O$300,BR$32)</f>
        <v>0</v>
      </c>
      <c r="BS65" s="236">
        <f t="shared" si="162"/>
        <v>0</v>
      </c>
      <c r="BT65" s="236">
        <f t="shared" si="162"/>
        <v>0</v>
      </c>
      <c r="BU65" s="233">
        <f t="shared" si="163"/>
        <v>0</v>
      </c>
      <c r="BV65" s="241" t="str">
        <f t="shared" si="179"/>
        <v/>
      </c>
      <c r="BW65" s="236">
        <f t="shared" si="164"/>
        <v>0</v>
      </c>
      <c r="BX65" s="236">
        <f t="shared" si="164"/>
        <v>0</v>
      </c>
      <c r="BY65" s="236">
        <f t="shared" si="164"/>
        <v>0</v>
      </c>
      <c r="BZ65" s="233">
        <f t="shared" si="165"/>
        <v>0</v>
      </c>
      <c r="CA65" s="240" t="str">
        <f t="shared" si="180"/>
        <v/>
      </c>
      <c r="CB65" s="236">
        <f t="shared" si="166"/>
        <v>0</v>
      </c>
      <c r="CC65" s="236">
        <f t="shared" si="166"/>
        <v>0</v>
      </c>
      <c r="CD65" s="236">
        <f t="shared" si="166"/>
        <v>0</v>
      </c>
      <c r="CE65" s="233">
        <f t="shared" si="167"/>
        <v>0</v>
      </c>
      <c r="CF65" s="240" t="str">
        <f t="shared" si="181"/>
        <v/>
      </c>
      <c r="CG65" s="237">
        <f t="shared" si="168"/>
        <v>0</v>
      </c>
      <c r="CH65" s="236">
        <f t="shared" si="168"/>
        <v>0</v>
      </c>
      <c r="CI65" s="236">
        <f t="shared" si="168"/>
        <v>0</v>
      </c>
      <c r="CJ65" s="233">
        <f t="shared" si="169"/>
        <v>0</v>
      </c>
      <c r="CK65" s="242" t="str">
        <f t="shared" si="170"/>
        <v/>
      </c>
      <c r="CL65" s="238">
        <f t="shared" si="171"/>
        <v>0</v>
      </c>
      <c r="CM65" s="239">
        <f t="shared" si="171"/>
        <v>0</v>
      </c>
      <c r="CN65" s="239">
        <f t="shared" si="171"/>
        <v>0</v>
      </c>
      <c r="CO65" s="235">
        <f t="shared" si="172"/>
        <v>0</v>
      </c>
      <c r="CP65" s="241" t="str">
        <f t="shared" si="173"/>
        <v/>
      </c>
      <c r="CQ65" s="236">
        <f t="shared" si="174"/>
        <v>0</v>
      </c>
      <c r="CR65" s="236">
        <f t="shared" si="174"/>
        <v>0</v>
      </c>
      <c r="CS65" s="236">
        <f t="shared" si="174"/>
        <v>0</v>
      </c>
      <c r="CT65" s="233">
        <f t="shared" si="175"/>
        <v>0</v>
      </c>
      <c r="CU65" s="240" t="str">
        <f t="shared" si="176"/>
        <v/>
      </c>
      <c r="CV65" s="98"/>
    </row>
    <row r="66" spans="3:100" ht="16.5" thickBot="1" x14ac:dyDescent="0.3">
      <c r="C66" s="380" t="str">
        <f t="shared" ca="1" si="5"/>
        <v/>
      </c>
      <c r="I66" s="409" t="e">
        <f t="shared" ca="1" si="6"/>
        <v>#NAME?</v>
      </c>
      <c r="K66" s="110"/>
      <c r="L66" s="74" t="str">
        <f t="shared" si="7"/>
        <v/>
      </c>
      <c r="M66" s="11" t="str">
        <f t="shared" si="8"/>
        <v/>
      </c>
      <c r="N66" s="11" t="str">
        <f t="shared" si="9"/>
        <v/>
      </c>
      <c r="O66" s="11" t="str">
        <f t="shared" si="10"/>
        <v/>
      </c>
      <c r="P66" s="380">
        <f t="shared" ca="1" si="11"/>
        <v>1</v>
      </c>
      <c r="Q66" s="380">
        <f t="shared" ca="1" si="12"/>
        <v>1</v>
      </c>
      <c r="X66" s="505" t="s">
        <v>130</v>
      </c>
      <c r="Y66" s="506"/>
      <c r="Z66" s="175">
        <f>SUM(Z60:Z65)</f>
        <v>0</v>
      </c>
      <c r="AA66" s="176">
        <f>SUM(AA60:AA65)</f>
        <v>0</v>
      </c>
      <c r="AB66" s="176">
        <f>SUM(AB60:AB65)</f>
        <v>0</v>
      </c>
      <c r="AC66" s="393"/>
      <c r="AD66" s="393">
        <f t="shared" si="142"/>
        <v>0</v>
      </c>
      <c r="AE66" s="138" t="str">
        <f t="shared" si="143"/>
        <v/>
      </c>
      <c r="AF66" s="175">
        <f>SUM(AF60:AF65)</f>
        <v>0</v>
      </c>
      <c r="AG66" s="176">
        <f>SUM(AG60:AG65)</f>
        <v>0</v>
      </c>
      <c r="AH66" s="176">
        <f>SUM(AH60:AH65)</f>
        <v>0</v>
      </c>
      <c r="AI66" s="393">
        <f t="shared" si="145"/>
        <v>0</v>
      </c>
      <c r="AJ66" s="138" t="str">
        <f t="shared" si="177"/>
        <v/>
      </c>
      <c r="AK66" s="175">
        <f>SUM(AK60:AK65)</f>
        <v>0</v>
      </c>
      <c r="AL66" s="176">
        <f>SUM(AL60:AL65)</f>
        <v>0</v>
      </c>
      <c r="AM66" s="176">
        <f>SUM(AM60:AM65)</f>
        <v>0</v>
      </c>
      <c r="AN66" s="393">
        <f t="shared" si="147"/>
        <v>0</v>
      </c>
      <c r="AO66" s="138" t="str">
        <f t="shared" si="178"/>
        <v/>
      </c>
      <c r="AP66" s="175">
        <f>SUM(AP60:AP65)</f>
        <v>0</v>
      </c>
      <c r="AQ66" s="176">
        <f>SUM(AQ60:AQ65)</f>
        <v>0</v>
      </c>
      <c r="AR66" s="176">
        <f>SUM(AR60:AR65)</f>
        <v>0</v>
      </c>
      <c r="AS66" s="393">
        <f t="shared" si="149"/>
        <v>0</v>
      </c>
      <c r="AT66" s="138" t="str">
        <f t="shared" si="150"/>
        <v/>
      </c>
      <c r="AU66" s="175">
        <f>SUM(AU60:AU65)</f>
        <v>0</v>
      </c>
      <c r="AV66" s="176">
        <f>SUM(AV60:AV65)</f>
        <v>0</v>
      </c>
      <c r="AW66" s="176">
        <f>SUM(AW60:AW65)</f>
        <v>0</v>
      </c>
      <c r="AX66" s="393">
        <f t="shared" si="152"/>
        <v>0</v>
      </c>
      <c r="AY66" s="138" t="str">
        <f t="shared" si="153"/>
        <v/>
      </c>
      <c r="AZ66" s="175">
        <f>SUM(AZ60:AZ65)</f>
        <v>0</v>
      </c>
      <c r="BA66" s="176">
        <f>SUM(BA60:BA65)</f>
        <v>0</v>
      </c>
      <c r="BB66" s="176">
        <f>SUM(BB60:BB65)</f>
        <v>0</v>
      </c>
      <c r="BC66" s="393">
        <f t="shared" si="155"/>
        <v>0</v>
      </c>
      <c r="BD66" s="138" t="str">
        <f t="shared" si="156"/>
        <v/>
      </c>
      <c r="BE66" s="175">
        <f>SUM(BE60:BE65)</f>
        <v>0</v>
      </c>
      <c r="BF66" s="176">
        <f>SUM(BF60:BF65)</f>
        <v>0</v>
      </c>
      <c r="BG66" s="176">
        <f>SUM(BG60:BG65)</f>
        <v>0</v>
      </c>
      <c r="BH66" s="393">
        <f t="shared" si="158"/>
        <v>0</v>
      </c>
      <c r="BI66" s="138" t="str">
        <f t="shared" si="159"/>
        <v/>
      </c>
      <c r="BJ66" s="505" t="s">
        <v>130</v>
      </c>
      <c r="BK66" s="506"/>
      <c r="BL66" s="175">
        <f>SUM(BL60:BL65)</f>
        <v>0</v>
      </c>
      <c r="BM66" s="176">
        <f>COUNTIFS($L$5:$L$300,$X$33,$M$5:$M$300,$Y66,$N$5:$N$300,$Z$31,$O$5:$O$300,$AA$32)</f>
        <v>0</v>
      </c>
      <c r="BN66" s="176">
        <f>SUM(BN60:BN65)</f>
        <v>0</v>
      </c>
      <c r="BO66" s="176"/>
      <c r="BP66" s="393">
        <f t="shared" si="160"/>
        <v>0</v>
      </c>
      <c r="BQ66" s="138" t="str">
        <f t="shared" si="161"/>
        <v/>
      </c>
      <c r="BR66" s="175">
        <f>SUM(BR60:BR65)</f>
        <v>0</v>
      </c>
      <c r="BS66" s="176">
        <f>SUM(BS60:BS65)</f>
        <v>0</v>
      </c>
      <c r="BT66" s="176">
        <f>SUM(BT60:BT65)</f>
        <v>0</v>
      </c>
      <c r="BU66" s="393">
        <f t="shared" si="163"/>
        <v>0</v>
      </c>
      <c r="BV66" s="138" t="str">
        <f t="shared" si="179"/>
        <v/>
      </c>
      <c r="BW66" s="175">
        <f>SUM(BW60:BW65)</f>
        <v>0</v>
      </c>
      <c r="BX66" s="176">
        <f>SUM(BY60:BY65)</f>
        <v>0</v>
      </c>
      <c r="BY66" s="176">
        <f>SUM(BY60:BY65)</f>
        <v>0</v>
      </c>
      <c r="BZ66" s="393">
        <f t="shared" si="165"/>
        <v>0</v>
      </c>
      <c r="CA66" s="138" t="str">
        <f t="shared" si="180"/>
        <v/>
      </c>
      <c r="CB66" s="175">
        <f>SUM(CB60:CB65)</f>
        <v>0</v>
      </c>
      <c r="CC66" s="176">
        <f>SUM(CC60:CC65)</f>
        <v>0</v>
      </c>
      <c r="CD66" s="176">
        <f>SUM(CD60:CD65)</f>
        <v>0</v>
      </c>
      <c r="CE66" s="393">
        <f t="shared" si="167"/>
        <v>0</v>
      </c>
      <c r="CF66" s="138" t="str">
        <f t="shared" si="181"/>
        <v/>
      </c>
      <c r="CG66" s="175">
        <f>SUM(CG60:CG65)</f>
        <v>0</v>
      </c>
      <c r="CH66" s="176">
        <f>SUM(CH60:CH65)</f>
        <v>0</v>
      </c>
      <c r="CI66" s="176">
        <f>SUM(CI60:CI65)</f>
        <v>0</v>
      </c>
      <c r="CJ66" s="393">
        <f t="shared" si="169"/>
        <v>0</v>
      </c>
      <c r="CK66" s="138" t="str">
        <f t="shared" si="170"/>
        <v/>
      </c>
      <c r="CL66" s="187">
        <f>SUM(CL60:CL65)</f>
        <v>0</v>
      </c>
      <c r="CM66" s="188">
        <f>SUM(CM60:CM65)</f>
        <v>0</v>
      </c>
      <c r="CN66" s="188">
        <f>SUM(CN60:CN65)</f>
        <v>0</v>
      </c>
      <c r="CO66" s="374">
        <f t="shared" si="172"/>
        <v>0</v>
      </c>
      <c r="CP66" s="243" t="str">
        <f t="shared" si="173"/>
        <v/>
      </c>
      <c r="CQ66" s="175">
        <f>SUM(CQ60:CQ65)</f>
        <v>0</v>
      </c>
      <c r="CR66" s="176">
        <f>SUM(CR60:CR65)</f>
        <v>0</v>
      </c>
      <c r="CS66" s="176">
        <f>SUM(CS60:CS65)</f>
        <v>0</v>
      </c>
      <c r="CT66" s="393">
        <f t="shared" si="175"/>
        <v>0</v>
      </c>
      <c r="CU66" s="138" t="str">
        <f t="shared" si="176"/>
        <v/>
      </c>
      <c r="CV66" s="98"/>
    </row>
    <row r="67" spans="3:100" ht="15.75" thickBot="1" x14ac:dyDescent="0.3">
      <c r="C67" s="380" t="str">
        <f t="shared" ca="1" si="5"/>
        <v/>
      </c>
      <c r="I67" s="409" t="e">
        <f t="shared" ca="1" si="6"/>
        <v>#NAME?</v>
      </c>
      <c r="K67" s="110"/>
      <c r="L67" s="74" t="str">
        <f t="shared" si="7"/>
        <v/>
      </c>
      <c r="M67" s="11" t="str">
        <f t="shared" si="8"/>
        <v/>
      </c>
      <c r="N67" s="11" t="str">
        <f t="shared" si="9"/>
        <v/>
      </c>
      <c r="O67" s="11" t="str">
        <f t="shared" si="10"/>
        <v/>
      </c>
      <c r="P67" s="380">
        <f t="shared" ca="1" si="11"/>
        <v>1</v>
      </c>
      <c r="Q67" s="380">
        <f t="shared" ca="1" si="12"/>
        <v>1</v>
      </c>
      <c r="X67" s="379"/>
      <c r="Y67" s="379"/>
      <c r="Z67" s="499" t="str">
        <f>$G$23</f>
        <v>S</v>
      </c>
      <c r="AA67" s="500"/>
      <c r="AB67" s="500"/>
      <c r="AC67" s="500"/>
      <c r="AD67" s="500"/>
      <c r="AE67" s="501"/>
      <c r="AF67" s="499" t="str">
        <f>$G$24</f>
        <v>R</v>
      </c>
      <c r="AG67" s="500"/>
      <c r="AH67" s="500"/>
      <c r="AI67" s="500"/>
      <c r="AJ67" s="501"/>
      <c r="AK67" s="509" t="str">
        <f>$G$26</f>
        <v>D</v>
      </c>
      <c r="AL67" s="510"/>
      <c r="AM67" s="510"/>
      <c r="AN67" s="510"/>
      <c r="AO67" s="511"/>
      <c r="AP67" s="499" t="str">
        <f>$G$27</f>
        <v>L</v>
      </c>
      <c r="AQ67" s="500"/>
      <c r="AR67" s="500"/>
      <c r="AS67" s="500"/>
      <c r="AT67" s="500"/>
      <c r="AU67" s="499" t="str">
        <f>$G$22</f>
        <v>A</v>
      </c>
      <c r="AV67" s="500"/>
      <c r="AW67" s="500"/>
      <c r="AX67" s="500"/>
      <c r="AY67" s="500"/>
      <c r="AZ67" s="499" t="str">
        <f>$G$32</f>
        <v>X</v>
      </c>
      <c r="BA67" s="500"/>
      <c r="BB67" s="500"/>
      <c r="BC67" s="500"/>
      <c r="BD67" s="501"/>
      <c r="BE67" s="500" t="str">
        <f>$G$25</f>
        <v>B</v>
      </c>
      <c r="BF67" s="500"/>
      <c r="BG67" s="500"/>
      <c r="BH67" s="500"/>
      <c r="BI67" s="501"/>
      <c r="BJ67" s="1"/>
      <c r="BK67" s="27"/>
      <c r="BL67" s="499" t="str">
        <f>$G$23</f>
        <v>S</v>
      </c>
      <c r="BM67" s="500"/>
      <c r="BN67" s="500"/>
      <c r="BO67" s="500"/>
      <c r="BP67" s="500"/>
      <c r="BQ67" s="501"/>
      <c r="BR67" s="499" t="str">
        <f>$G$24</f>
        <v>R</v>
      </c>
      <c r="BS67" s="500"/>
      <c r="BT67" s="500"/>
      <c r="BU67" s="500"/>
      <c r="BV67" s="501"/>
      <c r="BW67" s="499" t="str">
        <f>$G$26</f>
        <v>D</v>
      </c>
      <c r="BX67" s="500"/>
      <c r="BY67" s="500"/>
      <c r="BZ67" s="500"/>
      <c r="CA67" s="501"/>
      <c r="CB67" s="499" t="str">
        <f>$G$27</f>
        <v>L</v>
      </c>
      <c r="CC67" s="500"/>
      <c r="CD67" s="500"/>
      <c r="CE67" s="500"/>
      <c r="CF67" s="500"/>
      <c r="CG67" s="499" t="str">
        <f>$G$22</f>
        <v>A</v>
      </c>
      <c r="CH67" s="500"/>
      <c r="CI67" s="500"/>
      <c r="CJ67" s="500"/>
      <c r="CK67" s="501"/>
      <c r="CL67" s="500" t="str">
        <f>$G$32</f>
        <v>X</v>
      </c>
      <c r="CM67" s="500"/>
      <c r="CN67" s="500"/>
      <c r="CO67" s="500"/>
      <c r="CP67" s="501"/>
      <c r="CQ67" s="500" t="str">
        <f>$G$25</f>
        <v>B</v>
      </c>
      <c r="CR67" s="500"/>
      <c r="CS67" s="500"/>
      <c r="CT67" s="500"/>
      <c r="CU67" s="501"/>
      <c r="CV67" s="31"/>
    </row>
    <row r="68" spans="3:100" ht="15.75" thickBot="1" x14ac:dyDescent="0.3">
      <c r="C68" s="380" t="str">
        <f t="shared" ca="1" si="5"/>
        <v/>
      </c>
      <c r="I68" s="409" t="e">
        <f t="shared" ca="1" si="6"/>
        <v>#NAME?</v>
      </c>
      <c r="K68" s="110"/>
      <c r="L68" s="74" t="str">
        <f t="shared" si="7"/>
        <v/>
      </c>
      <c r="M68" s="11" t="str">
        <f t="shared" si="8"/>
        <v/>
      </c>
      <c r="N68" s="11" t="str">
        <f t="shared" si="9"/>
        <v/>
      </c>
      <c r="O68" s="11" t="str">
        <f t="shared" si="10"/>
        <v/>
      </c>
      <c r="P68" s="380">
        <f t="shared" ca="1" si="11"/>
        <v>1</v>
      </c>
      <c r="Q68" s="380">
        <f t="shared" ca="1" si="12"/>
        <v>1</v>
      </c>
      <c r="X68" s="379"/>
      <c r="Y68" s="125" t="s">
        <v>127</v>
      </c>
      <c r="Z68" s="176" t="str">
        <f>$G$29</f>
        <v>P</v>
      </c>
      <c r="AA68" s="170" t="str">
        <f>$G$31</f>
        <v>C</v>
      </c>
      <c r="AB68" s="170" t="str">
        <f>$G$28</f>
        <v>E</v>
      </c>
      <c r="AC68" s="97"/>
      <c r="AD68" s="392" t="s">
        <v>10</v>
      </c>
      <c r="AE68" s="119" t="s">
        <v>128</v>
      </c>
      <c r="AF68" s="175" t="str">
        <f>$G$30</f>
        <v>EX</v>
      </c>
      <c r="AG68" s="176" t="str">
        <f>$G$31</f>
        <v>C</v>
      </c>
      <c r="AH68" s="176" t="str">
        <f>$G$28</f>
        <v>E</v>
      </c>
      <c r="AI68" s="393" t="s">
        <v>10</v>
      </c>
      <c r="AJ68" s="138" t="s">
        <v>128</v>
      </c>
      <c r="AK68" s="175" t="str">
        <f>$G$30</f>
        <v>EX</v>
      </c>
      <c r="AL68" s="176" t="str">
        <f>$G$31</f>
        <v>C</v>
      </c>
      <c r="AM68" s="176" t="str">
        <f>$G$28</f>
        <v>E</v>
      </c>
      <c r="AN68" s="161" t="s">
        <v>10</v>
      </c>
      <c r="AO68" s="138" t="s">
        <v>128</v>
      </c>
      <c r="AP68" s="175" t="str">
        <f>$G$30</f>
        <v>EX</v>
      </c>
      <c r="AQ68" s="176" t="str">
        <f>$G$31</f>
        <v>C</v>
      </c>
      <c r="AR68" s="176" t="str">
        <f>$G$28</f>
        <v>E</v>
      </c>
      <c r="AS68" s="393" t="s">
        <v>10</v>
      </c>
      <c r="AT68" s="155" t="s">
        <v>128</v>
      </c>
      <c r="AU68" s="175" t="str">
        <f>$G$29</f>
        <v>P</v>
      </c>
      <c r="AV68" s="176" t="str">
        <f>$G$31</f>
        <v>C</v>
      </c>
      <c r="AW68" s="176" t="str">
        <f>$G$28</f>
        <v>E</v>
      </c>
      <c r="AX68" s="393" t="s">
        <v>10</v>
      </c>
      <c r="AY68" s="138" t="s">
        <v>128</v>
      </c>
      <c r="AZ68" s="176" t="str">
        <f>$G$29</f>
        <v>P</v>
      </c>
      <c r="BA68" s="176" t="str">
        <f>$G$31</f>
        <v>C</v>
      </c>
      <c r="BB68" s="176" t="str">
        <f>$G$28</f>
        <v>E</v>
      </c>
      <c r="BC68" s="393" t="s">
        <v>10</v>
      </c>
      <c r="BD68" s="138" t="s">
        <v>128</v>
      </c>
      <c r="BE68" s="176" t="str">
        <f>$G$29</f>
        <v>P</v>
      </c>
      <c r="BF68" s="170" t="str">
        <f>$G$31</f>
        <v>C</v>
      </c>
      <c r="BG68" s="170" t="str">
        <f>$G$28</f>
        <v>E</v>
      </c>
      <c r="BH68" s="392" t="s">
        <v>10</v>
      </c>
      <c r="BI68" s="138" t="s">
        <v>128</v>
      </c>
      <c r="BJ68" s="1"/>
      <c r="BK68" s="125" t="s">
        <v>127</v>
      </c>
      <c r="BL68" s="176" t="str">
        <f>$G$29</f>
        <v>P</v>
      </c>
      <c r="BM68" s="170" t="str">
        <f>$G$31</f>
        <v>C</v>
      </c>
      <c r="BN68" s="170" t="str">
        <f>$G$28</f>
        <v>E</v>
      </c>
      <c r="BO68" s="97"/>
      <c r="BP68" s="392" t="s">
        <v>10</v>
      </c>
      <c r="BQ68" s="119" t="s">
        <v>128</v>
      </c>
      <c r="BR68" s="175" t="str">
        <f>$G$30</f>
        <v>EX</v>
      </c>
      <c r="BS68" s="176" t="str">
        <f>$G$31</f>
        <v>C</v>
      </c>
      <c r="BT68" s="176" t="str">
        <f>$G$28</f>
        <v>E</v>
      </c>
      <c r="BU68" s="393" t="s">
        <v>10</v>
      </c>
      <c r="BV68" s="138" t="s">
        <v>128</v>
      </c>
      <c r="BW68" s="175" t="str">
        <f>$G$30</f>
        <v>EX</v>
      </c>
      <c r="BX68" s="176" t="str">
        <f>$G$31</f>
        <v>C</v>
      </c>
      <c r="BY68" s="176" t="str">
        <f>$G$28</f>
        <v>E</v>
      </c>
      <c r="BZ68" s="161" t="s">
        <v>10</v>
      </c>
      <c r="CA68" s="138" t="s">
        <v>128</v>
      </c>
      <c r="CB68" s="175" t="str">
        <f>$G$30</f>
        <v>EX</v>
      </c>
      <c r="CC68" s="176" t="str">
        <f>$G$31</f>
        <v>C</v>
      </c>
      <c r="CD68" s="176" t="str">
        <f>$G$28</f>
        <v>E</v>
      </c>
      <c r="CE68" s="393" t="s">
        <v>10</v>
      </c>
      <c r="CF68" s="155" t="s">
        <v>128</v>
      </c>
      <c r="CG68" s="175" t="str">
        <f>$G$29</f>
        <v>P</v>
      </c>
      <c r="CH68" s="176" t="str">
        <f>$G$31</f>
        <v>C</v>
      </c>
      <c r="CI68" s="176" t="str">
        <f>$G$28</f>
        <v>E</v>
      </c>
      <c r="CJ68" s="393" t="s">
        <v>10</v>
      </c>
      <c r="CK68" s="138" t="s">
        <v>128</v>
      </c>
      <c r="CL68" s="176" t="str">
        <f>$G$29</f>
        <v>P</v>
      </c>
      <c r="CM68" s="170" t="str">
        <f>$G$31</f>
        <v>C</v>
      </c>
      <c r="CN68" s="170" t="str">
        <f>$G$28</f>
        <v>E</v>
      </c>
      <c r="CO68" s="393" t="s">
        <v>10</v>
      </c>
      <c r="CP68" s="138" t="s">
        <v>128</v>
      </c>
      <c r="CQ68" s="176" t="str">
        <f>$G$29</f>
        <v>P</v>
      </c>
      <c r="CR68" s="170" t="str">
        <f>$G$31</f>
        <v>C</v>
      </c>
      <c r="CS68" s="170" t="str">
        <f>$G$28</f>
        <v>E</v>
      </c>
      <c r="CT68" s="392" t="s">
        <v>10</v>
      </c>
      <c r="CU68" s="138" t="s">
        <v>128</v>
      </c>
      <c r="CV68" s="329"/>
    </row>
    <row r="69" spans="3:100" ht="15.75" customHeight="1" x14ac:dyDescent="0.25">
      <c r="C69" s="380" t="str">
        <f t="shared" ca="1" si="5"/>
        <v/>
      </c>
      <c r="I69" s="409" t="e">
        <f t="shared" ca="1" si="6"/>
        <v>#NAME?</v>
      </c>
      <c r="K69" s="110"/>
      <c r="L69" s="74" t="str">
        <f t="shared" si="7"/>
        <v/>
      </c>
      <c r="M69" s="11" t="str">
        <f t="shared" si="8"/>
        <v/>
      </c>
      <c r="N69" s="11" t="str">
        <f t="shared" si="9"/>
        <v/>
      </c>
      <c r="O69" s="11" t="str">
        <f t="shared" si="10"/>
        <v/>
      </c>
      <c r="P69" s="380">
        <f t="shared" ca="1" si="11"/>
        <v>1</v>
      </c>
      <c r="Q69" s="380">
        <f t="shared" ca="1" si="12"/>
        <v>1</v>
      </c>
      <c r="X69" s="512">
        <f>F8</f>
        <v>0</v>
      </c>
      <c r="Y69" s="391">
        <v>1</v>
      </c>
      <c r="Z69" s="172">
        <f>COUNTIFS($L$5:$L$300,$X$69,$M$5:$M$300,$Y$33,$N$5:$N$300,$Z$31,$O$5:$O$300,$Z$32)</f>
        <v>0</v>
      </c>
      <c r="AA69" s="172">
        <f>COUNTIFS($L$5:$L$300,$X$69,$M$5:$M$300,$Y$33,$N$5:$N$300,$Z$31,$O$5:$O$300,AA$32)</f>
        <v>0</v>
      </c>
      <c r="AB69" s="172">
        <f>COUNTIFS($L$5:$L$300,$X$69,$M$5:$M$300,$Y$33,$N$5:$N$300,$Z$31,$O$5:$O$300,AB$32)</f>
        <v>0</v>
      </c>
      <c r="AC69" s="97"/>
      <c r="AD69" s="97">
        <f t="shared" ref="AD69:AD75" si="182">SUM(Z69:AB69)</f>
        <v>0</v>
      </c>
      <c r="AE69" s="397" t="str">
        <f t="shared" ref="AE69:AE75" si="183">IF(AD69=0,"",((Z69*4)+(AA69*2)+(AB69*0))/AD69)</f>
        <v/>
      </c>
      <c r="AF69" s="174">
        <f>COUNTIFS($L$5:$L$300,$X$69,$M$5:$M$300,$Y$33,$N$5:$N$300,$AF$31,$O$5:$O$300,AF$32)</f>
        <v>0</v>
      </c>
      <c r="AG69" s="174">
        <f t="shared" ref="AG69:AH74" si="184">COUNTIFS($L$5:$L$300,$X$69,$M$5:$M$300,$Y69,$N$5:$N$300,$AF$31,$O$5:$O$300,AG$32)</f>
        <v>0</v>
      </c>
      <c r="AH69" s="174">
        <f t="shared" si="184"/>
        <v>0</v>
      </c>
      <c r="AI69" s="97">
        <f t="shared" ref="AI69:AI75" si="185">SUM(AF69:AH69)</f>
        <v>0</v>
      </c>
      <c r="AJ69" s="397" t="str">
        <f>IF(AI69=0,"",((AF69*3)+(AG69*1.5)+(AH69*0))/AI69)</f>
        <v/>
      </c>
      <c r="AK69" s="181">
        <f t="shared" ref="AK69:AM74" si="186">COUNTIFS($L$5:$L$300,$X$69,$M$5:$M$300,$Y69,$N$5:$N$300,$AK$31,$O$5:$O$300,AK$32)</f>
        <v>0</v>
      </c>
      <c r="AL69" s="174">
        <f t="shared" si="186"/>
        <v>0</v>
      </c>
      <c r="AM69" s="174">
        <f t="shared" si="186"/>
        <v>0</v>
      </c>
      <c r="AN69" s="97">
        <f t="shared" ref="AN69:AN75" si="187">SUM(AK69:AM69)</f>
        <v>0</v>
      </c>
      <c r="AO69" s="397" t="str">
        <f>IF(AN69=0,"",((AK69*3)+(AL69*1.5)+(AM69*0))/AN69)</f>
        <v/>
      </c>
      <c r="AP69" s="174">
        <f t="shared" ref="AP69:AR74" si="188">COUNTIFS($L$5:$L$300,$X$69,$M$5:$M$300,$Y69,$N$5:$N$300,$AP$31,$O$5:$O$300,AP$32)</f>
        <v>0</v>
      </c>
      <c r="AQ69" s="174">
        <f t="shared" si="188"/>
        <v>0</v>
      </c>
      <c r="AR69" s="174">
        <f t="shared" si="188"/>
        <v>0</v>
      </c>
      <c r="AS69" s="97">
        <f t="shared" ref="AS69:AS75" si="189">SUM(AP69:AR69)</f>
        <v>0</v>
      </c>
      <c r="AT69" s="397" t="str">
        <f t="shared" ref="AT69:AT75" si="190">IF(AS69=0,"",((AP69*3)+(AQ69*1.5)+(AS69*0))/AS69)</f>
        <v/>
      </c>
      <c r="AU69" s="185">
        <f t="shared" ref="AU69:AW74" si="191">COUNTIFS($L$5:$L$300,$X$69,$M$5:$M$300,$Y69,$N$5:$N$300,$AU$31,$O$5:$O$300,AU$32)</f>
        <v>0</v>
      </c>
      <c r="AV69" s="172">
        <f t="shared" si="191"/>
        <v>0</v>
      </c>
      <c r="AW69" s="172">
        <f t="shared" si="191"/>
        <v>0</v>
      </c>
      <c r="AX69" s="97">
        <f t="shared" ref="AX69:AX75" si="192">SUM(AU69:AW69)</f>
        <v>0</v>
      </c>
      <c r="AY69" s="397" t="str">
        <f t="shared" ref="AY69:AY75" si="193">IF(AX69=0,"",((AU69*4)+(AV69*2)+(AW69*0))/AX69)</f>
        <v/>
      </c>
      <c r="AZ69" s="174">
        <f t="shared" ref="AZ69:BB74" si="194">COUNTIFS($L$5:$L$300,$X$69,$M$5:$M$300,$Y69,$N$5:$N$300,$AZ$31,$O$5:$O$300,AZ$32)</f>
        <v>0</v>
      </c>
      <c r="BA69" s="174">
        <f t="shared" si="194"/>
        <v>0</v>
      </c>
      <c r="BB69" s="174">
        <f t="shared" si="194"/>
        <v>0</v>
      </c>
      <c r="BC69" s="409">
        <f t="shared" ref="BC69:BC75" si="195">SUM(AZ69:BB69)</f>
        <v>0</v>
      </c>
      <c r="BD69" s="399" t="str">
        <f t="shared" ref="BD69:BD75" si="196">IF(BC69=0,"",((AZ69*4)+(BA69*2)+(BB69*0))/BC69)</f>
        <v/>
      </c>
      <c r="BE69" s="381">
        <f t="shared" ref="BE69:BG74" si="197">COUNTIFS($L$5:$L$300,$X$69,$M$5:$M$300,$Y69,$N$5:$N$300,$BE$31,$O$5:$O$300,BE$32)</f>
        <v>0</v>
      </c>
      <c r="BF69" s="97">
        <f t="shared" si="197"/>
        <v>0</v>
      </c>
      <c r="BG69" s="97">
        <f t="shared" si="197"/>
        <v>0</v>
      </c>
      <c r="BH69" s="97">
        <f t="shared" ref="BH69:BH75" si="198">SUM(BE69:BG69)</f>
        <v>0</v>
      </c>
      <c r="BI69" s="397" t="str">
        <f t="shared" ref="BI69:BI75" si="199">IF(BH69=0,"",((BE69*4)+(BF69*2)+(BG69*0))/BH69)</f>
        <v/>
      </c>
      <c r="BJ69" s="512">
        <f>H8</f>
        <v>0</v>
      </c>
      <c r="BK69" s="404">
        <v>1</v>
      </c>
      <c r="BL69" s="172">
        <f>COUNTIFS($L$5:$L$300,$BJ$33,$M$5:$M$300,$Y$33,$N$5:$N$300,$Z$31,$O$5:$O$300,$Z$32)</f>
        <v>0</v>
      </c>
      <c r="BM69" s="172">
        <f>COUNTIFS($L$5:$L$300,$BJ$33,$M$5:$M$300,$Y$33,$N$5:$N$300,$Z$31,$O$5:$O$300,BM$32)</f>
        <v>0</v>
      </c>
      <c r="BN69" s="172">
        <f>COUNTIFS($L$5:$L$300,$BJ$33,$M$5:$M$300,$Y$33,$N$5:$N$300,$Z$31,$O$5:$O$300,BN$32)</f>
        <v>0</v>
      </c>
      <c r="BO69" s="172"/>
      <c r="BP69" s="97">
        <f t="shared" ref="BP69:BP75" si="200">SUM(BL69:BN69)</f>
        <v>0</v>
      </c>
      <c r="BQ69" s="397" t="str">
        <f t="shared" ref="BQ69:BQ75" si="201">IF(BP69=0,"",((BL69*4)+(BM69*2)+(BN69*0))/BP69)</f>
        <v/>
      </c>
      <c r="BR69" s="174">
        <f>COUNTIFS($L$5:$L$300,$BJ$33,$M$5:$M$300,$Y$33,$N$5:$N$300,$AF$31,$O$5:$O$300,BR$32)</f>
        <v>0</v>
      </c>
      <c r="BS69" s="174">
        <f t="shared" ref="BS69:BT74" si="202">COUNTIFS($L$5:$L$300,$BJ$33,$M$5:$M$300,$Y69,$N$5:$N$300,$AF$31,$O$5:$O$300,BS$32)</f>
        <v>0</v>
      </c>
      <c r="BT69" s="174">
        <f t="shared" si="202"/>
        <v>0</v>
      </c>
      <c r="BU69" s="97">
        <f t="shared" ref="BU69:BU75" si="203">SUM(BR69:BT69)</f>
        <v>0</v>
      </c>
      <c r="BV69" s="397" t="str">
        <f>IF(BU69=0,"",((BR69*3)+(BS69*1.5)+(BT69*0))/BU69)</f>
        <v/>
      </c>
      <c r="BW69" s="174">
        <f t="shared" ref="BW69:BY74" si="204">COUNTIFS($L$5:$L$300,$BJ$33,$M$5:$M$300,$Y69,$N$5:$N$300,$AK$31,$O$5:$O$300,BW$32)</f>
        <v>0</v>
      </c>
      <c r="BX69" s="174">
        <f t="shared" si="204"/>
        <v>0</v>
      </c>
      <c r="BY69" s="174">
        <f t="shared" si="204"/>
        <v>0</v>
      </c>
      <c r="BZ69" s="97">
        <f t="shared" ref="BZ69:BZ75" si="205">SUM(BW69:BY69)</f>
        <v>0</v>
      </c>
      <c r="CA69" s="397" t="str">
        <f>IF(BZ69=0,"",((BW69*3)+(BX69*1.5)+(BY69*0))/BZ69)</f>
        <v/>
      </c>
      <c r="CB69" s="174">
        <f t="shared" ref="CB69:CD74" si="206">COUNTIFS($L$5:$L$300,$BJ$33,$M$5:$M$300,$Y69,$N$5:$N$300,$AP$31,$O$5:$O$300,CB$32)</f>
        <v>0</v>
      </c>
      <c r="CC69" s="174">
        <f t="shared" si="206"/>
        <v>0</v>
      </c>
      <c r="CD69" s="174">
        <f t="shared" si="206"/>
        <v>0</v>
      </c>
      <c r="CE69" s="97">
        <f t="shared" ref="CE69:CE75" si="207">SUM(CB69:CD69)</f>
        <v>0</v>
      </c>
      <c r="CF69" s="397" t="str">
        <f>IF(CE69=0,"",((CB69*3)+(CC69*1.5)+(CD69*0))/CE69)</f>
        <v/>
      </c>
      <c r="CG69" s="185">
        <f t="shared" ref="CG69:CI74" si="208">COUNTIFS($L$5:$L$300,$BJ$33,$M$5:$M$300,$Y69,$N$5:$N$300,$AU$31,$O$5:$O$300,CG$32)</f>
        <v>0</v>
      </c>
      <c r="CH69" s="172">
        <f t="shared" si="208"/>
        <v>0</v>
      </c>
      <c r="CI69" s="172">
        <f t="shared" si="208"/>
        <v>0</v>
      </c>
      <c r="CJ69" s="97">
        <f t="shared" ref="CJ69:CJ75" si="209">SUM(CG69:CI69)</f>
        <v>0</v>
      </c>
      <c r="CK69" s="400" t="str">
        <f t="shared" ref="CK69:CK75" si="210">IF(CJ69=0,"",((CG69*4)+(CH69*2)+(CI69*0))/CJ69)</f>
        <v/>
      </c>
      <c r="CL69" s="185">
        <f t="shared" ref="CL69:CN74" si="211">COUNTIFS($L$5:$L$300,$BJ$33,$M$5:$M$300,$Y69,$N$5:$N$300,$AZ$31,$O$5:$O$300,CL$32)</f>
        <v>0</v>
      </c>
      <c r="CM69" s="172">
        <f t="shared" si="211"/>
        <v>0</v>
      </c>
      <c r="CN69" s="172">
        <f t="shared" si="211"/>
        <v>0</v>
      </c>
      <c r="CO69" s="97">
        <f t="shared" ref="CO69:CO75" si="212">SUM(CL69:CN69)</f>
        <v>0</v>
      </c>
      <c r="CP69" s="397" t="str">
        <f t="shared" ref="CP69:CP75" si="213">IF(CO69=0,"",((CL69*4)+(CM69*2)+(CN69*0))/CO69)</f>
        <v/>
      </c>
      <c r="CQ69" s="172">
        <f t="shared" ref="CQ69:CS74" si="214">COUNTIFS($L$5:$L$300,$BJ$33,$M$5:$M$300,$Y69,$N$5:$N$300,$BE$31,$O$5:$O$300,CQ$32)</f>
        <v>0</v>
      </c>
      <c r="CR69" s="172">
        <f t="shared" si="214"/>
        <v>0</v>
      </c>
      <c r="CS69" s="172">
        <f t="shared" si="214"/>
        <v>0</v>
      </c>
      <c r="CT69" s="97">
        <f t="shared" ref="CT69:CT75" si="215">SUM(CQ69:CS69)</f>
        <v>0</v>
      </c>
      <c r="CU69" s="397" t="str">
        <f t="shared" ref="CU69:CU75" si="216">IF(CT69=0,"",((CQ69*4)+(CR69*2)+(CS69*0))/CT69)</f>
        <v/>
      </c>
      <c r="CV69" s="98"/>
    </row>
    <row r="70" spans="3:100" x14ac:dyDescent="0.25">
      <c r="C70" s="380" t="str">
        <f t="shared" ref="C70:C133" ca="1" si="217">IFERROR(_xlfn.NUMBERVALUE(L70),L70)</f>
        <v/>
      </c>
      <c r="I70" s="409" t="e">
        <f t="shared" ref="I70:I133" ca="1" si="218">IF(OR($A$4=C70,$A$5=C70,$A$6=C70,$A$7=C70,$A$8=C70,$A$9=C70,$A$10=C70,$A$11=C70,$A$12=C70,$A$13=C70,$A$14=C70,$A$15=C70,$A$16=C70,$A$17=C70,$A$18=C70),1,2)</f>
        <v>#NAME?</v>
      </c>
      <c r="K70" s="110"/>
      <c r="L70" s="74" t="str">
        <f t="shared" ref="L70:L133" si="219">MID(K70,1,2)</f>
        <v/>
      </c>
      <c r="M70" s="11" t="str">
        <f t="shared" ref="M70:M133" si="220">MID(K70,3,1)</f>
        <v/>
      </c>
      <c r="N70" s="11" t="str">
        <f t="shared" ref="N70:N133" si="221">MID(K70,4,1)</f>
        <v/>
      </c>
      <c r="O70" s="11" t="str">
        <f t="shared" ref="O70:O133" si="222">MID(K70,5,2)</f>
        <v/>
      </c>
      <c r="P70" s="380">
        <f t="shared" ref="P70:P133" ca="1" si="223">IF(AND($T$18=C70,N70="S"),1,IF(AND($T$19=C70,N70="S"),6,IF(AND($T$20=C70,N70="S"),5,IF(AND($T$21=C70,N70="S"),4,IF(AND($T$22=C70,N70="S"),3,IF(AND($T$23=C70,N70="S"),2,P69))))))</f>
        <v>1</v>
      </c>
      <c r="Q70" s="380">
        <f t="shared" ref="Q70:Q133" ca="1" si="224">IF(AND($T$29=C70,N70="S"),1,IF(AND($T$30=C70,N70="S"),2,IF(AND($T$31=C70,N70="S"),3,IF(AND($T$32=C70,N70="S"),4,IF(AND($T$33=C70,N70="S"),5,IF(AND($T$34=C70,N70="S"),6,Q69))))))</f>
        <v>1</v>
      </c>
      <c r="X70" s="513"/>
      <c r="Y70" s="129">
        <v>2</v>
      </c>
      <c r="Z70" s="173">
        <f>COUNTIFS($L$5:$L$300,$X$69,$M$5:$M$300,$Y70,$N$5:$N$300,$Z$31,$O$5:$O$300,$Z$32)</f>
        <v>0</v>
      </c>
      <c r="AA70" s="173">
        <f>COUNTIFS($L$5:$L$300,$X$69,$M$5:$M$300,$Y70,$N$5:$N$300,$Z$31,$O$5:$O$300,$AA$32)</f>
        <v>0</v>
      </c>
      <c r="AB70" s="173">
        <f>COUNTIFS($L$5:$L$300,$X$69,$M$5:$M$300,$Y70,$N$5:$N$300,$Z$31,$O$5:$O$300,$AB$32)</f>
        <v>0</v>
      </c>
      <c r="AC70" s="130"/>
      <c r="AD70" s="130">
        <f t="shared" si="182"/>
        <v>0</v>
      </c>
      <c r="AE70" s="137" t="str">
        <f t="shared" si="183"/>
        <v/>
      </c>
      <c r="AF70" s="173">
        <f>COUNTIFS($L$5:$L$300,$X$69,$M$5:$M$300,$Y70,$N$5:$N$300,$AF$31,$O$5:$O$300,AF$32)</f>
        <v>0</v>
      </c>
      <c r="AG70" s="173">
        <f t="shared" si="184"/>
        <v>0</v>
      </c>
      <c r="AH70" s="173">
        <f t="shared" si="184"/>
        <v>0</v>
      </c>
      <c r="AI70" s="130">
        <f t="shared" si="185"/>
        <v>0</v>
      </c>
      <c r="AJ70" s="137" t="str">
        <f t="shared" ref="AJ70:AJ75" si="225">IF(AI70=0,"",((AF70*3)+(AG70*1.5)+(AH70*0))/AI70)</f>
        <v/>
      </c>
      <c r="AK70" s="182">
        <f t="shared" si="186"/>
        <v>0</v>
      </c>
      <c r="AL70" s="173">
        <f t="shared" si="186"/>
        <v>0</v>
      </c>
      <c r="AM70" s="173">
        <f t="shared" si="186"/>
        <v>0</v>
      </c>
      <c r="AN70" s="130">
        <f t="shared" si="187"/>
        <v>0</v>
      </c>
      <c r="AO70" s="137" t="str">
        <f t="shared" ref="AO70:AO75" si="226">IF(AN70=0,"",((AK70*3)+(AL70*1.5)+(AM70*0))/AN70)</f>
        <v/>
      </c>
      <c r="AP70" s="173">
        <f t="shared" si="188"/>
        <v>0</v>
      </c>
      <c r="AQ70" s="173">
        <f t="shared" si="188"/>
        <v>0</v>
      </c>
      <c r="AR70" s="173">
        <f t="shared" si="188"/>
        <v>0</v>
      </c>
      <c r="AS70" s="130">
        <f t="shared" si="189"/>
        <v>0</v>
      </c>
      <c r="AT70" s="137" t="str">
        <f t="shared" si="190"/>
        <v/>
      </c>
      <c r="AU70" s="182">
        <f t="shared" si="191"/>
        <v>0</v>
      </c>
      <c r="AV70" s="173">
        <f t="shared" si="191"/>
        <v>0</v>
      </c>
      <c r="AW70" s="173">
        <f t="shared" si="191"/>
        <v>0</v>
      </c>
      <c r="AX70" s="130">
        <f t="shared" si="192"/>
        <v>0</v>
      </c>
      <c r="AY70" s="137" t="str">
        <f t="shared" si="193"/>
        <v/>
      </c>
      <c r="AZ70" s="173">
        <f t="shared" si="194"/>
        <v>0</v>
      </c>
      <c r="BA70" s="173">
        <f t="shared" si="194"/>
        <v>0</v>
      </c>
      <c r="BB70" s="173">
        <f t="shared" si="194"/>
        <v>0</v>
      </c>
      <c r="BC70" s="130">
        <f t="shared" si="195"/>
        <v>0</v>
      </c>
      <c r="BD70" s="137" t="str">
        <f t="shared" si="196"/>
        <v/>
      </c>
      <c r="BE70" s="371">
        <f t="shared" si="197"/>
        <v>0</v>
      </c>
      <c r="BF70" s="130">
        <f t="shared" si="197"/>
        <v>0</v>
      </c>
      <c r="BG70" s="130">
        <f t="shared" si="197"/>
        <v>0</v>
      </c>
      <c r="BH70" s="130">
        <f t="shared" si="198"/>
        <v>0</v>
      </c>
      <c r="BI70" s="137" t="str">
        <f t="shared" si="199"/>
        <v/>
      </c>
      <c r="BJ70" s="513"/>
      <c r="BK70" s="126">
        <v>2</v>
      </c>
      <c r="BL70" s="236">
        <f>COUNTIFS($L$5:$L$300,$BJ$33,$M$5:$M$300,$Y70,$N$5:$N$300,$Z$31,$O$5:$O$300,$Z$32)</f>
        <v>0</v>
      </c>
      <c r="BM70" s="236">
        <f>COUNTIFS($L$5:$L$300,$BJ$33,$M$5:$M$300,$Y70,$N$5:$N$300,$Z$31,$O$5:$O$300,$AA$32)</f>
        <v>0</v>
      </c>
      <c r="BN70" s="236">
        <f>COUNTIFS($L$5:$L$300,$BJ$33,$M$5:$M$300,$Y70,$N$5:$N$300,$Z$31,$O$5:$O$300,$AB$32)</f>
        <v>0</v>
      </c>
      <c r="BO70" s="236"/>
      <c r="BP70" s="233">
        <f t="shared" si="200"/>
        <v>0</v>
      </c>
      <c r="BQ70" s="240" t="str">
        <f t="shared" si="201"/>
        <v/>
      </c>
      <c r="BR70" s="236">
        <f>COUNTIFS($L$5:$L$300,$BJ$33,$M$5:$M$300,$Y70,$N$5:$N$300,$AF$31,$O$5:$O$300,BR$32)</f>
        <v>0</v>
      </c>
      <c r="BS70" s="236">
        <f t="shared" si="202"/>
        <v>0</v>
      </c>
      <c r="BT70" s="236">
        <f t="shared" si="202"/>
        <v>0</v>
      </c>
      <c r="BU70" s="233">
        <f t="shared" si="203"/>
        <v>0</v>
      </c>
      <c r="BV70" s="240" t="str">
        <f t="shared" ref="BV70:BV75" si="227">IF(BU70=0,"",((BR70*3)+(BS70*1.5)+(BT70*0))/BU70)</f>
        <v/>
      </c>
      <c r="BW70" s="236">
        <f t="shared" si="204"/>
        <v>0</v>
      </c>
      <c r="BX70" s="236">
        <f t="shared" si="204"/>
        <v>0</v>
      </c>
      <c r="BY70" s="236">
        <f t="shared" si="204"/>
        <v>0</v>
      </c>
      <c r="BZ70" s="233">
        <f t="shared" si="205"/>
        <v>0</v>
      </c>
      <c r="CA70" s="240" t="str">
        <f t="shared" ref="CA70:CA75" si="228">IF(BZ70=0,"",((BW70*3)+(BX70*1.5)+(BY70*0))/BZ70)</f>
        <v/>
      </c>
      <c r="CB70" s="236">
        <f t="shared" si="206"/>
        <v>0</v>
      </c>
      <c r="CC70" s="236">
        <f t="shared" si="206"/>
        <v>0</v>
      </c>
      <c r="CD70" s="236">
        <f t="shared" si="206"/>
        <v>0</v>
      </c>
      <c r="CE70" s="233">
        <f t="shared" si="207"/>
        <v>0</v>
      </c>
      <c r="CF70" s="240" t="str">
        <f t="shared" ref="CF70:CF75" si="229">IF(CE70=0,"",((CB70*3)+(CC70*1.5)+(CD70*0))/CE70)</f>
        <v/>
      </c>
      <c r="CG70" s="237">
        <f t="shared" si="208"/>
        <v>0</v>
      </c>
      <c r="CH70" s="236">
        <f t="shared" si="208"/>
        <v>0</v>
      </c>
      <c r="CI70" s="236">
        <f t="shared" si="208"/>
        <v>0</v>
      </c>
      <c r="CJ70" s="233">
        <f t="shared" si="209"/>
        <v>0</v>
      </c>
      <c r="CK70" s="242" t="str">
        <f t="shared" si="210"/>
        <v/>
      </c>
      <c r="CL70" s="237">
        <f t="shared" si="211"/>
        <v>0</v>
      </c>
      <c r="CM70" s="236">
        <f t="shared" si="211"/>
        <v>0</v>
      </c>
      <c r="CN70" s="236">
        <f t="shared" si="211"/>
        <v>0</v>
      </c>
      <c r="CO70" s="233">
        <f t="shared" si="212"/>
        <v>0</v>
      </c>
      <c r="CP70" s="240" t="str">
        <f t="shared" si="213"/>
        <v/>
      </c>
      <c r="CQ70" s="236">
        <f t="shared" si="214"/>
        <v>0</v>
      </c>
      <c r="CR70" s="236">
        <f t="shared" si="214"/>
        <v>0</v>
      </c>
      <c r="CS70" s="236">
        <f t="shared" si="214"/>
        <v>0</v>
      </c>
      <c r="CT70" s="233">
        <f t="shared" si="215"/>
        <v>0</v>
      </c>
      <c r="CU70" s="240" t="str">
        <f t="shared" si="216"/>
        <v/>
      </c>
      <c r="CV70" s="98"/>
    </row>
    <row r="71" spans="3:100" x14ac:dyDescent="0.25">
      <c r="C71" s="380" t="str">
        <f t="shared" ca="1" si="217"/>
        <v/>
      </c>
      <c r="I71" s="409" t="e">
        <f t="shared" ca="1" si="218"/>
        <v>#NAME?</v>
      </c>
      <c r="K71" s="110"/>
      <c r="L71" s="74" t="str">
        <f t="shared" si="219"/>
        <v/>
      </c>
      <c r="M71" s="11" t="str">
        <f t="shared" si="220"/>
        <v/>
      </c>
      <c r="N71" s="11" t="str">
        <f t="shared" si="221"/>
        <v/>
      </c>
      <c r="O71" s="11" t="str">
        <f t="shared" si="222"/>
        <v/>
      </c>
      <c r="P71" s="380">
        <f t="shared" ca="1" si="223"/>
        <v>1</v>
      </c>
      <c r="Q71" s="380">
        <f t="shared" ca="1" si="224"/>
        <v>1</v>
      </c>
      <c r="X71" s="513"/>
      <c r="Y71" s="111">
        <v>3</v>
      </c>
      <c r="Z71" s="174">
        <f>COUNTIFS($L$5:$L$300,$X$69,$M$5:$M$300,$Y71,$N$5:$N$300,$Z$31,$O$5:$O$300,$Z$32)</f>
        <v>0</v>
      </c>
      <c r="AA71" s="174">
        <f>COUNTIFS($L$5:$L$300,$X$69,$M$5:$M$300,$Y71,$N$5:$N$300,$Z$31,$O$5:$O$300,$AA$32)</f>
        <v>0</v>
      </c>
      <c r="AB71" s="174">
        <f>COUNTIFS($L$5:$L$300,$X$69,$M$5:$M$300,$Y71,$N$5:$N$300,$Z$31,$O$5:$O$300,$AB$32)</f>
        <v>0</v>
      </c>
      <c r="AC71" s="409"/>
      <c r="AD71" s="409">
        <f t="shared" si="182"/>
        <v>0</v>
      </c>
      <c r="AE71" s="399" t="str">
        <f t="shared" si="183"/>
        <v/>
      </c>
      <c r="AF71" s="174">
        <f>COUNTIFS($L$5:$L$300,$X$69,$M$5:$M$300,$Y71,$N$5:$N$300,$AF$31,$O$5:$O$300,AF$32)</f>
        <v>0</v>
      </c>
      <c r="AG71" s="174">
        <f t="shared" si="184"/>
        <v>0</v>
      </c>
      <c r="AH71" s="174">
        <f t="shared" si="184"/>
        <v>0</v>
      </c>
      <c r="AI71" s="409">
        <f t="shared" si="185"/>
        <v>0</v>
      </c>
      <c r="AJ71" s="399" t="str">
        <f t="shared" si="225"/>
        <v/>
      </c>
      <c r="AK71" s="181">
        <f t="shared" si="186"/>
        <v>0</v>
      </c>
      <c r="AL71" s="174">
        <f t="shared" si="186"/>
        <v>0</v>
      </c>
      <c r="AM71" s="174">
        <f t="shared" si="186"/>
        <v>0</v>
      </c>
      <c r="AN71" s="409">
        <f t="shared" si="187"/>
        <v>0</v>
      </c>
      <c r="AO71" s="399" t="str">
        <f t="shared" si="226"/>
        <v/>
      </c>
      <c r="AP71" s="174">
        <f t="shared" si="188"/>
        <v>0</v>
      </c>
      <c r="AQ71" s="174">
        <f t="shared" si="188"/>
        <v>0</v>
      </c>
      <c r="AR71" s="174">
        <f t="shared" si="188"/>
        <v>0</v>
      </c>
      <c r="AS71" s="409">
        <f t="shared" si="189"/>
        <v>0</v>
      </c>
      <c r="AT71" s="399" t="str">
        <f t="shared" si="190"/>
        <v/>
      </c>
      <c r="AU71" s="181">
        <f t="shared" si="191"/>
        <v>0</v>
      </c>
      <c r="AV71" s="174">
        <f t="shared" si="191"/>
        <v>0</v>
      </c>
      <c r="AW71" s="174">
        <f t="shared" si="191"/>
        <v>0</v>
      </c>
      <c r="AX71" s="409">
        <f t="shared" si="192"/>
        <v>0</v>
      </c>
      <c r="AY71" s="399" t="str">
        <f t="shared" si="193"/>
        <v/>
      </c>
      <c r="AZ71" s="174">
        <f t="shared" si="194"/>
        <v>0</v>
      </c>
      <c r="BA71" s="174">
        <f t="shared" si="194"/>
        <v>0</v>
      </c>
      <c r="BB71" s="174">
        <f t="shared" si="194"/>
        <v>0</v>
      </c>
      <c r="BC71" s="409">
        <f t="shared" si="195"/>
        <v>0</v>
      </c>
      <c r="BD71" s="399" t="str">
        <f t="shared" si="196"/>
        <v/>
      </c>
      <c r="BE71" s="377">
        <f t="shared" si="197"/>
        <v>0</v>
      </c>
      <c r="BF71" s="409">
        <f t="shared" si="197"/>
        <v>0</v>
      </c>
      <c r="BG71" s="409">
        <f t="shared" si="197"/>
        <v>0</v>
      </c>
      <c r="BH71" s="409">
        <f t="shared" si="198"/>
        <v>0</v>
      </c>
      <c r="BI71" s="399" t="str">
        <f t="shared" si="199"/>
        <v/>
      </c>
      <c r="BJ71" s="513"/>
      <c r="BK71" s="132">
        <v>3</v>
      </c>
      <c r="BL71" s="174">
        <f>COUNTIFS($L$5:$L$300,$BJ$33,$M$5:$M$300,$Y71,$N$5:$N$300,$Z$31,$O$5:$O$300,$Z$32)</f>
        <v>0</v>
      </c>
      <c r="BM71" s="174">
        <f>COUNTIFS($L$5:$L$300,$BJ$33,$M$5:$M$300,$Y71,$N$5:$N$300,$Z$31,$O$5:$O$300,$AA$32)</f>
        <v>0</v>
      </c>
      <c r="BN71" s="174">
        <f>COUNTIFS($L$5:$L$300,$BJ$33,$M$5:$M$300,$Y71,$N$5:$N$300,$Z$31,$O$5:$O$300,$AB$32)</f>
        <v>0</v>
      </c>
      <c r="BO71" s="174"/>
      <c r="BP71" s="409">
        <f t="shared" si="200"/>
        <v>0</v>
      </c>
      <c r="BQ71" s="399" t="str">
        <f t="shared" si="201"/>
        <v/>
      </c>
      <c r="BR71" s="174">
        <f>COUNTIFS($L$5:$L$300,$BJ$33,$M$5:$M$300,$Y71,$N$5:$N$300,$AF$31,$O$5:$O$300,BR$32)</f>
        <v>0</v>
      </c>
      <c r="BS71" s="174">
        <f t="shared" si="202"/>
        <v>0</v>
      </c>
      <c r="BT71" s="174">
        <f t="shared" si="202"/>
        <v>0</v>
      </c>
      <c r="BU71" s="409">
        <f t="shared" si="203"/>
        <v>0</v>
      </c>
      <c r="BV71" s="399" t="str">
        <f t="shared" si="227"/>
        <v/>
      </c>
      <c r="BW71" s="174">
        <f t="shared" si="204"/>
        <v>0</v>
      </c>
      <c r="BX71" s="174">
        <f t="shared" si="204"/>
        <v>0</v>
      </c>
      <c r="BY71" s="174">
        <f t="shared" si="204"/>
        <v>0</v>
      </c>
      <c r="BZ71" s="409">
        <f t="shared" si="205"/>
        <v>0</v>
      </c>
      <c r="CA71" s="399" t="str">
        <f t="shared" si="228"/>
        <v/>
      </c>
      <c r="CB71" s="174">
        <f t="shared" si="206"/>
        <v>0</v>
      </c>
      <c r="CC71" s="174">
        <f t="shared" si="206"/>
        <v>0</v>
      </c>
      <c r="CD71" s="174">
        <f t="shared" si="206"/>
        <v>0</v>
      </c>
      <c r="CE71" s="409">
        <f t="shared" si="207"/>
        <v>0</v>
      </c>
      <c r="CF71" s="399" t="str">
        <f t="shared" si="229"/>
        <v/>
      </c>
      <c r="CG71" s="181">
        <f t="shared" si="208"/>
        <v>0</v>
      </c>
      <c r="CH71" s="174">
        <f t="shared" si="208"/>
        <v>0</v>
      </c>
      <c r="CI71" s="174">
        <f t="shared" si="208"/>
        <v>0</v>
      </c>
      <c r="CJ71" s="409">
        <f t="shared" si="209"/>
        <v>0</v>
      </c>
      <c r="CK71" s="398" t="str">
        <f t="shared" si="210"/>
        <v/>
      </c>
      <c r="CL71" s="181">
        <f t="shared" si="211"/>
        <v>0</v>
      </c>
      <c r="CM71" s="174">
        <f t="shared" si="211"/>
        <v>0</v>
      </c>
      <c r="CN71" s="174">
        <f t="shared" si="211"/>
        <v>0</v>
      </c>
      <c r="CO71" s="409">
        <f t="shared" si="212"/>
        <v>0</v>
      </c>
      <c r="CP71" s="399" t="str">
        <f t="shared" si="213"/>
        <v/>
      </c>
      <c r="CQ71" s="174">
        <f t="shared" si="214"/>
        <v>0</v>
      </c>
      <c r="CR71" s="174">
        <f t="shared" si="214"/>
        <v>0</v>
      </c>
      <c r="CS71" s="174">
        <f t="shared" si="214"/>
        <v>0</v>
      </c>
      <c r="CT71" s="409">
        <f t="shared" si="215"/>
        <v>0</v>
      </c>
      <c r="CU71" s="399" t="str">
        <f t="shared" si="216"/>
        <v/>
      </c>
      <c r="CV71" s="98"/>
    </row>
    <row r="72" spans="3:100" x14ac:dyDescent="0.25">
      <c r="C72" s="380" t="str">
        <f t="shared" ca="1" si="217"/>
        <v/>
      </c>
      <c r="I72" s="409" t="e">
        <f t="shared" ca="1" si="218"/>
        <v>#NAME?</v>
      </c>
      <c r="K72" s="110"/>
      <c r="L72" s="74" t="str">
        <f t="shared" si="219"/>
        <v/>
      </c>
      <c r="M72" s="11" t="str">
        <f t="shared" si="220"/>
        <v/>
      </c>
      <c r="N72" s="11" t="str">
        <f t="shared" si="221"/>
        <v/>
      </c>
      <c r="O72" s="11" t="str">
        <f t="shared" si="222"/>
        <v/>
      </c>
      <c r="P72" s="380">
        <f t="shared" ca="1" si="223"/>
        <v>1</v>
      </c>
      <c r="Q72" s="380">
        <f t="shared" ca="1" si="224"/>
        <v>1</v>
      </c>
      <c r="X72" s="513"/>
      <c r="Y72" s="129">
        <v>4</v>
      </c>
      <c r="Z72" s="173">
        <f>COUNTIFS($L$5:$L$300,$X$69,$M$5:$M$300,$Y72,$N$5:$N$300,$Z$31,$O$5:$O$300,$Z$32)</f>
        <v>0</v>
      </c>
      <c r="AA72" s="173">
        <f>COUNTIFS($L$5:$L$300,$X$69,$M$5:$M$300,$Y72,$N$5:$N$300,$Z$31,$O$5:$O$300,$AA$32)</f>
        <v>0</v>
      </c>
      <c r="AB72" s="173">
        <f>COUNTIFS($L$5:$L$300,$X$69,$M$5:$M$300,$Y72,$N$5:$N$300,$Z$31,$O$5:$O$300,$AB$32)</f>
        <v>0</v>
      </c>
      <c r="AC72" s="130"/>
      <c r="AD72" s="130">
        <f t="shared" si="182"/>
        <v>0</v>
      </c>
      <c r="AE72" s="137" t="str">
        <f t="shared" si="183"/>
        <v/>
      </c>
      <c r="AF72" s="173">
        <f>COUNTIFS($L$5:$L$300,$X$69,$M$5:$M$300,$Y72,$N$5:$N$300,$AF$31,$O$5:$O$300,AF$32)</f>
        <v>0</v>
      </c>
      <c r="AG72" s="173">
        <f t="shared" si="184"/>
        <v>0</v>
      </c>
      <c r="AH72" s="173">
        <f t="shared" si="184"/>
        <v>0</v>
      </c>
      <c r="AI72" s="130">
        <f t="shared" si="185"/>
        <v>0</v>
      </c>
      <c r="AJ72" s="137" t="str">
        <f t="shared" si="225"/>
        <v/>
      </c>
      <c r="AK72" s="182">
        <f t="shared" si="186"/>
        <v>0</v>
      </c>
      <c r="AL72" s="173">
        <f t="shared" si="186"/>
        <v>0</v>
      </c>
      <c r="AM72" s="173">
        <f t="shared" si="186"/>
        <v>0</v>
      </c>
      <c r="AN72" s="130">
        <f t="shared" si="187"/>
        <v>0</v>
      </c>
      <c r="AO72" s="137" t="str">
        <f t="shared" si="226"/>
        <v/>
      </c>
      <c r="AP72" s="173">
        <f t="shared" si="188"/>
        <v>0</v>
      </c>
      <c r="AQ72" s="173">
        <f t="shared" si="188"/>
        <v>0</v>
      </c>
      <c r="AR72" s="173">
        <f t="shared" si="188"/>
        <v>0</v>
      </c>
      <c r="AS72" s="130">
        <f t="shared" si="189"/>
        <v>0</v>
      </c>
      <c r="AT72" s="137" t="str">
        <f t="shared" si="190"/>
        <v/>
      </c>
      <c r="AU72" s="182">
        <f t="shared" si="191"/>
        <v>0</v>
      </c>
      <c r="AV72" s="173">
        <f t="shared" si="191"/>
        <v>0</v>
      </c>
      <c r="AW72" s="173">
        <f t="shared" si="191"/>
        <v>0</v>
      </c>
      <c r="AX72" s="130">
        <f t="shared" si="192"/>
        <v>0</v>
      </c>
      <c r="AY72" s="137" t="str">
        <f t="shared" si="193"/>
        <v/>
      </c>
      <c r="AZ72" s="173">
        <f t="shared" si="194"/>
        <v>0</v>
      </c>
      <c r="BA72" s="173">
        <f t="shared" si="194"/>
        <v>0</v>
      </c>
      <c r="BB72" s="173">
        <f t="shared" si="194"/>
        <v>0</v>
      </c>
      <c r="BC72" s="130">
        <f t="shared" si="195"/>
        <v>0</v>
      </c>
      <c r="BD72" s="137" t="str">
        <f t="shared" si="196"/>
        <v/>
      </c>
      <c r="BE72" s="371">
        <f t="shared" si="197"/>
        <v>0</v>
      </c>
      <c r="BF72" s="130">
        <f t="shared" si="197"/>
        <v>0</v>
      </c>
      <c r="BG72" s="130">
        <f t="shared" si="197"/>
        <v>0</v>
      </c>
      <c r="BH72" s="130">
        <f t="shared" si="198"/>
        <v>0</v>
      </c>
      <c r="BI72" s="137" t="str">
        <f t="shared" si="199"/>
        <v/>
      </c>
      <c r="BJ72" s="513"/>
      <c r="BK72" s="126">
        <v>4</v>
      </c>
      <c r="BL72" s="236">
        <f>COUNTIFS($L$5:$L$300,$BJ$33,$M$5:$M$300,$Y72,$N$5:$N$300,$Z$31,$O$5:$O$300,$Z$32)</f>
        <v>0</v>
      </c>
      <c r="BM72" s="236">
        <f>COUNTIFS($L$5:$L$300,$BJ$33,$M$5:$M$300,$Y72,$N$5:$N$300,$Z$31,$O$5:$O$300,$AA$32)</f>
        <v>0</v>
      </c>
      <c r="BN72" s="236">
        <f>COUNTIFS($L$5:$L$300,$BJ$33,$M$5:$M$300,$Y72,$N$5:$N$300,$Z$31,$O$5:$O$300,$AB$32)</f>
        <v>0</v>
      </c>
      <c r="BO72" s="236"/>
      <c r="BP72" s="233">
        <f t="shared" si="200"/>
        <v>0</v>
      </c>
      <c r="BQ72" s="240" t="str">
        <f t="shared" si="201"/>
        <v/>
      </c>
      <c r="BR72" s="236">
        <f>COUNTIFS($L$5:$L$300,$BJ$33,$M$5:$M$300,$Y72,$N$5:$N$300,$AF$31,$O$5:$O$300,BR$32)</f>
        <v>0</v>
      </c>
      <c r="BS72" s="236">
        <f t="shared" si="202"/>
        <v>0</v>
      </c>
      <c r="BT72" s="236">
        <f t="shared" si="202"/>
        <v>0</v>
      </c>
      <c r="BU72" s="233">
        <f t="shared" si="203"/>
        <v>0</v>
      </c>
      <c r="BV72" s="240" t="str">
        <f t="shared" si="227"/>
        <v/>
      </c>
      <c r="BW72" s="236">
        <f t="shared" si="204"/>
        <v>0</v>
      </c>
      <c r="BX72" s="236">
        <f t="shared" si="204"/>
        <v>0</v>
      </c>
      <c r="BY72" s="236">
        <f t="shared" si="204"/>
        <v>0</v>
      </c>
      <c r="BZ72" s="233">
        <f t="shared" si="205"/>
        <v>0</v>
      </c>
      <c r="CA72" s="240" t="str">
        <f t="shared" si="228"/>
        <v/>
      </c>
      <c r="CB72" s="236">
        <f t="shared" si="206"/>
        <v>0</v>
      </c>
      <c r="CC72" s="236">
        <f t="shared" si="206"/>
        <v>0</v>
      </c>
      <c r="CD72" s="236">
        <f t="shared" si="206"/>
        <v>0</v>
      </c>
      <c r="CE72" s="233">
        <f t="shared" si="207"/>
        <v>0</v>
      </c>
      <c r="CF72" s="240" t="str">
        <f t="shared" si="229"/>
        <v/>
      </c>
      <c r="CG72" s="237">
        <f t="shared" si="208"/>
        <v>0</v>
      </c>
      <c r="CH72" s="236">
        <f t="shared" si="208"/>
        <v>0</v>
      </c>
      <c r="CI72" s="236">
        <f t="shared" si="208"/>
        <v>0</v>
      </c>
      <c r="CJ72" s="233">
        <f t="shared" si="209"/>
        <v>0</v>
      </c>
      <c r="CK72" s="242" t="str">
        <f t="shared" si="210"/>
        <v/>
      </c>
      <c r="CL72" s="237">
        <f t="shared" si="211"/>
        <v>0</v>
      </c>
      <c r="CM72" s="236">
        <f t="shared" si="211"/>
        <v>0</v>
      </c>
      <c r="CN72" s="236">
        <f t="shared" si="211"/>
        <v>0</v>
      </c>
      <c r="CO72" s="233">
        <f t="shared" si="212"/>
        <v>0</v>
      </c>
      <c r="CP72" s="240" t="str">
        <f t="shared" si="213"/>
        <v/>
      </c>
      <c r="CQ72" s="236">
        <f t="shared" si="214"/>
        <v>0</v>
      </c>
      <c r="CR72" s="236">
        <f t="shared" si="214"/>
        <v>0</v>
      </c>
      <c r="CS72" s="236">
        <f t="shared" si="214"/>
        <v>0</v>
      </c>
      <c r="CT72" s="233">
        <f t="shared" si="215"/>
        <v>0</v>
      </c>
      <c r="CU72" s="240" t="str">
        <f t="shared" si="216"/>
        <v/>
      </c>
      <c r="CV72" s="98"/>
    </row>
    <row r="73" spans="3:100" x14ac:dyDescent="0.25">
      <c r="C73" s="380" t="str">
        <f t="shared" ca="1" si="217"/>
        <v/>
      </c>
      <c r="I73" s="409" t="e">
        <f t="shared" ca="1" si="218"/>
        <v>#NAME?</v>
      </c>
      <c r="K73" s="110"/>
      <c r="L73" s="74" t="str">
        <f t="shared" si="219"/>
        <v/>
      </c>
      <c r="M73" s="11" t="str">
        <f t="shared" si="220"/>
        <v/>
      </c>
      <c r="N73" s="11" t="str">
        <f t="shared" si="221"/>
        <v/>
      </c>
      <c r="O73" s="11" t="str">
        <f t="shared" si="222"/>
        <v/>
      </c>
      <c r="P73" s="380">
        <f t="shared" ca="1" si="223"/>
        <v>1</v>
      </c>
      <c r="Q73" s="380">
        <f t="shared" ca="1" si="224"/>
        <v>1</v>
      </c>
      <c r="X73" s="513"/>
      <c r="Y73" s="111">
        <v>5</v>
      </c>
      <c r="Z73" s="174">
        <f>COUNTIFS($L$5:$L$300,$X$69,$M$5:$M$300,$Y73,$N$5:$N$300,$Z$31,$O$5:$O$300,$Z$32)</f>
        <v>0</v>
      </c>
      <c r="AA73" s="174">
        <f>COUNTIFS($L$5:$L$300,$X$69,$M$5:$M$300,$Y73,$N$5:$N$300,$Z$31,$O$5:$O$300,$AA$32)</f>
        <v>0</v>
      </c>
      <c r="AB73" s="174">
        <f>COUNTIFS($L$5:$L$300,$X$69,$M$5:$M$300,$Y73,$N$5:$N$300,$Z$31,$O$5:$O$300,$AB$32)</f>
        <v>0</v>
      </c>
      <c r="AC73" s="409"/>
      <c r="AD73" s="409">
        <f t="shared" si="182"/>
        <v>0</v>
      </c>
      <c r="AE73" s="399" t="str">
        <f t="shared" si="183"/>
        <v/>
      </c>
      <c r="AF73" s="174">
        <f>COUNTIFS($L$5:$L$300,$X$69,$M$5:$M$300,$Y73,$N$5:$N$300,$AF$31,$O$5:$O$300,AF$32)</f>
        <v>0</v>
      </c>
      <c r="AG73" s="174">
        <f t="shared" si="184"/>
        <v>0</v>
      </c>
      <c r="AH73" s="174">
        <f t="shared" si="184"/>
        <v>0</v>
      </c>
      <c r="AI73" s="409">
        <f t="shared" si="185"/>
        <v>0</v>
      </c>
      <c r="AJ73" s="399" t="str">
        <f t="shared" si="225"/>
        <v/>
      </c>
      <c r="AK73" s="181">
        <f t="shared" si="186"/>
        <v>0</v>
      </c>
      <c r="AL73" s="174">
        <f t="shared" si="186"/>
        <v>0</v>
      </c>
      <c r="AM73" s="174">
        <f t="shared" si="186"/>
        <v>0</v>
      </c>
      <c r="AN73" s="409">
        <f t="shared" si="187"/>
        <v>0</v>
      </c>
      <c r="AO73" s="399" t="str">
        <f t="shared" si="226"/>
        <v/>
      </c>
      <c r="AP73" s="174">
        <f t="shared" si="188"/>
        <v>0</v>
      </c>
      <c r="AQ73" s="174">
        <f t="shared" si="188"/>
        <v>0</v>
      </c>
      <c r="AR73" s="174">
        <f t="shared" si="188"/>
        <v>0</v>
      </c>
      <c r="AS73" s="409">
        <f t="shared" si="189"/>
        <v>0</v>
      </c>
      <c r="AT73" s="399" t="str">
        <f t="shared" si="190"/>
        <v/>
      </c>
      <c r="AU73" s="181">
        <f t="shared" si="191"/>
        <v>0</v>
      </c>
      <c r="AV73" s="174">
        <f t="shared" si="191"/>
        <v>0</v>
      </c>
      <c r="AW73" s="174">
        <f t="shared" si="191"/>
        <v>0</v>
      </c>
      <c r="AX73" s="409">
        <f t="shared" si="192"/>
        <v>0</v>
      </c>
      <c r="AY73" s="399" t="str">
        <f t="shared" si="193"/>
        <v/>
      </c>
      <c r="AZ73" s="174">
        <f t="shared" si="194"/>
        <v>0</v>
      </c>
      <c r="BA73" s="174">
        <f t="shared" si="194"/>
        <v>0</v>
      </c>
      <c r="BB73" s="174">
        <f t="shared" si="194"/>
        <v>0</v>
      </c>
      <c r="BC73" s="409">
        <f t="shared" si="195"/>
        <v>0</v>
      </c>
      <c r="BD73" s="399" t="str">
        <f t="shared" si="196"/>
        <v/>
      </c>
      <c r="BE73" s="377">
        <f t="shared" si="197"/>
        <v>0</v>
      </c>
      <c r="BF73" s="409">
        <f t="shared" si="197"/>
        <v>0</v>
      </c>
      <c r="BG73" s="409">
        <f t="shared" si="197"/>
        <v>0</v>
      </c>
      <c r="BH73" s="409">
        <f t="shared" si="198"/>
        <v>0</v>
      </c>
      <c r="BI73" s="399" t="str">
        <f t="shared" si="199"/>
        <v/>
      </c>
      <c r="BJ73" s="513"/>
      <c r="BK73" s="132">
        <v>5</v>
      </c>
      <c r="BL73" s="174">
        <f>COUNTIFS($L$5:$L$300,$BJ$33,$M$5:$M$300,$Y73,$N$5:$N$300,$Z$31,$O$5:$O$300,$Z$32)</f>
        <v>0</v>
      </c>
      <c r="BM73" s="174">
        <f>COUNTIFS($L$5:$L$300,$BJ$33,$M$5:$M$300,$Y73,$N$5:$N$300,$Z$31,$O$5:$O$300,$AA$32)</f>
        <v>0</v>
      </c>
      <c r="BN73" s="174">
        <f>COUNTIFS($L$5:$L$300,$BJ$33,$M$5:$M$300,$Y73,$N$5:$N$300,$Z$31,$O$5:$O$300,$AB$32)</f>
        <v>0</v>
      </c>
      <c r="BO73" s="174"/>
      <c r="BP73" s="409">
        <f t="shared" si="200"/>
        <v>0</v>
      </c>
      <c r="BQ73" s="399" t="str">
        <f t="shared" si="201"/>
        <v/>
      </c>
      <c r="BR73" s="174">
        <f>COUNTIFS($L$5:$L$300,$BJ$33,$M$5:$M$300,$Y73,$N$5:$N$300,$AF$31,$O$5:$O$300,BR$32)</f>
        <v>0</v>
      </c>
      <c r="BS73" s="174">
        <f t="shared" si="202"/>
        <v>0</v>
      </c>
      <c r="BT73" s="174">
        <f t="shared" si="202"/>
        <v>0</v>
      </c>
      <c r="BU73" s="409">
        <f t="shared" si="203"/>
        <v>0</v>
      </c>
      <c r="BV73" s="399" t="str">
        <f t="shared" si="227"/>
        <v/>
      </c>
      <c r="BW73" s="174">
        <f t="shared" si="204"/>
        <v>0</v>
      </c>
      <c r="BX73" s="174">
        <f t="shared" si="204"/>
        <v>0</v>
      </c>
      <c r="BY73" s="174">
        <f t="shared" si="204"/>
        <v>0</v>
      </c>
      <c r="BZ73" s="409">
        <f t="shared" si="205"/>
        <v>0</v>
      </c>
      <c r="CA73" s="399" t="str">
        <f t="shared" si="228"/>
        <v/>
      </c>
      <c r="CB73" s="174">
        <f t="shared" si="206"/>
        <v>0</v>
      </c>
      <c r="CC73" s="174">
        <f t="shared" si="206"/>
        <v>0</v>
      </c>
      <c r="CD73" s="174">
        <f t="shared" si="206"/>
        <v>0</v>
      </c>
      <c r="CE73" s="409">
        <f t="shared" si="207"/>
        <v>0</v>
      </c>
      <c r="CF73" s="399" t="str">
        <f t="shared" si="229"/>
        <v/>
      </c>
      <c r="CG73" s="181">
        <f t="shared" si="208"/>
        <v>0</v>
      </c>
      <c r="CH73" s="174">
        <f t="shared" si="208"/>
        <v>0</v>
      </c>
      <c r="CI73" s="174">
        <f t="shared" si="208"/>
        <v>0</v>
      </c>
      <c r="CJ73" s="409">
        <f t="shared" si="209"/>
        <v>0</v>
      </c>
      <c r="CK73" s="398" t="str">
        <f t="shared" si="210"/>
        <v/>
      </c>
      <c r="CL73" s="181">
        <f t="shared" si="211"/>
        <v>0</v>
      </c>
      <c r="CM73" s="174">
        <f t="shared" si="211"/>
        <v>0</v>
      </c>
      <c r="CN73" s="174">
        <f t="shared" si="211"/>
        <v>0</v>
      </c>
      <c r="CO73" s="409">
        <f t="shared" si="212"/>
        <v>0</v>
      </c>
      <c r="CP73" s="399" t="str">
        <f t="shared" si="213"/>
        <v/>
      </c>
      <c r="CQ73" s="174">
        <f t="shared" si="214"/>
        <v>0</v>
      </c>
      <c r="CR73" s="174">
        <f t="shared" si="214"/>
        <v>0</v>
      </c>
      <c r="CS73" s="174">
        <f t="shared" si="214"/>
        <v>0</v>
      </c>
      <c r="CT73" s="409">
        <f t="shared" si="215"/>
        <v>0</v>
      </c>
      <c r="CU73" s="399" t="str">
        <f t="shared" si="216"/>
        <v/>
      </c>
      <c r="CV73" s="98"/>
    </row>
    <row r="74" spans="3:100" ht="15.75" thickBot="1" x14ac:dyDescent="0.3">
      <c r="C74" s="380" t="str">
        <f t="shared" ca="1" si="217"/>
        <v/>
      </c>
      <c r="I74" s="409" t="e">
        <f t="shared" ca="1" si="218"/>
        <v>#NAME?</v>
      </c>
      <c r="K74" s="110"/>
      <c r="L74" s="74" t="str">
        <f t="shared" si="219"/>
        <v/>
      </c>
      <c r="M74" s="11" t="str">
        <f t="shared" si="220"/>
        <v/>
      </c>
      <c r="N74" s="11" t="str">
        <f t="shared" si="221"/>
        <v/>
      </c>
      <c r="O74" s="11" t="str">
        <f t="shared" si="222"/>
        <v/>
      </c>
      <c r="P74" s="380">
        <f t="shared" ca="1" si="223"/>
        <v>1</v>
      </c>
      <c r="Q74" s="380">
        <f t="shared" ca="1" si="224"/>
        <v>1</v>
      </c>
      <c r="X74" s="514"/>
      <c r="Y74" s="168">
        <v>6</v>
      </c>
      <c r="Z74" s="173">
        <f>COUNTIFS($L$5:$L$300,$X$69,$M$5:$M$300,$Y74,$N$5:$N$300,$Z$31,$O$5:$O$300,$Z$32)</f>
        <v>0</v>
      </c>
      <c r="AA74" s="173">
        <f>COUNTIFS($L$5:$L$300,$X$69,$M$5:$M$300,$Y74,$N$5:$N$300,$Z$31,$O$5:$O$300,$AA$32)</f>
        <v>0</v>
      </c>
      <c r="AB74" s="173">
        <f>COUNTIFS($L$5:$L$300,$X$69,$M$5:$M$300,$Y74,$N$5:$N$300,$Z$31,$O$5:$O$300,$AB$32)</f>
        <v>0</v>
      </c>
      <c r="AC74" s="130"/>
      <c r="AD74" s="130">
        <f t="shared" si="182"/>
        <v>0</v>
      </c>
      <c r="AE74" s="137" t="str">
        <f t="shared" si="183"/>
        <v/>
      </c>
      <c r="AF74" s="173">
        <f>COUNTIFS($L$5:$L$300,$X$69,$M$5:$M$300,$Y74,$N$5:$N$300,$AF$31,$O$5:$O$300,AF$32)</f>
        <v>0</v>
      </c>
      <c r="AG74" s="173">
        <f t="shared" si="184"/>
        <v>0</v>
      </c>
      <c r="AH74" s="173">
        <f t="shared" si="184"/>
        <v>0</v>
      </c>
      <c r="AI74" s="130">
        <f t="shared" si="185"/>
        <v>0</v>
      </c>
      <c r="AJ74" s="137" t="str">
        <f t="shared" si="225"/>
        <v/>
      </c>
      <c r="AK74" s="182">
        <f t="shared" si="186"/>
        <v>0</v>
      </c>
      <c r="AL74" s="173">
        <f t="shared" si="186"/>
        <v>0</v>
      </c>
      <c r="AM74" s="173">
        <f t="shared" si="186"/>
        <v>0</v>
      </c>
      <c r="AN74" s="130">
        <f t="shared" si="187"/>
        <v>0</v>
      </c>
      <c r="AO74" s="137" t="str">
        <f t="shared" si="226"/>
        <v/>
      </c>
      <c r="AP74" s="173">
        <f t="shared" si="188"/>
        <v>0</v>
      </c>
      <c r="AQ74" s="173">
        <f t="shared" si="188"/>
        <v>0</v>
      </c>
      <c r="AR74" s="173">
        <f t="shared" si="188"/>
        <v>0</v>
      </c>
      <c r="AS74" s="130">
        <f t="shared" si="189"/>
        <v>0</v>
      </c>
      <c r="AT74" s="137" t="str">
        <f t="shared" si="190"/>
        <v/>
      </c>
      <c r="AU74" s="182">
        <f t="shared" si="191"/>
        <v>0</v>
      </c>
      <c r="AV74" s="173">
        <f t="shared" si="191"/>
        <v>0</v>
      </c>
      <c r="AW74" s="173">
        <f t="shared" si="191"/>
        <v>0</v>
      </c>
      <c r="AX74" s="130">
        <f t="shared" si="192"/>
        <v>0</v>
      </c>
      <c r="AY74" s="164" t="str">
        <f t="shared" si="193"/>
        <v/>
      </c>
      <c r="AZ74" s="173">
        <f t="shared" si="194"/>
        <v>0</v>
      </c>
      <c r="BA74" s="173">
        <f t="shared" si="194"/>
        <v>0</v>
      </c>
      <c r="BB74" s="173">
        <f t="shared" si="194"/>
        <v>0</v>
      </c>
      <c r="BC74" s="130">
        <f t="shared" si="195"/>
        <v>0</v>
      </c>
      <c r="BD74" s="164" t="str">
        <f t="shared" si="196"/>
        <v/>
      </c>
      <c r="BE74" s="371">
        <f t="shared" si="197"/>
        <v>0</v>
      </c>
      <c r="BF74" s="130">
        <f t="shared" si="197"/>
        <v>0</v>
      </c>
      <c r="BG74" s="130">
        <f t="shared" si="197"/>
        <v>0</v>
      </c>
      <c r="BH74" s="130">
        <f t="shared" si="198"/>
        <v>0</v>
      </c>
      <c r="BI74" s="137" t="str">
        <f t="shared" si="199"/>
        <v/>
      </c>
      <c r="BJ74" s="514"/>
      <c r="BK74" s="234">
        <v>6</v>
      </c>
      <c r="BL74" s="236">
        <f>COUNTIFS($L$5:$L$300,$BJ$33,$M$5:$M$300,$Y74,$N$5:$N$300,$Z$31,$O$5:$O$300,$Z$32)</f>
        <v>0</v>
      </c>
      <c r="BM74" s="236">
        <f>COUNTIFS($L$5:$L$300,$BJ$33,$M$5:$M$300,$Y74,$N$5:$N$300,$Z$31,$O$5:$O$300,$AA$32)</f>
        <v>0</v>
      </c>
      <c r="BN74" s="236">
        <f>COUNTIFS($L$5:$L$300,$BJ$33,$M$5:$M$300,$Y74,$N$5:$N$300,$Z$31,$O$5:$O$300,$AB$32)</f>
        <v>0</v>
      </c>
      <c r="BO74" s="236"/>
      <c r="BP74" s="233">
        <f t="shared" si="200"/>
        <v>0</v>
      </c>
      <c r="BQ74" s="241" t="str">
        <f t="shared" si="201"/>
        <v/>
      </c>
      <c r="BR74" s="236">
        <f>COUNTIFS($L$5:$L$300,$BJ$33,$M$5:$M$300,$Y74,$N$5:$N$300,$AF$31,$O$5:$O$300,BR$32)</f>
        <v>0</v>
      </c>
      <c r="BS74" s="236">
        <f t="shared" si="202"/>
        <v>0</v>
      </c>
      <c r="BT74" s="236">
        <f t="shared" si="202"/>
        <v>0</v>
      </c>
      <c r="BU74" s="233">
        <f t="shared" si="203"/>
        <v>0</v>
      </c>
      <c r="BV74" s="241" t="str">
        <f t="shared" si="227"/>
        <v/>
      </c>
      <c r="BW74" s="236">
        <f t="shared" si="204"/>
        <v>0</v>
      </c>
      <c r="BX74" s="236">
        <f t="shared" si="204"/>
        <v>0</v>
      </c>
      <c r="BY74" s="236">
        <f t="shared" si="204"/>
        <v>0</v>
      </c>
      <c r="BZ74" s="233">
        <f t="shared" si="205"/>
        <v>0</v>
      </c>
      <c r="CA74" s="240" t="str">
        <f t="shared" si="228"/>
        <v/>
      </c>
      <c r="CB74" s="236">
        <f t="shared" si="206"/>
        <v>0</v>
      </c>
      <c r="CC74" s="236">
        <f t="shared" si="206"/>
        <v>0</v>
      </c>
      <c r="CD74" s="236">
        <f t="shared" si="206"/>
        <v>0</v>
      </c>
      <c r="CE74" s="233">
        <f t="shared" si="207"/>
        <v>0</v>
      </c>
      <c r="CF74" s="240" t="str">
        <f t="shared" si="229"/>
        <v/>
      </c>
      <c r="CG74" s="237">
        <f t="shared" si="208"/>
        <v>0</v>
      </c>
      <c r="CH74" s="236">
        <f t="shared" si="208"/>
        <v>0</v>
      </c>
      <c r="CI74" s="236">
        <f t="shared" si="208"/>
        <v>0</v>
      </c>
      <c r="CJ74" s="233">
        <f t="shared" si="209"/>
        <v>0</v>
      </c>
      <c r="CK74" s="242" t="str">
        <f t="shared" si="210"/>
        <v/>
      </c>
      <c r="CL74" s="238">
        <f t="shared" si="211"/>
        <v>0</v>
      </c>
      <c r="CM74" s="239">
        <f t="shared" si="211"/>
        <v>0</v>
      </c>
      <c r="CN74" s="239">
        <f t="shared" si="211"/>
        <v>0</v>
      </c>
      <c r="CO74" s="235">
        <f t="shared" si="212"/>
        <v>0</v>
      </c>
      <c r="CP74" s="241" t="str">
        <f t="shared" si="213"/>
        <v/>
      </c>
      <c r="CQ74" s="236">
        <f t="shared" si="214"/>
        <v>0</v>
      </c>
      <c r="CR74" s="236">
        <f t="shared" si="214"/>
        <v>0</v>
      </c>
      <c r="CS74" s="236">
        <f t="shared" si="214"/>
        <v>0</v>
      </c>
      <c r="CT74" s="233">
        <f t="shared" si="215"/>
        <v>0</v>
      </c>
      <c r="CU74" s="240" t="str">
        <f t="shared" si="216"/>
        <v/>
      </c>
      <c r="CV74" s="98"/>
    </row>
    <row r="75" spans="3:100" ht="16.5" thickBot="1" x14ac:dyDescent="0.3">
      <c r="C75" s="380" t="str">
        <f t="shared" ca="1" si="217"/>
        <v/>
      </c>
      <c r="I75" s="409" t="e">
        <f t="shared" ca="1" si="218"/>
        <v>#NAME?</v>
      </c>
      <c r="K75" s="110"/>
      <c r="L75" s="74" t="str">
        <f t="shared" si="219"/>
        <v/>
      </c>
      <c r="M75" s="11" t="str">
        <f t="shared" si="220"/>
        <v/>
      </c>
      <c r="N75" s="11" t="str">
        <f t="shared" si="221"/>
        <v/>
      </c>
      <c r="O75" s="11" t="str">
        <f t="shared" si="222"/>
        <v/>
      </c>
      <c r="P75" s="380">
        <f t="shared" ca="1" si="223"/>
        <v>1</v>
      </c>
      <c r="Q75" s="380">
        <f t="shared" ca="1" si="224"/>
        <v>1</v>
      </c>
      <c r="X75" s="505" t="s">
        <v>130</v>
      </c>
      <c r="Y75" s="506"/>
      <c r="Z75" s="175">
        <f>SUM(Z69:Z74)</f>
        <v>0</v>
      </c>
      <c r="AA75" s="176">
        <f>SUM(AA69:AA74)</f>
        <v>0</v>
      </c>
      <c r="AB75" s="176">
        <f>SUM(AB69:AB74)</f>
        <v>0</v>
      </c>
      <c r="AC75" s="393"/>
      <c r="AD75" s="393">
        <f t="shared" si="182"/>
        <v>0</v>
      </c>
      <c r="AE75" s="138" t="str">
        <f t="shared" si="183"/>
        <v/>
      </c>
      <c r="AF75" s="175">
        <f>SUM(AF69:AF74)</f>
        <v>0</v>
      </c>
      <c r="AG75" s="176">
        <f>SUM(AG69:AG74)</f>
        <v>0</v>
      </c>
      <c r="AH75" s="176">
        <f>SUM(AH69:AH74)</f>
        <v>0</v>
      </c>
      <c r="AI75" s="393">
        <f t="shared" si="185"/>
        <v>0</v>
      </c>
      <c r="AJ75" s="138" t="str">
        <f t="shared" si="225"/>
        <v/>
      </c>
      <c r="AK75" s="175">
        <f>SUM(AK69:AK74)</f>
        <v>0</v>
      </c>
      <c r="AL75" s="176">
        <f>SUM(AL69:AL74)</f>
        <v>0</v>
      </c>
      <c r="AM75" s="176">
        <f>SUM(AM69:AM74)</f>
        <v>0</v>
      </c>
      <c r="AN75" s="393">
        <f t="shared" si="187"/>
        <v>0</v>
      </c>
      <c r="AO75" s="138" t="str">
        <f t="shared" si="226"/>
        <v/>
      </c>
      <c r="AP75" s="175">
        <f>SUM(AP69:AP74)</f>
        <v>0</v>
      </c>
      <c r="AQ75" s="176">
        <f>SUM(AQ69:AQ74)</f>
        <v>0</v>
      </c>
      <c r="AR75" s="176">
        <f>SUM(AR69:AR74)</f>
        <v>0</v>
      </c>
      <c r="AS75" s="393">
        <f t="shared" si="189"/>
        <v>0</v>
      </c>
      <c r="AT75" s="138" t="str">
        <f t="shared" si="190"/>
        <v/>
      </c>
      <c r="AU75" s="175">
        <f>SUM(AU69:AU74)</f>
        <v>0</v>
      </c>
      <c r="AV75" s="176">
        <f>SUM(AV69:AV74)</f>
        <v>0</v>
      </c>
      <c r="AW75" s="176">
        <f>SUM(AW69:AW74)</f>
        <v>0</v>
      </c>
      <c r="AX75" s="393">
        <f t="shared" si="192"/>
        <v>0</v>
      </c>
      <c r="AY75" s="138" t="str">
        <f t="shared" si="193"/>
        <v/>
      </c>
      <c r="AZ75" s="175">
        <f>SUM(AZ69:AZ74)</f>
        <v>0</v>
      </c>
      <c r="BA75" s="176">
        <f>SUM(BA69:BA74)</f>
        <v>0</v>
      </c>
      <c r="BB75" s="176">
        <f>SUM(BB69:BB74)</f>
        <v>0</v>
      </c>
      <c r="BC75" s="393">
        <f t="shared" si="195"/>
        <v>0</v>
      </c>
      <c r="BD75" s="138" t="str">
        <f t="shared" si="196"/>
        <v/>
      </c>
      <c r="BE75" s="389">
        <f>SUM(BE69:BE74)</f>
        <v>0</v>
      </c>
      <c r="BF75" s="393">
        <f>SUM(BF69:BF74)</f>
        <v>0</v>
      </c>
      <c r="BG75" s="393">
        <f>SUM(BG69:BG74)</f>
        <v>0</v>
      </c>
      <c r="BH75" s="393">
        <f t="shared" si="198"/>
        <v>0</v>
      </c>
      <c r="BI75" s="138" t="str">
        <f t="shared" si="199"/>
        <v/>
      </c>
      <c r="BJ75" s="505" t="s">
        <v>130</v>
      </c>
      <c r="BK75" s="506"/>
      <c r="BL75" s="175">
        <f>SUM(BL69:BL74)</f>
        <v>0</v>
      </c>
      <c r="BM75" s="176">
        <f>COUNTIFS($L$5:$L$300,$X$33,$M$5:$M$300,$Y75,$N$5:$N$300,$Z$31,$O$5:$O$300,$AA$32)</f>
        <v>0</v>
      </c>
      <c r="BN75" s="176">
        <f>SUM(BN69:BN74)</f>
        <v>0</v>
      </c>
      <c r="BO75" s="176"/>
      <c r="BP75" s="393">
        <f t="shared" si="200"/>
        <v>0</v>
      </c>
      <c r="BQ75" s="138" t="str">
        <f t="shared" si="201"/>
        <v/>
      </c>
      <c r="BR75" s="175">
        <f>SUM(BR69:BR74)</f>
        <v>0</v>
      </c>
      <c r="BS75" s="176">
        <f>SUM(BS69:BS74)</f>
        <v>0</v>
      </c>
      <c r="BT75" s="176">
        <f>SUM(BT69:BT74)</f>
        <v>0</v>
      </c>
      <c r="BU75" s="393">
        <f t="shared" si="203"/>
        <v>0</v>
      </c>
      <c r="BV75" s="138" t="str">
        <f t="shared" si="227"/>
        <v/>
      </c>
      <c r="BW75" s="175">
        <f>SUM(BW69:BW74)</f>
        <v>0</v>
      </c>
      <c r="BX75" s="176">
        <f>SUM(BY69:BY74)</f>
        <v>0</v>
      </c>
      <c r="BY75" s="176">
        <f>SUM(BY69:BY74)</f>
        <v>0</v>
      </c>
      <c r="BZ75" s="393">
        <f t="shared" si="205"/>
        <v>0</v>
      </c>
      <c r="CA75" s="138" t="str">
        <f t="shared" si="228"/>
        <v/>
      </c>
      <c r="CB75" s="175">
        <f>SUM(CB69:CB74)</f>
        <v>0</v>
      </c>
      <c r="CC75" s="176">
        <f>SUM(CC69:CC74)</f>
        <v>0</v>
      </c>
      <c r="CD75" s="176">
        <f>SUM(CD69:CD74)</f>
        <v>0</v>
      </c>
      <c r="CE75" s="393">
        <f t="shared" si="207"/>
        <v>0</v>
      </c>
      <c r="CF75" s="138" t="str">
        <f t="shared" si="229"/>
        <v/>
      </c>
      <c r="CG75" s="175">
        <f>SUM(CG69:CG74)</f>
        <v>0</v>
      </c>
      <c r="CH75" s="176">
        <f>SUM(CH69:CH74)</f>
        <v>0</v>
      </c>
      <c r="CI75" s="176">
        <f>SUM(CI69:CI74)</f>
        <v>0</v>
      </c>
      <c r="CJ75" s="393">
        <f t="shared" si="209"/>
        <v>0</v>
      </c>
      <c r="CK75" s="138" t="str">
        <f t="shared" si="210"/>
        <v/>
      </c>
      <c r="CL75" s="187">
        <f>SUM(CL69:CL74)</f>
        <v>0</v>
      </c>
      <c r="CM75" s="188">
        <f>SUM(CM69:CM74)</f>
        <v>0</v>
      </c>
      <c r="CN75" s="188">
        <f>SUM(CN69:CN74)</f>
        <v>0</v>
      </c>
      <c r="CO75" s="374">
        <f t="shared" si="212"/>
        <v>0</v>
      </c>
      <c r="CP75" s="243" t="str">
        <f t="shared" si="213"/>
        <v/>
      </c>
      <c r="CQ75" s="175">
        <f>SUM(CQ69:CQ74)</f>
        <v>0</v>
      </c>
      <c r="CR75" s="176">
        <f>SUM(CR69:CR74)</f>
        <v>0</v>
      </c>
      <c r="CS75" s="176">
        <f>SUM(CS69:CS74)</f>
        <v>0</v>
      </c>
      <c r="CT75" s="393">
        <f t="shared" si="215"/>
        <v>0</v>
      </c>
      <c r="CU75" s="138" t="str">
        <f t="shared" si="216"/>
        <v/>
      </c>
      <c r="CV75" s="98"/>
    </row>
    <row r="76" spans="3:100" ht="15.75" thickBot="1" x14ac:dyDescent="0.3">
      <c r="C76" s="380" t="str">
        <f t="shared" ca="1" si="217"/>
        <v/>
      </c>
      <c r="I76" s="409" t="e">
        <f t="shared" ca="1" si="218"/>
        <v>#NAME?</v>
      </c>
      <c r="K76" s="110"/>
      <c r="L76" s="74" t="str">
        <f t="shared" si="219"/>
        <v/>
      </c>
      <c r="M76" s="11" t="str">
        <f t="shared" si="220"/>
        <v/>
      </c>
      <c r="N76" s="11" t="str">
        <f t="shared" si="221"/>
        <v/>
      </c>
      <c r="O76" s="11" t="str">
        <f t="shared" si="222"/>
        <v/>
      </c>
      <c r="P76" s="380">
        <f t="shared" ca="1" si="223"/>
        <v>1</v>
      </c>
      <c r="Q76" s="380">
        <f t="shared" ca="1" si="224"/>
        <v>1</v>
      </c>
      <c r="X76" s="379"/>
      <c r="Y76" s="379"/>
      <c r="Z76" s="499" t="str">
        <f>$G$23</f>
        <v>S</v>
      </c>
      <c r="AA76" s="500"/>
      <c r="AB76" s="500"/>
      <c r="AC76" s="500"/>
      <c r="AD76" s="500"/>
      <c r="AE76" s="501"/>
      <c r="AF76" s="499" t="str">
        <f>$G$24</f>
        <v>R</v>
      </c>
      <c r="AG76" s="500"/>
      <c r="AH76" s="500"/>
      <c r="AI76" s="500"/>
      <c r="AJ76" s="501"/>
      <c r="AK76" s="509" t="str">
        <f>$G$26</f>
        <v>D</v>
      </c>
      <c r="AL76" s="510"/>
      <c r="AM76" s="510"/>
      <c r="AN76" s="510"/>
      <c r="AO76" s="511"/>
      <c r="AP76" s="499" t="str">
        <f>$G$27</f>
        <v>L</v>
      </c>
      <c r="AQ76" s="500"/>
      <c r="AR76" s="500"/>
      <c r="AS76" s="500"/>
      <c r="AT76" s="500"/>
      <c r="AU76" s="499" t="str">
        <f>$G$22</f>
        <v>A</v>
      </c>
      <c r="AV76" s="500"/>
      <c r="AW76" s="500"/>
      <c r="AX76" s="500"/>
      <c r="AY76" s="500"/>
      <c r="AZ76" s="499" t="str">
        <f>$G$32</f>
        <v>X</v>
      </c>
      <c r="BA76" s="500"/>
      <c r="BB76" s="500"/>
      <c r="BC76" s="500"/>
      <c r="BD76" s="501"/>
      <c r="BE76" s="500" t="str">
        <f>$G$25</f>
        <v>B</v>
      </c>
      <c r="BF76" s="500"/>
      <c r="BG76" s="500"/>
      <c r="BH76" s="500"/>
      <c r="BI76" s="501"/>
      <c r="BJ76" s="1"/>
      <c r="BK76" s="27"/>
      <c r="BL76" s="499" t="str">
        <f>$G$23</f>
        <v>S</v>
      </c>
      <c r="BM76" s="500"/>
      <c r="BN76" s="500"/>
      <c r="BO76" s="500"/>
      <c r="BP76" s="500"/>
      <c r="BQ76" s="501"/>
      <c r="BR76" s="499" t="str">
        <f>$G$24</f>
        <v>R</v>
      </c>
      <c r="BS76" s="500"/>
      <c r="BT76" s="500"/>
      <c r="BU76" s="500"/>
      <c r="BV76" s="501"/>
      <c r="BW76" s="499" t="str">
        <f>$G$26</f>
        <v>D</v>
      </c>
      <c r="BX76" s="500"/>
      <c r="BY76" s="500"/>
      <c r="BZ76" s="500"/>
      <c r="CA76" s="501"/>
      <c r="CB76" s="499" t="str">
        <f>$G$27</f>
        <v>L</v>
      </c>
      <c r="CC76" s="500"/>
      <c r="CD76" s="500"/>
      <c r="CE76" s="500"/>
      <c r="CF76" s="500"/>
      <c r="CG76" s="499" t="str">
        <f>$G$22</f>
        <v>A</v>
      </c>
      <c r="CH76" s="500"/>
      <c r="CI76" s="500"/>
      <c r="CJ76" s="500"/>
      <c r="CK76" s="501"/>
      <c r="CL76" s="500" t="str">
        <f>$G$32</f>
        <v>X</v>
      </c>
      <c r="CM76" s="500"/>
      <c r="CN76" s="500"/>
      <c r="CO76" s="500"/>
      <c r="CP76" s="501"/>
      <c r="CQ76" s="500" t="str">
        <f>$G$25</f>
        <v>B</v>
      </c>
      <c r="CR76" s="500"/>
      <c r="CS76" s="500"/>
      <c r="CT76" s="500"/>
      <c r="CU76" s="501"/>
      <c r="CV76" s="31"/>
    </row>
    <row r="77" spans="3:100" ht="15.75" thickBot="1" x14ac:dyDescent="0.3">
      <c r="C77" s="380" t="str">
        <f t="shared" ca="1" si="217"/>
        <v/>
      </c>
      <c r="I77" s="409" t="e">
        <f t="shared" ca="1" si="218"/>
        <v>#NAME?</v>
      </c>
      <c r="K77" s="110"/>
      <c r="L77" s="74" t="str">
        <f t="shared" si="219"/>
        <v/>
      </c>
      <c r="M77" s="11" t="str">
        <f t="shared" si="220"/>
        <v/>
      </c>
      <c r="N77" s="11" t="str">
        <f t="shared" si="221"/>
        <v/>
      </c>
      <c r="O77" s="11" t="str">
        <f t="shared" si="222"/>
        <v/>
      </c>
      <c r="P77" s="380">
        <f t="shared" ca="1" si="223"/>
        <v>1</v>
      </c>
      <c r="Q77" s="380">
        <f t="shared" ca="1" si="224"/>
        <v>1</v>
      </c>
      <c r="X77" s="379"/>
      <c r="Y77" s="125" t="s">
        <v>127</v>
      </c>
      <c r="Z77" s="176" t="str">
        <f>$G$29</f>
        <v>P</v>
      </c>
      <c r="AA77" s="170" t="str">
        <f>$G$31</f>
        <v>C</v>
      </c>
      <c r="AB77" s="170" t="str">
        <f>$G$28</f>
        <v>E</v>
      </c>
      <c r="AC77" s="97"/>
      <c r="AD77" s="392" t="s">
        <v>10</v>
      </c>
      <c r="AE77" s="119" t="s">
        <v>128</v>
      </c>
      <c r="AF77" s="175" t="str">
        <f>$G$30</f>
        <v>EX</v>
      </c>
      <c r="AG77" s="176" t="str">
        <f>$G$31</f>
        <v>C</v>
      </c>
      <c r="AH77" s="176" t="str">
        <f>$G$28</f>
        <v>E</v>
      </c>
      <c r="AI77" s="393" t="s">
        <v>10</v>
      </c>
      <c r="AJ77" s="138" t="s">
        <v>128</v>
      </c>
      <c r="AK77" s="175" t="str">
        <f>$G$30</f>
        <v>EX</v>
      </c>
      <c r="AL77" s="176" t="str">
        <f>$G$31</f>
        <v>C</v>
      </c>
      <c r="AM77" s="176" t="str">
        <f>$G$28</f>
        <v>E</v>
      </c>
      <c r="AN77" s="161" t="s">
        <v>10</v>
      </c>
      <c r="AO77" s="138" t="s">
        <v>128</v>
      </c>
      <c r="AP77" s="175" t="str">
        <f>$G$30</f>
        <v>EX</v>
      </c>
      <c r="AQ77" s="176" t="str">
        <f>$G$31</f>
        <v>C</v>
      </c>
      <c r="AR77" s="176" t="str">
        <f>$G$28</f>
        <v>E</v>
      </c>
      <c r="AS77" s="393" t="s">
        <v>10</v>
      </c>
      <c r="AT77" s="155" t="s">
        <v>128</v>
      </c>
      <c r="AU77" s="175" t="str">
        <f>$G$29</f>
        <v>P</v>
      </c>
      <c r="AV77" s="176" t="str">
        <f>$G$31</f>
        <v>C</v>
      </c>
      <c r="AW77" s="176" t="str">
        <f>$G$28</f>
        <v>E</v>
      </c>
      <c r="AX77" s="393" t="s">
        <v>10</v>
      </c>
      <c r="AY77" s="138" t="s">
        <v>128</v>
      </c>
      <c r="AZ77" s="176" t="str">
        <f>$G$29</f>
        <v>P</v>
      </c>
      <c r="BA77" s="170" t="str">
        <f>$G$31</f>
        <v>C</v>
      </c>
      <c r="BB77" s="176" t="str">
        <f>$G$28</f>
        <v>E</v>
      </c>
      <c r="BC77" s="393" t="s">
        <v>10</v>
      </c>
      <c r="BD77" s="138" t="s">
        <v>128</v>
      </c>
      <c r="BE77" s="176" t="str">
        <f>$G$29</f>
        <v>P</v>
      </c>
      <c r="BF77" s="170" t="str">
        <f>$G$31</f>
        <v>C</v>
      </c>
      <c r="BG77" s="170" t="str">
        <f>$G$28</f>
        <v>E</v>
      </c>
      <c r="BH77" s="392" t="s">
        <v>10</v>
      </c>
      <c r="BI77" s="138" t="s">
        <v>128</v>
      </c>
      <c r="BJ77" s="1"/>
      <c r="BK77" s="125" t="s">
        <v>127</v>
      </c>
      <c r="BL77" s="176" t="str">
        <f>$G$29</f>
        <v>P</v>
      </c>
      <c r="BM77" s="170" t="str">
        <f>$G$31</f>
        <v>C</v>
      </c>
      <c r="BN77" s="170" t="str">
        <f>$G$28</f>
        <v>E</v>
      </c>
      <c r="BO77" s="97"/>
      <c r="BP77" s="392" t="s">
        <v>10</v>
      </c>
      <c r="BQ77" s="119" t="s">
        <v>128</v>
      </c>
      <c r="BR77" s="175" t="str">
        <f>$G$30</f>
        <v>EX</v>
      </c>
      <c r="BS77" s="176" t="str">
        <f>$G$31</f>
        <v>C</v>
      </c>
      <c r="BT77" s="176" t="str">
        <f>$G$28</f>
        <v>E</v>
      </c>
      <c r="BU77" s="393" t="s">
        <v>10</v>
      </c>
      <c r="BV77" s="138" t="s">
        <v>128</v>
      </c>
      <c r="BW77" s="175" t="str">
        <f>$G$30</f>
        <v>EX</v>
      </c>
      <c r="BX77" s="176" t="str">
        <f>$G$31</f>
        <v>C</v>
      </c>
      <c r="BY77" s="176" t="str">
        <f>$G$28</f>
        <v>E</v>
      </c>
      <c r="BZ77" s="161" t="s">
        <v>10</v>
      </c>
      <c r="CA77" s="138" t="s">
        <v>128</v>
      </c>
      <c r="CB77" s="175" t="str">
        <f>$G$30</f>
        <v>EX</v>
      </c>
      <c r="CC77" s="176" t="str">
        <f>$G$31</f>
        <v>C</v>
      </c>
      <c r="CD77" s="176" t="str">
        <f>$G$28</f>
        <v>E</v>
      </c>
      <c r="CE77" s="393" t="s">
        <v>10</v>
      </c>
      <c r="CF77" s="155" t="s">
        <v>128</v>
      </c>
      <c r="CG77" s="175" t="str">
        <f>$G$29</f>
        <v>P</v>
      </c>
      <c r="CH77" s="176" t="str">
        <f>$G$31</f>
        <v>C</v>
      </c>
      <c r="CI77" s="176" t="str">
        <f>$G$28</f>
        <v>E</v>
      </c>
      <c r="CJ77" s="393" t="s">
        <v>10</v>
      </c>
      <c r="CK77" s="138" t="s">
        <v>128</v>
      </c>
      <c r="CL77" s="176" t="str">
        <f>$G$29</f>
        <v>P</v>
      </c>
      <c r="CM77" s="170" t="str">
        <f>$G$31</f>
        <v>C</v>
      </c>
      <c r="CN77" s="170" t="str">
        <f>$G$28</f>
        <v>E</v>
      </c>
      <c r="CO77" s="393" t="s">
        <v>10</v>
      </c>
      <c r="CP77" s="138" t="s">
        <v>128</v>
      </c>
      <c r="CQ77" s="176" t="str">
        <f>$G$29</f>
        <v>P</v>
      </c>
      <c r="CR77" s="170" t="str">
        <f>$G$31</f>
        <v>C</v>
      </c>
      <c r="CS77" s="170" t="str">
        <f>$G$28</f>
        <v>E</v>
      </c>
      <c r="CT77" s="392" t="s">
        <v>10</v>
      </c>
      <c r="CU77" s="138" t="s">
        <v>128</v>
      </c>
      <c r="CV77" s="329"/>
    </row>
    <row r="78" spans="3:100" ht="15.75" customHeight="1" x14ac:dyDescent="0.25">
      <c r="C78" s="380" t="str">
        <f t="shared" ca="1" si="217"/>
        <v/>
      </c>
      <c r="I78" s="409" t="e">
        <f t="shared" ca="1" si="218"/>
        <v>#NAME?</v>
      </c>
      <c r="K78" s="110"/>
      <c r="L78" s="74" t="str">
        <f t="shared" si="219"/>
        <v/>
      </c>
      <c r="M78" s="11" t="str">
        <f t="shared" si="220"/>
        <v/>
      </c>
      <c r="N78" s="11" t="str">
        <f t="shared" si="221"/>
        <v/>
      </c>
      <c r="O78" s="11" t="str">
        <f t="shared" si="222"/>
        <v/>
      </c>
      <c r="P78" s="380">
        <f t="shared" ca="1" si="223"/>
        <v>1</v>
      </c>
      <c r="Q78" s="380">
        <f t="shared" ca="1" si="224"/>
        <v>1</v>
      </c>
      <c r="X78" s="512">
        <f>F9</f>
        <v>0</v>
      </c>
      <c r="Y78" s="391">
        <v>1</v>
      </c>
      <c r="Z78" s="172">
        <f>COUNTIFS($L$5:$L$300,$X$78,$M$5:$M$300,$Y$33,$N$5:$N$300,$Z$31,$O$5:$O$300,$Z$32)</f>
        <v>0</v>
      </c>
      <c r="AA78" s="172">
        <f>COUNTIFS($L$5:$L$300,$X$78,$M$5:$M$300,$Y$33,$N$5:$N$300,$Z$31,$O$5:$O$300,AA$32)</f>
        <v>0</v>
      </c>
      <c r="AB78" s="172">
        <f>COUNTIFS($L$5:$L$300,$X$78,$M$5:$M$300,$Y$33,$N$5:$N$300,$Z$31,$O$5:$O$300,AB$32)</f>
        <v>0</v>
      </c>
      <c r="AC78" s="97"/>
      <c r="AD78" s="97">
        <f t="shared" ref="AD78:AD84" si="230">SUM(Z78:AB78)</f>
        <v>0</v>
      </c>
      <c r="AE78" s="397" t="str">
        <f t="shared" ref="AE78:AE84" si="231">IF(AD78=0,"",((Z78*4)+(AA78*2)+(AB78*0))/AD78)</f>
        <v/>
      </c>
      <c r="AF78" s="174">
        <f>COUNTIFS($L$5:$L$300,$X$78,$M$5:$M$300,$Y$33,$N$5:$N$300,$AF$31,$O$5:$O$300,AF$32)</f>
        <v>0</v>
      </c>
      <c r="AG78" s="174">
        <f t="shared" ref="AG78:AH83" si="232">COUNTIFS($L$5:$L$300,$X$78,$M$5:$M$300,$Y78,$N$5:$N$300,$AF$31,$O$5:$O$300,AG$32)</f>
        <v>0</v>
      </c>
      <c r="AH78" s="174">
        <f t="shared" si="232"/>
        <v>0</v>
      </c>
      <c r="AI78" s="97">
        <f t="shared" ref="AI78:AI84" si="233">SUM(AF78:AH78)</f>
        <v>0</v>
      </c>
      <c r="AJ78" s="397" t="str">
        <f>IF(AI78=0,"",((AF78*3)+(AG78*1.5)+(AH78*0))/AI78)</f>
        <v/>
      </c>
      <c r="AK78" s="181">
        <f t="shared" ref="AK78:AM83" si="234">COUNTIFS($L$5:$L$300,$X$78,$M$5:$M$300,$Y78,$N$5:$N$300,$AK$31,$O$5:$O$300,AK$32)</f>
        <v>0</v>
      </c>
      <c r="AL78" s="174">
        <f t="shared" si="234"/>
        <v>0</v>
      </c>
      <c r="AM78" s="174">
        <f t="shared" si="234"/>
        <v>0</v>
      </c>
      <c r="AN78" s="97">
        <f t="shared" ref="AN78:AN84" si="235">SUM(AK78:AM78)</f>
        <v>0</v>
      </c>
      <c r="AO78" s="397" t="str">
        <f>IF(AN78=0,"",((AK78*3)+(AL78*1.5)+(AM78*0))/AN78)</f>
        <v/>
      </c>
      <c r="AP78" s="174">
        <f t="shared" ref="AP78:AR83" si="236">COUNTIFS($L$5:$L$300,$X$78,$M$5:$M$300,$Y78,$N$5:$N$300,$AP$31,$O$5:$O$300,AP$32)</f>
        <v>0</v>
      </c>
      <c r="AQ78" s="174">
        <f t="shared" si="236"/>
        <v>0</v>
      </c>
      <c r="AR78" s="174">
        <f t="shared" si="236"/>
        <v>0</v>
      </c>
      <c r="AS78" s="97">
        <f t="shared" ref="AS78:AS84" si="237">SUM(AP78:AR78)</f>
        <v>0</v>
      </c>
      <c r="AT78" s="397" t="str">
        <f t="shared" ref="AT78:AT83" si="238">IF(AS78=0,"",((AP78*3)+(AQ78*1.5)+(AS78*0))/AS78)</f>
        <v/>
      </c>
      <c r="AU78" s="185">
        <f t="shared" ref="AU78:AW83" si="239">COUNTIFS($L$5:$L$300,$X$78,$M$5:$M$300,$Y78,$N$5:$N$300,$AU$31,$O$5:$O$300,AU$32)</f>
        <v>0</v>
      </c>
      <c r="AV78" s="172">
        <f t="shared" si="239"/>
        <v>0</v>
      </c>
      <c r="AW78" s="172">
        <f t="shared" si="239"/>
        <v>0</v>
      </c>
      <c r="AX78" s="97">
        <f t="shared" ref="AX78:AX84" si="240">SUM(AU78:AW78)</f>
        <v>0</v>
      </c>
      <c r="AY78" s="397" t="str">
        <f t="shared" ref="AY78:AY84" si="241">IF(AX78=0,"",((AU78*4)+(AV78*2)+(AW78*0))/AX78)</f>
        <v/>
      </c>
      <c r="AZ78" s="185">
        <f t="shared" ref="AZ78:BB83" si="242">COUNTIFS($L$5:$L$300,$X$78,$M$5:$M$300,$Y78,$N$5:$N$300,$AZ$31,$O$5:$O$300,AZ$32)</f>
        <v>0</v>
      </c>
      <c r="BA78" s="172">
        <f t="shared" si="242"/>
        <v>0</v>
      </c>
      <c r="BB78" s="174">
        <f t="shared" si="242"/>
        <v>0</v>
      </c>
      <c r="BC78" s="409">
        <f t="shared" ref="BC78:BC84" si="243">SUM(AZ78:BB78)</f>
        <v>0</v>
      </c>
      <c r="BD78" s="399" t="str">
        <f t="shared" ref="BD78:BD84" si="244">IF(BC78=0,"",((AZ78*4)+(BA78*2)+(BB78*0))/BC78)</f>
        <v/>
      </c>
      <c r="BE78" s="381">
        <f t="shared" ref="BE78:BG83" si="245">COUNTIFS($L$5:$L$300,$X$78,$M$5:$M$300,$Y78,$N$5:$N$300,$BE$31,$O$5:$O$300,BE$32)</f>
        <v>0</v>
      </c>
      <c r="BF78" s="97">
        <f t="shared" si="245"/>
        <v>0</v>
      </c>
      <c r="BG78" s="97">
        <f t="shared" si="245"/>
        <v>0</v>
      </c>
      <c r="BH78" s="97">
        <f t="shared" ref="BH78:BH84" si="246">SUM(BE78:BG78)</f>
        <v>0</v>
      </c>
      <c r="BI78" s="397" t="str">
        <f t="shared" ref="BI78:BI84" si="247">IF(BH78=0,"",((BE78*4)+(BF78*2)+(BG78*0))/BH78)</f>
        <v/>
      </c>
      <c r="BJ78" s="512">
        <f>H9</f>
        <v>0</v>
      </c>
      <c r="BK78" s="404">
        <v>1</v>
      </c>
      <c r="BL78" s="172">
        <f>COUNTIFS($L$5:$L$300,$BJ$33,$M$5:$M$300,$Y$33,$N$5:$N$300,$Z$31,$O$5:$O$300,$Z$32)</f>
        <v>0</v>
      </c>
      <c r="BM78" s="172">
        <f>COUNTIFS($L$5:$L$300,$BJ$33,$M$5:$M$300,$Y$33,$N$5:$N$300,$Z$31,$O$5:$O$300,BM$32)</f>
        <v>0</v>
      </c>
      <c r="BN78" s="172">
        <f>COUNTIFS($L$5:$L$300,$BJ$33,$M$5:$M$300,$Y$33,$N$5:$N$300,$Z$31,$O$5:$O$300,BN$32)</f>
        <v>0</v>
      </c>
      <c r="BO78" s="172"/>
      <c r="BP78" s="97">
        <f t="shared" ref="BP78:BP84" si="248">SUM(BL78:BN78)</f>
        <v>0</v>
      </c>
      <c r="BQ78" s="397" t="str">
        <f t="shared" ref="BQ78:BQ84" si="249">IF(BP78=0,"",((BL78*4)+(BM78*2)+(BN78*0))/BP78)</f>
        <v/>
      </c>
      <c r="BR78" s="174">
        <f>COUNTIFS($L$5:$L$300,$BJ$33,$M$5:$M$300,$Y$33,$N$5:$N$300,$AF$31,$O$5:$O$300,BR$32)</f>
        <v>0</v>
      </c>
      <c r="BS78" s="174">
        <f t="shared" ref="BS78:BT83" si="250">COUNTIFS($L$5:$L$300,$BJ$33,$M$5:$M$300,$Y78,$N$5:$N$300,$AF$31,$O$5:$O$300,BS$32)</f>
        <v>0</v>
      </c>
      <c r="BT78" s="174">
        <f t="shared" si="250"/>
        <v>0</v>
      </c>
      <c r="BU78" s="97">
        <f t="shared" ref="BU78:BU84" si="251">SUM(BR78:BT78)</f>
        <v>0</v>
      </c>
      <c r="BV78" s="397" t="str">
        <f>IF(BU78=0,"",((BR78*3)+(BS78*1.5)+(BT78*0))/BU78)</f>
        <v/>
      </c>
      <c r="BW78" s="174">
        <f t="shared" ref="BW78:BY83" si="252">COUNTIFS($L$5:$L$300,$BJ$33,$M$5:$M$300,$Y78,$N$5:$N$300,$AK$31,$O$5:$O$300,BW$32)</f>
        <v>0</v>
      </c>
      <c r="BX78" s="174">
        <f t="shared" si="252"/>
        <v>0</v>
      </c>
      <c r="BY78" s="174">
        <f t="shared" si="252"/>
        <v>0</v>
      </c>
      <c r="BZ78" s="97">
        <f t="shared" ref="BZ78:BZ84" si="253">SUM(BW78:BY78)</f>
        <v>0</v>
      </c>
      <c r="CA78" s="397" t="str">
        <f>IF(BZ78=0,"",((BW78*3)+(BX78*1.5)+(BY78*0))/BZ78)</f>
        <v/>
      </c>
      <c r="CB78" s="174">
        <f t="shared" ref="CB78:CD83" si="254">COUNTIFS($L$5:$L$300,$BJ$33,$M$5:$M$300,$Y78,$N$5:$N$300,$AP$31,$O$5:$O$300,CB$32)</f>
        <v>0</v>
      </c>
      <c r="CC78" s="174">
        <f t="shared" si="254"/>
        <v>0</v>
      </c>
      <c r="CD78" s="174">
        <f t="shared" si="254"/>
        <v>0</v>
      </c>
      <c r="CE78" s="97">
        <f t="shared" ref="CE78:CE84" si="255">SUM(CB78:CD78)</f>
        <v>0</v>
      </c>
      <c r="CF78" s="397" t="str">
        <f>IF(CE78=0,"",((CB78*3)+(CC78*1.5)+(CD78*0))/CE78)</f>
        <v/>
      </c>
      <c r="CG78" s="185">
        <f t="shared" ref="CG78:CI83" si="256">COUNTIFS($L$5:$L$300,$BJ$33,$M$5:$M$300,$Y78,$N$5:$N$300,$AU$31,$O$5:$O$300,CG$32)</f>
        <v>0</v>
      </c>
      <c r="CH78" s="172">
        <f t="shared" si="256"/>
        <v>0</v>
      </c>
      <c r="CI78" s="172">
        <f t="shared" si="256"/>
        <v>0</v>
      </c>
      <c r="CJ78" s="97">
        <f t="shared" ref="CJ78:CJ84" si="257">SUM(CG78:CI78)</f>
        <v>0</v>
      </c>
      <c r="CK78" s="400" t="str">
        <f t="shared" ref="CK78:CK84" si="258">IF(CJ78=0,"",((CG78*4)+(CH78*2)+(CI78*0))/CJ78)</f>
        <v/>
      </c>
      <c r="CL78" s="185">
        <f t="shared" ref="CL78:CN83" si="259">COUNTIFS($L$5:$L$300,$BJ$33,$M$5:$M$300,$Y78,$N$5:$N$300,$AZ$31,$O$5:$O$300,CL$32)</f>
        <v>0</v>
      </c>
      <c r="CM78" s="172">
        <f t="shared" si="259"/>
        <v>0</v>
      </c>
      <c r="CN78" s="172">
        <f t="shared" si="259"/>
        <v>0</v>
      </c>
      <c r="CO78" s="97">
        <f t="shared" ref="CO78:CO84" si="260">SUM(CL78:CN78)</f>
        <v>0</v>
      </c>
      <c r="CP78" s="397" t="str">
        <f t="shared" ref="CP78:CP84" si="261">IF(CO78=0,"",((CL78*4)+(CM78*2)+(CN78*0))/CO78)</f>
        <v/>
      </c>
      <c r="CQ78" s="172">
        <f t="shared" ref="CQ78:CS83" si="262">COUNTIFS($L$5:$L$300,$BJ$33,$M$5:$M$300,$Y78,$N$5:$N$300,$BE$31,$O$5:$O$300,CQ$32)</f>
        <v>0</v>
      </c>
      <c r="CR78" s="172">
        <f t="shared" si="262"/>
        <v>0</v>
      </c>
      <c r="CS78" s="172">
        <f t="shared" si="262"/>
        <v>0</v>
      </c>
      <c r="CT78" s="97">
        <f t="shared" ref="CT78:CT84" si="263">SUM(CQ78:CS78)</f>
        <v>0</v>
      </c>
      <c r="CU78" s="397" t="str">
        <f t="shared" ref="CU78:CU84" si="264">IF(CT78=0,"",((CQ78*4)+(CR78*2)+(CS78*0))/CT78)</f>
        <v/>
      </c>
      <c r="CV78" s="98"/>
    </row>
    <row r="79" spans="3:100" x14ac:dyDescent="0.25">
      <c r="C79" s="380" t="str">
        <f t="shared" ca="1" si="217"/>
        <v/>
      </c>
      <c r="I79" s="409" t="e">
        <f t="shared" ca="1" si="218"/>
        <v>#NAME?</v>
      </c>
      <c r="K79" s="110"/>
      <c r="L79" s="74" t="str">
        <f t="shared" si="219"/>
        <v/>
      </c>
      <c r="M79" s="11" t="str">
        <f t="shared" si="220"/>
        <v/>
      </c>
      <c r="N79" s="11" t="str">
        <f t="shared" si="221"/>
        <v/>
      </c>
      <c r="O79" s="11" t="str">
        <f t="shared" si="222"/>
        <v/>
      </c>
      <c r="P79" s="380">
        <f t="shared" ca="1" si="223"/>
        <v>1</v>
      </c>
      <c r="Q79" s="380">
        <f t="shared" ca="1" si="224"/>
        <v>1</v>
      </c>
      <c r="X79" s="513"/>
      <c r="Y79" s="129">
        <v>2</v>
      </c>
      <c r="Z79" s="173">
        <f>COUNTIFS($L$5:$L$300,$X$78,$M$5:$M$300,$Y79,$N$5:$N$300,$Z$31,$O$5:$O$300,$Z$32)</f>
        <v>0</v>
      </c>
      <c r="AA79" s="173">
        <f>COUNTIFS($L$5:$L$300,$X$78,$M$5:$M$300,$Y79,$N$5:$N$300,$Z$31,$O$5:$O$300,$AA$32)</f>
        <v>0</v>
      </c>
      <c r="AB79" s="173">
        <f>COUNTIFS($L$5:$L$300,$X$78,$M$5:$M$300,$Y79,$N$5:$N$300,$Z$31,$O$5:$O$300,$AB$32)</f>
        <v>0</v>
      </c>
      <c r="AC79" s="130"/>
      <c r="AD79" s="130">
        <f t="shared" si="230"/>
        <v>0</v>
      </c>
      <c r="AE79" s="137" t="str">
        <f t="shared" si="231"/>
        <v/>
      </c>
      <c r="AF79" s="173">
        <f>COUNTIFS($L$5:$L$300,$X$78,$M$5:$M$300,$Y79,$N$5:$N$300,$AF$31,$O$5:$O$300,AF$32)</f>
        <v>0</v>
      </c>
      <c r="AG79" s="173">
        <f t="shared" si="232"/>
        <v>0</v>
      </c>
      <c r="AH79" s="173">
        <f t="shared" si="232"/>
        <v>0</v>
      </c>
      <c r="AI79" s="130">
        <f t="shared" si="233"/>
        <v>0</v>
      </c>
      <c r="AJ79" s="137" t="str">
        <f t="shared" ref="AJ79:AJ84" si="265">IF(AI79=0,"",((AF79*3)+(AG79*1.5)+(AH79*0))/AI79)</f>
        <v/>
      </c>
      <c r="AK79" s="182">
        <f t="shared" si="234"/>
        <v>0</v>
      </c>
      <c r="AL79" s="173">
        <f t="shared" si="234"/>
        <v>0</v>
      </c>
      <c r="AM79" s="173">
        <f t="shared" si="234"/>
        <v>0</v>
      </c>
      <c r="AN79" s="130">
        <f t="shared" si="235"/>
        <v>0</v>
      </c>
      <c r="AO79" s="137" t="str">
        <f t="shared" ref="AO79:AO84" si="266">IF(AN79=0,"",((AK79*3)+(AL79*1.5)+(AM79*0))/AN79)</f>
        <v/>
      </c>
      <c r="AP79" s="173">
        <f t="shared" si="236"/>
        <v>0</v>
      </c>
      <c r="AQ79" s="173">
        <f t="shared" si="236"/>
        <v>0</v>
      </c>
      <c r="AR79" s="173">
        <f t="shared" si="236"/>
        <v>0</v>
      </c>
      <c r="AS79" s="130">
        <f t="shared" si="237"/>
        <v>0</v>
      </c>
      <c r="AT79" s="137" t="str">
        <f t="shared" si="238"/>
        <v/>
      </c>
      <c r="AU79" s="182">
        <f t="shared" si="239"/>
        <v>0</v>
      </c>
      <c r="AV79" s="173">
        <f t="shared" si="239"/>
        <v>0</v>
      </c>
      <c r="AW79" s="173">
        <f t="shared" si="239"/>
        <v>0</v>
      </c>
      <c r="AX79" s="130">
        <f t="shared" si="240"/>
        <v>0</v>
      </c>
      <c r="AY79" s="137" t="str">
        <f t="shared" si="241"/>
        <v/>
      </c>
      <c r="AZ79" s="182">
        <f t="shared" si="242"/>
        <v>0</v>
      </c>
      <c r="BA79" s="173">
        <f t="shared" si="242"/>
        <v>0</v>
      </c>
      <c r="BB79" s="173">
        <f t="shared" si="242"/>
        <v>0</v>
      </c>
      <c r="BC79" s="130">
        <f t="shared" si="243"/>
        <v>0</v>
      </c>
      <c r="BD79" s="137" t="str">
        <f t="shared" si="244"/>
        <v/>
      </c>
      <c r="BE79" s="371">
        <f t="shared" si="245"/>
        <v>0</v>
      </c>
      <c r="BF79" s="130">
        <f t="shared" si="245"/>
        <v>0</v>
      </c>
      <c r="BG79" s="130">
        <f t="shared" si="245"/>
        <v>0</v>
      </c>
      <c r="BH79" s="130">
        <f t="shared" si="246"/>
        <v>0</v>
      </c>
      <c r="BI79" s="137" t="str">
        <f t="shared" si="247"/>
        <v/>
      </c>
      <c r="BJ79" s="513"/>
      <c r="BK79" s="126">
        <v>2</v>
      </c>
      <c r="BL79" s="236">
        <f>COUNTIFS($L$5:$L$300,$BJ$33,$M$5:$M$300,$Y79,$N$5:$N$300,$Z$31,$O$5:$O$300,$Z$32)</f>
        <v>0</v>
      </c>
      <c r="BM79" s="236">
        <f>COUNTIFS($L$5:$L$300,$BJ$33,$M$5:$M$300,$Y79,$N$5:$N$300,$Z$31,$O$5:$O$300,$AA$32)</f>
        <v>0</v>
      </c>
      <c r="BN79" s="236">
        <f>COUNTIFS($L$5:$L$300,$BJ$33,$M$5:$M$300,$Y79,$N$5:$N$300,$Z$31,$O$5:$O$300,$AB$32)</f>
        <v>0</v>
      </c>
      <c r="BO79" s="236"/>
      <c r="BP79" s="233">
        <f t="shared" si="248"/>
        <v>0</v>
      </c>
      <c r="BQ79" s="240" t="str">
        <f t="shared" si="249"/>
        <v/>
      </c>
      <c r="BR79" s="236">
        <f>COUNTIFS($L$5:$L$300,$BJ$33,$M$5:$M$300,$Y79,$N$5:$N$300,$AF$31,$O$5:$O$300,BR$32)</f>
        <v>0</v>
      </c>
      <c r="BS79" s="236">
        <f t="shared" si="250"/>
        <v>0</v>
      </c>
      <c r="BT79" s="236">
        <f t="shared" si="250"/>
        <v>0</v>
      </c>
      <c r="BU79" s="233">
        <f t="shared" si="251"/>
        <v>0</v>
      </c>
      <c r="BV79" s="240" t="str">
        <f t="shared" ref="BV79:BV84" si="267">IF(BU79=0,"",((BR79*3)+(BS79*1.5)+(BT79*0))/BU79)</f>
        <v/>
      </c>
      <c r="BW79" s="236">
        <f t="shared" si="252"/>
        <v>0</v>
      </c>
      <c r="BX79" s="236">
        <f t="shared" si="252"/>
        <v>0</v>
      </c>
      <c r="BY79" s="236">
        <f t="shared" si="252"/>
        <v>0</v>
      </c>
      <c r="BZ79" s="233">
        <f t="shared" si="253"/>
        <v>0</v>
      </c>
      <c r="CA79" s="240" t="str">
        <f t="shared" ref="CA79:CA84" si="268">IF(BZ79=0,"",((BW79*3)+(BX79*1.5)+(BY79*0))/BZ79)</f>
        <v/>
      </c>
      <c r="CB79" s="236">
        <f t="shared" si="254"/>
        <v>0</v>
      </c>
      <c r="CC79" s="236">
        <f t="shared" si="254"/>
        <v>0</v>
      </c>
      <c r="CD79" s="236">
        <f t="shared" si="254"/>
        <v>0</v>
      </c>
      <c r="CE79" s="233">
        <f t="shared" si="255"/>
        <v>0</v>
      </c>
      <c r="CF79" s="240" t="str">
        <f t="shared" ref="CF79:CF84" si="269">IF(CE79=0,"",((CB79*3)+(CC79*1.5)+(CD79*0))/CE79)</f>
        <v/>
      </c>
      <c r="CG79" s="237">
        <f t="shared" si="256"/>
        <v>0</v>
      </c>
      <c r="CH79" s="236">
        <f t="shared" si="256"/>
        <v>0</v>
      </c>
      <c r="CI79" s="236">
        <f t="shared" si="256"/>
        <v>0</v>
      </c>
      <c r="CJ79" s="233">
        <f t="shared" si="257"/>
        <v>0</v>
      </c>
      <c r="CK79" s="242" t="str">
        <f t="shared" si="258"/>
        <v/>
      </c>
      <c r="CL79" s="237">
        <f t="shared" si="259"/>
        <v>0</v>
      </c>
      <c r="CM79" s="236">
        <f t="shared" si="259"/>
        <v>0</v>
      </c>
      <c r="CN79" s="236">
        <f t="shared" si="259"/>
        <v>0</v>
      </c>
      <c r="CO79" s="233">
        <f t="shared" si="260"/>
        <v>0</v>
      </c>
      <c r="CP79" s="240" t="str">
        <f t="shared" si="261"/>
        <v/>
      </c>
      <c r="CQ79" s="236">
        <f t="shared" si="262"/>
        <v>0</v>
      </c>
      <c r="CR79" s="236">
        <f t="shared" si="262"/>
        <v>0</v>
      </c>
      <c r="CS79" s="236">
        <f t="shared" si="262"/>
        <v>0</v>
      </c>
      <c r="CT79" s="233">
        <f t="shared" si="263"/>
        <v>0</v>
      </c>
      <c r="CU79" s="240" t="str">
        <f t="shared" si="264"/>
        <v/>
      </c>
      <c r="CV79" s="98"/>
    </row>
    <row r="80" spans="3:100" x14ac:dyDescent="0.25">
      <c r="C80" s="380" t="str">
        <f t="shared" ca="1" si="217"/>
        <v/>
      </c>
      <c r="I80" s="409" t="e">
        <f t="shared" ca="1" si="218"/>
        <v>#NAME?</v>
      </c>
      <c r="K80" s="110"/>
      <c r="L80" s="74" t="str">
        <f t="shared" si="219"/>
        <v/>
      </c>
      <c r="M80" s="11" t="str">
        <f t="shared" si="220"/>
        <v/>
      </c>
      <c r="N80" s="11" t="str">
        <f t="shared" si="221"/>
        <v/>
      </c>
      <c r="O80" s="11" t="str">
        <f t="shared" si="222"/>
        <v/>
      </c>
      <c r="P80" s="380">
        <f t="shared" ca="1" si="223"/>
        <v>1</v>
      </c>
      <c r="Q80" s="380">
        <f t="shared" ca="1" si="224"/>
        <v>1</v>
      </c>
      <c r="X80" s="513"/>
      <c r="Y80" s="111">
        <v>3</v>
      </c>
      <c r="Z80" s="174">
        <f>COUNTIFS($L$5:$L$300,$X$78,$M$5:$M$300,$Y80,$N$5:$N$300,$Z$31,$O$5:$O$300,$Z$32)</f>
        <v>0</v>
      </c>
      <c r="AA80" s="174">
        <f>COUNTIFS($L$5:$L$300,$X$78,$M$5:$M$300,$Y80,$N$5:$N$300,$Z$31,$O$5:$O$300,$AA$32)</f>
        <v>0</v>
      </c>
      <c r="AB80" s="174">
        <f>COUNTIFS($L$5:$L$300,$X$78,$M$5:$M$300,$Y80,$N$5:$N$300,$Z$31,$O$5:$O$300,$AB$32)</f>
        <v>0</v>
      </c>
      <c r="AC80" s="409"/>
      <c r="AD80" s="409">
        <f t="shared" si="230"/>
        <v>0</v>
      </c>
      <c r="AE80" s="399" t="str">
        <f t="shared" si="231"/>
        <v/>
      </c>
      <c r="AF80" s="174">
        <f>COUNTIFS($L$5:$L$300,$X$78,$M$5:$M$300,$Y80,$N$5:$N$300,$AF$31,$O$5:$O$300,AF$32)</f>
        <v>0</v>
      </c>
      <c r="AG80" s="174">
        <f t="shared" si="232"/>
        <v>0</v>
      </c>
      <c r="AH80" s="174">
        <f t="shared" si="232"/>
        <v>0</v>
      </c>
      <c r="AI80" s="409">
        <f t="shared" si="233"/>
        <v>0</v>
      </c>
      <c r="AJ80" s="399" t="str">
        <f t="shared" si="265"/>
        <v/>
      </c>
      <c r="AK80" s="181">
        <f t="shared" si="234"/>
        <v>0</v>
      </c>
      <c r="AL80" s="174">
        <f t="shared" si="234"/>
        <v>0</v>
      </c>
      <c r="AM80" s="174">
        <f t="shared" si="234"/>
        <v>0</v>
      </c>
      <c r="AN80" s="409">
        <f t="shared" si="235"/>
        <v>0</v>
      </c>
      <c r="AO80" s="399" t="str">
        <f t="shared" si="266"/>
        <v/>
      </c>
      <c r="AP80" s="174">
        <f t="shared" si="236"/>
        <v>0</v>
      </c>
      <c r="AQ80" s="174">
        <f t="shared" si="236"/>
        <v>0</v>
      </c>
      <c r="AR80" s="174">
        <f t="shared" si="236"/>
        <v>0</v>
      </c>
      <c r="AS80" s="409">
        <f t="shared" si="237"/>
        <v>0</v>
      </c>
      <c r="AT80" s="399" t="str">
        <f t="shared" si="238"/>
        <v/>
      </c>
      <c r="AU80" s="181">
        <f t="shared" si="239"/>
        <v>0</v>
      </c>
      <c r="AV80" s="174">
        <f t="shared" si="239"/>
        <v>0</v>
      </c>
      <c r="AW80" s="174">
        <f t="shared" si="239"/>
        <v>0</v>
      </c>
      <c r="AX80" s="409">
        <f t="shared" si="240"/>
        <v>0</v>
      </c>
      <c r="AY80" s="399" t="str">
        <f t="shared" si="241"/>
        <v/>
      </c>
      <c r="AZ80" s="181">
        <f t="shared" si="242"/>
        <v>0</v>
      </c>
      <c r="BA80" s="174">
        <f t="shared" si="242"/>
        <v>0</v>
      </c>
      <c r="BB80" s="174">
        <f t="shared" si="242"/>
        <v>0</v>
      </c>
      <c r="BC80" s="409">
        <f t="shared" si="243"/>
        <v>0</v>
      </c>
      <c r="BD80" s="399" t="str">
        <f t="shared" si="244"/>
        <v/>
      </c>
      <c r="BE80" s="377">
        <f t="shared" si="245"/>
        <v>0</v>
      </c>
      <c r="BF80" s="409">
        <f t="shared" si="245"/>
        <v>0</v>
      </c>
      <c r="BG80" s="409">
        <f t="shared" si="245"/>
        <v>0</v>
      </c>
      <c r="BH80" s="409">
        <f t="shared" si="246"/>
        <v>0</v>
      </c>
      <c r="BI80" s="399" t="str">
        <f t="shared" si="247"/>
        <v/>
      </c>
      <c r="BJ80" s="513"/>
      <c r="BK80" s="132">
        <v>3</v>
      </c>
      <c r="BL80" s="174">
        <f>COUNTIFS($L$5:$L$300,$BJ$33,$M$5:$M$300,$Y80,$N$5:$N$300,$Z$31,$O$5:$O$300,$Z$32)</f>
        <v>0</v>
      </c>
      <c r="BM80" s="174">
        <f>COUNTIFS($L$5:$L$300,$BJ$33,$M$5:$M$300,$Y80,$N$5:$N$300,$Z$31,$O$5:$O$300,$AA$32)</f>
        <v>0</v>
      </c>
      <c r="BN80" s="174">
        <f>COUNTIFS($L$5:$L$300,$BJ$33,$M$5:$M$300,$Y80,$N$5:$N$300,$Z$31,$O$5:$O$300,$AB$32)</f>
        <v>0</v>
      </c>
      <c r="BO80" s="174"/>
      <c r="BP80" s="409">
        <f t="shared" si="248"/>
        <v>0</v>
      </c>
      <c r="BQ80" s="399" t="str">
        <f t="shared" si="249"/>
        <v/>
      </c>
      <c r="BR80" s="174">
        <f>COUNTIFS($L$5:$L$300,$BJ$33,$M$5:$M$300,$Y80,$N$5:$N$300,$AF$31,$O$5:$O$300,BR$32)</f>
        <v>0</v>
      </c>
      <c r="BS80" s="174">
        <f t="shared" si="250"/>
        <v>0</v>
      </c>
      <c r="BT80" s="174">
        <f t="shared" si="250"/>
        <v>0</v>
      </c>
      <c r="BU80" s="409">
        <f t="shared" si="251"/>
        <v>0</v>
      </c>
      <c r="BV80" s="399" t="str">
        <f t="shared" si="267"/>
        <v/>
      </c>
      <c r="BW80" s="174">
        <f t="shared" si="252"/>
        <v>0</v>
      </c>
      <c r="BX80" s="174">
        <f t="shared" si="252"/>
        <v>0</v>
      </c>
      <c r="BY80" s="174">
        <f t="shared" si="252"/>
        <v>0</v>
      </c>
      <c r="BZ80" s="409">
        <f t="shared" si="253"/>
        <v>0</v>
      </c>
      <c r="CA80" s="399" t="str">
        <f t="shared" si="268"/>
        <v/>
      </c>
      <c r="CB80" s="174">
        <f t="shared" si="254"/>
        <v>0</v>
      </c>
      <c r="CC80" s="174">
        <f t="shared" si="254"/>
        <v>0</v>
      </c>
      <c r="CD80" s="174">
        <f t="shared" si="254"/>
        <v>0</v>
      </c>
      <c r="CE80" s="409">
        <f t="shared" si="255"/>
        <v>0</v>
      </c>
      <c r="CF80" s="399" t="str">
        <f t="shared" si="269"/>
        <v/>
      </c>
      <c r="CG80" s="181">
        <f t="shared" si="256"/>
        <v>0</v>
      </c>
      <c r="CH80" s="174">
        <f t="shared" si="256"/>
        <v>0</v>
      </c>
      <c r="CI80" s="174">
        <f t="shared" si="256"/>
        <v>0</v>
      </c>
      <c r="CJ80" s="409">
        <f t="shared" si="257"/>
        <v>0</v>
      </c>
      <c r="CK80" s="398" t="str">
        <f t="shared" si="258"/>
        <v/>
      </c>
      <c r="CL80" s="181">
        <f t="shared" si="259"/>
        <v>0</v>
      </c>
      <c r="CM80" s="174">
        <f t="shared" si="259"/>
        <v>0</v>
      </c>
      <c r="CN80" s="174">
        <f t="shared" si="259"/>
        <v>0</v>
      </c>
      <c r="CO80" s="409">
        <f t="shared" si="260"/>
        <v>0</v>
      </c>
      <c r="CP80" s="399" t="str">
        <f t="shared" si="261"/>
        <v/>
      </c>
      <c r="CQ80" s="174">
        <f t="shared" si="262"/>
        <v>0</v>
      </c>
      <c r="CR80" s="174">
        <f t="shared" si="262"/>
        <v>0</v>
      </c>
      <c r="CS80" s="174">
        <f t="shared" si="262"/>
        <v>0</v>
      </c>
      <c r="CT80" s="409">
        <f t="shared" si="263"/>
        <v>0</v>
      </c>
      <c r="CU80" s="399" t="str">
        <f t="shared" si="264"/>
        <v/>
      </c>
      <c r="CV80" s="98"/>
    </row>
    <row r="81" spans="3:100" x14ac:dyDescent="0.25">
      <c r="C81" s="380" t="str">
        <f t="shared" ca="1" si="217"/>
        <v/>
      </c>
      <c r="I81" s="409" t="e">
        <f t="shared" ca="1" si="218"/>
        <v>#NAME?</v>
      </c>
      <c r="K81" s="110"/>
      <c r="L81" s="74" t="str">
        <f t="shared" si="219"/>
        <v/>
      </c>
      <c r="M81" s="11" t="str">
        <f t="shared" si="220"/>
        <v/>
      </c>
      <c r="N81" s="11" t="str">
        <f t="shared" si="221"/>
        <v/>
      </c>
      <c r="O81" s="11" t="str">
        <f t="shared" si="222"/>
        <v/>
      </c>
      <c r="P81" s="380">
        <f t="shared" ca="1" si="223"/>
        <v>1</v>
      </c>
      <c r="Q81" s="380">
        <f t="shared" ca="1" si="224"/>
        <v>1</v>
      </c>
      <c r="X81" s="513"/>
      <c r="Y81" s="129">
        <v>4</v>
      </c>
      <c r="Z81" s="173">
        <f>COUNTIFS($L$5:$L$300,$X$78,$M$5:$M$300,$Y81,$N$5:$N$300,$Z$31,$O$5:$O$300,$Z$32)</f>
        <v>0</v>
      </c>
      <c r="AA81" s="173">
        <f>COUNTIFS($L$5:$L$300,$X$78,$M$5:$M$300,$Y81,$N$5:$N$300,$Z$31,$O$5:$O$300,$AA$32)</f>
        <v>0</v>
      </c>
      <c r="AB81" s="173">
        <f>COUNTIFS($L$5:$L$300,$X$78,$M$5:$M$300,$Y81,$N$5:$N$300,$Z$31,$O$5:$O$300,$AB$32)</f>
        <v>0</v>
      </c>
      <c r="AC81" s="130"/>
      <c r="AD81" s="130">
        <f t="shared" si="230"/>
        <v>0</v>
      </c>
      <c r="AE81" s="137" t="str">
        <f t="shared" si="231"/>
        <v/>
      </c>
      <c r="AF81" s="173">
        <f>COUNTIFS($L$5:$L$300,$X$78,$M$5:$M$300,$Y81,$N$5:$N$300,$AF$31,$O$5:$O$300,AF$32)</f>
        <v>0</v>
      </c>
      <c r="AG81" s="173">
        <f t="shared" si="232"/>
        <v>0</v>
      </c>
      <c r="AH81" s="173">
        <f t="shared" si="232"/>
        <v>0</v>
      </c>
      <c r="AI81" s="130">
        <f t="shared" si="233"/>
        <v>0</v>
      </c>
      <c r="AJ81" s="137" t="str">
        <f t="shared" si="265"/>
        <v/>
      </c>
      <c r="AK81" s="182">
        <f t="shared" si="234"/>
        <v>0</v>
      </c>
      <c r="AL81" s="173">
        <f t="shared" si="234"/>
        <v>0</v>
      </c>
      <c r="AM81" s="173">
        <f t="shared" si="234"/>
        <v>0</v>
      </c>
      <c r="AN81" s="130">
        <f t="shared" si="235"/>
        <v>0</v>
      </c>
      <c r="AO81" s="137" t="str">
        <f t="shared" si="266"/>
        <v/>
      </c>
      <c r="AP81" s="173">
        <f t="shared" si="236"/>
        <v>0</v>
      </c>
      <c r="AQ81" s="173">
        <f t="shared" si="236"/>
        <v>0</v>
      </c>
      <c r="AR81" s="173">
        <f t="shared" si="236"/>
        <v>0</v>
      </c>
      <c r="AS81" s="130">
        <f t="shared" si="237"/>
        <v>0</v>
      </c>
      <c r="AT81" s="137" t="str">
        <f t="shared" si="238"/>
        <v/>
      </c>
      <c r="AU81" s="182">
        <f t="shared" si="239"/>
        <v>0</v>
      </c>
      <c r="AV81" s="173">
        <f t="shared" si="239"/>
        <v>0</v>
      </c>
      <c r="AW81" s="173">
        <f t="shared" si="239"/>
        <v>0</v>
      </c>
      <c r="AX81" s="130">
        <f t="shared" si="240"/>
        <v>0</v>
      </c>
      <c r="AY81" s="137" t="str">
        <f t="shared" si="241"/>
        <v/>
      </c>
      <c r="AZ81" s="182">
        <f t="shared" si="242"/>
        <v>0</v>
      </c>
      <c r="BA81" s="173">
        <f t="shared" si="242"/>
        <v>0</v>
      </c>
      <c r="BB81" s="173">
        <f t="shared" si="242"/>
        <v>0</v>
      </c>
      <c r="BC81" s="130">
        <f t="shared" si="243"/>
        <v>0</v>
      </c>
      <c r="BD81" s="137" t="str">
        <f t="shared" si="244"/>
        <v/>
      </c>
      <c r="BE81" s="371">
        <f t="shared" si="245"/>
        <v>0</v>
      </c>
      <c r="BF81" s="130">
        <f t="shared" si="245"/>
        <v>0</v>
      </c>
      <c r="BG81" s="130">
        <f t="shared" si="245"/>
        <v>0</v>
      </c>
      <c r="BH81" s="130">
        <f t="shared" si="246"/>
        <v>0</v>
      </c>
      <c r="BI81" s="137" t="str">
        <f t="shared" si="247"/>
        <v/>
      </c>
      <c r="BJ81" s="513"/>
      <c r="BK81" s="126">
        <v>4</v>
      </c>
      <c r="BL81" s="236">
        <f>COUNTIFS($L$5:$L$300,$BJ$33,$M$5:$M$300,$Y81,$N$5:$N$300,$Z$31,$O$5:$O$300,$Z$32)</f>
        <v>0</v>
      </c>
      <c r="BM81" s="236">
        <f>COUNTIFS($L$5:$L$300,$BJ$33,$M$5:$M$300,$Y81,$N$5:$N$300,$Z$31,$O$5:$O$300,$AA$32)</f>
        <v>0</v>
      </c>
      <c r="BN81" s="236">
        <f>COUNTIFS($L$5:$L$300,$BJ$33,$M$5:$M$300,$Y81,$N$5:$N$300,$Z$31,$O$5:$O$300,$AB$32)</f>
        <v>0</v>
      </c>
      <c r="BO81" s="236"/>
      <c r="BP81" s="233">
        <f t="shared" si="248"/>
        <v>0</v>
      </c>
      <c r="BQ81" s="240" t="str">
        <f t="shared" si="249"/>
        <v/>
      </c>
      <c r="BR81" s="236">
        <f>COUNTIFS($L$5:$L$300,$BJ$33,$M$5:$M$300,$Y81,$N$5:$N$300,$AF$31,$O$5:$O$300,BR$32)</f>
        <v>0</v>
      </c>
      <c r="BS81" s="236">
        <f t="shared" si="250"/>
        <v>0</v>
      </c>
      <c r="BT81" s="236">
        <f t="shared" si="250"/>
        <v>0</v>
      </c>
      <c r="BU81" s="233">
        <f t="shared" si="251"/>
        <v>0</v>
      </c>
      <c r="BV81" s="240" t="str">
        <f t="shared" si="267"/>
        <v/>
      </c>
      <c r="BW81" s="236">
        <f t="shared" si="252"/>
        <v>0</v>
      </c>
      <c r="BX81" s="236">
        <f t="shared" si="252"/>
        <v>0</v>
      </c>
      <c r="BY81" s="236">
        <f t="shared" si="252"/>
        <v>0</v>
      </c>
      <c r="BZ81" s="233">
        <f t="shared" si="253"/>
        <v>0</v>
      </c>
      <c r="CA81" s="240" t="str">
        <f t="shared" si="268"/>
        <v/>
      </c>
      <c r="CB81" s="236">
        <f t="shared" si="254"/>
        <v>0</v>
      </c>
      <c r="CC81" s="236">
        <f t="shared" si="254"/>
        <v>0</v>
      </c>
      <c r="CD81" s="236">
        <f t="shared" si="254"/>
        <v>0</v>
      </c>
      <c r="CE81" s="233">
        <f t="shared" si="255"/>
        <v>0</v>
      </c>
      <c r="CF81" s="240" t="str">
        <f t="shared" si="269"/>
        <v/>
      </c>
      <c r="CG81" s="237">
        <f t="shared" si="256"/>
        <v>0</v>
      </c>
      <c r="CH81" s="236">
        <f t="shared" si="256"/>
        <v>0</v>
      </c>
      <c r="CI81" s="236">
        <f t="shared" si="256"/>
        <v>0</v>
      </c>
      <c r="CJ81" s="233">
        <f t="shared" si="257"/>
        <v>0</v>
      </c>
      <c r="CK81" s="242" t="str">
        <f t="shared" si="258"/>
        <v/>
      </c>
      <c r="CL81" s="237">
        <f t="shared" si="259"/>
        <v>0</v>
      </c>
      <c r="CM81" s="236">
        <f t="shared" si="259"/>
        <v>0</v>
      </c>
      <c r="CN81" s="236">
        <f t="shared" si="259"/>
        <v>0</v>
      </c>
      <c r="CO81" s="233">
        <f t="shared" si="260"/>
        <v>0</v>
      </c>
      <c r="CP81" s="240" t="str">
        <f t="shared" si="261"/>
        <v/>
      </c>
      <c r="CQ81" s="236">
        <f t="shared" si="262"/>
        <v>0</v>
      </c>
      <c r="CR81" s="236">
        <f t="shared" si="262"/>
        <v>0</v>
      </c>
      <c r="CS81" s="236">
        <f t="shared" si="262"/>
        <v>0</v>
      </c>
      <c r="CT81" s="233">
        <f t="shared" si="263"/>
        <v>0</v>
      </c>
      <c r="CU81" s="240" t="str">
        <f t="shared" si="264"/>
        <v/>
      </c>
      <c r="CV81" s="98"/>
    </row>
    <row r="82" spans="3:100" x14ac:dyDescent="0.25">
      <c r="C82" s="380" t="str">
        <f t="shared" ca="1" si="217"/>
        <v/>
      </c>
      <c r="I82" s="409" t="e">
        <f t="shared" ca="1" si="218"/>
        <v>#NAME?</v>
      </c>
      <c r="K82" s="110"/>
      <c r="L82" s="74" t="str">
        <f t="shared" si="219"/>
        <v/>
      </c>
      <c r="M82" s="11" t="str">
        <f t="shared" si="220"/>
        <v/>
      </c>
      <c r="N82" s="11" t="str">
        <f t="shared" si="221"/>
        <v/>
      </c>
      <c r="O82" s="11" t="str">
        <f t="shared" si="222"/>
        <v/>
      </c>
      <c r="P82" s="380">
        <f t="shared" ca="1" si="223"/>
        <v>1</v>
      </c>
      <c r="Q82" s="380">
        <f t="shared" ca="1" si="224"/>
        <v>1</v>
      </c>
      <c r="X82" s="513"/>
      <c r="Y82" s="111">
        <v>5</v>
      </c>
      <c r="Z82" s="174">
        <f>COUNTIFS($L$5:$L$300,$X$78,$M$5:$M$300,$Y82,$N$5:$N$300,$Z$31,$O$5:$O$300,$Z$32)</f>
        <v>0</v>
      </c>
      <c r="AA82" s="174">
        <f>COUNTIFS($L$5:$L$300,$X$78,$M$5:$M$300,$Y82,$N$5:$N$300,$Z$31,$O$5:$O$300,$AA$32)</f>
        <v>0</v>
      </c>
      <c r="AB82" s="174">
        <f>COUNTIFS($L$5:$L$300,$X$78,$M$5:$M$300,$Y82,$N$5:$N$300,$Z$31,$O$5:$O$300,$AB$32)</f>
        <v>0</v>
      </c>
      <c r="AC82" s="409"/>
      <c r="AD82" s="409">
        <f t="shared" si="230"/>
        <v>0</v>
      </c>
      <c r="AE82" s="399" t="str">
        <f t="shared" si="231"/>
        <v/>
      </c>
      <c r="AF82" s="174">
        <f>COUNTIFS($L$5:$L$300,$X$78,$M$5:$M$300,$Y82,$N$5:$N$300,$AF$31,$O$5:$O$300,AF$32)</f>
        <v>0</v>
      </c>
      <c r="AG82" s="174">
        <f t="shared" si="232"/>
        <v>0</v>
      </c>
      <c r="AH82" s="174">
        <f t="shared" si="232"/>
        <v>0</v>
      </c>
      <c r="AI82" s="409">
        <f t="shared" si="233"/>
        <v>0</v>
      </c>
      <c r="AJ82" s="399" t="str">
        <f t="shared" si="265"/>
        <v/>
      </c>
      <c r="AK82" s="181">
        <f t="shared" si="234"/>
        <v>0</v>
      </c>
      <c r="AL82" s="174">
        <f t="shared" si="234"/>
        <v>0</v>
      </c>
      <c r="AM82" s="174">
        <f t="shared" si="234"/>
        <v>0</v>
      </c>
      <c r="AN82" s="409">
        <f t="shared" si="235"/>
        <v>0</v>
      </c>
      <c r="AO82" s="399" t="str">
        <f t="shared" si="266"/>
        <v/>
      </c>
      <c r="AP82" s="174">
        <f t="shared" si="236"/>
        <v>0</v>
      </c>
      <c r="AQ82" s="174">
        <f t="shared" si="236"/>
        <v>0</v>
      </c>
      <c r="AR82" s="174">
        <f t="shared" si="236"/>
        <v>0</v>
      </c>
      <c r="AS82" s="409">
        <f t="shared" si="237"/>
        <v>0</v>
      </c>
      <c r="AT82" s="399" t="str">
        <f t="shared" si="238"/>
        <v/>
      </c>
      <c r="AU82" s="181">
        <f t="shared" si="239"/>
        <v>0</v>
      </c>
      <c r="AV82" s="174">
        <f t="shared" si="239"/>
        <v>0</v>
      </c>
      <c r="AW82" s="174">
        <f t="shared" si="239"/>
        <v>0</v>
      </c>
      <c r="AX82" s="409">
        <f t="shared" si="240"/>
        <v>0</v>
      </c>
      <c r="AY82" s="399" t="str">
        <f t="shared" si="241"/>
        <v/>
      </c>
      <c r="AZ82" s="181">
        <f t="shared" si="242"/>
        <v>0</v>
      </c>
      <c r="BA82" s="174">
        <f t="shared" si="242"/>
        <v>0</v>
      </c>
      <c r="BB82" s="174">
        <f t="shared" si="242"/>
        <v>0</v>
      </c>
      <c r="BC82" s="409">
        <f t="shared" si="243"/>
        <v>0</v>
      </c>
      <c r="BD82" s="399" t="str">
        <f t="shared" si="244"/>
        <v/>
      </c>
      <c r="BE82" s="377">
        <f t="shared" si="245"/>
        <v>0</v>
      </c>
      <c r="BF82" s="409">
        <f t="shared" si="245"/>
        <v>0</v>
      </c>
      <c r="BG82" s="409">
        <f t="shared" si="245"/>
        <v>0</v>
      </c>
      <c r="BH82" s="409">
        <f t="shared" si="246"/>
        <v>0</v>
      </c>
      <c r="BI82" s="399" t="str">
        <f t="shared" si="247"/>
        <v/>
      </c>
      <c r="BJ82" s="513"/>
      <c r="BK82" s="132">
        <v>5</v>
      </c>
      <c r="BL82" s="174">
        <f>COUNTIFS($L$5:$L$300,$BJ$33,$M$5:$M$300,$Y82,$N$5:$N$300,$Z$31,$O$5:$O$300,$Z$32)</f>
        <v>0</v>
      </c>
      <c r="BM82" s="174">
        <f>COUNTIFS($L$5:$L$300,$BJ$33,$M$5:$M$300,$Y82,$N$5:$N$300,$Z$31,$O$5:$O$300,$AA$32)</f>
        <v>0</v>
      </c>
      <c r="BN82" s="174">
        <f>COUNTIFS($L$5:$L$300,$BJ$33,$M$5:$M$300,$Y82,$N$5:$N$300,$Z$31,$O$5:$O$300,$AB$32)</f>
        <v>0</v>
      </c>
      <c r="BO82" s="174"/>
      <c r="BP82" s="409">
        <f t="shared" si="248"/>
        <v>0</v>
      </c>
      <c r="BQ82" s="399" t="str">
        <f t="shared" si="249"/>
        <v/>
      </c>
      <c r="BR82" s="174">
        <f>COUNTIFS($L$5:$L$300,$BJ$33,$M$5:$M$300,$Y82,$N$5:$N$300,$AF$31,$O$5:$O$300,BR$32)</f>
        <v>0</v>
      </c>
      <c r="BS82" s="174">
        <f t="shared" si="250"/>
        <v>0</v>
      </c>
      <c r="BT82" s="174">
        <f t="shared" si="250"/>
        <v>0</v>
      </c>
      <c r="BU82" s="409">
        <f t="shared" si="251"/>
        <v>0</v>
      </c>
      <c r="BV82" s="399" t="str">
        <f t="shared" si="267"/>
        <v/>
      </c>
      <c r="BW82" s="174">
        <f t="shared" si="252"/>
        <v>0</v>
      </c>
      <c r="BX82" s="174">
        <f t="shared" si="252"/>
        <v>0</v>
      </c>
      <c r="BY82" s="174">
        <f t="shared" si="252"/>
        <v>0</v>
      </c>
      <c r="BZ82" s="409">
        <f t="shared" si="253"/>
        <v>0</v>
      </c>
      <c r="CA82" s="399" t="str">
        <f t="shared" si="268"/>
        <v/>
      </c>
      <c r="CB82" s="174">
        <f t="shared" si="254"/>
        <v>0</v>
      </c>
      <c r="CC82" s="174">
        <f t="shared" si="254"/>
        <v>0</v>
      </c>
      <c r="CD82" s="174">
        <f t="shared" si="254"/>
        <v>0</v>
      </c>
      <c r="CE82" s="409">
        <f t="shared" si="255"/>
        <v>0</v>
      </c>
      <c r="CF82" s="399" t="str">
        <f t="shared" si="269"/>
        <v/>
      </c>
      <c r="CG82" s="181">
        <f t="shared" si="256"/>
        <v>0</v>
      </c>
      <c r="CH82" s="174">
        <f t="shared" si="256"/>
        <v>0</v>
      </c>
      <c r="CI82" s="174">
        <f t="shared" si="256"/>
        <v>0</v>
      </c>
      <c r="CJ82" s="409">
        <f t="shared" si="257"/>
        <v>0</v>
      </c>
      <c r="CK82" s="398" t="str">
        <f t="shared" si="258"/>
        <v/>
      </c>
      <c r="CL82" s="181">
        <f t="shared" si="259"/>
        <v>0</v>
      </c>
      <c r="CM82" s="174">
        <f t="shared" si="259"/>
        <v>0</v>
      </c>
      <c r="CN82" s="174">
        <f t="shared" si="259"/>
        <v>0</v>
      </c>
      <c r="CO82" s="409">
        <f t="shared" si="260"/>
        <v>0</v>
      </c>
      <c r="CP82" s="399" t="str">
        <f t="shared" si="261"/>
        <v/>
      </c>
      <c r="CQ82" s="174">
        <f t="shared" si="262"/>
        <v>0</v>
      </c>
      <c r="CR82" s="174">
        <f t="shared" si="262"/>
        <v>0</v>
      </c>
      <c r="CS82" s="174">
        <f t="shared" si="262"/>
        <v>0</v>
      </c>
      <c r="CT82" s="409">
        <f t="shared" si="263"/>
        <v>0</v>
      </c>
      <c r="CU82" s="399" t="str">
        <f t="shared" si="264"/>
        <v/>
      </c>
      <c r="CV82" s="98"/>
    </row>
    <row r="83" spans="3:100" ht="15.75" thickBot="1" x14ac:dyDescent="0.3">
      <c r="C83" s="380" t="str">
        <f t="shared" ca="1" si="217"/>
        <v/>
      </c>
      <c r="I83" s="409" t="e">
        <f t="shared" ca="1" si="218"/>
        <v>#NAME?</v>
      </c>
      <c r="K83" s="110"/>
      <c r="L83" s="74" t="str">
        <f t="shared" si="219"/>
        <v/>
      </c>
      <c r="M83" s="11" t="str">
        <f t="shared" si="220"/>
        <v/>
      </c>
      <c r="N83" s="11" t="str">
        <f t="shared" si="221"/>
        <v/>
      </c>
      <c r="O83" s="11" t="str">
        <f t="shared" si="222"/>
        <v/>
      </c>
      <c r="P83" s="380">
        <f t="shared" ca="1" si="223"/>
        <v>1</v>
      </c>
      <c r="Q83" s="380">
        <f t="shared" ca="1" si="224"/>
        <v>1</v>
      </c>
      <c r="X83" s="514"/>
      <c r="Y83" s="168">
        <v>6</v>
      </c>
      <c r="Z83" s="173">
        <f>COUNTIFS($L$5:$L$300,$X$78,$M$5:$M$300,$Y83,$N$5:$N$300,$Z$31,$O$5:$O$300,$Z$32)</f>
        <v>0</v>
      </c>
      <c r="AA83" s="173">
        <f>COUNTIFS($L$5:$L$300,$X$78,$M$5:$M$300,$Y83,$N$5:$N$300,$Z$31,$O$5:$O$300,$AA$32)</f>
        <v>0</v>
      </c>
      <c r="AB83" s="173">
        <f>COUNTIFS($L$5:$L$300,$X$78,$M$5:$M$300,$Y83,$N$5:$N$300,$Z$31,$O$5:$O$300,$AB$32)</f>
        <v>0</v>
      </c>
      <c r="AC83" s="130"/>
      <c r="AD83" s="130">
        <f t="shared" si="230"/>
        <v>0</v>
      </c>
      <c r="AE83" s="137" t="str">
        <f t="shared" si="231"/>
        <v/>
      </c>
      <c r="AF83" s="173">
        <f>COUNTIFS($L$5:$L$300,$X$78,$M$5:$M$300,$Y83,$N$5:$N$300,$AF$31,$O$5:$O$300,AF$32)</f>
        <v>0</v>
      </c>
      <c r="AG83" s="173">
        <f t="shared" si="232"/>
        <v>0</v>
      </c>
      <c r="AH83" s="173">
        <f t="shared" si="232"/>
        <v>0</v>
      </c>
      <c r="AI83" s="130">
        <f t="shared" si="233"/>
        <v>0</v>
      </c>
      <c r="AJ83" s="137" t="str">
        <f t="shared" si="265"/>
        <v/>
      </c>
      <c r="AK83" s="182">
        <f t="shared" si="234"/>
        <v>0</v>
      </c>
      <c r="AL83" s="173">
        <f t="shared" si="234"/>
        <v>0</v>
      </c>
      <c r="AM83" s="173">
        <f t="shared" si="234"/>
        <v>0</v>
      </c>
      <c r="AN83" s="130">
        <f t="shared" si="235"/>
        <v>0</v>
      </c>
      <c r="AO83" s="137" t="str">
        <f t="shared" si="266"/>
        <v/>
      </c>
      <c r="AP83" s="173">
        <f t="shared" si="236"/>
        <v>0</v>
      </c>
      <c r="AQ83" s="173">
        <f t="shared" si="236"/>
        <v>0</v>
      </c>
      <c r="AR83" s="173">
        <f t="shared" si="236"/>
        <v>0</v>
      </c>
      <c r="AS83" s="130">
        <f t="shared" si="237"/>
        <v>0</v>
      </c>
      <c r="AT83" s="137" t="str">
        <f t="shared" si="238"/>
        <v/>
      </c>
      <c r="AU83" s="182">
        <f t="shared" si="239"/>
        <v>0</v>
      </c>
      <c r="AV83" s="173">
        <f t="shared" si="239"/>
        <v>0</v>
      </c>
      <c r="AW83" s="173">
        <f t="shared" si="239"/>
        <v>0</v>
      </c>
      <c r="AX83" s="130">
        <f t="shared" si="240"/>
        <v>0</v>
      </c>
      <c r="AY83" s="137" t="str">
        <f t="shared" si="241"/>
        <v/>
      </c>
      <c r="AZ83" s="183">
        <f t="shared" si="242"/>
        <v>0</v>
      </c>
      <c r="BA83" s="184">
        <f t="shared" si="242"/>
        <v>0</v>
      </c>
      <c r="BB83" s="173">
        <f t="shared" si="242"/>
        <v>0</v>
      </c>
      <c r="BC83" s="153">
        <f t="shared" si="243"/>
        <v>0</v>
      </c>
      <c r="BD83" s="164" t="str">
        <f t="shared" si="244"/>
        <v/>
      </c>
      <c r="BE83" s="371">
        <f t="shared" si="245"/>
        <v>0</v>
      </c>
      <c r="BF83" s="130">
        <f t="shared" si="245"/>
        <v>0</v>
      </c>
      <c r="BG83" s="130">
        <f t="shared" si="245"/>
        <v>0</v>
      </c>
      <c r="BH83" s="130">
        <f t="shared" si="246"/>
        <v>0</v>
      </c>
      <c r="BI83" s="137" t="str">
        <f t="shared" si="247"/>
        <v/>
      </c>
      <c r="BJ83" s="514"/>
      <c r="BK83" s="234">
        <v>6</v>
      </c>
      <c r="BL83" s="236">
        <f>COUNTIFS($L$5:$L$300,$BJ$33,$M$5:$M$300,$Y83,$N$5:$N$300,$Z$31,$O$5:$O$300,$Z$32)</f>
        <v>0</v>
      </c>
      <c r="BM83" s="236">
        <f>COUNTIFS($L$5:$L$300,$BJ$33,$M$5:$M$300,$Y83,$N$5:$N$300,$Z$31,$O$5:$O$300,$AA$32)</f>
        <v>0</v>
      </c>
      <c r="BN83" s="236">
        <f>COUNTIFS($L$5:$L$300,$BJ$33,$M$5:$M$300,$Y83,$N$5:$N$300,$Z$31,$O$5:$O$300,$AB$32)</f>
        <v>0</v>
      </c>
      <c r="BO83" s="236"/>
      <c r="BP83" s="233">
        <f t="shared" si="248"/>
        <v>0</v>
      </c>
      <c r="BQ83" s="241" t="str">
        <f t="shared" si="249"/>
        <v/>
      </c>
      <c r="BR83" s="236">
        <f>COUNTIFS($L$5:$L$300,$BJ$33,$M$5:$M$300,$Y83,$N$5:$N$300,$AF$31,$O$5:$O$300,BR$32)</f>
        <v>0</v>
      </c>
      <c r="BS83" s="236">
        <f t="shared" si="250"/>
        <v>0</v>
      </c>
      <c r="BT83" s="236">
        <f t="shared" si="250"/>
        <v>0</v>
      </c>
      <c r="BU83" s="233">
        <f t="shared" si="251"/>
        <v>0</v>
      </c>
      <c r="BV83" s="241" t="str">
        <f t="shared" si="267"/>
        <v/>
      </c>
      <c r="BW83" s="236">
        <f t="shared" si="252"/>
        <v>0</v>
      </c>
      <c r="BX83" s="236">
        <f t="shared" si="252"/>
        <v>0</v>
      </c>
      <c r="BY83" s="236">
        <f t="shared" si="252"/>
        <v>0</v>
      </c>
      <c r="BZ83" s="233">
        <f t="shared" si="253"/>
        <v>0</v>
      </c>
      <c r="CA83" s="240" t="str">
        <f t="shared" si="268"/>
        <v/>
      </c>
      <c r="CB83" s="236">
        <f t="shared" si="254"/>
        <v>0</v>
      </c>
      <c r="CC83" s="236">
        <f t="shared" si="254"/>
        <v>0</v>
      </c>
      <c r="CD83" s="236">
        <f t="shared" si="254"/>
        <v>0</v>
      </c>
      <c r="CE83" s="233">
        <f t="shared" si="255"/>
        <v>0</v>
      </c>
      <c r="CF83" s="240" t="str">
        <f t="shared" si="269"/>
        <v/>
      </c>
      <c r="CG83" s="237">
        <f t="shared" si="256"/>
        <v>0</v>
      </c>
      <c r="CH83" s="236">
        <f t="shared" si="256"/>
        <v>0</v>
      </c>
      <c r="CI83" s="236">
        <f t="shared" si="256"/>
        <v>0</v>
      </c>
      <c r="CJ83" s="233">
        <f t="shared" si="257"/>
        <v>0</v>
      </c>
      <c r="CK83" s="242" t="str">
        <f t="shared" si="258"/>
        <v/>
      </c>
      <c r="CL83" s="238">
        <f t="shared" si="259"/>
        <v>0</v>
      </c>
      <c r="CM83" s="239">
        <f t="shared" si="259"/>
        <v>0</v>
      </c>
      <c r="CN83" s="239">
        <f t="shared" si="259"/>
        <v>0</v>
      </c>
      <c r="CO83" s="235">
        <f t="shared" si="260"/>
        <v>0</v>
      </c>
      <c r="CP83" s="241" t="str">
        <f t="shared" si="261"/>
        <v/>
      </c>
      <c r="CQ83" s="236">
        <f t="shared" si="262"/>
        <v>0</v>
      </c>
      <c r="CR83" s="236">
        <f t="shared" si="262"/>
        <v>0</v>
      </c>
      <c r="CS83" s="236">
        <f t="shared" si="262"/>
        <v>0</v>
      </c>
      <c r="CT83" s="233">
        <f t="shared" si="263"/>
        <v>0</v>
      </c>
      <c r="CU83" s="240" t="str">
        <f t="shared" si="264"/>
        <v/>
      </c>
      <c r="CV83" s="98"/>
    </row>
    <row r="84" spans="3:100" ht="16.5" thickBot="1" x14ac:dyDescent="0.3">
      <c r="C84" s="380" t="str">
        <f t="shared" ca="1" si="217"/>
        <v/>
      </c>
      <c r="I84" s="409" t="e">
        <f t="shared" ca="1" si="218"/>
        <v>#NAME?</v>
      </c>
      <c r="K84" s="110"/>
      <c r="L84" s="74" t="str">
        <f t="shared" si="219"/>
        <v/>
      </c>
      <c r="M84" s="11" t="str">
        <f t="shared" si="220"/>
        <v/>
      </c>
      <c r="N84" s="11" t="str">
        <f t="shared" si="221"/>
        <v/>
      </c>
      <c r="O84" s="11" t="str">
        <f t="shared" si="222"/>
        <v/>
      </c>
      <c r="P84" s="380">
        <f t="shared" ca="1" si="223"/>
        <v>1</v>
      </c>
      <c r="Q84" s="380">
        <f t="shared" ca="1" si="224"/>
        <v>1</v>
      </c>
      <c r="X84" s="505" t="s">
        <v>130</v>
      </c>
      <c r="Y84" s="506"/>
      <c r="Z84" s="175">
        <f>SUM(Z78:Z83)</f>
        <v>0</v>
      </c>
      <c r="AA84" s="176">
        <f>SUM(AA78:AA83)</f>
        <v>0</v>
      </c>
      <c r="AB84" s="176">
        <f>SUM(AB78:AB83)</f>
        <v>0</v>
      </c>
      <c r="AC84" s="393"/>
      <c r="AD84" s="393">
        <f t="shared" si="230"/>
        <v>0</v>
      </c>
      <c r="AE84" s="138" t="str">
        <f t="shared" si="231"/>
        <v/>
      </c>
      <c r="AF84" s="175">
        <f>SUM(AF78:AF83)</f>
        <v>0</v>
      </c>
      <c r="AG84" s="176">
        <f>SUM(AG78:AG83)</f>
        <v>0</v>
      </c>
      <c r="AH84" s="176">
        <f>SUM(AH78:AH83)</f>
        <v>0</v>
      </c>
      <c r="AI84" s="393">
        <f t="shared" si="233"/>
        <v>0</v>
      </c>
      <c r="AJ84" s="138" t="str">
        <f t="shared" si="265"/>
        <v/>
      </c>
      <c r="AK84" s="175">
        <f>SUM(AK78:AK83)</f>
        <v>0</v>
      </c>
      <c r="AL84" s="176">
        <f>SUM(AL78:AL83)</f>
        <v>0</v>
      </c>
      <c r="AM84" s="176">
        <f>SUM(AM78:AM83)</f>
        <v>0</v>
      </c>
      <c r="AN84" s="393">
        <f t="shared" si="235"/>
        <v>0</v>
      </c>
      <c r="AO84" s="138" t="str">
        <f t="shared" si="266"/>
        <v/>
      </c>
      <c r="AP84" s="175">
        <f>SUM(AP78:AP83)</f>
        <v>0</v>
      </c>
      <c r="AQ84" s="176">
        <f>SUM(AQ78:AQ83)</f>
        <v>0</v>
      </c>
      <c r="AR84" s="176">
        <f>SUM(AR78:AR83)</f>
        <v>0</v>
      </c>
      <c r="AS84" s="393">
        <f t="shared" si="237"/>
        <v>0</v>
      </c>
      <c r="AT84" s="138" t="str">
        <f>IF(AS84=0,"",((AP84*3)+(AQ84*1.5)+(AR84*0))/AS84)</f>
        <v/>
      </c>
      <c r="AU84" s="175">
        <f>SUM(AU78:AU83)</f>
        <v>0</v>
      </c>
      <c r="AV84" s="176">
        <f>SUM(AV78:AV83)</f>
        <v>0</v>
      </c>
      <c r="AW84" s="176">
        <f>SUM(AW78:AW83)</f>
        <v>0</v>
      </c>
      <c r="AX84" s="393">
        <f t="shared" si="240"/>
        <v>0</v>
      </c>
      <c r="AY84" s="138" t="str">
        <f t="shared" si="241"/>
        <v/>
      </c>
      <c r="AZ84" s="389">
        <f>SUM(AZ78:AZ83)</f>
        <v>0</v>
      </c>
      <c r="BA84" s="393">
        <f>SUM(BA78:BA83)</f>
        <v>0</v>
      </c>
      <c r="BB84" s="393">
        <f>SUM(BB78:BB83)</f>
        <v>0</v>
      </c>
      <c r="BC84" s="393">
        <f t="shared" si="243"/>
        <v>0</v>
      </c>
      <c r="BD84" s="138" t="str">
        <f t="shared" si="244"/>
        <v/>
      </c>
      <c r="BE84" s="389">
        <f>SUM(BE78:BE83)</f>
        <v>0</v>
      </c>
      <c r="BF84" s="393">
        <f>SUM(BF78:BF83)</f>
        <v>0</v>
      </c>
      <c r="BG84" s="393">
        <f>SUM(BG78:BG83)</f>
        <v>0</v>
      </c>
      <c r="BH84" s="393">
        <f t="shared" si="246"/>
        <v>0</v>
      </c>
      <c r="BI84" s="138" t="str">
        <f t="shared" si="247"/>
        <v/>
      </c>
      <c r="BJ84" s="505" t="s">
        <v>130</v>
      </c>
      <c r="BK84" s="506"/>
      <c r="BL84" s="175">
        <f>SUM(BL78:BL83)</f>
        <v>0</v>
      </c>
      <c r="BM84" s="176">
        <f>COUNTIFS($L$5:$L$300,$X$33,$M$5:$M$300,$Y84,$N$5:$N$300,$Z$31,$O$5:$O$300,$AA$32)</f>
        <v>0</v>
      </c>
      <c r="BN84" s="176">
        <f>SUM(BN78:BN83)</f>
        <v>0</v>
      </c>
      <c r="BO84" s="176"/>
      <c r="BP84" s="393">
        <f t="shared" si="248"/>
        <v>0</v>
      </c>
      <c r="BQ84" s="138" t="str">
        <f t="shared" si="249"/>
        <v/>
      </c>
      <c r="BR84" s="175">
        <f>SUM(BR78:BR83)</f>
        <v>0</v>
      </c>
      <c r="BS84" s="176">
        <f>SUM(BS78:BS83)</f>
        <v>0</v>
      </c>
      <c r="BT84" s="176">
        <f>SUM(BT78:BT83)</f>
        <v>0</v>
      </c>
      <c r="BU84" s="393">
        <f t="shared" si="251"/>
        <v>0</v>
      </c>
      <c r="BV84" s="138" t="str">
        <f t="shared" si="267"/>
        <v/>
      </c>
      <c r="BW84" s="175">
        <f>SUM(BW78:BW83)</f>
        <v>0</v>
      </c>
      <c r="BX84" s="176">
        <f>SUM(BY78:BY83)</f>
        <v>0</v>
      </c>
      <c r="BY84" s="176">
        <f>SUM(BY78:BY83)</f>
        <v>0</v>
      </c>
      <c r="BZ84" s="393">
        <f t="shared" si="253"/>
        <v>0</v>
      </c>
      <c r="CA84" s="138" t="str">
        <f t="shared" si="268"/>
        <v/>
      </c>
      <c r="CB84" s="175">
        <f>SUM(CB78:CB83)</f>
        <v>0</v>
      </c>
      <c r="CC84" s="176">
        <f>SUM(CC78:CC83)</f>
        <v>0</v>
      </c>
      <c r="CD84" s="176">
        <f>SUM(CD78:CD83)</f>
        <v>0</v>
      </c>
      <c r="CE84" s="393">
        <f t="shared" si="255"/>
        <v>0</v>
      </c>
      <c r="CF84" s="138" t="str">
        <f t="shared" si="269"/>
        <v/>
      </c>
      <c r="CG84" s="175">
        <f>SUM(CG78:CG83)</f>
        <v>0</v>
      </c>
      <c r="CH84" s="176">
        <f>SUM(CH78:CH83)</f>
        <v>0</v>
      </c>
      <c r="CI84" s="176">
        <f>SUM(CI78:CI83)</f>
        <v>0</v>
      </c>
      <c r="CJ84" s="393">
        <f t="shared" si="257"/>
        <v>0</v>
      </c>
      <c r="CK84" s="138" t="str">
        <f t="shared" si="258"/>
        <v/>
      </c>
      <c r="CL84" s="187">
        <f>SUM(CL78:CL83)</f>
        <v>0</v>
      </c>
      <c r="CM84" s="188">
        <f>SUM(CM78:CM83)</f>
        <v>0</v>
      </c>
      <c r="CN84" s="188">
        <f>SUM(CN78:CN83)</f>
        <v>0</v>
      </c>
      <c r="CO84" s="374">
        <f t="shared" si="260"/>
        <v>0</v>
      </c>
      <c r="CP84" s="243" t="str">
        <f t="shared" si="261"/>
        <v/>
      </c>
      <c r="CQ84" s="175">
        <f>SUM(CQ78:CQ83)</f>
        <v>0</v>
      </c>
      <c r="CR84" s="176">
        <f>SUM(CR78:CR83)</f>
        <v>0</v>
      </c>
      <c r="CS84" s="176">
        <f>SUM(CS78:CS83)</f>
        <v>0</v>
      </c>
      <c r="CT84" s="393">
        <f t="shared" si="263"/>
        <v>0</v>
      </c>
      <c r="CU84" s="138" t="str">
        <f t="shared" si="264"/>
        <v/>
      </c>
      <c r="CV84" s="98"/>
    </row>
    <row r="85" spans="3:100" ht="15.75" thickBot="1" x14ac:dyDescent="0.3">
      <c r="C85" s="380" t="str">
        <f t="shared" ca="1" si="217"/>
        <v/>
      </c>
      <c r="I85" s="409" t="e">
        <f t="shared" ca="1" si="218"/>
        <v>#NAME?</v>
      </c>
      <c r="K85" s="110"/>
      <c r="L85" s="74" t="str">
        <f t="shared" si="219"/>
        <v/>
      </c>
      <c r="M85" s="11" t="str">
        <f t="shared" si="220"/>
        <v/>
      </c>
      <c r="N85" s="11" t="str">
        <f t="shared" si="221"/>
        <v/>
      </c>
      <c r="O85" s="11" t="str">
        <f t="shared" si="222"/>
        <v/>
      </c>
      <c r="P85" s="380">
        <f t="shared" ca="1" si="223"/>
        <v>1</v>
      </c>
      <c r="Q85" s="380">
        <f t="shared" ca="1" si="224"/>
        <v>1</v>
      </c>
      <c r="X85" s="379"/>
      <c r="Y85" s="379"/>
      <c r="Z85" s="499" t="str">
        <f>$G$23</f>
        <v>S</v>
      </c>
      <c r="AA85" s="500"/>
      <c r="AB85" s="500"/>
      <c r="AC85" s="500"/>
      <c r="AD85" s="500"/>
      <c r="AE85" s="501"/>
      <c r="AF85" s="499" t="str">
        <f>$G$24</f>
        <v>R</v>
      </c>
      <c r="AG85" s="500"/>
      <c r="AH85" s="500"/>
      <c r="AI85" s="500"/>
      <c r="AJ85" s="501"/>
      <c r="AK85" s="509" t="str">
        <f>$G$26</f>
        <v>D</v>
      </c>
      <c r="AL85" s="510"/>
      <c r="AM85" s="510"/>
      <c r="AN85" s="510"/>
      <c r="AO85" s="511"/>
      <c r="AP85" s="499" t="str">
        <f>$G$27</f>
        <v>L</v>
      </c>
      <c r="AQ85" s="500"/>
      <c r="AR85" s="500"/>
      <c r="AS85" s="500"/>
      <c r="AT85" s="500"/>
      <c r="AU85" s="499" t="str">
        <f>$G$22</f>
        <v>A</v>
      </c>
      <c r="AV85" s="500"/>
      <c r="AW85" s="500"/>
      <c r="AX85" s="500"/>
      <c r="AY85" s="500"/>
      <c r="AZ85" s="499" t="str">
        <f>$G$32</f>
        <v>X</v>
      </c>
      <c r="BA85" s="500"/>
      <c r="BB85" s="500"/>
      <c r="BC85" s="500"/>
      <c r="BD85" s="501"/>
      <c r="BE85" s="500" t="str">
        <f>$G$25</f>
        <v>B</v>
      </c>
      <c r="BF85" s="500"/>
      <c r="BG85" s="500"/>
      <c r="BH85" s="500"/>
      <c r="BI85" s="501"/>
      <c r="BJ85" s="1"/>
      <c r="BK85" s="27"/>
      <c r="BL85" s="499" t="str">
        <f>$G$23</f>
        <v>S</v>
      </c>
      <c r="BM85" s="500"/>
      <c r="BN85" s="500"/>
      <c r="BO85" s="500"/>
      <c r="BP85" s="500"/>
      <c r="BQ85" s="501"/>
      <c r="BR85" s="499" t="str">
        <f>$G$24</f>
        <v>R</v>
      </c>
      <c r="BS85" s="500"/>
      <c r="BT85" s="500"/>
      <c r="BU85" s="500"/>
      <c r="BV85" s="501"/>
      <c r="BW85" s="499" t="str">
        <f>$G$26</f>
        <v>D</v>
      </c>
      <c r="BX85" s="500"/>
      <c r="BY85" s="500"/>
      <c r="BZ85" s="500"/>
      <c r="CA85" s="501"/>
      <c r="CB85" s="499" t="str">
        <f>$G$27</f>
        <v>L</v>
      </c>
      <c r="CC85" s="500"/>
      <c r="CD85" s="500"/>
      <c r="CE85" s="500"/>
      <c r="CF85" s="500"/>
      <c r="CG85" s="499" t="str">
        <f>$G$22</f>
        <v>A</v>
      </c>
      <c r="CH85" s="500"/>
      <c r="CI85" s="500"/>
      <c r="CJ85" s="500"/>
      <c r="CK85" s="501"/>
      <c r="CL85" s="500" t="str">
        <f>$G$32</f>
        <v>X</v>
      </c>
      <c r="CM85" s="500"/>
      <c r="CN85" s="500"/>
      <c r="CO85" s="500"/>
      <c r="CP85" s="501"/>
      <c r="CQ85" s="500" t="str">
        <f>$G$25</f>
        <v>B</v>
      </c>
      <c r="CR85" s="500"/>
      <c r="CS85" s="500"/>
      <c r="CT85" s="500"/>
      <c r="CU85" s="501"/>
      <c r="CV85" s="31"/>
    </row>
    <row r="86" spans="3:100" ht="15.75" thickBot="1" x14ac:dyDescent="0.3">
      <c r="C86" s="380" t="str">
        <f t="shared" ca="1" si="217"/>
        <v/>
      </c>
      <c r="I86" s="409" t="e">
        <f t="shared" ca="1" si="218"/>
        <v>#NAME?</v>
      </c>
      <c r="K86" s="110"/>
      <c r="L86" s="74" t="str">
        <f t="shared" si="219"/>
        <v/>
      </c>
      <c r="M86" s="11" t="str">
        <f t="shared" si="220"/>
        <v/>
      </c>
      <c r="N86" s="11" t="str">
        <f t="shared" si="221"/>
        <v/>
      </c>
      <c r="O86" s="11" t="str">
        <f t="shared" si="222"/>
        <v/>
      </c>
      <c r="P86" s="380">
        <f t="shared" ca="1" si="223"/>
        <v>1</v>
      </c>
      <c r="Q86" s="380">
        <f t="shared" ca="1" si="224"/>
        <v>1</v>
      </c>
      <c r="X86" s="379"/>
      <c r="Y86" s="125" t="s">
        <v>127</v>
      </c>
      <c r="Z86" s="176" t="str">
        <f>$G$29</f>
        <v>P</v>
      </c>
      <c r="AA86" s="170" t="str">
        <f>$G$31</f>
        <v>C</v>
      </c>
      <c r="AB86" s="170" t="str">
        <f>$G$28</f>
        <v>E</v>
      </c>
      <c r="AC86" s="97"/>
      <c r="AD86" s="392" t="s">
        <v>10</v>
      </c>
      <c r="AE86" s="119" t="s">
        <v>128</v>
      </c>
      <c r="AF86" s="175" t="str">
        <f>$G$30</f>
        <v>EX</v>
      </c>
      <c r="AG86" s="176" t="str">
        <f>$G$31</f>
        <v>C</v>
      </c>
      <c r="AH86" s="176" t="str">
        <f>$G$28</f>
        <v>E</v>
      </c>
      <c r="AI86" s="393" t="s">
        <v>10</v>
      </c>
      <c r="AJ86" s="138" t="s">
        <v>128</v>
      </c>
      <c r="AK86" s="175" t="str">
        <f>$G$30</f>
        <v>EX</v>
      </c>
      <c r="AL86" s="176" t="str">
        <f>$G$31</f>
        <v>C</v>
      </c>
      <c r="AM86" s="176" t="str">
        <f>$G$28</f>
        <v>E</v>
      </c>
      <c r="AN86" s="161" t="s">
        <v>10</v>
      </c>
      <c r="AO86" s="138" t="s">
        <v>128</v>
      </c>
      <c r="AP86" s="175" t="str">
        <f>$G$30</f>
        <v>EX</v>
      </c>
      <c r="AQ86" s="176" t="str">
        <f>$G$31</f>
        <v>C</v>
      </c>
      <c r="AR86" s="176" t="str">
        <f>$G$28</f>
        <v>E</v>
      </c>
      <c r="AS86" s="393" t="s">
        <v>10</v>
      </c>
      <c r="AT86" s="155" t="s">
        <v>128</v>
      </c>
      <c r="AU86" s="175" t="str">
        <f>$G$29</f>
        <v>P</v>
      </c>
      <c r="AV86" s="176" t="str">
        <f>$G$31</f>
        <v>C</v>
      </c>
      <c r="AW86" s="176" t="str">
        <f>$G$28</f>
        <v>E</v>
      </c>
      <c r="AX86" s="393" t="s">
        <v>10</v>
      </c>
      <c r="AY86" s="138" t="s">
        <v>128</v>
      </c>
      <c r="AZ86" s="176" t="str">
        <f>$G$29</f>
        <v>P</v>
      </c>
      <c r="BA86" s="176" t="str">
        <f>$G$31</f>
        <v>C</v>
      </c>
      <c r="BB86" s="176" t="str">
        <f>$G$28</f>
        <v>E</v>
      </c>
      <c r="BC86" s="393" t="s">
        <v>10</v>
      </c>
      <c r="BD86" s="138" t="s">
        <v>128</v>
      </c>
      <c r="BE86" s="176" t="str">
        <f>$G$29</f>
        <v>P</v>
      </c>
      <c r="BF86" s="170" t="str">
        <f>$G$31</f>
        <v>C</v>
      </c>
      <c r="BG86" s="170" t="str">
        <f>$G$28</f>
        <v>E</v>
      </c>
      <c r="BH86" s="392" t="s">
        <v>10</v>
      </c>
      <c r="BI86" s="138" t="s">
        <v>128</v>
      </c>
      <c r="BJ86" s="1"/>
      <c r="BK86" s="125" t="s">
        <v>127</v>
      </c>
      <c r="BL86" s="176" t="str">
        <f>$G$29</f>
        <v>P</v>
      </c>
      <c r="BM86" s="170" t="str">
        <f>$G$31</f>
        <v>C</v>
      </c>
      <c r="BN86" s="170" t="str">
        <f>$G$28</f>
        <v>E</v>
      </c>
      <c r="BO86" s="97"/>
      <c r="BP86" s="392" t="s">
        <v>10</v>
      </c>
      <c r="BQ86" s="119" t="s">
        <v>128</v>
      </c>
      <c r="BR86" s="175" t="str">
        <f>$G$30</f>
        <v>EX</v>
      </c>
      <c r="BS86" s="176" t="str">
        <f>$G$31</f>
        <v>C</v>
      </c>
      <c r="BT86" s="176" t="str">
        <f>$G$28</f>
        <v>E</v>
      </c>
      <c r="BU86" s="393" t="s">
        <v>10</v>
      </c>
      <c r="BV86" s="138" t="s">
        <v>128</v>
      </c>
      <c r="BW86" s="175" t="str">
        <f>$G$30</f>
        <v>EX</v>
      </c>
      <c r="BX86" s="176" t="str">
        <f>$G$31</f>
        <v>C</v>
      </c>
      <c r="BY86" s="176" t="str">
        <f>$G$28</f>
        <v>E</v>
      </c>
      <c r="BZ86" s="161" t="s">
        <v>10</v>
      </c>
      <c r="CA86" s="138" t="s">
        <v>128</v>
      </c>
      <c r="CB86" s="175" t="str">
        <f>$G$30</f>
        <v>EX</v>
      </c>
      <c r="CC86" s="176" t="str">
        <f>$G$31</f>
        <v>C</v>
      </c>
      <c r="CD86" s="176" t="str">
        <f>$G$28</f>
        <v>E</v>
      </c>
      <c r="CE86" s="393" t="s">
        <v>10</v>
      </c>
      <c r="CF86" s="155" t="s">
        <v>128</v>
      </c>
      <c r="CG86" s="175" t="str">
        <f>$G$29</f>
        <v>P</v>
      </c>
      <c r="CH86" s="176" t="str">
        <f>$G$31</f>
        <v>C</v>
      </c>
      <c r="CI86" s="176" t="str">
        <f>$G$28</f>
        <v>E</v>
      </c>
      <c r="CJ86" s="393" t="s">
        <v>10</v>
      </c>
      <c r="CK86" s="138" t="s">
        <v>128</v>
      </c>
      <c r="CL86" s="176" t="str">
        <f>$G$29</f>
        <v>P</v>
      </c>
      <c r="CM86" s="170" t="str">
        <f>$G$31</f>
        <v>C</v>
      </c>
      <c r="CN86" s="170" t="str">
        <f>$G$28</f>
        <v>E</v>
      </c>
      <c r="CO86" s="393" t="s">
        <v>10</v>
      </c>
      <c r="CP86" s="138" t="s">
        <v>128</v>
      </c>
      <c r="CQ86" s="176" t="str">
        <f>$G$29</f>
        <v>P</v>
      </c>
      <c r="CR86" s="170" t="str">
        <f>$G$31</f>
        <v>C</v>
      </c>
      <c r="CS86" s="170" t="str">
        <f>$G$28</f>
        <v>E</v>
      </c>
      <c r="CT86" s="392" t="s">
        <v>10</v>
      </c>
      <c r="CU86" s="138" t="s">
        <v>128</v>
      </c>
      <c r="CV86" s="329"/>
    </row>
    <row r="87" spans="3:100" ht="15.75" customHeight="1" x14ac:dyDescent="0.25">
      <c r="C87" s="380" t="str">
        <f t="shared" ca="1" si="217"/>
        <v/>
      </c>
      <c r="I87" s="409" t="e">
        <f t="shared" ca="1" si="218"/>
        <v>#NAME?</v>
      </c>
      <c r="K87" s="110"/>
      <c r="L87" s="74" t="str">
        <f t="shared" si="219"/>
        <v/>
      </c>
      <c r="M87" s="11" t="str">
        <f t="shared" si="220"/>
        <v/>
      </c>
      <c r="N87" s="11" t="str">
        <f t="shared" si="221"/>
        <v/>
      </c>
      <c r="O87" s="11" t="str">
        <f t="shared" si="222"/>
        <v/>
      </c>
      <c r="P87" s="380">
        <f t="shared" ca="1" si="223"/>
        <v>1</v>
      </c>
      <c r="Q87" s="380">
        <f t="shared" ca="1" si="224"/>
        <v>1</v>
      </c>
      <c r="X87" s="512">
        <f>F10</f>
        <v>0</v>
      </c>
      <c r="Y87" s="391">
        <v>1</v>
      </c>
      <c r="Z87" s="172">
        <f>COUNTIFS($L$5:$L$300,$X$87,$M$5:$M$300,$Y$33,$N$5:$N$300,$Z$31,$O$5:$O$300,$Z$32)</f>
        <v>0</v>
      </c>
      <c r="AA87" s="172">
        <f>COUNTIFS($L$5:$L$300,$X$87,$M$5:$M$300,$Y$33,$N$5:$N$300,$Z$31,$O$5:$O$300,AA$32)</f>
        <v>0</v>
      </c>
      <c r="AB87" s="172">
        <f>COUNTIFS($L$5:$L$300,$X$87,$M$5:$M$300,$Y$33,$N$5:$N$300,$Z$31,$O$5:$O$300,AB$32)</f>
        <v>0</v>
      </c>
      <c r="AC87" s="97"/>
      <c r="AD87" s="97">
        <f t="shared" ref="AD87:AD93" si="270">SUM(Z87:AB87)</f>
        <v>0</v>
      </c>
      <c r="AE87" s="397" t="str">
        <f t="shared" ref="AE87:AE93" si="271">IF(AD87=0,"",((Z87*4)+(AA87*2)+(AB87*0))/AD87)</f>
        <v/>
      </c>
      <c r="AF87" s="174">
        <f>COUNTIFS($L$5:$L$300,$X$87,$M$5:$M$300,$Y$33,$N$5:$N$300,$AF$31,$O$5:$O$300,AF$32)</f>
        <v>0</v>
      </c>
      <c r="AG87" s="174">
        <f t="shared" ref="AG87:AH92" si="272">COUNTIFS($L$5:$L$300,$X$87,$M$5:$M$300,$Y87,$N$5:$N$300,$AF$31,$O$5:$O$300,AG$32)</f>
        <v>0</v>
      </c>
      <c r="AH87" s="174">
        <f t="shared" si="272"/>
        <v>0</v>
      </c>
      <c r="AI87" s="97">
        <f t="shared" ref="AI87:AI93" si="273">SUM(AF87:AH87)</f>
        <v>0</v>
      </c>
      <c r="AJ87" s="382" t="str">
        <f>IF(AI87=0,"",((AF87*3)+(AG87*1.5)+(AH87*0))/AI87)</f>
        <v/>
      </c>
      <c r="AK87" s="181">
        <f t="shared" ref="AK87:AM92" si="274">COUNTIFS($L$5:$L$300,$X$87,$M$5:$M$300,$Y87,$N$5:$N$300,$AK$31,$O$5:$O$300,AK$32)</f>
        <v>0</v>
      </c>
      <c r="AL87" s="174">
        <f t="shared" si="274"/>
        <v>0</v>
      </c>
      <c r="AM87" s="174">
        <f t="shared" si="274"/>
        <v>0</v>
      </c>
      <c r="AN87" s="97">
        <f t="shared" ref="AN87:AN93" si="275">SUM(AK87:AM87)</f>
        <v>0</v>
      </c>
      <c r="AO87" s="397" t="str">
        <f>IF(AN87=0,"",((AK87*3)+(AL87*1.5)+(AM87*0))/AN87)</f>
        <v/>
      </c>
      <c r="AP87" s="174">
        <f t="shared" ref="AP87:AR92" si="276">COUNTIFS($L$5:$L$300,$X$87,$M$5:$M$300,$Y87,$N$5:$N$300,$AP$31,$O$5:$O$300,AP$32)</f>
        <v>0</v>
      </c>
      <c r="AQ87" s="174">
        <f t="shared" si="276"/>
        <v>0</v>
      </c>
      <c r="AR87" s="174">
        <f t="shared" si="276"/>
        <v>0</v>
      </c>
      <c r="AS87" s="97">
        <f t="shared" ref="AS87:AS93" si="277">SUM(AP87:AR87)</f>
        <v>0</v>
      </c>
      <c r="AT87" s="397" t="str">
        <f t="shared" ref="AT87:AT92" si="278">IF(AS87=0,"",((AP87*3)+(AQ87*1.5)+(AS87*0))/AS87)</f>
        <v/>
      </c>
      <c r="AU87" s="185">
        <f t="shared" ref="AU87:AW92" si="279">COUNTIFS($L$5:$L$300,$X$87,$M$5:$M$300,$Y87,$N$5:$N$300,$AU$31,$O$5:$O$300,AU$32)</f>
        <v>0</v>
      </c>
      <c r="AV87" s="172">
        <f t="shared" si="279"/>
        <v>0</v>
      </c>
      <c r="AW87" s="172">
        <f t="shared" si="279"/>
        <v>0</v>
      </c>
      <c r="AX87" s="97">
        <f t="shared" ref="AX87:AX93" si="280">SUM(AU87:AW87)</f>
        <v>0</v>
      </c>
      <c r="AY87" s="397" t="str">
        <f t="shared" ref="AY87:AY93" si="281">IF(AX87=0,"",((AU87*4)+(AV87*2)+(AW87*0))/AX87)</f>
        <v/>
      </c>
      <c r="AZ87" s="181">
        <f t="shared" ref="AZ87:BB92" si="282">COUNTIFS($L$5:$L$300,$X$87,$M$5:$M$300,$Y87,$N$5:$N$300,$AZ$31,$O$5:$O$300,AZ$32)</f>
        <v>0</v>
      </c>
      <c r="BA87" s="174">
        <f t="shared" si="282"/>
        <v>0</v>
      </c>
      <c r="BB87" s="174">
        <f t="shared" si="282"/>
        <v>0</v>
      </c>
      <c r="BC87" s="409">
        <f t="shared" ref="BC87:BC93" si="283">SUM(AZ87:BB87)</f>
        <v>0</v>
      </c>
      <c r="BD87" s="399" t="str">
        <f t="shared" ref="BD87:BD93" si="284">IF(BC87=0,"",((AZ87*4)+(BA87*2)+(BB87*0))/BC87)</f>
        <v/>
      </c>
      <c r="BE87" s="185">
        <f t="shared" ref="BE87:BG92" si="285">COUNTIFS($L$5:$L$300,$X$87,$M$5:$M$300,$Y87,$N$5:$N$300,$BE$31,$O$5:$O$300,BE$32)</f>
        <v>0</v>
      </c>
      <c r="BF87" s="172">
        <f t="shared" si="285"/>
        <v>0</v>
      </c>
      <c r="BG87" s="172">
        <f t="shared" si="285"/>
        <v>0</v>
      </c>
      <c r="BH87" s="97">
        <f t="shared" ref="BH87:BH93" si="286">SUM(BE87:BG87)</f>
        <v>0</v>
      </c>
      <c r="BI87" s="397" t="str">
        <f t="shared" ref="BI87:BI93" si="287">IF(BH87=0,"",((BE87*4)+(BF87*2)+(BG87*0))/BH87)</f>
        <v/>
      </c>
      <c r="BJ87" s="512">
        <f>H10</f>
        <v>0</v>
      </c>
      <c r="BK87" s="404">
        <v>1</v>
      </c>
      <c r="BL87" s="172">
        <f>COUNTIFS($L$5:$L$300,$BJ$33,$M$5:$M$300,$Y$33,$N$5:$N$300,$Z$31,$O$5:$O$300,$Z$32)</f>
        <v>0</v>
      </c>
      <c r="BM87" s="172">
        <f>COUNTIFS($L$5:$L$300,$BJ$33,$M$5:$M$300,$Y$33,$N$5:$N$300,$Z$31,$O$5:$O$300,BM$32)</f>
        <v>0</v>
      </c>
      <c r="BN87" s="172">
        <f>COUNTIFS($L$5:$L$300,$BJ$33,$M$5:$M$300,$Y$33,$N$5:$N$300,$Z$31,$O$5:$O$300,BN$32)</f>
        <v>0</v>
      </c>
      <c r="BO87" s="172"/>
      <c r="BP87" s="97">
        <f t="shared" ref="BP87:BP93" si="288">SUM(BL87:BN87)</f>
        <v>0</v>
      </c>
      <c r="BQ87" s="397" t="str">
        <f t="shared" ref="BQ87:BQ93" si="289">IF(BP87=0,"",((BL87*4)+(BM87*2)+(BN87*0))/BP87)</f>
        <v/>
      </c>
      <c r="BR87" s="174">
        <f>COUNTIFS($L$5:$L$300,$BJ$33,$M$5:$M$300,$Y$33,$N$5:$N$300,$AF$31,$O$5:$O$300,BR$32)</f>
        <v>0</v>
      </c>
      <c r="BS87" s="174">
        <f t="shared" ref="BS87:BT92" si="290">COUNTIFS($L$5:$L$300,$BJ$33,$M$5:$M$300,$Y87,$N$5:$N$300,$AF$31,$O$5:$O$300,BS$32)</f>
        <v>0</v>
      </c>
      <c r="BT87" s="174">
        <f t="shared" si="290"/>
        <v>0</v>
      </c>
      <c r="BU87" s="97">
        <f t="shared" ref="BU87:BU93" si="291">SUM(BR87:BT87)</f>
        <v>0</v>
      </c>
      <c r="BV87" s="397" t="str">
        <f>IF(BU87=0,"",((BR87*3)+(BS87*1.5)+(BT87*0))/BU87)</f>
        <v/>
      </c>
      <c r="BW87" s="174">
        <f t="shared" ref="BW87:BY92" si="292">COUNTIFS($L$5:$L$300,$BJ$33,$M$5:$M$300,$Y87,$N$5:$N$300,$AK$31,$O$5:$O$300,BW$32)</f>
        <v>0</v>
      </c>
      <c r="BX87" s="174">
        <f t="shared" si="292"/>
        <v>0</v>
      </c>
      <c r="BY87" s="174">
        <f t="shared" si="292"/>
        <v>0</v>
      </c>
      <c r="BZ87" s="97">
        <f t="shared" ref="BZ87:BZ93" si="293">SUM(BW87:BY87)</f>
        <v>0</v>
      </c>
      <c r="CA87" s="397" t="str">
        <f>IF(BZ87=0,"",((BW87*3)+(BX87*1.5)+(BY87*0))/BZ87)</f>
        <v/>
      </c>
      <c r="CB87" s="174">
        <f t="shared" ref="CB87:CD92" si="294">COUNTIFS($L$5:$L$300,$BJ$33,$M$5:$M$300,$Y87,$N$5:$N$300,$AP$31,$O$5:$O$300,CB$32)</f>
        <v>0</v>
      </c>
      <c r="CC87" s="174">
        <f t="shared" si="294"/>
        <v>0</v>
      </c>
      <c r="CD87" s="174">
        <f t="shared" si="294"/>
        <v>0</v>
      </c>
      <c r="CE87" s="97">
        <f t="shared" ref="CE87:CE93" si="295">SUM(CB87:CD87)</f>
        <v>0</v>
      </c>
      <c r="CF87" s="397" t="str">
        <f>IF(CE87=0,"",((CB87*3)+(CC87*1.5)+(CD87*0))/CE87)</f>
        <v/>
      </c>
      <c r="CG87" s="185">
        <f t="shared" ref="CG87:CI92" si="296">COUNTIFS($L$5:$L$300,$BJ$33,$M$5:$M$300,$Y87,$N$5:$N$300,$AU$31,$O$5:$O$300,CG$32)</f>
        <v>0</v>
      </c>
      <c r="CH87" s="172">
        <f t="shared" si="296"/>
        <v>0</v>
      </c>
      <c r="CI87" s="172">
        <f t="shared" si="296"/>
        <v>0</v>
      </c>
      <c r="CJ87" s="97">
        <f t="shared" ref="CJ87:CJ93" si="297">SUM(CG87:CI87)</f>
        <v>0</v>
      </c>
      <c r="CK87" s="400" t="str">
        <f t="shared" ref="CK87:CK93" si="298">IF(CJ87=0,"",((CG87*4)+(CH87*2)+(CI87*0))/CJ87)</f>
        <v/>
      </c>
      <c r="CL87" s="185">
        <f t="shared" ref="CL87:CN92" si="299">COUNTIFS($L$5:$L$300,$BJ$33,$M$5:$M$300,$Y87,$N$5:$N$300,$AZ$31,$O$5:$O$300,CL$32)</f>
        <v>0</v>
      </c>
      <c r="CM87" s="172">
        <f t="shared" si="299"/>
        <v>0</v>
      </c>
      <c r="CN87" s="172">
        <f t="shared" si="299"/>
        <v>0</v>
      </c>
      <c r="CO87" s="97">
        <f t="shared" ref="CO87:CO93" si="300">SUM(CL87:CN87)</f>
        <v>0</v>
      </c>
      <c r="CP87" s="397" t="str">
        <f t="shared" ref="CP87:CP93" si="301">IF(CO87=0,"",((CL87*4)+(CM87*2)+(CN87*0))/CO87)</f>
        <v/>
      </c>
      <c r="CQ87" s="172">
        <f t="shared" ref="CQ87:CS92" si="302">COUNTIFS($L$5:$L$300,$BJ$33,$M$5:$M$300,$Y87,$N$5:$N$300,$BE$31,$O$5:$O$300,CQ$32)</f>
        <v>0</v>
      </c>
      <c r="CR87" s="172">
        <f t="shared" si="302"/>
        <v>0</v>
      </c>
      <c r="CS87" s="172">
        <f t="shared" si="302"/>
        <v>0</v>
      </c>
      <c r="CT87" s="97">
        <f t="shared" ref="CT87:CT93" si="303">SUM(CQ87:CS87)</f>
        <v>0</v>
      </c>
      <c r="CU87" s="397" t="str">
        <f t="shared" ref="CU87:CU93" si="304">IF(CT87=0,"",((CQ87*4)+(CR87*2)+(CS87*0))/CT87)</f>
        <v/>
      </c>
      <c r="CV87" s="98"/>
    </row>
    <row r="88" spans="3:100" x14ac:dyDescent="0.25">
      <c r="C88" s="380" t="str">
        <f t="shared" ca="1" si="217"/>
        <v/>
      </c>
      <c r="I88" s="409" t="e">
        <f t="shared" ca="1" si="218"/>
        <v>#NAME?</v>
      </c>
      <c r="K88" s="110"/>
      <c r="L88" s="74" t="str">
        <f t="shared" si="219"/>
        <v/>
      </c>
      <c r="M88" s="11" t="str">
        <f t="shared" si="220"/>
        <v/>
      </c>
      <c r="N88" s="11" t="str">
        <f t="shared" si="221"/>
        <v/>
      </c>
      <c r="O88" s="11" t="str">
        <f t="shared" si="222"/>
        <v/>
      </c>
      <c r="P88" s="380">
        <f t="shared" ca="1" si="223"/>
        <v>1</v>
      </c>
      <c r="Q88" s="380">
        <f t="shared" ca="1" si="224"/>
        <v>1</v>
      </c>
      <c r="X88" s="513"/>
      <c r="Y88" s="129">
        <v>2</v>
      </c>
      <c r="Z88" s="173">
        <f>COUNTIFS($L$5:$L$300,$X$87,$M$5:$M$300,$Y88,$N$5:$N$300,$Z$31,$O$5:$O$300,$Z$32)</f>
        <v>0</v>
      </c>
      <c r="AA88" s="173">
        <f>COUNTIFS($L$5:$L$300,$X$87,$M$5:$M$300,$Y88,$N$5:$N$300,$Z$31,$O$5:$O$300,$AA$32)</f>
        <v>0</v>
      </c>
      <c r="AB88" s="173">
        <f>COUNTIFS($L$5:$L$300,$X$87,$M$5:$M$300,$Y88,$N$5:$N$300,$Z$31,$O$5:$O$300,$AB$32)</f>
        <v>0</v>
      </c>
      <c r="AC88" s="130"/>
      <c r="AD88" s="130">
        <f t="shared" si="270"/>
        <v>0</v>
      </c>
      <c r="AE88" s="137" t="str">
        <f t="shared" si="271"/>
        <v/>
      </c>
      <c r="AF88" s="173">
        <f>COUNTIFS($L$5:$L$300,$X$87,$M$5:$M$300,$Y88,$N$5:$N$300,$AF$31,$O$5:$O$300,AF$32)</f>
        <v>0</v>
      </c>
      <c r="AG88" s="173">
        <f t="shared" si="272"/>
        <v>0</v>
      </c>
      <c r="AH88" s="173">
        <f t="shared" si="272"/>
        <v>0</v>
      </c>
      <c r="AI88" s="130">
        <f t="shared" si="273"/>
        <v>0</v>
      </c>
      <c r="AJ88" s="136" t="str">
        <f t="shared" ref="AJ88:AJ93" si="305">IF(AI88=0,"",((AF88*3)+(AG88*1.5)+(AH88*0))/AI88)</f>
        <v/>
      </c>
      <c r="AK88" s="182">
        <f t="shared" si="274"/>
        <v>0</v>
      </c>
      <c r="AL88" s="173">
        <f t="shared" si="274"/>
        <v>0</v>
      </c>
      <c r="AM88" s="173">
        <f t="shared" si="274"/>
        <v>0</v>
      </c>
      <c r="AN88" s="130">
        <f t="shared" si="275"/>
        <v>0</v>
      </c>
      <c r="AO88" s="137" t="str">
        <f t="shared" ref="AO88:AO93" si="306">IF(AN88=0,"",((AK88*3)+(AL88*1.5)+(AM88*0))/AN88)</f>
        <v/>
      </c>
      <c r="AP88" s="173">
        <f t="shared" si="276"/>
        <v>0</v>
      </c>
      <c r="AQ88" s="173">
        <f t="shared" si="276"/>
        <v>0</v>
      </c>
      <c r="AR88" s="173">
        <f t="shared" si="276"/>
        <v>0</v>
      </c>
      <c r="AS88" s="130">
        <f t="shared" si="277"/>
        <v>0</v>
      </c>
      <c r="AT88" s="137" t="str">
        <f t="shared" si="278"/>
        <v/>
      </c>
      <c r="AU88" s="182">
        <f t="shared" si="279"/>
        <v>0</v>
      </c>
      <c r="AV88" s="173">
        <f t="shared" si="279"/>
        <v>0</v>
      </c>
      <c r="AW88" s="173">
        <f t="shared" si="279"/>
        <v>0</v>
      </c>
      <c r="AX88" s="130">
        <f t="shared" si="280"/>
        <v>0</v>
      </c>
      <c r="AY88" s="137" t="str">
        <f t="shared" si="281"/>
        <v/>
      </c>
      <c r="AZ88" s="182">
        <f t="shared" si="282"/>
        <v>0</v>
      </c>
      <c r="BA88" s="173">
        <f t="shared" si="282"/>
        <v>0</v>
      </c>
      <c r="BB88" s="173">
        <f t="shared" si="282"/>
        <v>0</v>
      </c>
      <c r="BC88" s="130">
        <f t="shared" si="283"/>
        <v>0</v>
      </c>
      <c r="BD88" s="137" t="str">
        <f t="shared" si="284"/>
        <v/>
      </c>
      <c r="BE88" s="182">
        <f t="shared" si="285"/>
        <v>0</v>
      </c>
      <c r="BF88" s="173">
        <f t="shared" si="285"/>
        <v>0</v>
      </c>
      <c r="BG88" s="173">
        <f t="shared" si="285"/>
        <v>0</v>
      </c>
      <c r="BH88" s="130">
        <f t="shared" si="286"/>
        <v>0</v>
      </c>
      <c r="BI88" s="137" t="str">
        <f t="shared" si="287"/>
        <v/>
      </c>
      <c r="BJ88" s="513"/>
      <c r="BK88" s="126">
        <v>2</v>
      </c>
      <c r="BL88" s="236">
        <f>COUNTIFS($L$5:$L$300,$BJ$33,$M$5:$M$300,$Y88,$N$5:$N$300,$Z$31,$O$5:$O$300,$Z$32)</f>
        <v>0</v>
      </c>
      <c r="BM88" s="236">
        <f>COUNTIFS($L$5:$L$300,$BJ$33,$M$5:$M$300,$Y88,$N$5:$N$300,$Z$31,$O$5:$O$300,$AA$32)</f>
        <v>0</v>
      </c>
      <c r="BN88" s="236">
        <f>COUNTIFS($L$5:$L$300,$BJ$33,$M$5:$M$300,$Y88,$N$5:$N$300,$Z$31,$O$5:$O$300,$AB$32)</f>
        <v>0</v>
      </c>
      <c r="BO88" s="236"/>
      <c r="BP88" s="233">
        <f t="shared" si="288"/>
        <v>0</v>
      </c>
      <c r="BQ88" s="240" t="str">
        <f t="shared" si="289"/>
        <v/>
      </c>
      <c r="BR88" s="236">
        <f>COUNTIFS($L$5:$L$300,$BJ$33,$M$5:$M$300,$Y88,$N$5:$N$300,$AF$31,$O$5:$O$300,BR$32)</f>
        <v>0</v>
      </c>
      <c r="BS88" s="236">
        <f t="shared" si="290"/>
        <v>0</v>
      </c>
      <c r="BT88" s="236">
        <f t="shared" si="290"/>
        <v>0</v>
      </c>
      <c r="BU88" s="233">
        <f t="shared" si="291"/>
        <v>0</v>
      </c>
      <c r="BV88" s="240" t="str">
        <f t="shared" ref="BV88:BV93" si="307">IF(BU88=0,"",((BR88*3)+(BS88*1.5)+(BT88*0))/BU88)</f>
        <v/>
      </c>
      <c r="BW88" s="236">
        <f t="shared" si="292"/>
        <v>0</v>
      </c>
      <c r="BX88" s="236">
        <f t="shared" si="292"/>
        <v>0</v>
      </c>
      <c r="BY88" s="236">
        <f t="shared" si="292"/>
        <v>0</v>
      </c>
      <c r="BZ88" s="233">
        <f t="shared" si="293"/>
        <v>0</v>
      </c>
      <c r="CA88" s="240" t="str">
        <f t="shared" ref="CA88:CA93" si="308">IF(BZ88=0,"",((BW88*3)+(BX88*1.5)+(BY88*0))/BZ88)</f>
        <v/>
      </c>
      <c r="CB88" s="236">
        <f t="shared" si="294"/>
        <v>0</v>
      </c>
      <c r="CC88" s="236">
        <f t="shared" si="294"/>
        <v>0</v>
      </c>
      <c r="CD88" s="236">
        <f t="shared" si="294"/>
        <v>0</v>
      </c>
      <c r="CE88" s="233">
        <f t="shared" si="295"/>
        <v>0</v>
      </c>
      <c r="CF88" s="240" t="str">
        <f t="shared" ref="CF88:CF93" si="309">IF(CE88=0,"",((CB88*3)+(CC88*1.5)+(CD88*0))/CE88)</f>
        <v/>
      </c>
      <c r="CG88" s="237">
        <f t="shared" si="296"/>
        <v>0</v>
      </c>
      <c r="CH88" s="236">
        <f t="shared" si="296"/>
        <v>0</v>
      </c>
      <c r="CI88" s="236">
        <f t="shared" si="296"/>
        <v>0</v>
      </c>
      <c r="CJ88" s="233">
        <f t="shared" si="297"/>
        <v>0</v>
      </c>
      <c r="CK88" s="242" t="str">
        <f t="shared" si="298"/>
        <v/>
      </c>
      <c r="CL88" s="237">
        <f t="shared" si="299"/>
        <v>0</v>
      </c>
      <c r="CM88" s="236">
        <f t="shared" si="299"/>
        <v>0</v>
      </c>
      <c r="CN88" s="236">
        <f t="shared" si="299"/>
        <v>0</v>
      </c>
      <c r="CO88" s="233">
        <f t="shared" si="300"/>
        <v>0</v>
      </c>
      <c r="CP88" s="240" t="str">
        <f t="shared" si="301"/>
        <v/>
      </c>
      <c r="CQ88" s="236">
        <f t="shared" si="302"/>
        <v>0</v>
      </c>
      <c r="CR88" s="236">
        <f t="shared" si="302"/>
        <v>0</v>
      </c>
      <c r="CS88" s="236">
        <f t="shared" si="302"/>
        <v>0</v>
      </c>
      <c r="CT88" s="233">
        <f t="shared" si="303"/>
        <v>0</v>
      </c>
      <c r="CU88" s="240" t="str">
        <f t="shared" si="304"/>
        <v/>
      </c>
      <c r="CV88" s="98"/>
    </row>
    <row r="89" spans="3:100" x14ac:dyDescent="0.25">
      <c r="C89" s="380" t="str">
        <f t="shared" ca="1" si="217"/>
        <v/>
      </c>
      <c r="I89" s="409" t="e">
        <f t="shared" ca="1" si="218"/>
        <v>#NAME?</v>
      </c>
      <c r="K89" s="110"/>
      <c r="L89" s="74" t="str">
        <f t="shared" si="219"/>
        <v/>
      </c>
      <c r="M89" s="11" t="str">
        <f t="shared" si="220"/>
        <v/>
      </c>
      <c r="N89" s="11" t="str">
        <f t="shared" si="221"/>
        <v/>
      </c>
      <c r="O89" s="11" t="str">
        <f t="shared" si="222"/>
        <v/>
      </c>
      <c r="P89" s="380">
        <f t="shared" ca="1" si="223"/>
        <v>1</v>
      </c>
      <c r="Q89" s="380">
        <f t="shared" ca="1" si="224"/>
        <v>1</v>
      </c>
      <c r="X89" s="513"/>
      <c r="Y89" s="111">
        <v>3</v>
      </c>
      <c r="Z89" s="174">
        <f>COUNTIFS($L$5:$L$300,$X$87,$M$5:$M$300,$Y89,$N$5:$N$300,$Z$31,$O$5:$O$300,$Z$32)</f>
        <v>0</v>
      </c>
      <c r="AA89" s="174">
        <f>COUNTIFS($L$5:$L$300,$X$87,$M$5:$M$300,$Y89,$N$5:$N$300,$Z$31,$O$5:$O$300,$AA$32)</f>
        <v>0</v>
      </c>
      <c r="AB89" s="174">
        <f>COUNTIFS($L$5:$L$300,$X$87,$M$5:$M$300,$Y89,$N$5:$N$300,$Z$31,$O$5:$O$300,$AB$32)</f>
        <v>0</v>
      </c>
      <c r="AC89" s="409"/>
      <c r="AD89" s="409">
        <f t="shared" si="270"/>
        <v>0</v>
      </c>
      <c r="AE89" s="399" t="str">
        <f t="shared" si="271"/>
        <v/>
      </c>
      <c r="AF89" s="174">
        <f>COUNTIFS($L$5:$L$300,$X$87,$M$5:$M$300,$Y89,$N$5:$N$300,$AF$31,$O$5:$O$300,AF$32)</f>
        <v>0</v>
      </c>
      <c r="AG89" s="174">
        <f t="shared" si="272"/>
        <v>0</v>
      </c>
      <c r="AH89" s="174">
        <f t="shared" si="272"/>
        <v>0</v>
      </c>
      <c r="AI89" s="409">
        <f t="shared" si="273"/>
        <v>0</v>
      </c>
      <c r="AJ89" s="378" t="str">
        <f t="shared" si="305"/>
        <v/>
      </c>
      <c r="AK89" s="181">
        <f t="shared" si="274"/>
        <v>0</v>
      </c>
      <c r="AL89" s="174">
        <f t="shared" si="274"/>
        <v>0</v>
      </c>
      <c r="AM89" s="174">
        <f t="shared" si="274"/>
        <v>0</v>
      </c>
      <c r="AN89" s="409">
        <f t="shared" si="275"/>
        <v>0</v>
      </c>
      <c r="AO89" s="399" t="str">
        <f t="shared" si="306"/>
        <v/>
      </c>
      <c r="AP89" s="174">
        <f t="shared" si="276"/>
        <v>0</v>
      </c>
      <c r="AQ89" s="174">
        <f t="shared" si="276"/>
        <v>0</v>
      </c>
      <c r="AR89" s="174">
        <f t="shared" si="276"/>
        <v>0</v>
      </c>
      <c r="AS89" s="409">
        <f t="shared" si="277"/>
        <v>0</v>
      </c>
      <c r="AT89" s="399" t="str">
        <f t="shared" si="278"/>
        <v/>
      </c>
      <c r="AU89" s="181">
        <f t="shared" si="279"/>
        <v>0</v>
      </c>
      <c r="AV89" s="174">
        <f t="shared" si="279"/>
        <v>0</v>
      </c>
      <c r="AW89" s="174">
        <f t="shared" si="279"/>
        <v>0</v>
      </c>
      <c r="AX89" s="409">
        <f t="shared" si="280"/>
        <v>0</v>
      </c>
      <c r="AY89" s="399" t="str">
        <f t="shared" si="281"/>
        <v/>
      </c>
      <c r="AZ89" s="181">
        <f t="shared" si="282"/>
        <v>0</v>
      </c>
      <c r="BA89" s="174">
        <f t="shared" si="282"/>
        <v>0</v>
      </c>
      <c r="BB89" s="174">
        <f t="shared" si="282"/>
        <v>0</v>
      </c>
      <c r="BC89" s="409">
        <f t="shared" si="283"/>
        <v>0</v>
      </c>
      <c r="BD89" s="399" t="str">
        <f t="shared" si="284"/>
        <v/>
      </c>
      <c r="BE89" s="181">
        <f t="shared" si="285"/>
        <v>0</v>
      </c>
      <c r="BF89" s="174">
        <f t="shared" si="285"/>
        <v>0</v>
      </c>
      <c r="BG89" s="174">
        <f t="shared" si="285"/>
        <v>0</v>
      </c>
      <c r="BH89" s="409">
        <f t="shared" si="286"/>
        <v>0</v>
      </c>
      <c r="BI89" s="399" t="str">
        <f t="shared" si="287"/>
        <v/>
      </c>
      <c r="BJ89" s="513"/>
      <c r="BK89" s="132">
        <v>3</v>
      </c>
      <c r="BL89" s="174">
        <f>COUNTIFS($L$5:$L$300,$BJ$33,$M$5:$M$300,$Y89,$N$5:$N$300,$Z$31,$O$5:$O$300,$Z$32)</f>
        <v>0</v>
      </c>
      <c r="BM89" s="174">
        <f>COUNTIFS($L$5:$L$300,$BJ$33,$M$5:$M$300,$Y89,$N$5:$N$300,$Z$31,$O$5:$O$300,$AA$32)</f>
        <v>0</v>
      </c>
      <c r="BN89" s="174">
        <f>COUNTIFS($L$5:$L$300,$BJ$33,$M$5:$M$300,$Y89,$N$5:$N$300,$Z$31,$O$5:$O$300,$AB$32)</f>
        <v>0</v>
      </c>
      <c r="BO89" s="174"/>
      <c r="BP89" s="409">
        <f t="shared" si="288"/>
        <v>0</v>
      </c>
      <c r="BQ89" s="399" t="str">
        <f t="shared" si="289"/>
        <v/>
      </c>
      <c r="BR89" s="174">
        <f>COUNTIFS($L$5:$L$300,$BJ$33,$M$5:$M$300,$Y89,$N$5:$N$300,$AF$31,$O$5:$O$300,BR$32)</f>
        <v>0</v>
      </c>
      <c r="BS89" s="174">
        <f t="shared" si="290"/>
        <v>0</v>
      </c>
      <c r="BT89" s="174">
        <f t="shared" si="290"/>
        <v>0</v>
      </c>
      <c r="BU89" s="409">
        <f t="shared" si="291"/>
        <v>0</v>
      </c>
      <c r="BV89" s="399" t="str">
        <f t="shared" si="307"/>
        <v/>
      </c>
      <c r="BW89" s="174">
        <f t="shared" si="292"/>
        <v>0</v>
      </c>
      <c r="BX89" s="174">
        <f t="shared" si="292"/>
        <v>0</v>
      </c>
      <c r="BY89" s="174">
        <f t="shared" si="292"/>
        <v>0</v>
      </c>
      <c r="BZ89" s="409">
        <f t="shared" si="293"/>
        <v>0</v>
      </c>
      <c r="CA89" s="399" t="str">
        <f t="shared" si="308"/>
        <v/>
      </c>
      <c r="CB89" s="174">
        <f t="shared" si="294"/>
        <v>0</v>
      </c>
      <c r="CC89" s="174">
        <f t="shared" si="294"/>
        <v>0</v>
      </c>
      <c r="CD89" s="174">
        <f t="shared" si="294"/>
        <v>0</v>
      </c>
      <c r="CE89" s="409">
        <f t="shared" si="295"/>
        <v>0</v>
      </c>
      <c r="CF89" s="399" t="str">
        <f t="shared" si="309"/>
        <v/>
      </c>
      <c r="CG89" s="181">
        <f t="shared" si="296"/>
        <v>0</v>
      </c>
      <c r="CH89" s="174">
        <f t="shared" si="296"/>
        <v>0</v>
      </c>
      <c r="CI89" s="174">
        <f t="shared" si="296"/>
        <v>0</v>
      </c>
      <c r="CJ89" s="409">
        <f t="shared" si="297"/>
        <v>0</v>
      </c>
      <c r="CK89" s="398" t="str">
        <f t="shared" si="298"/>
        <v/>
      </c>
      <c r="CL89" s="181">
        <f t="shared" si="299"/>
        <v>0</v>
      </c>
      <c r="CM89" s="174">
        <f t="shared" si="299"/>
        <v>0</v>
      </c>
      <c r="CN89" s="174">
        <f t="shared" si="299"/>
        <v>0</v>
      </c>
      <c r="CO89" s="409">
        <f t="shared" si="300"/>
        <v>0</v>
      </c>
      <c r="CP89" s="399" t="str">
        <f t="shared" si="301"/>
        <v/>
      </c>
      <c r="CQ89" s="174">
        <f t="shared" si="302"/>
        <v>0</v>
      </c>
      <c r="CR89" s="174">
        <f t="shared" si="302"/>
        <v>0</v>
      </c>
      <c r="CS89" s="174">
        <f t="shared" si="302"/>
        <v>0</v>
      </c>
      <c r="CT89" s="409">
        <f t="shared" si="303"/>
        <v>0</v>
      </c>
      <c r="CU89" s="399" t="str">
        <f t="shared" si="304"/>
        <v/>
      </c>
      <c r="CV89" s="98"/>
    </row>
    <row r="90" spans="3:100" x14ac:dyDescent="0.25">
      <c r="C90" s="380" t="str">
        <f t="shared" ca="1" si="217"/>
        <v/>
      </c>
      <c r="I90" s="409" t="e">
        <f t="shared" ca="1" si="218"/>
        <v>#NAME?</v>
      </c>
      <c r="K90" s="110"/>
      <c r="L90" s="74" t="str">
        <f t="shared" si="219"/>
        <v/>
      </c>
      <c r="M90" s="11" t="str">
        <f t="shared" si="220"/>
        <v/>
      </c>
      <c r="N90" s="11" t="str">
        <f t="shared" si="221"/>
        <v/>
      </c>
      <c r="O90" s="11" t="str">
        <f t="shared" si="222"/>
        <v/>
      </c>
      <c r="P90" s="380">
        <f t="shared" ca="1" si="223"/>
        <v>1</v>
      </c>
      <c r="Q90" s="380">
        <f t="shared" ca="1" si="224"/>
        <v>1</v>
      </c>
      <c r="X90" s="513"/>
      <c r="Y90" s="129">
        <v>4</v>
      </c>
      <c r="Z90" s="173">
        <f>COUNTIFS($L$5:$L$300,$X$87,$M$5:$M$300,$Y90,$N$5:$N$300,$Z$31,$O$5:$O$300,$Z$32)</f>
        <v>0</v>
      </c>
      <c r="AA90" s="173">
        <f>COUNTIFS($L$5:$L$300,$X$87,$M$5:$M$300,$Y90,$N$5:$N$300,$Z$31,$O$5:$O$300,$AA$32)</f>
        <v>0</v>
      </c>
      <c r="AB90" s="173">
        <f>COUNTIFS($L$5:$L$300,$X$87,$M$5:$M$300,$Y90,$N$5:$N$300,$Z$31,$O$5:$O$300,$AB$32)</f>
        <v>0</v>
      </c>
      <c r="AC90" s="130"/>
      <c r="AD90" s="130">
        <f t="shared" si="270"/>
        <v>0</v>
      </c>
      <c r="AE90" s="137" t="str">
        <f t="shared" si="271"/>
        <v/>
      </c>
      <c r="AF90" s="173">
        <f>COUNTIFS($L$5:$L$300,$X$87,$M$5:$M$300,$Y90,$N$5:$N$300,$AF$31,$O$5:$O$300,AF$32)</f>
        <v>0</v>
      </c>
      <c r="AG90" s="173">
        <f t="shared" si="272"/>
        <v>0</v>
      </c>
      <c r="AH90" s="173">
        <f t="shared" si="272"/>
        <v>0</v>
      </c>
      <c r="AI90" s="130">
        <f t="shared" si="273"/>
        <v>0</v>
      </c>
      <c r="AJ90" s="136" t="str">
        <f t="shared" si="305"/>
        <v/>
      </c>
      <c r="AK90" s="182">
        <f t="shared" si="274"/>
        <v>0</v>
      </c>
      <c r="AL90" s="173">
        <f t="shared" si="274"/>
        <v>0</v>
      </c>
      <c r="AM90" s="173">
        <f t="shared" si="274"/>
        <v>0</v>
      </c>
      <c r="AN90" s="130">
        <f t="shared" si="275"/>
        <v>0</v>
      </c>
      <c r="AO90" s="137" t="str">
        <f t="shared" si="306"/>
        <v/>
      </c>
      <c r="AP90" s="173">
        <f t="shared" si="276"/>
        <v>0</v>
      </c>
      <c r="AQ90" s="173">
        <f t="shared" si="276"/>
        <v>0</v>
      </c>
      <c r="AR90" s="173">
        <f t="shared" si="276"/>
        <v>0</v>
      </c>
      <c r="AS90" s="130">
        <f t="shared" si="277"/>
        <v>0</v>
      </c>
      <c r="AT90" s="137" t="str">
        <f t="shared" si="278"/>
        <v/>
      </c>
      <c r="AU90" s="182">
        <f t="shared" si="279"/>
        <v>0</v>
      </c>
      <c r="AV90" s="173">
        <f t="shared" si="279"/>
        <v>0</v>
      </c>
      <c r="AW90" s="173">
        <f t="shared" si="279"/>
        <v>0</v>
      </c>
      <c r="AX90" s="130">
        <f t="shared" si="280"/>
        <v>0</v>
      </c>
      <c r="AY90" s="137" t="str">
        <f t="shared" si="281"/>
        <v/>
      </c>
      <c r="AZ90" s="182">
        <f t="shared" si="282"/>
        <v>0</v>
      </c>
      <c r="BA90" s="173">
        <f t="shared" si="282"/>
        <v>0</v>
      </c>
      <c r="BB90" s="173">
        <f t="shared" si="282"/>
        <v>0</v>
      </c>
      <c r="BC90" s="130">
        <f t="shared" si="283"/>
        <v>0</v>
      </c>
      <c r="BD90" s="137" t="str">
        <f t="shared" si="284"/>
        <v/>
      </c>
      <c r="BE90" s="182">
        <f t="shared" si="285"/>
        <v>0</v>
      </c>
      <c r="BF90" s="173">
        <f t="shared" si="285"/>
        <v>0</v>
      </c>
      <c r="BG90" s="173">
        <f t="shared" si="285"/>
        <v>0</v>
      </c>
      <c r="BH90" s="130">
        <f t="shared" si="286"/>
        <v>0</v>
      </c>
      <c r="BI90" s="137" t="str">
        <f t="shared" si="287"/>
        <v/>
      </c>
      <c r="BJ90" s="513"/>
      <c r="BK90" s="126">
        <v>4</v>
      </c>
      <c r="BL90" s="236">
        <f>COUNTIFS($L$5:$L$300,$BJ$33,$M$5:$M$300,$Y90,$N$5:$N$300,$Z$31,$O$5:$O$300,$Z$32)</f>
        <v>0</v>
      </c>
      <c r="BM90" s="236">
        <f>COUNTIFS($L$5:$L$300,$BJ$33,$M$5:$M$300,$Y90,$N$5:$N$300,$Z$31,$O$5:$O$300,$AA$32)</f>
        <v>0</v>
      </c>
      <c r="BN90" s="236">
        <f>COUNTIFS($L$5:$L$300,$BJ$33,$M$5:$M$300,$Y90,$N$5:$N$300,$Z$31,$O$5:$O$300,$AB$32)</f>
        <v>0</v>
      </c>
      <c r="BO90" s="236"/>
      <c r="BP90" s="233">
        <f t="shared" si="288"/>
        <v>0</v>
      </c>
      <c r="BQ90" s="240" t="str">
        <f t="shared" si="289"/>
        <v/>
      </c>
      <c r="BR90" s="236">
        <f>COUNTIFS($L$5:$L$300,$BJ$33,$M$5:$M$300,$Y90,$N$5:$N$300,$AF$31,$O$5:$O$300,BR$32)</f>
        <v>0</v>
      </c>
      <c r="BS90" s="236">
        <f t="shared" si="290"/>
        <v>0</v>
      </c>
      <c r="BT90" s="236">
        <f t="shared" si="290"/>
        <v>0</v>
      </c>
      <c r="BU90" s="233">
        <f t="shared" si="291"/>
        <v>0</v>
      </c>
      <c r="BV90" s="240" t="str">
        <f t="shared" si="307"/>
        <v/>
      </c>
      <c r="BW90" s="236">
        <f t="shared" si="292"/>
        <v>0</v>
      </c>
      <c r="BX90" s="236">
        <f t="shared" si="292"/>
        <v>0</v>
      </c>
      <c r="BY90" s="236">
        <f t="shared" si="292"/>
        <v>0</v>
      </c>
      <c r="BZ90" s="233">
        <f t="shared" si="293"/>
        <v>0</v>
      </c>
      <c r="CA90" s="240" t="str">
        <f t="shared" si="308"/>
        <v/>
      </c>
      <c r="CB90" s="236">
        <f t="shared" si="294"/>
        <v>0</v>
      </c>
      <c r="CC90" s="236">
        <f t="shared" si="294"/>
        <v>0</v>
      </c>
      <c r="CD90" s="236">
        <f t="shared" si="294"/>
        <v>0</v>
      </c>
      <c r="CE90" s="233">
        <f t="shared" si="295"/>
        <v>0</v>
      </c>
      <c r="CF90" s="240" t="str">
        <f t="shared" si="309"/>
        <v/>
      </c>
      <c r="CG90" s="237">
        <f t="shared" si="296"/>
        <v>0</v>
      </c>
      <c r="CH90" s="236">
        <f t="shared" si="296"/>
        <v>0</v>
      </c>
      <c r="CI90" s="236">
        <f t="shared" si="296"/>
        <v>0</v>
      </c>
      <c r="CJ90" s="233">
        <f t="shared" si="297"/>
        <v>0</v>
      </c>
      <c r="CK90" s="242" t="str">
        <f t="shared" si="298"/>
        <v/>
      </c>
      <c r="CL90" s="237">
        <f t="shared" si="299"/>
        <v>0</v>
      </c>
      <c r="CM90" s="236">
        <f t="shared" si="299"/>
        <v>0</v>
      </c>
      <c r="CN90" s="236">
        <f t="shared" si="299"/>
        <v>0</v>
      </c>
      <c r="CO90" s="233">
        <f t="shared" si="300"/>
        <v>0</v>
      </c>
      <c r="CP90" s="240" t="str">
        <f t="shared" si="301"/>
        <v/>
      </c>
      <c r="CQ90" s="236">
        <f t="shared" si="302"/>
        <v>0</v>
      </c>
      <c r="CR90" s="236">
        <f t="shared" si="302"/>
        <v>0</v>
      </c>
      <c r="CS90" s="236">
        <f t="shared" si="302"/>
        <v>0</v>
      </c>
      <c r="CT90" s="233">
        <f t="shared" si="303"/>
        <v>0</v>
      </c>
      <c r="CU90" s="240" t="str">
        <f t="shared" si="304"/>
        <v/>
      </c>
      <c r="CV90" s="98"/>
    </row>
    <row r="91" spans="3:100" x14ac:dyDescent="0.25">
      <c r="C91" s="380" t="str">
        <f t="shared" ca="1" si="217"/>
        <v/>
      </c>
      <c r="I91" s="409" t="e">
        <f t="shared" ca="1" si="218"/>
        <v>#NAME?</v>
      </c>
      <c r="K91" s="110"/>
      <c r="L91" s="74" t="str">
        <f t="shared" si="219"/>
        <v/>
      </c>
      <c r="M91" s="11" t="str">
        <f t="shared" si="220"/>
        <v/>
      </c>
      <c r="N91" s="11" t="str">
        <f t="shared" si="221"/>
        <v/>
      </c>
      <c r="O91" s="11" t="str">
        <f t="shared" si="222"/>
        <v/>
      </c>
      <c r="P91" s="380">
        <f t="shared" ca="1" si="223"/>
        <v>1</v>
      </c>
      <c r="Q91" s="380">
        <f t="shared" ca="1" si="224"/>
        <v>1</v>
      </c>
      <c r="X91" s="513"/>
      <c r="Y91" s="111">
        <v>5</v>
      </c>
      <c r="Z91" s="174">
        <f>COUNTIFS($L$5:$L$300,$X$87,$M$5:$M$300,$Y91,$N$5:$N$300,$Z$31,$O$5:$O$300,$Z$32)</f>
        <v>0</v>
      </c>
      <c r="AA91" s="174">
        <f>COUNTIFS($L$5:$L$300,$X$87,$M$5:$M$300,$Y91,$N$5:$N$300,$Z$31,$O$5:$O$300,$AA$32)</f>
        <v>0</v>
      </c>
      <c r="AB91" s="174">
        <f>COUNTIFS($L$5:$L$300,$X$87,$M$5:$M$300,$Y91,$N$5:$N$300,$Z$31,$O$5:$O$300,$AB$32)</f>
        <v>0</v>
      </c>
      <c r="AC91" s="409"/>
      <c r="AD91" s="409">
        <f t="shared" si="270"/>
        <v>0</v>
      </c>
      <c r="AE91" s="399" t="str">
        <f t="shared" si="271"/>
        <v/>
      </c>
      <c r="AF91" s="174">
        <f>COUNTIFS($L$5:$L$300,$X$87,$M$5:$M$300,$Y91,$N$5:$N$300,$AF$31,$O$5:$O$300,AF$32)</f>
        <v>0</v>
      </c>
      <c r="AG91" s="174">
        <f t="shared" si="272"/>
        <v>0</v>
      </c>
      <c r="AH91" s="174">
        <f t="shared" si="272"/>
        <v>0</v>
      </c>
      <c r="AI91" s="409">
        <f t="shared" si="273"/>
        <v>0</v>
      </c>
      <c r="AJ91" s="378" t="str">
        <f t="shared" si="305"/>
        <v/>
      </c>
      <c r="AK91" s="181">
        <f t="shared" si="274"/>
        <v>0</v>
      </c>
      <c r="AL91" s="174">
        <f t="shared" si="274"/>
        <v>0</v>
      </c>
      <c r="AM91" s="174">
        <f t="shared" si="274"/>
        <v>0</v>
      </c>
      <c r="AN91" s="409">
        <f t="shared" si="275"/>
        <v>0</v>
      </c>
      <c r="AO91" s="399" t="str">
        <f t="shared" si="306"/>
        <v/>
      </c>
      <c r="AP91" s="174">
        <f t="shared" si="276"/>
        <v>0</v>
      </c>
      <c r="AQ91" s="174">
        <f t="shared" si="276"/>
        <v>0</v>
      </c>
      <c r="AR91" s="174">
        <f t="shared" si="276"/>
        <v>0</v>
      </c>
      <c r="AS91" s="409">
        <f t="shared" si="277"/>
        <v>0</v>
      </c>
      <c r="AT91" s="399" t="str">
        <f t="shared" si="278"/>
        <v/>
      </c>
      <c r="AU91" s="181">
        <f t="shared" si="279"/>
        <v>0</v>
      </c>
      <c r="AV91" s="174">
        <f t="shared" si="279"/>
        <v>0</v>
      </c>
      <c r="AW91" s="174">
        <f t="shared" si="279"/>
        <v>0</v>
      </c>
      <c r="AX91" s="409">
        <f t="shared" si="280"/>
        <v>0</v>
      </c>
      <c r="AY91" s="399" t="str">
        <f t="shared" si="281"/>
        <v/>
      </c>
      <c r="AZ91" s="181">
        <f t="shared" si="282"/>
        <v>0</v>
      </c>
      <c r="BA91" s="174">
        <f t="shared" si="282"/>
        <v>0</v>
      </c>
      <c r="BB91" s="174">
        <f t="shared" si="282"/>
        <v>0</v>
      </c>
      <c r="BC91" s="409">
        <f t="shared" si="283"/>
        <v>0</v>
      </c>
      <c r="BD91" s="399" t="str">
        <f t="shared" si="284"/>
        <v/>
      </c>
      <c r="BE91" s="181">
        <f t="shared" si="285"/>
        <v>0</v>
      </c>
      <c r="BF91" s="174">
        <f t="shared" si="285"/>
        <v>0</v>
      </c>
      <c r="BG91" s="174">
        <f t="shared" si="285"/>
        <v>0</v>
      </c>
      <c r="BH91" s="409">
        <f t="shared" si="286"/>
        <v>0</v>
      </c>
      <c r="BI91" s="399" t="str">
        <f t="shared" si="287"/>
        <v/>
      </c>
      <c r="BJ91" s="513"/>
      <c r="BK91" s="132">
        <v>5</v>
      </c>
      <c r="BL91" s="174">
        <f>COUNTIFS($L$5:$L$300,$BJ$33,$M$5:$M$300,$Y91,$N$5:$N$300,$Z$31,$O$5:$O$300,$Z$32)</f>
        <v>0</v>
      </c>
      <c r="BM91" s="174">
        <f>COUNTIFS($L$5:$L$300,$BJ$33,$M$5:$M$300,$Y91,$N$5:$N$300,$Z$31,$O$5:$O$300,$AA$32)</f>
        <v>0</v>
      </c>
      <c r="BN91" s="174">
        <f>COUNTIFS($L$5:$L$300,$BJ$33,$M$5:$M$300,$Y91,$N$5:$N$300,$Z$31,$O$5:$O$300,$AB$32)</f>
        <v>0</v>
      </c>
      <c r="BO91" s="174"/>
      <c r="BP91" s="409">
        <f t="shared" si="288"/>
        <v>0</v>
      </c>
      <c r="BQ91" s="399" t="str">
        <f t="shared" si="289"/>
        <v/>
      </c>
      <c r="BR91" s="174">
        <f>COUNTIFS($L$5:$L$300,$BJ$33,$M$5:$M$300,$Y91,$N$5:$N$300,$AF$31,$O$5:$O$300,BR$32)</f>
        <v>0</v>
      </c>
      <c r="BS91" s="174">
        <f t="shared" si="290"/>
        <v>0</v>
      </c>
      <c r="BT91" s="174">
        <f t="shared" si="290"/>
        <v>0</v>
      </c>
      <c r="BU91" s="409">
        <f t="shared" si="291"/>
        <v>0</v>
      </c>
      <c r="BV91" s="399" t="str">
        <f t="shared" si="307"/>
        <v/>
      </c>
      <c r="BW91" s="174">
        <f t="shared" si="292"/>
        <v>0</v>
      </c>
      <c r="BX91" s="174">
        <f t="shared" si="292"/>
        <v>0</v>
      </c>
      <c r="BY91" s="174">
        <f t="shared" si="292"/>
        <v>0</v>
      </c>
      <c r="BZ91" s="409">
        <f t="shared" si="293"/>
        <v>0</v>
      </c>
      <c r="CA91" s="399" t="str">
        <f t="shared" si="308"/>
        <v/>
      </c>
      <c r="CB91" s="174">
        <f t="shared" si="294"/>
        <v>0</v>
      </c>
      <c r="CC91" s="174">
        <f t="shared" si="294"/>
        <v>0</v>
      </c>
      <c r="CD91" s="174">
        <f t="shared" si="294"/>
        <v>0</v>
      </c>
      <c r="CE91" s="409">
        <f t="shared" si="295"/>
        <v>0</v>
      </c>
      <c r="CF91" s="399" t="str">
        <f t="shared" si="309"/>
        <v/>
      </c>
      <c r="CG91" s="181">
        <f t="shared" si="296"/>
        <v>0</v>
      </c>
      <c r="CH91" s="174">
        <f t="shared" si="296"/>
        <v>0</v>
      </c>
      <c r="CI91" s="174">
        <f t="shared" si="296"/>
        <v>0</v>
      </c>
      <c r="CJ91" s="409">
        <f t="shared" si="297"/>
        <v>0</v>
      </c>
      <c r="CK91" s="398" t="str">
        <f t="shared" si="298"/>
        <v/>
      </c>
      <c r="CL91" s="181">
        <f t="shared" si="299"/>
        <v>0</v>
      </c>
      <c r="CM91" s="174">
        <f t="shared" si="299"/>
        <v>0</v>
      </c>
      <c r="CN91" s="174">
        <f t="shared" si="299"/>
        <v>0</v>
      </c>
      <c r="CO91" s="409">
        <f t="shared" si="300"/>
        <v>0</v>
      </c>
      <c r="CP91" s="399" t="str">
        <f t="shared" si="301"/>
        <v/>
      </c>
      <c r="CQ91" s="174">
        <f t="shared" si="302"/>
        <v>0</v>
      </c>
      <c r="CR91" s="174">
        <f t="shared" si="302"/>
        <v>0</v>
      </c>
      <c r="CS91" s="174">
        <f t="shared" si="302"/>
        <v>0</v>
      </c>
      <c r="CT91" s="409">
        <f t="shared" si="303"/>
        <v>0</v>
      </c>
      <c r="CU91" s="399" t="str">
        <f t="shared" si="304"/>
        <v/>
      </c>
      <c r="CV91" s="98"/>
    </row>
    <row r="92" spans="3:100" ht="15.75" thickBot="1" x14ac:dyDescent="0.3">
      <c r="C92" s="380" t="str">
        <f t="shared" ca="1" si="217"/>
        <v/>
      </c>
      <c r="I92" s="409" t="e">
        <f t="shared" ca="1" si="218"/>
        <v>#NAME?</v>
      </c>
      <c r="K92" s="110"/>
      <c r="L92" s="74" t="str">
        <f t="shared" si="219"/>
        <v/>
      </c>
      <c r="M92" s="11" t="str">
        <f t="shared" si="220"/>
        <v/>
      </c>
      <c r="N92" s="11" t="str">
        <f t="shared" si="221"/>
        <v/>
      </c>
      <c r="O92" s="11" t="str">
        <f t="shared" si="222"/>
        <v/>
      </c>
      <c r="P92" s="380">
        <f t="shared" ca="1" si="223"/>
        <v>1</v>
      </c>
      <c r="Q92" s="380">
        <f t="shared" ca="1" si="224"/>
        <v>1</v>
      </c>
      <c r="X92" s="514"/>
      <c r="Y92" s="168">
        <v>6</v>
      </c>
      <c r="Z92" s="173">
        <f>COUNTIFS($L$5:$L$300,$X$87,$M$5:$M$300,$Y92,$N$5:$N$300,$Z$31,$O$5:$O$300,$Z$32)</f>
        <v>0</v>
      </c>
      <c r="AA92" s="173">
        <f>COUNTIFS($L$5:$L$300,$X$87,$M$5:$M$300,$Y92,$N$5:$N$300,$Z$31,$O$5:$O$300,$AA$32)</f>
        <v>0</v>
      </c>
      <c r="AB92" s="173">
        <f>COUNTIFS($L$5:$L$300,$X$87,$M$5:$M$300,$Y92,$N$5:$N$300,$Z$31,$O$5:$O$300,$AB$32)</f>
        <v>0</v>
      </c>
      <c r="AC92" s="130"/>
      <c r="AD92" s="130">
        <f t="shared" si="270"/>
        <v>0</v>
      </c>
      <c r="AE92" s="137" t="str">
        <f t="shared" si="271"/>
        <v/>
      </c>
      <c r="AF92" s="173">
        <f>COUNTIFS($L$5:$L$300,$X$87,$M$5:$M$300,$Y92,$N$5:$N$300,$AF$31,$O$5:$O$300,AF$32)</f>
        <v>0</v>
      </c>
      <c r="AG92" s="173">
        <f t="shared" si="272"/>
        <v>0</v>
      </c>
      <c r="AH92" s="173">
        <f t="shared" si="272"/>
        <v>0</v>
      </c>
      <c r="AI92" s="130">
        <f t="shared" si="273"/>
        <v>0</v>
      </c>
      <c r="AJ92" s="136" t="str">
        <f t="shared" si="305"/>
        <v/>
      </c>
      <c r="AK92" s="182">
        <f t="shared" si="274"/>
        <v>0</v>
      </c>
      <c r="AL92" s="173">
        <f t="shared" si="274"/>
        <v>0</v>
      </c>
      <c r="AM92" s="173">
        <f t="shared" si="274"/>
        <v>0</v>
      </c>
      <c r="AN92" s="130">
        <f t="shared" si="275"/>
        <v>0</v>
      </c>
      <c r="AO92" s="137" t="str">
        <f t="shared" si="306"/>
        <v/>
      </c>
      <c r="AP92" s="173">
        <f t="shared" si="276"/>
        <v>0</v>
      </c>
      <c r="AQ92" s="173">
        <f t="shared" si="276"/>
        <v>0</v>
      </c>
      <c r="AR92" s="173">
        <f t="shared" si="276"/>
        <v>0</v>
      </c>
      <c r="AS92" s="130">
        <f t="shared" si="277"/>
        <v>0</v>
      </c>
      <c r="AT92" s="137" t="str">
        <f t="shared" si="278"/>
        <v/>
      </c>
      <c r="AU92" s="182">
        <f t="shared" si="279"/>
        <v>0</v>
      </c>
      <c r="AV92" s="173">
        <f t="shared" si="279"/>
        <v>0</v>
      </c>
      <c r="AW92" s="173">
        <f t="shared" si="279"/>
        <v>0</v>
      </c>
      <c r="AX92" s="130">
        <f t="shared" si="280"/>
        <v>0</v>
      </c>
      <c r="AY92" s="137" t="str">
        <f t="shared" si="281"/>
        <v/>
      </c>
      <c r="AZ92" s="183">
        <f t="shared" si="282"/>
        <v>0</v>
      </c>
      <c r="BA92" s="184">
        <f t="shared" si="282"/>
        <v>0</v>
      </c>
      <c r="BB92" s="173">
        <f t="shared" si="282"/>
        <v>0</v>
      </c>
      <c r="BC92" s="153">
        <f t="shared" si="283"/>
        <v>0</v>
      </c>
      <c r="BD92" s="164" t="str">
        <f t="shared" si="284"/>
        <v/>
      </c>
      <c r="BE92" s="182">
        <f t="shared" si="285"/>
        <v>0</v>
      </c>
      <c r="BF92" s="173">
        <f t="shared" si="285"/>
        <v>0</v>
      </c>
      <c r="BG92" s="173">
        <f t="shared" si="285"/>
        <v>0</v>
      </c>
      <c r="BH92" s="130">
        <f t="shared" si="286"/>
        <v>0</v>
      </c>
      <c r="BI92" s="137" t="str">
        <f t="shared" si="287"/>
        <v/>
      </c>
      <c r="BJ92" s="514"/>
      <c r="BK92" s="234">
        <v>6</v>
      </c>
      <c r="BL92" s="236">
        <f>COUNTIFS($L$5:$L$300,$BJ$33,$M$5:$M$300,$Y92,$N$5:$N$300,$Z$31,$O$5:$O$300,$Z$32)</f>
        <v>0</v>
      </c>
      <c r="BM92" s="236">
        <f>COUNTIFS($L$5:$L$300,$BJ$33,$M$5:$M$300,$Y92,$N$5:$N$300,$Z$31,$O$5:$O$300,$AA$32)</f>
        <v>0</v>
      </c>
      <c r="BN92" s="236">
        <f>COUNTIFS($L$5:$L$300,$BJ$33,$M$5:$M$300,$Y92,$N$5:$N$300,$Z$31,$O$5:$O$300,$AB$32)</f>
        <v>0</v>
      </c>
      <c r="BO92" s="236"/>
      <c r="BP92" s="233">
        <f t="shared" si="288"/>
        <v>0</v>
      </c>
      <c r="BQ92" s="241" t="str">
        <f t="shared" si="289"/>
        <v/>
      </c>
      <c r="BR92" s="236">
        <f>COUNTIFS($L$5:$L$300,$BJ$33,$M$5:$M$300,$Y92,$N$5:$N$300,$AF$31,$O$5:$O$300,BR$32)</f>
        <v>0</v>
      </c>
      <c r="BS92" s="236">
        <f t="shared" si="290"/>
        <v>0</v>
      </c>
      <c r="BT92" s="236">
        <f t="shared" si="290"/>
        <v>0</v>
      </c>
      <c r="BU92" s="233">
        <f t="shared" si="291"/>
        <v>0</v>
      </c>
      <c r="BV92" s="241" t="str">
        <f t="shared" si="307"/>
        <v/>
      </c>
      <c r="BW92" s="236">
        <f t="shared" si="292"/>
        <v>0</v>
      </c>
      <c r="BX92" s="236">
        <f t="shared" si="292"/>
        <v>0</v>
      </c>
      <c r="BY92" s="236">
        <f t="shared" si="292"/>
        <v>0</v>
      </c>
      <c r="BZ92" s="233">
        <f t="shared" si="293"/>
        <v>0</v>
      </c>
      <c r="CA92" s="240" t="str">
        <f t="shared" si="308"/>
        <v/>
      </c>
      <c r="CB92" s="236">
        <f t="shared" si="294"/>
        <v>0</v>
      </c>
      <c r="CC92" s="236">
        <f t="shared" si="294"/>
        <v>0</v>
      </c>
      <c r="CD92" s="236">
        <f t="shared" si="294"/>
        <v>0</v>
      </c>
      <c r="CE92" s="233">
        <f t="shared" si="295"/>
        <v>0</v>
      </c>
      <c r="CF92" s="240" t="str">
        <f t="shared" si="309"/>
        <v/>
      </c>
      <c r="CG92" s="237">
        <f t="shared" si="296"/>
        <v>0</v>
      </c>
      <c r="CH92" s="236">
        <f t="shared" si="296"/>
        <v>0</v>
      </c>
      <c r="CI92" s="236">
        <f t="shared" si="296"/>
        <v>0</v>
      </c>
      <c r="CJ92" s="233">
        <f t="shared" si="297"/>
        <v>0</v>
      </c>
      <c r="CK92" s="242" t="str">
        <f t="shared" si="298"/>
        <v/>
      </c>
      <c r="CL92" s="238">
        <f t="shared" si="299"/>
        <v>0</v>
      </c>
      <c r="CM92" s="239">
        <f t="shared" si="299"/>
        <v>0</v>
      </c>
      <c r="CN92" s="239">
        <f t="shared" si="299"/>
        <v>0</v>
      </c>
      <c r="CO92" s="235">
        <f t="shared" si="300"/>
        <v>0</v>
      </c>
      <c r="CP92" s="241" t="str">
        <f t="shared" si="301"/>
        <v/>
      </c>
      <c r="CQ92" s="236">
        <f t="shared" si="302"/>
        <v>0</v>
      </c>
      <c r="CR92" s="236">
        <f t="shared" si="302"/>
        <v>0</v>
      </c>
      <c r="CS92" s="236">
        <f t="shared" si="302"/>
        <v>0</v>
      </c>
      <c r="CT92" s="233">
        <f t="shared" si="303"/>
        <v>0</v>
      </c>
      <c r="CU92" s="240" t="str">
        <f t="shared" si="304"/>
        <v/>
      </c>
      <c r="CV92" s="98"/>
    </row>
    <row r="93" spans="3:100" ht="16.5" thickBot="1" x14ac:dyDescent="0.3">
      <c r="C93" s="380" t="str">
        <f t="shared" ca="1" si="217"/>
        <v/>
      </c>
      <c r="I93" s="409" t="e">
        <f t="shared" ca="1" si="218"/>
        <v>#NAME?</v>
      </c>
      <c r="K93" s="110"/>
      <c r="L93" s="74" t="str">
        <f t="shared" si="219"/>
        <v/>
      </c>
      <c r="M93" s="11" t="str">
        <f t="shared" si="220"/>
        <v/>
      </c>
      <c r="N93" s="11" t="str">
        <f t="shared" si="221"/>
        <v/>
      </c>
      <c r="O93" s="11" t="str">
        <f t="shared" si="222"/>
        <v/>
      </c>
      <c r="P93" s="380">
        <f t="shared" ca="1" si="223"/>
        <v>1</v>
      </c>
      <c r="Q93" s="380">
        <f t="shared" ca="1" si="224"/>
        <v>1</v>
      </c>
      <c r="X93" s="505" t="s">
        <v>130</v>
      </c>
      <c r="Y93" s="506"/>
      <c r="Z93" s="175">
        <f>SUM(Z87:Z92)</f>
        <v>0</v>
      </c>
      <c r="AA93" s="176">
        <f>SUM(AA87:AA92)</f>
        <v>0</v>
      </c>
      <c r="AB93" s="176">
        <f>SUM(AB87:AB92)</f>
        <v>0</v>
      </c>
      <c r="AC93" s="393"/>
      <c r="AD93" s="393">
        <f t="shared" si="270"/>
        <v>0</v>
      </c>
      <c r="AE93" s="138" t="str">
        <f t="shared" si="271"/>
        <v/>
      </c>
      <c r="AF93" s="175">
        <f>SUM(AF87:AF92)</f>
        <v>0</v>
      </c>
      <c r="AG93" s="176">
        <f>SUM(AG87:AG92)</f>
        <v>0</v>
      </c>
      <c r="AH93" s="176">
        <f>SUM(AH87:AH92)</f>
        <v>0</v>
      </c>
      <c r="AI93" s="393">
        <f t="shared" si="273"/>
        <v>0</v>
      </c>
      <c r="AJ93" s="390" t="str">
        <f t="shared" si="305"/>
        <v/>
      </c>
      <c r="AK93" s="175">
        <f>SUM(AK87:AK92)</f>
        <v>0</v>
      </c>
      <c r="AL93" s="176">
        <f>SUM(AL87:AL92)</f>
        <v>0</v>
      </c>
      <c r="AM93" s="176">
        <f>SUM(AM87:AM92)</f>
        <v>0</v>
      </c>
      <c r="AN93" s="393">
        <f t="shared" si="275"/>
        <v>0</v>
      </c>
      <c r="AO93" s="138" t="str">
        <f t="shared" si="306"/>
        <v/>
      </c>
      <c r="AP93" s="175">
        <f>SUM(AP87:AP92)</f>
        <v>0</v>
      </c>
      <c r="AQ93" s="176">
        <f>SUM(AQ87:AQ92)</f>
        <v>0</v>
      </c>
      <c r="AR93" s="176">
        <f>SUM(AR87:AR92)</f>
        <v>0</v>
      </c>
      <c r="AS93" s="393">
        <f t="shared" si="277"/>
        <v>0</v>
      </c>
      <c r="AT93" s="138" t="str">
        <f>IF(AS93=0,"",((AP93*3)+(AQ93*1.5)+(AR93*0))/AS93)</f>
        <v/>
      </c>
      <c r="AU93" s="175">
        <f>SUM(AU87:AU92)</f>
        <v>0</v>
      </c>
      <c r="AV93" s="176">
        <f>SUM(AV87:AV92)</f>
        <v>0</v>
      </c>
      <c r="AW93" s="176">
        <f>SUM(AW87:AW92)</f>
        <v>0</v>
      </c>
      <c r="AX93" s="393">
        <f t="shared" si="280"/>
        <v>0</v>
      </c>
      <c r="AY93" s="138" t="str">
        <f t="shared" si="281"/>
        <v/>
      </c>
      <c r="AZ93" s="175">
        <f>SUM(AZ87:AZ92)</f>
        <v>0</v>
      </c>
      <c r="BA93" s="176">
        <f>SUM(BA87:BA92)</f>
        <v>0</v>
      </c>
      <c r="BB93" s="176">
        <f>SUM(BB87:BB92)</f>
        <v>0</v>
      </c>
      <c r="BC93" s="393">
        <f t="shared" si="283"/>
        <v>0</v>
      </c>
      <c r="BD93" s="138" t="str">
        <f t="shared" si="284"/>
        <v/>
      </c>
      <c r="BE93" s="175">
        <f>SUM(BE87:BE92)</f>
        <v>0</v>
      </c>
      <c r="BF93" s="176">
        <f>SUM(BF87:BF92)</f>
        <v>0</v>
      </c>
      <c r="BG93" s="176">
        <f>SUM(BG87:BG92)</f>
        <v>0</v>
      </c>
      <c r="BH93" s="393">
        <f t="shared" si="286"/>
        <v>0</v>
      </c>
      <c r="BI93" s="138" t="str">
        <f t="shared" si="287"/>
        <v/>
      </c>
      <c r="BJ93" s="505" t="s">
        <v>130</v>
      </c>
      <c r="BK93" s="506"/>
      <c r="BL93" s="175">
        <f>SUM(BL87:BL92)</f>
        <v>0</v>
      </c>
      <c r="BM93" s="176">
        <f>COUNTIFS($L$5:$L$300,$X$33,$M$5:$M$300,$Y93,$N$5:$N$300,$Z$31,$O$5:$O$300,$AA$32)</f>
        <v>0</v>
      </c>
      <c r="BN93" s="176">
        <f>SUM(BN87:BN92)</f>
        <v>0</v>
      </c>
      <c r="BO93" s="176"/>
      <c r="BP93" s="393">
        <f t="shared" si="288"/>
        <v>0</v>
      </c>
      <c r="BQ93" s="138" t="str">
        <f t="shared" si="289"/>
        <v/>
      </c>
      <c r="BR93" s="175">
        <f>SUM(BR87:BR92)</f>
        <v>0</v>
      </c>
      <c r="BS93" s="176">
        <f>SUM(BS87:BS92)</f>
        <v>0</v>
      </c>
      <c r="BT93" s="176">
        <f>SUM(BT87:BT92)</f>
        <v>0</v>
      </c>
      <c r="BU93" s="393">
        <f t="shared" si="291"/>
        <v>0</v>
      </c>
      <c r="BV93" s="138" t="str">
        <f t="shared" si="307"/>
        <v/>
      </c>
      <c r="BW93" s="175">
        <f>SUM(BW87:BW92)</f>
        <v>0</v>
      </c>
      <c r="BX93" s="176">
        <f>SUM(BY87:BY92)</f>
        <v>0</v>
      </c>
      <c r="BY93" s="176">
        <f>SUM(BY87:BY92)</f>
        <v>0</v>
      </c>
      <c r="BZ93" s="393">
        <f t="shared" si="293"/>
        <v>0</v>
      </c>
      <c r="CA93" s="138" t="str">
        <f t="shared" si="308"/>
        <v/>
      </c>
      <c r="CB93" s="175">
        <f>SUM(CB87:CB92)</f>
        <v>0</v>
      </c>
      <c r="CC93" s="176">
        <f>SUM(CC87:CC92)</f>
        <v>0</v>
      </c>
      <c r="CD93" s="176">
        <f>SUM(CD87:CD92)</f>
        <v>0</v>
      </c>
      <c r="CE93" s="393">
        <f t="shared" si="295"/>
        <v>0</v>
      </c>
      <c r="CF93" s="138" t="str">
        <f t="shared" si="309"/>
        <v/>
      </c>
      <c r="CG93" s="175">
        <f>SUM(CG87:CG92)</f>
        <v>0</v>
      </c>
      <c r="CH93" s="176">
        <f>SUM(CH87:CH92)</f>
        <v>0</v>
      </c>
      <c r="CI93" s="176">
        <f>SUM(CI87:CI92)</f>
        <v>0</v>
      </c>
      <c r="CJ93" s="393">
        <f t="shared" si="297"/>
        <v>0</v>
      </c>
      <c r="CK93" s="138" t="str">
        <f t="shared" si="298"/>
        <v/>
      </c>
      <c r="CL93" s="187">
        <f>SUM(CL87:CL92)</f>
        <v>0</v>
      </c>
      <c r="CM93" s="188">
        <f>SUM(CM87:CM92)</f>
        <v>0</v>
      </c>
      <c r="CN93" s="188">
        <f>SUM(CN87:CN92)</f>
        <v>0</v>
      </c>
      <c r="CO93" s="374">
        <f t="shared" si="300"/>
        <v>0</v>
      </c>
      <c r="CP93" s="243" t="str">
        <f t="shared" si="301"/>
        <v/>
      </c>
      <c r="CQ93" s="175">
        <f>SUM(CQ87:CQ92)</f>
        <v>0</v>
      </c>
      <c r="CR93" s="176">
        <f>SUM(CR87:CR92)</f>
        <v>0</v>
      </c>
      <c r="CS93" s="176">
        <f>SUM(CS87:CS92)</f>
        <v>0</v>
      </c>
      <c r="CT93" s="393">
        <f t="shared" si="303"/>
        <v>0</v>
      </c>
      <c r="CU93" s="138" t="str">
        <f t="shared" si="304"/>
        <v/>
      </c>
      <c r="CV93" s="98"/>
    </row>
    <row r="94" spans="3:100" ht="15.75" thickBot="1" x14ac:dyDescent="0.3">
      <c r="C94" s="380" t="str">
        <f t="shared" ca="1" si="217"/>
        <v/>
      </c>
      <c r="I94" s="409" t="e">
        <f t="shared" ca="1" si="218"/>
        <v>#NAME?</v>
      </c>
      <c r="K94" s="110"/>
      <c r="L94" s="74" t="str">
        <f t="shared" si="219"/>
        <v/>
      </c>
      <c r="M94" s="11" t="str">
        <f t="shared" si="220"/>
        <v/>
      </c>
      <c r="N94" s="11" t="str">
        <f t="shared" si="221"/>
        <v/>
      </c>
      <c r="O94" s="11" t="str">
        <f t="shared" si="222"/>
        <v/>
      </c>
      <c r="P94" s="380">
        <f t="shared" ca="1" si="223"/>
        <v>1</v>
      </c>
      <c r="Q94" s="380">
        <f t="shared" ca="1" si="224"/>
        <v>1</v>
      </c>
      <c r="X94" s="379"/>
      <c r="Y94" s="379"/>
      <c r="Z94" s="499" t="str">
        <f>$G$23</f>
        <v>S</v>
      </c>
      <c r="AA94" s="500"/>
      <c r="AB94" s="500"/>
      <c r="AC94" s="500"/>
      <c r="AD94" s="500"/>
      <c r="AE94" s="501"/>
      <c r="AF94" s="499" t="str">
        <f>$G$24</f>
        <v>R</v>
      </c>
      <c r="AG94" s="500"/>
      <c r="AH94" s="500"/>
      <c r="AI94" s="500"/>
      <c r="AJ94" s="501"/>
      <c r="AK94" s="509" t="str">
        <f>$G$26</f>
        <v>D</v>
      </c>
      <c r="AL94" s="510"/>
      <c r="AM94" s="510"/>
      <c r="AN94" s="510"/>
      <c r="AO94" s="511"/>
      <c r="AP94" s="499" t="str">
        <f>$G$27</f>
        <v>L</v>
      </c>
      <c r="AQ94" s="500"/>
      <c r="AR94" s="500"/>
      <c r="AS94" s="500"/>
      <c r="AT94" s="500"/>
      <c r="AU94" s="499" t="str">
        <f>$G$22</f>
        <v>A</v>
      </c>
      <c r="AV94" s="500"/>
      <c r="AW94" s="500"/>
      <c r="AX94" s="500"/>
      <c r="AY94" s="500"/>
      <c r="AZ94" s="499" t="str">
        <f>$G$32</f>
        <v>X</v>
      </c>
      <c r="BA94" s="500"/>
      <c r="BB94" s="500"/>
      <c r="BC94" s="500"/>
      <c r="BD94" s="501"/>
      <c r="BE94" s="500" t="str">
        <f>$G$25</f>
        <v>B</v>
      </c>
      <c r="BF94" s="500"/>
      <c r="BG94" s="500"/>
      <c r="BH94" s="500"/>
      <c r="BI94" s="501"/>
      <c r="BJ94" s="1"/>
      <c r="BK94" s="27"/>
      <c r="BL94" s="499" t="str">
        <f>$G$23</f>
        <v>S</v>
      </c>
      <c r="BM94" s="500"/>
      <c r="BN94" s="500"/>
      <c r="BO94" s="500"/>
      <c r="BP94" s="500"/>
      <c r="BQ94" s="501"/>
      <c r="BR94" s="499" t="str">
        <f>$G$24</f>
        <v>R</v>
      </c>
      <c r="BS94" s="500"/>
      <c r="BT94" s="500"/>
      <c r="BU94" s="500"/>
      <c r="BV94" s="501"/>
      <c r="BW94" s="499" t="str">
        <f>$G$26</f>
        <v>D</v>
      </c>
      <c r="BX94" s="500"/>
      <c r="BY94" s="500"/>
      <c r="BZ94" s="500"/>
      <c r="CA94" s="501"/>
      <c r="CB94" s="499" t="str">
        <f>$G$27</f>
        <v>L</v>
      </c>
      <c r="CC94" s="500"/>
      <c r="CD94" s="500"/>
      <c r="CE94" s="500"/>
      <c r="CF94" s="500"/>
      <c r="CG94" s="499" t="str">
        <f>$G$22</f>
        <v>A</v>
      </c>
      <c r="CH94" s="500"/>
      <c r="CI94" s="500"/>
      <c r="CJ94" s="500"/>
      <c r="CK94" s="501"/>
      <c r="CL94" s="500" t="str">
        <f>$G$32</f>
        <v>X</v>
      </c>
      <c r="CM94" s="500"/>
      <c r="CN94" s="500"/>
      <c r="CO94" s="500"/>
      <c r="CP94" s="501"/>
      <c r="CQ94" s="500" t="str">
        <f>$G$25</f>
        <v>B</v>
      </c>
      <c r="CR94" s="500"/>
      <c r="CS94" s="500"/>
      <c r="CT94" s="500"/>
      <c r="CU94" s="501"/>
      <c r="CV94" s="31"/>
    </row>
    <row r="95" spans="3:100" ht="15.75" thickBot="1" x14ac:dyDescent="0.3">
      <c r="C95" s="380" t="str">
        <f t="shared" ca="1" si="217"/>
        <v/>
      </c>
      <c r="I95" s="409" t="e">
        <f t="shared" ca="1" si="218"/>
        <v>#NAME?</v>
      </c>
      <c r="K95" s="110"/>
      <c r="L95" s="74" t="str">
        <f t="shared" si="219"/>
        <v/>
      </c>
      <c r="M95" s="11" t="str">
        <f t="shared" si="220"/>
        <v/>
      </c>
      <c r="N95" s="11" t="str">
        <f t="shared" si="221"/>
        <v/>
      </c>
      <c r="O95" s="11" t="str">
        <f t="shared" si="222"/>
        <v/>
      </c>
      <c r="P95" s="380">
        <f t="shared" ca="1" si="223"/>
        <v>1</v>
      </c>
      <c r="Q95" s="380">
        <f t="shared" ca="1" si="224"/>
        <v>1</v>
      </c>
      <c r="X95" s="379"/>
      <c r="Y95" s="125" t="s">
        <v>127</v>
      </c>
      <c r="Z95" s="176" t="str">
        <f>$G$29</f>
        <v>P</v>
      </c>
      <c r="AA95" s="170" t="str">
        <f>$G$31</f>
        <v>C</v>
      </c>
      <c r="AB95" s="170" t="str">
        <f>$G$28</f>
        <v>E</v>
      </c>
      <c r="AC95" s="97"/>
      <c r="AD95" s="392" t="s">
        <v>10</v>
      </c>
      <c r="AE95" s="119" t="s">
        <v>128</v>
      </c>
      <c r="AF95" s="175" t="str">
        <f>$G$30</f>
        <v>EX</v>
      </c>
      <c r="AG95" s="176" t="str">
        <f>$G$31</f>
        <v>C</v>
      </c>
      <c r="AH95" s="176" t="str">
        <f>$G$28</f>
        <v>E</v>
      </c>
      <c r="AI95" s="393" t="s">
        <v>10</v>
      </c>
      <c r="AJ95" s="138" t="s">
        <v>128</v>
      </c>
      <c r="AK95" s="175" t="str">
        <f>$G$30</f>
        <v>EX</v>
      </c>
      <c r="AL95" s="176" t="str">
        <f>$G$31</f>
        <v>C</v>
      </c>
      <c r="AM95" s="176" t="str">
        <f>$G$28</f>
        <v>E</v>
      </c>
      <c r="AN95" s="161" t="s">
        <v>10</v>
      </c>
      <c r="AO95" s="138" t="s">
        <v>128</v>
      </c>
      <c r="AP95" s="175" t="str">
        <f>$G$30</f>
        <v>EX</v>
      </c>
      <c r="AQ95" s="176" t="str">
        <f>$G$31</f>
        <v>C</v>
      </c>
      <c r="AR95" s="176" t="str">
        <f>$G$28</f>
        <v>E</v>
      </c>
      <c r="AS95" s="393" t="s">
        <v>10</v>
      </c>
      <c r="AT95" s="155" t="s">
        <v>128</v>
      </c>
      <c r="AU95" s="175" t="str">
        <f>$G$29</f>
        <v>P</v>
      </c>
      <c r="AV95" s="176" t="str">
        <f>$G$31</f>
        <v>C</v>
      </c>
      <c r="AW95" s="176" t="str">
        <f>$G$28</f>
        <v>E</v>
      </c>
      <c r="AX95" s="393" t="s">
        <v>10</v>
      </c>
      <c r="AY95" s="138" t="s">
        <v>128</v>
      </c>
      <c r="AZ95" s="175" t="str">
        <f>$G$29</f>
        <v>P</v>
      </c>
      <c r="BA95" s="176" t="str">
        <f>$G$31</f>
        <v>C</v>
      </c>
      <c r="BB95" s="176" t="str">
        <f>$G$28</f>
        <v>E</v>
      </c>
      <c r="BC95" s="393" t="s">
        <v>10</v>
      </c>
      <c r="BD95" s="138" t="s">
        <v>128</v>
      </c>
      <c r="BE95" s="176" t="str">
        <f>$G$29</f>
        <v>P</v>
      </c>
      <c r="BF95" s="170" t="str">
        <f>$G$31</f>
        <v>C</v>
      </c>
      <c r="BG95" s="170" t="str">
        <f>$G$28</f>
        <v>E</v>
      </c>
      <c r="BH95" s="392" t="s">
        <v>10</v>
      </c>
      <c r="BI95" s="138" t="s">
        <v>128</v>
      </c>
      <c r="BJ95" s="1"/>
      <c r="BK95" s="125" t="s">
        <v>127</v>
      </c>
      <c r="BL95" s="176" t="str">
        <f>$G$29</f>
        <v>P</v>
      </c>
      <c r="BM95" s="170" t="str">
        <f>$G$31</f>
        <v>C</v>
      </c>
      <c r="BN95" s="170" t="str">
        <f>$G$28</f>
        <v>E</v>
      </c>
      <c r="BO95" s="97"/>
      <c r="BP95" s="392" t="s">
        <v>10</v>
      </c>
      <c r="BQ95" s="119" t="s">
        <v>128</v>
      </c>
      <c r="BR95" s="175" t="str">
        <f>$G$30</f>
        <v>EX</v>
      </c>
      <c r="BS95" s="176" t="str">
        <f>$G$31</f>
        <v>C</v>
      </c>
      <c r="BT95" s="176" t="str">
        <f>$G$28</f>
        <v>E</v>
      </c>
      <c r="BU95" s="393" t="s">
        <v>10</v>
      </c>
      <c r="BV95" s="138" t="s">
        <v>128</v>
      </c>
      <c r="BW95" s="175" t="str">
        <f>$G$30</f>
        <v>EX</v>
      </c>
      <c r="BX95" s="176" t="str">
        <f>$G$31</f>
        <v>C</v>
      </c>
      <c r="BY95" s="176" t="str">
        <f>$G$28</f>
        <v>E</v>
      </c>
      <c r="BZ95" s="161" t="s">
        <v>10</v>
      </c>
      <c r="CA95" s="138" t="s">
        <v>128</v>
      </c>
      <c r="CB95" s="175" t="str">
        <f>$G$30</f>
        <v>EX</v>
      </c>
      <c r="CC95" s="176" t="str">
        <f>$G$31</f>
        <v>C</v>
      </c>
      <c r="CD95" s="176" t="str">
        <f>$G$28</f>
        <v>E</v>
      </c>
      <c r="CE95" s="393" t="s">
        <v>10</v>
      </c>
      <c r="CF95" s="155" t="s">
        <v>128</v>
      </c>
      <c r="CG95" s="175" t="str">
        <f>$G$29</f>
        <v>P</v>
      </c>
      <c r="CH95" s="176" t="str">
        <f>$G$31</f>
        <v>C</v>
      </c>
      <c r="CI95" s="176" t="str">
        <f>$G$28</f>
        <v>E</v>
      </c>
      <c r="CJ95" s="393" t="s">
        <v>10</v>
      </c>
      <c r="CK95" s="138" t="s">
        <v>128</v>
      </c>
      <c r="CL95" s="176" t="str">
        <f>$G$29</f>
        <v>P</v>
      </c>
      <c r="CM95" s="170" t="str">
        <f>$G$31</f>
        <v>C</v>
      </c>
      <c r="CN95" s="170" t="str">
        <f>$G$28</f>
        <v>E</v>
      </c>
      <c r="CO95" s="393" t="s">
        <v>10</v>
      </c>
      <c r="CP95" s="138" t="s">
        <v>128</v>
      </c>
      <c r="CQ95" s="176" t="str">
        <f>$G$29</f>
        <v>P</v>
      </c>
      <c r="CR95" s="170" t="str">
        <f>$G$31</f>
        <v>C</v>
      </c>
      <c r="CS95" s="170" t="str">
        <f>$G$28</f>
        <v>E</v>
      </c>
      <c r="CT95" s="392" t="s">
        <v>10</v>
      </c>
      <c r="CU95" s="138" t="s">
        <v>128</v>
      </c>
      <c r="CV95" s="329"/>
    </row>
    <row r="96" spans="3:100" ht="15.75" customHeight="1" x14ac:dyDescent="0.25">
      <c r="C96" s="380" t="str">
        <f t="shared" ca="1" si="217"/>
        <v/>
      </c>
      <c r="I96" s="409" t="e">
        <f t="shared" ca="1" si="218"/>
        <v>#NAME?</v>
      </c>
      <c r="K96" s="110"/>
      <c r="L96" s="74" t="str">
        <f t="shared" si="219"/>
        <v/>
      </c>
      <c r="M96" s="11" t="str">
        <f t="shared" si="220"/>
        <v/>
      </c>
      <c r="N96" s="11" t="str">
        <f t="shared" si="221"/>
        <v/>
      </c>
      <c r="O96" s="11" t="str">
        <f t="shared" si="222"/>
        <v/>
      </c>
      <c r="P96" s="380">
        <f t="shared" ca="1" si="223"/>
        <v>1</v>
      </c>
      <c r="Q96" s="380">
        <f t="shared" ca="1" si="224"/>
        <v>1</v>
      </c>
      <c r="X96" s="512">
        <f>F11</f>
        <v>0</v>
      </c>
      <c r="Y96" s="391">
        <v>1</v>
      </c>
      <c r="Z96" s="172">
        <f>COUNTIFS($L$5:$L$300,$X$96,$M$5:$M$300,$Y$33,$N$5:$N$300,$Z$31,$O$5:$O$300,$Z$32)</f>
        <v>0</v>
      </c>
      <c r="AA96" s="172">
        <f>COUNTIFS($L$5:$L$300,$X$96,$M$5:$M$300,$Y$33,$N$5:$N$300,$Z$31,$O$5:$O$300,AA$32)</f>
        <v>0</v>
      </c>
      <c r="AB96" s="172">
        <f>COUNTIFS($L$5:$L$300,$X$96,$M$5:$M$300,$Y$33,$N$5:$N$300,$Z$31,$O$5:$O$300,AB$32)</f>
        <v>0</v>
      </c>
      <c r="AC96" s="97"/>
      <c r="AD96" s="97">
        <f t="shared" ref="AD96:AD102" si="310">SUM(Z96:AB96)</f>
        <v>0</v>
      </c>
      <c r="AE96" s="397" t="str">
        <f t="shared" ref="AE96:AE102" si="311">IF(AD96=0,"",((Z96*4)+(AA96*2)+(AB96*0))/AD96)</f>
        <v/>
      </c>
      <c r="AF96" s="174">
        <f>COUNTIFS($L$5:$L$300,$X$96,$M$5:$M$300,$Y$33,$N$5:$N$300,$AF$31,$O$5:$O$300,AF$32)</f>
        <v>0</v>
      </c>
      <c r="AG96" s="174">
        <f t="shared" ref="AG96:AH101" si="312">COUNTIFS($L$5:$L$300,$X$96,$M$5:$M$300,$Y96,$N$5:$N$300,$AF$31,$O$5:$O$300,AG$32)</f>
        <v>0</v>
      </c>
      <c r="AH96" s="174">
        <f t="shared" si="312"/>
        <v>0</v>
      </c>
      <c r="AI96" s="97">
        <f t="shared" ref="AI96:AI102" si="313">SUM(AF96:AH96)</f>
        <v>0</v>
      </c>
      <c r="AJ96" s="397" t="str">
        <f>IF(AI96=0,"",((AF96*3)+(AG96*1.5)+(AH96*0))/AI96)</f>
        <v/>
      </c>
      <c r="AK96" s="181">
        <f t="shared" ref="AK96:AM101" si="314">COUNTIFS($L$5:$L$300,$X$96,$M$5:$M$300,$Y96,$N$5:$N$300,$AK$31,$O$5:$O$300,AK$32)</f>
        <v>0</v>
      </c>
      <c r="AL96" s="174">
        <f t="shared" si="314"/>
        <v>0</v>
      </c>
      <c r="AM96" s="174">
        <f t="shared" si="314"/>
        <v>0</v>
      </c>
      <c r="AN96" s="97">
        <f t="shared" ref="AN96:AN102" si="315">SUM(AK96:AM96)</f>
        <v>0</v>
      </c>
      <c r="AO96" s="397" t="str">
        <f>IF(AN96=0,"",((AK96*3)+(AL96*1.5)+(AM96*0))/AN96)</f>
        <v/>
      </c>
      <c r="AP96" s="174">
        <f t="shared" ref="AP96:AR101" si="316">COUNTIFS($L$5:$L$300,$X$96,$M$5:$M$300,$Y96,$N$5:$N$300,$AP$31,$O$5:$O$300,AP$32)</f>
        <v>0</v>
      </c>
      <c r="AQ96" s="174">
        <f t="shared" si="316"/>
        <v>0</v>
      </c>
      <c r="AR96" s="174">
        <f t="shared" si="316"/>
        <v>0</v>
      </c>
      <c r="AS96" s="97">
        <f t="shared" ref="AS96:AS102" si="317">SUM(AP96:AR96)</f>
        <v>0</v>
      </c>
      <c r="AT96" s="397" t="str">
        <f t="shared" ref="AT96:AT101" si="318">IF(AS96=0,"",((AP96*3)+(AQ96*1.5)+(AS96*0))/AS96)</f>
        <v/>
      </c>
      <c r="AU96" s="185">
        <f t="shared" ref="AU96:AW101" si="319">COUNTIFS($L$5:$L$300,$X$96,$M$5:$M$300,$Y96,$N$5:$N$300,$AU$31,$O$5:$O$300,AU$32)</f>
        <v>0</v>
      </c>
      <c r="AV96" s="172">
        <f t="shared" si="319"/>
        <v>0</v>
      </c>
      <c r="AW96" s="172">
        <f t="shared" si="319"/>
        <v>0</v>
      </c>
      <c r="AX96" s="97">
        <f t="shared" ref="AX96:AX102" si="320">SUM(AU96:AW96)</f>
        <v>0</v>
      </c>
      <c r="AY96" s="397" t="str">
        <f t="shared" ref="AY96:AY102" si="321">IF(AX96=0,"",((AU96*4)+(AV96*2)+(AW96*0))/AX96)</f>
        <v/>
      </c>
      <c r="AZ96" s="181">
        <f t="shared" ref="AZ96:BB101" si="322">COUNTIFS($L$5:$L$300,$X$96,$M$5:$M$300,$Y96,$N$5:$N$300,$AZ$31,$O$5:$O$300,AZ$32)</f>
        <v>0</v>
      </c>
      <c r="BA96" s="174">
        <f t="shared" si="322"/>
        <v>0</v>
      </c>
      <c r="BB96" s="174">
        <f t="shared" si="322"/>
        <v>0</v>
      </c>
      <c r="BC96" s="409">
        <f t="shared" ref="BC96:BC102" si="323">SUM(AZ96:BB96)</f>
        <v>0</v>
      </c>
      <c r="BD96" s="399" t="str">
        <f t="shared" ref="BD96:BD102" si="324">IF(BC96=0,"",((AZ96*4)+(BA96*2)+(BB96*0))/BC96)</f>
        <v/>
      </c>
      <c r="BE96" s="185">
        <f t="shared" ref="BE96:BG101" si="325">COUNTIFS($L$5:$L$300,$X$96,$M$5:$M$300,$Y96,$N$5:$N$300,$BE$31,$O$5:$O$300,BE$32)</f>
        <v>0</v>
      </c>
      <c r="BF96" s="172">
        <f t="shared" si="325"/>
        <v>0</v>
      </c>
      <c r="BG96" s="172">
        <f t="shared" si="325"/>
        <v>0</v>
      </c>
      <c r="BH96" s="97">
        <f t="shared" ref="BH96:BH102" si="326">SUM(BE96:BG96)</f>
        <v>0</v>
      </c>
      <c r="BI96" s="397" t="str">
        <f t="shared" ref="BI96:BI102" si="327">IF(BH96=0,"",((BE96*4)+(BF96*2)+(BG96*0))/BH96)</f>
        <v/>
      </c>
      <c r="BJ96" s="512">
        <f>H11</f>
        <v>0</v>
      </c>
      <c r="BK96" s="404">
        <v>1</v>
      </c>
      <c r="BL96" s="172">
        <f>COUNTIFS($L$5:$L$300,$BJ$33,$M$5:$M$300,$Y$33,$N$5:$N$300,$Z$31,$O$5:$O$300,$Z$32)</f>
        <v>0</v>
      </c>
      <c r="BM96" s="172">
        <f>COUNTIFS($L$5:$L$300,$BJ$33,$M$5:$M$300,$Y$33,$N$5:$N$300,$Z$31,$O$5:$O$300,BM$32)</f>
        <v>0</v>
      </c>
      <c r="BN96" s="172">
        <f>COUNTIFS($L$5:$L$300,$BJ$33,$M$5:$M$300,$Y$33,$N$5:$N$300,$Z$31,$O$5:$O$300,BN$32)</f>
        <v>0</v>
      </c>
      <c r="BO96" s="172"/>
      <c r="BP96" s="97">
        <f t="shared" ref="BP96:BP102" si="328">SUM(BL96:BN96)</f>
        <v>0</v>
      </c>
      <c r="BQ96" s="397" t="str">
        <f t="shared" ref="BQ96:BQ102" si="329">IF(BP96=0,"",((BL96*4)+(BM96*2)+(BN96*0))/BP96)</f>
        <v/>
      </c>
      <c r="BR96" s="174">
        <f>COUNTIFS($L$5:$L$300,$BJ$33,$M$5:$M$300,$Y$33,$N$5:$N$300,$AF$31,$O$5:$O$300,BR$32)</f>
        <v>0</v>
      </c>
      <c r="BS96" s="174">
        <f t="shared" ref="BS96:BT101" si="330">COUNTIFS($L$5:$L$300,$BJ$33,$M$5:$M$300,$Y96,$N$5:$N$300,$AF$31,$O$5:$O$300,BS$32)</f>
        <v>0</v>
      </c>
      <c r="BT96" s="174">
        <f t="shared" si="330"/>
        <v>0</v>
      </c>
      <c r="BU96" s="97">
        <f t="shared" ref="BU96:BU102" si="331">SUM(BR96:BT96)</f>
        <v>0</v>
      </c>
      <c r="BV96" s="397" t="str">
        <f>IF(BU96=0,"",((BR96*3)+(BS96*1.5)+(BT96*0))/BU96)</f>
        <v/>
      </c>
      <c r="BW96" s="174">
        <f t="shared" ref="BW96:BY101" si="332">COUNTIFS($L$5:$L$300,$BJ$33,$M$5:$M$300,$Y96,$N$5:$N$300,$AK$31,$O$5:$O$300,BW$32)</f>
        <v>0</v>
      </c>
      <c r="BX96" s="174">
        <f t="shared" si="332"/>
        <v>0</v>
      </c>
      <c r="BY96" s="174">
        <f t="shared" si="332"/>
        <v>0</v>
      </c>
      <c r="BZ96" s="97">
        <f t="shared" ref="BZ96:BZ102" si="333">SUM(BW96:BY96)</f>
        <v>0</v>
      </c>
      <c r="CA96" s="397" t="str">
        <f>IF(BZ96=0,"",((BW96*3)+(BX96*1.5)+(BY96*0))/BZ96)</f>
        <v/>
      </c>
      <c r="CB96" s="174">
        <f t="shared" ref="CB96:CD101" si="334">COUNTIFS($L$5:$L$300,$BJ$33,$M$5:$M$300,$Y96,$N$5:$N$300,$AP$31,$O$5:$O$300,CB$32)</f>
        <v>0</v>
      </c>
      <c r="CC96" s="174">
        <f t="shared" si="334"/>
        <v>0</v>
      </c>
      <c r="CD96" s="174">
        <f t="shared" si="334"/>
        <v>0</v>
      </c>
      <c r="CE96" s="97">
        <f t="shared" ref="CE96:CE102" si="335">SUM(CB96:CD96)</f>
        <v>0</v>
      </c>
      <c r="CF96" s="397" t="str">
        <f>IF(CE96=0,"",((CB96*3)+(CC96*1.5)+(CD96*0))/CE96)</f>
        <v/>
      </c>
      <c r="CG96" s="185">
        <f t="shared" ref="CG96:CI101" si="336">COUNTIFS($L$5:$L$300,$BJ$33,$M$5:$M$300,$Y96,$N$5:$N$300,$AU$31,$O$5:$O$300,CG$32)</f>
        <v>0</v>
      </c>
      <c r="CH96" s="172">
        <f t="shared" si="336"/>
        <v>0</v>
      </c>
      <c r="CI96" s="172">
        <f t="shared" si="336"/>
        <v>0</v>
      </c>
      <c r="CJ96" s="97">
        <f t="shared" ref="CJ96:CJ102" si="337">SUM(CG96:CI96)</f>
        <v>0</v>
      </c>
      <c r="CK96" s="400" t="str">
        <f t="shared" ref="CK96:CK102" si="338">IF(CJ96=0,"",((CG96*4)+(CH96*2)+(CI96*0))/CJ96)</f>
        <v/>
      </c>
      <c r="CL96" s="185">
        <f t="shared" ref="CL96:CN101" si="339">COUNTIFS($L$5:$L$300,$BJ$33,$M$5:$M$300,$Y96,$N$5:$N$300,$AZ$31,$O$5:$O$300,CL$32)</f>
        <v>0</v>
      </c>
      <c r="CM96" s="172">
        <f t="shared" si="339"/>
        <v>0</v>
      </c>
      <c r="CN96" s="172">
        <f t="shared" si="339"/>
        <v>0</v>
      </c>
      <c r="CO96" s="97">
        <f t="shared" ref="CO96:CO102" si="340">SUM(CL96:CN96)</f>
        <v>0</v>
      </c>
      <c r="CP96" s="397" t="str">
        <f t="shared" ref="CP96:CP102" si="341">IF(CO96=0,"",((CL96*4)+(CM96*2)+(CN96*0))/CO96)</f>
        <v/>
      </c>
      <c r="CQ96" s="172">
        <f t="shared" ref="CQ96:CS101" si="342">COUNTIFS($L$5:$L$300,$BJ$33,$M$5:$M$300,$Y96,$N$5:$N$300,$BE$31,$O$5:$O$300,CQ$32)</f>
        <v>0</v>
      </c>
      <c r="CR96" s="172">
        <f t="shared" si="342"/>
        <v>0</v>
      </c>
      <c r="CS96" s="172">
        <f t="shared" si="342"/>
        <v>0</v>
      </c>
      <c r="CT96" s="97">
        <f t="shared" ref="CT96:CT102" si="343">SUM(CQ96:CS96)</f>
        <v>0</v>
      </c>
      <c r="CU96" s="397" t="str">
        <f t="shared" ref="CU96:CU102" si="344">IF(CT96=0,"",((CQ96*4)+(CR96*2)+(CS96*0))/CT96)</f>
        <v/>
      </c>
      <c r="CV96" s="98"/>
    </row>
    <row r="97" spans="3:100" x14ac:dyDescent="0.25">
      <c r="C97" s="380" t="str">
        <f t="shared" ca="1" si="217"/>
        <v/>
      </c>
      <c r="I97" s="409" t="e">
        <f t="shared" ca="1" si="218"/>
        <v>#NAME?</v>
      </c>
      <c r="K97" s="110"/>
      <c r="L97" s="74" t="str">
        <f t="shared" si="219"/>
        <v/>
      </c>
      <c r="M97" s="11" t="str">
        <f t="shared" si="220"/>
        <v/>
      </c>
      <c r="N97" s="11" t="str">
        <f t="shared" si="221"/>
        <v/>
      </c>
      <c r="O97" s="11" t="str">
        <f t="shared" si="222"/>
        <v/>
      </c>
      <c r="P97" s="380">
        <f t="shared" ca="1" si="223"/>
        <v>1</v>
      </c>
      <c r="Q97" s="380">
        <f t="shared" ca="1" si="224"/>
        <v>1</v>
      </c>
      <c r="X97" s="513"/>
      <c r="Y97" s="129">
        <v>2</v>
      </c>
      <c r="Z97" s="173">
        <f>COUNTIFS($L$5:$L$300,$X$96,$M$5:$M$300,$Y97,$N$5:$N$300,$Z$31,$O$5:$O$300,$Z$32)</f>
        <v>0</v>
      </c>
      <c r="AA97" s="173">
        <f>COUNTIFS($L$5:$L$300,$X$96,$M$5:$M$300,$Y97,$N$5:$N$300,$Z$31,$O$5:$O$300,$AA$32)</f>
        <v>0</v>
      </c>
      <c r="AB97" s="173">
        <f>COUNTIFS($L$5:$L$300,$X$96,$M$5:$M$300,$Y97,$N$5:$N$300,$Z$31,$O$5:$O$300,$AB$32)</f>
        <v>0</v>
      </c>
      <c r="AC97" s="130"/>
      <c r="AD97" s="130">
        <f t="shared" si="310"/>
        <v>0</v>
      </c>
      <c r="AE97" s="137" t="str">
        <f t="shared" si="311"/>
        <v/>
      </c>
      <c r="AF97" s="173">
        <f>COUNTIFS($L$5:$L$300,$X$96,$M$5:$M$300,$Y97,$N$5:$N$300,$AF$31,$O$5:$O$300,AF$32)</f>
        <v>0</v>
      </c>
      <c r="AG97" s="173">
        <f t="shared" si="312"/>
        <v>0</v>
      </c>
      <c r="AH97" s="173">
        <f t="shared" si="312"/>
        <v>0</v>
      </c>
      <c r="AI97" s="130">
        <f t="shared" si="313"/>
        <v>0</v>
      </c>
      <c r="AJ97" s="137" t="str">
        <f t="shared" ref="AJ97:AJ102" si="345">IF(AI97=0,"",((AF97*3)+(AG97*1.5)+(AH97*0))/AI97)</f>
        <v/>
      </c>
      <c r="AK97" s="182">
        <f t="shared" si="314"/>
        <v>0</v>
      </c>
      <c r="AL97" s="173">
        <f t="shared" si="314"/>
        <v>0</v>
      </c>
      <c r="AM97" s="173">
        <f t="shared" si="314"/>
        <v>0</v>
      </c>
      <c r="AN97" s="130">
        <f t="shared" si="315"/>
        <v>0</v>
      </c>
      <c r="AO97" s="137" t="str">
        <f t="shared" ref="AO97:AO102" si="346">IF(AN97=0,"",((AK97*3)+(AL97*1.5)+(AM97*0))/AN97)</f>
        <v/>
      </c>
      <c r="AP97" s="173">
        <f t="shared" si="316"/>
        <v>0</v>
      </c>
      <c r="AQ97" s="173">
        <f t="shared" si="316"/>
        <v>0</v>
      </c>
      <c r="AR97" s="173">
        <f t="shared" si="316"/>
        <v>0</v>
      </c>
      <c r="AS97" s="130">
        <f t="shared" si="317"/>
        <v>0</v>
      </c>
      <c r="AT97" s="137" t="str">
        <f t="shared" si="318"/>
        <v/>
      </c>
      <c r="AU97" s="182">
        <f t="shared" si="319"/>
        <v>0</v>
      </c>
      <c r="AV97" s="173">
        <f t="shared" si="319"/>
        <v>0</v>
      </c>
      <c r="AW97" s="173">
        <f t="shared" si="319"/>
        <v>0</v>
      </c>
      <c r="AX97" s="130">
        <f t="shared" si="320"/>
        <v>0</v>
      </c>
      <c r="AY97" s="137" t="str">
        <f t="shared" si="321"/>
        <v/>
      </c>
      <c r="AZ97" s="182">
        <f t="shared" si="322"/>
        <v>0</v>
      </c>
      <c r="BA97" s="173">
        <f t="shared" si="322"/>
        <v>0</v>
      </c>
      <c r="BB97" s="173">
        <f t="shared" si="322"/>
        <v>0</v>
      </c>
      <c r="BC97" s="130">
        <f t="shared" si="323"/>
        <v>0</v>
      </c>
      <c r="BD97" s="137" t="str">
        <f t="shared" si="324"/>
        <v/>
      </c>
      <c r="BE97" s="182">
        <f t="shared" si="325"/>
        <v>0</v>
      </c>
      <c r="BF97" s="173">
        <f t="shared" si="325"/>
        <v>0</v>
      </c>
      <c r="BG97" s="173">
        <f t="shared" si="325"/>
        <v>0</v>
      </c>
      <c r="BH97" s="130">
        <f t="shared" si="326"/>
        <v>0</v>
      </c>
      <c r="BI97" s="137" t="str">
        <f t="shared" si="327"/>
        <v/>
      </c>
      <c r="BJ97" s="513"/>
      <c r="BK97" s="126">
        <v>2</v>
      </c>
      <c r="BL97" s="236">
        <f>COUNTIFS($L$5:$L$300,$BJ$33,$M$5:$M$300,$Y97,$N$5:$N$300,$Z$31,$O$5:$O$300,$Z$32)</f>
        <v>0</v>
      </c>
      <c r="BM97" s="236">
        <f>COUNTIFS($L$5:$L$300,$BJ$33,$M$5:$M$300,$Y97,$N$5:$N$300,$Z$31,$O$5:$O$300,$AA$32)</f>
        <v>0</v>
      </c>
      <c r="BN97" s="236">
        <f>COUNTIFS($L$5:$L$300,$BJ$33,$M$5:$M$300,$Y97,$N$5:$N$300,$Z$31,$O$5:$O$300,$AB$32)</f>
        <v>0</v>
      </c>
      <c r="BO97" s="236"/>
      <c r="BP97" s="233">
        <f t="shared" si="328"/>
        <v>0</v>
      </c>
      <c r="BQ97" s="240" t="str">
        <f t="shared" si="329"/>
        <v/>
      </c>
      <c r="BR97" s="236">
        <f>COUNTIFS($L$5:$L$300,$BJ$33,$M$5:$M$300,$Y97,$N$5:$N$300,$AF$31,$O$5:$O$300,BR$32)</f>
        <v>0</v>
      </c>
      <c r="BS97" s="236">
        <f t="shared" si="330"/>
        <v>0</v>
      </c>
      <c r="BT97" s="236">
        <f t="shared" si="330"/>
        <v>0</v>
      </c>
      <c r="BU97" s="233">
        <f t="shared" si="331"/>
        <v>0</v>
      </c>
      <c r="BV97" s="240" t="str">
        <f t="shared" ref="BV97:BV102" si="347">IF(BU97=0,"",((BR97*3)+(BS97*1.5)+(BT97*0))/BU97)</f>
        <v/>
      </c>
      <c r="BW97" s="236">
        <f t="shared" si="332"/>
        <v>0</v>
      </c>
      <c r="BX97" s="236">
        <f t="shared" si="332"/>
        <v>0</v>
      </c>
      <c r="BY97" s="236">
        <f t="shared" si="332"/>
        <v>0</v>
      </c>
      <c r="BZ97" s="233">
        <f t="shared" si="333"/>
        <v>0</v>
      </c>
      <c r="CA97" s="240" t="str">
        <f t="shared" ref="CA97:CA102" si="348">IF(BZ97=0,"",((BW97*3)+(BX97*1.5)+(BY97*0))/BZ97)</f>
        <v/>
      </c>
      <c r="CB97" s="236">
        <f t="shared" si="334"/>
        <v>0</v>
      </c>
      <c r="CC97" s="236">
        <f t="shared" si="334"/>
        <v>0</v>
      </c>
      <c r="CD97" s="236">
        <f t="shared" si="334"/>
        <v>0</v>
      </c>
      <c r="CE97" s="233">
        <f t="shared" si="335"/>
        <v>0</v>
      </c>
      <c r="CF97" s="240" t="str">
        <f t="shared" ref="CF97:CF102" si="349">IF(CE97=0,"",((CB97*3)+(CC97*1.5)+(CD97*0))/CE97)</f>
        <v/>
      </c>
      <c r="CG97" s="237">
        <f t="shared" si="336"/>
        <v>0</v>
      </c>
      <c r="CH97" s="236">
        <f t="shared" si="336"/>
        <v>0</v>
      </c>
      <c r="CI97" s="236">
        <f t="shared" si="336"/>
        <v>0</v>
      </c>
      <c r="CJ97" s="233">
        <f t="shared" si="337"/>
        <v>0</v>
      </c>
      <c r="CK97" s="242" t="str">
        <f t="shared" si="338"/>
        <v/>
      </c>
      <c r="CL97" s="237">
        <f t="shared" si="339"/>
        <v>0</v>
      </c>
      <c r="CM97" s="236">
        <f t="shared" si="339"/>
        <v>0</v>
      </c>
      <c r="CN97" s="236">
        <f t="shared" si="339"/>
        <v>0</v>
      </c>
      <c r="CO97" s="233">
        <f t="shared" si="340"/>
        <v>0</v>
      </c>
      <c r="CP97" s="240" t="str">
        <f t="shared" si="341"/>
        <v/>
      </c>
      <c r="CQ97" s="236">
        <f t="shared" si="342"/>
        <v>0</v>
      </c>
      <c r="CR97" s="236">
        <f t="shared" si="342"/>
        <v>0</v>
      </c>
      <c r="CS97" s="236">
        <f t="shared" si="342"/>
        <v>0</v>
      </c>
      <c r="CT97" s="233">
        <f t="shared" si="343"/>
        <v>0</v>
      </c>
      <c r="CU97" s="240" t="str">
        <f t="shared" si="344"/>
        <v/>
      </c>
      <c r="CV97" s="98"/>
    </row>
    <row r="98" spans="3:100" x14ac:dyDescent="0.25">
      <c r="C98" s="380" t="str">
        <f t="shared" ca="1" si="217"/>
        <v/>
      </c>
      <c r="I98" s="409" t="e">
        <f t="shared" ca="1" si="218"/>
        <v>#NAME?</v>
      </c>
      <c r="K98" s="110"/>
      <c r="L98" s="74" t="str">
        <f t="shared" si="219"/>
        <v/>
      </c>
      <c r="M98" s="11" t="str">
        <f t="shared" si="220"/>
        <v/>
      </c>
      <c r="N98" s="11" t="str">
        <f t="shared" si="221"/>
        <v/>
      </c>
      <c r="O98" s="11" t="str">
        <f t="shared" si="222"/>
        <v/>
      </c>
      <c r="P98" s="380">
        <f t="shared" ca="1" si="223"/>
        <v>1</v>
      </c>
      <c r="Q98" s="380">
        <f t="shared" ca="1" si="224"/>
        <v>1</v>
      </c>
      <c r="X98" s="513"/>
      <c r="Y98" s="111">
        <v>3</v>
      </c>
      <c r="Z98" s="174">
        <f>COUNTIFS($L$5:$L$300,$X$96,$M$5:$M$300,$Y98,$N$5:$N$300,$Z$31,$O$5:$O$300,$Z$32)</f>
        <v>0</v>
      </c>
      <c r="AA98" s="174">
        <f>COUNTIFS($L$5:$L$300,$X$96,$M$5:$M$300,$Y98,$N$5:$N$300,$Z$31,$O$5:$O$300,$AA$32)</f>
        <v>0</v>
      </c>
      <c r="AB98" s="174">
        <f>COUNTIFS($L$5:$L$300,$X$96,$M$5:$M$300,$Y98,$N$5:$N$300,$Z$31,$O$5:$O$300,$AB$32)</f>
        <v>0</v>
      </c>
      <c r="AC98" s="409"/>
      <c r="AD98" s="409">
        <f t="shared" si="310"/>
        <v>0</v>
      </c>
      <c r="AE98" s="399" t="str">
        <f t="shared" si="311"/>
        <v/>
      </c>
      <c r="AF98" s="174">
        <f>COUNTIFS($L$5:$L$300,$X$96,$M$5:$M$300,$Y98,$N$5:$N$300,$AF$31,$O$5:$O$300,AF$32)</f>
        <v>0</v>
      </c>
      <c r="AG98" s="174">
        <f t="shared" si="312"/>
        <v>0</v>
      </c>
      <c r="AH98" s="174">
        <f t="shared" si="312"/>
        <v>0</v>
      </c>
      <c r="AI98" s="409">
        <f t="shared" si="313"/>
        <v>0</v>
      </c>
      <c r="AJ98" s="399" t="str">
        <f t="shared" si="345"/>
        <v/>
      </c>
      <c r="AK98" s="181">
        <f t="shared" si="314"/>
        <v>0</v>
      </c>
      <c r="AL98" s="174">
        <f t="shared" si="314"/>
        <v>0</v>
      </c>
      <c r="AM98" s="174">
        <f t="shared" si="314"/>
        <v>0</v>
      </c>
      <c r="AN98" s="409">
        <f t="shared" si="315"/>
        <v>0</v>
      </c>
      <c r="AO98" s="399" t="str">
        <f t="shared" si="346"/>
        <v/>
      </c>
      <c r="AP98" s="174">
        <f t="shared" si="316"/>
        <v>0</v>
      </c>
      <c r="AQ98" s="174">
        <f t="shared" si="316"/>
        <v>0</v>
      </c>
      <c r="AR98" s="174">
        <f t="shared" si="316"/>
        <v>0</v>
      </c>
      <c r="AS98" s="409">
        <f t="shared" si="317"/>
        <v>0</v>
      </c>
      <c r="AT98" s="399" t="str">
        <f t="shared" si="318"/>
        <v/>
      </c>
      <c r="AU98" s="181">
        <f t="shared" si="319"/>
        <v>0</v>
      </c>
      <c r="AV98" s="174">
        <f t="shared" si="319"/>
        <v>0</v>
      </c>
      <c r="AW98" s="174">
        <f t="shared" si="319"/>
        <v>0</v>
      </c>
      <c r="AX98" s="409">
        <f t="shared" si="320"/>
        <v>0</v>
      </c>
      <c r="AY98" s="399" t="str">
        <f t="shared" si="321"/>
        <v/>
      </c>
      <c r="AZ98" s="181">
        <f t="shared" si="322"/>
        <v>0</v>
      </c>
      <c r="BA98" s="174">
        <f t="shared" si="322"/>
        <v>0</v>
      </c>
      <c r="BB98" s="174">
        <f t="shared" si="322"/>
        <v>0</v>
      </c>
      <c r="BC98" s="409">
        <f t="shared" si="323"/>
        <v>0</v>
      </c>
      <c r="BD98" s="399" t="str">
        <f t="shared" si="324"/>
        <v/>
      </c>
      <c r="BE98" s="181">
        <f t="shared" si="325"/>
        <v>0</v>
      </c>
      <c r="BF98" s="174">
        <f t="shared" si="325"/>
        <v>0</v>
      </c>
      <c r="BG98" s="174">
        <f t="shared" si="325"/>
        <v>0</v>
      </c>
      <c r="BH98" s="409">
        <f t="shared" si="326"/>
        <v>0</v>
      </c>
      <c r="BI98" s="399" t="str">
        <f t="shared" si="327"/>
        <v/>
      </c>
      <c r="BJ98" s="513"/>
      <c r="BK98" s="132">
        <v>3</v>
      </c>
      <c r="BL98" s="174">
        <f>COUNTIFS($L$5:$L$300,$BJ$33,$M$5:$M$300,$Y98,$N$5:$N$300,$Z$31,$O$5:$O$300,$Z$32)</f>
        <v>0</v>
      </c>
      <c r="BM98" s="174">
        <f>COUNTIFS($L$5:$L$300,$BJ$33,$M$5:$M$300,$Y98,$N$5:$N$300,$Z$31,$O$5:$O$300,$AA$32)</f>
        <v>0</v>
      </c>
      <c r="BN98" s="174">
        <f>COUNTIFS($L$5:$L$300,$BJ$33,$M$5:$M$300,$Y98,$N$5:$N$300,$Z$31,$O$5:$O$300,$AB$32)</f>
        <v>0</v>
      </c>
      <c r="BO98" s="174"/>
      <c r="BP98" s="409">
        <f t="shared" si="328"/>
        <v>0</v>
      </c>
      <c r="BQ98" s="399" t="str">
        <f t="shared" si="329"/>
        <v/>
      </c>
      <c r="BR98" s="174">
        <f>COUNTIFS($L$5:$L$300,$BJ$33,$M$5:$M$300,$Y98,$N$5:$N$300,$AF$31,$O$5:$O$300,BR$32)</f>
        <v>0</v>
      </c>
      <c r="BS98" s="174">
        <f t="shared" si="330"/>
        <v>0</v>
      </c>
      <c r="BT98" s="174">
        <f t="shared" si="330"/>
        <v>0</v>
      </c>
      <c r="BU98" s="409">
        <f t="shared" si="331"/>
        <v>0</v>
      </c>
      <c r="BV98" s="399" t="str">
        <f t="shared" si="347"/>
        <v/>
      </c>
      <c r="BW98" s="174">
        <f t="shared" si="332"/>
        <v>0</v>
      </c>
      <c r="BX98" s="174">
        <f t="shared" si="332"/>
        <v>0</v>
      </c>
      <c r="BY98" s="174">
        <f t="shared" si="332"/>
        <v>0</v>
      </c>
      <c r="BZ98" s="409">
        <f t="shared" si="333"/>
        <v>0</v>
      </c>
      <c r="CA98" s="399" t="str">
        <f t="shared" si="348"/>
        <v/>
      </c>
      <c r="CB98" s="174">
        <f t="shared" si="334"/>
        <v>0</v>
      </c>
      <c r="CC98" s="174">
        <f t="shared" si="334"/>
        <v>0</v>
      </c>
      <c r="CD98" s="174">
        <f t="shared" si="334"/>
        <v>0</v>
      </c>
      <c r="CE98" s="409">
        <f t="shared" si="335"/>
        <v>0</v>
      </c>
      <c r="CF98" s="399" t="str">
        <f t="shared" si="349"/>
        <v/>
      </c>
      <c r="CG98" s="181">
        <f t="shared" si="336"/>
        <v>0</v>
      </c>
      <c r="CH98" s="174">
        <f t="shared" si="336"/>
        <v>0</v>
      </c>
      <c r="CI98" s="174">
        <f t="shared" si="336"/>
        <v>0</v>
      </c>
      <c r="CJ98" s="409">
        <f t="shared" si="337"/>
        <v>0</v>
      </c>
      <c r="CK98" s="398" t="str">
        <f t="shared" si="338"/>
        <v/>
      </c>
      <c r="CL98" s="181">
        <f t="shared" si="339"/>
        <v>0</v>
      </c>
      <c r="CM98" s="174">
        <f t="shared" si="339"/>
        <v>0</v>
      </c>
      <c r="CN98" s="174">
        <f t="shared" si="339"/>
        <v>0</v>
      </c>
      <c r="CO98" s="409">
        <f t="shared" si="340"/>
        <v>0</v>
      </c>
      <c r="CP98" s="399" t="str">
        <f t="shared" si="341"/>
        <v/>
      </c>
      <c r="CQ98" s="174">
        <f t="shared" si="342"/>
        <v>0</v>
      </c>
      <c r="CR98" s="174">
        <f t="shared" si="342"/>
        <v>0</v>
      </c>
      <c r="CS98" s="174">
        <f t="shared" si="342"/>
        <v>0</v>
      </c>
      <c r="CT98" s="409">
        <f t="shared" si="343"/>
        <v>0</v>
      </c>
      <c r="CU98" s="399" t="str">
        <f t="shared" si="344"/>
        <v/>
      </c>
      <c r="CV98" s="98"/>
    </row>
    <row r="99" spans="3:100" x14ac:dyDescent="0.25">
      <c r="C99" s="380" t="str">
        <f t="shared" ca="1" si="217"/>
        <v/>
      </c>
      <c r="I99" s="409" t="e">
        <f t="shared" ca="1" si="218"/>
        <v>#NAME?</v>
      </c>
      <c r="K99" s="110"/>
      <c r="L99" s="74" t="str">
        <f t="shared" si="219"/>
        <v/>
      </c>
      <c r="M99" s="11" t="str">
        <f t="shared" si="220"/>
        <v/>
      </c>
      <c r="N99" s="11" t="str">
        <f t="shared" si="221"/>
        <v/>
      </c>
      <c r="O99" s="11" t="str">
        <f t="shared" si="222"/>
        <v/>
      </c>
      <c r="P99" s="380">
        <f t="shared" ca="1" si="223"/>
        <v>1</v>
      </c>
      <c r="Q99" s="380">
        <f t="shared" ca="1" si="224"/>
        <v>1</v>
      </c>
      <c r="X99" s="513"/>
      <c r="Y99" s="129">
        <v>4</v>
      </c>
      <c r="Z99" s="173">
        <f>COUNTIFS($L$5:$L$300,$X$96,$M$5:$M$300,$Y99,$N$5:$N$300,$Z$31,$O$5:$O$300,$Z$32)</f>
        <v>0</v>
      </c>
      <c r="AA99" s="173">
        <f>COUNTIFS($L$5:$L$300,$X$96,$M$5:$M$300,$Y99,$N$5:$N$300,$Z$31,$O$5:$O$300,$AA$32)</f>
        <v>0</v>
      </c>
      <c r="AB99" s="173">
        <f>COUNTIFS($L$5:$L$300,$X$96,$M$5:$M$300,$Y99,$N$5:$N$300,$Z$31,$O$5:$O$300,$AB$32)</f>
        <v>0</v>
      </c>
      <c r="AC99" s="130"/>
      <c r="AD99" s="130">
        <f t="shared" si="310"/>
        <v>0</v>
      </c>
      <c r="AE99" s="137" t="str">
        <f t="shared" si="311"/>
        <v/>
      </c>
      <c r="AF99" s="173">
        <f>COUNTIFS($L$5:$L$300,$X$96,$M$5:$M$300,$Y99,$N$5:$N$300,$AF$31,$O$5:$O$300,AF$32)</f>
        <v>0</v>
      </c>
      <c r="AG99" s="173">
        <f t="shared" si="312"/>
        <v>0</v>
      </c>
      <c r="AH99" s="173">
        <f t="shared" si="312"/>
        <v>0</v>
      </c>
      <c r="AI99" s="130">
        <f t="shared" si="313"/>
        <v>0</v>
      </c>
      <c r="AJ99" s="137" t="str">
        <f t="shared" si="345"/>
        <v/>
      </c>
      <c r="AK99" s="182">
        <f t="shared" si="314"/>
        <v>0</v>
      </c>
      <c r="AL99" s="173">
        <f t="shared" si="314"/>
        <v>0</v>
      </c>
      <c r="AM99" s="173">
        <f t="shared" si="314"/>
        <v>0</v>
      </c>
      <c r="AN99" s="130">
        <f t="shared" si="315"/>
        <v>0</v>
      </c>
      <c r="AO99" s="137" t="str">
        <f t="shared" si="346"/>
        <v/>
      </c>
      <c r="AP99" s="173">
        <f t="shared" si="316"/>
        <v>0</v>
      </c>
      <c r="AQ99" s="173">
        <f t="shared" si="316"/>
        <v>0</v>
      </c>
      <c r="AR99" s="173">
        <f t="shared" si="316"/>
        <v>0</v>
      </c>
      <c r="AS99" s="130">
        <f t="shared" si="317"/>
        <v>0</v>
      </c>
      <c r="AT99" s="137" t="str">
        <f t="shared" si="318"/>
        <v/>
      </c>
      <c r="AU99" s="182">
        <f t="shared" si="319"/>
        <v>0</v>
      </c>
      <c r="AV99" s="173">
        <f t="shared" si="319"/>
        <v>0</v>
      </c>
      <c r="AW99" s="173">
        <f t="shared" si="319"/>
        <v>0</v>
      </c>
      <c r="AX99" s="130">
        <f t="shared" si="320"/>
        <v>0</v>
      </c>
      <c r="AY99" s="137" t="str">
        <f t="shared" si="321"/>
        <v/>
      </c>
      <c r="AZ99" s="182">
        <f t="shared" si="322"/>
        <v>0</v>
      </c>
      <c r="BA99" s="173">
        <f t="shared" si="322"/>
        <v>0</v>
      </c>
      <c r="BB99" s="173">
        <f t="shared" si="322"/>
        <v>0</v>
      </c>
      <c r="BC99" s="130">
        <f t="shared" si="323"/>
        <v>0</v>
      </c>
      <c r="BD99" s="137" t="str">
        <f t="shared" si="324"/>
        <v/>
      </c>
      <c r="BE99" s="182">
        <f t="shared" si="325"/>
        <v>0</v>
      </c>
      <c r="BF99" s="173">
        <f t="shared" si="325"/>
        <v>0</v>
      </c>
      <c r="BG99" s="173">
        <f t="shared" si="325"/>
        <v>0</v>
      </c>
      <c r="BH99" s="130">
        <f t="shared" si="326"/>
        <v>0</v>
      </c>
      <c r="BI99" s="137" t="str">
        <f t="shared" si="327"/>
        <v/>
      </c>
      <c r="BJ99" s="513"/>
      <c r="BK99" s="126">
        <v>4</v>
      </c>
      <c r="BL99" s="236">
        <f>COUNTIFS($L$5:$L$300,$BJ$33,$M$5:$M$300,$Y99,$N$5:$N$300,$Z$31,$O$5:$O$300,$Z$32)</f>
        <v>0</v>
      </c>
      <c r="BM99" s="236">
        <f>COUNTIFS($L$5:$L$300,$BJ$33,$M$5:$M$300,$Y99,$N$5:$N$300,$Z$31,$O$5:$O$300,$AA$32)</f>
        <v>0</v>
      </c>
      <c r="BN99" s="236">
        <f>COUNTIFS($L$5:$L$300,$BJ$33,$M$5:$M$300,$Y99,$N$5:$N$300,$Z$31,$O$5:$O$300,$AB$32)</f>
        <v>0</v>
      </c>
      <c r="BO99" s="236"/>
      <c r="BP99" s="233">
        <f t="shared" si="328"/>
        <v>0</v>
      </c>
      <c r="BQ99" s="240" t="str">
        <f t="shared" si="329"/>
        <v/>
      </c>
      <c r="BR99" s="236">
        <f>COUNTIFS($L$5:$L$300,$BJ$33,$M$5:$M$300,$Y99,$N$5:$N$300,$AF$31,$O$5:$O$300,BR$32)</f>
        <v>0</v>
      </c>
      <c r="BS99" s="236">
        <f t="shared" si="330"/>
        <v>0</v>
      </c>
      <c r="BT99" s="236">
        <f t="shared" si="330"/>
        <v>0</v>
      </c>
      <c r="BU99" s="233">
        <f t="shared" si="331"/>
        <v>0</v>
      </c>
      <c r="BV99" s="240" t="str">
        <f t="shared" si="347"/>
        <v/>
      </c>
      <c r="BW99" s="236">
        <f t="shared" si="332"/>
        <v>0</v>
      </c>
      <c r="BX99" s="236">
        <f t="shared" si="332"/>
        <v>0</v>
      </c>
      <c r="BY99" s="236">
        <f t="shared" si="332"/>
        <v>0</v>
      </c>
      <c r="BZ99" s="233">
        <f t="shared" si="333"/>
        <v>0</v>
      </c>
      <c r="CA99" s="240" t="str">
        <f t="shared" si="348"/>
        <v/>
      </c>
      <c r="CB99" s="236">
        <f t="shared" si="334"/>
        <v>0</v>
      </c>
      <c r="CC99" s="236">
        <f t="shared" si="334"/>
        <v>0</v>
      </c>
      <c r="CD99" s="236">
        <f t="shared" si="334"/>
        <v>0</v>
      </c>
      <c r="CE99" s="233">
        <f t="shared" si="335"/>
        <v>0</v>
      </c>
      <c r="CF99" s="240" t="str">
        <f t="shared" si="349"/>
        <v/>
      </c>
      <c r="CG99" s="237">
        <f t="shared" si="336"/>
        <v>0</v>
      </c>
      <c r="CH99" s="236">
        <f t="shared" si="336"/>
        <v>0</v>
      </c>
      <c r="CI99" s="236">
        <f t="shared" si="336"/>
        <v>0</v>
      </c>
      <c r="CJ99" s="233">
        <f t="shared" si="337"/>
        <v>0</v>
      </c>
      <c r="CK99" s="242" t="str">
        <f t="shared" si="338"/>
        <v/>
      </c>
      <c r="CL99" s="237">
        <f t="shared" si="339"/>
        <v>0</v>
      </c>
      <c r="CM99" s="236">
        <f t="shared" si="339"/>
        <v>0</v>
      </c>
      <c r="CN99" s="236">
        <f t="shared" si="339"/>
        <v>0</v>
      </c>
      <c r="CO99" s="233">
        <f t="shared" si="340"/>
        <v>0</v>
      </c>
      <c r="CP99" s="240" t="str">
        <f t="shared" si="341"/>
        <v/>
      </c>
      <c r="CQ99" s="236">
        <f t="shared" si="342"/>
        <v>0</v>
      </c>
      <c r="CR99" s="236">
        <f t="shared" si="342"/>
        <v>0</v>
      </c>
      <c r="CS99" s="236">
        <f t="shared" si="342"/>
        <v>0</v>
      </c>
      <c r="CT99" s="233">
        <f t="shared" si="343"/>
        <v>0</v>
      </c>
      <c r="CU99" s="240" t="str">
        <f t="shared" si="344"/>
        <v/>
      </c>
      <c r="CV99" s="98"/>
    </row>
    <row r="100" spans="3:100" x14ac:dyDescent="0.25">
      <c r="C100" s="380" t="str">
        <f t="shared" ca="1" si="217"/>
        <v/>
      </c>
      <c r="I100" s="409" t="e">
        <f t="shared" ca="1" si="218"/>
        <v>#NAME?</v>
      </c>
      <c r="K100" s="110"/>
      <c r="L100" s="74" t="str">
        <f t="shared" si="219"/>
        <v/>
      </c>
      <c r="M100" s="11" t="str">
        <f t="shared" si="220"/>
        <v/>
      </c>
      <c r="N100" s="11" t="str">
        <f t="shared" si="221"/>
        <v/>
      </c>
      <c r="O100" s="11" t="str">
        <f t="shared" si="222"/>
        <v/>
      </c>
      <c r="P100" s="380">
        <f t="shared" ca="1" si="223"/>
        <v>1</v>
      </c>
      <c r="Q100" s="380">
        <f t="shared" ca="1" si="224"/>
        <v>1</v>
      </c>
      <c r="X100" s="513"/>
      <c r="Y100" s="111">
        <v>5</v>
      </c>
      <c r="Z100" s="174">
        <f>COUNTIFS($L$5:$L$300,$X$96,$M$5:$M$300,$Y100,$N$5:$N$300,$Z$31,$O$5:$O$300,$Z$32)</f>
        <v>0</v>
      </c>
      <c r="AA100" s="174">
        <f>COUNTIFS($L$5:$L$300,$X$96,$M$5:$M$300,$Y100,$N$5:$N$300,$Z$31,$O$5:$O$300,$AA$32)</f>
        <v>0</v>
      </c>
      <c r="AB100" s="174">
        <f>COUNTIFS($L$5:$L$300,$X$96,$M$5:$M$300,$Y100,$N$5:$N$300,$Z$31,$O$5:$O$300,$AB$32)</f>
        <v>0</v>
      </c>
      <c r="AC100" s="409"/>
      <c r="AD100" s="409">
        <f t="shared" si="310"/>
        <v>0</v>
      </c>
      <c r="AE100" s="399" t="str">
        <f t="shared" si="311"/>
        <v/>
      </c>
      <c r="AF100" s="174">
        <f>COUNTIFS($L$5:$L$300,$X$96,$M$5:$M$300,$Y100,$N$5:$N$300,$AF$31,$O$5:$O$300,AF$32)</f>
        <v>0</v>
      </c>
      <c r="AG100" s="174">
        <f t="shared" si="312"/>
        <v>0</v>
      </c>
      <c r="AH100" s="174">
        <f t="shared" si="312"/>
        <v>0</v>
      </c>
      <c r="AI100" s="409">
        <f t="shared" si="313"/>
        <v>0</v>
      </c>
      <c r="AJ100" s="399" t="str">
        <f t="shared" si="345"/>
        <v/>
      </c>
      <c r="AK100" s="181">
        <f t="shared" si="314"/>
        <v>0</v>
      </c>
      <c r="AL100" s="174">
        <f t="shared" si="314"/>
        <v>0</v>
      </c>
      <c r="AM100" s="174">
        <f t="shared" si="314"/>
        <v>0</v>
      </c>
      <c r="AN100" s="409">
        <f t="shared" si="315"/>
        <v>0</v>
      </c>
      <c r="AO100" s="399" t="str">
        <f t="shared" si="346"/>
        <v/>
      </c>
      <c r="AP100" s="174">
        <f t="shared" si="316"/>
        <v>0</v>
      </c>
      <c r="AQ100" s="174">
        <f t="shared" si="316"/>
        <v>0</v>
      </c>
      <c r="AR100" s="174">
        <f t="shared" si="316"/>
        <v>0</v>
      </c>
      <c r="AS100" s="409">
        <f t="shared" si="317"/>
        <v>0</v>
      </c>
      <c r="AT100" s="399" t="str">
        <f t="shared" si="318"/>
        <v/>
      </c>
      <c r="AU100" s="181">
        <f t="shared" si="319"/>
        <v>0</v>
      </c>
      <c r="AV100" s="174">
        <f t="shared" si="319"/>
        <v>0</v>
      </c>
      <c r="AW100" s="174">
        <f t="shared" si="319"/>
        <v>0</v>
      </c>
      <c r="AX100" s="409">
        <f t="shared" si="320"/>
        <v>0</v>
      </c>
      <c r="AY100" s="399" t="str">
        <f t="shared" si="321"/>
        <v/>
      </c>
      <c r="AZ100" s="181">
        <f t="shared" si="322"/>
        <v>0</v>
      </c>
      <c r="BA100" s="174">
        <f t="shared" si="322"/>
        <v>0</v>
      </c>
      <c r="BB100" s="174">
        <f t="shared" si="322"/>
        <v>0</v>
      </c>
      <c r="BC100" s="409">
        <f t="shared" si="323"/>
        <v>0</v>
      </c>
      <c r="BD100" s="399" t="str">
        <f t="shared" si="324"/>
        <v/>
      </c>
      <c r="BE100" s="181">
        <f t="shared" si="325"/>
        <v>0</v>
      </c>
      <c r="BF100" s="174">
        <f t="shared" si="325"/>
        <v>0</v>
      </c>
      <c r="BG100" s="174">
        <f t="shared" si="325"/>
        <v>0</v>
      </c>
      <c r="BH100" s="409">
        <f t="shared" si="326"/>
        <v>0</v>
      </c>
      <c r="BI100" s="399" t="str">
        <f t="shared" si="327"/>
        <v/>
      </c>
      <c r="BJ100" s="513"/>
      <c r="BK100" s="132">
        <v>5</v>
      </c>
      <c r="BL100" s="174">
        <f>COUNTIFS($L$5:$L$300,$BJ$33,$M$5:$M$300,$Y100,$N$5:$N$300,$Z$31,$O$5:$O$300,$Z$32)</f>
        <v>0</v>
      </c>
      <c r="BM100" s="174">
        <f>COUNTIFS($L$5:$L$300,$BJ$33,$M$5:$M$300,$Y100,$N$5:$N$300,$Z$31,$O$5:$O$300,$AA$32)</f>
        <v>0</v>
      </c>
      <c r="BN100" s="174">
        <f>COUNTIFS($L$5:$L$300,$BJ$33,$M$5:$M$300,$Y100,$N$5:$N$300,$Z$31,$O$5:$O$300,$AB$32)</f>
        <v>0</v>
      </c>
      <c r="BO100" s="174"/>
      <c r="BP100" s="409">
        <f t="shared" si="328"/>
        <v>0</v>
      </c>
      <c r="BQ100" s="399" t="str">
        <f t="shared" si="329"/>
        <v/>
      </c>
      <c r="BR100" s="174">
        <f>COUNTIFS($L$5:$L$300,$BJ$33,$M$5:$M$300,$Y100,$N$5:$N$300,$AF$31,$O$5:$O$300,BR$32)</f>
        <v>0</v>
      </c>
      <c r="BS100" s="174">
        <f t="shared" si="330"/>
        <v>0</v>
      </c>
      <c r="BT100" s="174">
        <f t="shared" si="330"/>
        <v>0</v>
      </c>
      <c r="BU100" s="409">
        <f t="shared" si="331"/>
        <v>0</v>
      </c>
      <c r="BV100" s="399" t="str">
        <f t="shared" si="347"/>
        <v/>
      </c>
      <c r="BW100" s="174">
        <f t="shared" si="332"/>
        <v>0</v>
      </c>
      <c r="BX100" s="174">
        <f t="shared" si="332"/>
        <v>0</v>
      </c>
      <c r="BY100" s="174">
        <f t="shared" si="332"/>
        <v>0</v>
      </c>
      <c r="BZ100" s="409">
        <f t="shared" si="333"/>
        <v>0</v>
      </c>
      <c r="CA100" s="399" t="str">
        <f t="shared" si="348"/>
        <v/>
      </c>
      <c r="CB100" s="174">
        <f t="shared" si="334"/>
        <v>0</v>
      </c>
      <c r="CC100" s="174">
        <f t="shared" si="334"/>
        <v>0</v>
      </c>
      <c r="CD100" s="174">
        <f t="shared" si="334"/>
        <v>0</v>
      </c>
      <c r="CE100" s="409">
        <f t="shared" si="335"/>
        <v>0</v>
      </c>
      <c r="CF100" s="399" t="str">
        <f t="shared" si="349"/>
        <v/>
      </c>
      <c r="CG100" s="181">
        <f t="shared" si="336"/>
        <v>0</v>
      </c>
      <c r="CH100" s="174">
        <f t="shared" si="336"/>
        <v>0</v>
      </c>
      <c r="CI100" s="174">
        <f t="shared" si="336"/>
        <v>0</v>
      </c>
      <c r="CJ100" s="409">
        <f t="shared" si="337"/>
        <v>0</v>
      </c>
      <c r="CK100" s="398" t="str">
        <f t="shared" si="338"/>
        <v/>
      </c>
      <c r="CL100" s="181">
        <f t="shared" si="339"/>
        <v>0</v>
      </c>
      <c r="CM100" s="174">
        <f t="shared" si="339"/>
        <v>0</v>
      </c>
      <c r="CN100" s="174">
        <f t="shared" si="339"/>
        <v>0</v>
      </c>
      <c r="CO100" s="409">
        <f t="shared" si="340"/>
        <v>0</v>
      </c>
      <c r="CP100" s="399" t="str">
        <f t="shared" si="341"/>
        <v/>
      </c>
      <c r="CQ100" s="174">
        <f t="shared" si="342"/>
        <v>0</v>
      </c>
      <c r="CR100" s="174">
        <f t="shared" si="342"/>
        <v>0</v>
      </c>
      <c r="CS100" s="174">
        <f t="shared" si="342"/>
        <v>0</v>
      </c>
      <c r="CT100" s="409">
        <f t="shared" si="343"/>
        <v>0</v>
      </c>
      <c r="CU100" s="399" t="str">
        <f t="shared" si="344"/>
        <v/>
      </c>
      <c r="CV100" s="98"/>
    </row>
    <row r="101" spans="3:100" ht="15.75" thickBot="1" x14ac:dyDescent="0.3">
      <c r="C101" s="380" t="str">
        <f t="shared" ca="1" si="217"/>
        <v/>
      </c>
      <c r="I101" s="409" t="e">
        <f t="shared" ca="1" si="218"/>
        <v>#NAME?</v>
      </c>
      <c r="K101" s="110"/>
      <c r="L101" s="74" t="str">
        <f t="shared" si="219"/>
        <v/>
      </c>
      <c r="M101" s="11" t="str">
        <f t="shared" si="220"/>
        <v/>
      </c>
      <c r="N101" s="11" t="str">
        <f t="shared" si="221"/>
        <v/>
      </c>
      <c r="O101" s="11" t="str">
        <f t="shared" si="222"/>
        <v/>
      </c>
      <c r="P101" s="380">
        <f t="shared" ca="1" si="223"/>
        <v>1</v>
      </c>
      <c r="Q101" s="380">
        <f t="shared" ca="1" si="224"/>
        <v>1</v>
      </c>
      <c r="X101" s="514"/>
      <c r="Y101" s="168">
        <v>6</v>
      </c>
      <c r="Z101" s="173">
        <f>COUNTIFS($L$5:$L$300,$X$96,$M$5:$M$300,$Y101,$N$5:$N$300,$Z$31,$O$5:$O$300,$Z$32)</f>
        <v>0</v>
      </c>
      <c r="AA101" s="173">
        <f>COUNTIFS($L$5:$L$300,$X$96,$M$5:$M$300,$Y101,$N$5:$N$300,$Z$31,$O$5:$O$300,$AA$32)</f>
        <v>0</v>
      </c>
      <c r="AB101" s="173">
        <f>COUNTIFS($L$5:$L$300,$X$96,$M$5:$M$300,$Y101,$N$5:$N$300,$Z$31,$O$5:$O$300,$AB$32)</f>
        <v>0</v>
      </c>
      <c r="AC101" s="130"/>
      <c r="AD101" s="130">
        <f t="shared" si="310"/>
        <v>0</v>
      </c>
      <c r="AE101" s="137" t="str">
        <f t="shared" si="311"/>
        <v/>
      </c>
      <c r="AF101" s="173">
        <f>COUNTIFS($L$5:$L$300,$X$96,$M$5:$M$300,$Y101,$N$5:$N$300,$AF$31,$O$5:$O$300,AF$32)</f>
        <v>0</v>
      </c>
      <c r="AG101" s="173">
        <f t="shared" si="312"/>
        <v>0</v>
      </c>
      <c r="AH101" s="173">
        <f t="shared" si="312"/>
        <v>0</v>
      </c>
      <c r="AI101" s="130">
        <f t="shared" si="313"/>
        <v>0</v>
      </c>
      <c r="AJ101" s="137" t="str">
        <f t="shared" si="345"/>
        <v/>
      </c>
      <c r="AK101" s="182">
        <f t="shared" si="314"/>
        <v>0</v>
      </c>
      <c r="AL101" s="173">
        <f t="shared" si="314"/>
        <v>0</v>
      </c>
      <c r="AM101" s="173">
        <f t="shared" si="314"/>
        <v>0</v>
      </c>
      <c r="AN101" s="130">
        <f t="shared" si="315"/>
        <v>0</v>
      </c>
      <c r="AO101" s="137" t="str">
        <f t="shared" si="346"/>
        <v/>
      </c>
      <c r="AP101" s="173">
        <f t="shared" si="316"/>
        <v>0</v>
      </c>
      <c r="AQ101" s="173">
        <f t="shared" si="316"/>
        <v>0</v>
      </c>
      <c r="AR101" s="173">
        <f t="shared" si="316"/>
        <v>0</v>
      </c>
      <c r="AS101" s="130">
        <f t="shared" si="317"/>
        <v>0</v>
      </c>
      <c r="AT101" s="137" t="str">
        <f t="shared" si="318"/>
        <v/>
      </c>
      <c r="AU101" s="182">
        <f t="shared" si="319"/>
        <v>0</v>
      </c>
      <c r="AV101" s="173">
        <f t="shared" si="319"/>
        <v>0</v>
      </c>
      <c r="AW101" s="173">
        <f t="shared" si="319"/>
        <v>0</v>
      </c>
      <c r="AX101" s="130">
        <f t="shared" si="320"/>
        <v>0</v>
      </c>
      <c r="AY101" s="137" t="str">
        <f t="shared" si="321"/>
        <v/>
      </c>
      <c r="AZ101" s="183">
        <f t="shared" si="322"/>
        <v>0</v>
      </c>
      <c r="BA101" s="184">
        <f t="shared" si="322"/>
        <v>0</v>
      </c>
      <c r="BB101" s="173">
        <f t="shared" si="322"/>
        <v>0</v>
      </c>
      <c r="BC101" s="153">
        <f t="shared" si="323"/>
        <v>0</v>
      </c>
      <c r="BD101" s="164" t="str">
        <f t="shared" si="324"/>
        <v/>
      </c>
      <c r="BE101" s="182">
        <f t="shared" si="325"/>
        <v>0</v>
      </c>
      <c r="BF101" s="173">
        <f t="shared" si="325"/>
        <v>0</v>
      </c>
      <c r="BG101" s="173">
        <f t="shared" si="325"/>
        <v>0</v>
      </c>
      <c r="BH101" s="130">
        <f t="shared" si="326"/>
        <v>0</v>
      </c>
      <c r="BI101" s="137" t="str">
        <f t="shared" si="327"/>
        <v/>
      </c>
      <c r="BJ101" s="514"/>
      <c r="BK101" s="234">
        <v>6</v>
      </c>
      <c r="BL101" s="236">
        <f>COUNTIFS($L$5:$L$300,$BJ$33,$M$5:$M$300,$Y101,$N$5:$N$300,$Z$31,$O$5:$O$300,$Z$32)</f>
        <v>0</v>
      </c>
      <c r="BM101" s="236">
        <f>COUNTIFS($L$5:$L$300,$BJ$33,$M$5:$M$300,$Y101,$N$5:$N$300,$Z$31,$O$5:$O$300,$AA$32)</f>
        <v>0</v>
      </c>
      <c r="BN101" s="236">
        <f>COUNTIFS($L$5:$L$300,$BJ$33,$M$5:$M$300,$Y101,$N$5:$N$300,$Z$31,$O$5:$O$300,$AB$32)</f>
        <v>0</v>
      </c>
      <c r="BO101" s="236"/>
      <c r="BP101" s="233">
        <f t="shared" si="328"/>
        <v>0</v>
      </c>
      <c r="BQ101" s="241" t="str">
        <f t="shared" si="329"/>
        <v/>
      </c>
      <c r="BR101" s="236">
        <f>COUNTIFS($L$5:$L$300,$BJ$33,$M$5:$M$300,$Y101,$N$5:$N$300,$AF$31,$O$5:$O$300,BR$32)</f>
        <v>0</v>
      </c>
      <c r="BS101" s="236">
        <f t="shared" si="330"/>
        <v>0</v>
      </c>
      <c r="BT101" s="236">
        <f t="shared" si="330"/>
        <v>0</v>
      </c>
      <c r="BU101" s="233">
        <f t="shared" si="331"/>
        <v>0</v>
      </c>
      <c r="BV101" s="241" t="str">
        <f t="shared" si="347"/>
        <v/>
      </c>
      <c r="BW101" s="236">
        <f t="shared" si="332"/>
        <v>0</v>
      </c>
      <c r="BX101" s="236">
        <f t="shared" si="332"/>
        <v>0</v>
      </c>
      <c r="BY101" s="236">
        <f t="shared" si="332"/>
        <v>0</v>
      </c>
      <c r="BZ101" s="233">
        <f t="shared" si="333"/>
        <v>0</v>
      </c>
      <c r="CA101" s="240" t="str">
        <f t="shared" si="348"/>
        <v/>
      </c>
      <c r="CB101" s="236">
        <f t="shared" si="334"/>
        <v>0</v>
      </c>
      <c r="CC101" s="236">
        <f t="shared" si="334"/>
        <v>0</v>
      </c>
      <c r="CD101" s="236">
        <f t="shared" si="334"/>
        <v>0</v>
      </c>
      <c r="CE101" s="233">
        <f t="shared" si="335"/>
        <v>0</v>
      </c>
      <c r="CF101" s="240" t="str">
        <f t="shared" si="349"/>
        <v/>
      </c>
      <c r="CG101" s="237">
        <f t="shared" si="336"/>
        <v>0</v>
      </c>
      <c r="CH101" s="236">
        <f t="shared" si="336"/>
        <v>0</v>
      </c>
      <c r="CI101" s="236">
        <f t="shared" si="336"/>
        <v>0</v>
      </c>
      <c r="CJ101" s="233">
        <f t="shared" si="337"/>
        <v>0</v>
      </c>
      <c r="CK101" s="242" t="str">
        <f t="shared" si="338"/>
        <v/>
      </c>
      <c r="CL101" s="238">
        <f t="shared" si="339"/>
        <v>0</v>
      </c>
      <c r="CM101" s="239">
        <f t="shared" si="339"/>
        <v>0</v>
      </c>
      <c r="CN101" s="239">
        <f t="shared" si="339"/>
        <v>0</v>
      </c>
      <c r="CO101" s="235">
        <f t="shared" si="340"/>
        <v>0</v>
      </c>
      <c r="CP101" s="241" t="str">
        <f t="shared" si="341"/>
        <v/>
      </c>
      <c r="CQ101" s="236">
        <f t="shared" si="342"/>
        <v>0</v>
      </c>
      <c r="CR101" s="236">
        <f t="shared" si="342"/>
        <v>0</v>
      </c>
      <c r="CS101" s="236">
        <f t="shared" si="342"/>
        <v>0</v>
      </c>
      <c r="CT101" s="233">
        <f t="shared" si="343"/>
        <v>0</v>
      </c>
      <c r="CU101" s="240" t="str">
        <f t="shared" si="344"/>
        <v/>
      </c>
      <c r="CV101" s="98"/>
    </row>
    <row r="102" spans="3:100" ht="16.5" thickBot="1" x14ac:dyDescent="0.3">
      <c r="C102" s="380" t="str">
        <f t="shared" ca="1" si="217"/>
        <v/>
      </c>
      <c r="I102" s="409" t="e">
        <f t="shared" ca="1" si="218"/>
        <v>#NAME?</v>
      </c>
      <c r="K102" s="110"/>
      <c r="L102" s="74" t="str">
        <f t="shared" si="219"/>
        <v/>
      </c>
      <c r="M102" s="11" t="str">
        <f t="shared" si="220"/>
        <v/>
      </c>
      <c r="N102" s="11" t="str">
        <f t="shared" si="221"/>
        <v/>
      </c>
      <c r="O102" s="11" t="str">
        <f t="shared" si="222"/>
        <v/>
      </c>
      <c r="P102" s="380">
        <f t="shared" ca="1" si="223"/>
        <v>1</v>
      </c>
      <c r="Q102" s="380">
        <f t="shared" ca="1" si="224"/>
        <v>1</v>
      </c>
      <c r="X102" s="505" t="s">
        <v>130</v>
      </c>
      <c r="Y102" s="506"/>
      <c r="Z102" s="175">
        <f>SUM(Z96:Z101)</f>
        <v>0</v>
      </c>
      <c r="AA102" s="176">
        <f>SUM(AA96:AA101)</f>
        <v>0</v>
      </c>
      <c r="AB102" s="176">
        <f>SUM(AB96:AB101)</f>
        <v>0</v>
      </c>
      <c r="AC102" s="393"/>
      <c r="AD102" s="393">
        <f t="shared" si="310"/>
        <v>0</v>
      </c>
      <c r="AE102" s="138" t="str">
        <f t="shared" si="311"/>
        <v/>
      </c>
      <c r="AF102" s="175">
        <f>SUM(AF96:AF101)</f>
        <v>0</v>
      </c>
      <c r="AG102" s="176">
        <f>SUM(AG96:AG101)</f>
        <v>0</v>
      </c>
      <c r="AH102" s="176">
        <f>SUM(AH96:AH101)</f>
        <v>0</v>
      </c>
      <c r="AI102" s="393">
        <f t="shared" si="313"/>
        <v>0</v>
      </c>
      <c r="AJ102" s="138" t="str">
        <f t="shared" si="345"/>
        <v/>
      </c>
      <c r="AK102" s="175">
        <f>SUM(AK96:AK101)</f>
        <v>0</v>
      </c>
      <c r="AL102" s="176">
        <f>SUM(AL96:AL101)</f>
        <v>0</v>
      </c>
      <c r="AM102" s="176">
        <f>SUM(AM96:AM101)</f>
        <v>0</v>
      </c>
      <c r="AN102" s="393">
        <f t="shared" si="315"/>
        <v>0</v>
      </c>
      <c r="AO102" s="138" t="str">
        <f t="shared" si="346"/>
        <v/>
      </c>
      <c r="AP102" s="175">
        <f>SUM(AP96:AP101)</f>
        <v>0</v>
      </c>
      <c r="AQ102" s="176">
        <f>SUM(AQ96:AQ101)</f>
        <v>0</v>
      </c>
      <c r="AR102" s="176">
        <f>SUM(AR96:AR101)</f>
        <v>0</v>
      </c>
      <c r="AS102" s="393">
        <f t="shared" si="317"/>
        <v>0</v>
      </c>
      <c r="AT102" s="138" t="str">
        <f>IF(AS102=0,"",((AP102*3)+(AQ102*1.5)+(AR102*0))/AS102)</f>
        <v/>
      </c>
      <c r="AU102" s="175">
        <f>SUM(AU96:AU101)</f>
        <v>0</v>
      </c>
      <c r="AV102" s="176">
        <f>SUM(AV96:AV101)</f>
        <v>0</v>
      </c>
      <c r="AW102" s="176">
        <f>SUM(AW96:AW101)</f>
        <v>0</v>
      </c>
      <c r="AX102" s="393">
        <f t="shared" si="320"/>
        <v>0</v>
      </c>
      <c r="AY102" s="138" t="str">
        <f t="shared" si="321"/>
        <v/>
      </c>
      <c r="AZ102" s="175">
        <f>SUM(AZ96:AZ101)</f>
        <v>0</v>
      </c>
      <c r="BA102" s="176">
        <f>SUM(BA96:BA101)</f>
        <v>0</v>
      </c>
      <c r="BB102" s="176">
        <f>SUM(BB96:BB101)</f>
        <v>0</v>
      </c>
      <c r="BC102" s="393">
        <f t="shared" si="323"/>
        <v>0</v>
      </c>
      <c r="BD102" s="138" t="str">
        <f t="shared" si="324"/>
        <v/>
      </c>
      <c r="BE102" s="175">
        <f>SUM(BE96:BE101)</f>
        <v>0</v>
      </c>
      <c r="BF102" s="176">
        <f>SUM(BF96:BF101)</f>
        <v>0</v>
      </c>
      <c r="BG102" s="176">
        <f>SUM(BG96:BG101)</f>
        <v>0</v>
      </c>
      <c r="BH102" s="393">
        <f t="shared" si="326"/>
        <v>0</v>
      </c>
      <c r="BI102" s="138" t="str">
        <f t="shared" si="327"/>
        <v/>
      </c>
      <c r="BJ102" s="505" t="s">
        <v>130</v>
      </c>
      <c r="BK102" s="506"/>
      <c r="BL102" s="175">
        <f>SUM(BL96:BL101)</f>
        <v>0</v>
      </c>
      <c r="BM102" s="176">
        <f>COUNTIFS($L$5:$L$300,$X$33,$M$5:$M$300,$Y102,$N$5:$N$300,$Z$31,$O$5:$O$300,$AA$32)</f>
        <v>0</v>
      </c>
      <c r="BN102" s="176">
        <f>SUM(BN96:BN101)</f>
        <v>0</v>
      </c>
      <c r="BO102" s="176"/>
      <c r="BP102" s="393">
        <f t="shared" si="328"/>
        <v>0</v>
      </c>
      <c r="BQ102" s="138" t="str">
        <f t="shared" si="329"/>
        <v/>
      </c>
      <c r="BR102" s="175">
        <f>SUM(BR96:BR101)</f>
        <v>0</v>
      </c>
      <c r="BS102" s="176">
        <f>SUM(BS96:BS101)</f>
        <v>0</v>
      </c>
      <c r="BT102" s="176">
        <f>SUM(BT96:BT101)</f>
        <v>0</v>
      </c>
      <c r="BU102" s="393">
        <f t="shared" si="331"/>
        <v>0</v>
      </c>
      <c r="BV102" s="138" t="str">
        <f t="shared" si="347"/>
        <v/>
      </c>
      <c r="BW102" s="175">
        <f>SUM(BW96:BW101)</f>
        <v>0</v>
      </c>
      <c r="BX102" s="176">
        <f>SUM(BY96:BY101)</f>
        <v>0</v>
      </c>
      <c r="BY102" s="176">
        <f>SUM(BY96:BY101)</f>
        <v>0</v>
      </c>
      <c r="BZ102" s="393">
        <f t="shared" si="333"/>
        <v>0</v>
      </c>
      <c r="CA102" s="138" t="str">
        <f t="shared" si="348"/>
        <v/>
      </c>
      <c r="CB102" s="175">
        <f>SUM(CB96:CB101)</f>
        <v>0</v>
      </c>
      <c r="CC102" s="176">
        <f>SUM(CC96:CC101)</f>
        <v>0</v>
      </c>
      <c r="CD102" s="176">
        <f>SUM(CD96:CD101)</f>
        <v>0</v>
      </c>
      <c r="CE102" s="393">
        <f t="shared" si="335"/>
        <v>0</v>
      </c>
      <c r="CF102" s="138" t="str">
        <f t="shared" si="349"/>
        <v/>
      </c>
      <c r="CG102" s="175">
        <f>SUM(CG96:CG101)</f>
        <v>0</v>
      </c>
      <c r="CH102" s="176">
        <f>SUM(CH96:CH101)</f>
        <v>0</v>
      </c>
      <c r="CI102" s="176">
        <f>SUM(CI96:CI101)</f>
        <v>0</v>
      </c>
      <c r="CJ102" s="393">
        <f t="shared" si="337"/>
        <v>0</v>
      </c>
      <c r="CK102" s="138" t="str">
        <f t="shared" si="338"/>
        <v/>
      </c>
      <c r="CL102" s="187">
        <f>SUM(CL96:CL101)</f>
        <v>0</v>
      </c>
      <c r="CM102" s="188">
        <f>SUM(CM96:CM101)</f>
        <v>0</v>
      </c>
      <c r="CN102" s="188">
        <f>SUM(CN96:CN101)</f>
        <v>0</v>
      </c>
      <c r="CO102" s="374">
        <f t="shared" si="340"/>
        <v>0</v>
      </c>
      <c r="CP102" s="243" t="str">
        <f t="shared" si="341"/>
        <v/>
      </c>
      <c r="CQ102" s="175">
        <f>SUM(CQ96:CQ101)</f>
        <v>0</v>
      </c>
      <c r="CR102" s="176">
        <f>SUM(CR96:CR101)</f>
        <v>0</v>
      </c>
      <c r="CS102" s="176">
        <f>SUM(CS96:CS101)</f>
        <v>0</v>
      </c>
      <c r="CT102" s="393">
        <f t="shared" si="343"/>
        <v>0</v>
      </c>
      <c r="CU102" s="138" t="str">
        <f t="shared" si="344"/>
        <v/>
      </c>
      <c r="CV102" s="98"/>
    </row>
    <row r="103" spans="3:100" ht="15.75" thickBot="1" x14ac:dyDescent="0.3">
      <c r="C103" s="380">
        <f t="shared" si="217"/>
        <v>0</v>
      </c>
      <c r="I103" s="409" t="e">
        <f t="shared" ca="1" si="218"/>
        <v>#NAME?</v>
      </c>
      <c r="K103" s="110"/>
      <c r="L103" s="74" t="str">
        <f t="shared" si="219"/>
        <v/>
      </c>
      <c r="M103" s="11" t="str">
        <f t="shared" si="220"/>
        <v/>
      </c>
      <c r="N103" s="11" t="str">
        <f t="shared" si="221"/>
        <v/>
      </c>
      <c r="O103" s="11" t="str">
        <f t="shared" si="222"/>
        <v/>
      </c>
      <c r="P103" s="380">
        <f t="shared" ca="1" si="223"/>
        <v>1</v>
      </c>
      <c r="Q103" s="380">
        <f t="shared" ca="1" si="224"/>
        <v>1</v>
      </c>
      <c r="X103" s="379"/>
      <c r="Y103" s="379"/>
      <c r="Z103" s="499" t="str">
        <f>$G$23</f>
        <v>S</v>
      </c>
      <c r="AA103" s="500"/>
      <c r="AB103" s="500"/>
      <c r="AC103" s="500"/>
      <c r="AD103" s="500"/>
      <c r="AE103" s="501"/>
      <c r="AF103" s="499" t="str">
        <f>$G$24</f>
        <v>R</v>
      </c>
      <c r="AG103" s="500"/>
      <c r="AH103" s="500"/>
      <c r="AI103" s="500"/>
      <c r="AJ103" s="501"/>
      <c r="AK103" s="509" t="str">
        <f>$G$26</f>
        <v>D</v>
      </c>
      <c r="AL103" s="510"/>
      <c r="AM103" s="510"/>
      <c r="AN103" s="510"/>
      <c r="AO103" s="511"/>
      <c r="AP103" s="499" t="str">
        <f>$G$27</f>
        <v>L</v>
      </c>
      <c r="AQ103" s="500"/>
      <c r="AR103" s="500"/>
      <c r="AS103" s="500"/>
      <c r="AT103" s="500"/>
      <c r="AU103" s="499" t="str">
        <f>$G$22</f>
        <v>A</v>
      </c>
      <c r="AV103" s="500"/>
      <c r="AW103" s="500"/>
      <c r="AX103" s="500"/>
      <c r="AY103" s="500"/>
      <c r="AZ103" s="499" t="str">
        <f>$G$32</f>
        <v>X</v>
      </c>
      <c r="BA103" s="500"/>
      <c r="BB103" s="500"/>
      <c r="BC103" s="500"/>
      <c r="BD103" s="501"/>
      <c r="BE103" s="500" t="str">
        <f>$G$25</f>
        <v>B</v>
      </c>
      <c r="BF103" s="500"/>
      <c r="BG103" s="500"/>
      <c r="BH103" s="500"/>
      <c r="BI103" s="501"/>
      <c r="BJ103" s="1"/>
      <c r="BK103" s="27"/>
      <c r="BL103" s="499" t="str">
        <f>$G$23</f>
        <v>S</v>
      </c>
      <c r="BM103" s="500"/>
      <c r="BN103" s="500"/>
      <c r="BO103" s="500"/>
      <c r="BP103" s="500"/>
      <c r="BQ103" s="501"/>
      <c r="BR103" s="499" t="str">
        <f>$G$24</f>
        <v>R</v>
      </c>
      <c r="BS103" s="500"/>
      <c r="BT103" s="500"/>
      <c r="BU103" s="500"/>
      <c r="BV103" s="501"/>
      <c r="BW103" s="499" t="str">
        <f>$G$26</f>
        <v>D</v>
      </c>
      <c r="BX103" s="500"/>
      <c r="BY103" s="500"/>
      <c r="BZ103" s="500"/>
      <c r="CA103" s="501"/>
      <c r="CB103" s="499" t="str">
        <f>$G$27</f>
        <v>L</v>
      </c>
      <c r="CC103" s="500"/>
      <c r="CD103" s="500"/>
      <c r="CE103" s="500"/>
      <c r="CF103" s="500"/>
      <c r="CG103" s="499" t="str">
        <f>$G$22</f>
        <v>A</v>
      </c>
      <c r="CH103" s="500"/>
      <c r="CI103" s="500"/>
      <c r="CJ103" s="500"/>
      <c r="CK103" s="501"/>
      <c r="CL103" s="500" t="str">
        <f>$G$32</f>
        <v>X</v>
      </c>
      <c r="CM103" s="500"/>
      <c r="CN103" s="500"/>
      <c r="CO103" s="500"/>
      <c r="CP103" s="501"/>
      <c r="CQ103" s="500" t="str">
        <f>$G$25</f>
        <v>B</v>
      </c>
      <c r="CR103" s="500"/>
      <c r="CS103" s="500"/>
      <c r="CT103" s="500"/>
      <c r="CU103" s="501"/>
      <c r="CV103" s="31"/>
    </row>
    <row r="104" spans="3:100" ht="15.75" thickBot="1" x14ac:dyDescent="0.3">
      <c r="C104" s="380">
        <f t="shared" si="217"/>
        <v>0</v>
      </c>
      <c r="I104" s="409" t="e">
        <f t="shared" ca="1" si="218"/>
        <v>#NAME?</v>
      </c>
      <c r="K104" s="110"/>
      <c r="L104" s="74" t="str">
        <f t="shared" si="219"/>
        <v/>
      </c>
      <c r="M104" s="11" t="str">
        <f t="shared" si="220"/>
        <v/>
      </c>
      <c r="N104" s="11" t="str">
        <f t="shared" si="221"/>
        <v/>
      </c>
      <c r="O104" s="11" t="str">
        <f t="shared" si="222"/>
        <v/>
      </c>
      <c r="P104" s="380">
        <f t="shared" ca="1" si="223"/>
        <v>1</v>
      </c>
      <c r="Q104" s="380">
        <f t="shared" ca="1" si="224"/>
        <v>1</v>
      </c>
      <c r="X104" s="379"/>
      <c r="Y104" s="125" t="s">
        <v>127</v>
      </c>
      <c r="Z104" s="176" t="str">
        <f>$G$29</f>
        <v>P</v>
      </c>
      <c r="AA104" s="170" t="str">
        <f>$G$31</f>
        <v>C</v>
      </c>
      <c r="AB104" s="170" t="str">
        <f>$G$28</f>
        <v>E</v>
      </c>
      <c r="AC104" s="97"/>
      <c r="AD104" s="392" t="s">
        <v>10</v>
      </c>
      <c r="AE104" s="119" t="s">
        <v>128</v>
      </c>
      <c r="AF104" s="175" t="str">
        <f>$G$30</f>
        <v>EX</v>
      </c>
      <c r="AG104" s="176" t="str">
        <f>$G$31</f>
        <v>C</v>
      </c>
      <c r="AH104" s="176" t="str">
        <f>$G$28</f>
        <v>E</v>
      </c>
      <c r="AI104" s="393" t="s">
        <v>10</v>
      </c>
      <c r="AJ104" s="138" t="s">
        <v>128</v>
      </c>
      <c r="AK104" s="175" t="str">
        <f>$G$30</f>
        <v>EX</v>
      </c>
      <c r="AL104" s="176" t="str">
        <f>$G$31</f>
        <v>C</v>
      </c>
      <c r="AM104" s="176" t="str">
        <f>$G$28</f>
        <v>E</v>
      </c>
      <c r="AN104" s="161" t="s">
        <v>10</v>
      </c>
      <c r="AO104" s="138" t="s">
        <v>128</v>
      </c>
      <c r="AP104" s="175" t="str">
        <f>$G$30</f>
        <v>EX</v>
      </c>
      <c r="AQ104" s="176" t="str">
        <f>$G$31</f>
        <v>C</v>
      </c>
      <c r="AR104" s="176" t="str">
        <f>$G$28</f>
        <v>E</v>
      </c>
      <c r="AS104" s="393" t="s">
        <v>10</v>
      </c>
      <c r="AT104" s="155" t="s">
        <v>128</v>
      </c>
      <c r="AU104" s="175" t="str">
        <f>$G$29</f>
        <v>P</v>
      </c>
      <c r="AV104" s="176" t="str">
        <f>$G$31</f>
        <v>C</v>
      </c>
      <c r="AW104" s="176" t="str">
        <f>$G$28</f>
        <v>E</v>
      </c>
      <c r="AX104" s="393" t="s">
        <v>10</v>
      </c>
      <c r="AY104" s="138" t="s">
        <v>128</v>
      </c>
      <c r="AZ104" s="176" t="str">
        <f>$G$29</f>
        <v>P</v>
      </c>
      <c r="BA104" s="176" t="str">
        <f>$G$31</f>
        <v>C</v>
      </c>
      <c r="BB104" s="176" t="str">
        <f>$G$28</f>
        <v>E</v>
      </c>
      <c r="BC104" s="393" t="s">
        <v>10</v>
      </c>
      <c r="BD104" s="138" t="s">
        <v>128</v>
      </c>
      <c r="BE104" s="176" t="str">
        <f>$G$29</f>
        <v>P</v>
      </c>
      <c r="BF104" s="170" t="str">
        <f>$G$31</f>
        <v>C</v>
      </c>
      <c r="BG104" s="170" t="str">
        <f>$G$28</f>
        <v>E</v>
      </c>
      <c r="BH104" s="392" t="s">
        <v>10</v>
      </c>
      <c r="BI104" s="138" t="s">
        <v>128</v>
      </c>
      <c r="BJ104" s="1"/>
      <c r="BK104" s="125" t="s">
        <v>127</v>
      </c>
      <c r="BL104" s="176" t="str">
        <f>$G$29</f>
        <v>P</v>
      </c>
      <c r="BM104" s="170" t="str">
        <f>$G$31</f>
        <v>C</v>
      </c>
      <c r="BN104" s="170" t="str">
        <f>$G$28</f>
        <v>E</v>
      </c>
      <c r="BO104" s="97"/>
      <c r="BP104" s="392" t="s">
        <v>10</v>
      </c>
      <c r="BQ104" s="119" t="s">
        <v>128</v>
      </c>
      <c r="BR104" s="175" t="str">
        <f>$G$30</f>
        <v>EX</v>
      </c>
      <c r="BS104" s="176" t="str">
        <f>$G$31</f>
        <v>C</v>
      </c>
      <c r="BT104" s="176" t="str">
        <f>$G$28</f>
        <v>E</v>
      </c>
      <c r="BU104" s="393" t="s">
        <v>10</v>
      </c>
      <c r="BV104" s="138" t="s">
        <v>128</v>
      </c>
      <c r="BW104" s="175" t="str">
        <f>$G$30</f>
        <v>EX</v>
      </c>
      <c r="BX104" s="176" t="str">
        <f>$G$31</f>
        <v>C</v>
      </c>
      <c r="BY104" s="176" t="str">
        <f>$G$28</f>
        <v>E</v>
      </c>
      <c r="BZ104" s="161" t="s">
        <v>10</v>
      </c>
      <c r="CA104" s="138" t="s">
        <v>128</v>
      </c>
      <c r="CB104" s="175" t="str">
        <f>$G$30</f>
        <v>EX</v>
      </c>
      <c r="CC104" s="176" t="str">
        <f>$G$31</f>
        <v>C</v>
      </c>
      <c r="CD104" s="176" t="str">
        <f>$G$28</f>
        <v>E</v>
      </c>
      <c r="CE104" s="393" t="s">
        <v>10</v>
      </c>
      <c r="CF104" s="155" t="s">
        <v>128</v>
      </c>
      <c r="CG104" s="175" t="str">
        <f>$G$29</f>
        <v>P</v>
      </c>
      <c r="CH104" s="176" t="str">
        <f>$G$31</f>
        <v>C</v>
      </c>
      <c r="CI104" s="176" t="str">
        <f>$G$28</f>
        <v>E</v>
      </c>
      <c r="CJ104" s="393" t="s">
        <v>10</v>
      </c>
      <c r="CK104" s="138" t="s">
        <v>128</v>
      </c>
      <c r="CL104" s="176" t="str">
        <f>$G$29</f>
        <v>P</v>
      </c>
      <c r="CM104" s="170" t="str">
        <f>$G$31</f>
        <v>C</v>
      </c>
      <c r="CN104" s="170" t="str">
        <f>$G$28</f>
        <v>E</v>
      </c>
      <c r="CO104" s="393" t="s">
        <v>10</v>
      </c>
      <c r="CP104" s="138" t="s">
        <v>128</v>
      </c>
      <c r="CQ104" s="176" t="str">
        <f>$G$29</f>
        <v>P</v>
      </c>
      <c r="CR104" s="170" t="str">
        <f>$G$31</f>
        <v>C</v>
      </c>
      <c r="CS104" s="170" t="str">
        <f>$G$28</f>
        <v>E</v>
      </c>
      <c r="CT104" s="392" t="s">
        <v>10</v>
      </c>
      <c r="CU104" s="138" t="s">
        <v>128</v>
      </c>
      <c r="CV104" s="329"/>
    </row>
    <row r="105" spans="3:100" ht="15.75" customHeight="1" x14ac:dyDescent="0.25">
      <c r="C105" s="380">
        <f t="shared" si="217"/>
        <v>0</v>
      </c>
      <c r="I105" s="409" t="e">
        <f t="shared" ca="1" si="218"/>
        <v>#NAME?</v>
      </c>
      <c r="K105" s="110"/>
      <c r="L105" s="74" t="str">
        <f t="shared" si="219"/>
        <v/>
      </c>
      <c r="M105" s="11" t="str">
        <f t="shared" si="220"/>
        <v/>
      </c>
      <c r="N105" s="11" t="str">
        <f t="shared" si="221"/>
        <v/>
      </c>
      <c r="O105" s="11" t="str">
        <f t="shared" si="222"/>
        <v/>
      </c>
      <c r="P105" s="380">
        <f t="shared" ca="1" si="223"/>
        <v>1</v>
      </c>
      <c r="Q105" s="380">
        <f t="shared" ca="1" si="224"/>
        <v>1</v>
      </c>
      <c r="X105" s="512">
        <f>F12</f>
        <v>0</v>
      </c>
      <c r="Y105" s="391">
        <v>1</v>
      </c>
      <c r="Z105" s="172">
        <f>COUNTIFS($L$5:$L$300,$X$105,$M$5:$M$300,$Y$33,$N$5:$N$300,$Z$31,$O$5:$O$300,$Z$32)</f>
        <v>0</v>
      </c>
      <c r="AA105" s="172">
        <f>COUNTIFS($L$5:$L$300,$X$105,$M$5:$M$300,$Y$33,$N$5:$N$300,$Z$31,$O$5:$O$300,AA$32)</f>
        <v>0</v>
      </c>
      <c r="AB105" s="172">
        <f>COUNTIFS($L$5:$L$300,$X$105,$M$5:$M$300,$Y$33,$N$5:$N$300,$Z$31,$O$5:$O$300,AB$32)</f>
        <v>0</v>
      </c>
      <c r="AC105" s="97"/>
      <c r="AD105" s="97">
        <f t="shared" ref="AD105:AD111" si="350">SUM(Z105:AB105)</f>
        <v>0</v>
      </c>
      <c r="AE105" s="397" t="str">
        <f t="shared" ref="AE105:AE111" si="351">IF(AD105=0,"",((Z105*4)+(AA105*2)+(AB105*0))/AD105)</f>
        <v/>
      </c>
      <c r="AF105" s="174">
        <f>COUNTIFS($L$5:$L$300,$X$105,$M$5:$M$300,$Y$33,$N$5:$N$300,$AF$31,$O$5:$O$300,AF$32)</f>
        <v>0</v>
      </c>
      <c r="AG105" s="174">
        <f t="shared" ref="AG105:AH110" si="352">COUNTIFS($L$5:$L$300,$X$105,$M$5:$M$300,$Y105,$N$5:$N$300,$AF$31,$O$5:$O$300,AG$32)</f>
        <v>0</v>
      </c>
      <c r="AH105" s="174">
        <f t="shared" si="352"/>
        <v>0</v>
      </c>
      <c r="AI105" s="97">
        <f t="shared" ref="AI105:AI111" si="353">SUM(AF105:AH105)</f>
        <v>0</v>
      </c>
      <c r="AJ105" s="397" t="str">
        <f>IF(AI105=0,"",((AF105*3)+(AG105*1.5)+(AH105*0))/AI105)</f>
        <v/>
      </c>
      <c r="AK105" s="181">
        <f t="shared" ref="AK105:AM110" si="354">COUNTIFS($L$5:$L$300,$X$105,$M$5:$M$300,$Y105,$N$5:$N$300,$AK$31,$O$5:$O$300,AK$32)</f>
        <v>0</v>
      </c>
      <c r="AL105" s="174">
        <f t="shared" si="354"/>
        <v>0</v>
      </c>
      <c r="AM105" s="174">
        <f t="shared" si="354"/>
        <v>0</v>
      </c>
      <c r="AN105" s="97">
        <f t="shared" ref="AN105:AN111" si="355">SUM(AK105:AM105)</f>
        <v>0</v>
      </c>
      <c r="AO105" s="397" t="str">
        <f>IF(AN105=0,"",((AK105*3)+(AL105*1.5)+(AM105*0))/AN105)</f>
        <v/>
      </c>
      <c r="AP105" s="174">
        <f t="shared" ref="AP105:AR110" si="356">COUNTIFS($L$5:$L$300,$X$105,$M$5:$M$300,$Y105,$N$5:$N$300,$AP$31,$O$5:$O$300,AP$32)</f>
        <v>0</v>
      </c>
      <c r="AQ105" s="174">
        <f t="shared" si="356"/>
        <v>0</v>
      </c>
      <c r="AR105" s="174">
        <f t="shared" si="356"/>
        <v>0</v>
      </c>
      <c r="AS105" s="97">
        <f t="shared" ref="AS105:AS111" si="357">SUM(AP105:AR105)</f>
        <v>0</v>
      </c>
      <c r="AT105" s="397" t="str">
        <f t="shared" ref="AT105:AT111" si="358">IF(AS105=0,"",((AP105*3)+(AQ105*1.5)+(AS105*0))/AS105)</f>
        <v/>
      </c>
      <c r="AU105" s="185">
        <f t="shared" ref="AU105:AW110" si="359">COUNTIFS($L$5:$L$300,$X$105,$M$5:$M$300,$Y105,$N$5:$N$300,$AU$31,$O$5:$O$300,AU$32)</f>
        <v>0</v>
      </c>
      <c r="AV105" s="172">
        <f t="shared" si="359"/>
        <v>0</v>
      </c>
      <c r="AW105" s="172">
        <f t="shared" si="359"/>
        <v>0</v>
      </c>
      <c r="AX105" s="97">
        <f t="shared" ref="AX105:AX111" si="360">SUM(AU105:AW105)</f>
        <v>0</v>
      </c>
      <c r="AY105" s="397" t="str">
        <f t="shared" ref="AY105:AY111" si="361">IF(AX105=0,"",((AU105*4)+(AV105*2)+(AW105*0))/AX105)</f>
        <v/>
      </c>
      <c r="AZ105" s="181">
        <f t="shared" ref="AZ105:BB110" si="362">COUNTIFS($L$5:$L$300,$X$105,$M$5:$M$300,$Y105,$N$5:$N$300,$AZ$31,$O$5:$O$300,AZ$32)</f>
        <v>0</v>
      </c>
      <c r="BA105" s="174">
        <f t="shared" si="362"/>
        <v>0</v>
      </c>
      <c r="BB105" s="174">
        <f t="shared" si="362"/>
        <v>0</v>
      </c>
      <c r="BC105" s="409">
        <f t="shared" ref="BC105:BC111" si="363">SUM(AZ105:BB105)</f>
        <v>0</v>
      </c>
      <c r="BD105" s="399" t="str">
        <f t="shared" ref="BD105:BD111" si="364">IF(BC105=0,"",((AZ105*4)+(BA105*2)+(BB105*0))/BC105)</f>
        <v/>
      </c>
      <c r="BE105" s="185">
        <f t="shared" ref="BE105:BG110" si="365">COUNTIFS($L$5:$L$300,$X$105,$M$5:$M$300,$Y105,$N$5:$N$300,$BE$31,$O$5:$O$300,BE$32)</f>
        <v>0</v>
      </c>
      <c r="BF105" s="172">
        <f t="shared" si="365"/>
        <v>0</v>
      </c>
      <c r="BG105" s="172">
        <f t="shared" si="365"/>
        <v>0</v>
      </c>
      <c r="BH105" s="97">
        <f t="shared" ref="BH105:BH111" si="366">SUM(BE105:BG105)</f>
        <v>0</v>
      </c>
      <c r="BI105" s="397" t="str">
        <f t="shared" ref="BI105:BI111" si="367">IF(BH105=0,"",((BE105*4)+(BF105*2)+(BG105*0))/BH105)</f>
        <v/>
      </c>
      <c r="BJ105" s="512">
        <f>H13</f>
        <v>0</v>
      </c>
      <c r="BK105" s="404">
        <v>1</v>
      </c>
      <c r="BL105" s="172">
        <f>COUNTIFS($L$5:$L$300,$BJ$33,$M$5:$M$300,$Y$33,$N$5:$N$300,$Z$31,$O$5:$O$300,$Z$32)</f>
        <v>0</v>
      </c>
      <c r="BM105" s="172">
        <f>COUNTIFS($L$5:$L$300,$BJ$33,$M$5:$M$300,$Y$33,$N$5:$N$300,$Z$31,$O$5:$O$300,BM$32)</f>
        <v>0</v>
      </c>
      <c r="BN105" s="172">
        <f>COUNTIFS($L$5:$L$300,$BJ$33,$M$5:$M$300,$Y$33,$N$5:$N$300,$Z$31,$O$5:$O$300,BN$32)</f>
        <v>0</v>
      </c>
      <c r="BO105" s="172"/>
      <c r="BP105" s="97">
        <f t="shared" ref="BP105:BP111" si="368">SUM(BL105:BN105)</f>
        <v>0</v>
      </c>
      <c r="BQ105" s="397" t="str">
        <f t="shared" ref="BQ105:BQ111" si="369">IF(BP105=0,"",((BL105*4)+(BM105*2)+(BN105*0))/BP105)</f>
        <v/>
      </c>
      <c r="BR105" s="174">
        <f>COUNTIFS($L$5:$L$300,$BJ$33,$M$5:$M$300,$Y$33,$N$5:$N$300,$AF$31,$O$5:$O$300,BR$32)</f>
        <v>0</v>
      </c>
      <c r="BS105" s="174">
        <f t="shared" ref="BS105:BT110" si="370">COUNTIFS($L$5:$L$300,$BJ$33,$M$5:$M$300,$Y105,$N$5:$N$300,$AF$31,$O$5:$O$300,BS$32)</f>
        <v>0</v>
      </c>
      <c r="BT105" s="174">
        <f t="shared" si="370"/>
        <v>0</v>
      </c>
      <c r="BU105" s="97">
        <f t="shared" ref="BU105:BU111" si="371">SUM(BR105:BT105)</f>
        <v>0</v>
      </c>
      <c r="BV105" s="397" t="str">
        <f>IF(BU105=0,"",((BR105*3)+(BS105*1.5)+(BT105*0))/BU105)</f>
        <v/>
      </c>
      <c r="BW105" s="174">
        <f t="shared" ref="BW105:BY110" si="372">COUNTIFS($L$5:$L$300,$BJ$33,$M$5:$M$300,$Y105,$N$5:$N$300,$AK$31,$O$5:$O$300,BW$32)</f>
        <v>0</v>
      </c>
      <c r="BX105" s="174">
        <f t="shared" si="372"/>
        <v>0</v>
      </c>
      <c r="BY105" s="174">
        <f t="shared" si="372"/>
        <v>0</v>
      </c>
      <c r="BZ105" s="97">
        <f t="shared" ref="BZ105:BZ111" si="373">SUM(BW105:BY105)</f>
        <v>0</v>
      </c>
      <c r="CA105" s="397" t="str">
        <f>IF(BZ105=0,"",((BW105*3)+(BX105*1.5)+(BY105*0))/BZ105)</f>
        <v/>
      </c>
      <c r="CB105" s="174">
        <f t="shared" ref="CB105:CD110" si="374">COUNTIFS($L$5:$L$300,$BJ$33,$M$5:$M$300,$Y105,$N$5:$N$300,$AP$31,$O$5:$O$300,CB$32)</f>
        <v>0</v>
      </c>
      <c r="CC105" s="174">
        <f t="shared" si="374"/>
        <v>0</v>
      </c>
      <c r="CD105" s="174">
        <f t="shared" si="374"/>
        <v>0</v>
      </c>
      <c r="CE105" s="97">
        <f t="shared" ref="CE105:CE111" si="375">SUM(CB105:CD105)</f>
        <v>0</v>
      </c>
      <c r="CF105" s="397" t="str">
        <f>IF(CE105=0,"",((CB105*3)+(CC105*1.5)+(CD105*0))/CE105)</f>
        <v/>
      </c>
      <c r="CG105" s="185">
        <f t="shared" ref="CG105:CI110" si="376">COUNTIFS($L$5:$L$300,$BJ$33,$M$5:$M$300,$Y105,$N$5:$N$300,$AU$31,$O$5:$O$300,CG$32)</f>
        <v>0</v>
      </c>
      <c r="CH105" s="172">
        <f t="shared" si="376"/>
        <v>0</v>
      </c>
      <c r="CI105" s="172">
        <f t="shared" si="376"/>
        <v>0</v>
      </c>
      <c r="CJ105" s="97">
        <f t="shared" ref="CJ105:CJ111" si="377">SUM(CG105:CI105)</f>
        <v>0</v>
      </c>
      <c r="CK105" s="400" t="str">
        <f t="shared" ref="CK105:CK111" si="378">IF(CJ105=0,"",((CG105*4)+(CH105*2)+(CI105*0))/CJ105)</f>
        <v/>
      </c>
      <c r="CL105" s="185">
        <f t="shared" ref="CL105:CN110" si="379">COUNTIFS($L$5:$L$300,$BJ$33,$M$5:$M$300,$Y105,$N$5:$N$300,$AZ$31,$O$5:$O$300,CL$32)</f>
        <v>0</v>
      </c>
      <c r="CM105" s="172">
        <f t="shared" si="379"/>
        <v>0</v>
      </c>
      <c r="CN105" s="172">
        <f t="shared" si="379"/>
        <v>0</v>
      </c>
      <c r="CO105" s="97">
        <f t="shared" ref="CO105:CO111" si="380">SUM(CL105:CN105)</f>
        <v>0</v>
      </c>
      <c r="CP105" s="397" t="str">
        <f t="shared" ref="CP105:CP111" si="381">IF(CO105=0,"",((CL105*4)+(CM105*2)+(CN105*0))/CO105)</f>
        <v/>
      </c>
      <c r="CQ105" s="172">
        <f t="shared" ref="CQ105:CS110" si="382">COUNTIFS($L$5:$L$300,$BJ$33,$M$5:$M$300,$Y105,$N$5:$N$300,$BE$31,$O$5:$O$300,CQ$32)</f>
        <v>0</v>
      </c>
      <c r="CR105" s="172">
        <f t="shared" si="382"/>
        <v>0</v>
      </c>
      <c r="CS105" s="172">
        <f t="shared" si="382"/>
        <v>0</v>
      </c>
      <c r="CT105" s="97">
        <f t="shared" ref="CT105:CT111" si="383">SUM(CQ105:CS105)</f>
        <v>0</v>
      </c>
      <c r="CU105" s="397" t="str">
        <f t="shared" ref="CU105:CU111" si="384">IF(CT105=0,"",((CQ105*4)+(CR105*2)+(CS105*0))/CT105)</f>
        <v/>
      </c>
      <c r="CV105" s="98"/>
    </row>
    <row r="106" spans="3:100" x14ac:dyDescent="0.25">
      <c r="C106" s="380">
        <f t="shared" si="217"/>
        <v>0</v>
      </c>
      <c r="I106" s="409" t="e">
        <f t="shared" ca="1" si="218"/>
        <v>#NAME?</v>
      </c>
      <c r="K106" s="110"/>
      <c r="L106" s="74" t="str">
        <f t="shared" si="219"/>
        <v/>
      </c>
      <c r="M106" s="11" t="str">
        <f t="shared" si="220"/>
        <v/>
      </c>
      <c r="N106" s="11" t="str">
        <f t="shared" si="221"/>
        <v/>
      </c>
      <c r="O106" s="11" t="str">
        <f t="shared" si="222"/>
        <v/>
      </c>
      <c r="P106" s="380">
        <f t="shared" ca="1" si="223"/>
        <v>1</v>
      </c>
      <c r="Q106" s="380">
        <f t="shared" ca="1" si="224"/>
        <v>1</v>
      </c>
      <c r="X106" s="513"/>
      <c r="Y106" s="129">
        <v>2</v>
      </c>
      <c r="Z106" s="173">
        <f>COUNTIFS($L$5:$L$300,$X$105,$M$5:$M$300,$Y106,$N$5:$N$300,$Z$31,$O$5:$O$300,$Z$32)</f>
        <v>0</v>
      </c>
      <c r="AA106" s="173">
        <f>COUNTIFS($L$5:$L$300,$X$105,$M$5:$M$300,$Y106,$N$5:$N$300,$Z$31,$O$5:$O$300,$AA$32)</f>
        <v>0</v>
      </c>
      <c r="AB106" s="173">
        <f>COUNTIFS($L$5:$L$300,$X$105,$M$5:$M$300,$Y106,$N$5:$N$300,$Z$31,$O$5:$O$300,$AB$32)</f>
        <v>0</v>
      </c>
      <c r="AC106" s="130"/>
      <c r="AD106" s="130">
        <f t="shared" si="350"/>
        <v>0</v>
      </c>
      <c r="AE106" s="137" t="str">
        <f t="shared" si="351"/>
        <v/>
      </c>
      <c r="AF106" s="173">
        <f>COUNTIFS($L$5:$L$300,$X$105,$M$5:$M$300,$Y106,$N$5:$N$300,$AF$31,$O$5:$O$300,AF$32)</f>
        <v>0</v>
      </c>
      <c r="AG106" s="173">
        <f t="shared" si="352"/>
        <v>0</v>
      </c>
      <c r="AH106" s="173">
        <f t="shared" si="352"/>
        <v>0</v>
      </c>
      <c r="AI106" s="130">
        <f t="shared" si="353"/>
        <v>0</v>
      </c>
      <c r="AJ106" s="137" t="str">
        <f t="shared" ref="AJ106:AJ111" si="385">IF(AI106=0,"",((AF106*3)+(AG106*1.5)+(AH106*0))/AI106)</f>
        <v/>
      </c>
      <c r="AK106" s="182">
        <f t="shared" si="354"/>
        <v>0</v>
      </c>
      <c r="AL106" s="173">
        <f t="shared" si="354"/>
        <v>0</v>
      </c>
      <c r="AM106" s="173">
        <f t="shared" si="354"/>
        <v>0</v>
      </c>
      <c r="AN106" s="130">
        <f t="shared" si="355"/>
        <v>0</v>
      </c>
      <c r="AO106" s="137" t="str">
        <f t="shared" ref="AO106:AO111" si="386">IF(AN106=0,"",((AK106*3)+(AL106*1.5)+(AM106*0))/AN106)</f>
        <v/>
      </c>
      <c r="AP106" s="173">
        <f t="shared" si="356"/>
        <v>0</v>
      </c>
      <c r="AQ106" s="173">
        <f t="shared" si="356"/>
        <v>0</v>
      </c>
      <c r="AR106" s="173">
        <f t="shared" si="356"/>
        <v>0</v>
      </c>
      <c r="AS106" s="130">
        <f t="shared" si="357"/>
        <v>0</v>
      </c>
      <c r="AT106" s="137" t="str">
        <f t="shared" si="358"/>
        <v/>
      </c>
      <c r="AU106" s="182">
        <f t="shared" si="359"/>
        <v>0</v>
      </c>
      <c r="AV106" s="173">
        <f t="shared" si="359"/>
        <v>0</v>
      </c>
      <c r="AW106" s="173">
        <f t="shared" si="359"/>
        <v>0</v>
      </c>
      <c r="AX106" s="130">
        <f t="shared" si="360"/>
        <v>0</v>
      </c>
      <c r="AY106" s="137" t="str">
        <f t="shared" si="361"/>
        <v/>
      </c>
      <c r="AZ106" s="182">
        <f t="shared" si="362"/>
        <v>0</v>
      </c>
      <c r="BA106" s="173">
        <f t="shared" si="362"/>
        <v>0</v>
      </c>
      <c r="BB106" s="173">
        <f t="shared" si="362"/>
        <v>0</v>
      </c>
      <c r="BC106" s="130">
        <f t="shared" si="363"/>
        <v>0</v>
      </c>
      <c r="BD106" s="137" t="str">
        <f t="shared" si="364"/>
        <v/>
      </c>
      <c r="BE106" s="182">
        <f t="shared" si="365"/>
        <v>0</v>
      </c>
      <c r="BF106" s="173">
        <f t="shared" si="365"/>
        <v>0</v>
      </c>
      <c r="BG106" s="173">
        <f t="shared" si="365"/>
        <v>0</v>
      </c>
      <c r="BH106" s="130">
        <f t="shared" si="366"/>
        <v>0</v>
      </c>
      <c r="BI106" s="137" t="str">
        <f t="shared" si="367"/>
        <v/>
      </c>
      <c r="BJ106" s="513"/>
      <c r="BK106" s="126">
        <v>2</v>
      </c>
      <c r="BL106" s="236">
        <f>COUNTIFS($L$5:$L$300,$BJ$33,$M$5:$M$300,$Y106,$N$5:$N$300,$Z$31,$O$5:$O$300,$Z$32)</f>
        <v>0</v>
      </c>
      <c r="BM106" s="236">
        <f>COUNTIFS($L$5:$L$300,$BJ$33,$M$5:$M$300,$Y106,$N$5:$N$300,$Z$31,$O$5:$O$300,$AA$32)</f>
        <v>0</v>
      </c>
      <c r="BN106" s="236">
        <f>COUNTIFS($L$5:$L$300,$BJ$33,$M$5:$M$300,$Y106,$N$5:$N$300,$Z$31,$O$5:$O$300,$AB$32)</f>
        <v>0</v>
      </c>
      <c r="BO106" s="236"/>
      <c r="BP106" s="233">
        <f t="shared" si="368"/>
        <v>0</v>
      </c>
      <c r="BQ106" s="240" t="str">
        <f t="shared" si="369"/>
        <v/>
      </c>
      <c r="BR106" s="236">
        <f>COUNTIFS($L$5:$L$300,$BJ$33,$M$5:$M$300,$Y106,$N$5:$N$300,$AF$31,$O$5:$O$300,BR$32)</f>
        <v>0</v>
      </c>
      <c r="BS106" s="236">
        <f t="shared" si="370"/>
        <v>0</v>
      </c>
      <c r="BT106" s="236">
        <f t="shared" si="370"/>
        <v>0</v>
      </c>
      <c r="BU106" s="233">
        <f t="shared" si="371"/>
        <v>0</v>
      </c>
      <c r="BV106" s="240" t="str">
        <f t="shared" ref="BV106:BV111" si="387">IF(BU106=0,"",((BR106*3)+(BS106*1.5)+(BT106*0))/BU106)</f>
        <v/>
      </c>
      <c r="BW106" s="236">
        <f t="shared" si="372"/>
        <v>0</v>
      </c>
      <c r="BX106" s="236">
        <f t="shared" si="372"/>
        <v>0</v>
      </c>
      <c r="BY106" s="236">
        <f t="shared" si="372"/>
        <v>0</v>
      </c>
      <c r="BZ106" s="233">
        <f t="shared" si="373"/>
        <v>0</v>
      </c>
      <c r="CA106" s="240" t="str">
        <f t="shared" ref="CA106:CA111" si="388">IF(BZ106=0,"",((BW106*3)+(BX106*1.5)+(BY106*0))/BZ106)</f>
        <v/>
      </c>
      <c r="CB106" s="236">
        <f t="shared" si="374"/>
        <v>0</v>
      </c>
      <c r="CC106" s="236">
        <f t="shared" si="374"/>
        <v>0</v>
      </c>
      <c r="CD106" s="236">
        <f t="shared" si="374"/>
        <v>0</v>
      </c>
      <c r="CE106" s="233">
        <f t="shared" si="375"/>
        <v>0</v>
      </c>
      <c r="CF106" s="240" t="str">
        <f t="shared" ref="CF106:CF111" si="389">IF(CE106=0,"",((CB106*3)+(CC106*1.5)+(CD106*0))/CE106)</f>
        <v/>
      </c>
      <c r="CG106" s="237">
        <f t="shared" si="376"/>
        <v>0</v>
      </c>
      <c r="CH106" s="236">
        <f t="shared" si="376"/>
        <v>0</v>
      </c>
      <c r="CI106" s="236">
        <f t="shared" si="376"/>
        <v>0</v>
      </c>
      <c r="CJ106" s="233">
        <f t="shared" si="377"/>
        <v>0</v>
      </c>
      <c r="CK106" s="242" t="str">
        <f t="shared" si="378"/>
        <v/>
      </c>
      <c r="CL106" s="237">
        <f t="shared" si="379"/>
        <v>0</v>
      </c>
      <c r="CM106" s="236">
        <f t="shared" si="379"/>
        <v>0</v>
      </c>
      <c r="CN106" s="236">
        <f t="shared" si="379"/>
        <v>0</v>
      </c>
      <c r="CO106" s="233">
        <f t="shared" si="380"/>
        <v>0</v>
      </c>
      <c r="CP106" s="240" t="str">
        <f t="shared" si="381"/>
        <v/>
      </c>
      <c r="CQ106" s="236">
        <f t="shared" si="382"/>
        <v>0</v>
      </c>
      <c r="CR106" s="236">
        <f t="shared" si="382"/>
        <v>0</v>
      </c>
      <c r="CS106" s="236">
        <f t="shared" si="382"/>
        <v>0</v>
      </c>
      <c r="CT106" s="233">
        <f t="shared" si="383"/>
        <v>0</v>
      </c>
      <c r="CU106" s="240" t="str">
        <f t="shared" si="384"/>
        <v/>
      </c>
      <c r="CV106" s="98"/>
    </row>
    <row r="107" spans="3:100" x14ac:dyDescent="0.25">
      <c r="C107" s="380">
        <f t="shared" si="217"/>
        <v>0</v>
      </c>
      <c r="I107" s="409" t="e">
        <f t="shared" ca="1" si="218"/>
        <v>#NAME?</v>
      </c>
      <c r="K107" s="110"/>
      <c r="L107" s="74" t="str">
        <f t="shared" si="219"/>
        <v/>
      </c>
      <c r="M107" s="11" t="str">
        <f t="shared" si="220"/>
        <v/>
      </c>
      <c r="N107" s="11" t="str">
        <f t="shared" si="221"/>
        <v/>
      </c>
      <c r="O107" s="11" t="str">
        <f t="shared" si="222"/>
        <v/>
      </c>
      <c r="P107" s="380">
        <f t="shared" ca="1" si="223"/>
        <v>1</v>
      </c>
      <c r="Q107" s="380">
        <f t="shared" ca="1" si="224"/>
        <v>1</v>
      </c>
      <c r="X107" s="513"/>
      <c r="Y107" s="111">
        <v>3</v>
      </c>
      <c r="Z107" s="174">
        <f>COUNTIFS($L$5:$L$300,$X$105,$M$5:$M$300,$Y107,$N$5:$N$300,$Z$31,$O$5:$O$300,$Z$32)</f>
        <v>0</v>
      </c>
      <c r="AA107" s="174">
        <f>COUNTIFS($L$5:$L$300,$X$105,$M$5:$M$300,$Y107,$N$5:$N$300,$Z$31,$O$5:$O$300,$AA$32)</f>
        <v>0</v>
      </c>
      <c r="AB107" s="174">
        <f>COUNTIFS($L$5:$L$300,$X$105,$M$5:$M$300,$Y107,$N$5:$N$300,$Z$31,$O$5:$O$300,$AB$32)</f>
        <v>0</v>
      </c>
      <c r="AC107" s="409"/>
      <c r="AD107" s="409">
        <f t="shared" si="350"/>
        <v>0</v>
      </c>
      <c r="AE107" s="399" t="str">
        <f t="shared" si="351"/>
        <v/>
      </c>
      <c r="AF107" s="174">
        <f>COUNTIFS($L$5:$L$300,$X$105,$M$5:$M$300,$Y107,$N$5:$N$300,$AF$31,$O$5:$O$300,AF$32)</f>
        <v>0</v>
      </c>
      <c r="AG107" s="174">
        <f t="shared" si="352"/>
        <v>0</v>
      </c>
      <c r="AH107" s="174">
        <f t="shared" si="352"/>
        <v>0</v>
      </c>
      <c r="AI107" s="409">
        <f t="shared" si="353"/>
        <v>0</v>
      </c>
      <c r="AJ107" s="399" t="str">
        <f t="shared" si="385"/>
        <v/>
      </c>
      <c r="AK107" s="181">
        <f t="shared" si="354"/>
        <v>0</v>
      </c>
      <c r="AL107" s="174">
        <f t="shared" si="354"/>
        <v>0</v>
      </c>
      <c r="AM107" s="174">
        <f t="shared" si="354"/>
        <v>0</v>
      </c>
      <c r="AN107" s="409">
        <f t="shared" si="355"/>
        <v>0</v>
      </c>
      <c r="AO107" s="399" t="str">
        <f t="shared" si="386"/>
        <v/>
      </c>
      <c r="AP107" s="174">
        <f t="shared" si="356"/>
        <v>0</v>
      </c>
      <c r="AQ107" s="174">
        <f t="shared" si="356"/>
        <v>0</v>
      </c>
      <c r="AR107" s="174">
        <f t="shared" si="356"/>
        <v>0</v>
      </c>
      <c r="AS107" s="409">
        <f t="shared" si="357"/>
        <v>0</v>
      </c>
      <c r="AT107" s="399" t="str">
        <f t="shared" si="358"/>
        <v/>
      </c>
      <c r="AU107" s="181">
        <f t="shared" si="359"/>
        <v>0</v>
      </c>
      <c r="AV107" s="174">
        <f t="shared" si="359"/>
        <v>0</v>
      </c>
      <c r="AW107" s="174">
        <f t="shared" si="359"/>
        <v>0</v>
      </c>
      <c r="AX107" s="409">
        <f t="shared" si="360"/>
        <v>0</v>
      </c>
      <c r="AY107" s="399" t="str">
        <f t="shared" si="361"/>
        <v/>
      </c>
      <c r="AZ107" s="181">
        <f t="shared" si="362"/>
        <v>0</v>
      </c>
      <c r="BA107" s="174">
        <f t="shared" si="362"/>
        <v>0</v>
      </c>
      <c r="BB107" s="174">
        <f t="shared" si="362"/>
        <v>0</v>
      </c>
      <c r="BC107" s="409">
        <f t="shared" si="363"/>
        <v>0</v>
      </c>
      <c r="BD107" s="399" t="str">
        <f t="shared" si="364"/>
        <v/>
      </c>
      <c r="BE107" s="181">
        <f t="shared" si="365"/>
        <v>0</v>
      </c>
      <c r="BF107" s="174">
        <f t="shared" si="365"/>
        <v>0</v>
      </c>
      <c r="BG107" s="174">
        <f t="shared" si="365"/>
        <v>0</v>
      </c>
      <c r="BH107" s="409">
        <f t="shared" si="366"/>
        <v>0</v>
      </c>
      <c r="BI107" s="399" t="str">
        <f t="shared" si="367"/>
        <v/>
      </c>
      <c r="BJ107" s="513"/>
      <c r="BK107" s="132">
        <v>3</v>
      </c>
      <c r="BL107" s="174">
        <f>COUNTIFS($L$5:$L$300,$BJ$33,$M$5:$M$300,$Y107,$N$5:$N$300,$Z$31,$O$5:$O$300,$Z$32)</f>
        <v>0</v>
      </c>
      <c r="BM107" s="174">
        <f>COUNTIFS($L$5:$L$300,$BJ$33,$M$5:$M$300,$Y107,$N$5:$N$300,$Z$31,$O$5:$O$300,$AA$32)</f>
        <v>0</v>
      </c>
      <c r="BN107" s="174">
        <f>COUNTIFS($L$5:$L$300,$BJ$33,$M$5:$M$300,$Y107,$N$5:$N$300,$Z$31,$O$5:$O$300,$AB$32)</f>
        <v>0</v>
      </c>
      <c r="BO107" s="174"/>
      <c r="BP107" s="409">
        <f t="shared" si="368"/>
        <v>0</v>
      </c>
      <c r="BQ107" s="399" t="str">
        <f t="shared" si="369"/>
        <v/>
      </c>
      <c r="BR107" s="174">
        <f>COUNTIFS($L$5:$L$300,$BJ$33,$M$5:$M$300,$Y107,$N$5:$N$300,$AF$31,$O$5:$O$300,BR$32)</f>
        <v>0</v>
      </c>
      <c r="BS107" s="174">
        <f t="shared" si="370"/>
        <v>0</v>
      </c>
      <c r="BT107" s="174">
        <f t="shared" si="370"/>
        <v>0</v>
      </c>
      <c r="BU107" s="409">
        <f t="shared" si="371"/>
        <v>0</v>
      </c>
      <c r="BV107" s="399" t="str">
        <f t="shared" si="387"/>
        <v/>
      </c>
      <c r="BW107" s="174">
        <f t="shared" si="372"/>
        <v>0</v>
      </c>
      <c r="BX107" s="174">
        <f t="shared" si="372"/>
        <v>0</v>
      </c>
      <c r="BY107" s="174">
        <f t="shared" si="372"/>
        <v>0</v>
      </c>
      <c r="BZ107" s="409">
        <f t="shared" si="373"/>
        <v>0</v>
      </c>
      <c r="CA107" s="399" t="str">
        <f t="shared" si="388"/>
        <v/>
      </c>
      <c r="CB107" s="174">
        <f t="shared" si="374"/>
        <v>0</v>
      </c>
      <c r="CC107" s="174">
        <f t="shared" si="374"/>
        <v>0</v>
      </c>
      <c r="CD107" s="174">
        <f t="shared" si="374"/>
        <v>0</v>
      </c>
      <c r="CE107" s="409">
        <f t="shared" si="375"/>
        <v>0</v>
      </c>
      <c r="CF107" s="399" t="str">
        <f t="shared" si="389"/>
        <v/>
      </c>
      <c r="CG107" s="181">
        <f t="shared" si="376"/>
        <v>0</v>
      </c>
      <c r="CH107" s="174">
        <f t="shared" si="376"/>
        <v>0</v>
      </c>
      <c r="CI107" s="174">
        <f t="shared" si="376"/>
        <v>0</v>
      </c>
      <c r="CJ107" s="409">
        <f t="shared" si="377"/>
        <v>0</v>
      </c>
      <c r="CK107" s="398" t="str">
        <f t="shared" si="378"/>
        <v/>
      </c>
      <c r="CL107" s="181">
        <f t="shared" si="379"/>
        <v>0</v>
      </c>
      <c r="CM107" s="174">
        <f t="shared" si="379"/>
        <v>0</v>
      </c>
      <c r="CN107" s="174">
        <f t="shared" si="379"/>
        <v>0</v>
      </c>
      <c r="CO107" s="409">
        <f t="shared" si="380"/>
        <v>0</v>
      </c>
      <c r="CP107" s="399" t="str">
        <f t="shared" si="381"/>
        <v/>
      </c>
      <c r="CQ107" s="174">
        <f t="shared" si="382"/>
        <v>0</v>
      </c>
      <c r="CR107" s="174">
        <f t="shared" si="382"/>
        <v>0</v>
      </c>
      <c r="CS107" s="174">
        <f t="shared" si="382"/>
        <v>0</v>
      </c>
      <c r="CT107" s="409">
        <f t="shared" si="383"/>
        <v>0</v>
      </c>
      <c r="CU107" s="399" t="str">
        <f t="shared" si="384"/>
        <v/>
      </c>
      <c r="CV107" s="98"/>
    </row>
    <row r="108" spans="3:100" x14ac:dyDescent="0.25">
      <c r="C108" s="380">
        <f t="shared" si="217"/>
        <v>0</v>
      </c>
      <c r="I108" s="409" t="e">
        <f t="shared" ca="1" si="218"/>
        <v>#NAME?</v>
      </c>
      <c r="K108" s="110"/>
      <c r="L108" s="74" t="str">
        <f t="shared" si="219"/>
        <v/>
      </c>
      <c r="M108" s="11" t="str">
        <f t="shared" si="220"/>
        <v/>
      </c>
      <c r="N108" s="11" t="str">
        <f t="shared" si="221"/>
        <v/>
      </c>
      <c r="O108" s="11" t="str">
        <f t="shared" si="222"/>
        <v/>
      </c>
      <c r="P108" s="380">
        <f t="shared" ca="1" si="223"/>
        <v>1</v>
      </c>
      <c r="Q108" s="380">
        <f t="shared" ca="1" si="224"/>
        <v>1</v>
      </c>
      <c r="X108" s="513"/>
      <c r="Y108" s="129">
        <v>4</v>
      </c>
      <c r="Z108" s="173">
        <f>COUNTIFS($L$5:$L$300,$X$105,$M$5:$M$300,$Y108,$N$5:$N$300,$Z$31,$O$5:$O$300,$Z$32)</f>
        <v>0</v>
      </c>
      <c r="AA108" s="173">
        <f>COUNTIFS($L$5:$L$300,$X$105,$M$5:$M$300,$Y108,$N$5:$N$300,$Z$31,$O$5:$O$300,$AA$32)</f>
        <v>0</v>
      </c>
      <c r="AB108" s="173">
        <f>COUNTIFS($L$5:$L$300,$X$105,$M$5:$M$300,$Y108,$N$5:$N$300,$Z$31,$O$5:$O$300,$AB$32)</f>
        <v>0</v>
      </c>
      <c r="AC108" s="130"/>
      <c r="AD108" s="130">
        <f t="shared" si="350"/>
        <v>0</v>
      </c>
      <c r="AE108" s="137" t="str">
        <f t="shared" si="351"/>
        <v/>
      </c>
      <c r="AF108" s="173">
        <f>COUNTIFS($L$5:$L$300,$X$105,$M$5:$M$300,$Y108,$N$5:$N$300,$AF$31,$O$5:$O$300,AF$32)</f>
        <v>0</v>
      </c>
      <c r="AG108" s="173">
        <f t="shared" si="352"/>
        <v>0</v>
      </c>
      <c r="AH108" s="173">
        <f t="shared" si="352"/>
        <v>0</v>
      </c>
      <c r="AI108" s="130">
        <f t="shared" si="353"/>
        <v>0</v>
      </c>
      <c r="AJ108" s="137" t="str">
        <f t="shared" si="385"/>
        <v/>
      </c>
      <c r="AK108" s="182">
        <f t="shared" si="354"/>
        <v>0</v>
      </c>
      <c r="AL108" s="173">
        <f t="shared" si="354"/>
        <v>0</v>
      </c>
      <c r="AM108" s="173">
        <f t="shared" si="354"/>
        <v>0</v>
      </c>
      <c r="AN108" s="130">
        <f t="shared" si="355"/>
        <v>0</v>
      </c>
      <c r="AO108" s="137" t="str">
        <f t="shared" si="386"/>
        <v/>
      </c>
      <c r="AP108" s="173">
        <f t="shared" si="356"/>
        <v>0</v>
      </c>
      <c r="AQ108" s="173">
        <f t="shared" si="356"/>
        <v>0</v>
      </c>
      <c r="AR108" s="173">
        <f t="shared" si="356"/>
        <v>0</v>
      </c>
      <c r="AS108" s="130">
        <f t="shared" si="357"/>
        <v>0</v>
      </c>
      <c r="AT108" s="137" t="str">
        <f t="shared" si="358"/>
        <v/>
      </c>
      <c r="AU108" s="182">
        <f t="shared" si="359"/>
        <v>0</v>
      </c>
      <c r="AV108" s="173">
        <f t="shared" si="359"/>
        <v>0</v>
      </c>
      <c r="AW108" s="173">
        <f t="shared" si="359"/>
        <v>0</v>
      </c>
      <c r="AX108" s="130">
        <f t="shared" si="360"/>
        <v>0</v>
      </c>
      <c r="AY108" s="137" t="str">
        <f t="shared" si="361"/>
        <v/>
      </c>
      <c r="AZ108" s="182">
        <f t="shared" si="362"/>
        <v>0</v>
      </c>
      <c r="BA108" s="173">
        <f t="shared" si="362"/>
        <v>0</v>
      </c>
      <c r="BB108" s="173">
        <f t="shared" si="362"/>
        <v>0</v>
      </c>
      <c r="BC108" s="130">
        <f t="shared" si="363"/>
        <v>0</v>
      </c>
      <c r="BD108" s="137" t="str">
        <f t="shared" si="364"/>
        <v/>
      </c>
      <c r="BE108" s="182">
        <f t="shared" si="365"/>
        <v>0</v>
      </c>
      <c r="BF108" s="173">
        <f t="shared" si="365"/>
        <v>0</v>
      </c>
      <c r="BG108" s="173">
        <f t="shared" si="365"/>
        <v>0</v>
      </c>
      <c r="BH108" s="130">
        <f t="shared" si="366"/>
        <v>0</v>
      </c>
      <c r="BI108" s="137" t="str">
        <f t="shared" si="367"/>
        <v/>
      </c>
      <c r="BJ108" s="513"/>
      <c r="BK108" s="126">
        <v>4</v>
      </c>
      <c r="BL108" s="236">
        <f>COUNTIFS($L$5:$L$300,$BJ$33,$M$5:$M$300,$Y108,$N$5:$N$300,$Z$31,$O$5:$O$300,$Z$32)</f>
        <v>0</v>
      </c>
      <c r="BM108" s="236">
        <f>COUNTIFS($L$5:$L$300,$BJ$33,$M$5:$M$300,$Y108,$N$5:$N$300,$Z$31,$O$5:$O$300,$AA$32)</f>
        <v>0</v>
      </c>
      <c r="BN108" s="236">
        <f>COUNTIFS($L$5:$L$300,$BJ$33,$M$5:$M$300,$Y108,$N$5:$N$300,$Z$31,$O$5:$O$300,$AB$32)</f>
        <v>0</v>
      </c>
      <c r="BO108" s="236"/>
      <c r="BP108" s="233">
        <f t="shared" si="368"/>
        <v>0</v>
      </c>
      <c r="BQ108" s="240" t="str">
        <f t="shared" si="369"/>
        <v/>
      </c>
      <c r="BR108" s="236">
        <f>COUNTIFS($L$5:$L$300,$BJ$33,$M$5:$M$300,$Y108,$N$5:$N$300,$AF$31,$O$5:$O$300,BR$32)</f>
        <v>0</v>
      </c>
      <c r="BS108" s="236">
        <f t="shared" si="370"/>
        <v>0</v>
      </c>
      <c r="BT108" s="236">
        <f t="shared" si="370"/>
        <v>0</v>
      </c>
      <c r="BU108" s="233">
        <f t="shared" si="371"/>
        <v>0</v>
      </c>
      <c r="BV108" s="240" t="str">
        <f t="shared" si="387"/>
        <v/>
      </c>
      <c r="BW108" s="236">
        <f t="shared" si="372"/>
        <v>0</v>
      </c>
      <c r="BX108" s="236">
        <f t="shared" si="372"/>
        <v>0</v>
      </c>
      <c r="BY108" s="236">
        <f t="shared" si="372"/>
        <v>0</v>
      </c>
      <c r="BZ108" s="233">
        <f t="shared" si="373"/>
        <v>0</v>
      </c>
      <c r="CA108" s="240" t="str">
        <f t="shared" si="388"/>
        <v/>
      </c>
      <c r="CB108" s="236">
        <f t="shared" si="374"/>
        <v>0</v>
      </c>
      <c r="CC108" s="236">
        <f t="shared" si="374"/>
        <v>0</v>
      </c>
      <c r="CD108" s="236">
        <f t="shared" si="374"/>
        <v>0</v>
      </c>
      <c r="CE108" s="233">
        <f t="shared" si="375"/>
        <v>0</v>
      </c>
      <c r="CF108" s="240" t="str">
        <f t="shared" si="389"/>
        <v/>
      </c>
      <c r="CG108" s="237">
        <f t="shared" si="376"/>
        <v>0</v>
      </c>
      <c r="CH108" s="236">
        <f t="shared" si="376"/>
        <v>0</v>
      </c>
      <c r="CI108" s="236">
        <f t="shared" si="376"/>
        <v>0</v>
      </c>
      <c r="CJ108" s="233">
        <f t="shared" si="377"/>
        <v>0</v>
      </c>
      <c r="CK108" s="242" t="str">
        <f t="shared" si="378"/>
        <v/>
      </c>
      <c r="CL108" s="237">
        <f t="shared" si="379"/>
        <v>0</v>
      </c>
      <c r="CM108" s="236">
        <f t="shared" si="379"/>
        <v>0</v>
      </c>
      <c r="CN108" s="236">
        <f t="shared" si="379"/>
        <v>0</v>
      </c>
      <c r="CO108" s="233">
        <f t="shared" si="380"/>
        <v>0</v>
      </c>
      <c r="CP108" s="240" t="str">
        <f t="shared" si="381"/>
        <v/>
      </c>
      <c r="CQ108" s="236">
        <f t="shared" si="382"/>
        <v>0</v>
      </c>
      <c r="CR108" s="236">
        <f t="shared" si="382"/>
        <v>0</v>
      </c>
      <c r="CS108" s="236">
        <f t="shared" si="382"/>
        <v>0</v>
      </c>
      <c r="CT108" s="233">
        <f t="shared" si="383"/>
        <v>0</v>
      </c>
      <c r="CU108" s="240" t="str">
        <f t="shared" si="384"/>
        <v/>
      </c>
      <c r="CV108" s="98"/>
    </row>
    <row r="109" spans="3:100" x14ac:dyDescent="0.25">
      <c r="C109" s="380">
        <f t="shared" si="217"/>
        <v>0</v>
      </c>
      <c r="I109" s="409" t="e">
        <f t="shared" ca="1" si="218"/>
        <v>#NAME?</v>
      </c>
      <c r="K109" s="110"/>
      <c r="L109" s="74" t="str">
        <f t="shared" si="219"/>
        <v/>
      </c>
      <c r="M109" s="11" t="str">
        <f t="shared" si="220"/>
        <v/>
      </c>
      <c r="N109" s="11" t="str">
        <f t="shared" si="221"/>
        <v/>
      </c>
      <c r="O109" s="11" t="str">
        <f t="shared" si="222"/>
        <v/>
      </c>
      <c r="P109" s="380">
        <f t="shared" ca="1" si="223"/>
        <v>1</v>
      </c>
      <c r="Q109" s="380">
        <f t="shared" ca="1" si="224"/>
        <v>1</v>
      </c>
      <c r="X109" s="513"/>
      <c r="Y109" s="111">
        <v>5</v>
      </c>
      <c r="Z109" s="174">
        <f>COUNTIFS($L$5:$L$300,$X$105,$M$5:$M$300,$Y109,$N$5:$N$300,$Z$31,$O$5:$O$300,$Z$32)</f>
        <v>0</v>
      </c>
      <c r="AA109" s="174">
        <f>COUNTIFS($L$5:$L$300,$X$105,$M$5:$M$300,$Y109,$N$5:$N$300,$Z$31,$O$5:$O$300,$AA$32)</f>
        <v>0</v>
      </c>
      <c r="AB109" s="174">
        <f>COUNTIFS($L$5:$L$300,$X$105,$M$5:$M$300,$Y109,$N$5:$N$300,$Z$31,$O$5:$O$300,$AB$32)</f>
        <v>0</v>
      </c>
      <c r="AC109" s="409"/>
      <c r="AD109" s="409">
        <f t="shared" si="350"/>
        <v>0</v>
      </c>
      <c r="AE109" s="399" t="str">
        <f t="shared" si="351"/>
        <v/>
      </c>
      <c r="AF109" s="174">
        <f>COUNTIFS($L$5:$L$300,$X$105,$M$5:$M$300,$Y109,$N$5:$N$300,$AF$31,$O$5:$O$300,AF$32)</f>
        <v>0</v>
      </c>
      <c r="AG109" s="174">
        <f t="shared" si="352"/>
        <v>0</v>
      </c>
      <c r="AH109" s="174">
        <f t="shared" si="352"/>
        <v>0</v>
      </c>
      <c r="AI109" s="409">
        <f t="shared" si="353"/>
        <v>0</v>
      </c>
      <c r="AJ109" s="399" t="str">
        <f t="shared" si="385"/>
        <v/>
      </c>
      <c r="AK109" s="181">
        <f t="shared" si="354"/>
        <v>0</v>
      </c>
      <c r="AL109" s="174">
        <f t="shared" si="354"/>
        <v>0</v>
      </c>
      <c r="AM109" s="174">
        <f t="shared" si="354"/>
        <v>0</v>
      </c>
      <c r="AN109" s="409">
        <f t="shared" si="355"/>
        <v>0</v>
      </c>
      <c r="AO109" s="399" t="str">
        <f t="shared" si="386"/>
        <v/>
      </c>
      <c r="AP109" s="174">
        <f t="shared" si="356"/>
        <v>0</v>
      </c>
      <c r="AQ109" s="174">
        <f t="shared" si="356"/>
        <v>0</v>
      </c>
      <c r="AR109" s="174">
        <f t="shared" si="356"/>
        <v>0</v>
      </c>
      <c r="AS109" s="409">
        <f t="shared" si="357"/>
        <v>0</v>
      </c>
      <c r="AT109" s="399" t="str">
        <f t="shared" si="358"/>
        <v/>
      </c>
      <c r="AU109" s="181">
        <f t="shared" si="359"/>
        <v>0</v>
      </c>
      <c r="AV109" s="174">
        <f t="shared" si="359"/>
        <v>0</v>
      </c>
      <c r="AW109" s="174">
        <f t="shared" si="359"/>
        <v>0</v>
      </c>
      <c r="AX109" s="409">
        <f t="shared" si="360"/>
        <v>0</v>
      </c>
      <c r="AY109" s="399" t="str">
        <f t="shared" si="361"/>
        <v/>
      </c>
      <c r="AZ109" s="181">
        <f t="shared" si="362"/>
        <v>0</v>
      </c>
      <c r="BA109" s="174">
        <f t="shared" si="362"/>
        <v>0</v>
      </c>
      <c r="BB109" s="174">
        <f t="shared" si="362"/>
        <v>0</v>
      </c>
      <c r="BC109" s="409">
        <f t="shared" si="363"/>
        <v>0</v>
      </c>
      <c r="BD109" s="399" t="str">
        <f t="shared" si="364"/>
        <v/>
      </c>
      <c r="BE109" s="181">
        <f t="shared" si="365"/>
        <v>0</v>
      </c>
      <c r="BF109" s="174">
        <f t="shared" si="365"/>
        <v>0</v>
      </c>
      <c r="BG109" s="174">
        <f t="shared" si="365"/>
        <v>0</v>
      </c>
      <c r="BH109" s="409">
        <f t="shared" si="366"/>
        <v>0</v>
      </c>
      <c r="BI109" s="399" t="str">
        <f t="shared" si="367"/>
        <v/>
      </c>
      <c r="BJ109" s="513"/>
      <c r="BK109" s="132">
        <v>5</v>
      </c>
      <c r="BL109" s="174">
        <f>COUNTIFS($L$5:$L$300,$BJ$33,$M$5:$M$300,$Y109,$N$5:$N$300,$Z$31,$O$5:$O$300,$Z$32)</f>
        <v>0</v>
      </c>
      <c r="BM109" s="174">
        <f>COUNTIFS($L$5:$L$300,$BJ$33,$M$5:$M$300,$Y109,$N$5:$N$300,$Z$31,$O$5:$O$300,$AA$32)</f>
        <v>0</v>
      </c>
      <c r="BN109" s="174">
        <f>COUNTIFS($L$5:$L$300,$BJ$33,$M$5:$M$300,$Y109,$N$5:$N$300,$Z$31,$O$5:$O$300,$AB$32)</f>
        <v>0</v>
      </c>
      <c r="BO109" s="174"/>
      <c r="BP109" s="409">
        <f t="shared" si="368"/>
        <v>0</v>
      </c>
      <c r="BQ109" s="399" t="str">
        <f t="shared" si="369"/>
        <v/>
      </c>
      <c r="BR109" s="174">
        <f>COUNTIFS($L$5:$L$300,$BJ$33,$M$5:$M$300,$Y109,$N$5:$N$300,$AF$31,$O$5:$O$300,BR$32)</f>
        <v>0</v>
      </c>
      <c r="BS109" s="174">
        <f t="shared" si="370"/>
        <v>0</v>
      </c>
      <c r="BT109" s="174">
        <f t="shared" si="370"/>
        <v>0</v>
      </c>
      <c r="BU109" s="409">
        <f t="shared" si="371"/>
        <v>0</v>
      </c>
      <c r="BV109" s="399" t="str">
        <f t="shared" si="387"/>
        <v/>
      </c>
      <c r="BW109" s="174">
        <f t="shared" si="372"/>
        <v>0</v>
      </c>
      <c r="BX109" s="174">
        <f t="shared" si="372"/>
        <v>0</v>
      </c>
      <c r="BY109" s="174">
        <f t="shared" si="372"/>
        <v>0</v>
      </c>
      <c r="BZ109" s="409">
        <f t="shared" si="373"/>
        <v>0</v>
      </c>
      <c r="CA109" s="399" t="str">
        <f t="shared" si="388"/>
        <v/>
      </c>
      <c r="CB109" s="174">
        <f t="shared" si="374"/>
        <v>0</v>
      </c>
      <c r="CC109" s="174">
        <f t="shared" si="374"/>
        <v>0</v>
      </c>
      <c r="CD109" s="174">
        <f t="shared" si="374"/>
        <v>0</v>
      </c>
      <c r="CE109" s="409">
        <f t="shared" si="375"/>
        <v>0</v>
      </c>
      <c r="CF109" s="399" t="str">
        <f t="shared" si="389"/>
        <v/>
      </c>
      <c r="CG109" s="181">
        <f t="shared" si="376"/>
        <v>0</v>
      </c>
      <c r="CH109" s="174">
        <f t="shared" si="376"/>
        <v>0</v>
      </c>
      <c r="CI109" s="174">
        <f t="shared" si="376"/>
        <v>0</v>
      </c>
      <c r="CJ109" s="409">
        <f t="shared" si="377"/>
        <v>0</v>
      </c>
      <c r="CK109" s="398" t="str">
        <f t="shared" si="378"/>
        <v/>
      </c>
      <c r="CL109" s="181">
        <f t="shared" si="379"/>
        <v>0</v>
      </c>
      <c r="CM109" s="174">
        <f t="shared" si="379"/>
        <v>0</v>
      </c>
      <c r="CN109" s="174">
        <f t="shared" si="379"/>
        <v>0</v>
      </c>
      <c r="CO109" s="409">
        <f t="shared" si="380"/>
        <v>0</v>
      </c>
      <c r="CP109" s="399" t="str">
        <f t="shared" si="381"/>
        <v/>
      </c>
      <c r="CQ109" s="174">
        <f t="shared" si="382"/>
        <v>0</v>
      </c>
      <c r="CR109" s="174">
        <f t="shared" si="382"/>
        <v>0</v>
      </c>
      <c r="CS109" s="174">
        <f t="shared" si="382"/>
        <v>0</v>
      </c>
      <c r="CT109" s="409">
        <f t="shared" si="383"/>
        <v>0</v>
      </c>
      <c r="CU109" s="399" t="str">
        <f t="shared" si="384"/>
        <v/>
      </c>
      <c r="CV109" s="98"/>
    </row>
    <row r="110" spans="3:100" ht="15.75" thickBot="1" x14ac:dyDescent="0.3">
      <c r="C110" s="380">
        <f t="shared" si="217"/>
        <v>0</v>
      </c>
      <c r="I110" s="409" t="e">
        <f t="shared" ca="1" si="218"/>
        <v>#NAME?</v>
      </c>
      <c r="K110" s="110"/>
      <c r="L110" s="74" t="str">
        <f t="shared" si="219"/>
        <v/>
      </c>
      <c r="M110" s="11" t="str">
        <f t="shared" si="220"/>
        <v/>
      </c>
      <c r="N110" s="11" t="str">
        <f t="shared" si="221"/>
        <v/>
      </c>
      <c r="O110" s="11" t="str">
        <f t="shared" si="222"/>
        <v/>
      </c>
      <c r="P110" s="380">
        <f t="shared" ca="1" si="223"/>
        <v>1</v>
      </c>
      <c r="Q110" s="380">
        <f t="shared" ca="1" si="224"/>
        <v>1</v>
      </c>
      <c r="X110" s="514"/>
      <c r="Y110" s="168">
        <v>6</v>
      </c>
      <c r="Z110" s="173">
        <f>COUNTIFS($L$5:$L$300,$X$105,$M$5:$M$300,$Y110,$N$5:$N$300,$Z$31,$O$5:$O$300,$Z$32)</f>
        <v>0</v>
      </c>
      <c r="AA110" s="173">
        <f>COUNTIFS($L$5:$L$300,$X$105,$M$5:$M$300,$Y110,$N$5:$N$300,$Z$31,$O$5:$O$300,$AA$32)</f>
        <v>0</v>
      </c>
      <c r="AB110" s="173">
        <f>COUNTIFS($L$5:$L$300,$X$105,$M$5:$M$300,$Y110,$N$5:$N$300,$Z$31,$O$5:$O$300,$AB$32)</f>
        <v>0</v>
      </c>
      <c r="AC110" s="130"/>
      <c r="AD110" s="130">
        <f t="shared" si="350"/>
        <v>0</v>
      </c>
      <c r="AE110" s="137" t="str">
        <f t="shared" si="351"/>
        <v/>
      </c>
      <c r="AF110" s="173">
        <f>COUNTIFS($L$5:$L$300,$X$105,$M$5:$M$300,$Y110,$N$5:$N$300,$AF$31,$O$5:$O$300,AF$32)</f>
        <v>0</v>
      </c>
      <c r="AG110" s="173">
        <f t="shared" si="352"/>
        <v>0</v>
      </c>
      <c r="AH110" s="173">
        <f t="shared" si="352"/>
        <v>0</v>
      </c>
      <c r="AI110" s="130">
        <f t="shared" si="353"/>
        <v>0</v>
      </c>
      <c r="AJ110" s="137" t="str">
        <f t="shared" si="385"/>
        <v/>
      </c>
      <c r="AK110" s="182">
        <f t="shared" si="354"/>
        <v>0</v>
      </c>
      <c r="AL110" s="173">
        <f t="shared" si="354"/>
        <v>0</v>
      </c>
      <c r="AM110" s="173">
        <f t="shared" si="354"/>
        <v>0</v>
      </c>
      <c r="AN110" s="130">
        <f t="shared" si="355"/>
        <v>0</v>
      </c>
      <c r="AO110" s="137" t="str">
        <f t="shared" si="386"/>
        <v/>
      </c>
      <c r="AP110" s="173">
        <f t="shared" si="356"/>
        <v>0</v>
      </c>
      <c r="AQ110" s="173">
        <f t="shared" si="356"/>
        <v>0</v>
      </c>
      <c r="AR110" s="173">
        <f t="shared" si="356"/>
        <v>0</v>
      </c>
      <c r="AS110" s="130">
        <f t="shared" si="357"/>
        <v>0</v>
      </c>
      <c r="AT110" s="137" t="str">
        <f t="shared" si="358"/>
        <v/>
      </c>
      <c r="AU110" s="182">
        <f t="shared" si="359"/>
        <v>0</v>
      </c>
      <c r="AV110" s="173">
        <f t="shared" si="359"/>
        <v>0</v>
      </c>
      <c r="AW110" s="173">
        <f t="shared" si="359"/>
        <v>0</v>
      </c>
      <c r="AX110" s="130">
        <f t="shared" si="360"/>
        <v>0</v>
      </c>
      <c r="AY110" s="137" t="str">
        <f t="shared" si="361"/>
        <v/>
      </c>
      <c r="AZ110" s="183">
        <f t="shared" si="362"/>
        <v>0</v>
      </c>
      <c r="BA110" s="184">
        <f t="shared" si="362"/>
        <v>0</v>
      </c>
      <c r="BB110" s="173">
        <f t="shared" si="362"/>
        <v>0</v>
      </c>
      <c r="BC110" s="153">
        <f t="shared" si="363"/>
        <v>0</v>
      </c>
      <c r="BD110" s="164" t="str">
        <f t="shared" si="364"/>
        <v/>
      </c>
      <c r="BE110" s="182">
        <f t="shared" si="365"/>
        <v>0</v>
      </c>
      <c r="BF110" s="173">
        <f t="shared" si="365"/>
        <v>0</v>
      </c>
      <c r="BG110" s="173">
        <f t="shared" si="365"/>
        <v>0</v>
      </c>
      <c r="BH110" s="130">
        <f t="shared" si="366"/>
        <v>0</v>
      </c>
      <c r="BI110" s="137" t="str">
        <f t="shared" si="367"/>
        <v/>
      </c>
      <c r="BJ110" s="514"/>
      <c r="BK110" s="234">
        <v>6</v>
      </c>
      <c r="BL110" s="236">
        <f>COUNTIFS($L$5:$L$300,$BJ$33,$M$5:$M$300,$Y110,$N$5:$N$300,$Z$31,$O$5:$O$300,$Z$32)</f>
        <v>0</v>
      </c>
      <c r="BM110" s="236">
        <f>COUNTIFS($L$5:$L$300,$BJ$33,$M$5:$M$300,$Y110,$N$5:$N$300,$Z$31,$O$5:$O$300,$AA$32)</f>
        <v>0</v>
      </c>
      <c r="BN110" s="236">
        <f>COUNTIFS($L$5:$L$300,$BJ$33,$M$5:$M$300,$Y110,$N$5:$N$300,$Z$31,$O$5:$O$300,$AB$32)</f>
        <v>0</v>
      </c>
      <c r="BO110" s="236"/>
      <c r="BP110" s="233">
        <f t="shared" si="368"/>
        <v>0</v>
      </c>
      <c r="BQ110" s="241" t="str">
        <f t="shared" si="369"/>
        <v/>
      </c>
      <c r="BR110" s="236">
        <f>COUNTIFS($L$5:$L$300,$BJ$33,$M$5:$M$300,$Y110,$N$5:$N$300,$AF$31,$O$5:$O$300,BR$32)</f>
        <v>0</v>
      </c>
      <c r="BS110" s="236">
        <f t="shared" si="370"/>
        <v>0</v>
      </c>
      <c r="BT110" s="236">
        <f t="shared" si="370"/>
        <v>0</v>
      </c>
      <c r="BU110" s="233">
        <f t="shared" si="371"/>
        <v>0</v>
      </c>
      <c r="BV110" s="241" t="str">
        <f t="shared" si="387"/>
        <v/>
      </c>
      <c r="BW110" s="236">
        <f t="shared" si="372"/>
        <v>0</v>
      </c>
      <c r="BX110" s="236">
        <f t="shared" si="372"/>
        <v>0</v>
      </c>
      <c r="BY110" s="236">
        <f t="shared" si="372"/>
        <v>0</v>
      </c>
      <c r="BZ110" s="233">
        <f t="shared" si="373"/>
        <v>0</v>
      </c>
      <c r="CA110" s="240" t="str">
        <f t="shared" si="388"/>
        <v/>
      </c>
      <c r="CB110" s="236">
        <f t="shared" si="374"/>
        <v>0</v>
      </c>
      <c r="CC110" s="236">
        <f t="shared" si="374"/>
        <v>0</v>
      </c>
      <c r="CD110" s="236">
        <f t="shared" si="374"/>
        <v>0</v>
      </c>
      <c r="CE110" s="233">
        <f t="shared" si="375"/>
        <v>0</v>
      </c>
      <c r="CF110" s="240" t="str">
        <f t="shared" si="389"/>
        <v/>
      </c>
      <c r="CG110" s="237">
        <f t="shared" si="376"/>
        <v>0</v>
      </c>
      <c r="CH110" s="236">
        <f t="shared" si="376"/>
        <v>0</v>
      </c>
      <c r="CI110" s="236">
        <f t="shared" si="376"/>
        <v>0</v>
      </c>
      <c r="CJ110" s="233">
        <f t="shared" si="377"/>
        <v>0</v>
      </c>
      <c r="CK110" s="242" t="str">
        <f t="shared" si="378"/>
        <v/>
      </c>
      <c r="CL110" s="238">
        <f t="shared" si="379"/>
        <v>0</v>
      </c>
      <c r="CM110" s="239">
        <f t="shared" si="379"/>
        <v>0</v>
      </c>
      <c r="CN110" s="239">
        <f t="shared" si="379"/>
        <v>0</v>
      </c>
      <c r="CO110" s="235">
        <f t="shared" si="380"/>
        <v>0</v>
      </c>
      <c r="CP110" s="241" t="str">
        <f t="shared" si="381"/>
        <v/>
      </c>
      <c r="CQ110" s="236">
        <f t="shared" si="382"/>
        <v>0</v>
      </c>
      <c r="CR110" s="236">
        <f t="shared" si="382"/>
        <v>0</v>
      </c>
      <c r="CS110" s="236">
        <f t="shared" si="382"/>
        <v>0</v>
      </c>
      <c r="CT110" s="233">
        <f t="shared" si="383"/>
        <v>0</v>
      </c>
      <c r="CU110" s="240" t="str">
        <f t="shared" si="384"/>
        <v/>
      </c>
      <c r="CV110" s="98"/>
    </row>
    <row r="111" spans="3:100" ht="16.5" thickBot="1" x14ac:dyDescent="0.3">
      <c r="C111" s="380">
        <f t="shared" si="217"/>
        <v>0</v>
      </c>
      <c r="I111" s="409" t="e">
        <f t="shared" ca="1" si="218"/>
        <v>#NAME?</v>
      </c>
      <c r="K111" s="110"/>
      <c r="L111" s="74" t="str">
        <f t="shared" si="219"/>
        <v/>
      </c>
      <c r="M111" s="11" t="str">
        <f t="shared" si="220"/>
        <v/>
      </c>
      <c r="N111" s="11" t="str">
        <f t="shared" si="221"/>
        <v/>
      </c>
      <c r="O111" s="11" t="str">
        <f t="shared" si="222"/>
        <v/>
      </c>
      <c r="P111" s="380">
        <f t="shared" ca="1" si="223"/>
        <v>1</v>
      </c>
      <c r="Q111" s="380">
        <f t="shared" ca="1" si="224"/>
        <v>1</v>
      </c>
      <c r="X111" s="505" t="s">
        <v>130</v>
      </c>
      <c r="Y111" s="506"/>
      <c r="Z111" s="175">
        <f>SUM(Z105:Z110)</f>
        <v>0</v>
      </c>
      <c r="AA111" s="176">
        <f>SUM(AA105:AA110)</f>
        <v>0</v>
      </c>
      <c r="AB111" s="176">
        <f>SUM(AB105:AB110)</f>
        <v>0</v>
      </c>
      <c r="AC111" s="393"/>
      <c r="AD111" s="393">
        <f t="shared" si="350"/>
        <v>0</v>
      </c>
      <c r="AE111" s="138" t="str">
        <f t="shared" si="351"/>
        <v/>
      </c>
      <c r="AF111" s="175">
        <f>SUM(AF105:AF110)</f>
        <v>0</v>
      </c>
      <c r="AG111" s="176">
        <f>SUM(AG105:AG110)</f>
        <v>0</v>
      </c>
      <c r="AH111" s="176">
        <f>SUM(AH105:AH110)</f>
        <v>0</v>
      </c>
      <c r="AI111" s="393">
        <f t="shared" si="353"/>
        <v>0</v>
      </c>
      <c r="AJ111" s="138" t="str">
        <f t="shared" si="385"/>
        <v/>
      </c>
      <c r="AK111" s="175">
        <f>SUM(AK105:AK110)</f>
        <v>0</v>
      </c>
      <c r="AL111" s="176">
        <f>SUM(AL105:AL110)</f>
        <v>0</v>
      </c>
      <c r="AM111" s="176">
        <f>SUM(AM105:AM110)</f>
        <v>0</v>
      </c>
      <c r="AN111" s="393">
        <f t="shared" si="355"/>
        <v>0</v>
      </c>
      <c r="AO111" s="138" t="str">
        <f t="shared" si="386"/>
        <v/>
      </c>
      <c r="AP111" s="175">
        <f>SUM(AP105:AP110)</f>
        <v>0</v>
      </c>
      <c r="AQ111" s="176">
        <f>SUM(AQ105:AQ110)</f>
        <v>0</v>
      </c>
      <c r="AR111" s="176">
        <f>SUM(AR105:AR110)</f>
        <v>0</v>
      </c>
      <c r="AS111" s="393">
        <f t="shared" si="357"/>
        <v>0</v>
      </c>
      <c r="AT111" s="138" t="str">
        <f t="shared" si="358"/>
        <v/>
      </c>
      <c r="AU111" s="175">
        <f>SUM(AU105:AU110)</f>
        <v>0</v>
      </c>
      <c r="AV111" s="176">
        <f>SUM(AV105:AV110)</f>
        <v>0</v>
      </c>
      <c r="AW111" s="176">
        <f>SUM(AW105:AW110)</f>
        <v>0</v>
      </c>
      <c r="AX111" s="393">
        <f t="shared" si="360"/>
        <v>0</v>
      </c>
      <c r="AY111" s="138" t="str">
        <f t="shared" si="361"/>
        <v/>
      </c>
      <c r="AZ111" s="175">
        <f>SUM(AZ105:AZ110)</f>
        <v>0</v>
      </c>
      <c r="BA111" s="176">
        <f>SUM(BA105:BA110)</f>
        <v>0</v>
      </c>
      <c r="BB111" s="176">
        <f>SUM(BB105:BB110)</f>
        <v>0</v>
      </c>
      <c r="BC111" s="393">
        <f t="shared" si="363"/>
        <v>0</v>
      </c>
      <c r="BD111" s="138" t="str">
        <f t="shared" si="364"/>
        <v/>
      </c>
      <c r="BE111" s="175">
        <f>SUM(BE105:BE110)</f>
        <v>0</v>
      </c>
      <c r="BF111" s="176">
        <f>SUM(BF105:BF110)</f>
        <v>0</v>
      </c>
      <c r="BG111" s="176">
        <f>SUM(BG105:BG110)</f>
        <v>0</v>
      </c>
      <c r="BH111" s="393">
        <f t="shared" si="366"/>
        <v>0</v>
      </c>
      <c r="BI111" s="138" t="str">
        <f t="shared" si="367"/>
        <v/>
      </c>
      <c r="BJ111" s="505" t="s">
        <v>130</v>
      </c>
      <c r="BK111" s="506"/>
      <c r="BL111" s="175">
        <f>SUM(BL105:BL110)</f>
        <v>0</v>
      </c>
      <c r="BM111" s="176">
        <f>COUNTIFS($L$5:$L$300,$X$33,$M$5:$M$300,$Y111,$N$5:$N$300,$Z$31,$O$5:$O$300,$AA$32)</f>
        <v>0</v>
      </c>
      <c r="BN111" s="176">
        <f>SUM(BN105:BN110)</f>
        <v>0</v>
      </c>
      <c r="BO111" s="176"/>
      <c r="BP111" s="393">
        <f t="shared" si="368"/>
        <v>0</v>
      </c>
      <c r="BQ111" s="138" t="str">
        <f t="shared" si="369"/>
        <v/>
      </c>
      <c r="BR111" s="175">
        <f>SUM(BR105:BR110)</f>
        <v>0</v>
      </c>
      <c r="BS111" s="176">
        <f>SUM(BS105:BS110)</f>
        <v>0</v>
      </c>
      <c r="BT111" s="176">
        <f>SUM(BT105:BT110)</f>
        <v>0</v>
      </c>
      <c r="BU111" s="393">
        <f t="shared" si="371"/>
        <v>0</v>
      </c>
      <c r="BV111" s="138" t="str">
        <f t="shared" si="387"/>
        <v/>
      </c>
      <c r="BW111" s="175">
        <f>SUM(BW105:BW110)</f>
        <v>0</v>
      </c>
      <c r="BX111" s="176">
        <f>SUM(BY105:BY110)</f>
        <v>0</v>
      </c>
      <c r="BY111" s="176">
        <f>SUM(BY105:BY110)</f>
        <v>0</v>
      </c>
      <c r="BZ111" s="393">
        <f t="shared" si="373"/>
        <v>0</v>
      </c>
      <c r="CA111" s="138" t="str">
        <f t="shared" si="388"/>
        <v/>
      </c>
      <c r="CB111" s="175">
        <f>SUM(CB105:CB110)</f>
        <v>0</v>
      </c>
      <c r="CC111" s="176">
        <f>SUM(CC105:CC110)</f>
        <v>0</v>
      </c>
      <c r="CD111" s="176">
        <f>SUM(CD105:CD110)</f>
        <v>0</v>
      </c>
      <c r="CE111" s="393">
        <f t="shared" si="375"/>
        <v>0</v>
      </c>
      <c r="CF111" s="138" t="str">
        <f t="shared" si="389"/>
        <v/>
      </c>
      <c r="CG111" s="175">
        <f>SUM(CG105:CG110)</f>
        <v>0</v>
      </c>
      <c r="CH111" s="176">
        <f>SUM(CH105:CH110)</f>
        <v>0</v>
      </c>
      <c r="CI111" s="176">
        <f>SUM(CI105:CI110)</f>
        <v>0</v>
      </c>
      <c r="CJ111" s="393">
        <f t="shared" si="377"/>
        <v>0</v>
      </c>
      <c r="CK111" s="138" t="str">
        <f t="shared" si="378"/>
        <v/>
      </c>
      <c r="CL111" s="187">
        <f>SUM(CL105:CL110)</f>
        <v>0</v>
      </c>
      <c r="CM111" s="188">
        <f>SUM(CM105:CM110)</f>
        <v>0</v>
      </c>
      <c r="CN111" s="188">
        <f>SUM(CN105:CN110)</f>
        <v>0</v>
      </c>
      <c r="CO111" s="374">
        <f t="shared" si="380"/>
        <v>0</v>
      </c>
      <c r="CP111" s="243" t="str">
        <f t="shared" si="381"/>
        <v/>
      </c>
      <c r="CQ111" s="175">
        <f>SUM(CQ105:CQ110)</f>
        <v>0</v>
      </c>
      <c r="CR111" s="176">
        <f>SUM(CR105:CR110)</f>
        <v>0</v>
      </c>
      <c r="CS111" s="176">
        <f>SUM(CS105:CS110)</f>
        <v>0</v>
      </c>
      <c r="CT111" s="393">
        <f t="shared" si="383"/>
        <v>0</v>
      </c>
      <c r="CU111" s="138" t="str">
        <f t="shared" si="384"/>
        <v/>
      </c>
      <c r="CV111" s="98"/>
    </row>
    <row r="112" spans="3:100" ht="15.75" thickBot="1" x14ac:dyDescent="0.3">
      <c r="C112" s="380">
        <f t="shared" si="217"/>
        <v>0</v>
      </c>
      <c r="I112" s="409" t="e">
        <f t="shared" ca="1" si="218"/>
        <v>#NAME?</v>
      </c>
      <c r="K112" s="110"/>
      <c r="L112" s="74" t="str">
        <f t="shared" si="219"/>
        <v/>
      </c>
      <c r="M112" s="11" t="str">
        <f t="shared" si="220"/>
        <v/>
      </c>
      <c r="N112" s="11" t="str">
        <f t="shared" si="221"/>
        <v/>
      </c>
      <c r="O112" s="11" t="str">
        <f t="shared" si="222"/>
        <v/>
      </c>
      <c r="P112" s="380">
        <f t="shared" ca="1" si="223"/>
        <v>1</v>
      </c>
      <c r="Q112" s="380">
        <f t="shared" ca="1" si="224"/>
        <v>1</v>
      </c>
      <c r="X112" s="379"/>
      <c r="Y112" s="379"/>
      <c r="Z112" s="499" t="str">
        <f>$G$23</f>
        <v>S</v>
      </c>
      <c r="AA112" s="500"/>
      <c r="AB112" s="500"/>
      <c r="AC112" s="500"/>
      <c r="AD112" s="500"/>
      <c r="AE112" s="501"/>
      <c r="AF112" s="499" t="str">
        <f>$G$24</f>
        <v>R</v>
      </c>
      <c r="AG112" s="500"/>
      <c r="AH112" s="500"/>
      <c r="AI112" s="500"/>
      <c r="AJ112" s="501"/>
      <c r="AK112" s="509" t="str">
        <f>$G$26</f>
        <v>D</v>
      </c>
      <c r="AL112" s="510"/>
      <c r="AM112" s="510"/>
      <c r="AN112" s="510"/>
      <c r="AO112" s="511"/>
      <c r="AP112" s="499" t="str">
        <f>$G$27</f>
        <v>L</v>
      </c>
      <c r="AQ112" s="500"/>
      <c r="AR112" s="500"/>
      <c r="AS112" s="500"/>
      <c r="AT112" s="500"/>
      <c r="AU112" s="499" t="str">
        <f>$G$22</f>
        <v>A</v>
      </c>
      <c r="AV112" s="500"/>
      <c r="AW112" s="500"/>
      <c r="AX112" s="500"/>
      <c r="AY112" s="500"/>
      <c r="AZ112" s="499" t="str">
        <f>$G$32</f>
        <v>X</v>
      </c>
      <c r="BA112" s="500"/>
      <c r="BB112" s="500"/>
      <c r="BC112" s="500"/>
      <c r="BD112" s="501"/>
      <c r="BE112" s="500" t="str">
        <f>$G$25</f>
        <v>B</v>
      </c>
      <c r="BF112" s="500"/>
      <c r="BG112" s="500"/>
      <c r="BH112" s="500"/>
      <c r="BI112" s="501"/>
      <c r="BJ112" s="1"/>
      <c r="BK112" s="27"/>
      <c r="BL112" s="499" t="str">
        <f>$G$23</f>
        <v>S</v>
      </c>
      <c r="BM112" s="500"/>
      <c r="BN112" s="500"/>
      <c r="BO112" s="500"/>
      <c r="BP112" s="500"/>
      <c r="BQ112" s="501"/>
      <c r="BR112" s="499" t="str">
        <f>$G$24</f>
        <v>R</v>
      </c>
      <c r="BS112" s="500"/>
      <c r="BT112" s="500"/>
      <c r="BU112" s="500"/>
      <c r="BV112" s="501"/>
      <c r="BW112" s="499" t="str">
        <f>$G$26</f>
        <v>D</v>
      </c>
      <c r="BX112" s="500"/>
      <c r="BY112" s="500"/>
      <c r="BZ112" s="500"/>
      <c r="CA112" s="501"/>
      <c r="CB112" s="499" t="str">
        <f>$G$27</f>
        <v>L</v>
      </c>
      <c r="CC112" s="500"/>
      <c r="CD112" s="500"/>
      <c r="CE112" s="500"/>
      <c r="CF112" s="500"/>
      <c r="CG112" s="499" t="str">
        <f>$G$22</f>
        <v>A</v>
      </c>
      <c r="CH112" s="500"/>
      <c r="CI112" s="500"/>
      <c r="CJ112" s="500"/>
      <c r="CK112" s="501"/>
      <c r="CL112" s="500" t="str">
        <f>$G$32</f>
        <v>X</v>
      </c>
      <c r="CM112" s="500"/>
      <c r="CN112" s="500"/>
      <c r="CO112" s="500"/>
      <c r="CP112" s="501"/>
      <c r="CQ112" s="500" t="str">
        <f>$G$25</f>
        <v>B</v>
      </c>
      <c r="CR112" s="500"/>
      <c r="CS112" s="500"/>
      <c r="CT112" s="500"/>
      <c r="CU112" s="501"/>
      <c r="CV112" s="31"/>
    </row>
    <row r="113" spans="3:100" ht="15.75" thickBot="1" x14ac:dyDescent="0.3">
      <c r="C113" s="380">
        <f t="shared" si="217"/>
        <v>0</v>
      </c>
      <c r="I113" s="409" t="e">
        <f t="shared" ca="1" si="218"/>
        <v>#NAME?</v>
      </c>
      <c r="K113" s="110"/>
      <c r="L113" s="74" t="str">
        <f t="shared" si="219"/>
        <v/>
      </c>
      <c r="M113" s="11" t="str">
        <f t="shared" si="220"/>
        <v/>
      </c>
      <c r="N113" s="11" t="str">
        <f t="shared" si="221"/>
        <v/>
      </c>
      <c r="O113" s="11" t="str">
        <f t="shared" si="222"/>
        <v/>
      </c>
      <c r="P113" s="380">
        <f t="shared" ca="1" si="223"/>
        <v>1</v>
      </c>
      <c r="Q113" s="380">
        <f t="shared" ca="1" si="224"/>
        <v>1</v>
      </c>
      <c r="X113" s="379"/>
      <c r="Y113" s="125" t="s">
        <v>127</v>
      </c>
      <c r="Z113" s="176" t="str">
        <f>$G$29</f>
        <v>P</v>
      </c>
      <c r="AA113" s="170" t="str">
        <f>$G$31</f>
        <v>C</v>
      </c>
      <c r="AB113" s="170" t="str">
        <f>$G$28</f>
        <v>E</v>
      </c>
      <c r="AC113" s="97"/>
      <c r="AD113" s="392" t="s">
        <v>10</v>
      </c>
      <c r="AE113" s="119" t="s">
        <v>128</v>
      </c>
      <c r="AF113" s="175" t="str">
        <f>$G$30</f>
        <v>EX</v>
      </c>
      <c r="AG113" s="176" t="str">
        <f>$G$31</f>
        <v>C</v>
      </c>
      <c r="AH113" s="176" t="str">
        <f>$G$28</f>
        <v>E</v>
      </c>
      <c r="AI113" s="393" t="s">
        <v>10</v>
      </c>
      <c r="AJ113" s="138" t="s">
        <v>128</v>
      </c>
      <c r="AK113" s="175" t="str">
        <f>$G$30</f>
        <v>EX</v>
      </c>
      <c r="AL113" s="176" t="str">
        <f>$G$31</f>
        <v>C</v>
      </c>
      <c r="AM113" s="176" t="str">
        <f>$G$28</f>
        <v>E</v>
      </c>
      <c r="AN113" s="161" t="s">
        <v>10</v>
      </c>
      <c r="AO113" s="138" t="s">
        <v>128</v>
      </c>
      <c r="AP113" s="175" t="str">
        <f>$G$30</f>
        <v>EX</v>
      </c>
      <c r="AQ113" s="176" t="str">
        <f>$G$31</f>
        <v>C</v>
      </c>
      <c r="AR113" s="176" t="str">
        <f>$G$28</f>
        <v>E</v>
      </c>
      <c r="AS113" s="393" t="s">
        <v>10</v>
      </c>
      <c r="AT113" s="155" t="s">
        <v>128</v>
      </c>
      <c r="AU113" s="175" t="str">
        <f>$G$29</f>
        <v>P</v>
      </c>
      <c r="AV113" s="176" t="str">
        <f>$G$31</f>
        <v>C</v>
      </c>
      <c r="AW113" s="176" t="str">
        <f>$G$28</f>
        <v>E</v>
      </c>
      <c r="AX113" s="393" t="s">
        <v>10</v>
      </c>
      <c r="AY113" s="138" t="s">
        <v>128</v>
      </c>
      <c r="AZ113" s="175" t="str">
        <f>$G$29</f>
        <v>P</v>
      </c>
      <c r="BA113" s="176" t="str">
        <f>$G$31</f>
        <v>C</v>
      </c>
      <c r="BB113" s="176" t="str">
        <f>$G$28</f>
        <v>E</v>
      </c>
      <c r="BC113" s="393" t="s">
        <v>10</v>
      </c>
      <c r="BD113" s="138" t="s">
        <v>128</v>
      </c>
      <c r="BE113" s="176" t="str">
        <f>$G$29</f>
        <v>P</v>
      </c>
      <c r="BF113" s="170" t="str">
        <f>$G$31</f>
        <v>C</v>
      </c>
      <c r="BG113" s="170" t="str">
        <f>$G$28</f>
        <v>E</v>
      </c>
      <c r="BH113" s="392" t="s">
        <v>10</v>
      </c>
      <c r="BI113" s="138" t="s">
        <v>128</v>
      </c>
      <c r="BJ113" s="1"/>
      <c r="BK113" s="125" t="s">
        <v>127</v>
      </c>
      <c r="BL113" s="176" t="str">
        <f>$G$29</f>
        <v>P</v>
      </c>
      <c r="BM113" s="170" t="str">
        <f>$G$31</f>
        <v>C</v>
      </c>
      <c r="BN113" s="170" t="str">
        <f>$G$28</f>
        <v>E</v>
      </c>
      <c r="BO113" s="97"/>
      <c r="BP113" s="392" t="s">
        <v>10</v>
      </c>
      <c r="BQ113" s="119" t="s">
        <v>128</v>
      </c>
      <c r="BR113" s="175" t="str">
        <f>$G$30</f>
        <v>EX</v>
      </c>
      <c r="BS113" s="176" t="str">
        <f>$G$31</f>
        <v>C</v>
      </c>
      <c r="BT113" s="176" t="str">
        <f>$G$28</f>
        <v>E</v>
      </c>
      <c r="BU113" s="393" t="s">
        <v>10</v>
      </c>
      <c r="BV113" s="138" t="s">
        <v>128</v>
      </c>
      <c r="BW113" s="175" t="str">
        <f>$G$30</f>
        <v>EX</v>
      </c>
      <c r="BX113" s="176" t="str">
        <f>$G$31</f>
        <v>C</v>
      </c>
      <c r="BY113" s="176" t="str">
        <f>$G$28</f>
        <v>E</v>
      </c>
      <c r="BZ113" s="161" t="s">
        <v>10</v>
      </c>
      <c r="CA113" s="138" t="s">
        <v>128</v>
      </c>
      <c r="CB113" s="175" t="str">
        <f>$G$30</f>
        <v>EX</v>
      </c>
      <c r="CC113" s="176" t="str">
        <f>$G$31</f>
        <v>C</v>
      </c>
      <c r="CD113" s="176" t="str">
        <f>$G$28</f>
        <v>E</v>
      </c>
      <c r="CE113" s="393" t="s">
        <v>10</v>
      </c>
      <c r="CF113" s="155" t="s">
        <v>128</v>
      </c>
      <c r="CG113" s="175" t="str">
        <f>$G$29</f>
        <v>P</v>
      </c>
      <c r="CH113" s="176" t="str">
        <f>$G$31</f>
        <v>C</v>
      </c>
      <c r="CI113" s="176" t="str">
        <f>$G$28</f>
        <v>E</v>
      </c>
      <c r="CJ113" s="393" t="s">
        <v>10</v>
      </c>
      <c r="CK113" s="138" t="s">
        <v>128</v>
      </c>
      <c r="CL113" s="176" t="str">
        <f>$G$29</f>
        <v>P</v>
      </c>
      <c r="CM113" s="170" t="str">
        <f>$G$31</f>
        <v>C</v>
      </c>
      <c r="CN113" s="170" t="str">
        <f>$G$28</f>
        <v>E</v>
      </c>
      <c r="CO113" s="393" t="s">
        <v>10</v>
      </c>
      <c r="CP113" s="138" t="s">
        <v>128</v>
      </c>
      <c r="CQ113" s="176" t="str">
        <f>$G$29</f>
        <v>P</v>
      </c>
      <c r="CR113" s="170" t="str">
        <f>$G$31</f>
        <v>C</v>
      </c>
      <c r="CS113" s="170" t="str">
        <f>$G$28</f>
        <v>E</v>
      </c>
      <c r="CT113" s="392" t="s">
        <v>10</v>
      </c>
      <c r="CU113" s="138" t="s">
        <v>128</v>
      </c>
      <c r="CV113" s="329"/>
    </row>
    <row r="114" spans="3:100" ht="15.75" customHeight="1" x14ac:dyDescent="0.25">
      <c r="C114" s="380">
        <f t="shared" si="217"/>
        <v>0</v>
      </c>
      <c r="I114" s="409" t="e">
        <f t="shared" ca="1" si="218"/>
        <v>#NAME?</v>
      </c>
      <c r="K114" s="110"/>
      <c r="L114" s="74" t="str">
        <f t="shared" si="219"/>
        <v/>
      </c>
      <c r="M114" s="11" t="str">
        <f t="shared" si="220"/>
        <v/>
      </c>
      <c r="N114" s="11" t="str">
        <f t="shared" si="221"/>
        <v/>
      </c>
      <c r="O114" s="11" t="str">
        <f t="shared" si="222"/>
        <v/>
      </c>
      <c r="P114" s="380">
        <f t="shared" ca="1" si="223"/>
        <v>1</v>
      </c>
      <c r="Q114" s="380">
        <f t="shared" ca="1" si="224"/>
        <v>1</v>
      </c>
      <c r="X114" s="512">
        <f>F13</f>
        <v>0</v>
      </c>
      <c r="Y114" s="391">
        <v>1</v>
      </c>
      <c r="Z114" s="172">
        <f>COUNTIFS($L$5:$L$300,$X$114,$M$5:$M$300,$Y$33,$N$5:$N$300,$Z$31,$O$5:$O$300,$Z$32)</f>
        <v>0</v>
      </c>
      <c r="AA114" s="172">
        <f>COUNTIFS($L$5:$L$300,$X$114,$M$5:$M$300,$Y$33,$N$5:$N$300,$Z$31,$O$5:$O$300,AA$32)</f>
        <v>0</v>
      </c>
      <c r="AB114" s="172">
        <f>COUNTIFS($L$5:$L$300,$X$114,$M$5:$M$300,$Y$33,$N$5:$N$300,$Z$31,$O$5:$O$300,AB$32)</f>
        <v>0</v>
      </c>
      <c r="AC114" s="97"/>
      <c r="AD114" s="97">
        <f t="shared" ref="AD114:AD120" si="390">SUM(Z114:AB114)</f>
        <v>0</v>
      </c>
      <c r="AE114" s="397" t="str">
        <f t="shared" ref="AE114:AE120" si="391">IF(AD114=0,"",((Z114*4)+(AA114*2)+(AB114*0))/AD114)</f>
        <v/>
      </c>
      <c r="AF114" s="174">
        <f>COUNTIFS($L$5:$L$300,$X$114,$M$5:$M$300,$Y$33,$N$5:$N$300,$AF$31,$O$5:$O$300,AF$32)</f>
        <v>0</v>
      </c>
      <c r="AG114" s="174">
        <f t="shared" ref="AG114:AH119" si="392">COUNTIFS($L$5:$L$300,$X$114,$M$5:$M$300,$Y114,$N$5:$N$300,$AF$31,$O$5:$O$300,AG$32)</f>
        <v>0</v>
      </c>
      <c r="AH114" s="174">
        <f t="shared" si="392"/>
        <v>0</v>
      </c>
      <c r="AI114" s="97">
        <f t="shared" ref="AI114:AI120" si="393">SUM(AF114:AH114)</f>
        <v>0</v>
      </c>
      <c r="AJ114" s="397" t="str">
        <f>IF(AI114=0,"",((AF114*3)+(AG114*1.5)+(AH114*0))/AI114)</f>
        <v/>
      </c>
      <c r="AK114" s="185">
        <f t="shared" ref="AK114:AM119" si="394">COUNTIFS($L$5:$L$300,$X$114,$M$5:$M$300,$Y114,$N$5:$N$300,$AK$31,$O$5:$O$300,AK$32)</f>
        <v>0</v>
      </c>
      <c r="AL114" s="172">
        <f t="shared" si="394"/>
        <v>0</v>
      </c>
      <c r="AM114" s="172">
        <f t="shared" si="394"/>
        <v>0</v>
      </c>
      <c r="AN114" s="97">
        <f t="shared" ref="AN114:AN120" si="395">SUM(AK114:AM114)</f>
        <v>0</v>
      </c>
      <c r="AO114" s="397" t="str">
        <f>IF(AN114=0,"",((AK114*3)+(AL114*1.5)+(AM114*0))/AN114)</f>
        <v/>
      </c>
      <c r="AP114" s="174">
        <f t="shared" ref="AP114:AR119" si="396">COUNTIFS($L$5:$L$300,$X$114,$M$5:$M$300,$Y114,$N$5:$N$300,$AP$31,$O$5:$O$300,AP$32)</f>
        <v>0</v>
      </c>
      <c r="AQ114" s="174">
        <f t="shared" si="396"/>
        <v>0</v>
      </c>
      <c r="AR114" s="174">
        <f t="shared" si="396"/>
        <v>0</v>
      </c>
      <c r="AS114" s="97">
        <f t="shared" ref="AS114:AS120" si="397">SUM(AP114:AR114)</f>
        <v>0</v>
      </c>
      <c r="AT114" s="397" t="str">
        <f t="shared" ref="AT114:AT120" si="398">IF(AS114=0,"",((AP114*3)+(AQ114*1.5)+(AS114*0))/AS114)</f>
        <v/>
      </c>
      <c r="AU114" s="185">
        <f t="shared" ref="AU114:AW119" si="399">COUNTIFS($L$5:$L$300,$X$114,$M$5:$M$300,$Y114,$N$5:$N$300,$AU$31,$O$5:$O$300,AU$32)</f>
        <v>0</v>
      </c>
      <c r="AV114" s="172">
        <f t="shared" si="399"/>
        <v>0</v>
      </c>
      <c r="AW114" s="172">
        <f t="shared" si="399"/>
        <v>0</v>
      </c>
      <c r="AX114" s="97">
        <f t="shared" ref="AX114:AX120" si="400">SUM(AU114:AW114)</f>
        <v>0</v>
      </c>
      <c r="AY114" s="397" t="str">
        <f t="shared" ref="AY114:AY120" si="401">IF(AX114=0,"",((AU114*4)+(AV114*2)+(AW114*0))/AX114)</f>
        <v/>
      </c>
      <c r="AZ114" s="181">
        <f t="shared" ref="AZ114:BB119" si="402">COUNTIFS($L$5:$L$300,$X$114,$M$5:$M$300,$Y114,$N$5:$N$300,$AZ$31,$O$5:$O$300,AZ$32)</f>
        <v>0</v>
      </c>
      <c r="BA114" s="174">
        <f t="shared" si="402"/>
        <v>0</v>
      </c>
      <c r="BB114" s="174">
        <f t="shared" si="402"/>
        <v>0</v>
      </c>
      <c r="BC114" s="409">
        <f t="shared" ref="BC114:BC120" si="403">SUM(AZ114:BB114)</f>
        <v>0</v>
      </c>
      <c r="BD114" s="399" t="str">
        <f t="shared" ref="BD114:BD120" si="404">IF(BC114=0,"",((AZ114*4)+(BA114*2)+(BB114*0))/BC114)</f>
        <v/>
      </c>
      <c r="BE114" s="185">
        <f t="shared" ref="BE114:BG119" si="405">COUNTIFS($L$5:$L$300,$X$114,$M$5:$M$300,$Y114,$N$5:$N$300,$BE$31,$O$5:$O$300,BE$32)</f>
        <v>0</v>
      </c>
      <c r="BF114" s="172">
        <f t="shared" si="405"/>
        <v>0</v>
      </c>
      <c r="BG114" s="172">
        <f t="shared" si="405"/>
        <v>0</v>
      </c>
      <c r="BH114" s="97">
        <f t="shared" ref="BH114:BH120" si="406">SUM(BE114:BG114)</f>
        <v>0</v>
      </c>
      <c r="BI114" s="397" t="str">
        <f t="shared" ref="BI114:BI120" si="407">IF(BH114=0,"",((BE114*4)+(BF114*2)+(BG114*0))/BH114)</f>
        <v/>
      </c>
      <c r="BJ114" s="512">
        <f>H14</f>
        <v>0</v>
      </c>
      <c r="BK114" s="404">
        <v>1</v>
      </c>
      <c r="BL114" s="172">
        <f>COUNTIFS($L$5:$L$300,$BJ$33,$M$5:$M$300,$Y$33,$N$5:$N$300,$Z$31,$O$5:$O$300,$Z$32)</f>
        <v>0</v>
      </c>
      <c r="BM114" s="172">
        <f>COUNTIFS($L$5:$L$300,$BJ$33,$M$5:$M$300,$Y$33,$N$5:$N$300,$Z$31,$O$5:$O$300,BM$32)</f>
        <v>0</v>
      </c>
      <c r="BN114" s="172">
        <f>COUNTIFS($L$5:$L$300,$BJ$33,$M$5:$M$300,$Y$33,$N$5:$N$300,$Z$31,$O$5:$O$300,BN$32)</f>
        <v>0</v>
      </c>
      <c r="BO114" s="172"/>
      <c r="BP114" s="97">
        <f t="shared" ref="BP114:BP120" si="408">SUM(BL114:BN114)</f>
        <v>0</v>
      </c>
      <c r="BQ114" s="397" t="str">
        <f t="shared" ref="BQ114:BQ120" si="409">IF(BP114=0,"",((BL114*4)+(BM114*2)+(BN114*0))/BP114)</f>
        <v/>
      </c>
      <c r="BR114" s="174">
        <f>COUNTIFS($L$5:$L$300,$BJ$33,$M$5:$M$300,$Y$33,$N$5:$N$300,$AF$31,$O$5:$O$300,BR$32)</f>
        <v>0</v>
      </c>
      <c r="BS114" s="174">
        <f t="shared" ref="BS114:BT119" si="410">COUNTIFS($L$5:$L$300,$BJ$33,$M$5:$M$300,$Y114,$N$5:$N$300,$AF$31,$O$5:$O$300,BS$32)</f>
        <v>0</v>
      </c>
      <c r="BT114" s="174">
        <f t="shared" si="410"/>
        <v>0</v>
      </c>
      <c r="BU114" s="97">
        <f t="shared" ref="BU114:BU120" si="411">SUM(BR114:BT114)</f>
        <v>0</v>
      </c>
      <c r="BV114" s="397" t="str">
        <f>IF(BU114=0,"",((BR114*3)+(BS114*1.5)+(BT114*0))/BU114)</f>
        <v/>
      </c>
      <c r="BW114" s="174">
        <f t="shared" ref="BW114:BY119" si="412">COUNTIFS($L$5:$L$300,$BJ$33,$M$5:$M$300,$Y114,$N$5:$N$300,$AK$31,$O$5:$O$300,BW$32)</f>
        <v>0</v>
      </c>
      <c r="BX114" s="174">
        <f t="shared" si="412"/>
        <v>0</v>
      </c>
      <c r="BY114" s="174">
        <f t="shared" si="412"/>
        <v>0</v>
      </c>
      <c r="BZ114" s="97">
        <f t="shared" ref="BZ114:BZ120" si="413">SUM(BW114:BY114)</f>
        <v>0</v>
      </c>
      <c r="CA114" s="397" t="str">
        <f>IF(BZ114=0,"",((BW114*3)+(BX114*1.5)+(BY114*0))/BZ114)</f>
        <v/>
      </c>
      <c r="CB114" s="174">
        <f t="shared" ref="CB114:CD119" si="414">COUNTIFS($L$5:$L$300,$BJ$33,$M$5:$M$300,$Y114,$N$5:$N$300,$AP$31,$O$5:$O$300,CB$32)</f>
        <v>0</v>
      </c>
      <c r="CC114" s="174">
        <f t="shared" si="414"/>
        <v>0</v>
      </c>
      <c r="CD114" s="174">
        <f t="shared" si="414"/>
        <v>0</v>
      </c>
      <c r="CE114" s="97">
        <f t="shared" ref="CE114:CE120" si="415">SUM(CB114:CD114)</f>
        <v>0</v>
      </c>
      <c r="CF114" s="397" t="str">
        <f>IF(CE114=0,"",((CB114*3)+(CC114*1.5)+(CD114*0))/CE114)</f>
        <v/>
      </c>
      <c r="CG114" s="185">
        <f t="shared" ref="CG114:CI119" si="416">COUNTIFS($L$5:$L$300,$BJ$33,$M$5:$M$300,$Y114,$N$5:$N$300,$AU$31,$O$5:$O$300,CG$32)</f>
        <v>0</v>
      </c>
      <c r="CH114" s="172">
        <f t="shared" si="416"/>
        <v>0</v>
      </c>
      <c r="CI114" s="172">
        <f t="shared" si="416"/>
        <v>0</v>
      </c>
      <c r="CJ114" s="97">
        <f t="shared" ref="CJ114:CJ120" si="417">SUM(CG114:CI114)</f>
        <v>0</v>
      </c>
      <c r="CK114" s="400" t="str">
        <f t="shared" ref="CK114:CK120" si="418">IF(CJ114=0,"",((CG114*4)+(CH114*2)+(CI114*0))/CJ114)</f>
        <v/>
      </c>
      <c r="CL114" s="185">
        <f t="shared" ref="CL114:CN119" si="419">COUNTIFS($L$5:$L$300,$BJ$33,$M$5:$M$300,$Y114,$N$5:$N$300,$AZ$31,$O$5:$O$300,CL$32)</f>
        <v>0</v>
      </c>
      <c r="CM114" s="172">
        <f t="shared" si="419"/>
        <v>0</v>
      </c>
      <c r="CN114" s="172">
        <f t="shared" si="419"/>
        <v>0</v>
      </c>
      <c r="CO114" s="97">
        <f t="shared" ref="CO114:CO120" si="420">SUM(CL114:CN114)</f>
        <v>0</v>
      </c>
      <c r="CP114" s="397" t="str">
        <f t="shared" ref="CP114:CP120" si="421">IF(CO114=0,"",((CL114*4)+(CM114*2)+(CN114*0))/CO114)</f>
        <v/>
      </c>
      <c r="CQ114" s="172">
        <f t="shared" ref="CQ114:CS119" si="422">COUNTIFS($L$5:$L$300,$BJ$33,$M$5:$M$300,$Y114,$N$5:$N$300,$BE$31,$O$5:$O$300,CQ$32)</f>
        <v>0</v>
      </c>
      <c r="CR114" s="172">
        <f t="shared" si="422"/>
        <v>0</v>
      </c>
      <c r="CS114" s="172">
        <f t="shared" si="422"/>
        <v>0</v>
      </c>
      <c r="CT114" s="97">
        <f t="shared" ref="CT114:CT120" si="423">SUM(CQ114:CS114)</f>
        <v>0</v>
      </c>
      <c r="CU114" s="397" t="str">
        <f t="shared" ref="CU114:CU120" si="424">IF(CT114=0,"",((CQ114*4)+(CR114*2)+(CS114*0))/CT114)</f>
        <v/>
      </c>
      <c r="CV114" s="98"/>
    </row>
    <row r="115" spans="3:100" x14ac:dyDescent="0.25">
      <c r="C115" s="380">
        <f t="shared" si="217"/>
        <v>0</v>
      </c>
      <c r="I115" s="409" t="e">
        <f t="shared" ca="1" si="218"/>
        <v>#NAME?</v>
      </c>
      <c r="K115" s="110"/>
      <c r="L115" s="74" t="str">
        <f t="shared" si="219"/>
        <v/>
      </c>
      <c r="M115" s="11" t="str">
        <f t="shared" si="220"/>
        <v/>
      </c>
      <c r="N115" s="11" t="str">
        <f t="shared" si="221"/>
        <v/>
      </c>
      <c r="O115" s="11" t="str">
        <f t="shared" si="222"/>
        <v/>
      </c>
      <c r="P115" s="380">
        <f t="shared" ca="1" si="223"/>
        <v>1</v>
      </c>
      <c r="Q115" s="380">
        <f t="shared" ca="1" si="224"/>
        <v>1</v>
      </c>
      <c r="X115" s="513"/>
      <c r="Y115" s="129">
        <v>2</v>
      </c>
      <c r="Z115" s="173">
        <f>COUNTIFS($L$5:$L$300,$X$114,$M$5:$M$300,$Y115,$N$5:$N$300,$Z$31,$O$5:$O$300,$Z$32)</f>
        <v>0</v>
      </c>
      <c r="AA115" s="173">
        <f>COUNTIFS($L$5:$L$300,$X$114,$M$5:$M$300,$Y115,$N$5:$N$300,$Z$31,$O$5:$O$300,$AA$32)</f>
        <v>0</v>
      </c>
      <c r="AB115" s="173">
        <f>COUNTIFS($L$5:$L$300,$X$114,$M$5:$M$300,$Y115,$N$5:$N$300,$Z$31,$O$5:$O$300,$AB$32)</f>
        <v>0</v>
      </c>
      <c r="AC115" s="130"/>
      <c r="AD115" s="130">
        <f t="shared" si="390"/>
        <v>0</v>
      </c>
      <c r="AE115" s="137" t="str">
        <f t="shared" si="391"/>
        <v/>
      </c>
      <c r="AF115" s="173">
        <f>COUNTIFS($L$5:$L$300,$X$114,$M$5:$M$300,$Y115,$N$5:$N$300,$AF$31,$O$5:$O$300,AF$32)</f>
        <v>0</v>
      </c>
      <c r="AG115" s="173">
        <f t="shared" si="392"/>
        <v>0</v>
      </c>
      <c r="AH115" s="173">
        <f t="shared" si="392"/>
        <v>0</v>
      </c>
      <c r="AI115" s="130">
        <f t="shared" si="393"/>
        <v>0</v>
      </c>
      <c r="AJ115" s="137" t="str">
        <f t="shared" ref="AJ115:AJ120" si="425">IF(AI115=0,"",((AF115*3)+(AG115*1.5)+(AH115*0))/AI115)</f>
        <v/>
      </c>
      <c r="AK115" s="182">
        <f t="shared" si="394"/>
        <v>0</v>
      </c>
      <c r="AL115" s="173">
        <f t="shared" si="394"/>
        <v>0</v>
      </c>
      <c r="AM115" s="173">
        <f t="shared" si="394"/>
        <v>0</v>
      </c>
      <c r="AN115" s="130">
        <f t="shared" si="395"/>
        <v>0</v>
      </c>
      <c r="AO115" s="137" t="str">
        <f t="shared" ref="AO115:AO120" si="426">IF(AN115=0,"",((AK115*3)+(AL115*1.5)+(AM115*0))/AN115)</f>
        <v/>
      </c>
      <c r="AP115" s="173">
        <f t="shared" si="396"/>
        <v>0</v>
      </c>
      <c r="AQ115" s="173">
        <f t="shared" si="396"/>
        <v>0</v>
      </c>
      <c r="AR115" s="173">
        <f t="shared" si="396"/>
        <v>0</v>
      </c>
      <c r="AS115" s="130">
        <f t="shared" si="397"/>
        <v>0</v>
      </c>
      <c r="AT115" s="137" t="str">
        <f t="shared" si="398"/>
        <v/>
      </c>
      <c r="AU115" s="182">
        <f t="shared" si="399"/>
        <v>0</v>
      </c>
      <c r="AV115" s="173">
        <f t="shared" si="399"/>
        <v>0</v>
      </c>
      <c r="AW115" s="173">
        <f t="shared" si="399"/>
        <v>0</v>
      </c>
      <c r="AX115" s="130">
        <f t="shared" si="400"/>
        <v>0</v>
      </c>
      <c r="AY115" s="137" t="str">
        <f t="shared" si="401"/>
        <v/>
      </c>
      <c r="AZ115" s="182">
        <f t="shared" si="402"/>
        <v>0</v>
      </c>
      <c r="BA115" s="173">
        <f t="shared" si="402"/>
        <v>0</v>
      </c>
      <c r="BB115" s="173">
        <f t="shared" si="402"/>
        <v>0</v>
      </c>
      <c r="BC115" s="130">
        <f t="shared" si="403"/>
        <v>0</v>
      </c>
      <c r="BD115" s="137" t="str">
        <f t="shared" si="404"/>
        <v/>
      </c>
      <c r="BE115" s="182">
        <f t="shared" si="405"/>
        <v>0</v>
      </c>
      <c r="BF115" s="173">
        <f t="shared" si="405"/>
        <v>0</v>
      </c>
      <c r="BG115" s="173">
        <f t="shared" si="405"/>
        <v>0</v>
      </c>
      <c r="BH115" s="130">
        <f t="shared" si="406"/>
        <v>0</v>
      </c>
      <c r="BI115" s="137" t="str">
        <f t="shared" si="407"/>
        <v/>
      </c>
      <c r="BJ115" s="513"/>
      <c r="BK115" s="126">
        <v>2</v>
      </c>
      <c r="BL115" s="236">
        <f>COUNTIFS($L$5:$L$300,$BJ$33,$M$5:$M$300,$Y115,$N$5:$N$300,$Z$31,$O$5:$O$300,$Z$32)</f>
        <v>0</v>
      </c>
      <c r="BM115" s="236">
        <f>COUNTIFS($L$5:$L$300,$BJ$33,$M$5:$M$300,$Y115,$N$5:$N$300,$Z$31,$O$5:$O$300,$AA$32)</f>
        <v>0</v>
      </c>
      <c r="BN115" s="236">
        <f>COUNTIFS($L$5:$L$300,$BJ$33,$M$5:$M$300,$Y115,$N$5:$N$300,$Z$31,$O$5:$O$300,$AB$32)</f>
        <v>0</v>
      </c>
      <c r="BO115" s="236"/>
      <c r="BP115" s="233">
        <f t="shared" si="408"/>
        <v>0</v>
      </c>
      <c r="BQ115" s="240" t="str">
        <f t="shared" si="409"/>
        <v/>
      </c>
      <c r="BR115" s="236">
        <f>COUNTIFS($L$5:$L$300,$BJ$33,$M$5:$M$300,$Y115,$N$5:$N$300,$AF$31,$O$5:$O$300,BR$32)</f>
        <v>0</v>
      </c>
      <c r="BS115" s="236">
        <f t="shared" si="410"/>
        <v>0</v>
      </c>
      <c r="BT115" s="236">
        <f t="shared" si="410"/>
        <v>0</v>
      </c>
      <c r="BU115" s="233">
        <f t="shared" si="411"/>
        <v>0</v>
      </c>
      <c r="BV115" s="240" t="str">
        <f t="shared" ref="BV115:BV120" si="427">IF(BU115=0,"",((BR115*3)+(BS115*1.5)+(BT115*0))/BU115)</f>
        <v/>
      </c>
      <c r="BW115" s="236">
        <f t="shared" si="412"/>
        <v>0</v>
      </c>
      <c r="BX115" s="236">
        <f t="shared" si="412"/>
        <v>0</v>
      </c>
      <c r="BY115" s="236">
        <f t="shared" si="412"/>
        <v>0</v>
      </c>
      <c r="BZ115" s="233">
        <f t="shared" si="413"/>
        <v>0</v>
      </c>
      <c r="CA115" s="240" t="str">
        <f t="shared" ref="CA115:CA120" si="428">IF(BZ115=0,"",((BW115*3)+(BX115*1.5)+(BY115*0))/BZ115)</f>
        <v/>
      </c>
      <c r="CB115" s="236">
        <f t="shared" si="414"/>
        <v>0</v>
      </c>
      <c r="CC115" s="236">
        <f t="shared" si="414"/>
        <v>0</v>
      </c>
      <c r="CD115" s="236">
        <f t="shared" si="414"/>
        <v>0</v>
      </c>
      <c r="CE115" s="233">
        <f t="shared" si="415"/>
        <v>0</v>
      </c>
      <c r="CF115" s="240" t="str">
        <f t="shared" ref="CF115:CF120" si="429">IF(CE115=0,"",((CB115*3)+(CC115*1.5)+(CD115*0))/CE115)</f>
        <v/>
      </c>
      <c r="CG115" s="237">
        <f t="shared" si="416"/>
        <v>0</v>
      </c>
      <c r="CH115" s="236">
        <f t="shared" si="416"/>
        <v>0</v>
      </c>
      <c r="CI115" s="236">
        <f t="shared" si="416"/>
        <v>0</v>
      </c>
      <c r="CJ115" s="233">
        <f t="shared" si="417"/>
        <v>0</v>
      </c>
      <c r="CK115" s="242" t="str">
        <f t="shared" si="418"/>
        <v/>
      </c>
      <c r="CL115" s="237">
        <f t="shared" si="419"/>
        <v>0</v>
      </c>
      <c r="CM115" s="236">
        <f t="shared" si="419"/>
        <v>0</v>
      </c>
      <c r="CN115" s="236">
        <f t="shared" si="419"/>
        <v>0</v>
      </c>
      <c r="CO115" s="233">
        <f t="shared" si="420"/>
        <v>0</v>
      </c>
      <c r="CP115" s="240" t="str">
        <f t="shared" si="421"/>
        <v/>
      </c>
      <c r="CQ115" s="236">
        <f t="shared" si="422"/>
        <v>0</v>
      </c>
      <c r="CR115" s="236">
        <f t="shared" si="422"/>
        <v>0</v>
      </c>
      <c r="CS115" s="236">
        <f t="shared" si="422"/>
        <v>0</v>
      </c>
      <c r="CT115" s="233">
        <f t="shared" si="423"/>
        <v>0</v>
      </c>
      <c r="CU115" s="240" t="str">
        <f t="shared" si="424"/>
        <v/>
      </c>
      <c r="CV115" s="98"/>
    </row>
    <row r="116" spans="3:100" x14ac:dyDescent="0.25">
      <c r="C116" s="380">
        <f t="shared" si="217"/>
        <v>0</v>
      </c>
      <c r="I116" s="409" t="e">
        <f t="shared" ca="1" si="218"/>
        <v>#NAME?</v>
      </c>
      <c r="K116" s="110"/>
      <c r="L116" s="74" t="str">
        <f t="shared" si="219"/>
        <v/>
      </c>
      <c r="M116" s="11" t="str">
        <f t="shared" si="220"/>
        <v/>
      </c>
      <c r="N116" s="11" t="str">
        <f t="shared" si="221"/>
        <v/>
      </c>
      <c r="O116" s="11" t="str">
        <f t="shared" si="222"/>
        <v/>
      </c>
      <c r="P116" s="380">
        <f t="shared" ca="1" si="223"/>
        <v>1</v>
      </c>
      <c r="Q116" s="380">
        <f t="shared" ca="1" si="224"/>
        <v>1</v>
      </c>
      <c r="X116" s="513"/>
      <c r="Y116" s="111">
        <v>3</v>
      </c>
      <c r="Z116" s="174">
        <f>COUNTIFS($L$5:$L$300,$X$114,$M$5:$M$300,$Y116,$N$5:$N$300,$Z$31,$O$5:$O$300,$Z$32)</f>
        <v>0</v>
      </c>
      <c r="AA116" s="174">
        <f>COUNTIFS($L$5:$L$300,$X$114,$M$5:$M$300,$Y116,$N$5:$N$300,$Z$31,$O$5:$O$300,$AA$32)</f>
        <v>0</v>
      </c>
      <c r="AB116" s="174">
        <f>COUNTIFS($L$5:$L$300,$X$114,$M$5:$M$300,$Y116,$N$5:$N$300,$Z$31,$O$5:$O$300,$AB$32)</f>
        <v>0</v>
      </c>
      <c r="AC116" s="409"/>
      <c r="AD116" s="409">
        <f t="shared" si="390"/>
        <v>0</v>
      </c>
      <c r="AE116" s="399" t="str">
        <f t="shared" si="391"/>
        <v/>
      </c>
      <c r="AF116" s="174">
        <f>COUNTIFS($L$5:$L$300,$X$114,$M$5:$M$300,$Y116,$N$5:$N$300,$AF$31,$O$5:$O$300,AF$32)</f>
        <v>0</v>
      </c>
      <c r="AG116" s="174">
        <f t="shared" si="392"/>
        <v>0</v>
      </c>
      <c r="AH116" s="174">
        <f t="shared" si="392"/>
        <v>0</v>
      </c>
      <c r="AI116" s="409">
        <f t="shared" si="393"/>
        <v>0</v>
      </c>
      <c r="AJ116" s="399" t="str">
        <f t="shared" si="425"/>
        <v/>
      </c>
      <c r="AK116" s="181">
        <f t="shared" si="394"/>
        <v>0</v>
      </c>
      <c r="AL116" s="174">
        <f t="shared" si="394"/>
        <v>0</v>
      </c>
      <c r="AM116" s="174">
        <f t="shared" si="394"/>
        <v>0</v>
      </c>
      <c r="AN116" s="409">
        <f t="shared" si="395"/>
        <v>0</v>
      </c>
      <c r="AO116" s="399" t="str">
        <f t="shared" si="426"/>
        <v/>
      </c>
      <c r="AP116" s="174">
        <f t="shared" si="396"/>
        <v>0</v>
      </c>
      <c r="AQ116" s="174">
        <f t="shared" si="396"/>
        <v>0</v>
      </c>
      <c r="AR116" s="174">
        <f t="shared" si="396"/>
        <v>0</v>
      </c>
      <c r="AS116" s="409">
        <f t="shared" si="397"/>
        <v>0</v>
      </c>
      <c r="AT116" s="399" t="str">
        <f t="shared" si="398"/>
        <v/>
      </c>
      <c r="AU116" s="181">
        <f t="shared" si="399"/>
        <v>0</v>
      </c>
      <c r="AV116" s="174">
        <f t="shared" si="399"/>
        <v>0</v>
      </c>
      <c r="AW116" s="174">
        <f t="shared" si="399"/>
        <v>0</v>
      </c>
      <c r="AX116" s="409">
        <f t="shared" si="400"/>
        <v>0</v>
      </c>
      <c r="AY116" s="399" t="str">
        <f t="shared" si="401"/>
        <v/>
      </c>
      <c r="AZ116" s="181">
        <f t="shared" si="402"/>
        <v>0</v>
      </c>
      <c r="BA116" s="174">
        <f t="shared" si="402"/>
        <v>0</v>
      </c>
      <c r="BB116" s="174">
        <f t="shared" si="402"/>
        <v>0</v>
      </c>
      <c r="BC116" s="409">
        <f t="shared" si="403"/>
        <v>0</v>
      </c>
      <c r="BD116" s="399" t="str">
        <f t="shared" si="404"/>
        <v/>
      </c>
      <c r="BE116" s="181">
        <f t="shared" si="405"/>
        <v>0</v>
      </c>
      <c r="BF116" s="174">
        <f t="shared" si="405"/>
        <v>0</v>
      </c>
      <c r="BG116" s="174">
        <f t="shared" si="405"/>
        <v>0</v>
      </c>
      <c r="BH116" s="409">
        <f t="shared" si="406"/>
        <v>0</v>
      </c>
      <c r="BI116" s="399" t="str">
        <f t="shared" si="407"/>
        <v/>
      </c>
      <c r="BJ116" s="513"/>
      <c r="BK116" s="132">
        <v>3</v>
      </c>
      <c r="BL116" s="174">
        <f>COUNTIFS($L$5:$L$300,$BJ$33,$M$5:$M$300,$Y116,$N$5:$N$300,$Z$31,$O$5:$O$300,$Z$32)</f>
        <v>0</v>
      </c>
      <c r="BM116" s="174">
        <f>COUNTIFS($L$5:$L$300,$BJ$33,$M$5:$M$300,$Y116,$N$5:$N$300,$Z$31,$O$5:$O$300,$AA$32)</f>
        <v>0</v>
      </c>
      <c r="BN116" s="174">
        <f>COUNTIFS($L$5:$L$300,$BJ$33,$M$5:$M$300,$Y116,$N$5:$N$300,$Z$31,$O$5:$O$300,$AB$32)</f>
        <v>0</v>
      </c>
      <c r="BO116" s="174"/>
      <c r="BP116" s="409">
        <f t="shared" si="408"/>
        <v>0</v>
      </c>
      <c r="BQ116" s="399" t="str">
        <f t="shared" si="409"/>
        <v/>
      </c>
      <c r="BR116" s="174">
        <f>COUNTIFS($L$5:$L$300,$BJ$33,$M$5:$M$300,$Y116,$N$5:$N$300,$AF$31,$O$5:$O$300,BR$32)</f>
        <v>0</v>
      </c>
      <c r="BS116" s="174">
        <f t="shared" si="410"/>
        <v>0</v>
      </c>
      <c r="BT116" s="174">
        <f t="shared" si="410"/>
        <v>0</v>
      </c>
      <c r="BU116" s="409">
        <f t="shared" si="411"/>
        <v>0</v>
      </c>
      <c r="BV116" s="399" t="str">
        <f t="shared" si="427"/>
        <v/>
      </c>
      <c r="BW116" s="174">
        <f t="shared" si="412"/>
        <v>0</v>
      </c>
      <c r="BX116" s="174">
        <f t="shared" si="412"/>
        <v>0</v>
      </c>
      <c r="BY116" s="174">
        <f t="shared" si="412"/>
        <v>0</v>
      </c>
      <c r="BZ116" s="409">
        <f t="shared" si="413"/>
        <v>0</v>
      </c>
      <c r="CA116" s="399" t="str">
        <f t="shared" si="428"/>
        <v/>
      </c>
      <c r="CB116" s="174">
        <f t="shared" si="414"/>
        <v>0</v>
      </c>
      <c r="CC116" s="174">
        <f t="shared" si="414"/>
        <v>0</v>
      </c>
      <c r="CD116" s="174">
        <f t="shared" si="414"/>
        <v>0</v>
      </c>
      <c r="CE116" s="409">
        <f t="shared" si="415"/>
        <v>0</v>
      </c>
      <c r="CF116" s="399" t="str">
        <f t="shared" si="429"/>
        <v/>
      </c>
      <c r="CG116" s="181">
        <f t="shared" si="416"/>
        <v>0</v>
      </c>
      <c r="CH116" s="174">
        <f t="shared" si="416"/>
        <v>0</v>
      </c>
      <c r="CI116" s="174">
        <f t="shared" si="416"/>
        <v>0</v>
      </c>
      <c r="CJ116" s="409">
        <f t="shared" si="417"/>
        <v>0</v>
      </c>
      <c r="CK116" s="398" t="str">
        <f t="shared" si="418"/>
        <v/>
      </c>
      <c r="CL116" s="181">
        <f t="shared" si="419"/>
        <v>0</v>
      </c>
      <c r="CM116" s="174">
        <f t="shared" si="419"/>
        <v>0</v>
      </c>
      <c r="CN116" s="174">
        <f t="shared" si="419"/>
        <v>0</v>
      </c>
      <c r="CO116" s="409">
        <f t="shared" si="420"/>
        <v>0</v>
      </c>
      <c r="CP116" s="399" t="str">
        <f t="shared" si="421"/>
        <v/>
      </c>
      <c r="CQ116" s="174">
        <f t="shared" si="422"/>
        <v>0</v>
      </c>
      <c r="CR116" s="174">
        <f t="shared" si="422"/>
        <v>0</v>
      </c>
      <c r="CS116" s="174">
        <f t="shared" si="422"/>
        <v>0</v>
      </c>
      <c r="CT116" s="409">
        <f t="shared" si="423"/>
        <v>0</v>
      </c>
      <c r="CU116" s="399" t="str">
        <f t="shared" si="424"/>
        <v/>
      </c>
      <c r="CV116" s="98"/>
    </row>
    <row r="117" spans="3:100" x14ac:dyDescent="0.25">
      <c r="C117" s="380">
        <f t="shared" si="217"/>
        <v>0</v>
      </c>
      <c r="I117" s="409" t="e">
        <f t="shared" ca="1" si="218"/>
        <v>#NAME?</v>
      </c>
      <c r="K117" s="110"/>
      <c r="L117" s="74" t="str">
        <f t="shared" si="219"/>
        <v/>
      </c>
      <c r="M117" s="11" t="str">
        <f t="shared" si="220"/>
        <v/>
      </c>
      <c r="N117" s="11" t="str">
        <f t="shared" si="221"/>
        <v/>
      </c>
      <c r="O117" s="11" t="str">
        <f t="shared" si="222"/>
        <v/>
      </c>
      <c r="P117" s="380">
        <f t="shared" ca="1" si="223"/>
        <v>1</v>
      </c>
      <c r="Q117" s="380">
        <f t="shared" ca="1" si="224"/>
        <v>1</v>
      </c>
      <c r="X117" s="513"/>
      <c r="Y117" s="129">
        <v>4</v>
      </c>
      <c r="Z117" s="173">
        <f>COUNTIFS($L$5:$L$300,$X$114,$M$5:$M$300,$Y117,$N$5:$N$300,$Z$31,$O$5:$O$300,$Z$32)</f>
        <v>0</v>
      </c>
      <c r="AA117" s="173">
        <f>COUNTIFS($L$5:$L$300,$X$114,$M$5:$M$300,$Y117,$N$5:$N$300,$Z$31,$O$5:$O$300,$AA$32)</f>
        <v>0</v>
      </c>
      <c r="AB117" s="173">
        <f>COUNTIFS($L$5:$L$300,$X$114,$M$5:$M$300,$Y117,$N$5:$N$300,$Z$31,$O$5:$O$300,$AB$32)</f>
        <v>0</v>
      </c>
      <c r="AC117" s="130"/>
      <c r="AD117" s="130">
        <f t="shared" si="390"/>
        <v>0</v>
      </c>
      <c r="AE117" s="137" t="str">
        <f t="shared" si="391"/>
        <v/>
      </c>
      <c r="AF117" s="173">
        <f>COUNTIFS($L$5:$L$300,$X$114,$M$5:$M$300,$Y117,$N$5:$N$300,$AF$31,$O$5:$O$300,AF$32)</f>
        <v>0</v>
      </c>
      <c r="AG117" s="173">
        <f t="shared" si="392"/>
        <v>0</v>
      </c>
      <c r="AH117" s="173">
        <f t="shared" si="392"/>
        <v>0</v>
      </c>
      <c r="AI117" s="130">
        <f t="shared" si="393"/>
        <v>0</v>
      </c>
      <c r="AJ117" s="137" t="str">
        <f t="shared" si="425"/>
        <v/>
      </c>
      <c r="AK117" s="182">
        <f t="shared" si="394"/>
        <v>0</v>
      </c>
      <c r="AL117" s="173">
        <f t="shared" si="394"/>
        <v>0</v>
      </c>
      <c r="AM117" s="173">
        <f t="shared" si="394"/>
        <v>0</v>
      </c>
      <c r="AN117" s="130">
        <f t="shared" si="395"/>
        <v>0</v>
      </c>
      <c r="AO117" s="137" t="str">
        <f t="shared" si="426"/>
        <v/>
      </c>
      <c r="AP117" s="173">
        <f t="shared" si="396"/>
        <v>0</v>
      </c>
      <c r="AQ117" s="173">
        <f t="shared" si="396"/>
        <v>0</v>
      </c>
      <c r="AR117" s="173">
        <f t="shared" si="396"/>
        <v>0</v>
      </c>
      <c r="AS117" s="130">
        <f t="shared" si="397"/>
        <v>0</v>
      </c>
      <c r="AT117" s="137" t="str">
        <f t="shared" si="398"/>
        <v/>
      </c>
      <c r="AU117" s="182">
        <f t="shared" si="399"/>
        <v>0</v>
      </c>
      <c r="AV117" s="173">
        <f t="shared" si="399"/>
        <v>0</v>
      </c>
      <c r="AW117" s="173">
        <f t="shared" si="399"/>
        <v>0</v>
      </c>
      <c r="AX117" s="130">
        <f t="shared" si="400"/>
        <v>0</v>
      </c>
      <c r="AY117" s="137" t="str">
        <f t="shared" si="401"/>
        <v/>
      </c>
      <c r="AZ117" s="182">
        <f t="shared" si="402"/>
        <v>0</v>
      </c>
      <c r="BA117" s="173">
        <f t="shared" si="402"/>
        <v>0</v>
      </c>
      <c r="BB117" s="173">
        <f t="shared" si="402"/>
        <v>0</v>
      </c>
      <c r="BC117" s="130">
        <f t="shared" si="403"/>
        <v>0</v>
      </c>
      <c r="BD117" s="137" t="str">
        <f t="shared" si="404"/>
        <v/>
      </c>
      <c r="BE117" s="182">
        <f t="shared" si="405"/>
        <v>0</v>
      </c>
      <c r="BF117" s="173">
        <f t="shared" si="405"/>
        <v>0</v>
      </c>
      <c r="BG117" s="173">
        <f t="shared" si="405"/>
        <v>0</v>
      </c>
      <c r="BH117" s="130">
        <f t="shared" si="406"/>
        <v>0</v>
      </c>
      <c r="BI117" s="137" t="str">
        <f t="shared" si="407"/>
        <v/>
      </c>
      <c r="BJ117" s="513"/>
      <c r="BK117" s="126">
        <v>4</v>
      </c>
      <c r="BL117" s="236">
        <f>COUNTIFS($L$5:$L$300,$BJ$33,$M$5:$M$300,$Y117,$N$5:$N$300,$Z$31,$O$5:$O$300,$Z$32)</f>
        <v>0</v>
      </c>
      <c r="BM117" s="236">
        <f>COUNTIFS($L$5:$L$300,$BJ$33,$M$5:$M$300,$Y117,$N$5:$N$300,$Z$31,$O$5:$O$300,$AA$32)</f>
        <v>0</v>
      </c>
      <c r="BN117" s="236">
        <f>COUNTIFS($L$5:$L$300,$BJ$33,$M$5:$M$300,$Y117,$N$5:$N$300,$Z$31,$O$5:$O$300,$AB$32)</f>
        <v>0</v>
      </c>
      <c r="BO117" s="236"/>
      <c r="BP117" s="233">
        <f t="shared" si="408"/>
        <v>0</v>
      </c>
      <c r="BQ117" s="240" t="str">
        <f t="shared" si="409"/>
        <v/>
      </c>
      <c r="BR117" s="236">
        <f>COUNTIFS($L$5:$L$300,$BJ$33,$M$5:$M$300,$Y117,$N$5:$N$300,$AF$31,$O$5:$O$300,BR$32)</f>
        <v>0</v>
      </c>
      <c r="BS117" s="236">
        <f t="shared" si="410"/>
        <v>0</v>
      </c>
      <c r="BT117" s="236">
        <f t="shared" si="410"/>
        <v>0</v>
      </c>
      <c r="BU117" s="233">
        <f t="shared" si="411"/>
        <v>0</v>
      </c>
      <c r="BV117" s="240" t="str">
        <f t="shared" si="427"/>
        <v/>
      </c>
      <c r="BW117" s="236">
        <f t="shared" si="412"/>
        <v>0</v>
      </c>
      <c r="BX117" s="236">
        <f t="shared" si="412"/>
        <v>0</v>
      </c>
      <c r="BY117" s="236">
        <f t="shared" si="412"/>
        <v>0</v>
      </c>
      <c r="BZ117" s="233">
        <f t="shared" si="413"/>
        <v>0</v>
      </c>
      <c r="CA117" s="240" t="str">
        <f t="shared" si="428"/>
        <v/>
      </c>
      <c r="CB117" s="236">
        <f t="shared" si="414"/>
        <v>0</v>
      </c>
      <c r="CC117" s="236">
        <f t="shared" si="414"/>
        <v>0</v>
      </c>
      <c r="CD117" s="236">
        <f t="shared" si="414"/>
        <v>0</v>
      </c>
      <c r="CE117" s="233">
        <f t="shared" si="415"/>
        <v>0</v>
      </c>
      <c r="CF117" s="240" t="str">
        <f t="shared" si="429"/>
        <v/>
      </c>
      <c r="CG117" s="237">
        <f t="shared" si="416"/>
        <v>0</v>
      </c>
      <c r="CH117" s="236">
        <f t="shared" si="416"/>
        <v>0</v>
      </c>
      <c r="CI117" s="236">
        <f t="shared" si="416"/>
        <v>0</v>
      </c>
      <c r="CJ117" s="233">
        <f t="shared" si="417"/>
        <v>0</v>
      </c>
      <c r="CK117" s="242" t="str">
        <f t="shared" si="418"/>
        <v/>
      </c>
      <c r="CL117" s="237">
        <f t="shared" si="419"/>
        <v>0</v>
      </c>
      <c r="CM117" s="236">
        <f t="shared" si="419"/>
        <v>0</v>
      </c>
      <c r="CN117" s="236">
        <f t="shared" si="419"/>
        <v>0</v>
      </c>
      <c r="CO117" s="233">
        <f t="shared" si="420"/>
        <v>0</v>
      </c>
      <c r="CP117" s="240" t="str">
        <f t="shared" si="421"/>
        <v/>
      </c>
      <c r="CQ117" s="236">
        <f t="shared" si="422"/>
        <v>0</v>
      </c>
      <c r="CR117" s="236">
        <f t="shared" si="422"/>
        <v>0</v>
      </c>
      <c r="CS117" s="236">
        <f t="shared" si="422"/>
        <v>0</v>
      </c>
      <c r="CT117" s="233">
        <f t="shared" si="423"/>
        <v>0</v>
      </c>
      <c r="CU117" s="240" t="str">
        <f t="shared" si="424"/>
        <v/>
      </c>
      <c r="CV117" s="98"/>
    </row>
    <row r="118" spans="3:100" x14ac:dyDescent="0.25">
      <c r="C118" s="380">
        <f t="shared" si="217"/>
        <v>0</v>
      </c>
      <c r="I118" s="409" t="e">
        <f t="shared" ca="1" si="218"/>
        <v>#NAME?</v>
      </c>
      <c r="K118" s="110"/>
      <c r="L118" s="74" t="str">
        <f t="shared" si="219"/>
        <v/>
      </c>
      <c r="M118" s="11" t="str">
        <f t="shared" si="220"/>
        <v/>
      </c>
      <c r="N118" s="11" t="str">
        <f t="shared" si="221"/>
        <v/>
      </c>
      <c r="O118" s="11" t="str">
        <f t="shared" si="222"/>
        <v/>
      </c>
      <c r="P118" s="380">
        <f t="shared" ca="1" si="223"/>
        <v>1</v>
      </c>
      <c r="Q118" s="380">
        <f t="shared" ca="1" si="224"/>
        <v>1</v>
      </c>
      <c r="X118" s="513"/>
      <c r="Y118" s="111">
        <v>5</v>
      </c>
      <c r="Z118" s="174">
        <f>COUNTIFS($L$5:$L$300,$X$114,$M$5:$M$300,$Y118,$N$5:$N$300,$Z$31,$O$5:$O$300,$Z$32)</f>
        <v>0</v>
      </c>
      <c r="AA118" s="174">
        <f>COUNTIFS($L$5:$L$300,$X$114,$M$5:$M$300,$Y118,$N$5:$N$300,$Z$31,$O$5:$O$300,$AA$32)</f>
        <v>0</v>
      </c>
      <c r="AB118" s="174">
        <f>COUNTIFS($L$5:$L$300,$X$114,$M$5:$M$300,$Y118,$N$5:$N$300,$Z$31,$O$5:$O$300,$AB$32)</f>
        <v>0</v>
      </c>
      <c r="AC118" s="409"/>
      <c r="AD118" s="409">
        <f t="shared" si="390"/>
        <v>0</v>
      </c>
      <c r="AE118" s="399" t="str">
        <f t="shared" si="391"/>
        <v/>
      </c>
      <c r="AF118" s="174">
        <f>COUNTIFS($L$5:$L$300,$X$114,$M$5:$M$300,$Y118,$N$5:$N$300,$AF$31,$O$5:$O$300,AF$32)</f>
        <v>0</v>
      </c>
      <c r="AG118" s="174">
        <f t="shared" si="392"/>
        <v>0</v>
      </c>
      <c r="AH118" s="174">
        <f t="shared" si="392"/>
        <v>0</v>
      </c>
      <c r="AI118" s="409">
        <f t="shared" si="393"/>
        <v>0</v>
      </c>
      <c r="AJ118" s="399" t="str">
        <f t="shared" si="425"/>
        <v/>
      </c>
      <c r="AK118" s="181">
        <f t="shared" si="394"/>
        <v>0</v>
      </c>
      <c r="AL118" s="174">
        <f t="shared" si="394"/>
        <v>0</v>
      </c>
      <c r="AM118" s="174">
        <f t="shared" si="394"/>
        <v>0</v>
      </c>
      <c r="AN118" s="409">
        <f t="shared" si="395"/>
        <v>0</v>
      </c>
      <c r="AO118" s="399" t="str">
        <f t="shared" si="426"/>
        <v/>
      </c>
      <c r="AP118" s="174">
        <f t="shared" si="396"/>
        <v>0</v>
      </c>
      <c r="AQ118" s="174">
        <f t="shared" si="396"/>
        <v>0</v>
      </c>
      <c r="AR118" s="174">
        <f t="shared" si="396"/>
        <v>0</v>
      </c>
      <c r="AS118" s="409">
        <f t="shared" si="397"/>
        <v>0</v>
      </c>
      <c r="AT118" s="399" t="str">
        <f t="shared" si="398"/>
        <v/>
      </c>
      <c r="AU118" s="181">
        <f t="shared" si="399"/>
        <v>0</v>
      </c>
      <c r="AV118" s="174">
        <f t="shared" si="399"/>
        <v>0</v>
      </c>
      <c r="AW118" s="174">
        <f t="shared" si="399"/>
        <v>0</v>
      </c>
      <c r="AX118" s="409">
        <f t="shared" si="400"/>
        <v>0</v>
      </c>
      <c r="AY118" s="399" t="str">
        <f t="shared" si="401"/>
        <v/>
      </c>
      <c r="AZ118" s="181">
        <f t="shared" si="402"/>
        <v>0</v>
      </c>
      <c r="BA118" s="174">
        <f t="shared" si="402"/>
        <v>0</v>
      </c>
      <c r="BB118" s="174">
        <f t="shared" si="402"/>
        <v>0</v>
      </c>
      <c r="BC118" s="409">
        <f t="shared" si="403"/>
        <v>0</v>
      </c>
      <c r="BD118" s="399" t="str">
        <f t="shared" si="404"/>
        <v/>
      </c>
      <c r="BE118" s="181">
        <f t="shared" si="405"/>
        <v>0</v>
      </c>
      <c r="BF118" s="174">
        <f t="shared" si="405"/>
        <v>0</v>
      </c>
      <c r="BG118" s="174">
        <f t="shared" si="405"/>
        <v>0</v>
      </c>
      <c r="BH118" s="409">
        <f t="shared" si="406"/>
        <v>0</v>
      </c>
      <c r="BI118" s="399" t="str">
        <f t="shared" si="407"/>
        <v/>
      </c>
      <c r="BJ118" s="513"/>
      <c r="BK118" s="132">
        <v>5</v>
      </c>
      <c r="BL118" s="174">
        <f>COUNTIFS($L$5:$L$300,$BJ$33,$M$5:$M$300,$Y118,$N$5:$N$300,$Z$31,$O$5:$O$300,$Z$32)</f>
        <v>0</v>
      </c>
      <c r="BM118" s="174">
        <f>COUNTIFS($L$5:$L$300,$BJ$33,$M$5:$M$300,$Y118,$N$5:$N$300,$Z$31,$O$5:$O$300,$AA$32)</f>
        <v>0</v>
      </c>
      <c r="BN118" s="174">
        <f>COUNTIFS($L$5:$L$300,$BJ$33,$M$5:$M$300,$Y118,$N$5:$N$300,$Z$31,$O$5:$O$300,$AB$32)</f>
        <v>0</v>
      </c>
      <c r="BO118" s="174"/>
      <c r="BP118" s="409">
        <f t="shared" si="408"/>
        <v>0</v>
      </c>
      <c r="BQ118" s="399" t="str">
        <f t="shared" si="409"/>
        <v/>
      </c>
      <c r="BR118" s="174">
        <f>COUNTIFS($L$5:$L$300,$BJ$33,$M$5:$M$300,$Y118,$N$5:$N$300,$AF$31,$O$5:$O$300,BR$32)</f>
        <v>0</v>
      </c>
      <c r="BS118" s="174">
        <f t="shared" si="410"/>
        <v>0</v>
      </c>
      <c r="BT118" s="174">
        <f t="shared" si="410"/>
        <v>0</v>
      </c>
      <c r="BU118" s="409">
        <f t="shared" si="411"/>
        <v>0</v>
      </c>
      <c r="BV118" s="399" t="str">
        <f t="shared" si="427"/>
        <v/>
      </c>
      <c r="BW118" s="174">
        <f t="shared" si="412"/>
        <v>0</v>
      </c>
      <c r="BX118" s="174">
        <f t="shared" si="412"/>
        <v>0</v>
      </c>
      <c r="BY118" s="174">
        <f t="shared" si="412"/>
        <v>0</v>
      </c>
      <c r="BZ118" s="409">
        <f t="shared" si="413"/>
        <v>0</v>
      </c>
      <c r="CA118" s="399" t="str">
        <f t="shared" si="428"/>
        <v/>
      </c>
      <c r="CB118" s="174">
        <f t="shared" si="414"/>
        <v>0</v>
      </c>
      <c r="CC118" s="174">
        <f t="shared" si="414"/>
        <v>0</v>
      </c>
      <c r="CD118" s="174">
        <f t="shared" si="414"/>
        <v>0</v>
      </c>
      <c r="CE118" s="409">
        <f t="shared" si="415"/>
        <v>0</v>
      </c>
      <c r="CF118" s="399" t="str">
        <f t="shared" si="429"/>
        <v/>
      </c>
      <c r="CG118" s="181">
        <f t="shared" si="416"/>
        <v>0</v>
      </c>
      <c r="CH118" s="174">
        <f t="shared" si="416"/>
        <v>0</v>
      </c>
      <c r="CI118" s="174">
        <f t="shared" si="416"/>
        <v>0</v>
      </c>
      <c r="CJ118" s="409">
        <f t="shared" si="417"/>
        <v>0</v>
      </c>
      <c r="CK118" s="398" t="str">
        <f t="shared" si="418"/>
        <v/>
      </c>
      <c r="CL118" s="181">
        <f t="shared" si="419"/>
        <v>0</v>
      </c>
      <c r="CM118" s="174">
        <f t="shared" si="419"/>
        <v>0</v>
      </c>
      <c r="CN118" s="174">
        <f t="shared" si="419"/>
        <v>0</v>
      </c>
      <c r="CO118" s="409">
        <f t="shared" si="420"/>
        <v>0</v>
      </c>
      <c r="CP118" s="399" t="str">
        <f t="shared" si="421"/>
        <v/>
      </c>
      <c r="CQ118" s="174">
        <f t="shared" si="422"/>
        <v>0</v>
      </c>
      <c r="CR118" s="174">
        <f t="shared" si="422"/>
        <v>0</v>
      </c>
      <c r="CS118" s="174">
        <f t="shared" si="422"/>
        <v>0</v>
      </c>
      <c r="CT118" s="409">
        <f t="shared" si="423"/>
        <v>0</v>
      </c>
      <c r="CU118" s="399" t="str">
        <f t="shared" si="424"/>
        <v/>
      </c>
      <c r="CV118" s="98"/>
    </row>
    <row r="119" spans="3:100" ht="15.75" thickBot="1" x14ac:dyDescent="0.3">
      <c r="C119" s="380">
        <f t="shared" si="217"/>
        <v>0</v>
      </c>
      <c r="I119" s="409" t="e">
        <f t="shared" ca="1" si="218"/>
        <v>#NAME?</v>
      </c>
      <c r="K119" s="110"/>
      <c r="L119" s="74" t="str">
        <f t="shared" si="219"/>
        <v/>
      </c>
      <c r="M119" s="11" t="str">
        <f t="shared" si="220"/>
        <v/>
      </c>
      <c r="N119" s="11" t="str">
        <f t="shared" si="221"/>
        <v/>
      </c>
      <c r="O119" s="11" t="str">
        <f t="shared" si="222"/>
        <v/>
      </c>
      <c r="P119" s="380">
        <f t="shared" ca="1" si="223"/>
        <v>1</v>
      </c>
      <c r="Q119" s="380">
        <f t="shared" ca="1" si="224"/>
        <v>1</v>
      </c>
      <c r="X119" s="514"/>
      <c r="Y119" s="168">
        <v>6</v>
      </c>
      <c r="Z119" s="173">
        <f>COUNTIFS($L$5:$L$300,$X$114,$M$5:$M$300,$Y119,$N$5:$N$300,$Z$31,$O$5:$O$300,$Z$32)</f>
        <v>0</v>
      </c>
      <c r="AA119" s="173">
        <f>COUNTIFS($L$5:$L$300,$X$114,$M$5:$M$300,$Y119,$N$5:$N$300,$Z$31,$O$5:$O$300,$AA$32)</f>
        <v>0</v>
      </c>
      <c r="AB119" s="173">
        <f>COUNTIFS($L$5:$L$300,$X$114,$M$5:$M$300,$Y119,$N$5:$N$300,$Z$31,$O$5:$O$300,$AB$32)</f>
        <v>0</v>
      </c>
      <c r="AC119" s="130"/>
      <c r="AD119" s="130">
        <f t="shared" si="390"/>
        <v>0</v>
      </c>
      <c r="AE119" s="137" t="str">
        <f t="shared" si="391"/>
        <v/>
      </c>
      <c r="AF119" s="173">
        <f>COUNTIFS($L$5:$L$300,$X$114,$M$5:$M$300,$Y119,$N$5:$N$300,$AF$31,$O$5:$O$300,AF$32)</f>
        <v>0</v>
      </c>
      <c r="AG119" s="173">
        <f t="shared" si="392"/>
        <v>0</v>
      </c>
      <c r="AH119" s="173">
        <f t="shared" si="392"/>
        <v>0</v>
      </c>
      <c r="AI119" s="130">
        <f t="shared" si="393"/>
        <v>0</v>
      </c>
      <c r="AJ119" s="137" t="str">
        <f t="shared" si="425"/>
        <v/>
      </c>
      <c r="AK119" s="182">
        <f t="shared" si="394"/>
        <v>0</v>
      </c>
      <c r="AL119" s="173">
        <f t="shared" si="394"/>
        <v>0</v>
      </c>
      <c r="AM119" s="173">
        <f t="shared" si="394"/>
        <v>0</v>
      </c>
      <c r="AN119" s="130">
        <f t="shared" si="395"/>
        <v>0</v>
      </c>
      <c r="AO119" s="137" t="str">
        <f t="shared" si="426"/>
        <v/>
      </c>
      <c r="AP119" s="173">
        <f t="shared" si="396"/>
        <v>0</v>
      </c>
      <c r="AQ119" s="173">
        <f t="shared" si="396"/>
        <v>0</v>
      </c>
      <c r="AR119" s="173">
        <f t="shared" si="396"/>
        <v>0</v>
      </c>
      <c r="AS119" s="130">
        <f t="shared" si="397"/>
        <v>0</v>
      </c>
      <c r="AT119" s="137" t="str">
        <f t="shared" si="398"/>
        <v/>
      </c>
      <c r="AU119" s="182">
        <f t="shared" si="399"/>
        <v>0</v>
      </c>
      <c r="AV119" s="173">
        <f t="shared" si="399"/>
        <v>0</v>
      </c>
      <c r="AW119" s="173">
        <f t="shared" si="399"/>
        <v>0</v>
      </c>
      <c r="AX119" s="130">
        <f t="shared" si="400"/>
        <v>0</v>
      </c>
      <c r="AY119" s="137" t="str">
        <f t="shared" si="401"/>
        <v/>
      </c>
      <c r="AZ119" s="183">
        <f t="shared" si="402"/>
        <v>0</v>
      </c>
      <c r="BA119" s="184">
        <f t="shared" si="402"/>
        <v>0</v>
      </c>
      <c r="BB119" s="173">
        <f t="shared" si="402"/>
        <v>0</v>
      </c>
      <c r="BC119" s="153">
        <f t="shared" si="403"/>
        <v>0</v>
      </c>
      <c r="BD119" s="164" t="str">
        <f t="shared" si="404"/>
        <v/>
      </c>
      <c r="BE119" s="182">
        <f t="shared" si="405"/>
        <v>0</v>
      </c>
      <c r="BF119" s="173">
        <f t="shared" si="405"/>
        <v>0</v>
      </c>
      <c r="BG119" s="173">
        <f t="shared" si="405"/>
        <v>0</v>
      </c>
      <c r="BH119" s="130">
        <f t="shared" si="406"/>
        <v>0</v>
      </c>
      <c r="BI119" s="137" t="str">
        <f t="shared" si="407"/>
        <v/>
      </c>
      <c r="BJ119" s="514"/>
      <c r="BK119" s="234">
        <v>6</v>
      </c>
      <c r="BL119" s="236">
        <f>COUNTIFS($L$5:$L$300,$BJ$33,$M$5:$M$300,$Y119,$N$5:$N$300,$Z$31,$O$5:$O$300,$Z$32)</f>
        <v>0</v>
      </c>
      <c r="BM119" s="236">
        <f>COUNTIFS($L$5:$L$300,$BJ$33,$M$5:$M$300,$Y119,$N$5:$N$300,$Z$31,$O$5:$O$300,$AA$32)</f>
        <v>0</v>
      </c>
      <c r="BN119" s="236">
        <f>COUNTIFS($L$5:$L$300,$BJ$33,$M$5:$M$300,$Y119,$N$5:$N$300,$Z$31,$O$5:$O$300,$AB$32)</f>
        <v>0</v>
      </c>
      <c r="BO119" s="236"/>
      <c r="BP119" s="233">
        <f t="shared" si="408"/>
        <v>0</v>
      </c>
      <c r="BQ119" s="241" t="str">
        <f t="shared" si="409"/>
        <v/>
      </c>
      <c r="BR119" s="236">
        <f>COUNTIFS($L$5:$L$300,$BJ$33,$M$5:$M$300,$Y119,$N$5:$N$300,$AF$31,$O$5:$O$300,BR$32)</f>
        <v>0</v>
      </c>
      <c r="BS119" s="236">
        <f t="shared" si="410"/>
        <v>0</v>
      </c>
      <c r="BT119" s="236">
        <f t="shared" si="410"/>
        <v>0</v>
      </c>
      <c r="BU119" s="233">
        <f t="shared" si="411"/>
        <v>0</v>
      </c>
      <c r="BV119" s="241" t="str">
        <f t="shared" si="427"/>
        <v/>
      </c>
      <c r="BW119" s="236">
        <f t="shared" si="412"/>
        <v>0</v>
      </c>
      <c r="BX119" s="236">
        <f t="shared" si="412"/>
        <v>0</v>
      </c>
      <c r="BY119" s="236">
        <f t="shared" si="412"/>
        <v>0</v>
      </c>
      <c r="BZ119" s="233">
        <f t="shared" si="413"/>
        <v>0</v>
      </c>
      <c r="CA119" s="240" t="str">
        <f t="shared" si="428"/>
        <v/>
      </c>
      <c r="CB119" s="236">
        <f t="shared" si="414"/>
        <v>0</v>
      </c>
      <c r="CC119" s="236">
        <f t="shared" si="414"/>
        <v>0</v>
      </c>
      <c r="CD119" s="236">
        <f t="shared" si="414"/>
        <v>0</v>
      </c>
      <c r="CE119" s="233">
        <f t="shared" si="415"/>
        <v>0</v>
      </c>
      <c r="CF119" s="240" t="str">
        <f t="shared" si="429"/>
        <v/>
      </c>
      <c r="CG119" s="237">
        <f t="shared" si="416"/>
        <v>0</v>
      </c>
      <c r="CH119" s="236">
        <f t="shared" si="416"/>
        <v>0</v>
      </c>
      <c r="CI119" s="236">
        <f t="shared" si="416"/>
        <v>0</v>
      </c>
      <c r="CJ119" s="233">
        <f t="shared" si="417"/>
        <v>0</v>
      </c>
      <c r="CK119" s="242" t="str">
        <f t="shared" si="418"/>
        <v/>
      </c>
      <c r="CL119" s="238">
        <f t="shared" si="419"/>
        <v>0</v>
      </c>
      <c r="CM119" s="239">
        <f t="shared" si="419"/>
        <v>0</v>
      </c>
      <c r="CN119" s="239">
        <f t="shared" si="419"/>
        <v>0</v>
      </c>
      <c r="CO119" s="235">
        <f t="shared" si="420"/>
        <v>0</v>
      </c>
      <c r="CP119" s="241" t="str">
        <f t="shared" si="421"/>
        <v/>
      </c>
      <c r="CQ119" s="236">
        <f t="shared" si="422"/>
        <v>0</v>
      </c>
      <c r="CR119" s="236">
        <f t="shared" si="422"/>
        <v>0</v>
      </c>
      <c r="CS119" s="236">
        <f t="shared" si="422"/>
        <v>0</v>
      </c>
      <c r="CT119" s="233">
        <f t="shared" si="423"/>
        <v>0</v>
      </c>
      <c r="CU119" s="240" t="str">
        <f t="shared" si="424"/>
        <v/>
      </c>
      <c r="CV119" s="98"/>
    </row>
    <row r="120" spans="3:100" ht="16.5" thickBot="1" x14ac:dyDescent="0.3">
      <c r="C120" s="380">
        <f t="shared" si="217"/>
        <v>0</v>
      </c>
      <c r="I120" s="409" t="e">
        <f t="shared" ca="1" si="218"/>
        <v>#NAME?</v>
      </c>
      <c r="K120" s="110"/>
      <c r="L120" s="74" t="str">
        <f t="shared" si="219"/>
        <v/>
      </c>
      <c r="M120" s="11" t="str">
        <f t="shared" si="220"/>
        <v/>
      </c>
      <c r="N120" s="11" t="str">
        <f t="shared" si="221"/>
        <v/>
      </c>
      <c r="O120" s="11" t="str">
        <f t="shared" si="222"/>
        <v/>
      </c>
      <c r="P120" s="380">
        <f t="shared" ca="1" si="223"/>
        <v>1</v>
      </c>
      <c r="Q120" s="380">
        <f t="shared" ca="1" si="224"/>
        <v>1</v>
      </c>
      <c r="X120" s="505" t="s">
        <v>130</v>
      </c>
      <c r="Y120" s="506"/>
      <c r="Z120" s="175">
        <f>SUM(Z114:Z119)</f>
        <v>0</v>
      </c>
      <c r="AA120" s="176">
        <f>SUM(AA114:AA119)</f>
        <v>0</v>
      </c>
      <c r="AB120" s="176">
        <f>SUM(AB114:AB119)</f>
        <v>0</v>
      </c>
      <c r="AC120" s="393"/>
      <c r="AD120" s="393">
        <f t="shared" si="390"/>
        <v>0</v>
      </c>
      <c r="AE120" s="138" t="str">
        <f t="shared" si="391"/>
        <v/>
      </c>
      <c r="AF120" s="175">
        <f>SUM(AF114:AF119)</f>
        <v>0</v>
      </c>
      <c r="AG120" s="176">
        <f>SUM(AG114:AG119)</f>
        <v>0</v>
      </c>
      <c r="AH120" s="176">
        <f>SUM(AH114:AH119)</f>
        <v>0</v>
      </c>
      <c r="AI120" s="393">
        <f t="shared" si="393"/>
        <v>0</v>
      </c>
      <c r="AJ120" s="138" t="str">
        <f t="shared" si="425"/>
        <v/>
      </c>
      <c r="AK120" s="175">
        <f>SUM(AK114:AK119)</f>
        <v>0</v>
      </c>
      <c r="AL120" s="176">
        <f>SUM(AL114:AL119)</f>
        <v>0</v>
      </c>
      <c r="AM120" s="176">
        <f>SUM(AM114:AM119)</f>
        <v>0</v>
      </c>
      <c r="AN120" s="393">
        <f t="shared" si="395"/>
        <v>0</v>
      </c>
      <c r="AO120" s="138" t="str">
        <f t="shared" si="426"/>
        <v/>
      </c>
      <c r="AP120" s="175">
        <f>SUM(AP114:AP119)</f>
        <v>0</v>
      </c>
      <c r="AQ120" s="176">
        <f>SUM(AQ114:AQ119)</f>
        <v>0</v>
      </c>
      <c r="AR120" s="176">
        <f>SUM(AR114:AR119)</f>
        <v>0</v>
      </c>
      <c r="AS120" s="393">
        <f t="shared" si="397"/>
        <v>0</v>
      </c>
      <c r="AT120" s="138" t="str">
        <f t="shared" si="398"/>
        <v/>
      </c>
      <c r="AU120" s="175">
        <f>SUM(AU114:AU119)</f>
        <v>0</v>
      </c>
      <c r="AV120" s="176">
        <f>SUM(AV114:AV119)</f>
        <v>0</v>
      </c>
      <c r="AW120" s="176">
        <f>SUM(AW114:AW119)</f>
        <v>0</v>
      </c>
      <c r="AX120" s="393">
        <f t="shared" si="400"/>
        <v>0</v>
      </c>
      <c r="AY120" s="138" t="str">
        <f t="shared" si="401"/>
        <v/>
      </c>
      <c r="AZ120" s="175">
        <f>SUM(AZ114:AZ119)</f>
        <v>0</v>
      </c>
      <c r="BA120" s="176">
        <f>SUM(BA114:BA119)</f>
        <v>0</v>
      </c>
      <c r="BB120" s="176">
        <f>SUM(BB114:BB119)</f>
        <v>0</v>
      </c>
      <c r="BC120" s="393">
        <f t="shared" si="403"/>
        <v>0</v>
      </c>
      <c r="BD120" s="138" t="str">
        <f t="shared" si="404"/>
        <v/>
      </c>
      <c r="BE120" s="175">
        <f>SUM(BE114:BE119)</f>
        <v>0</v>
      </c>
      <c r="BF120" s="176">
        <f>SUM(BF114:BF119)</f>
        <v>0</v>
      </c>
      <c r="BG120" s="176">
        <f>SUM(BG114:BG119)</f>
        <v>0</v>
      </c>
      <c r="BH120" s="393">
        <f t="shared" si="406"/>
        <v>0</v>
      </c>
      <c r="BI120" s="138" t="str">
        <f t="shared" si="407"/>
        <v/>
      </c>
      <c r="BJ120" s="505" t="s">
        <v>130</v>
      </c>
      <c r="BK120" s="506"/>
      <c r="BL120" s="175">
        <f>SUM(BL114:BL119)</f>
        <v>0</v>
      </c>
      <c r="BM120" s="176">
        <f>COUNTIFS($L$5:$L$300,$X$33,$M$5:$M$300,$Y120,$N$5:$N$300,$Z$31,$O$5:$O$300,$AA$32)</f>
        <v>0</v>
      </c>
      <c r="BN120" s="176">
        <f>SUM(BN114:BN119)</f>
        <v>0</v>
      </c>
      <c r="BO120" s="176"/>
      <c r="BP120" s="393">
        <f t="shared" si="408"/>
        <v>0</v>
      </c>
      <c r="BQ120" s="138" t="str">
        <f t="shared" si="409"/>
        <v/>
      </c>
      <c r="BR120" s="175">
        <f>SUM(BR114:BR119)</f>
        <v>0</v>
      </c>
      <c r="BS120" s="176">
        <f>SUM(BS114:BS119)</f>
        <v>0</v>
      </c>
      <c r="BT120" s="176">
        <f>SUM(BT114:BT119)</f>
        <v>0</v>
      </c>
      <c r="BU120" s="393">
        <f t="shared" si="411"/>
        <v>0</v>
      </c>
      <c r="BV120" s="138" t="str">
        <f t="shared" si="427"/>
        <v/>
      </c>
      <c r="BW120" s="175">
        <f>SUM(BW114:BW119)</f>
        <v>0</v>
      </c>
      <c r="BX120" s="176">
        <f>SUM(BY114:BY119)</f>
        <v>0</v>
      </c>
      <c r="BY120" s="176">
        <f>SUM(BY114:BY119)</f>
        <v>0</v>
      </c>
      <c r="BZ120" s="393">
        <f t="shared" si="413"/>
        <v>0</v>
      </c>
      <c r="CA120" s="138" t="str">
        <f t="shared" si="428"/>
        <v/>
      </c>
      <c r="CB120" s="175">
        <f>SUM(CB114:CB119)</f>
        <v>0</v>
      </c>
      <c r="CC120" s="176">
        <f>SUM(CC114:CC119)</f>
        <v>0</v>
      </c>
      <c r="CD120" s="176">
        <f>SUM(CD114:CD119)</f>
        <v>0</v>
      </c>
      <c r="CE120" s="393">
        <f t="shared" si="415"/>
        <v>0</v>
      </c>
      <c r="CF120" s="138" t="str">
        <f t="shared" si="429"/>
        <v/>
      </c>
      <c r="CG120" s="175">
        <f>SUM(CG114:CG119)</f>
        <v>0</v>
      </c>
      <c r="CH120" s="176">
        <f>SUM(CH114:CH119)</f>
        <v>0</v>
      </c>
      <c r="CI120" s="176">
        <f>SUM(CI114:CI119)</f>
        <v>0</v>
      </c>
      <c r="CJ120" s="393">
        <f t="shared" si="417"/>
        <v>0</v>
      </c>
      <c r="CK120" s="138" t="str">
        <f t="shared" si="418"/>
        <v/>
      </c>
      <c r="CL120" s="187">
        <f>SUM(CL114:CL119)</f>
        <v>0</v>
      </c>
      <c r="CM120" s="188">
        <f>SUM(CM114:CM119)</f>
        <v>0</v>
      </c>
      <c r="CN120" s="188">
        <f>SUM(CN114:CN119)</f>
        <v>0</v>
      </c>
      <c r="CO120" s="374">
        <f t="shared" si="420"/>
        <v>0</v>
      </c>
      <c r="CP120" s="243" t="str">
        <f t="shared" si="421"/>
        <v/>
      </c>
      <c r="CQ120" s="175">
        <f>SUM(CQ114:CQ119)</f>
        <v>0</v>
      </c>
      <c r="CR120" s="176">
        <f>SUM(CR114:CR119)</f>
        <v>0</v>
      </c>
      <c r="CS120" s="176">
        <f>SUM(CS114:CS119)</f>
        <v>0</v>
      </c>
      <c r="CT120" s="393">
        <f t="shared" si="423"/>
        <v>0</v>
      </c>
      <c r="CU120" s="138" t="str">
        <f t="shared" si="424"/>
        <v/>
      </c>
      <c r="CV120" s="98"/>
    </row>
    <row r="121" spans="3:100" ht="15.75" thickBot="1" x14ac:dyDescent="0.3">
      <c r="C121" s="380">
        <f t="shared" si="217"/>
        <v>0</v>
      </c>
      <c r="I121" s="409" t="e">
        <f t="shared" ca="1" si="218"/>
        <v>#NAME?</v>
      </c>
      <c r="K121" s="110"/>
      <c r="L121" s="74" t="str">
        <f t="shared" si="219"/>
        <v/>
      </c>
      <c r="M121" s="11" t="str">
        <f t="shared" si="220"/>
        <v/>
      </c>
      <c r="N121" s="11" t="str">
        <f t="shared" si="221"/>
        <v/>
      </c>
      <c r="O121" s="11" t="str">
        <f t="shared" si="222"/>
        <v/>
      </c>
      <c r="P121" s="380">
        <f t="shared" ca="1" si="223"/>
        <v>1</v>
      </c>
      <c r="Q121" s="380">
        <f t="shared" ca="1" si="224"/>
        <v>1</v>
      </c>
      <c r="X121" s="379"/>
      <c r="Y121" s="379"/>
      <c r="Z121" s="499" t="str">
        <f>$G$23</f>
        <v>S</v>
      </c>
      <c r="AA121" s="500"/>
      <c r="AB121" s="500"/>
      <c r="AC121" s="500"/>
      <c r="AD121" s="500"/>
      <c r="AE121" s="501"/>
      <c r="AF121" s="499" t="str">
        <f>$G$24</f>
        <v>R</v>
      </c>
      <c r="AG121" s="500"/>
      <c r="AH121" s="500"/>
      <c r="AI121" s="500"/>
      <c r="AJ121" s="501"/>
      <c r="AK121" s="509" t="str">
        <f>$G$26</f>
        <v>D</v>
      </c>
      <c r="AL121" s="510"/>
      <c r="AM121" s="510"/>
      <c r="AN121" s="510"/>
      <c r="AO121" s="511"/>
      <c r="AP121" s="499" t="str">
        <f>$G$27</f>
        <v>L</v>
      </c>
      <c r="AQ121" s="500"/>
      <c r="AR121" s="500"/>
      <c r="AS121" s="500"/>
      <c r="AT121" s="500"/>
      <c r="AU121" s="499" t="str">
        <f>$G$22</f>
        <v>A</v>
      </c>
      <c r="AV121" s="500"/>
      <c r="AW121" s="500"/>
      <c r="AX121" s="500"/>
      <c r="AY121" s="500"/>
      <c r="AZ121" s="499" t="str">
        <f>$G$32</f>
        <v>X</v>
      </c>
      <c r="BA121" s="500"/>
      <c r="BB121" s="500"/>
      <c r="BC121" s="500"/>
      <c r="BD121" s="501"/>
      <c r="BE121" s="500" t="str">
        <f>$G$25</f>
        <v>B</v>
      </c>
      <c r="BF121" s="500"/>
      <c r="BG121" s="500"/>
      <c r="BH121" s="500"/>
      <c r="BI121" s="501"/>
      <c r="BJ121" s="1"/>
      <c r="BK121" s="27"/>
      <c r="BL121" s="499" t="str">
        <f>$G$23</f>
        <v>S</v>
      </c>
      <c r="BM121" s="500"/>
      <c r="BN121" s="500"/>
      <c r="BO121" s="500"/>
      <c r="BP121" s="500"/>
      <c r="BQ121" s="501"/>
      <c r="BR121" s="499" t="str">
        <f>$G$24</f>
        <v>R</v>
      </c>
      <c r="BS121" s="500"/>
      <c r="BT121" s="500"/>
      <c r="BU121" s="500"/>
      <c r="BV121" s="501"/>
      <c r="BW121" s="499" t="str">
        <f>$G$26</f>
        <v>D</v>
      </c>
      <c r="BX121" s="500"/>
      <c r="BY121" s="500"/>
      <c r="BZ121" s="500"/>
      <c r="CA121" s="501"/>
      <c r="CB121" s="499" t="str">
        <f>$G$27</f>
        <v>L</v>
      </c>
      <c r="CC121" s="500"/>
      <c r="CD121" s="500"/>
      <c r="CE121" s="500"/>
      <c r="CF121" s="500"/>
      <c r="CG121" s="499" t="str">
        <f>$G$22</f>
        <v>A</v>
      </c>
      <c r="CH121" s="500"/>
      <c r="CI121" s="500"/>
      <c r="CJ121" s="500"/>
      <c r="CK121" s="501"/>
      <c r="CL121" s="500" t="str">
        <f>$G$32</f>
        <v>X</v>
      </c>
      <c r="CM121" s="500"/>
      <c r="CN121" s="500"/>
      <c r="CO121" s="500"/>
      <c r="CP121" s="501"/>
      <c r="CQ121" s="500" t="str">
        <f>$G$25</f>
        <v>B</v>
      </c>
      <c r="CR121" s="500"/>
      <c r="CS121" s="500"/>
      <c r="CT121" s="500"/>
      <c r="CU121" s="501"/>
      <c r="CV121" s="31"/>
    </row>
    <row r="122" spans="3:100" ht="15.75" thickBot="1" x14ac:dyDescent="0.3">
      <c r="C122" s="380">
        <f t="shared" si="217"/>
        <v>0</v>
      </c>
      <c r="I122" s="409" t="e">
        <f t="shared" ca="1" si="218"/>
        <v>#NAME?</v>
      </c>
      <c r="K122" s="110"/>
      <c r="L122" s="74" t="str">
        <f t="shared" si="219"/>
        <v/>
      </c>
      <c r="M122" s="11" t="str">
        <f t="shared" si="220"/>
        <v/>
      </c>
      <c r="N122" s="11" t="str">
        <f t="shared" si="221"/>
        <v/>
      </c>
      <c r="O122" s="11" t="str">
        <f t="shared" si="222"/>
        <v/>
      </c>
      <c r="P122" s="380">
        <f t="shared" ca="1" si="223"/>
        <v>1</v>
      </c>
      <c r="Q122" s="380">
        <f t="shared" ca="1" si="224"/>
        <v>1</v>
      </c>
      <c r="X122" s="379"/>
      <c r="Y122" s="125" t="s">
        <v>127</v>
      </c>
      <c r="Z122" s="176" t="str">
        <f>$G$29</f>
        <v>P</v>
      </c>
      <c r="AA122" s="170" t="str">
        <f>$G$31</f>
        <v>C</v>
      </c>
      <c r="AB122" s="170" t="str">
        <f>$G$28</f>
        <v>E</v>
      </c>
      <c r="AC122" s="97"/>
      <c r="AD122" s="392" t="s">
        <v>10</v>
      </c>
      <c r="AE122" s="119" t="s">
        <v>128</v>
      </c>
      <c r="AF122" s="175" t="str">
        <f>$G$30</f>
        <v>EX</v>
      </c>
      <c r="AG122" s="176" t="str">
        <f>$G$31</f>
        <v>C</v>
      </c>
      <c r="AH122" s="176" t="str">
        <f>$G$28</f>
        <v>E</v>
      </c>
      <c r="AI122" s="393" t="s">
        <v>10</v>
      </c>
      <c r="AJ122" s="138" t="s">
        <v>128</v>
      </c>
      <c r="AK122" s="175" t="str">
        <f>$G$30</f>
        <v>EX</v>
      </c>
      <c r="AL122" s="176" t="str">
        <f>$G$31</f>
        <v>C</v>
      </c>
      <c r="AM122" s="176" t="str">
        <f>$G$28</f>
        <v>E</v>
      </c>
      <c r="AN122" s="161" t="s">
        <v>10</v>
      </c>
      <c r="AO122" s="138" t="s">
        <v>128</v>
      </c>
      <c r="AP122" s="175" t="str">
        <f>$G$30</f>
        <v>EX</v>
      </c>
      <c r="AQ122" s="176" t="str">
        <f>$G$31</f>
        <v>C</v>
      </c>
      <c r="AR122" s="176" t="str">
        <f>$G$28</f>
        <v>E</v>
      </c>
      <c r="AS122" s="393" t="s">
        <v>10</v>
      </c>
      <c r="AT122" s="155" t="s">
        <v>128</v>
      </c>
      <c r="AU122" s="175" t="str">
        <f>$G$29</f>
        <v>P</v>
      </c>
      <c r="AV122" s="176" t="str">
        <f>$G$31</f>
        <v>C</v>
      </c>
      <c r="AW122" s="176" t="str">
        <f>$G$28</f>
        <v>E</v>
      </c>
      <c r="AX122" s="393" t="s">
        <v>10</v>
      </c>
      <c r="AY122" s="138" t="s">
        <v>128</v>
      </c>
      <c r="AZ122" s="176" t="str">
        <f>$G$29</f>
        <v>P</v>
      </c>
      <c r="BA122" s="176" t="str">
        <f>$G$31</f>
        <v>C</v>
      </c>
      <c r="BB122" s="176" t="str">
        <f>$G$28</f>
        <v>E</v>
      </c>
      <c r="BC122" s="393" t="s">
        <v>10</v>
      </c>
      <c r="BD122" s="138" t="s">
        <v>128</v>
      </c>
      <c r="BE122" s="176" t="str">
        <f>$G$29</f>
        <v>P</v>
      </c>
      <c r="BF122" s="170" t="str">
        <f>$G$31</f>
        <v>C</v>
      </c>
      <c r="BG122" s="170" t="str">
        <f>$G$28</f>
        <v>E</v>
      </c>
      <c r="BH122" s="392" t="s">
        <v>10</v>
      </c>
      <c r="BI122" s="138" t="s">
        <v>128</v>
      </c>
      <c r="BJ122" s="1"/>
      <c r="BK122" s="125" t="s">
        <v>127</v>
      </c>
      <c r="BL122" s="176" t="str">
        <f>$G$29</f>
        <v>P</v>
      </c>
      <c r="BM122" s="170" t="str">
        <f>$G$31</f>
        <v>C</v>
      </c>
      <c r="BN122" s="170" t="str">
        <f>$G$28</f>
        <v>E</v>
      </c>
      <c r="BO122" s="97"/>
      <c r="BP122" s="392" t="s">
        <v>10</v>
      </c>
      <c r="BQ122" s="119" t="s">
        <v>128</v>
      </c>
      <c r="BR122" s="175" t="str">
        <f>$G$30</f>
        <v>EX</v>
      </c>
      <c r="BS122" s="176" t="str">
        <f>$G$31</f>
        <v>C</v>
      </c>
      <c r="BT122" s="176" t="str">
        <f>$G$28</f>
        <v>E</v>
      </c>
      <c r="BU122" s="393" t="s">
        <v>10</v>
      </c>
      <c r="BV122" s="138" t="s">
        <v>128</v>
      </c>
      <c r="BW122" s="175" t="str">
        <f>$G$30</f>
        <v>EX</v>
      </c>
      <c r="BX122" s="176" t="str">
        <f>$G$31</f>
        <v>C</v>
      </c>
      <c r="BY122" s="176" t="str">
        <f>$G$28</f>
        <v>E</v>
      </c>
      <c r="BZ122" s="161" t="s">
        <v>10</v>
      </c>
      <c r="CA122" s="138" t="s">
        <v>128</v>
      </c>
      <c r="CB122" s="175" t="str">
        <f>$G$30</f>
        <v>EX</v>
      </c>
      <c r="CC122" s="176" t="str">
        <f>$G$31</f>
        <v>C</v>
      </c>
      <c r="CD122" s="176" t="str">
        <f>$G$28</f>
        <v>E</v>
      </c>
      <c r="CE122" s="393" t="s">
        <v>10</v>
      </c>
      <c r="CF122" s="155" t="s">
        <v>128</v>
      </c>
      <c r="CG122" s="175" t="str">
        <f>$G$29</f>
        <v>P</v>
      </c>
      <c r="CH122" s="176" t="str">
        <f>$G$31</f>
        <v>C</v>
      </c>
      <c r="CI122" s="176" t="str">
        <f>$G$28</f>
        <v>E</v>
      </c>
      <c r="CJ122" s="393" t="s">
        <v>10</v>
      </c>
      <c r="CK122" s="138" t="s">
        <v>128</v>
      </c>
      <c r="CL122" s="176" t="str">
        <f>$G$29</f>
        <v>P</v>
      </c>
      <c r="CM122" s="170" t="str">
        <f>$G$31</f>
        <v>C</v>
      </c>
      <c r="CN122" s="170" t="str">
        <f>$G$28</f>
        <v>E</v>
      </c>
      <c r="CO122" s="393" t="s">
        <v>10</v>
      </c>
      <c r="CP122" s="138" t="s">
        <v>128</v>
      </c>
      <c r="CQ122" s="176" t="str">
        <f>$G$29</f>
        <v>P</v>
      </c>
      <c r="CR122" s="170" t="str">
        <f>$G$31</f>
        <v>C</v>
      </c>
      <c r="CS122" s="170" t="str">
        <f>$G$28</f>
        <v>E</v>
      </c>
      <c r="CT122" s="392" t="s">
        <v>10</v>
      </c>
      <c r="CU122" s="138" t="s">
        <v>128</v>
      </c>
      <c r="CV122" s="329"/>
    </row>
    <row r="123" spans="3:100" ht="15.75" customHeight="1" x14ac:dyDescent="0.25">
      <c r="C123" s="380">
        <f t="shared" si="217"/>
        <v>0</v>
      </c>
      <c r="I123" s="409" t="e">
        <f t="shared" ca="1" si="218"/>
        <v>#NAME?</v>
      </c>
      <c r="K123" s="110"/>
      <c r="L123" s="74" t="str">
        <f t="shared" si="219"/>
        <v/>
      </c>
      <c r="M123" s="11" t="str">
        <f t="shared" si="220"/>
        <v/>
      </c>
      <c r="N123" s="11" t="str">
        <f t="shared" si="221"/>
        <v/>
      </c>
      <c r="O123" s="11" t="str">
        <f t="shared" si="222"/>
        <v/>
      </c>
      <c r="P123" s="380">
        <f t="shared" ca="1" si="223"/>
        <v>1</v>
      </c>
      <c r="Q123" s="380">
        <f t="shared" ca="1" si="224"/>
        <v>1</v>
      </c>
      <c r="X123" s="512">
        <f>F14</f>
        <v>0</v>
      </c>
      <c r="Y123" s="391">
        <v>1</v>
      </c>
      <c r="Z123" s="172">
        <f>COUNTIFS($L$5:$L$300,$X$123,$M$5:$M$300,$Y$33,$N$5:$N$300,$Z$31,$O$5:$O$300,$Z$32)</f>
        <v>0</v>
      </c>
      <c r="AA123" s="172">
        <f>COUNTIFS($L$5:$L$300,$X$123,$M$5:$M$300,$Y$33,$N$5:$N$300,$Z$31,$O$5:$O$300,AA$32)</f>
        <v>0</v>
      </c>
      <c r="AB123" s="172">
        <f>COUNTIFS($L$5:$L$300,$X$123,$M$5:$M$300,$Y$33,$N$5:$N$300,$Z$31,$O$5:$O$300,AB$32)</f>
        <v>0</v>
      </c>
      <c r="AC123" s="97"/>
      <c r="AD123" s="97">
        <f t="shared" ref="AD123:AD129" si="430">SUM(Z123:AB123)</f>
        <v>0</v>
      </c>
      <c r="AE123" s="397" t="str">
        <f t="shared" ref="AE123:AE129" si="431">IF(AD123=0,"",((Z123*4)+(AA123*2)+(AB123*0))/AD123)</f>
        <v/>
      </c>
      <c r="AF123" s="174">
        <f>COUNTIFS($L$5:$L$300,$X$123,$M$5:$M$300,$Y$33,$N$5:$N$300,$AF$31,$O$5:$O$300,AF$32)</f>
        <v>0</v>
      </c>
      <c r="AG123" s="174">
        <f t="shared" ref="AG123:AH128" si="432">COUNTIFS($L$5:$L$300,$X$123,$M$5:$M$300,$Y123,$N$5:$N$300,$AF$31,$O$5:$O$300,AG$32)</f>
        <v>0</v>
      </c>
      <c r="AH123" s="174">
        <f t="shared" si="432"/>
        <v>0</v>
      </c>
      <c r="AI123" s="97">
        <f t="shared" ref="AI123:AI129" si="433">SUM(AF123:AH123)</f>
        <v>0</v>
      </c>
      <c r="AJ123" s="397" t="str">
        <f>IF(AI123=0,"",((AF123*3)+(AG123*1.5)+(AH123*0))/AI123)</f>
        <v/>
      </c>
      <c r="AK123" s="185">
        <f t="shared" ref="AK123:AM128" si="434">COUNTIFS($L$5:$L$300,$X$123,$M$5:$M$300,$Y123,$N$5:$N$300,$AK$31,$O$5:$O$300,AK$32)</f>
        <v>0</v>
      </c>
      <c r="AL123" s="172">
        <f t="shared" si="434"/>
        <v>0</v>
      </c>
      <c r="AM123" s="172">
        <f t="shared" si="434"/>
        <v>0</v>
      </c>
      <c r="AN123" s="97">
        <f t="shared" ref="AN123:AN129" si="435">SUM(AK123:AM123)</f>
        <v>0</v>
      </c>
      <c r="AO123" s="397" t="str">
        <f>IF(AN123=0,"",((AK123*3)+(AL123*1.5)+(AM123*0))/AN123)</f>
        <v/>
      </c>
      <c r="AP123" s="174">
        <f t="shared" ref="AP123:AR128" si="436">COUNTIFS($L$5:$L$300,$X$123,$M$5:$M$300,$Y123,$N$5:$N$300,$AP$31,$O$5:$O$300,AP$32)</f>
        <v>0</v>
      </c>
      <c r="AQ123" s="174">
        <f t="shared" si="436"/>
        <v>0</v>
      </c>
      <c r="AR123" s="174">
        <f t="shared" si="436"/>
        <v>0</v>
      </c>
      <c r="AS123" s="97">
        <f t="shared" ref="AS123:AS129" si="437">SUM(AP123:AR123)</f>
        <v>0</v>
      </c>
      <c r="AT123" s="397" t="str">
        <f t="shared" ref="AT123:AT129" si="438">IF(AS123=0,"",((AP123*3)+(AQ123*1.5)+(AS123*0))/AS123)</f>
        <v/>
      </c>
      <c r="AU123" s="185">
        <f t="shared" ref="AU123:AW128" si="439">COUNTIFS($L$5:$L$300,$X$123,$M$5:$M$300,$Y123,$N$5:$N$300,$AU$31,$O$5:$O$300,AU$32)</f>
        <v>0</v>
      </c>
      <c r="AV123" s="172">
        <f t="shared" si="439"/>
        <v>0</v>
      </c>
      <c r="AW123" s="172">
        <f t="shared" si="439"/>
        <v>0</v>
      </c>
      <c r="AX123" s="97">
        <f t="shared" ref="AX123:AX129" si="440">SUM(AU123:AW123)</f>
        <v>0</v>
      </c>
      <c r="AY123" s="397" t="str">
        <f t="shared" ref="AY123:AY129" si="441">IF(AX123=0,"",((AU123*4)+(AV123*2)+(AW123*0))/AX123)</f>
        <v/>
      </c>
      <c r="AZ123" s="181">
        <f t="shared" ref="AZ123:BB128" si="442">COUNTIFS($L$5:$L$300,$X$123,$M$5:$M$300,$Y123,$N$5:$N$300,$AZ$31,$O$5:$O$300,AZ$32)</f>
        <v>0</v>
      </c>
      <c r="BA123" s="174">
        <f t="shared" si="442"/>
        <v>0</v>
      </c>
      <c r="BB123" s="174">
        <f t="shared" si="442"/>
        <v>0</v>
      </c>
      <c r="BC123" s="409">
        <f t="shared" ref="BC123:BC129" si="443">SUM(AZ123:BB123)</f>
        <v>0</v>
      </c>
      <c r="BD123" s="399" t="str">
        <f t="shared" ref="BD123:BD129" si="444">IF(BC123=0,"",((AZ123*4)+(BA123*2)+(BB123*0))/BC123)</f>
        <v/>
      </c>
      <c r="BE123" s="185">
        <f t="shared" ref="BE123:BG128" si="445">COUNTIFS($L$5:$L$300,$X$123,$M$5:$M$300,$Y123,$N$5:$N$300,$BE$31,$O$5:$O$300,BE$32)</f>
        <v>0</v>
      </c>
      <c r="BF123" s="172">
        <f t="shared" si="445"/>
        <v>0</v>
      </c>
      <c r="BG123" s="172">
        <f t="shared" si="445"/>
        <v>0</v>
      </c>
      <c r="BH123" s="97">
        <f t="shared" ref="BH123:BH129" si="446">SUM(BE123:BG123)</f>
        <v>0</v>
      </c>
      <c r="BI123" s="397" t="str">
        <f t="shared" ref="BI123:BI129" si="447">IF(BH123=0,"",((BE123*4)+(BF123*2)+(BG123*0))/BH123)</f>
        <v/>
      </c>
      <c r="BJ123" s="512">
        <f>H15</f>
        <v>0</v>
      </c>
      <c r="BK123" s="404">
        <v>1</v>
      </c>
      <c r="BL123" s="172">
        <f>COUNTIFS($L$5:$L$300,$BJ$33,$M$5:$M$300,$Y$33,$N$5:$N$300,$Z$31,$O$5:$O$300,$Z$32)</f>
        <v>0</v>
      </c>
      <c r="BM123" s="172">
        <f>COUNTIFS($L$5:$L$300,$BJ$33,$M$5:$M$300,$Y$33,$N$5:$N$300,$Z$31,$O$5:$O$300,BM$32)</f>
        <v>0</v>
      </c>
      <c r="BN123" s="172">
        <f>COUNTIFS($L$5:$L$300,$BJ$33,$M$5:$M$300,$Y$33,$N$5:$N$300,$Z$31,$O$5:$O$300,BN$32)</f>
        <v>0</v>
      </c>
      <c r="BO123" s="172"/>
      <c r="BP123" s="97">
        <f t="shared" ref="BP123:BP129" si="448">SUM(BL123:BN123)</f>
        <v>0</v>
      </c>
      <c r="BQ123" s="397" t="str">
        <f t="shared" ref="BQ123:BQ129" si="449">IF(BP123=0,"",((BL123*4)+(BM123*2)+(BN123*0))/BP123)</f>
        <v/>
      </c>
      <c r="BR123" s="174">
        <f>COUNTIFS($L$5:$L$300,$BJ$33,$M$5:$M$300,$Y$33,$N$5:$N$300,$AF$31,$O$5:$O$300,BR$32)</f>
        <v>0</v>
      </c>
      <c r="BS123" s="174">
        <f t="shared" ref="BS123:BT128" si="450">COUNTIFS($L$5:$L$300,$BJ$33,$M$5:$M$300,$Y123,$N$5:$N$300,$AF$31,$O$5:$O$300,BS$32)</f>
        <v>0</v>
      </c>
      <c r="BT123" s="174">
        <f t="shared" si="450"/>
        <v>0</v>
      </c>
      <c r="BU123" s="97">
        <f t="shared" ref="BU123:BU129" si="451">SUM(BR123:BT123)</f>
        <v>0</v>
      </c>
      <c r="BV123" s="397" t="str">
        <f>IF(BU123=0,"",((BR123*3)+(BS123*1.5)+(BT123*0))/BU123)</f>
        <v/>
      </c>
      <c r="BW123" s="174">
        <f t="shared" ref="BW123:BY128" si="452">COUNTIFS($L$5:$L$300,$BJ$33,$M$5:$M$300,$Y123,$N$5:$N$300,$AK$31,$O$5:$O$300,BW$32)</f>
        <v>0</v>
      </c>
      <c r="BX123" s="174">
        <f t="shared" si="452"/>
        <v>0</v>
      </c>
      <c r="BY123" s="174">
        <f t="shared" si="452"/>
        <v>0</v>
      </c>
      <c r="BZ123" s="97">
        <f t="shared" ref="BZ123:BZ129" si="453">SUM(BW123:BY123)</f>
        <v>0</v>
      </c>
      <c r="CA123" s="397" t="str">
        <f>IF(BZ123=0,"",((BW123*3)+(BX123*1.5)+(BY123*0))/BZ123)</f>
        <v/>
      </c>
      <c r="CB123" s="174">
        <f t="shared" ref="CB123:CD128" si="454">COUNTIFS($L$5:$L$300,$BJ$33,$M$5:$M$300,$Y123,$N$5:$N$300,$AP$31,$O$5:$O$300,CB$32)</f>
        <v>0</v>
      </c>
      <c r="CC123" s="174">
        <f t="shared" si="454"/>
        <v>0</v>
      </c>
      <c r="CD123" s="174">
        <f t="shared" si="454"/>
        <v>0</v>
      </c>
      <c r="CE123" s="97">
        <f t="shared" ref="CE123:CE129" si="455">SUM(CB123:CD123)</f>
        <v>0</v>
      </c>
      <c r="CF123" s="397" t="str">
        <f>IF(CE123=0,"",((CB123*3)+(CC123*1.5)+(CD123*0))/CE123)</f>
        <v/>
      </c>
      <c r="CG123" s="185">
        <f t="shared" ref="CG123:CI128" si="456">COUNTIFS($L$5:$L$300,$BJ$33,$M$5:$M$300,$Y123,$N$5:$N$300,$AU$31,$O$5:$O$300,CG$32)</f>
        <v>0</v>
      </c>
      <c r="CH123" s="172">
        <f t="shared" si="456"/>
        <v>0</v>
      </c>
      <c r="CI123" s="172">
        <f t="shared" si="456"/>
        <v>0</v>
      </c>
      <c r="CJ123" s="97">
        <f t="shared" ref="CJ123:CJ129" si="457">SUM(CG123:CI123)</f>
        <v>0</v>
      </c>
      <c r="CK123" s="400" t="str">
        <f t="shared" ref="CK123:CK129" si="458">IF(CJ123=0,"",((CG123*4)+(CH123*2)+(CI123*0))/CJ123)</f>
        <v/>
      </c>
      <c r="CL123" s="185">
        <f t="shared" ref="CL123:CN128" si="459">COUNTIFS($L$5:$L$300,$BJ$33,$M$5:$M$300,$Y123,$N$5:$N$300,$AZ$31,$O$5:$O$300,CL$32)</f>
        <v>0</v>
      </c>
      <c r="CM123" s="172">
        <f t="shared" si="459"/>
        <v>0</v>
      </c>
      <c r="CN123" s="172">
        <f t="shared" si="459"/>
        <v>0</v>
      </c>
      <c r="CO123" s="97">
        <f t="shared" ref="CO123:CO129" si="460">SUM(CL123:CN123)</f>
        <v>0</v>
      </c>
      <c r="CP123" s="397" t="str">
        <f t="shared" ref="CP123:CP129" si="461">IF(CO123=0,"",((CL123*4)+(CM123*2)+(CN123*0))/CO123)</f>
        <v/>
      </c>
      <c r="CQ123" s="172">
        <f t="shared" ref="CQ123:CS128" si="462">COUNTIFS($L$5:$L$300,$BJ$33,$M$5:$M$300,$Y123,$N$5:$N$300,$BE$31,$O$5:$O$300,CQ$32)</f>
        <v>0</v>
      </c>
      <c r="CR123" s="172">
        <f t="shared" si="462"/>
        <v>0</v>
      </c>
      <c r="CS123" s="172">
        <f t="shared" si="462"/>
        <v>0</v>
      </c>
      <c r="CT123" s="97">
        <f t="shared" ref="CT123:CT129" si="463">SUM(CQ123:CS123)</f>
        <v>0</v>
      </c>
      <c r="CU123" s="397" t="str">
        <f t="shared" ref="CU123:CU129" si="464">IF(CT123=0,"",((CQ123*4)+(CR123*2)+(CS123*0))/CT123)</f>
        <v/>
      </c>
      <c r="CV123" s="98"/>
    </row>
    <row r="124" spans="3:100" x14ac:dyDescent="0.25">
      <c r="C124" s="380">
        <f t="shared" si="217"/>
        <v>0</v>
      </c>
      <c r="I124" s="409" t="e">
        <f t="shared" ca="1" si="218"/>
        <v>#NAME?</v>
      </c>
      <c r="K124" s="110"/>
      <c r="L124" s="74" t="str">
        <f t="shared" si="219"/>
        <v/>
      </c>
      <c r="M124" s="11" t="str">
        <f t="shared" si="220"/>
        <v/>
      </c>
      <c r="N124" s="11" t="str">
        <f t="shared" si="221"/>
        <v/>
      </c>
      <c r="O124" s="11" t="str">
        <f t="shared" si="222"/>
        <v/>
      </c>
      <c r="P124" s="380">
        <f t="shared" ca="1" si="223"/>
        <v>1</v>
      </c>
      <c r="Q124" s="380">
        <f t="shared" ca="1" si="224"/>
        <v>1</v>
      </c>
      <c r="X124" s="513"/>
      <c r="Y124" s="129">
        <v>2</v>
      </c>
      <c r="Z124" s="173">
        <f>COUNTIFS($L$5:$L$300,$X$123,$M$5:$M$300,$Y124,$N$5:$N$300,$Z$31,$O$5:$O$300,$Z$32)</f>
        <v>0</v>
      </c>
      <c r="AA124" s="173">
        <f>COUNTIFS($L$5:$L$300,$X$123,$M$5:$M$300,$Y124,$N$5:$N$300,$Z$31,$O$5:$O$300,$AA$32)</f>
        <v>0</v>
      </c>
      <c r="AB124" s="173">
        <f>COUNTIFS($L$5:$L$300,$X$123,$M$5:$M$300,$Y124,$N$5:$N$300,$Z$31,$O$5:$O$300,$AB$32)</f>
        <v>0</v>
      </c>
      <c r="AC124" s="130"/>
      <c r="AD124" s="130">
        <f t="shared" si="430"/>
        <v>0</v>
      </c>
      <c r="AE124" s="137" t="str">
        <f t="shared" si="431"/>
        <v/>
      </c>
      <c r="AF124" s="173">
        <f>COUNTIFS($L$5:$L$300,$X$123,$M$5:$M$300,$Y124,$N$5:$N$300,$AF$31,$O$5:$O$300,AF$32)</f>
        <v>0</v>
      </c>
      <c r="AG124" s="173">
        <f t="shared" si="432"/>
        <v>0</v>
      </c>
      <c r="AH124" s="173">
        <f t="shared" si="432"/>
        <v>0</v>
      </c>
      <c r="AI124" s="130">
        <f t="shared" si="433"/>
        <v>0</v>
      </c>
      <c r="AJ124" s="137" t="str">
        <f t="shared" ref="AJ124:AJ129" si="465">IF(AI124=0,"",((AF124*3)+(AG124*1.5)+(AH124*0))/AI124)</f>
        <v/>
      </c>
      <c r="AK124" s="182">
        <f t="shared" si="434"/>
        <v>0</v>
      </c>
      <c r="AL124" s="173">
        <f t="shared" si="434"/>
        <v>0</v>
      </c>
      <c r="AM124" s="173">
        <f t="shared" si="434"/>
        <v>0</v>
      </c>
      <c r="AN124" s="130">
        <f t="shared" si="435"/>
        <v>0</v>
      </c>
      <c r="AO124" s="137" t="str">
        <f t="shared" ref="AO124:AO129" si="466">IF(AN124=0,"",((AK124*3)+(AL124*1.5)+(AM124*0))/AN124)</f>
        <v/>
      </c>
      <c r="AP124" s="173">
        <f t="shared" si="436"/>
        <v>0</v>
      </c>
      <c r="AQ124" s="173">
        <f t="shared" si="436"/>
        <v>0</v>
      </c>
      <c r="AR124" s="173">
        <f t="shared" si="436"/>
        <v>0</v>
      </c>
      <c r="AS124" s="130">
        <f t="shared" si="437"/>
        <v>0</v>
      </c>
      <c r="AT124" s="137" t="str">
        <f t="shared" si="438"/>
        <v/>
      </c>
      <c r="AU124" s="182">
        <f t="shared" si="439"/>
        <v>0</v>
      </c>
      <c r="AV124" s="173">
        <f t="shared" si="439"/>
        <v>0</v>
      </c>
      <c r="AW124" s="173">
        <f t="shared" si="439"/>
        <v>0</v>
      </c>
      <c r="AX124" s="130">
        <f t="shared" si="440"/>
        <v>0</v>
      </c>
      <c r="AY124" s="137" t="str">
        <f t="shared" si="441"/>
        <v/>
      </c>
      <c r="AZ124" s="182">
        <f t="shared" si="442"/>
        <v>0</v>
      </c>
      <c r="BA124" s="173">
        <f t="shared" si="442"/>
        <v>0</v>
      </c>
      <c r="BB124" s="173">
        <f t="shared" si="442"/>
        <v>0</v>
      </c>
      <c r="BC124" s="130">
        <f t="shared" si="443"/>
        <v>0</v>
      </c>
      <c r="BD124" s="137" t="str">
        <f t="shared" si="444"/>
        <v/>
      </c>
      <c r="BE124" s="182">
        <f t="shared" si="445"/>
        <v>0</v>
      </c>
      <c r="BF124" s="173">
        <f t="shared" si="445"/>
        <v>0</v>
      </c>
      <c r="BG124" s="173">
        <f t="shared" si="445"/>
        <v>0</v>
      </c>
      <c r="BH124" s="130">
        <f t="shared" si="446"/>
        <v>0</v>
      </c>
      <c r="BI124" s="137" t="str">
        <f t="shared" si="447"/>
        <v/>
      </c>
      <c r="BJ124" s="513"/>
      <c r="BK124" s="126">
        <v>2</v>
      </c>
      <c r="BL124" s="236">
        <f>COUNTIFS($L$5:$L$300,$BJ$33,$M$5:$M$300,$Y124,$N$5:$N$300,$Z$31,$O$5:$O$300,$Z$32)</f>
        <v>0</v>
      </c>
      <c r="BM124" s="236">
        <f>COUNTIFS($L$5:$L$300,$BJ$33,$M$5:$M$300,$Y124,$N$5:$N$300,$Z$31,$O$5:$O$300,$AA$32)</f>
        <v>0</v>
      </c>
      <c r="BN124" s="236">
        <f>COUNTIFS($L$5:$L$300,$BJ$33,$M$5:$M$300,$Y124,$N$5:$N$300,$Z$31,$O$5:$O$300,$AB$32)</f>
        <v>0</v>
      </c>
      <c r="BO124" s="236"/>
      <c r="BP124" s="233">
        <f t="shared" si="448"/>
        <v>0</v>
      </c>
      <c r="BQ124" s="240" t="str">
        <f t="shared" si="449"/>
        <v/>
      </c>
      <c r="BR124" s="236">
        <f>COUNTIFS($L$5:$L$300,$BJ$33,$M$5:$M$300,$Y124,$N$5:$N$300,$AF$31,$O$5:$O$300,BR$32)</f>
        <v>0</v>
      </c>
      <c r="BS124" s="236">
        <f t="shared" si="450"/>
        <v>0</v>
      </c>
      <c r="BT124" s="236">
        <f t="shared" si="450"/>
        <v>0</v>
      </c>
      <c r="BU124" s="233">
        <f t="shared" si="451"/>
        <v>0</v>
      </c>
      <c r="BV124" s="240" t="str">
        <f t="shared" ref="BV124:BV129" si="467">IF(BU124=0,"",((BR124*3)+(BS124*1.5)+(BT124*0))/BU124)</f>
        <v/>
      </c>
      <c r="BW124" s="236">
        <f t="shared" si="452"/>
        <v>0</v>
      </c>
      <c r="BX124" s="236">
        <f t="shared" si="452"/>
        <v>0</v>
      </c>
      <c r="BY124" s="236">
        <f t="shared" si="452"/>
        <v>0</v>
      </c>
      <c r="BZ124" s="233">
        <f t="shared" si="453"/>
        <v>0</v>
      </c>
      <c r="CA124" s="240" t="str">
        <f t="shared" ref="CA124:CA129" si="468">IF(BZ124=0,"",((BW124*3)+(BX124*1.5)+(BY124*0))/BZ124)</f>
        <v/>
      </c>
      <c r="CB124" s="236">
        <f t="shared" si="454"/>
        <v>0</v>
      </c>
      <c r="CC124" s="236">
        <f t="shared" si="454"/>
        <v>0</v>
      </c>
      <c r="CD124" s="236">
        <f t="shared" si="454"/>
        <v>0</v>
      </c>
      <c r="CE124" s="233">
        <f t="shared" si="455"/>
        <v>0</v>
      </c>
      <c r="CF124" s="240" t="str">
        <f t="shared" ref="CF124:CF129" si="469">IF(CE124=0,"",((CB124*3)+(CC124*1.5)+(CD124*0))/CE124)</f>
        <v/>
      </c>
      <c r="CG124" s="237">
        <f t="shared" si="456"/>
        <v>0</v>
      </c>
      <c r="CH124" s="236">
        <f t="shared" si="456"/>
        <v>0</v>
      </c>
      <c r="CI124" s="236">
        <f t="shared" si="456"/>
        <v>0</v>
      </c>
      <c r="CJ124" s="233">
        <f t="shared" si="457"/>
        <v>0</v>
      </c>
      <c r="CK124" s="242" t="str">
        <f t="shared" si="458"/>
        <v/>
      </c>
      <c r="CL124" s="237">
        <f t="shared" si="459"/>
        <v>0</v>
      </c>
      <c r="CM124" s="236">
        <f t="shared" si="459"/>
        <v>0</v>
      </c>
      <c r="CN124" s="236">
        <f t="shared" si="459"/>
        <v>0</v>
      </c>
      <c r="CO124" s="233">
        <f t="shared" si="460"/>
        <v>0</v>
      </c>
      <c r="CP124" s="240" t="str">
        <f t="shared" si="461"/>
        <v/>
      </c>
      <c r="CQ124" s="236">
        <f t="shared" si="462"/>
        <v>0</v>
      </c>
      <c r="CR124" s="236">
        <f t="shared" si="462"/>
        <v>0</v>
      </c>
      <c r="CS124" s="236">
        <f t="shared" si="462"/>
        <v>0</v>
      </c>
      <c r="CT124" s="233">
        <f t="shared" si="463"/>
        <v>0</v>
      </c>
      <c r="CU124" s="240" t="str">
        <f t="shared" si="464"/>
        <v/>
      </c>
      <c r="CV124" s="98"/>
    </row>
    <row r="125" spans="3:100" x14ac:dyDescent="0.25">
      <c r="C125" s="380">
        <f t="shared" si="217"/>
        <v>0</v>
      </c>
      <c r="I125" s="409" t="e">
        <f t="shared" ca="1" si="218"/>
        <v>#NAME?</v>
      </c>
      <c r="K125" s="110"/>
      <c r="L125" s="74" t="str">
        <f t="shared" si="219"/>
        <v/>
      </c>
      <c r="M125" s="11" t="str">
        <f t="shared" si="220"/>
        <v/>
      </c>
      <c r="N125" s="11" t="str">
        <f t="shared" si="221"/>
        <v/>
      </c>
      <c r="O125" s="11" t="str">
        <f t="shared" si="222"/>
        <v/>
      </c>
      <c r="P125" s="380">
        <f t="shared" ca="1" si="223"/>
        <v>1</v>
      </c>
      <c r="Q125" s="380">
        <f t="shared" ca="1" si="224"/>
        <v>1</v>
      </c>
      <c r="X125" s="513"/>
      <c r="Y125" s="111">
        <v>3</v>
      </c>
      <c r="Z125" s="174">
        <f>COUNTIFS($L$5:$L$300,$X$123,$M$5:$M$300,$Y125,$N$5:$N$300,$Z$31,$O$5:$O$300,$Z$32)</f>
        <v>0</v>
      </c>
      <c r="AA125" s="174">
        <f>COUNTIFS($L$5:$L$300,$X$123,$M$5:$M$300,$Y125,$N$5:$N$300,$Z$31,$O$5:$O$300,$AA$32)</f>
        <v>0</v>
      </c>
      <c r="AB125" s="174">
        <f>COUNTIFS($L$5:$L$300,$X$123,$M$5:$M$300,$Y125,$N$5:$N$300,$Z$31,$O$5:$O$300,$AB$32)</f>
        <v>0</v>
      </c>
      <c r="AC125" s="409"/>
      <c r="AD125" s="409">
        <f t="shared" si="430"/>
        <v>0</v>
      </c>
      <c r="AE125" s="399" t="str">
        <f t="shared" si="431"/>
        <v/>
      </c>
      <c r="AF125" s="174">
        <f>COUNTIFS($L$5:$L$300,$X$123,$M$5:$M$300,$Y125,$N$5:$N$300,$AF$31,$O$5:$O$300,AF$32)</f>
        <v>0</v>
      </c>
      <c r="AG125" s="174">
        <f t="shared" si="432"/>
        <v>0</v>
      </c>
      <c r="AH125" s="174">
        <f t="shared" si="432"/>
        <v>0</v>
      </c>
      <c r="AI125" s="409">
        <f t="shared" si="433"/>
        <v>0</v>
      </c>
      <c r="AJ125" s="399" t="str">
        <f t="shared" si="465"/>
        <v/>
      </c>
      <c r="AK125" s="181">
        <f t="shared" si="434"/>
        <v>0</v>
      </c>
      <c r="AL125" s="174">
        <f t="shared" si="434"/>
        <v>0</v>
      </c>
      <c r="AM125" s="174">
        <f t="shared" si="434"/>
        <v>0</v>
      </c>
      <c r="AN125" s="409">
        <f t="shared" si="435"/>
        <v>0</v>
      </c>
      <c r="AO125" s="399" t="str">
        <f t="shared" si="466"/>
        <v/>
      </c>
      <c r="AP125" s="174">
        <f t="shared" si="436"/>
        <v>0</v>
      </c>
      <c r="AQ125" s="174">
        <f t="shared" si="436"/>
        <v>0</v>
      </c>
      <c r="AR125" s="174">
        <f t="shared" si="436"/>
        <v>0</v>
      </c>
      <c r="AS125" s="409">
        <f t="shared" si="437"/>
        <v>0</v>
      </c>
      <c r="AT125" s="399" t="str">
        <f t="shared" si="438"/>
        <v/>
      </c>
      <c r="AU125" s="181">
        <f t="shared" si="439"/>
        <v>0</v>
      </c>
      <c r="AV125" s="174">
        <f t="shared" si="439"/>
        <v>0</v>
      </c>
      <c r="AW125" s="174">
        <f t="shared" si="439"/>
        <v>0</v>
      </c>
      <c r="AX125" s="409">
        <f t="shared" si="440"/>
        <v>0</v>
      </c>
      <c r="AY125" s="399" t="str">
        <f t="shared" si="441"/>
        <v/>
      </c>
      <c r="AZ125" s="181">
        <f t="shared" si="442"/>
        <v>0</v>
      </c>
      <c r="BA125" s="174">
        <f t="shared" si="442"/>
        <v>0</v>
      </c>
      <c r="BB125" s="174">
        <f t="shared" si="442"/>
        <v>0</v>
      </c>
      <c r="BC125" s="409">
        <f t="shared" si="443"/>
        <v>0</v>
      </c>
      <c r="BD125" s="399" t="str">
        <f t="shared" si="444"/>
        <v/>
      </c>
      <c r="BE125" s="181">
        <f t="shared" si="445"/>
        <v>0</v>
      </c>
      <c r="BF125" s="174">
        <f t="shared" si="445"/>
        <v>0</v>
      </c>
      <c r="BG125" s="174">
        <f t="shared" si="445"/>
        <v>0</v>
      </c>
      <c r="BH125" s="409">
        <f t="shared" si="446"/>
        <v>0</v>
      </c>
      <c r="BI125" s="399" t="str">
        <f t="shared" si="447"/>
        <v/>
      </c>
      <c r="BJ125" s="513"/>
      <c r="BK125" s="132">
        <v>3</v>
      </c>
      <c r="BL125" s="174">
        <f>COUNTIFS($L$5:$L$300,$BJ$33,$M$5:$M$300,$Y125,$N$5:$N$300,$Z$31,$O$5:$O$300,$Z$32)</f>
        <v>0</v>
      </c>
      <c r="BM125" s="174">
        <f>COUNTIFS($L$5:$L$300,$BJ$33,$M$5:$M$300,$Y125,$N$5:$N$300,$Z$31,$O$5:$O$300,$AA$32)</f>
        <v>0</v>
      </c>
      <c r="BN125" s="174">
        <f>COUNTIFS($L$5:$L$300,$BJ$33,$M$5:$M$300,$Y125,$N$5:$N$300,$Z$31,$O$5:$O$300,$AB$32)</f>
        <v>0</v>
      </c>
      <c r="BO125" s="174"/>
      <c r="BP125" s="409">
        <f t="shared" si="448"/>
        <v>0</v>
      </c>
      <c r="BQ125" s="399" t="str">
        <f t="shared" si="449"/>
        <v/>
      </c>
      <c r="BR125" s="174">
        <f>COUNTIFS($L$5:$L$300,$BJ$33,$M$5:$M$300,$Y125,$N$5:$N$300,$AF$31,$O$5:$O$300,BR$32)</f>
        <v>0</v>
      </c>
      <c r="BS125" s="174">
        <f t="shared" si="450"/>
        <v>0</v>
      </c>
      <c r="BT125" s="174">
        <f t="shared" si="450"/>
        <v>0</v>
      </c>
      <c r="BU125" s="409">
        <f t="shared" si="451"/>
        <v>0</v>
      </c>
      <c r="BV125" s="399" t="str">
        <f t="shared" si="467"/>
        <v/>
      </c>
      <c r="BW125" s="174">
        <f t="shared" si="452"/>
        <v>0</v>
      </c>
      <c r="BX125" s="174">
        <f t="shared" si="452"/>
        <v>0</v>
      </c>
      <c r="BY125" s="174">
        <f t="shared" si="452"/>
        <v>0</v>
      </c>
      <c r="BZ125" s="409">
        <f t="shared" si="453"/>
        <v>0</v>
      </c>
      <c r="CA125" s="399" t="str">
        <f t="shared" si="468"/>
        <v/>
      </c>
      <c r="CB125" s="174">
        <f t="shared" si="454"/>
        <v>0</v>
      </c>
      <c r="CC125" s="174">
        <f t="shared" si="454"/>
        <v>0</v>
      </c>
      <c r="CD125" s="174">
        <f t="shared" si="454"/>
        <v>0</v>
      </c>
      <c r="CE125" s="409">
        <f t="shared" si="455"/>
        <v>0</v>
      </c>
      <c r="CF125" s="399" t="str">
        <f t="shared" si="469"/>
        <v/>
      </c>
      <c r="CG125" s="181">
        <f t="shared" si="456"/>
        <v>0</v>
      </c>
      <c r="CH125" s="174">
        <f t="shared" si="456"/>
        <v>0</v>
      </c>
      <c r="CI125" s="174">
        <f t="shared" si="456"/>
        <v>0</v>
      </c>
      <c r="CJ125" s="409">
        <f t="shared" si="457"/>
        <v>0</v>
      </c>
      <c r="CK125" s="398" t="str">
        <f t="shared" si="458"/>
        <v/>
      </c>
      <c r="CL125" s="181">
        <f t="shared" si="459"/>
        <v>0</v>
      </c>
      <c r="CM125" s="174">
        <f t="shared" si="459"/>
        <v>0</v>
      </c>
      <c r="CN125" s="174">
        <f t="shared" si="459"/>
        <v>0</v>
      </c>
      <c r="CO125" s="409">
        <f t="shared" si="460"/>
        <v>0</v>
      </c>
      <c r="CP125" s="399" t="str">
        <f t="shared" si="461"/>
        <v/>
      </c>
      <c r="CQ125" s="174">
        <f t="shared" si="462"/>
        <v>0</v>
      </c>
      <c r="CR125" s="174">
        <f t="shared" si="462"/>
        <v>0</v>
      </c>
      <c r="CS125" s="174">
        <f t="shared" si="462"/>
        <v>0</v>
      </c>
      <c r="CT125" s="409">
        <f t="shared" si="463"/>
        <v>0</v>
      </c>
      <c r="CU125" s="399" t="str">
        <f t="shared" si="464"/>
        <v/>
      </c>
      <c r="CV125" s="98"/>
    </row>
    <row r="126" spans="3:100" x14ac:dyDescent="0.25">
      <c r="C126" s="380">
        <f t="shared" si="217"/>
        <v>0</v>
      </c>
      <c r="I126" s="409" t="e">
        <f t="shared" ca="1" si="218"/>
        <v>#NAME?</v>
      </c>
      <c r="K126" s="110"/>
      <c r="L126" s="74" t="str">
        <f t="shared" si="219"/>
        <v/>
      </c>
      <c r="M126" s="11" t="str">
        <f t="shared" si="220"/>
        <v/>
      </c>
      <c r="N126" s="11" t="str">
        <f t="shared" si="221"/>
        <v/>
      </c>
      <c r="O126" s="11" t="str">
        <f t="shared" si="222"/>
        <v/>
      </c>
      <c r="P126" s="380">
        <f t="shared" ca="1" si="223"/>
        <v>1</v>
      </c>
      <c r="Q126" s="380">
        <f t="shared" ca="1" si="224"/>
        <v>1</v>
      </c>
      <c r="X126" s="513"/>
      <c r="Y126" s="129">
        <v>4</v>
      </c>
      <c r="Z126" s="173">
        <f>COUNTIFS($L$5:$L$300,$X$123,$M$5:$M$300,$Y126,$N$5:$N$300,$Z$31,$O$5:$O$300,$Z$32)</f>
        <v>0</v>
      </c>
      <c r="AA126" s="173">
        <f>COUNTIFS($L$5:$L$300,$X$123,$M$5:$M$300,$Y126,$N$5:$N$300,$Z$31,$O$5:$O$300,$AA$32)</f>
        <v>0</v>
      </c>
      <c r="AB126" s="173">
        <f>COUNTIFS($L$5:$L$300,$X$123,$M$5:$M$300,$Y126,$N$5:$N$300,$Z$31,$O$5:$O$300,$AB$32)</f>
        <v>0</v>
      </c>
      <c r="AC126" s="130"/>
      <c r="AD126" s="130">
        <f t="shared" si="430"/>
        <v>0</v>
      </c>
      <c r="AE126" s="137" t="str">
        <f t="shared" si="431"/>
        <v/>
      </c>
      <c r="AF126" s="173">
        <f>COUNTIFS($L$5:$L$300,$X$123,$M$5:$M$300,$Y126,$N$5:$N$300,$AF$31,$O$5:$O$300,AF$32)</f>
        <v>0</v>
      </c>
      <c r="AG126" s="173">
        <f t="shared" si="432"/>
        <v>0</v>
      </c>
      <c r="AH126" s="173">
        <f t="shared" si="432"/>
        <v>0</v>
      </c>
      <c r="AI126" s="130">
        <f t="shared" si="433"/>
        <v>0</v>
      </c>
      <c r="AJ126" s="137" t="str">
        <f t="shared" si="465"/>
        <v/>
      </c>
      <c r="AK126" s="182">
        <f t="shared" si="434"/>
        <v>0</v>
      </c>
      <c r="AL126" s="173">
        <f t="shared" si="434"/>
        <v>0</v>
      </c>
      <c r="AM126" s="173">
        <f t="shared" si="434"/>
        <v>0</v>
      </c>
      <c r="AN126" s="130">
        <f t="shared" si="435"/>
        <v>0</v>
      </c>
      <c r="AO126" s="137" t="str">
        <f t="shared" si="466"/>
        <v/>
      </c>
      <c r="AP126" s="173">
        <f t="shared" si="436"/>
        <v>0</v>
      </c>
      <c r="AQ126" s="173">
        <f t="shared" si="436"/>
        <v>0</v>
      </c>
      <c r="AR126" s="173">
        <f t="shared" si="436"/>
        <v>0</v>
      </c>
      <c r="AS126" s="130">
        <f t="shared" si="437"/>
        <v>0</v>
      </c>
      <c r="AT126" s="137" t="str">
        <f t="shared" si="438"/>
        <v/>
      </c>
      <c r="AU126" s="182">
        <f t="shared" si="439"/>
        <v>0</v>
      </c>
      <c r="AV126" s="173">
        <f t="shared" si="439"/>
        <v>0</v>
      </c>
      <c r="AW126" s="173">
        <f t="shared" si="439"/>
        <v>0</v>
      </c>
      <c r="AX126" s="130">
        <f t="shared" si="440"/>
        <v>0</v>
      </c>
      <c r="AY126" s="137" t="str">
        <f t="shared" si="441"/>
        <v/>
      </c>
      <c r="AZ126" s="182">
        <f t="shared" si="442"/>
        <v>0</v>
      </c>
      <c r="BA126" s="173">
        <f t="shared" si="442"/>
        <v>0</v>
      </c>
      <c r="BB126" s="173">
        <f t="shared" si="442"/>
        <v>0</v>
      </c>
      <c r="BC126" s="130">
        <f t="shared" si="443"/>
        <v>0</v>
      </c>
      <c r="BD126" s="137" t="str">
        <f t="shared" si="444"/>
        <v/>
      </c>
      <c r="BE126" s="182">
        <f t="shared" si="445"/>
        <v>0</v>
      </c>
      <c r="BF126" s="173">
        <f t="shared" si="445"/>
        <v>0</v>
      </c>
      <c r="BG126" s="173">
        <f t="shared" si="445"/>
        <v>0</v>
      </c>
      <c r="BH126" s="130">
        <f t="shared" si="446"/>
        <v>0</v>
      </c>
      <c r="BI126" s="137" t="str">
        <f t="shared" si="447"/>
        <v/>
      </c>
      <c r="BJ126" s="513"/>
      <c r="BK126" s="126">
        <v>4</v>
      </c>
      <c r="BL126" s="236">
        <f>COUNTIFS($L$5:$L$300,$BJ$33,$M$5:$M$300,$Y126,$N$5:$N$300,$Z$31,$O$5:$O$300,$Z$32)</f>
        <v>0</v>
      </c>
      <c r="BM126" s="236">
        <f>COUNTIFS($L$5:$L$300,$BJ$33,$M$5:$M$300,$Y126,$N$5:$N$300,$Z$31,$O$5:$O$300,$AA$32)</f>
        <v>0</v>
      </c>
      <c r="BN126" s="236">
        <f>COUNTIFS($L$5:$L$300,$BJ$33,$M$5:$M$300,$Y126,$N$5:$N$300,$Z$31,$O$5:$O$300,$AB$32)</f>
        <v>0</v>
      </c>
      <c r="BO126" s="236"/>
      <c r="BP126" s="233">
        <f t="shared" si="448"/>
        <v>0</v>
      </c>
      <c r="BQ126" s="240" t="str">
        <f t="shared" si="449"/>
        <v/>
      </c>
      <c r="BR126" s="236">
        <f>COUNTIFS($L$5:$L$300,$BJ$33,$M$5:$M$300,$Y126,$N$5:$N$300,$AF$31,$O$5:$O$300,BR$32)</f>
        <v>0</v>
      </c>
      <c r="BS126" s="236">
        <f t="shared" si="450"/>
        <v>0</v>
      </c>
      <c r="BT126" s="236">
        <f t="shared" si="450"/>
        <v>0</v>
      </c>
      <c r="BU126" s="233">
        <f t="shared" si="451"/>
        <v>0</v>
      </c>
      <c r="BV126" s="240" t="str">
        <f t="shared" si="467"/>
        <v/>
      </c>
      <c r="BW126" s="236">
        <f t="shared" si="452"/>
        <v>0</v>
      </c>
      <c r="BX126" s="236">
        <f t="shared" si="452"/>
        <v>0</v>
      </c>
      <c r="BY126" s="236">
        <f t="shared" si="452"/>
        <v>0</v>
      </c>
      <c r="BZ126" s="233">
        <f t="shared" si="453"/>
        <v>0</v>
      </c>
      <c r="CA126" s="240" t="str">
        <f t="shared" si="468"/>
        <v/>
      </c>
      <c r="CB126" s="236">
        <f t="shared" si="454"/>
        <v>0</v>
      </c>
      <c r="CC126" s="236">
        <f t="shared" si="454"/>
        <v>0</v>
      </c>
      <c r="CD126" s="236">
        <f t="shared" si="454"/>
        <v>0</v>
      </c>
      <c r="CE126" s="233">
        <f t="shared" si="455"/>
        <v>0</v>
      </c>
      <c r="CF126" s="240" t="str">
        <f t="shared" si="469"/>
        <v/>
      </c>
      <c r="CG126" s="237">
        <f t="shared" si="456"/>
        <v>0</v>
      </c>
      <c r="CH126" s="236">
        <f t="shared" si="456"/>
        <v>0</v>
      </c>
      <c r="CI126" s="236">
        <f t="shared" si="456"/>
        <v>0</v>
      </c>
      <c r="CJ126" s="233">
        <f t="shared" si="457"/>
        <v>0</v>
      </c>
      <c r="CK126" s="242" t="str">
        <f t="shared" si="458"/>
        <v/>
      </c>
      <c r="CL126" s="237">
        <f t="shared" si="459"/>
        <v>0</v>
      </c>
      <c r="CM126" s="236">
        <f t="shared" si="459"/>
        <v>0</v>
      </c>
      <c r="CN126" s="236">
        <f t="shared" si="459"/>
        <v>0</v>
      </c>
      <c r="CO126" s="233">
        <f t="shared" si="460"/>
        <v>0</v>
      </c>
      <c r="CP126" s="240" t="str">
        <f t="shared" si="461"/>
        <v/>
      </c>
      <c r="CQ126" s="236">
        <f t="shared" si="462"/>
        <v>0</v>
      </c>
      <c r="CR126" s="236">
        <f t="shared" si="462"/>
        <v>0</v>
      </c>
      <c r="CS126" s="236">
        <f t="shared" si="462"/>
        <v>0</v>
      </c>
      <c r="CT126" s="233">
        <f t="shared" si="463"/>
        <v>0</v>
      </c>
      <c r="CU126" s="240" t="str">
        <f t="shared" si="464"/>
        <v/>
      </c>
      <c r="CV126" s="98"/>
    </row>
    <row r="127" spans="3:100" x14ac:dyDescent="0.25">
      <c r="C127" s="380">
        <f t="shared" si="217"/>
        <v>0</v>
      </c>
      <c r="I127" s="409" t="e">
        <f t="shared" ca="1" si="218"/>
        <v>#NAME?</v>
      </c>
      <c r="K127" s="110"/>
      <c r="L127" s="74" t="str">
        <f t="shared" si="219"/>
        <v/>
      </c>
      <c r="M127" s="11" t="str">
        <f t="shared" si="220"/>
        <v/>
      </c>
      <c r="N127" s="11" t="str">
        <f t="shared" si="221"/>
        <v/>
      </c>
      <c r="O127" s="11" t="str">
        <f t="shared" si="222"/>
        <v/>
      </c>
      <c r="P127" s="380">
        <f t="shared" ca="1" si="223"/>
        <v>1</v>
      </c>
      <c r="Q127" s="380">
        <f t="shared" ca="1" si="224"/>
        <v>1</v>
      </c>
      <c r="X127" s="513"/>
      <c r="Y127" s="111">
        <v>5</v>
      </c>
      <c r="Z127" s="174">
        <f>COUNTIFS($L$5:$L$300,$X$123,$M$5:$M$300,$Y127,$N$5:$N$300,$Z$31,$O$5:$O$300,$Z$32)</f>
        <v>0</v>
      </c>
      <c r="AA127" s="174">
        <f>COUNTIFS($L$5:$L$300,$X$123,$M$5:$M$300,$Y127,$N$5:$N$300,$Z$31,$O$5:$O$300,$AA$32)</f>
        <v>0</v>
      </c>
      <c r="AB127" s="174">
        <f>COUNTIFS($L$5:$L$300,$X$123,$M$5:$M$300,$Y127,$N$5:$N$300,$Z$31,$O$5:$O$300,$AB$32)</f>
        <v>0</v>
      </c>
      <c r="AC127" s="409"/>
      <c r="AD127" s="409">
        <f t="shared" si="430"/>
        <v>0</v>
      </c>
      <c r="AE127" s="399" t="str">
        <f t="shared" si="431"/>
        <v/>
      </c>
      <c r="AF127" s="174">
        <f>COUNTIFS($L$5:$L$300,$X$123,$M$5:$M$300,$Y127,$N$5:$N$300,$AF$31,$O$5:$O$300,AF$32)</f>
        <v>0</v>
      </c>
      <c r="AG127" s="174">
        <f t="shared" si="432"/>
        <v>0</v>
      </c>
      <c r="AH127" s="174">
        <f t="shared" si="432"/>
        <v>0</v>
      </c>
      <c r="AI127" s="409">
        <f t="shared" si="433"/>
        <v>0</v>
      </c>
      <c r="AJ127" s="399" t="str">
        <f t="shared" si="465"/>
        <v/>
      </c>
      <c r="AK127" s="181">
        <f t="shared" si="434"/>
        <v>0</v>
      </c>
      <c r="AL127" s="174">
        <f t="shared" si="434"/>
        <v>0</v>
      </c>
      <c r="AM127" s="174">
        <f t="shared" si="434"/>
        <v>0</v>
      </c>
      <c r="AN127" s="409">
        <f t="shared" si="435"/>
        <v>0</v>
      </c>
      <c r="AO127" s="399" t="str">
        <f t="shared" si="466"/>
        <v/>
      </c>
      <c r="AP127" s="174">
        <f t="shared" si="436"/>
        <v>0</v>
      </c>
      <c r="AQ127" s="174">
        <f t="shared" si="436"/>
        <v>0</v>
      </c>
      <c r="AR127" s="174">
        <f t="shared" si="436"/>
        <v>0</v>
      </c>
      <c r="AS127" s="409">
        <f t="shared" si="437"/>
        <v>0</v>
      </c>
      <c r="AT127" s="399" t="str">
        <f t="shared" si="438"/>
        <v/>
      </c>
      <c r="AU127" s="181">
        <f t="shared" si="439"/>
        <v>0</v>
      </c>
      <c r="AV127" s="174">
        <f t="shared" si="439"/>
        <v>0</v>
      </c>
      <c r="AW127" s="174">
        <f t="shared" si="439"/>
        <v>0</v>
      </c>
      <c r="AX127" s="409">
        <f t="shared" si="440"/>
        <v>0</v>
      </c>
      <c r="AY127" s="399" t="str">
        <f t="shared" si="441"/>
        <v/>
      </c>
      <c r="AZ127" s="181">
        <f t="shared" si="442"/>
        <v>0</v>
      </c>
      <c r="BA127" s="174">
        <f t="shared" si="442"/>
        <v>0</v>
      </c>
      <c r="BB127" s="174">
        <f t="shared" si="442"/>
        <v>0</v>
      </c>
      <c r="BC127" s="409">
        <f t="shared" si="443"/>
        <v>0</v>
      </c>
      <c r="BD127" s="399" t="str">
        <f t="shared" si="444"/>
        <v/>
      </c>
      <c r="BE127" s="181">
        <f t="shared" si="445"/>
        <v>0</v>
      </c>
      <c r="BF127" s="174">
        <f t="shared" si="445"/>
        <v>0</v>
      </c>
      <c r="BG127" s="174">
        <f t="shared" si="445"/>
        <v>0</v>
      </c>
      <c r="BH127" s="409">
        <f t="shared" si="446"/>
        <v>0</v>
      </c>
      <c r="BI127" s="399" t="str">
        <f t="shared" si="447"/>
        <v/>
      </c>
      <c r="BJ127" s="513"/>
      <c r="BK127" s="132">
        <v>5</v>
      </c>
      <c r="BL127" s="174">
        <f>COUNTIFS($L$5:$L$300,$BJ$33,$M$5:$M$300,$Y127,$N$5:$N$300,$Z$31,$O$5:$O$300,$Z$32)</f>
        <v>0</v>
      </c>
      <c r="BM127" s="174">
        <f>COUNTIFS($L$5:$L$300,$BJ$33,$M$5:$M$300,$Y127,$N$5:$N$300,$Z$31,$O$5:$O$300,$AA$32)</f>
        <v>0</v>
      </c>
      <c r="BN127" s="174">
        <f>COUNTIFS($L$5:$L$300,$BJ$33,$M$5:$M$300,$Y127,$N$5:$N$300,$Z$31,$O$5:$O$300,$AB$32)</f>
        <v>0</v>
      </c>
      <c r="BO127" s="174"/>
      <c r="BP127" s="409">
        <f t="shared" si="448"/>
        <v>0</v>
      </c>
      <c r="BQ127" s="399" t="str">
        <f t="shared" si="449"/>
        <v/>
      </c>
      <c r="BR127" s="174">
        <f>COUNTIFS($L$5:$L$300,$BJ$33,$M$5:$M$300,$Y127,$N$5:$N$300,$AF$31,$O$5:$O$300,BR$32)</f>
        <v>0</v>
      </c>
      <c r="BS127" s="174">
        <f t="shared" si="450"/>
        <v>0</v>
      </c>
      <c r="BT127" s="174">
        <f t="shared" si="450"/>
        <v>0</v>
      </c>
      <c r="BU127" s="409">
        <f t="shared" si="451"/>
        <v>0</v>
      </c>
      <c r="BV127" s="399" t="str">
        <f t="shared" si="467"/>
        <v/>
      </c>
      <c r="BW127" s="174">
        <f t="shared" si="452"/>
        <v>0</v>
      </c>
      <c r="BX127" s="174">
        <f t="shared" si="452"/>
        <v>0</v>
      </c>
      <c r="BY127" s="174">
        <f t="shared" si="452"/>
        <v>0</v>
      </c>
      <c r="BZ127" s="409">
        <f t="shared" si="453"/>
        <v>0</v>
      </c>
      <c r="CA127" s="399" t="str">
        <f t="shared" si="468"/>
        <v/>
      </c>
      <c r="CB127" s="174">
        <f t="shared" si="454"/>
        <v>0</v>
      </c>
      <c r="CC127" s="174">
        <f t="shared" si="454"/>
        <v>0</v>
      </c>
      <c r="CD127" s="174">
        <f t="shared" si="454"/>
        <v>0</v>
      </c>
      <c r="CE127" s="409">
        <f t="shared" si="455"/>
        <v>0</v>
      </c>
      <c r="CF127" s="399" t="str">
        <f t="shared" si="469"/>
        <v/>
      </c>
      <c r="CG127" s="181">
        <f t="shared" si="456"/>
        <v>0</v>
      </c>
      <c r="CH127" s="174">
        <f t="shared" si="456"/>
        <v>0</v>
      </c>
      <c r="CI127" s="174">
        <f t="shared" si="456"/>
        <v>0</v>
      </c>
      <c r="CJ127" s="409">
        <f t="shared" si="457"/>
        <v>0</v>
      </c>
      <c r="CK127" s="398" t="str">
        <f t="shared" si="458"/>
        <v/>
      </c>
      <c r="CL127" s="181">
        <f t="shared" si="459"/>
        <v>0</v>
      </c>
      <c r="CM127" s="174">
        <f t="shared" si="459"/>
        <v>0</v>
      </c>
      <c r="CN127" s="174">
        <f t="shared" si="459"/>
        <v>0</v>
      </c>
      <c r="CO127" s="409">
        <f t="shared" si="460"/>
        <v>0</v>
      </c>
      <c r="CP127" s="399" t="str">
        <f t="shared" si="461"/>
        <v/>
      </c>
      <c r="CQ127" s="174">
        <f t="shared" si="462"/>
        <v>0</v>
      </c>
      <c r="CR127" s="174">
        <f t="shared" si="462"/>
        <v>0</v>
      </c>
      <c r="CS127" s="174">
        <f t="shared" si="462"/>
        <v>0</v>
      </c>
      <c r="CT127" s="409">
        <f t="shared" si="463"/>
        <v>0</v>
      </c>
      <c r="CU127" s="399" t="str">
        <f t="shared" si="464"/>
        <v/>
      </c>
      <c r="CV127" s="98"/>
    </row>
    <row r="128" spans="3:100" ht="15.75" thickBot="1" x14ac:dyDescent="0.3">
      <c r="C128" s="380">
        <f t="shared" si="217"/>
        <v>0</v>
      </c>
      <c r="I128" s="409" t="e">
        <f t="shared" ca="1" si="218"/>
        <v>#NAME?</v>
      </c>
      <c r="K128" s="110"/>
      <c r="L128" s="74" t="str">
        <f t="shared" si="219"/>
        <v/>
      </c>
      <c r="M128" s="11" t="str">
        <f t="shared" si="220"/>
        <v/>
      </c>
      <c r="N128" s="11" t="str">
        <f t="shared" si="221"/>
        <v/>
      </c>
      <c r="O128" s="11" t="str">
        <f t="shared" si="222"/>
        <v/>
      </c>
      <c r="P128" s="380">
        <f t="shared" ca="1" si="223"/>
        <v>1</v>
      </c>
      <c r="Q128" s="380">
        <f t="shared" ca="1" si="224"/>
        <v>1</v>
      </c>
      <c r="X128" s="514"/>
      <c r="Y128" s="168">
        <v>6</v>
      </c>
      <c r="Z128" s="173">
        <f>COUNTIFS($L$5:$L$300,$X$123,$M$5:$M$300,$Y128,$N$5:$N$300,$Z$31,$O$5:$O$300,$Z$32)</f>
        <v>0</v>
      </c>
      <c r="AA128" s="173">
        <f>COUNTIFS($L$5:$L$300,$X$123,$M$5:$M$300,$Y128,$N$5:$N$300,$Z$31,$O$5:$O$300,$AA$32)</f>
        <v>0</v>
      </c>
      <c r="AB128" s="173">
        <f>COUNTIFS($L$5:$L$300,$X$123,$M$5:$M$300,$Y128,$N$5:$N$300,$Z$31,$O$5:$O$300,$AB$32)</f>
        <v>0</v>
      </c>
      <c r="AC128" s="130"/>
      <c r="AD128" s="130">
        <f t="shared" si="430"/>
        <v>0</v>
      </c>
      <c r="AE128" s="137" t="str">
        <f t="shared" si="431"/>
        <v/>
      </c>
      <c r="AF128" s="173">
        <f>COUNTIFS($L$5:$L$300,$X$123,$M$5:$M$300,$Y128,$N$5:$N$300,$AF$31,$O$5:$O$300,AF$32)</f>
        <v>0</v>
      </c>
      <c r="AG128" s="173">
        <f t="shared" si="432"/>
        <v>0</v>
      </c>
      <c r="AH128" s="173">
        <f t="shared" si="432"/>
        <v>0</v>
      </c>
      <c r="AI128" s="130">
        <f t="shared" si="433"/>
        <v>0</v>
      </c>
      <c r="AJ128" s="137" t="str">
        <f t="shared" si="465"/>
        <v/>
      </c>
      <c r="AK128" s="182">
        <f t="shared" si="434"/>
        <v>0</v>
      </c>
      <c r="AL128" s="173">
        <f t="shared" si="434"/>
        <v>0</v>
      </c>
      <c r="AM128" s="173">
        <f t="shared" si="434"/>
        <v>0</v>
      </c>
      <c r="AN128" s="130">
        <f t="shared" si="435"/>
        <v>0</v>
      </c>
      <c r="AO128" s="137" t="str">
        <f t="shared" si="466"/>
        <v/>
      </c>
      <c r="AP128" s="173">
        <f t="shared" si="436"/>
        <v>0</v>
      </c>
      <c r="AQ128" s="173">
        <f t="shared" si="436"/>
        <v>0</v>
      </c>
      <c r="AR128" s="173">
        <f t="shared" si="436"/>
        <v>0</v>
      </c>
      <c r="AS128" s="130">
        <f t="shared" si="437"/>
        <v>0</v>
      </c>
      <c r="AT128" s="137" t="str">
        <f t="shared" si="438"/>
        <v/>
      </c>
      <c r="AU128" s="182">
        <f t="shared" si="439"/>
        <v>0</v>
      </c>
      <c r="AV128" s="173">
        <f t="shared" si="439"/>
        <v>0</v>
      </c>
      <c r="AW128" s="173">
        <f t="shared" si="439"/>
        <v>0</v>
      </c>
      <c r="AX128" s="130">
        <f t="shared" si="440"/>
        <v>0</v>
      </c>
      <c r="AY128" s="137" t="str">
        <f t="shared" si="441"/>
        <v/>
      </c>
      <c r="AZ128" s="183">
        <f t="shared" si="442"/>
        <v>0</v>
      </c>
      <c r="BA128" s="184">
        <f t="shared" si="442"/>
        <v>0</v>
      </c>
      <c r="BB128" s="173">
        <f t="shared" si="442"/>
        <v>0</v>
      </c>
      <c r="BC128" s="153">
        <f t="shared" si="443"/>
        <v>0</v>
      </c>
      <c r="BD128" s="164" t="str">
        <f t="shared" si="444"/>
        <v/>
      </c>
      <c r="BE128" s="182">
        <f t="shared" si="445"/>
        <v>0</v>
      </c>
      <c r="BF128" s="173">
        <f t="shared" si="445"/>
        <v>0</v>
      </c>
      <c r="BG128" s="173">
        <f t="shared" si="445"/>
        <v>0</v>
      </c>
      <c r="BH128" s="130">
        <f t="shared" si="446"/>
        <v>0</v>
      </c>
      <c r="BI128" s="137" t="str">
        <f t="shared" si="447"/>
        <v/>
      </c>
      <c r="BJ128" s="514"/>
      <c r="BK128" s="234">
        <v>6</v>
      </c>
      <c r="BL128" s="236">
        <f>COUNTIFS($L$5:$L$300,$BJ$33,$M$5:$M$300,$Y128,$N$5:$N$300,$Z$31,$O$5:$O$300,$Z$32)</f>
        <v>0</v>
      </c>
      <c r="BM128" s="236">
        <f>COUNTIFS($L$5:$L$300,$BJ$33,$M$5:$M$300,$Y128,$N$5:$N$300,$Z$31,$O$5:$O$300,$AA$32)</f>
        <v>0</v>
      </c>
      <c r="BN128" s="236">
        <f>COUNTIFS($L$5:$L$300,$BJ$33,$M$5:$M$300,$Y128,$N$5:$N$300,$Z$31,$O$5:$O$300,$AB$32)</f>
        <v>0</v>
      </c>
      <c r="BO128" s="236"/>
      <c r="BP128" s="233">
        <f t="shared" si="448"/>
        <v>0</v>
      </c>
      <c r="BQ128" s="241" t="str">
        <f t="shared" si="449"/>
        <v/>
      </c>
      <c r="BR128" s="236">
        <f>COUNTIFS($L$5:$L$300,$BJ$33,$M$5:$M$300,$Y128,$N$5:$N$300,$AF$31,$O$5:$O$300,BR$32)</f>
        <v>0</v>
      </c>
      <c r="BS128" s="236">
        <f t="shared" si="450"/>
        <v>0</v>
      </c>
      <c r="BT128" s="236">
        <f t="shared" si="450"/>
        <v>0</v>
      </c>
      <c r="BU128" s="233">
        <f t="shared" si="451"/>
        <v>0</v>
      </c>
      <c r="BV128" s="241" t="str">
        <f t="shared" si="467"/>
        <v/>
      </c>
      <c r="BW128" s="236">
        <f t="shared" si="452"/>
        <v>0</v>
      </c>
      <c r="BX128" s="236">
        <f t="shared" si="452"/>
        <v>0</v>
      </c>
      <c r="BY128" s="236">
        <f t="shared" si="452"/>
        <v>0</v>
      </c>
      <c r="BZ128" s="233">
        <f t="shared" si="453"/>
        <v>0</v>
      </c>
      <c r="CA128" s="240" t="str">
        <f t="shared" si="468"/>
        <v/>
      </c>
      <c r="CB128" s="236">
        <f t="shared" si="454"/>
        <v>0</v>
      </c>
      <c r="CC128" s="236">
        <f t="shared" si="454"/>
        <v>0</v>
      </c>
      <c r="CD128" s="236">
        <f t="shared" si="454"/>
        <v>0</v>
      </c>
      <c r="CE128" s="233">
        <f t="shared" si="455"/>
        <v>0</v>
      </c>
      <c r="CF128" s="240" t="str">
        <f t="shared" si="469"/>
        <v/>
      </c>
      <c r="CG128" s="237">
        <f t="shared" si="456"/>
        <v>0</v>
      </c>
      <c r="CH128" s="236">
        <f t="shared" si="456"/>
        <v>0</v>
      </c>
      <c r="CI128" s="236">
        <f t="shared" si="456"/>
        <v>0</v>
      </c>
      <c r="CJ128" s="233">
        <f t="shared" si="457"/>
        <v>0</v>
      </c>
      <c r="CK128" s="242" t="str">
        <f t="shared" si="458"/>
        <v/>
      </c>
      <c r="CL128" s="238">
        <f t="shared" si="459"/>
        <v>0</v>
      </c>
      <c r="CM128" s="239">
        <f t="shared" si="459"/>
        <v>0</v>
      </c>
      <c r="CN128" s="239">
        <f t="shared" si="459"/>
        <v>0</v>
      </c>
      <c r="CO128" s="235">
        <f t="shared" si="460"/>
        <v>0</v>
      </c>
      <c r="CP128" s="241" t="str">
        <f t="shared" si="461"/>
        <v/>
      </c>
      <c r="CQ128" s="236">
        <f t="shared" si="462"/>
        <v>0</v>
      </c>
      <c r="CR128" s="236">
        <f t="shared" si="462"/>
        <v>0</v>
      </c>
      <c r="CS128" s="236">
        <f t="shared" si="462"/>
        <v>0</v>
      </c>
      <c r="CT128" s="233">
        <f t="shared" si="463"/>
        <v>0</v>
      </c>
      <c r="CU128" s="240" t="str">
        <f t="shared" si="464"/>
        <v/>
      </c>
      <c r="CV128" s="98"/>
    </row>
    <row r="129" spans="3:100" ht="16.5" thickBot="1" x14ac:dyDescent="0.3">
      <c r="C129" s="380">
        <f t="shared" si="217"/>
        <v>0</v>
      </c>
      <c r="I129" s="409" t="e">
        <f t="shared" ca="1" si="218"/>
        <v>#NAME?</v>
      </c>
      <c r="K129" s="110"/>
      <c r="L129" s="74" t="str">
        <f t="shared" si="219"/>
        <v/>
      </c>
      <c r="M129" s="11" t="str">
        <f t="shared" si="220"/>
        <v/>
      </c>
      <c r="N129" s="11" t="str">
        <f t="shared" si="221"/>
        <v/>
      </c>
      <c r="O129" s="11" t="str">
        <f t="shared" si="222"/>
        <v/>
      </c>
      <c r="P129" s="380">
        <f t="shared" ca="1" si="223"/>
        <v>1</v>
      </c>
      <c r="Q129" s="380">
        <f t="shared" ca="1" si="224"/>
        <v>1</v>
      </c>
      <c r="X129" s="505" t="s">
        <v>130</v>
      </c>
      <c r="Y129" s="506"/>
      <c r="Z129" s="175">
        <f>SUM(Z123:Z128)</f>
        <v>0</v>
      </c>
      <c r="AA129" s="176">
        <f>SUM(AA123:AA128)</f>
        <v>0</v>
      </c>
      <c r="AB129" s="176">
        <f>SUM(AB123:AB128)</f>
        <v>0</v>
      </c>
      <c r="AC129" s="393"/>
      <c r="AD129" s="393">
        <f t="shared" si="430"/>
        <v>0</v>
      </c>
      <c r="AE129" s="138" t="str">
        <f t="shared" si="431"/>
        <v/>
      </c>
      <c r="AF129" s="175">
        <f>SUM(AF123:AF128)</f>
        <v>0</v>
      </c>
      <c r="AG129" s="176">
        <f>SUM(AG123:AG128)</f>
        <v>0</v>
      </c>
      <c r="AH129" s="176">
        <f>SUM(AH123:AH128)</f>
        <v>0</v>
      </c>
      <c r="AI129" s="393">
        <f t="shared" si="433"/>
        <v>0</v>
      </c>
      <c r="AJ129" s="138" t="str">
        <f t="shared" si="465"/>
        <v/>
      </c>
      <c r="AK129" s="175">
        <f>SUM(AK123:AK128)</f>
        <v>0</v>
      </c>
      <c r="AL129" s="176">
        <f>SUM(AL123:AL128)</f>
        <v>0</v>
      </c>
      <c r="AM129" s="176">
        <f>SUM(AM123:AM128)</f>
        <v>0</v>
      </c>
      <c r="AN129" s="393">
        <f t="shared" si="435"/>
        <v>0</v>
      </c>
      <c r="AO129" s="138" t="str">
        <f t="shared" si="466"/>
        <v/>
      </c>
      <c r="AP129" s="175">
        <f>SUM(AP123:AP128)</f>
        <v>0</v>
      </c>
      <c r="AQ129" s="176">
        <f>SUM(AQ123:AQ128)</f>
        <v>0</v>
      </c>
      <c r="AR129" s="176">
        <f>SUM(AR123:AR128)</f>
        <v>0</v>
      </c>
      <c r="AS129" s="393">
        <f t="shared" si="437"/>
        <v>0</v>
      </c>
      <c r="AT129" s="138" t="str">
        <f t="shared" si="438"/>
        <v/>
      </c>
      <c r="AU129" s="175">
        <f>SUM(AU123:AU128)</f>
        <v>0</v>
      </c>
      <c r="AV129" s="176">
        <f>SUM(AV123:AV128)</f>
        <v>0</v>
      </c>
      <c r="AW129" s="176">
        <f>SUM(AW123:AW128)</f>
        <v>0</v>
      </c>
      <c r="AX129" s="393">
        <f t="shared" si="440"/>
        <v>0</v>
      </c>
      <c r="AY129" s="138" t="str">
        <f t="shared" si="441"/>
        <v/>
      </c>
      <c r="AZ129" s="175">
        <f>SUM(AZ123:AZ128)</f>
        <v>0</v>
      </c>
      <c r="BA129" s="176">
        <f>SUM(BA123:BA128)</f>
        <v>0</v>
      </c>
      <c r="BB129" s="176">
        <f>SUM(BB123:BB128)</f>
        <v>0</v>
      </c>
      <c r="BC129" s="393">
        <f t="shared" si="443"/>
        <v>0</v>
      </c>
      <c r="BD129" s="138" t="str">
        <f t="shared" si="444"/>
        <v/>
      </c>
      <c r="BE129" s="175">
        <f>SUM(BE123:BE128)</f>
        <v>0</v>
      </c>
      <c r="BF129" s="176">
        <f>SUM(BF123:BF128)</f>
        <v>0</v>
      </c>
      <c r="BG129" s="176">
        <f>SUM(BG123:BG128)</f>
        <v>0</v>
      </c>
      <c r="BH129" s="393">
        <f t="shared" si="446"/>
        <v>0</v>
      </c>
      <c r="BI129" s="138" t="str">
        <f t="shared" si="447"/>
        <v/>
      </c>
      <c r="BJ129" s="505" t="s">
        <v>130</v>
      </c>
      <c r="BK129" s="506"/>
      <c r="BL129" s="175">
        <f>SUM(BL123:BL128)</f>
        <v>0</v>
      </c>
      <c r="BM129" s="176">
        <f>COUNTIFS($L$5:$L$300,$X$33,$M$5:$M$300,$Y129,$N$5:$N$300,$Z$31,$O$5:$O$300,$AA$32)</f>
        <v>0</v>
      </c>
      <c r="BN129" s="176">
        <f>SUM(BN123:BN128)</f>
        <v>0</v>
      </c>
      <c r="BO129" s="176"/>
      <c r="BP129" s="393">
        <f t="shared" si="448"/>
        <v>0</v>
      </c>
      <c r="BQ129" s="138" t="str">
        <f t="shared" si="449"/>
        <v/>
      </c>
      <c r="BR129" s="175">
        <f>SUM(BR123:BR128)</f>
        <v>0</v>
      </c>
      <c r="BS129" s="176">
        <f>SUM(BS123:BS128)</f>
        <v>0</v>
      </c>
      <c r="BT129" s="176">
        <f>SUM(BT123:BT128)</f>
        <v>0</v>
      </c>
      <c r="BU129" s="393">
        <f t="shared" si="451"/>
        <v>0</v>
      </c>
      <c r="BV129" s="138" t="str">
        <f t="shared" si="467"/>
        <v/>
      </c>
      <c r="BW129" s="175">
        <f>SUM(BW123:BW128)</f>
        <v>0</v>
      </c>
      <c r="BX129" s="176">
        <f>SUM(BY123:BY128)</f>
        <v>0</v>
      </c>
      <c r="BY129" s="176">
        <f>SUM(BY123:BY128)</f>
        <v>0</v>
      </c>
      <c r="BZ129" s="393">
        <f t="shared" si="453"/>
        <v>0</v>
      </c>
      <c r="CA129" s="138" t="str">
        <f t="shared" si="468"/>
        <v/>
      </c>
      <c r="CB129" s="175">
        <f>SUM(CB123:CB128)</f>
        <v>0</v>
      </c>
      <c r="CC129" s="176">
        <f>SUM(CC123:CC128)</f>
        <v>0</v>
      </c>
      <c r="CD129" s="176">
        <f>SUM(CD123:CD128)</f>
        <v>0</v>
      </c>
      <c r="CE129" s="393">
        <f t="shared" si="455"/>
        <v>0</v>
      </c>
      <c r="CF129" s="138" t="str">
        <f t="shared" si="469"/>
        <v/>
      </c>
      <c r="CG129" s="175">
        <f>SUM(CG123:CG128)</f>
        <v>0</v>
      </c>
      <c r="CH129" s="176">
        <f>SUM(CH123:CH128)</f>
        <v>0</v>
      </c>
      <c r="CI129" s="176">
        <f>SUM(CI123:CI128)</f>
        <v>0</v>
      </c>
      <c r="CJ129" s="393">
        <f t="shared" si="457"/>
        <v>0</v>
      </c>
      <c r="CK129" s="138" t="str">
        <f t="shared" si="458"/>
        <v/>
      </c>
      <c r="CL129" s="187">
        <f>SUM(CL123:CL128)</f>
        <v>0</v>
      </c>
      <c r="CM129" s="188">
        <f>SUM(CM123:CM128)</f>
        <v>0</v>
      </c>
      <c r="CN129" s="188">
        <f>SUM(CN123:CN128)</f>
        <v>0</v>
      </c>
      <c r="CO129" s="374">
        <f t="shared" si="460"/>
        <v>0</v>
      </c>
      <c r="CP129" s="243" t="str">
        <f t="shared" si="461"/>
        <v/>
      </c>
      <c r="CQ129" s="175">
        <f>SUM(CQ123:CQ128)</f>
        <v>0</v>
      </c>
      <c r="CR129" s="176">
        <f>SUM(CR123:CR128)</f>
        <v>0</v>
      </c>
      <c r="CS129" s="176">
        <f>SUM(CS123:CS128)</f>
        <v>0</v>
      </c>
      <c r="CT129" s="393">
        <f t="shared" si="463"/>
        <v>0</v>
      </c>
      <c r="CU129" s="138" t="str">
        <f t="shared" si="464"/>
        <v/>
      </c>
      <c r="CV129" s="98"/>
    </row>
    <row r="130" spans="3:100" ht="15.75" thickBot="1" x14ac:dyDescent="0.3">
      <c r="C130" s="380">
        <f t="shared" si="217"/>
        <v>0</v>
      </c>
      <c r="I130" s="409" t="e">
        <f t="shared" ca="1" si="218"/>
        <v>#NAME?</v>
      </c>
      <c r="K130" s="110"/>
      <c r="L130" s="74" t="str">
        <f t="shared" si="219"/>
        <v/>
      </c>
      <c r="M130" s="11" t="str">
        <f t="shared" si="220"/>
        <v/>
      </c>
      <c r="N130" s="11" t="str">
        <f t="shared" si="221"/>
        <v/>
      </c>
      <c r="O130" s="11" t="str">
        <f t="shared" si="222"/>
        <v/>
      </c>
      <c r="P130" s="380">
        <f t="shared" ca="1" si="223"/>
        <v>1</v>
      </c>
      <c r="Q130" s="380">
        <f t="shared" ca="1" si="224"/>
        <v>1</v>
      </c>
      <c r="X130" s="379"/>
      <c r="Y130" s="379"/>
      <c r="Z130" s="499" t="str">
        <f>$G$23</f>
        <v>S</v>
      </c>
      <c r="AA130" s="500"/>
      <c r="AB130" s="500"/>
      <c r="AC130" s="500"/>
      <c r="AD130" s="500"/>
      <c r="AE130" s="501"/>
      <c r="AF130" s="499" t="str">
        <f>$G$24</f>
        <v>R</v>
      </c>
      <c r="AG130" s="500"/>
      <c r="AH130" s="500"/>
      <c r="AI130" s="500"/>
      <c r="AJ130" s="501"/>
      <c r="AK130" s="509" t="str">
        <f>$G$26</f>
        <v>D</v>
      </c>
      <c r="AL130" s="510"/>
      <c r="AM130" s="510"/>
      <c r="AN130" s="510"/>
      <c r="AO130" s="511"/>
      <c r="AP130" s="499" t="str">
        <f>$G$27</f>
        <v>L</v>
      </c>
      <c r="AQ130" s="500"/>
      <c r="AR130" s="500"/>
      <c r="AS130" s="500"/>
      <c r="AT130" s="500"/>
      <c r="AU130" s="499" t="str">
        <f>$G$22</f>
        <v>A</v>
      </c>
      <c r="AV130" s="500"/>
      <c r="AW130" s="500"/>
      <c r="AX130" s="500"/>
      <c r="AY130" s="500"/>
      <c r="AZ130" s="499" t="str">
        <f>$G$32</f>
        <v>X</v>
      </c>
      <c r="BA130" s="500"/>
      <c r="BB130" s="500"/>
      <c r="BC130" s="500"/>
      <c r="BD130" s="501"/>
      <c r="BE130" s="500" t="str">
        <f>$G$25</f>
        <v>B</v>
      </c>
      <c r="BF130" s="500"/>
      <c r="BG130" s="500"/>
      <c r="BH130" s="500"/>
      <c r="BI130" s="501"/>
      <c r="BJ130" s="1"/>
      <c r="BK130" s="27"/>
      <c r="BL130" s="499" t="str">
        <f>$G$23</f>
        <v>S</v>
      </c>
      <c r="BM130" s="500"/>
      <c r="BN130" s="500"/>
      <c r="BO130" s="500"/>
      <c r="BP130" s="500"/>
      <c r="BQ130" s="501"/>
      <c r="BR130" s="499" t="str">
        <f>$G$24</f>
        <v>R</v>
      </c>
      <c r="BS130" s="500"/>
      <c r="BT130" s="500"/>
      <c r="BU130" s="500"/>
      <c r="BV130" s="501"/>
      <c r="BW130" s="499" t="str">
        <f>$G$26</f>
        <v>D</v>
      </c>
      <c r="BX130" s="500"/>
      <c r="BY130" s="500"/>
      <c r="BZ130" s="500"/>
      <c r="CA130" s="501"/>
      <c r="CB130" s="499" t="str">
        <f>$G$27</f>
        <v>L</v>
      </c>
      <c r="CC130" s="500"/>
      <c r="CD130" s="500"/>
      <c r="CE130" s="500"/>
      <c r="CF130" s="500"/>
      <c r="CG130" s="499" t="str">
        <f>$G$22</f>
        <v>A</v>
      </c>
      <c r="CH130" s="500"/>
      <c r="CI130" s="500"/>
      <c r="CJ130" s="500"/>
      <c r="CK130" s="501"/>
      <c r="CL130" s="500" t="str">
        <f>$G$32</f>
        <v>X</v>
      </c>
      <c r="CM130" s="500"/>
      <c r="CN130" s="500"/>
      <c r="CO130" s="500"/>
      <c r="CP130" s="501"/>
      <c r="CQ130" s="500" t="str">
        <f>$G$25</f>
        <v>B</v>
      </c>
      <c r="CR130" s="500"/>
      <c r="CS130" s="500"/>
      <c r="CT130" s="500"/>
      <c r="CU130" s="501"/>
      <c r="CV130" s="31"/>
    </row>
    <row r="131" spans="3:100" ht="15.75" thickBot="1" x14ac:dyDescent="0.3">
      <c r="C131" s="380">
        <f t="shared" si="217"/>
        <v>0</v>
      </c>
      <c r="I131" s="409" t="e">
        <f t="shared" ca="1" si="218"/>
        <v>#NAME?</v>
      </c>
      <c r="K131" s="110"/>
      <c r="L131" s="74" t="str">
        <f t="shared" si="219"/>
        <v/>
      </c>
      <c r="M131" s="11" t="str">
        <f t="shared" si="220"/>
        <v/>
      </c>
      <c r="N131" s="11" t="str">
        <f t="shared" si="221"/>
        <v/>
      </c>
      <c r="O131" s="11" t="str">
        <f t="shared" si="222"/>
        <v/>
      </c>
      <c r="P131" s="380">
        <f t="shared" ca="1" si="223"/>
        <v>1</v>
      </c>
      <c r="Q131" s="380">
        <f t="shared" ca="1" si="224"/>
        <v>1</v>
      </c>
      <c r="X131" s="379"/>
      <c r="Y131" s="125" t="s">
        <v>127</v>
      </c>
      <c r="Z131" s="176" t="str">
        <f>$G$29</f>
        <v>P</v>
      </c>
      <c r="AA131" s="170" t="str">
        <f>$G$31</f>
        <v>C</v>
      </c>
      <c r="AB131" s="170" t="str">
        <f>$G$28</f>
        <v>E</v>
      </c>
      <c r="AC131" s="97"/>
      <c r="AD131" s="392" t="s">
        <v>10</v>
      </c>
      <c r="AE131" s="119" t="s">
        <v>128</v>
      </c>
      <c r="AF131" s="175" t="str">
        <f>$G$30</f>
        <v>EX</v>
      </c>
      <c r="AG131" s="176" t="str">
        <f>$G$31</f>
        <v>C</v>
      </c>
      <c r="AH131" s="176" t="str">
        <f>$G$28</f>
        <v>E</v>
      </c>
      <c r="AI131" s="393" t="s">
        <v>10</v>
      </c>
      <c r="AJ131" s="138" t="s">
        <v>128</v>
      </c>
      <c r="AK131" s="175" t="str">
        <f>$G$30</f>
        <v>EX</v>
      </c>
      <c r="AL131" s="176" t="str">
        <f>$G$31</f>
        <v>C</v>
      </c>
      <c r="AM131" s="176" t="str">
        <f>$G$28</f>
        <v>E</v>
      </c>
      <c r="AN131" s="161" t="s">
        <v>10</v>
      </c>
      <c r="AO131" s="138" t="s">
        <v>128</v>
      </c>
      <c r="AP131" s="175" t="str">
        <f>$G$30</f>
        <v>EX</v>
      </c>
      <c r="AQ131" s="176" t="str">
        <f>$G$31</f>
        <v>C</v>
      </c>
      <c r="AR131" s="176" t="str">
        <f>$G$28</f>
        <v>E</v>
      </c>
      <c r="AS131" s="393" t="s">
        <v>10</v>
      </c>
      <c r="AT131" s="155" t="s">
        <v>128</v>
      </c>
      <c r="AU131" s="175" t="str">
        <f>$G$29</f>
        <v>P</v>
      </c>
      <c r="AV131" s="176" t="str">
        <f>$G$31</f>
        <v>C</v>
      </c>
      <c r="AW131" s="176" t="str">
        <f>$G$28</f>
        <v>E</v>
      </c>
      <c r="AX131" s="393" t="s">
        <v>10</v>
      </c>
      <c r="AY131" s="138" t="s">
        <v>128</v>
      </c>
      <c r="AZ131" s="176" t="str">
        <f>$G$29</f>
        <v>P</v>
      </c>
      <c r="BA131" s="176" t="str">
        <f>$G$31</f>
        <v>C</v>
      </c>
      <c r="BB131" s="176" t="str">
        <f>$G$28</f>
        <v>E</v>
      </c>
      <c r="BC131" s="393" t="s">
        <v>10</v>
      </c>
      <c r="BD131" s="138" t="s">
        <v>128</v>
      </c>
      <c r="BE131" s="176" t="str">
        <f>$G$29</f>
        <v>P</v>
      </c>
      <c r="BF131" s="170" t="str">
        <f>$G$31</f>
        <v>C</v>
      </c>
      <c r="BG131" s="170" t="str">
        <f>$G$28</f>
        <v>E</v>
      </c>
      <c r="BH131" s="392" t="s">
        <v>10</v>
      </c>
      <c r="BI131" s="138" t="s">
        <v>128</v>
      </c>
      <c r="BJ131" s="1"/>
      <c r="BK131" s="125" t="s">
        <v>127</v>
      </c>
      <c r="BL131" s="176" t="str">
        <f>$G$29</f>
        <v>P</v>
      </c>
      <c r="BM131" s="170" t="str">
        <f>$G$31</f>
        <v>C</v>
      </c>
      <c r="BN131" s="170" t="str">
        <f>$G$28</f>
        <v>E</v>
      </c>
      <c r="BO131" s="97"/>
      <c r="BP131" s="392" t="s">
        <v>10</v>
      </c>
      <c r="BQ131" s="119" t="s">
        <v>128</v>
      </c>
      <c r="BR131" s="175" t="str">
        <f>$G$30</f>
        <v>EX</v>
      </c>
      <c r="BS131" s="176" t="str">
        <f>$G$31</f>
        <v>C</v>
      </c>
      <c r="BT131" s="176" t="str">
        <f>$G$28</f>
        <v>E</v>
      </c>
      <c r="BU131" s="393" t="s">
        <v>10</v>
      </c>
      <c r="BV131" s="138" t="s">
        <v>128</v>
      </c>
      <c r="BW131" s="175" t="str">
        <f>$G$30</f>
        <v>EX</v>
      </c>
      <c r="BX131" s="176" t="str">
        <f>$G$31</f>
        <v>C</v>
      </c>
      <c r="BY131" s="176" t="str">
        <f>$G$28</f>
        <v>E</v>
      </c>
      <c r="BZ131" s="161" t="s">
        <v>10</v>
      </c>
      <c r="CA131" s="138" t="s">
        <v>128</v>
      </c>
      <c r="CB131" s="175" t="str">
        <f>$G$30</f>
        <v>EX</v>
      </c>
      <c r="CC131" s="176" t="str">
        <f>$G$31</f>
        <v>C</v>
      </c>
      <c r="CD131" s="176" t="str">
        <f>$G$28</f>
        <v>E</v>
      </c>
      <c r="CE131" s="393" t="s">
        <v>10</v>
      </c>
      <c r="CF131" s="155" t="s">
        <v>128</v>
      </c>
      <c r="CG131" s="175" t="str">
        <f>$G$29</f>
        <v>P</v>
      </c>
      <c r="CH131" s="176" t="str">
        <f>$G$31</f>
        <v>C</v>
      </c>
      <c r="CI131" s="176" t="str">
        <f>$G$28</f>
        <v>E</v>
      </c>
      <c r="CJ131" s="393" t="s">
        <v>10</v>
      </c>
      <c r="CK131" s="138" t="s">
        <v>128</v>
      </c>
      <c r="CL131" s="176" t="str">
        <f>$G$29</f>
        <v>P</v>
      </c>
      <c r="CM131" s="170" t="str">
        <f>$G$31</f>
        <v>C</v>
      </c>
      <c r="CN131" s="170" t="str">
        <f>$G$28</f>
        <v>E</v>
      </c>
      <c r="CO131" s="393" t="s">
        <v>10</v>
      </c>
      <c r="CP131" s="138" t="s">
        <v>128</v>
      </c>
      <c r="CQ131" s="176" t="str">
        <f>$G$29</f>
        <v>P</v>
      </c>
      <c r="CR131" s="170" t="str">
        <f>$G$31</f>
        <v>C</v>
      </c>
      <c r="CS131" s="170" t="str">
        <f>$G$28</f>
        <v>E</v>
      </c>
      <c r="CT131" s="392" t="s">
        <v>10</v>
      </c>
      <c r="CU131" s="138" t="s">
        <v>128</v>
      </c>
      <c r="CV131" s="329"/>
    </row>
    <row r="132" spans="3:100" ht="15.75" customHeight="1" x14ac:dyDescent="0.25">
      <c r="C132" s="380">
        <f t="shared" si="217"/>
        <v>0</v>
      </c>
      <c r="I132" s="409" t="e">
        <f t="shared" ca="1" si="218"/>
        <v>#NAME?</v>
      </c>
      <c r="K132" s="110"/>
      <c r="L132" s="74" t="str">
        <f t="shared" si="219"/>
        <v/>
      </c>
      <c r="M132" s="11" t="str">
        <f t="shared" si="220"/>
        <v/>
      </c>
      <c r="N132" s="11" t="str">
        <f t="shared" si="221"/>
        <v/>
      </c>
      <c r="O132" s="11" t="str">
        <f t="shared" si="222"/>
        <v/>
      </c>
      <c r="P132" s="380">
        <f t="shared" ca="1" si="223"/>
        <v>1</v>
      </c>
      <c r="Q132" s="380">
        <f t="shared" ca="1" si="224"/>
        <v>1</v>
      </c>
      <c r="X132" s="512">
        <f>F15</f>
        <v>0</v>
      </c>
      <c r="Y132" s="391">
        <v>1</v>
      </c>
      <c r="Z132" s="172">
        <f>COUNTIFS($L$5:$L$300,$X$132,$M$5:$M$300,$Y$33,$N$5:$N$300,$Z$31,$O$5:$O$300,$Z$32)</f>
        <v>0</v>
      </c>
      <c r="AA132" s="172">
        <f>COUNTIFS($L$5:$L$300,$X$132,$M$5:$M$300,$Y$33,$N$5:$N$300,$Z$31,$O$5:$O$300,AA$32)</f>
        <v>0</v>
      </c>
      <c r="AB132" s="172">
        <f>COUNTIFS($L$5:$L$300,$X$132,$M$5:$M$300,$Y$33,$N$5:$N$300,$Z$31,$O$5:$O$300,AB$32)</f>
        <v>0</v>
      </c>
      <c r="AC132" s="97"/>
      <c r="AD132" s="97">
        <f t="shared" ref="AD132:AD138" si="470">SUM(Z132:AB132)</f>
        <v>0</v>
      </c>
      <c r="AE132" s="397" t="str">
        <f t="shared" ref="AE132:AE138" si="471">IF(AD132=0,"",((Z132*4)+(AA132*2)+(AB132*0))/AD132)</f>
        <v/>
      </c>
      <c r="AF132" s="174">
        <f>COUNTIFS($L$5:$L$300,$X$132,$M$5:$M$300,$Y$33,$N$5:$N$300,$AF$31,$O$5:$O$300,AF$32)</f>
        <v>0</v>
      </c>
      <c r="AG132" s="174">
        <f t="shared" ref="AG132:AH137" si="472">COUNTIFS($L$5:$L$300,$X$132,$M$5:$M$300,$Y132,$N$5:$N$300,$AF$31,$O$5:$O$300,AG$32)</f>
        <v>0</v>
      </c>
      <c r="AH132" s="174">
        <f t="shared" si="472"/>
        <v>0</v>
      </c>
      <c r="AI132" s="97">
        <f t="shared" ref="AI132:AI138" si="473">SUM(AF132:AH132)</f>
        <v>0</v>
      </c>
      <c r="AJ132" s="397" t="str">
        <f>IF(AI132=0,"",((AF132*3)+(AG132*1.5)+(AH132*0))/AI132)</f>
        <v/>
      </c>
      <c r="AK132" s="181">
        <f t="shared" ref="AK132:AM137" si="474">COUNTIFS($L$5:$L$300,$X$132,$M$5:$M$300,$Y132,$N$5:$N$300,$AK$31,$O$5:$O$300,AK$32)</f>
        <v>0</v>
      </c>
      <c r="AL132" s="174">
        <f t="shared" si="474"/>
        <v>0</v>
      </c>
      <c r="AM132" s="174">
        <f t="shared" si="474"/>
        <v>0</v>
      </c>
      <c r="AN132" s="97">
        <f t="shared" ref="AN132:AN138" si="475">SUM(AK132:AM132)</f>
        <v>0</v>
      </c>
      <c r="AO132" s="397" t="str">
        <f>IF(AN132=0,"",((AK132*3)+(AL132*1.5)+(AM132*0))/AN132)</f>
        <v/>
      </c>
      <c r="AP132" s="174">
        <f t="shared" ref="AP132:AR137" si="476">COUNTIFS($L$5:$L$300,$X$132,$M$5:$M$300,$Y132,$N$5:$N$300,$AP$31,$O$5:$O$300,AP$32)</f>
        <v>0</v>
      </c>
      <c r="AQ132" s="174">
        <f t="shared" si="476"/>
        <v>0</v>
      </c>
      <c r="AR132" s="174">
        <f t="shared" si="476"/>
        <v>0</v>
      </c>
      <c r="AS132" s="97">
        <f t="shared" ref="AS132:AS138" si="477">SUM(AP132:AR132)</f>
        <v>0</v>
      </c>
      <c r="AT132" s="397" t="str">
        <f t="shared" ref="AT132:AT138" si="478">IF(AS132=0,"",((AP132*3)+(AQ132*1.5)+(AS132*0))/AS132)</f>
        <v/>
      </c>
      <c r="AU132" s="185">
        <f t="shared" ref="AU132:AW137" si="479">COUNTIFS($L$5:$L$300,$X$132,$M$5:$M$300,$Y132,$N$5:$N$300,$AU$31,$O$5:$O$300,AU$32)</f>
        <v>0</v>
      </c>
      <c r="AV132" s="172">
        <f t="shared" si="479"/>
        <v>0</v>
      </c>
      <c r="AW132" s="172">
        <f t="shared" si="479"/>
        <v>0</v>
      </c>
      <c r="AX132" s="97">
        <f t="shared" ref="AX132:AX138" si="480">SUM(AU132:AW132)</f>
        <v>0</v>
      </c>
      <c r="AY132" s="397" t="str">
        <f t="shared" ref="AY132:AY138" si="481">IF(AX132=0,"",((AU132*4)+(AV132*2)+(AW132*0))/AX132)</f>
        <v/>
      </c>
      <c r="AZ132" s="181">
        <f t="shared" ref="AZ132:BB137" si="482">COUNTIFS($L$5:$L$300,$X$132,$M$5:$M$300,$Y132,$N$5:$N$300,$AZ$31,$O$5:$O$300,AZ$32)</f>
        <v>0</v>
      </c>
      <c r="BA132" s="174">
        <f t="shared" si="482"/>
        <v>0</v>
      </c>
      <c r="BB132" s="174">
        <f t="shared" si="482"/>
        <v>0</v>
      </c>
      <c r="BC132" s="409">
        <f t="shared" ref="BC132:BC138" si="483">SUM(AZ132:BB132)</f>
        <v>0</v>
      </c>
      <c r="BD132" s="399" t="str">
        <f t="shared" ref="BD132:BD138" si="484">IF(BC132=0,"",((AZ132*4)+(BA132*2)+(BB132*0))/BC132)</f>
        <v/>
      </c>
      <c r="BE132" s="185">
        <f t="shared" ref="BE132:BG137" si="485">COUNTIFS($L$5:$L$300,$X$132,$M$5:$M$300,$Y132,$N$5:$N$300,$BE$31,$O$5:$O$300,BE$32)</f>
        <v>0</v>
      </c>
      <c r="BF132" s="172">
        <f t="shared" si="485"/>
        <v>0</v>
      </c>
      <c r="BG132" s="172">
        <f t="shared" si="485"/>
        <v>0</v>
      </c>
      <c r="BH132" s="97">
        <f t="shared" ref="BH132:BH138" si="486">SUM(BE132:BG132)</f>
        <v>0</v>
      </c>
      <c r="BI132" s="397" t="str">
        <f t="shared" ref="BI132:BI138" si="487">IF(BH132=0,"",((BE132*4)+(BF132*2)+(BG132*0))/BH132)</f>
        <v/>
      </c>
      <c r="BJ132" s="512">
        <f>H16</f>
        <v>0</v>
      </c>
      <c r="BK132" s="404">
        <v>1</v>
      </c>
      <c r="BL132" s="172">
        <f>COUNTIFS($L$5:$L$300,$BJ$33,$M$5:$M$300,$Y$33,$N$5:$N$300,$Z$31,$O$5:$O$300,$Z$32)</f>
        <v>0</v>
      </c>
      <c r="BM132" s="172">
        <f>COUNTIFS($L$5:$L$300,$BJ$33,$M$5:$M$300,$Y$33,$N$5:$N$300,$Z$31,$O$5:$O$300,BM$32)</f>
        <v>0</v>
      </c>
      <c r="BN132" s="172">
        <f>COUNTIFS($L$5:$L$300,$BJ$33,$M$5:$M$300,$Y$33,$N$5:$N$300,$Z$31,$O$5:$O$300,BN$32)</f>
        <v>0</v>
      </c>
      <c r="BO132" s="172"/>
      <c r="BP132" s="97">
        <f t="shared" ref="BP132:BP138" si="488">SUM(BL132:BN132)</f>
        <v>0</v>
      </c>
      <c r="BQ132" s="397" t="str">
        <f t="shared" ref="BQ132:BQ138" si="489">IF(BP132=0,"",((BL132*4)+(BM132*2)+(BN132*0))/BP132)</f>
        <v/>
      </c>
      <c r="BR132" s="174">
        <f>COUNTIFS($L$5:$L$300,$BJ$33,$M$5:$M$300,$Y$33,$N$5:$N$300,$AF$31,$O$5:$O$300,BR$32)</f>
        <v>0</v>
      </c>
      <c r="BS132" s="174">
        <f t="shared" ref="BS132:BT137" si="490">COUNTIFS($L$5:$L$300,$BJ$33,$M$5:$M$300,$Y132,$N$5:$N$300,$AF$31,$O$5:$O$300,BS$32)</f>
        <v>0</v>
      </c>
      <c r="BT132" s="174">
        <f t="shared" si="490"/>
        <v>0</v>
      </c>
      <c r="BU132" s="97">
        <f t="shared" ref="BU132:BU138" si="491">SUM(BR132:BT132)</f>
        <v>0</v>
      </c>
      <c r="BV132" s="397" t="str">
        <f>IF(BU132=0,"",((BR132*3)+(BS132*1.5)+(BT132*0))/BU132)</f>
        <v/>
      </c>
      <c r="BW132" s="174">
        <f t="shared" ref="BW132:BY137" si="492">COUNTIFS($L$5:$L$300,$BJ$33,$M$5:$M$300,$Y132,$N$5:$N$300,$AK$31,$O$5:$O$300,BW$32)</f>
        <v>0</v>
      </c>
      <c r="BX132" s="174">
        <f t="shared" si="492"/>
        <v>0</v>
      </c>
      <c r="BY132" s="174">
        <f t="shared" si="492"/>
        <v>0</v>
      </c>
      <c r="BZ132" s="97">
        <f t="shared" ref="BZ132:BZ138" si="493">SUM(BW132:BY132)</f>
        <v>0</v>
      </c>
      <c r="CA132" s="397" t="str">
        <f>IF(BZ132=0,"",((BW132*3)+(BX132*1.5)+(BY132*0))/BZ132)</f>
        <v/>
      </c>
      <c r="CB132" s="174">
        <f t="shared" ref="CB132:CD137" si="494">COUNTIFS($L$5:$L$300,$BJ$33,$M$5:$M$300,$Y132,$N$5:$N$300,$AP$31,$O$5:$O$300,CB$32)</f>
        <v>0</v>
      </c>
      <c r="CC132" s="174">
        <f t="shared" si="494"/>
        <v>0</v>
      </c>
      <c r="CD132" s="174">
        <f t="shared" si="494"/>
        <v>0</v>
      </c>
      <c r="CE132" s="97">
        <f t="shared" ref="CE132:CE138" si="495">SUM(CB132:CD132)</f>
        <v>0</v>
      </c>
      <c r="CF132" s="397" t="str">
        <f>IF(CE132=0,"",((CB132*3)+(CC132*1.5)+(CD132*0))/CE132)</f>
        <v/>
      </c>
      <c r="CG132" s="185">
        <f t="shared" ref="CG132:CI137" si="496">COUNTIFS($L$5:$L$300,$BJ$33,$M$5:$M$300,$Y132,$N$5:$N$300,$AU$31,$O$5:$O$300,CG$32)</f>
        <v>0</v>
      </c>
      <c r="CH132" s="172">
        <f t="shared" si="496"/>
        <v>0</v>
      </c>
      <c r="CI132" s="172">
        <f t="shared" si="496"/>
        <v>0</v>
      </c>
      <c r="CJ132" s="97">
        <f t="shared" ref="CJ132:CJ138" si="497">SUM(CG132:CI132)</f>
        <v>0</v>
      </c>
      <c r="CK132" s="400" t="str">
        <f t="shared" ref="CK132:CK138" si="498">IF(CJ132=0,"",((CG132*4)+(CH132*2)+(CI132*0))/CJ132)</f>
        <v/>
      </c>
      <c r="CL132" s="185">
        <f t="shared" ref="CL132:CN137" si="499">COUNTIFS($L$5:$L$300,$BJ$33,$M$5:$M$300,$Y132,$N$5:$N$300,$AZ$31,$O$5:$O$300,CL$32)</f>
        <v>0</v>
      </c>
      <c r="CM132" s="172">
        <f t="shared" si="499"/>
        <v>0</v>
      </c>
      <c r="CN132" s="172">
        <f t="shared" si="499"/>
        <v>0</v>
      </c>
      <c r="CO132" s="97">
        <f t="shared" ref="CO132:CO138" si="500">SUM(CL132:CN132)</f>
        <v>0</v>
      </c>
      <c r="CP132" s="397" t="str">
        <f t="shared" ref="CP132:CP138" si="501">IF(CO132=0,"",((CL132*4)+(CM132*2)+(CN132*0))/CO132)</f>
        <v/>
      </c>
      <c r="CQ132" s="172">
        <f t="shared" ref="CQ132:CS137" si="502">COUNTIFS($L$5:$L$300,$BJ$33,$M$5:$M$300,$Y132,$N$5:$N$300,$BE$31,$O$5:$O$300,CQ$32)</f>
        <v>0</v>
      </c>
      <c r="CR132" s="172">
        <f t="shared" si="502"/>
        <v>0</v>
      </c>
      <c r="CS132" s="172">
        <f t="shared" si="502"/>
        <v>0</v>
      </c>
      <c r="CT132" s="97">
        <f t="shared" ref="CT132:CT138" si="503">SUM(CQ132:CS132)</f>
        <v>0</v>
      </c>
      <c r="CU132" s="397" t="str">
        <f t="shared" ref="CU132:CU138" si="504">IF(CT132=0,"",((CQ132*4)+(CR132*2)+(CS132*0))/CT132)</f>
        <v/>
      </c>
      <c r="CV132" s="98"/>
    </row>
    <row r="133" spans="3:100" x14ac:dyDescent="0.25">
      <c r="C133" s="380">
        <f t="shared" si="217"/>
        <v>0</v>
      </c>
      <c r="I133" s="409" t="e">
        <f t="shared" ca="1" si="218"/>
        <v>#NAME?</v>
      </c>
      <c r="K133" s="110"/>
      <c r="L133" s="74" t="str">
        <f t="shared" si="219"/>
        <v/>
      </c>
      <c r="M133" s="11" t="str">
        <f t="shared" si="220"/>
        <v/>
      </c>
      <c r="N133" s="11" t="str">
        <f t="shared" si="221"/>
        <v/>
      </c>
      <c r="O133" s="11" t="str">
        <f t="shared" si="222"/>
        <v/>
      </c>
      <c r="P133" s="380">
        <f t="shared" ca="1" si="223"/>
        <v>1</v>
      </c>
      <c r="Q133" s="380">
        <f t="shared" ca="1" si="224"/>
        <v>1</v>
      </c>
      <c r="X133" s="513"/>
      <c r="Y133" s="129">
        <v>2</v>
      </c>
      <c r="Z133" s="173">
        <f>COUNTIFS($L$5:$L$300,$X$132,$M$5:$M$300,$Y133,$N$5:$N$300,$Z$31,$O$5:$O$300,$Z$32)</f>
        <v>0</v>
      </c>
      <c r="AA133" s="173">
        <f>COUNTIFS($L$5:$L$300,$X$132,$M$5:$M$300,$Y133,$N$5:$N$300,$Z$31,$O$5:$O$300,$AA$32)</f>
        <v>0</v>
      </c>
      <c r="AB133" s="173">
        <f>COUNTIFS($L$5:$L$300,$X$132,$M$5:$M$300,$Y133,$N$5:$N$300,$Z$31,$O$5:$O$300,$AB$32)</f>
        <v>0</v>
      </c>
      <c r="AC133" s="130"/>
      <c r="AD133" s="130">
        <f t="shared" si="470"/>
        <v>0</v>
      </c>
      <c r="AE133" s="137" t="str">
        <f t="shared" si="471"/>
        <v/>
      </c>
      <c r="AF133" s="173">
        <f>COUNTIFS($L$5:$L$300,$X$132,$M$5:$M$300,$Y133,$N$5:$N$300,$AF$31,$O$5:$O$300,AF$32)</f>
        <v>0</v>
      </c>
      <c r="AG133" s="173">
        <f t="shared" si="472"/>
        <v>0</v>
      </c>
      <c r="AH133" s="173">
        <f t="shared" si="472"/>
        <v>0</v>
      </c>
      <c r="AI133" s="130">
        <f t="shared" si="473"/>
        <v>0</v>
      </c>
      <c r="AJ133" s="137" t="str">
        <f t="shared" ref="AJ133:AJ138" si="505">IF(AI133=0,"",((AF133*3)+(AG133*1.5)+(AH133*0))/AI133)</f>
        <v/>
      </c>
      <c r="AK133" s="182">
        <f t="shared" si="474"/>
        <v>0</v>
      </c>
      <c r="AL133" s="173">
        <f t="shared" si="474"/>
        <v>0</v>
      </c>
      <c r="AM133" s="173">
        <f t="shared" si="474"/>
        <v>0</v>
      </c>
      <c r="AN133" s="130">
        <f t="shared" si="475"/>
        <v>0</v>
      </c>
      <c r="AO133" s="137" t="str">
        <f t="shared" ref="AO133:AO138" si="506">IF(AN133=0,"",((AK133*3)+(AL133*1.5)+(AM133*0))/AN133)</f>
        <v/>
      </c>
      <c r="AP133" s="173">
        <f t="shared" si="476"/>
        <v>0</v>
      </c>
      <c r="AQ133" s="173">
        <f t="shared" si="476"/>
        <v>0</v>
      </c>
      <c r="AR133" s="173">
        <f t="shared" si="476"/>
        <v>0</v>
      </c>
      <c r="AS133" s="130">
        <f t="shared" si="477"/>
        <v>0</v>
      </c>
      <c r="AT133" s="137" t="str">
        <f t="shared" si="478"/>
        <v/>
      </c>
      <c r="AU133" s="182">
        <f t="shared" si="479"/>
        <v>0</v>
      </c>
      <c r="AV133" s="173">
        <f t="shared" si="479"/>
        <v>0</v>
      </c>
      <c r="AW133" s="173">
        <f t="shared" si="479"/>
        <v>0</v>
      </c>
      <c r="AX133" s="130">
        <f t="shared" si="480"/>
        <v>0</v>
      </c>
      <c r="AY133" s="137" t="str">
        <f t="shared" si="481"/>
        <v/>
      </c>
      <c r="AZ133" s="182">
        <f t="shared" si="482"/>
        <v>0</v>
      </c>
      <c r="BA133" s="173">
        <f t="shared" si="482"/>
        <v>0</v>
      </c>
      <c r="BB133" s="173">
        <f t="shared" si="482"/>
        <v>0</v>
      </c>
      <c r="BC133" s="130">
        <f t="shared" si="483"/>
        <v>0</v>
      </c>
      <c r="BD133" s="137" t="str">
        <f t="shared" si="484"/>
        <v/>
      </c>
      <c r="BE133" s="182">
        <f t="shared" si="485"/>
        <v>0</v>
      </c>
      <c r="BF133" s="173">
        <f t="shared" si="485"/>
        <v>0</v>
      </c>
      <c r="BG133" s="173">
        <f t="shared" si="485"/>
        <v>0</v>
      </c>
      <c r="BH133" s="130">
        <f t="shared" si="486"/>
        <v>0</v>
      </c>
      <c r="BI133" s="137" t="str">
        <f t="shared" si="487"/>
        <v/>
      </c>
      <c r="BJ133" s="513"/>
      <c r="BK133" s="126">
        <v>2</v>
      </c>
      <c r="BL133" s="236">
        <f>COUNTIFS($L$5:$L$300,$BJ$33,$M$5:$M$300,$Y133,$N$5:$N$300,$Z$31,$O$5:$O$300,$Z$32)</f>
        <v>0</v>
      </c>
      <c r="BM133" s="236">
        <f>COUNTIFS($L$5:$L$300,$BJ$33,$M$5:$M$300,$Y133,$N$5:$N$300,$Z$31,$O$5:$O$300,$AA$32)</f>
        <v>0</v>
      </c>
      <c r="BN133" s="236">
        <f>COUNTIFS($L$5:$L$300,$BJ$33,$M$5:$M$300,$Y133,$N$5:$N$300,$Z$31,$O$5:$O$300,$AB$32)</f>
        <v>0</v>
      </c>
      <c r="BO133" s="236"/>
      <c r="BP133" s="233">
        <f t="shared" si="488"/>
        <v>0</v>
      </c>
      <c r="BQ133" s="240" t="str">
        <f t="shared" si="489"/>
        <v/>
      </c>
      <c r="BR133" s="236">
        <f>COUNTIFS($L$5:$L$300,$BJ$33,$M$5:$M$300,$Y133,$N$5:$N$300,$AF$31,$O$5:$O$300,BR$32)</f>
        <v>0</v>
      </c>
      <c r="BS133" s="236">
        <f t="shared" si="490"/>
        <v>0</v>
      </c>
      <c r="BT133" s="236">
        <f t="shared" si="490"/>
        <v>0</v>
      </c>
      <c r="BU133" s="233">
        <f t="shared" si="491"/>
        <v>0</v>
      </c>
      <c r="BV133" s="240" t="str">
        <f t="shared" ref="BV133:BV138" si="507">IF(BU133=0,"",((BR133*3)+(BS133*1.5)+(BT133*0))/BU133)</f>
        <v/>
      </c>
      <c r="BW133" s="236">
        <f t="shared" si="492"/>
        <v>0</v>
      </c>
      <c r="BX133" s="236">
        <f t="shared" si="492"/>
        <v>0</v>
      </c>
      <c r="BY133" s="236">
        <f t="shared" si="492"/>
        <v>0</v>
      </c>
      <c r="BZ133" s="233">
        <f t="shared" si="493"/>
        <v>0</v>
      </c>
      <c r="CA133" s="240" t="str">
        <f t="shared" ref="CA133:CA138" si="508">IF(BZ133=0,"",((BW133*3)+(BX133*1.5)+(BY133*0))/BZ133)</f>
        <v/>
      </c>
      <c r="CB133" s="236">
        <f t="shared" si="494"/>
        <v>0</v>
      </c>
      <c r="CC133" s="236">
        <f t="shared" si="494"/>
        <v>0</v>
      </c>
      <c r="CD133" s="236">
        <f t="shared" si="494"/>
        <v>0</v>
      </c>
      <c r="CE133" s="233">
        <f t="shared" si="495"/>
        <v>0</v>
      </c>
      <c r="CF133" s="240" t="str">
        <f t="shared" ref="CF133:CF138" si="509">IF(CE133=0,"",((CB133*3)+(CC133*1.5)+(CD133*0))/CE133)</f>
        <v/>
      </c>
      <c r="CG133" s="237">
        <f t="shared" si="496"/>
        <v>0</v>
      </c>
      <c r="CH133" s="236">
        <f t="shared" si="496"/>
        <v>0</v>
      </c>
      <c r="CI133" s="236">
        <f t="shared" si="496"/>
        <v>0</v>
      </c>
      <c r="CJ133" s="233">
        <f t="shared" si="497"/>
        <v>0</v>
      </c>
      <c r="CK133" s="242" t="str">
        <f t="shared" si="498"/>
        <v/>
      </c>
      <c r="CL133" s="237">
        <f t="shared" si="499"/>
        <v>0</v>
      </c>
      <c r="CM133" s="236">
        <f t="shared" si="499"/>
        <v>0</v>
      </c>
      <c r="CN133" s="236">
        <f t="shared" si="499"/>
        <v>0</v>
      </c>
      <c r="CO133" s="233">
        <f t="shared" si="500"/>
        <v>0</v>
      </c>
      <c r="CP133" s="240" t="str">
        <f t="shared" si="501"/>
        <v/>
      </c>
      <c r="CQ133" s="236">
        <f t="shared" si="502"/>
        <v>0</v>
      </c>
      <c r="CR133" s="236">
        <f t="shared" si="502"/>
        <v>0</v>
      </c>
      <c r="CS133" s="236">
        <f t="shared" si="502"/>
        <v>0</v>
      </c>
      <c r="CT133" s="233">
        <f t="shared" si="503"/>
        <v>0</v>
      </c>
      <c r="CU133" s="240" t="str">
        <f t="shared" si="504"/>
        <v/>
      </c>
      <c r="CV133" s="98"/>
    </row>
    <row r="134" spans="3:100" x14ac:dyDescent="0.25">
      <c r="C134" s="380">
        <f t="shared" ref="C134:C197" si="510">IFERROR(_xlfn.NUMBERVALUE(L134),L134)</f>
        <v>0</v>
      </c>
      <c r="I134" s="409" t="e">
        <f t="shared" ref="I134:I197" ca="1" si="511">IF(OR($A$4=C134,$A$5=C134,$A$6=C134,$A$7=C134,$A$8=C134,$A$9=C134,$A$10=C134,$A$11=C134,$A$12=C134,$A$13=C134,$A$14=C134,$A$15=C134,$A$16=C134,$A$17=C134,$A$18=C134),1,2)</f>
        <v>#NAME?</v>
      </c>
      <c r="K134" s="110"/>
      <c r="L134" s="74" t="str">
        <f t="shared" ref="L134:L197" si="512">MID(K134,1,2)</f>
        <v/>
      </c>
      <c r="M134" s="11" t="str">
        <f t="shared" ref="M134:M197" si="513">MID(K134,3,1)</f>
        <v/>
      </c>
      <c r="N134" s="11" t="str">
        <f t="shared" ref="N134:N197" si="514">MID(K134,4,1)</f>
        <v/>
      </c>
      <c r="O134" s="11" t="str">
        <f t="shared" ref="O134:O197" si="515">MID(K134,5,2)</f>
        <v/>
      </c>
      <c r="P134" s="380">
        <f t="shared" ref="P134:P197" ca="1" si="516">IF(AND($T$18=C134,N134="S"),1,IF(AND($T$19=C134,N134="S"),6,IF(AND($T$20=C134,N134="S"),5,IF(AND($T$21=C134,N134="S"),4,IF(AND($T$22=C134,N134="S"),3,IF(AND($T$23=C134,N134="S"),2,P133))))))</f>
        <v>1</v>
      </c>
      <c r="Q134" s="380">
        <f t="shared" ref="Q134:Q197" ca="1" si="517">IF(AND($T$29=C134,N134="S"),1,IF(AND($T$30=C134,N134="S"),2,IF(AND($T$31=C134,N134="S"),3,IF(AND($T$32=C134,N134="S"),4,IF(AND($T$33=C134,N134="S"),5,IF(AND($T$34=C134,N134="S"),6,Q133))))))</f>
        <v>1</v>
      </c>
      <c r="X134" s="513"/>
      <c r="Y134" s="111">
        <v>3</v>
      </c>
      <c r="Z134" s="174">
        <f>COUNTIFS($L$5:$L$300,$X$132,$M$5:$M$300,$Y134,$N$5:$N$300,$Z$31,$O$5:$O$300,$Z$32)</f>
        <v>0</v>
      </c>
      <c r="AA134" s="174">
        <f>COUNTIFS($L$5:$L$300,$X$132,$M$5:$M$300,$Y134,$N$5:$N$300,$Z$31,$O$5:$O$300,$AA$32)</f>
        <v>0</v>
      </c>
      <c r="AB134" s="174">
        <f>COUNTIFS($L$5:$L$300,$X$132,$M$5:$M$300,$Y134,$N$5:$N$300,$Z$31,$O$5:$O$300,$AB$32)</f>
        <v>0</v>
      </c>
      <c r="AC134" s="409"/>
      <c r="AD134" s="409">
        <f t="shared" si="470"/>
        <v>0</v>
      </c>
      <c r="AE134" s="399" t="str">
        <f t="shared" si="471"/>
        <v/>
      </c>
      <c r="AF134" s="174">
        <f>COUNTIFS($L$5:$L$300,$X$132,$M$5:$M$300,$Y134,$N$5:$N$300,$AF$31,$O$5:$O$300,AF$32)</f>
        <v>0</v>
      </c>
      <c r="AG134" s="174">
        <f t="shared" si="472"/>
        <v>0</v>
      </c>
      <c r="AH134" s="174">
        <f t="shared" si="472"/>
        <v>0</v>
      </c>
      <c r="AI134" s="409">
        <f t="shared" si="473"/>
        <v>0</v>
      </c>
      <c r="AJ134" s="399" t="str">
        <f t="shared" si="505"/>
        <v/>
      </c>
      <c r="AK134" s="181">
        <f t="shared" si="474"/>
        <v>0</v>
      </c>
      <c r="AL134" s="174">
        <f t="shared" si="474"/>
        <v>0</v>
      </c>
      <c r="AM134" s="174">
        <f t="shared" si="474"/>
        <v>0</v>
      </c>
      <c r="AN134" s="409">
        <f t="shared" si="475"/>
        <v>0</v>
      </c>
      <c r="AO134" s="399" t="str">
        <f t="shared" si="506"/>
        <v/>
      </c>
      <c r="AP134" s="174">
        <f t="shared" si="476"/>
        <v>0</v>
      </c>
      <c r="AQ134" s="174">
        <f t="shared" si="476"/>
        <v>0</v>
      </c>
      <c r="AR134" s="174">
        <f t="shared" si="476"/>
        <v>0</v>
      </c>
      <c r="AS134" s="409">
        <f t="shared" si="477"/>
        <v>0</v>
      </c>
      <c r="AT134" s="399" t="str">
        <f t="shared" si="478"/>
        <v/>
      </c>
      <c r="AU134" s="181">
        <f t="shared" si="479"/>
        <v>0</v>
      </c>
      <c r="AV134" s="174">
        <f t="shared" si="479"/>
        <v>0</v>
      </c>
      <c r="AW134" s="174">
        <f t="shared" si="479"/>
        <v>0</v>
      </c>
      <c r="AX134" s="409">
        <f t="shared" si="480"/>
        <v>0</v>
      </c>
      <c r="AY134" s="399" t="str">
        <f t="shared" si="481"/>
        <v/>
      </c>
      <c r="AZ134" s="181">
        <f t="shared" si="482"/>
        <v>0</v>
      </c>
      <c r="BA134" s="174">
        <f t="shared" si="482"/>
        <v>0</v>
      </c>
      <c r="BB134" s="174">
        <f t="shared" si="482"/>
        <v>0</v>
      </c>
      <c r="BC134" s="409">
        <f t="shared" si="483"/>
        <v>0</v>
      </c>
      <c r="BD134" s="399" t="str">
        <f t="shared" si="484"/>
        <v/>
      </c>
      <c r="BE134" s="181">
        <f t="shared" si="485"/>
        <v>0</v>
      </c>
      <c r="BF134" s="174">
        <f t="shared" si="485"/>
        <v>0</v>
      </c>
      <c r="BG134" s="174">
        <f t="shared" si="485"/>
        <v>0</v>
      </c>
      <c r="BH134" s="409">
        <f t="shared" si="486"/>
        <v>0</v>
      </c>
      <c r="BI134" s="399" t="str">
        <f t="shared" si="487"/>
        <v/>
      </c>
      <c r="BJ134" s="513"/>
      <c r="BK134" s="132">
        <v>3</v>
      </c>
      <c r="BL134" s="174">
        <f>COUNTIFS($L$5:$L$300,$BJ$33,$M$5:$M$300,$Y134,$N$5:$N$300,$Z$31,$O$5:$O$300,$Z$32)</f>
        <v>0</v>
      </c>
      <c r="BM134" s="174">
        <f>COUNTIFS($L$5:$L$300,$BJ$33,$M$5:$M$300,$Y134,$N$5:$N$300,$Z$31,$O$5:$O$300,$AA$32)</f>
        <v>0</v>
      </c>
      <c r="BN134" s="174">
        <f>COUNTIFS($L$5:$L$300,$BJ$33,$M$5:$M$300,$Y134,$N$5:$N$300,$Z$31,$O$5:$O$300,$AB$32)</f>
        <v>0</v>
      </c>
      <c r="BO134" s="174"/>
      <c r="BP134" s="409">
        <f t="shared" si="488"/>
        <v>0</v>
      </c>
      <c r="BQ134" s="399" t="str">
        <f t="shared" si="489"/>
        <v/>
      </c>
      <c r="BR134" s="174">
        <f>COUNTIFS($L$5:$L$300,$BJ$33,$M$5:$M$300,$Y134,$N$5:$N$300,$AF$31,$O$5:$O$300,BR$32)</f>
        <v>0</v>
      </c>
      <c r="BS134" s="174">
        <f t="shared" si="490"/>
        <v>0</v>
      </c>
      <c r="BT134" s="174">
        <f t="shared" si="490"/>
        <v>0</v>
      </c>
      <c r="BU134" s="409">
        <f t="shared" si="491"/>
        <v>0</v>
      </c>
      <c r="BV134" s="399" t="str">
        <f t="shared" si="507"/>
        <v/>
      </c>
      <c r="BW134" s="174">
        <f t="shared" si="492"/>
        <v>0</v>
      </c>
      <c r="BX134" s="174">
        <f t="shared" si="492"/>
        <v>0</v>
      </c>
      <c r="BY134" s="174">
        <f t="shared" si="492"/>
        <v>0</v>
      </c>
      <c r="BZ134" s="409">
        <f t="shared" si="493"/>
        <v>0</v>
      </c>
      <c r="CA134" s="399" t="str">
        <f t="shared" si="508"/>
        <v/>
      </c>
      <c r="CB134" s="174">
        <f t="shared" si="494"/>
        <v>0</v>
      </c>
      <c r="CC134" s="174">
        <f t="shared" si="494"/>
        <v>0</v>
      </c>
      <c r="CD134" s="174">
        <f t="shared" si="494"/>
        <v>0</v>
      </c>
      <c r="CE134" s="409">
        <f t="shared" si="495"/>
        <v>0</v>
      </c>
      <c r="CF134" s="399" t="str">
        <f t="shared" si="509"/>
        <v/>
      </c>
      <c r="CG134" s="181">
        <f t="shared" si="496"/>
        <v>0</v>
      </c>
      <c r="CH134" s="174">
        <f t="shared" si="496"/>
        <v>0</v>
      </c>
      <c r="CI134" s="174">
        <f t="shared" si="496"/>
        <v>0</v>
      </c>
      <c r="CJ134" s="409">
        <f t="shared" si="497"/>
        <v>0</v>
      </c>
      <c r="CK134" s="398" t="str">
        <f t="shared" si="498"/>
        <v/>
      </c>
      <c r="CL134" s="181">
        <f t="shared" si="499"/>
        <v>0</v>
      </c>
      <c r="CM134" s="174">
        <f t="shared" si="499"/>
        <v>0</v>
      </c>
      <c r="CN134" s="174">
        <f t="shared" si="499"/>
        <v>0</v>
      </c>
      <c r="CO134" s="409">
        <f t="shared" si="500"/>
        <v>0</v>
      </c>
      <c r="CP134" s="399" t="str">
        <f t="shared" si="501"/>
        <v/>
      </c>
      <c r="CQ134" s="174">
        <f t="shared" si="502"/>
        <v>0</v>
      </c>
      <c r="CR134" s="174">
        <f t="shared" si="502"/>
        <v>0</v>
      </c>
      <c r="CS134" s="174">
        <f t="shared" si="502"/>
        <v>0</v>
      </c>
      <c r="CT134" s="409">
        <f t="shared" si="503"/>
        <v>0</v>
      </c>
      <c r="CU134" s="399" t="str">
        <f t="shared" si="504"/>
        <v/>
      </c>
      <c r="CV134" s="98"/>
    </row>
    <row r="135" spans="3:100" x14ac:dyDescent="0.25">
      <c r="C135" s="380">
        <f t="shared" si="510"/>
        <v>0</v>
      </c>
      <c r="I135" s="409" t="e">
        <f t="shared" ca="1" si="511"/>
        <v>#NAME?</v>
      </c>
      <c r="K135" s="110"/>
      <c r="L135" s="74" t="str">
        <f t="shared" si="512"/>
        <v/>
      </c>
      <c r="M135" s="11" t="str">
        <f t="shared" si="513"/>
        <v/>
      </c>
      <c r="N135" s="11" t="str">
        <f t="shared" si="514"/>
        <v/>
      </c>
      <c r="O135" s="11" t="str">
        <f t="shared" si="515"/>
        <v/>
      </c>
      <c r="P135" s="380">
        <f t="shared" ca="1" si="516"/>
        <v>1</v>
      </c>
      <c r="Q135" s="380">
        <f t="shared" ca="1" si="517"/>
        <v>1</v>
      </c>
      <c r="X135" s="513"/>
      <c r="Y135" s="129">
        <v>4</v>
      </c>
      <c r="Z135" s="173">
        <f>COUNTIFS($L$5:$L$300,$X$132,$M$5:$M$300,$Y135,$N$5:$N$300,$Z$31,$O$5:$O$300,$Z$32)</f>
        <v>0</v>
      </c>
      <c r="AA135" s="173">
        <f>COUNTIFS($L$5:$L$300,$X$132,$M$5:$M$300,$Y135,$N$5:$N$300,$Z$31,$O$5:$O$300,$AA$32)</f>
        <v>0</v>
      </c>
      <c r="AB135" s="173">
        <f>COUNTIFS($L$5:$L$300,$X$132,$M$5:$M$300,$Y135,$N$5:$N$300,$Z$31,$O$5:$O$300,$AB$32)</f>
        <v>0</v>
      </c>
      <c r="AC135" s="130"/>
      <c r="AD135" s="130">
        <f t="shared" si="470"/>
        <v>0</v>
      </c>
      <c r="AE135" s="137" t="str">
        <f t="shared" si="471"/>
        <v/>
      </c>
      <c r="AF135" s="173">
        <f>COUNTIFS($L$5:$L$300,$X$132,$M$5:$M$300,$Y135,$N$5:$N$300,$AF$31,$O$5:$O$300,AF$32)</f>
        <v>0</v>
      </c>
      <c r="AG135" s="173">
        <f t="shared" si="472"/>
        <v>0</v>
      </c>
      <c r="AH135" s="173">
        <f t="shared" si="472"/>
        <v>0</v>
      </c>
      <c r="AI135" s="130">
        <f t="shared" si="473"/>
        <v>0</v>
      </c>
      <c r="AJ135" s="137" t="str">
        <f t="shared" si="505"/>
        <v/>
      </c>
      <c r="AK135" s="182">
        <f t="shared" si="474"/>
        <v>0</v>
      </c>
      <c r="AL135" s="173">
        <f t="shared" si="474"/>
        <v>0</v>
      </c>
      <c r="AM135" s="173">
        <f t="shared" si="474"/>
        <v>0</v>
      </c>
      <c r="AN135" s="130">
        <f t="shared" si="475"/>
        <v>0</v>
      </c>
      <c r="AO135" s="137" t="str">
        <f t="shared" si="506"/>
        <v/>
      </c>
      <c r="AP135" s="173">
        <f t="shared" si="476"/>
        <v>0</v>
      </c>
      <c r="AQ135" s="173">
        <f t="shared" si="476"/>
        <v>0</v>
      </c>
      <c r="AR135" s="173">
        <f t="shared" si="476"/>
        <v>0</v>
      </c>
      <c r="AS135" s="130">
        <f t="shared" si="477"/>
        <v>0</v>
      </c>
      <c r="AT135" s="137" t="str">
        <f t="shared" si="478"/>
        <v/>
      </c>
      <c r="AU135" s="182">
        <f t="shared" si="479"/>
        <v>0</v>
      </c>
      <c r="AV135" s="173">
        <f t="shared" si="479"/>
        <v>0</v>
      </c>
      <c r="AW135" s="173">
        <f t="shared" si="479"/>
        <v>0</v>
      </c>
      <c r="AX135" s="130">
        <f t="shared" si="480"/>
        <v>0</v>
      </c>
      <c r="AY135" s="137" t="str">
        <f t="shared" si="481"/>
        <v/>
      </c>
      <c r="AZ135" s="182">
        <f t="shared" si="482"/>
        <v>0</v>
      </c>
      <c r="BA135" s="173">
        <f t="shared" si="482"/>
        <v>0</v>
      </c>
      <c r="BB135" s="173">
        <f t="shared" si="482"/>
        <v>0</v>
      </c>
      <c r="BC135" s="130">
        <f t="shared" si="483"/>
        <v>0</v>
      </c>
      <c r="BD135" s="137" t="str">
        <f t="shared" si="484"/>
        <v/>
      </c>
      <c r="BE135" s="182">
        <f t="shared" si="485"/>
        <v>0</v>
      </c>
      <c r="BF135" s="173">
        <f t="shared" si="485"/>
        <v>0</v>
      </c>
      <c r="BG135" s="173">
        <f t="shared" si="485"/>
        <v>0</v>
      </c>
      <c r="BH135" s="130">
        <f t="shared" si="486"/>
        <v>0</v>
      </c>
      <c r="BI135" s="137" t="str">
        <f t="shared" si="487"/>
        <v/>
      </c>
      <c r="BJ135" s="513"/>
      <c r="BK135" s="126">
        <v>4</v>
      </c>
      <c r="BL135" s="236">
        <f>COUNTIFS($L$5:$L$300,$BJ$33,$M$5:$M$300,$Y135,$N$5:$N$300,$Z$31,$O$5:$O$300,$Z$32)</f>
        <v>0</v>
      </c>
      <c r="BM135" s="236">
        <f>COUNTIFS($L$5:$L$300,$BJ$33,$M$5:$M$300,$Y135,$N$5:$N$300,$Z$31,$O$5:$O$300,$AA$32)</f>
        <v>0</v>
      </c>
      <c r="BN135" s="236">
        <f>COUNTIFS($L$5:$L$300,$BJ$33,$M$5:$M$300,$Y135,$N$5:$N$300,$Z$31,$O$5:$O$300,$AB$32)</f>
        <v>0</v>
      </c>
      <c r="BO135" s="236"/>
      <c r="BP135" s="233">
        <f t="shared" si="488"/>
        <v>0</v>
      </c>
      <c r="BQ135" s="240" t="str">
        <f t="shared" si="489"/>
        <v/>
      </c>
      <c r="BR135" s="236">
        <f>COUNTIFS($L$5:$L$300,$BJ$33,$M$5:$M$300,$Y135,$N$5:$N$300,$AF$31,$O$5:$O$300,BR$32)</f>
        <v>0</v>
      </c>
      <c r="BS135" s="236">
        <f t="shared" si="490"/>
        <v>0</v>
      </c>
      <c r="BT135" s="236">
        <f t="shared" si="490"/>
        <v>0</v>
      </c>
      <c r="BU135" s="233">
        <f t="shared" si="491"/>
        <v>0</v>
      </c>
      <c r="BV135" s="240" t="str">
        <f t="shared" si="507"/>
        <v/>
      </c>
      <c r="BW135" s="236">
        <f t="shared" si="492"/>
        <v>0</v>
      </c>
      <c r="BX135" s="236">
        <f t="shared" si="492"/>
        <v>0</v>
      </c>
      <c r="BY135" s="236">
        <f t="shared" si="492"/>
        <v>0</v>
      </c>
      <c r="BZ135" s="233">
        <f t="shared" si="493"/>
        <v>0</v>
      </c>
      <c r="CA135" s="240" t="str">
        <f t="shared" si="508"/>
        <v/>
      </c>
      <c r="CB135" s="236">
        <f t="shared" si="494"/>
        <v>0</v>
      </c>
      <c r="CC135" s="236">
        <f t="shared" si="494"/>
        <v>0</v>
      </c>
      <c r="CD135" s="236">
        <f t="shared" si="494"/>
        <v>0</v>
      </c>
      <c r="CE135" s="233">
        <f t="shared" si="495"/>
        <v>0</v>
      </c>
      <c r="CF135" s="240" t="str">
        <f t="shared" si="509"/>
        <v/>
      </c>
      <c r="CG135" s="237">
        <f t="shared" si="496"/>
        <v>0</v>
      </c>
      <c r="CH135" s="236">
        <f t="shared" si="496"/>
        <v>0</v>
      </c>
      <c r="CI135" s="236">
        <f t="shared" si="496"/>
        <v>0</v>
      </c>
      <c r="CJ135" s="233">
        <f t="shared" si="497"/>
        <v>0</v>
      </c>
      <c r="CK135" s="242" t="str">
        <f t="shared" si="498"/>
        <v/>
      </c>
      <c r="CL135" s="237">
        <f t="shared" si="499"/>
        <v>0</v>
      </c>
      <c r="CM135" s="236">
        <f t="shared" si="499"/>
        <v>0</v>
      </c>
      <c r="CN135" s="236">
        <f t="shared" si="499"/>
        <v>0</v>
      </c>
      <c r="CO135" s="233">
        <f t="shared" si="500"/>
        <v>0</v>
      </c>
      <c r="CP135" s="240" t="str">
        <f t="shared" si="501"/>
        <v/>
      </c>
      <c r="CQ135" s="236">
        <f t="shared" si="502"/>
        <v>0</v>
      </c>
      <c r="CR135" s="236">
        <f t="shared" si="502"/>
        <v>0</v>
      </c>
      <c r="CS135" s="236">
        <f t="shared" si="502"/>
        <v>0</v>
      </c>
      <c r="CT135" s="233">
        <f t="shared" si="503"/>
        <v>0</v>
      </c>
      <c r="CU135" s="240" t="str">
        <f t="shared" si="504"/>
        <v/>
      </c>
      <c r="CV135" s="98"/>
    </row>
    <row r="136" spans="3:100" x14ac:dyDescent="0.25">
      <c r="C136" s="380">
        <f t="shared" si="510"/>
        <v>0</v>
      </c>
      <c r="I136" s="409" t="e">
        <f t="shared" ca="1" si="511"/>
        <v>#NAME?</v>
      </c>
      <c r="K136" s="110"/>
      <c r="L136" s="74" t="str">
        <f t="shared" si="512"/>
        <v/>
      </c>
      <c r="M136" s="11" t="str">
        <f t="shared" si="513"/>
        <v/>
      </c>
      <c r="N136" s="11" t="str">
        <f t="shared" si="514"/>
        <v/>
      </c>
      <c r="O136" s="11" t="str">
        <f t="shared" si="515"/>
        <v/>
      </c>
      <c r="P136" s="380">
        <f t="shared" ca="1" si="516"/>
        <v>1</v>
      </c>
      <c r="Q136" s="380">
        <f t="shared" ca="1" si="517"/>
        <v>1</v>
      </c>
      <c r="X136" s="513"/>
      <c r="Y136" s="111">
        <v>5</v>
      </c>
      <c r="Z136" s="174">
        <f>COUNTIFS($L$5:$L$300,$X$132,$M$5:$M$300,$Y136,$N$5:$N$300,$Z$31,$O$5:$O$300,$Z$32)</f>
        <v>0</v>
      </c>
      <c r="AA136" s="174">
        <f>COUNTIFS($L$5:$L$300,$X$132,$M$5:$M$300,$Y136,$N$5:$N$300,$Z$31,$O$5:$O$300,$AA$32)</f>
        <v>0</v>
      </c>
      <c r="AB136" s="174">
        <f>COUNTIFS($L$5:$L$300,$X$132,$M$5:$M$300,$Y136,$N$5:$N$300,$Z$31,$O$5:$O$300,$AB$32)</f>
        <v>0</v>
      </c>
      <c r="AC136" s="409"/>
      <c r="AD136" s="409">
        <f t="shared" si="470"/>
        <v>0</v>
      </c>
      <c r="AE136" s="399" t="str">
        <f t="shared" si="471"/>
        <v/>
      </c>
      <c r="AF136" s="174">
        <f>COUNTIFS($L$5:$L$300,$X$132,$M$5:$M$300,$Y136,$N$5:$N$300,$AF$31,$O$5:$O$300,AF$32)</f>
        <v>0</v>
      </c>
      <c r="AG136" s="174">
        <f t="shared" si="472"/>
        <v>0</v>
      </c>
      <c r="AH136" s="174">
        <f t="shared" si="472"/>
        <v>0</v>
      </c>
      <c r="AI136" s="409">
        <f t="shared" si="473"/>
        <v>0</v>
      </c>
      <c r="AJ136" s="399" t="str">
        <f t="shared" si="505"/>
        <v/>
      </c>
      <c r="AK136" s="181">
        <f t="shared" si="474"/>
        <v>0</v>
      </c>
      <c r="AL136" s="174">
        <f t="shared" si="474"/>
        <v>0</v>
      </c>
      <c r="AM136" s="174">
        <f t="shared" si="474"/>
        <v>0</v>
      </c>
      <c r="AN136" s="409">
        <f t="shared" si="475"/>
        <v>0</v>
      </c>
      <c r="AO136" s="399" t="str">
        <f t="shared" si="506"/>
        <v/>
      </c>
      <c r="AP136" s="174">
        <f t="shared" si="476"/>
        <v>0</v>
      </c>
      <c r="AQ136" s="174">
        <f t="shared" si="476"/>
        <v>0</v>
      </c>
      <c r="AR136" s="174">
        <f t="shared" si="476"/>
        <v>0</v>
      </c>
      <c r="AS136" s="409">
        <f t="shared" si="477"/>
        <v>0</v>
      </c>
      <c r="AT136" s="399" t="str">
        <f t="shared" si="478"/>
        <v/>
      </c>
      <c r="AU136" s="181">
        <f t="shared" si="479"/>
        <v>0</v>
      </c>
      <c r="AV136" s="174">
        <f t="shared" si="479"/>
        <v>0</v>
      </c>
      <c r="AW136" s="174">
        <f t="shared" si="479"/>
        <v>0</v>
      </c>
      <c r="AX136" s="409">
        <f t="shared" si="480"/>
        <v>0</v>
      </c>
      <c r="AY136" s="399" t="str">
        <f t="shared" si="481"/>
        <v/>
      </c>
      <c r="AZ136" s="181">
        <f t="shared" si="482"/>
        <v>0</v>
      </c>
      <c r="BA136" s="174">
        <f t="shared" si="482"/>
        <v>0</v>
      </c>
      <c r="BB136" s="174">
        <f t="shared" si="482"/>
        <v>0</v>
      </c>
      <c r="BC136" s="409">
        <f t="shared" si="483"/>
        <v>0</v>
      </c>
      <c r="BD136" s="399" t="str">
        <f t="shared" si="484"/>
        <v/>
      </c>
      <c r="BE136" s="181">
        <f t="shared" si="485"/>
        <v>0</v>
      </c>
      <c r="BF136" s="174">
        <f t="shared" si="485"/>
        <v>0</v>
      </c>
      <c r="BG136" s="174">
        <f t="shared" si="485"/>
        <v>0</v>
      </c>
      <c r="BH136" s="409">
        <f t="shared" si="486"/>
        <v>0</v>
      </c>
      <c r="BI136" s="399" t="str">
        <f t="shared" si="487"/>
        <v/>
      </c>
      <c r="BJ136" s="513"/>
      <c r="BK136" s="132">
        <v>5</v>
      </c>
      <c r="BL136" s="174">
        <f>COUNTIFS($L$5:$L$300,$BJ$33,$M$5:$M$300,$Y136,$N$5:$N$300,$Z$31,$O$5:$O$300,$Z$32)</f>
        <v>0</v>
      </c>
      <c r="BM136" s="174">
        <f>COUNTIFS($L$5:$L$300,$BJ$33,$M$5:$M$300,$Y136,$N$5:$N$300,$Z$31,$O$5:$O$300,$AA$32)</f>
        <v>0</v>
      </c>
      <c r="BN136" s="174">
        <f>COUNTIFS($L$5:$L$300,$BJ$33,$M$5:$M$300,$Y136,$N$5:$N$300,$Z$31,$O$5:$O$300,$AB$32)</f>
        <v>0</v>
      </c>
      <c r="BO136" s="174"/>
      <c r="BP136" s="409">
        <f t="shared" si="488"/>
        <v>0</v>
      </c>
      <c r="BQ136" s="399" t="str">
        <f t="shared" si="489"/>
        <v/>
      </c>
      <c r="BR136" s="174">
        <f>COUNTIFS($L$5:$L$300,$BJ$33,$M$5:$M$300,$Y136,$N$5:$N$300,$AF$31,$O$5:$O$300,BR$32)</f>
        <v>0</v>
      </c>
      <c r="BS136" s="174">
        <f t="shared" si="490"/>
        <v>0</v>
      </c>
      <c r="BT136" s="174">
        <f t="shared" si="490"/>
        <v>0</v>
      </c>
      <c r="BU136" s="409">
        <f t="shared" si="491"/>
        <v>0</v>
      </c>
      <c r="BV136" s="399" t="str">
        <f t="shared" si="507"/>
        <v/>
      </c>
      <c r="BW136" s="174">
        <f t="shared" si="492"/>
        <v>0</v>
      </c>
      <c r="BX136" s="174">
        <f t="shared" si="492"/>
        <v>0</v>
      </c>
      <c r="BY136" s="174">
        <f t="shared" si="492"/>
        <v>0</v>
      </c>
      <c r="BZ136" s="409">
        <f t="shared" si="493"/>
        <v>0</v>
      </c>
      <c r="CA136" s="399" t="str">
        <f t="shared" si="508"/>
        <v/>
      </c>
      <c r="CB136" s="174">
        <f t="shared" si="494"/>
        <v>0</v>
      </c>
      <c r="CC136" s="174">
        <f t="shared" si="494"/>
        <v>0</v>
      </c>
      <c r="CD136" s="174">
        <f t="shared" si="494"/>
        <v>0</v>
      </c>
      <c r="CE136" s="409">
        <f t="shared" si="495"/>
        <v>0</v>
      </c>
      <c r="CF136" s="399" t="str">
        <f t="shared" si="509"/>
        <v/>
      </c>
      <c r="CG136" s="181">
        <f t="shared" si="496"/>
        <v>0</v>
      </c>
      <c r="CH136" s="174">
        <f t="shared" si="496"/>
        <v>0</v>
      </c>
      <c r="CI136" s="174">
        <f t="shared" si="496"/>
        <v>0</v>
      </c>
      <c r="CJ136" s="409">
        <f t="shared" si="497"/>
        <v>0</v>
      </c>
      <c r="CK136" s="398" t="str">
        <f t="shared" si="498"/>
        <v/>
      </c>
      <c r="CL136" s="181">
        <f t="shared" si="499"/>
        <v>0</v>
      </c>
      <c r="CM136" s="174">
        <f t="shared" si="499"/>
        <v>0</v>
      </c>
      <c r="CN136" s="174">
        <f t="shared" si="499"/>
        <v>0</v>
      </c>
      <c r="CO136" s="409">
        <f t="shared" si="500"/>
        <v>0</v>
      </c>
      <c r="CP136" s="399" t="str">
        <f t="shared" si="501"/>
        <v/>
      </c>
      <c r="CQ136" s="174">
        <f t="shared" si="502"/>
        <v>0</v>
      </c>
      <c r="CR136" s="174">
        <f t="shared" si="502"/>
        <v>0</v>
      </c>
      <c r="CS136" s="174">
        <f t="shared" si="502"/>
        <v>0</v>
      </c>
      <c r="CT136" s="409">
        <f t="shared" si="503"/>
        <v>0</v>
      </c>
      <c r="CU136" s="399" t="str">
        <f t="shared" si="504"/>
        <v/>
      </c>
      <c r="CV136" s="98"/>
    </row>
    <row r="137" spans="3:100" ht="15.75" thickBot="1" x14ac:dyDescent="0.3">
      <c r="C137" s="380">
        <f t="shared" si="510"/>
        <v>0</v>
      </c>
      <c r="I137" s="409" t="e">
        <f t="shared" ca="1" si="511"/>
        <v>#NAME?</v>
      </c>
      <c r="K137" s="110"/>
      <c r="L137" s="74" t="str">
        <f t="shared" si="512"/>
        <v/>
      </c>
      <c r="M137" s="11" t="str">
        <f t="shared" si="513"/>
        <v/>
      </c>
      <c r="N137" s="11" t="str">
        <f t="shared" si="514"/>
        <v/>
      </c>
      <c r="O137" s="11" t="str">
        <f t="shared" si="515"/>
        <v/>
      </c>
      <c r="P137" s="380">
        <f t="shared" ca="1" si="516"/>
        <v>1</v>
      </c>
      <c r="Q137" s="380">
        <f t="shared" ca="1" si="517"/>
        <v>1</v>
      </c>
      <c r="X137" s="514"/>
      <c r="Y137" s="168">
        <v>6</v>
      </c>
      <c r="Z137" s="173">
        <f>COUNTIFS($L$5:$L$300,$X$132,$M$5:$M$300,$Y137,$N$5:$N$300,$Z$31,$O$5:$O$300,$Z$32)</f>
        <v>0</v>
      </c>
      <c r="AA137" s="173">
        <f>COUNTIFS($L$5:$L$300,$X$132,$M$5:$M$300,$Y137,$N$5:$N$300,$Z$31,$O$5:$O$300,$AA$32)</f>
        <v>0</v>
      </c>
      <c r="AB137" s="173">
        <f>COUNTIFS($L$5:$L$300,$X$132,$M$5:$M$300,$Y137,$N$5:$N$300,$Z$31,$O$5:$O$300,$AB$32)</f>
        <v>0</v>
      </c>
      <c r="AC137" s="130"/>
      <c r="AD137" s="130">
        <f t="shared" si="470"/>
        <v>0</v>
      </c>
      <c r="AE137" s="137" t="str">
        <f t="shared" si="471"/>
        <v/>
      </c>
      <c r="AF137" s="173">
        <f>COUNTIFS($L$5:$L$300,$X$132,$M$5:$M$300,$Y137,$N$5:$N$300,$AF$31,$O$5:$O$300,AF$32)</f>
        <v>0</v>
      </c>
      <c r="AG137" s="173">
        <f t="shared" si="472"/>
        <v>0</v>
      </c>
      <c r="AH137" s="173">
        <f t="shared" si="472"/>
        <v>0</v>
      </c>
      <c r="AI137" s="130">
        <f t="shared" si="473"/>
        <v>0</v>
      </c>
      <c r="AJ137" s="137" t="str">
        <f t="shared" si="505"/>
        <v/>
      </c>
      <c r="AK137" s="182">
        <f t="shared" si="474"/>
        <v>0</v>
      </c>
      <c r="AL137" s="173">
        <f t="shared" si="474"/>
        <v>0</v>
      </c>
      <c r="AM137" s="173">
        <f t="shared" si="474"/>
        <v>0</v>
      </c>
      <c r="AN137" s="130">
        <f t="shared" si="475"/>
        <v>0</v>
      </c>
      <c r="AO137" s="137" t="str">
        <f t="shared" si="506"/>
        <v/>
      </c>
      <c r="AP137" s="173">
        <f t="shared" si="476"/>
        <v>0</v>
      </c>
      <c r="AQ137" s="173">
        <f t="shared" si="476"/>
        <v>0</v>
      </c>
      <c r="AR137" s="173">
        <f t="shared" si="476"/>
        <v>0</v>
      </c>
      <c r="AS137" s="130">
        <f t="shared" si="477"/>
        <v>0</v>
      </c>
      <c r="AT137" s="137" t="str">
        <f t="shared" si="478"/>
        <v/>
      </c>
      <c r="AU137" s="182">
        <f t="shared" si="479"/>
        <v>0</v>
      </c>
      <c r="AV137" s="173">
        <f t="shared" si="479"/>
        <v>0</v>
      </c>
      <c r="AW137" s="173">
        <f t="shared" si="479"/>
        <v>0</v>
      </c>
      <c r="AX137" s="130">
        <f t="shared" si="480"/>
        <v>0</v>
      </c>
      <c r="AY137" s="137" t="str">
        <f t="shared" si="481"/>
        <v/>
      </c>
      <c r="AZ137" s="183">
        <f t="shared" si="482"/>
        <v>0</v>
      </c>
      <c r="BA137" s="184">
        <f t="shared" si="482"/>
        <v>0</v>
      </c>
      <c r="BB137" s="173">
        <f t="shared" si="482"/>
        <v>0</v>
      </c>
      <c r="BC137" s="153">
        <f t="shared" si="483"/>
        <v>0</v>
      </c>
      <c r="BD137" s="164" t="str">
        <f t="shared" si="484"/>
        <v/>
      </c>
      <c r="BE137" s="182">
        <f t="shared" si="485"/>
        <v>0</v>
      </c>
      <c r="BF137" s="173">
        <f t="shared" si="485"/>
        <v>0</v>
      </c>
      <c r="BG137" s="173">
        <f t="shared" si="485"/>
        <v>0</v>
      </c>
      <c r="BH137" s="130">
        <f t="shared" si="486"/>
        <v>0</v>
      </c>
      <c r="BI137" s="137" t="str">
        <f t="shared" si="487"/>
        <v/>
      </c>
      <c r="BJ137" s="514"/>
      <c r="BK137" s="234">
        <v>6</v>
      </c>
      <c r="BL137" s="236">
        <f>COUNTIFS($L$5:$L$300,$BJ$33,$M$5:$M$300,$Y137,$N$5:$N$300,$Z$31,$O$5:$O$300,$Z$32)</f>
        <v>0</v>
      </c>
      <c r="BM137" s="236">
        <f>COUNTIFS($L$5:$L$300,$BJ$33,$M$5:$M$300,$Y137,$N$5:$N$300,$Z$31,$O$5:$O$300,$AA$32)</f>
        <v>0</v>
      </c>
      <c r="BN137" s="236">
        <f>COUNTIFS($L$5:$L$300,$BJ$33,$M$5:$M$300,$Y137,$N$5:$N$300,$Z$31,$O$5:$O$300,$AB$32)</f>
        <v>0</v>
      </c>
      <c r="BO137" s="236"/>
      <c r="BP137" s="233">
        <f t="shared" si="488"/>
        <v>0</v>
      </c>
      <c r="BQ137" s="241" t="str">
        <f t="shared" si="489"/>
        <v/>
      </c>
      <c r="BR137" s="236">
        <f>COUNTIFS($L$5:$L$300,$BJ$33,$M$5:$M$300,$Y137,$N$5:$N$300,$AF$31,$O$5:$O$300,BR$32)</f>
        <v>0</v>
      </c>
      <c r="BS137" s="236">
        <f t="shared" si="490"/>
        <v>0</v>
      </c>
      <c r="BT137" s="236">
        <f t="shared" si="490"/>
        <v>0</v>
      </c>
      <c r="BU137" s="233">
        <f t="shared" si="491"/>
        <v>0</v>
      </c>
      <c r="BV137" s="241" t="str">
        <f t="shared" si="507"/>
        <v/>
      </c>
      <c r="BW137" s="236">
        <f t="shared" si="492"/>
        <v>0</v>
      </c>
      <c r="BX137" s="236">
        <f t="shared" si="492"/>
        <v>0</v>
      </c>
      <c r="BY137" s="236">
        <f t="shared" si="492"/>
        <v>0</v>
      </c>
      <c r="BZ137" s="233">
        <f t="shared" si="493"/>
        <v>0</v>
      </c>
      <c r="CA137" s="240" t="str">
        <f t="shared" si="508"/>
        <v/>
      </c>
      <c r="CB137" s="236">
        <f t="shared" si="494"/>
        <v>0</v>
      </c>
      <c r="CC137" s="236">
        <f t="shared" si="494"/>
        <v>0</v>
      </c>
      <c r="CD137" s="236">
        <f t="shared" si="494"/>
        <v>0</v>
      </c>
      <c r="CE137" s="233">
        <f t="shared" si="495"/>
        <v>0</v>
      </c>
      <c r="CF137" s="240" t="str">
        <f t="shared" si="509"/>
        <v/>
      </c>
      <c r="CG137" s="237">
        <f t="shared" si="496"/>
        <v>0</v>
      </c>
      <c r="CH137" s="236">
        <f t="shared" si="496"/>
        <v>0</v>
      </c>
      <c r="CI137" s="236">
        <f t="shared" si="496"/>
        <v>0</v>
      </c>
      <c r="CJ137" s="233">
        <f t="shared" si="497"/>
        <v>0</v>
      </c>
      <c r="CK137" s="242" t="str">
        <f t="shared" si="498"/>
        <v/>
      </c>
      <c r="CL137" s="238">
        <f t="shared" si="499"/>
        <v>0</v>
      </c>
      <c r="CM137" s="239">
        <f t="shared" si="499"/>
        <v>0</v>
      </c>
      <c r="CN137" s="239">
        <f t="shared" si="499"/>
        <v>0</v>
      </c>
      <c r="CO137" s="235">
        <f t="shared" si="500"/>
        <v>0</v>
      </c>
      <c r="CP137" s="241" t="str">
        <f t="shared" si="501"/>
        <v/>
      </c>
      <c r="CQ137" s="236">
        <f t="shared" si="502"/>
        <v>0</v>
      </c>
      <c r="CR137" s="236">
        <f t="shared" si="502"/>
        <v>0</v>
      </c>
      <c r="CS137" s="236">
        <f t="shared" si="502"/>
        <v>0</v>
      </c>
      <c r="CT137" s="233">
        <f t="shared" si="503"/>
        <v>0</v>
      </c>
      <c r="CU137" s="240" t="str">
        <f t="shared" si="504"/>
        <v/>
      </c>
      <c r="CV137" s="98"/>
    </row>
    <row r="138" spans="3:100" ht="16.5" thickBot="1" x14ac:dyDescent="0.3">
      <c r="C138" s="380">
        <f t="shared" si="510"/>
        <v>0</v>
      </c>
      <c r="I138" s="409" t="e">
        <f t="shared" ca="1" si="511"/>
        <v>#NAME?</v>
      </c>
      <c r="K138" s="110"/>
      <c r="L138" s="74" t="str">
        <f t="shared" si="512"/>
        <v/>
      </c>
      <c r="M138" s="11" t="str">
        <f t="shared" si="513"/>
        <v/>
      </c>
      <c r="N138" s="11" t="str">
        <f t="shared" si="514"/>
        <v/>
      </c>
      <c r="O138" s="11" t="str">
        <f t="shared" si="515"/>
        <v/>
      </c>
      <c r="P138" s="380">
        <f t="shared" ca="1" si="516"/>
        <v>1</v>
      </c>
      <c r="Q138" s="380">
        <f t="shared" ca="1" si="517"/>
        <v>1</v>
      </c>
      <c r="X138" s="505" t="s">
        <v>130</v>
      </c>
      <c r="Y138" s="506"/>
      <c r="Z138" s="175">
        <f>SUM(Z132:Z137)</f>
        <v>0</v>
      </c>
      <c r="AA138" s="176">
        <f>SUM(AA132:AA137)</f>
        <v>0</v>
      </c>
      <c r="AB138" s="176">
        <f>SUM(AB132:AB137)</f>
        <v>0</v>
      </c>
      <c r="AC138" s="393"/>
      <c r="AD138" s="393">
        <f t="shared" si="470"/>
        <v>0</v>
      </c>
      <c r="AE138" s="138" t="str">
        <f t="shared" si="471"/>
        <v/>
      </c>
      <c r="AF138" s="175">
        <f>SUM(AF132:AF137)</f>
        <v>0</v>
      </c>
      <c r="AG138" s="176">
        <f>SUM(AG132:AG137)</f>
        <v>0</v>
      </c>
      <c r="AH138" s="176">
        <f>SUM(AH132:AH137)</f>
        <v>0</v>
      </c>
      <c r="AI138" s="393">
        <f t="shared" si="473"/>
        <v>0</v>
      </c>
      <c r="AJ138" s="138" t="str">
        <f t="shared" si="505"/>
        <v/>
      </c>
      <c r="AK138" s="175">
        <f>SUM(AK132:AK137)</f>
        <v>0</v>
      </c>
      <c r="AL138" s="176">
        <f>SUM(AL132:AL137)</f>
        <v>0</v>
      </c>
      <c r="AM138" s="176">
        <f>SUM(AM132:AM137)</f>
        <v>0</v>
      </c>
      <c r="AN138" s="393">
        <f t="shared" si="475"/>
        <v>0</v>
      </c>
      <c r="AO138" s="138" t="str">
        <f t="shared" si="506"/>
        <v/>
      </c>
      <c r="AP138" s="175">
        <f>SUM(AP132:AP137)</f>
        <v>0</v>
      </c>
      <c r="AQ138" s="176">
        <f>SUM(AQ132:AQ137)</f>
        <v>0</v>
      </c>
      <c r="AR138" s="176">
        <f>SUM(AR132:AR137)</f>
        <v>0</v>
      </c>
      <c r="AS138" s="393">
        <f t="shared" si="477"/>
        <v>0</v>
      </c>
      <c r="AT138" s="138" t="str">
        <f t="shared" si="478"/>
        <v/>
      </c>
      <c r="AU138" s="175">
        <f>SUM(AU132:AU137)</f>
        <v>0</v>
      </c>
      <c r="AV138" s="176">
        <f>SUM(AV132:AV137)</f>
        <v>0</v>
      </c>
      <c r="AW138" s="176">
        <f>SUM(AW132:AW137)</f>
        <v>0</v>
      </c>
      <c r="AX138" s="393">
        <f t="shared" si="480"/>
        <v>0</v>
      </c>
      <c r="AY138" s="138" t="str">
        <f t="shared" si="481"/>
        <v/>
      </c>
      <c r="AZ138" s="175">
        <f>SUM(AZ132:AZ137)</f>
        <v>0</v>
      </c>
      <c r="BA138" s="176">
        <f>SUM(BA132:BA137)</f>
        <v>0</v>
      </c>
      <c r="BB138" s="176">
        <f>SUM(BB132:BB137)</f>
        <v>0</v>
      </c>
      <c r="BC138" s="393">
        <f t="shared" si="483"/>
        <v>0</v>
      </c>
      <c r="BD138" s="138" t="str">
        <f t="shared" si="484"/>
        <v/>
      </c>
      <c r="BE138" s="175">
        <f>SUM(BE132:BE137)</f>
        <v>0</v>
      </c>
      <c r="BF138" s="176">
        <f>SUM(BF132:BF137)</f>
        <v>0</v>
      </c>
      <c r="BG138" s="176">
        <f>SUM(BG132:BG137)</f>
        <v>0</v>
      </c>
      <c r="BH138" s="393">
        <f t="shared" si="486"/>
        <v>0</v>
      </c>
      <c r="BI138" s="138" t="str">
        <f t="shared" si="487"/>
        <v/>
      </c>
      <c r="BJ138" s="505" t="s">
        <v>130</v>
      </c>
      <c r="BK138" s="506"/>
      <c r="BL138" s="175">
        <f>SUM(BL132:BL137)</f>
        <v>0</v>
      </c>
      <c r="BM138" s="176">
        <f>COUNTIFS($L$5:$L$300,$X$33,$M$5:$M$300,$Y138,$N$5:$N$300,$Z$31,$O$5:$O$300,$AA$32)</f>
        <v>0</v>
      </c>
      <c r="BN138" s="176">
        <f>SUM(BN132:BN137)</f>
        <v>0</v>
      </c>
      <c r="BO138" s="176"/>
      <c r="BP138" s="393">
        <f t="shared" si="488"/>
        <v>0</v>
      </c>
      <c r="BQ138" s="138" t="str">
        <f t="shared" si="489"/>
        <v/>
      </c>
      <c r="BR138" s="175">
        <f>SUM(BR132:BR137)</f>
        <v>0</v>
      </c>
      <c r="BS138" s="176">
        <f>SUM(BS132:BS137)</f>
        <v>0</v>
      </c>
      <c r="BT138" s="176">
        <f>SUM(BT132:BT137)</f>
        <v>0</v>
      </c>
      <c r="BU138" s="393">
        <f t="shared" si="491"/>
        <v>0</v>
      </c>
      <c r="BV138" s="138" t="str">
        <f t="shared" si="507"/>
        <v/>
      </c>
      <c r="BW138" s="175">
        <f>SUM(BW132:BW137)</f>
        <v>0</v>
      </c>
      <c r="BX138" s="176">
        <f>SUM(BY132:BY137)</f>
        <v>0</v>
      </c>
      <c r="BY138" s="176">
        <f>SUM(BY132:BY137)</f>
        <v>0</v>
      </c>
      <c r="BZ138" s="393">
        <f t="shared" si="493"/>
        <v>0</v>
      </c>
      <c r="CA138" s="138" t="str">
        <f t="shared" si="508"/>
        <v/>
      </c>
      <c r="CB138" s="175">
        <f>SUM(CB132:CB137)</f>
        <v>0</v>
      </c>
      <c r="CC138" s="176">
        <f>SUM(CC132:CC137)</f>
        <v>0</v>
      </c>
      <c r="CD138" s="176">
        <f>SUM(CD132:CD137)</f>
        <v>0</v>
      </c>
      <c r="CE138" s="393">
        <f t="shared" si="495"/>
        <v>0</v>
      </c>
      <c r="CF138" s="138" t="str">
        <f t="shared" si="509"/>
        <v/>
      </c>
      <c r="CG138" s="175">
        <f>SUM(CG132:CG137)</f>
        <v>0</v>
      </c>
      <c r="CH138" s="176">
        <f>SUM(CH132:CH137)</f>
        <v>0</v>
      </c>
      <c r="CI138" s="176">
        <f>SUM(CI132:CI137)</f>
        <v>0</v>
      </c>
      <c r="CJ138" s="393">
        <f t="shared" si="497"/>
        <v>0</v>
      </c>
      <c r="CK138" s="138" t="str">
        <f t="shared" si="498"/>
        <v/>
      </c>
      <c r="CL138" s="187">
        <f>SUM(CL132:CL137)</f>
        <v>0</v>
      </c>
      <c r="CM138" s="188">
        <f>SUM(CM132:CM137)</f>
        <v>0</v>
      </c>
      <c r="CN138" s="188">
        <f>SUM(CN132:CN137)</f>
        <v>0</v>
      </c>
      <c r="CO138" s="374">
        <f t="shared" si="500"/>
        <v>0</v>
      </c>
      <c r="CP138" s="243" t="str">
        <f t="shared" si="501"/>
        <v/>
      </c>
      <c r="CQ138" s="175">
        <f>SUM(CQ132:CQ137)</f>
        <v>0</v>
      </c>
      <c r="CR138" s="176">
        <f>SUM(CR132:CR137)</f>
        <v>0</v>
      </c>
      <c r="CS138" s="176">
        <f>SUM(CS132:CS137)</f>
        <v>0</v>
      </c>
      <c r="CT138" s="393">
        <f t="shared" si="503"/>
        <v>0</v>
      </c>
      <c r="CU138" s="138" t="str">
        <f t="shared" si="504"/>
        <v/>
      </c>
      <c r="CV138" s="98"/>
    </row>
    <row r="139" spans="3:100" ht="15.75" thickBot="1" x14ac:dyDescent="0.3">
      <c r="C139" s="380">
        <f t="shared" si="510"/>
        <v>0</v>
      </c>
      <c r="I139" s="409" t="e">
        <f t="shared" ca="1" si="511"/>
        <v>#NAME?</v>
      </c>
      <c r="K139" s="110"/>
      <c r="L139" s="74" t="str">
        <f t="shared" si="512"/>
        <v/>
      </c>
      <c r="M139" s="11" t="str">
        <f t="shared" si="513"/>
        <v/>
      </c>
      <c r="N139" s="11" t="str">
        <f t="shared" si="514"/>
        <v/>
      </c>
      <c r="O139" s="11" t="str">
        <f t="shared" si="515"/>
        <v/>
      </c>
      <c r="P139" s="380">
        <f t="shared" ca="1" si="516"/>
        <v>1</v>
      </c>
      <c r="Q139" s="380">
        <f t="shared" ca="1" si="517"/>
        <v>1</v>
      </c>
      <c r="X139" s="379"/>
      <c r="Y139" s="379"/>
      <c r="Z139" s="499" t="str">
        <f>$G$23</f>
        <v>S</v>
      </c>
      <c r="AA139" s="500"/>
      <c r="AB139" s="500"/>
      <c r="AC139" s="500"/>
      <c r="AD139" s="500"/>
      <c r="AE139" s="501"/>
      <c r="AF139" s="499" t="str">
        <f>$G$24</f>
        <v>R</v>
      </c>
      <c r="AG139" s="500"/>
      <c r="AH139" s="500"/>
      <c r="AI139" s="500"/>
      <c r="AJ139" s="501"/>
      <c r="AK139" s="509" t="str">
        <f>$G$26</f>
        <v>D</v>
      </c>
      <c r="AL139" s="510"/>
      <c r="AM139" s="510"/>
      <c r="AN139" s="510"/>
      <c r="AO139" s="511"/>
      <c r="AP139" s="499" t="str">
        <f>$G$27</f>
        <v>L</v>
      </c>
      <c r="AQ139" s="500"/>
      <c r="AR139" s="500"/>
      <c r="AS139" s="500"/>
      <c r="AT139" s="500"/>
      <c r="AU139" s="499" t="str">
        <f>$G$22</f>
        <v>A</v>
      </c>
      <c r="AV139" s="500"/>
      <c r="AW139" s="500"/>
      <c r="AX139" s="500"/>
      <c r="AY139" s="500"/>
      <c r="AZ139" s="499" t="str">
        <f>$G$32</f>
        <v>X</v>
      </c>
      <c r="BA139" s="500"/>
      <c r="BB139" s="500"/>
      <c r="BC139" s="500"/>
      <c r="BD139" s="501"/>
      <c r="BE139" s="500" t="str">
        <f>$G$25</f>
        <v>B</v>
      </c>
      <c r="BF139" s="500"/>
      <c r="BG139" s="500"/>
      <c r="BH139" s="500"/>
      <c r="BI139" s="501"/>
      <c r="BJ139" s="1"/>
      <c r="BK139" s="27"/>
      <c r="BL139" s="499" t="str">
        <f>$G$23</f>
        <v>S</v>
      </c>
      <c r="BM139" s="500"/>
      <c r="BN139" s="500"/>
      <c r="BO139" s="500"/>
      <c r="BP139" s="500"/>
      <c r="BQ139" s="501"/>
      <c r="BR139" s="499" t="str">
        <f>$G$24</f>
        <v>R</v>
      </c>
      <c r="BS139" s="500"/>
      <c r="BT139" s="500"/>
      <c r="BU139" s="500"/>
      <c r="BV139" s="501"/>
      <c r="BW139" s="499" t="str">
        <f>$G$26</f>
        <v>D</v>
      </c>
      <c r="BX139" s="500"/>
      <c r="BY139" s="500"/>
      <c r="BZ139" s="500"/>
      <c r="CA139" s="501"/>
      <c r="CB139" s="499" t="str">
        <f>$G$27</f>
        <v>L</v>
      </c>
      <c r="CC139" s="500"/>
      <c r="CD139" s="500"/>
      <c r="CE139" s="500"/>
      <c r="CF139" s="500"/>
      <c r="CG139" s="499" t="str">
        <f>$G$22</f>
        <v>A</v>
      </c>
      <c r="CH139" s="500"/>
      <c r="CI139" s="500"/>
      <c r="CJ139" s="500"/>
      <c r="CK139" s="501"/>
      <c r="CL139" s="500" t="str">
        <f>$G$32</f>
        <v>X</v>
      </c>
      <c r="CM139" s="500"/>
      <c r="CN139" s="500"/>
      <c r="CO139" s="500"/>
      <c r="CP139" s="501"/>
      <c r="CQ139" s="500" t="str">
        <f>$G$25</f>
        <v>B</v>
      </c>
      <c r="CR139" s="500"/>
      <c r="CS139" s="500"/>
      <c r="CT139" s="500"/>
      <c r="CU139" s="501"/>
      <c r="CV139" s="31"/>
    </row>
    <row r="140" spans="3:100" ht="15.75" thickBot="1" x14ac:dyDescent="0.3">
      <c r="C140" s="380">
        <f t="shared" si="510"/>
        <v>0</v>
      </c>
      <c r="I140" s="409" t="e">
        <f t="shared" ca="1" si="511"/>
        <v>#NAME?</v>
      </c>
      <c r="K140" s="110"/>
      <c r="L140" s="74" t="str">
        <f t="shared" si="512"/>
        <v/>
      </c>
      <c r="M140" s="11" t="str">
        <f t="shared" si="513"/>
        <v/>
      </c>
      <c r="N140" s="11" t="str">
        <f t="shared" si="514"/>
        <v/>
      </c>
      <c r="O140" s="11" t="str">
        <f t="shared" si="515"/>
        <v/>
      </c>
      <c r="P140" s="380">
        <f t="shared" ca="1" si="516"/>
        <v>1</v>
      </c>
      <c r="Q140" s="380">
        <f t="shared" ca="1" si="517"/>
        <v>1</v>
      </c>
      <c r="X140" s="379"/>
      <c r="Y140" s="125" t="s">
        <v>127</v>
      </c>
      <c r="Z140" s="176" t="str">
        <f>$G$29</f>
        <v>P</v>
      </c>
      <c r="AA140" s="170" t="str">
        <f>$G$31</f>
        <v>C</v>
      </c>
      <c r="AB140" s="170" t="str">
        <f>$G$28</f>
        <v>E</v>
      </c>
      <c r="AC140" s="97"/>
      <c r="AD140" s="392" t="s">
        <v>10</v>
      </c>
      <c r="AE140" s="119" t="s">
        <v>128</v>
      </c>
      <c r="AF140" s="175" t="str">
        <f>$G$30</f>
        <v>EX</v>
      </c>
      <c r="AG140" s="176" t="str">
        <f>$G$31</f>
        <v>C</v>
      </c>
      <c r="AH140" s="176" t="str">
        <f>$G$28</f>
        <v>E</v>
      </c>
      <c r="AI140" s="393" t="s">
        <v>10</v>
      </c>
      <c r="AJ140" s="138" t="s">
        <v>128</v>
      </c>
      <c r="AK140" s="175" t="str">
        <f>$G$30</f>
        <v>EX</v>
      </c>
      <c r="AL140" s="176" t="str">
        <f>$G$31</f>
        <v>C</v>
      </c>
      <c r="AM140" s="176" t="str">
        <f>$G$28</f>
        <v>E</v>
      </c>
      <c r="AN140" s="161" t="s">
        <v>10</v>
      </c>
      <c r="AO140" s="138" t="s">
        <v>128</v>
      </c>
      <c r="AP140" s="175" t="str">
        <f>$G$30</f>
        <v>EX</v>
      </c>
      <c r="AQ140" s="176" t="str">
        <f>$G$31</f>
        <v>C</v>
      </c>
      <c r="AR140" s="176" t="str">
        <f>$G$28</f>
        <v>E</v>
      </c>
      <c r="AS140" s="393" t="s">
        <v>10</v>
      </c>
      <c r="AT140" s="155" t="s">
        <v>128</v>
      </c>
      <c r="AU140" s="175" t="str">
        <f>$G$29</f>
        <v>P</v>
      </c>
      <c r="AV140" s="176" t="str">
        <f>$G$31</f>
        <v>C</v>
      </c>
      <c r="AW140" s="176" t="str">
        <f>$G$28</f>
        <v>E</v>
      </c>
      <c r="AX140" s="393" t="s">
        <v>10</v>
      </c>
      <c r="AY140" s="138" t="s">
        <v>128</v>
      </c>
      <c r="AZ140" s="176" t="str">
        <f>$G$29</f>
        <v>P</v>
      </c>
      <c r="BA140" s="176" t="str">
        <f>$G$31</f>
        <v>C</v>
      </c>
      <c r="BB140" s="176" t="str">
        <f>$G$28</f>
        <v>E</v>
      </c>
      <c r="BC140" s="393" t="s">
        <v>10</v>
      </c>
      <c r="BD140" s="138" t="s">
        <v>128</v>
      </c>
      <c r="BE140" s="176" t="str">
        <f>$G$29</f>
        <v>P</v>
      </c>
      <c r="BF140" s="170" t="str">
        <f>$G$31</f>
        <v>C</v>
      </c>
      <c r="BG140" s="170" t="str">
        <f>$G$28</f>
        <v>E</v>
      </c>
      <c r="BH140" s="392" t="s">
        <v>10</v>
      </c>
      <c r="BI140" s="138" t="s">
        <v>128</v>
      </c>
      <c r="BJ140" s="1"/>
      <c r="BK140" s="125" t="s">
        <v>127</v>
      </c>
      <c r="BL140" s="176" t="str">
        <f>$G$29</f>
        <v>P</v>
      </c>
      <c r="BM140" s="170" t="str">
        <f>$G$31</f>
        <v>C</v>
      </c>
      <c r="BN140" s="170" t="str">
        <f>$G$28</f>
        <v>E</v>
      </c>
      <c r="BO140" s="97"/>
      <c r="BP140" s="392" t="s">
        <v>10</v>
      </c>
      <c r="BQ140" s="119" t="s">
        <v>128</v>
      </c>
      <c r="BR140" s="175" t="str">
        <f>$G$30</f>
        <v>EX</v>
      </c>
      <c r="BS140" s="176" t="str">
        <f>$G$31</f>
        <v>C</v>
      </c>
      <c r="BT140" s="176" t="str">
        <f>$G$28</f>
        <v>E</v>
      </c>
      <c r="BU140" s="393" t="s">
        <v>10</v>
      </c>
      <c r="BV140" s="138" t="s">
        <v>128</v>
      </c>
      <c r="BW140" s="175" t="str">
        <f>$G$30</f>
        <v>EX</v>
      </c>
      <c r="BX140" s="176" t="str">
        <f>$G$31</f>
        <v>C</v>
      </c>
      <c r="BY140" s="176" t="str">
        <f>$G$28</f>
        <v>E</v>
      </c>
      <c r="BZ140" s="161" t="s">
        <v>10</v>
      </c>
      <c r="CA140" s="138" t="s">
        <v>128</v>
      </c>
      <c r="CB140" s="175" t="str">
        <f>$G$30</f>
        <v>EX</v>
      </c>
      <c r="CC140" s="176" t="str">
        <f>$G$31</f>
        <v>C</v>
      </c>
      <c r="CD140" s="176" t="str">
        <f>$G$28</f>
        <v>E</v>
      </c>
      <c r="CE140" s="393" t="s">
        <v>10</v>
      </c>
      <c r="CF140" s="155" t="s">
        <v>128</v>
      </c>
      <c r="CG140" s="175" t="str">
        <f>$G$29</f>
        <v>P</v>
      </c>
      <c r="CH140" s="176" t="str">
        <f>$G$31</f>
        <v>C</v>
      </c>
      <c r="CI140" s="176" t="str">
        <f>$G$28</f>
        <v>E</v>
      </c>
      <c r="CJ140" s="393" t="s">
        <v>10</v>
      </c>
      <c r="CK140" s="138" t="s">
        <v>128</v>
      </c>
      <c r="CL140" s="176" t="str">
        <f>$G$29</f>
        <v>P</v>
      </c>
      <c r="CM140" s="170" t="str">
        <f>$G$31</f>
        <v>C</v>
      </c>
      <c r="CN140" s="170" t="str">
        <f>$G$28</f>
        <v>E</v>
      </c>
      <c r="CO140" s="393" t="s">
        <v>10</v>
      </c>
      <c r="CP140" s="138" t="s">
        <v>128</v>
      </c>
      <c r="CQ140" s="176" t="str">
        <f>$G$29</f>
        <v>P</v>
      </c>
      <c r="CR140" s="170" t="str">
        <f>$G$31</f>
        <v>C</v>
      </c>
      <c r="CS140" s="170" t="str">
        <f>$G$28</f>
        <v>E</v>
      </c>
      <c r="CT140" s="392" t="s">
        <v>10</v>
      </c>
      <c r="CU140" s="138" t="s">
        <v>128</v>
      </c>
      <c r="CV140" s="329"/>
    </row>
    <row r="141" spans="3:100" ht="15.75" customHeight="1" x14ac:dyDescent="0.25">
      <c r="C141" s="380">
        <f t="shared" si="510"/>
        <v>0</v>
      </c>
      <c r="I141" s="409" t="e">
        <f t="shared" ca="1" si="511"/>
        <v>#NAME?</v>
      </c>
      <c r="K141" s="110"/>
      <c r="L141" s="74" t="str">
        <f t="shared" si="512"/>
        <v/>
      </c>
      <c r="M141" s="11" t="str">
        <f t="shared" si="513"/>
        <v/>
      </c>
      <c r="N141" s="11" t="str">
        <f t="shared" si="514"/>
        <v/>
      </c>
      <c r="O141" s="11" t="str">
        <f t="shared" si="515"/>
        <v/>
      </c>
      <c r="P141" s="380">
        <f t="shared" ca="1" si="516"/>
        <v>1</v>
      </c>
      <c r="Q141" s="380">
        <f t="shared" ca="1" si="517"/>
        <v>1</v>
      </c>
      <c r="X141" s="512">
        <f>F16</f>
        <v>0</v>
      </c>
      <c r="Y141" s="391">
        <v>1</v>
      </c>
      <c r="Z141" s="172">
        <f>COUNTIFS($L$5:$L$300,$X$141,$M$5:$M$300,$Y$33,$N$5:$N$300,$Z$31,$O$5:$O$300,$Z$32)</f>
        <v>0</v>
      </c>
      <c r="AA141" s="172">
        <f>COUNTIFS($L$5:$L$300,$X$141,$M$5:$M$300,$Y$33,$N$5:$N$300,$Z$31,$O$5:$O$300,AA$32)</f>
        <v>0</v>
      </c>
      <c r="AB141" s="172">
        <f>COUNTIFS($L$5:$L$300,$X$141,$M$5:$M$300,$Y$33,$N$5:$N$300,$Z$31,$O$5:$O$300,AB$32)</f>
        <v>0</v>
      </c>
      <c r="AC141" s="97"/>
      <c r="AD141" s="97">
        <f t="shared" ref="AD141:AD147" si="518">SUM(Z141:AB141)</f>
        <v>0</v>
      </c>
      <c r="AE141" s="397" t="str">
        <f t="shared" ref="AE141:AE147" si="519">IF(AD141=0,"",((Z141*4)+(AA141*2)+(AB141*0))/AD141)</f>
        <v/>
      </c>
      <c r="AF141" s="174">
        <f>COUNTIFS($L$5:$L$300,$X$141,$M$5:$M$300,$Y$33,$N$5:$N$300,$AF$31,$O$5:$O$300,AF$32)</f>
        <v>0</v>
      </c>
      <c r="AG141" s="174">
        <f t="shared" ref="AG141:AH146" si="520">COUNTIFS($L$5:$L$300,$X$141,$M$5:$M$300,$Y141,$N$5:$N$300,$AF$31,$O$5:$O$300,AG$32)</f>
        <v>0</v>
      </c>
      <c r="AH141" s="174">
        <f t="shared" si="520"/>
        <v>0</v>
      </c>
      <c r="AI141" s="97">
        <f t="shared" ref="AI141:AI147" si="521">SUM(AF141:AH141)</f>
        <v>0</v>
      </c>
      <c r="AJ141" s="397" t="str">
        <f>IF(AI141=0,"",((AF141*3)+(AG141*1.5)+(AH141*0))/AI141)</f>
        <v/>
      </c>
      <c r="AK141" s="181">
        <f t="shared" ref="AK141:AM146" si="522">COUNTIFS($L$5:$L$300,$X$141,$M$5:$M$300,$Y141,$N$5:$N$300,$AK$31,$O$5:$O$300,AK$32)</f>
        <v>0</v>
      </c>
      <c r="AL141" s="174">
        <f t="shared" si="522"/>
        <v>0</v>
      </c>
      <c r="AM141" s="174">
        <f t="shared" si="522"/>
        <v>0</v>
      </c>
      <c r="AN141" s="97">
        <f t="shared" ref="AN141:AN147" si="523">SUM(AK141:AM141)</f>
        <v>0</v>
      </c>
      <c r="AO141" s="397" t="str">
        <f>IF(AN141=0,"",((AK141*3)+(AL141*1.5)+(AM141*0))/AN141)</f>
        <v/>
      </c>
      <c r="AP141" s="174">
        <f t="shared" ref="AP141:AR146" si="524">COUNTIFS($L$5:$L$300,$X$141,$M$5:$M$300,$Y141,$N$5:$N$300,$AP$31,$O$5:$O$300,AP$32)</f>
        <v>0</v>
      </c>
      <c r="AQ141" s="174">
        <f t="shared" si="524"/>
        <v>0</v>
      </c>
      <c r="AR141" s="174">
        <f t="shared" si="524"/>
        <v>0</v>
      </c>
      <c r="AS141" s="97">
        <f t="shared" ref="AS141:AS147" si="525">SUM(AP141:AR141)</f>
        <v>0</v>
      </c>
      <c r="AT141" s="397" t="str">
        <f t="shared" ref="AT141:AT147" si="526">IF(AS141=0,"",((AP141*3)+(AQ141*1.5)+(AS141*0))/AS141)</f>
        <v/>
      </c>
      <c r="AU141" s="185">
        <f t="shared" ref="AU141:AW146" si="527">COUNTIFS($L$5:$L$300,$X$141,$M$5:$M$300,$Y141,$N$5:$N$300,$AU$31,$O$5:$O$300,AU$32)</f>
        <v>0</v>
      </c>
      <c r="AV141" s="172">
        <f t="shared" si="527"/>
        <v>0</v>
      </c>
      <c r="AW141" s="172">
        <f t="shared" si="527"/>
        <v>0</v>
      </c>
      <c r="AX141" s="97">
        <f t="shared" ref="AX141:AX147" si="528">SUM(AU141:AW141)</f>
        <v>0</v>
      </c>
      <c r="AY141" s="397" t="str">
        <f t="shared" ref="AY141:AY147" si="529">IF(AX141=0,"",((AU141*4)+(AV141*2)+(AW141*0))/AX141)</f>
        <v/>
      </c>
      <c r="AZ141" s="181">
        <f t="shared" ref="AZ141:BB146" si="530">COUNTIFS($L$5:$L$300,$X$141,$M$5:$M$300,$Y141,$N$5:$N$300,$AZ$31,$O$5:$O$300,AZ$32)</f>
        <v>0</v>
      </c>
      <c r="BA141" s="174">
        <f t="shared" si="530"/>
        <v>0</v>
      </c>
      <c r="BB141" s="174">
        <f t="shared" si="530"/>
        <v>0</v>
      </c>
      <c r="BC141" s="409">
        <f t="shared" ref="BC141:BC147" si="531">SUM(AZ141:BB141)</f>
        <v>0</v>
      </c>
      <c r="BD141" s="399" t="str">
        <f t="shared" ref="BD141:BD147" si="532">IF(BC141=0,"",((AZ141*4)+(BA141*2)+(BB141*0))/BC141)</f>
        <v/>
      </c>
      <c r="BE141" s="185">
        <f t="shared" ref="BE141:BG146" si="533">COUNTIFS($L$5:$L$300,$X$141,$M$5:$M$300,$Y141,$N$5:$N$300,$BE$31,$O$5:$O$300,BE$32)</f>
        <v>0</v>
      </c>
      <c r="BF141" s="172">
        <f t="shared" si="533"/>
        <v>0</v>
      </c>
      <c r="BG141" s="172">
        <f t="shared" si="533"/>
        <v>0</v>
      </c>
      <c r="BH141" s="97">
        <f t="shared" ref="BH141:BH147" si="534">SUM(BE141:BG141)</f>
        <v>0</v>
      </c>
      <c r="BI141" s="397" t="str">
        <f t="shared" ref="BI141:BI147" si="535">IF(BH141=0,"",((BE141*4)+(BF141*2)+(BG141*0))/BH141)</f>
        <v/>
      </c>
      <c r="BJ141" s="512">
        <f>H17</f>
        <v>0</v>
      </c>
      <c r="BK141" s="404">
        <v>1</v>
      </c>
      <c r="BL141" s="172">
        <f>COUNTIFS($L$5:$L$300,$BJ$33,$M$5:$M$300,$Y$33,$N$5:$N$300,$Z$31,$O$5:$O$300,$Z$32)</f>
        <v>0</v>
      </c>
      <c r="BM141" s="172">
        <f>COUNTIFS($L$5:$L$300,$BJ$33,$M$5:$M$300,$Y$33,$N$5:$N$300,$Z$31,$O$5:$O$300,BM$32)</f>
        <v>0</v>
      </c>
      <c r="BN141" s="172">
        <f>COUNTIFS($L$5:$L$300,$BJ$33,$M$5:$M$300,$Y$33,$N$5:$N$300,$Z$31,$O$5:$O$300,BN$32)</f>
        <v>0</v>
      </c>
      <c r="BO141" s="172"/>
      <c r="BP141" s="97">
        <f t="shared" ref="BP141:BP147" si="536">SUM(BL141:BN141)</f>
        <v>0</v>
      </c>
      <c r="BQ141" s="397" t="str">
        <f t="shared" ref="BQ141:BQ147" si="537">IF(BP141=0,"",((BL141*4)+(BM141*2)+(BN141*0))/BP141)</f>
        <v/>
      </c>
      <c r="BR141" s="174">
        <f>COUNTIFS($L$5:$L$300,$BJ$33,$M$5:$M$300,$Y$33,$N$5:$N$300,$AF$31,$O$5:$O$300,BR$32)</f>
        <v>0</v>
      </c>
      <c r="BS141" s="174">
        <f t="shared" ref="BS141:BT146" si="538">COUNTIFS($L$5:$L$300,$BJ$33,$M$5:$M$300,$Y141,$N$5:$N$300,$AF$31,$O$5:$O$300,BS$32)</f>
        <v>0</v>
      </c>
      <c r="BT141" s="174">
        <f t="shared" si="538"/>
        <v>0</v>
      </c>
      <c r="BU141" s="97">
        <f t="shared" ref="BU141:BU147" si="539">SUM(BR141:BT141)</f>
        <v>0</v>
      </c>
      <c r="BV141" s="397" t="str">
        <f>IF(BU141=0,"",((BR141*3)+(BS141*1.5)+(BT141*0))/BU141)</f>
        <v/>
      </c>
      <c r="BW141" s="174">
        <f t="shared" ref="BW141:BY146" si="540">COUNTIFS($L$5:$L$300,$BJ$33,$M$5:$M$300,$Y141,$N$5:$N$300,$AK$31,$O$5:$O$300,BW$32)</f>
        <v>0</v>
      </c>
      <c r="BX141" s="174">
        <f t="shared" si="540"/>
        <v>0</v>
      </c>
      <c r="BY141" s="174">
        <f t="shared" si="540"/>
        <v>0</v>
      </c>
      <c r="BZ141" s="97">
        <f t="shared" ref="BZ141:BZ147" si="541">SUM(BW141:BY141)</f>
        <v>0</v>
      </c>
      <c r="CA141" s="397" t="str">
        <f>IF(BZ141=0,"",((BW141*3)+(BX141*1.5)+(BY141*0))/BZ141)</f>
        <v/>
      </c>
      <c r="CB141" s="174">
        <f t="shared" ref="CB141:CD146" si="542">COUNTIFS($L$5:$L$300,$BJ$33,$M$5:$M$300,$Y141,$N$5:$N$300,$AP$31,$O$5:$O$300,CB$32)</f>
        <v>0</v>
      </c>
      <c r="CC141" s="174">
        <f t="shared" si="542"/>
        <v>0</v>
      </c>
      <c r="CD141" s="174">
        <f t="shared" si="542"/>
        <v>0</v>
      </c>
      <c r="CE141" s="97">
        <f t="shared" ref="CE141:CE147" si="543">SUM(CB141:CD141)</f>
        <v>0</v>
      </c>
      <c r="CF141" s="397" t="str">
        <f>IF(CE141=0,"",((CB141*3)+(CC141*1.5)+(CD141*0))/CE141)</f>
        <v/>
      </c>
      <c r="CG141" s="185">
        <f t="shared" ref="CG141:CI146" si="544">COUNTIFS($L$5:$L$300,$BJ$33,$M$5:$M$300,$Y141,$N$5:$N$300,$AU$31,$O$5:$O$300,CG$32)</f>
        <v>0</v>
      </c>
      <c r="CH141" s="172">
        <f t="shared" si="544"/>
        <v>0</v>
      </c>
      <c r="CI141" s="172">
        <f t="shared" si="544"/>
        <v>0</v>
      </c>
      <c r="CJ141" s="97">
        <f t="shared" ref="CJ141:CJ147" si="545">SUM(CG141:CI141)</f>
        <v>0</v>
      </c>
      <c r="CK141" s="400" t="str">
        <f t="shared" ref="CK141:CK147" si="546">IF(CJ141=0,"",((CG141*4)+(CH141*2)+(CI141*0))/CJ141)</f>
        <v/>
      </c>
      <c r="CL141" s="185">
        <f t="shared" ref="CL141:CN146" si="547">COUNTIFS($L$5:$L$300,$BJ$33,$M$5:$M$300,$Y141,$N$5:$N$300,$AZ$31,$O$5:$O$300,CL$32)</f>
        <v>0</v>
      </c>
      <c r="CM141" s="172">
        <f t="shared" si="547"/>
        <v>0</v>
      </c>
      <c r="CN141" s="172">
        <f t="shared" si="547"/>
        <v>0</v>
      </c>
      <c r="CO141" s="97">
        <f t="shared" ref="CO141:CO147" si="548">SUM(CL141:CN141)</f>
        <v>0</v>
      </c>
      <c r="CP141" s="397" t="str">
        <f t="shared" ref="CP141:CP147" si="549">IF(CO141=0,"",((CL141*4)+(CM141*2)+(CN141*0))/CO141)</f>
        <v/>
      </c>
      <c r="CQ141" s="172">
        <f t="shared" ref="CQ141:CS146" si="550">COUNTIFS($L$5:$L$300,$BJ$33,$M$5:$M$300,$Y141,$N$5:$N$300,$BE$31,$O$5:$O$300,CQ$32)</f>
        <v>0</v>
      </c>
      <c r="CR141" s="172">
        <f t="shared" si="550"/>
        <v>0</v>
      </c>
      <c r="CS141" s="172">
        <f t="shared" si="550"/>
        <v>0</v>
      </c>
      <c r="CT141" s="97">
        <f t="shared" ref="CT141:CT147" si="551">SUM(CQ141:CS141)</f>
        <v>0</v>
      </c>
      <c r="CU141" s="397" t="str">
        <f t="shared" ref="CU141:CU147" si="552">IF(CT141=0,"",((CQ141*4)+(CR141*2)+(CS141*0))/CT141)</f>
        <v/>
      </c>
      <c r="CV141" s="98"/>
    </row>
    <row r="142" spans="3:100" x14ac:dyDescent="0.25">
      <c r="C142" s="380">
        <f t="shared" si="510"/>
        <v>0</v>
      </c>
      <c r="I142" s="409" t="e">
        <f t="shared" ca="1" si="511"/>
        <v>#NAME?</v>
      </c>
      <c r="K142" s="110"/>
      <c r="L142" s="74" t="str">
        <f t="shared" si="512"/>
        <v/>
      </c>
      <c r="M142" s="11" t="str">
        <f t="shared" si="513"/>
        <v/>
      </c>
      <c r="N142" s="11" t="str">
        <f t="shared" si="514"/>
        <v/>
      </c>
      <c r="O142" s="11" t="str">
        <f t="shared" si="515"/>
        <v/>
      </c>
      <c r="P142" s="380">
        <f t="shared" ca="1" si="516"/>
        <v>1</v>
      </c>
      <c r="Q142" s="380">
        <f t="shared" ca="1" si="517"/>
        <v>1</v>
      </c>
      <c r="X142" s="513"/>
      <c r="Y142" s="129">
        <v>2</v>
      </c>
      <c r="Z142" s="173">
        <f>COUNTIFS($L$5:$L$300,$X$141,$M$5:$M$300,$Y142,$N$5:$N$300,$Z$31,$O$5:$O$300,$Z$32)</f>
        <v>0</v>
      </c>
      <c r="AA142" s="173">
        <f>COUNTIFS($L$5:$L$300,$X$141,$M$5:$M$300,$Y142,$N$5:$N$300,$Z$31,$O$5:$O$300,$AA$32)</f>
        <v>0</v>
      </c>
      <c r="AB142" s="173">
        <f>COUNTIFS($L$5:$L$300,$X$141,$M$5:$M$300,$Y142,$N$5:$N$300,$Z$31,$O$5:$O$300,$AB$32)</f>
        <v>0</v>
      </c>
      <c r="AC142" s="130"/>
      <c r="AD142" s="130">
        <f t="shared" si="518"/>
        <v>0</v>
      </c>
      <c r="AE142" s="137" t="str">
        <f t="shared" si="519"/>
        <v/>
      </c>
      <c r="AF142" s="173">
        <f>COUNTIFS($L$5:$L$300,$X$141,$M$5:$M$300,$Y142,$N$5:$N$300,$AF$31,$O$5:$O$300,AF$32)</f>
        <v>0</v>
      </c>
      <c r="AG142" s="173">
        <f t="shared" si="520"/>
        <v>0</v>
      </c>
      <c r="AH142" s="173">
        <f t="shared" si="520"/>
        <v>0</v>
      </c>
      <c r="AI142" s="130">
        <f t="shared" si="521"/>
        <v>0</v>
      </c>
      <c r="AJ142" s="137" t="str">
        <f t="shared" ref="AJ142:AJ147" si="553">IF(AI142=0,"",((AF142*3)+(AG142*1.5)+(AH142*0))/AI142)</f>
        <v/>
      </c>
      <c r="AK142" s="182">
        <f t="shared" si="522"/>
        <v>0</v>
      </c>
      <c r="AL142" s="173">
        <f t="shared" si="522"/>
        <v>0</v>
      </c>
      <c r="AM142" s="173">
        <f t="shared" si="522"/>
        <v>0</v>
      </c>
      <c r="AN142" s="130">
        <f t="shared" si="523"/>
        <v>0</v>
      </c>
      <c r="AO142" s="137" t="str">
        <f t="shared" ref="AO142:AO147" si="554">IF(AN142=0,"",((AK142*3)+(AL142*1.5)+(AM142*0))/AN142)</f>
        <v/>
      </c>
      <c r="AP142" s="173">
        <f t="shared" si="524"/>
        <v>0</v>
      </c>
      <c r="AQ142" s="173">
        <f t="shared" si="524"/>
        <v>0</v>
      </c>
      <c r="AR142" s="173">
        <f t="shared" si="524"/>
        <v>0</v>
      </c>
      <c r="AS142" s="130">
        <f t="shared" si="525"/>
        <v>0</v>
      </c>
      <c r="AT142" s="137" t="str">
        <f t="shared" si="526"/>
        <v/>
      </c>
      <c r="AU142" s="182">
        <f t="shared" si="527"/>
        <v>0</v>
      </c>
      <c r="AV142" s="173">
        <f t="shared" si="527"/>
        <v>0</v>
      </c>
      <c r="AW142" s="173">
        <f t="shared" si="527"/>
        <v>0</v>
      </c>
      <c r="AX142" s="130">
        <f t="shared" si="528"/>
        <v>0</v>
      </c>
      <c r="AY142" s="137" t="str">
        <f t="shared" si="529"/>
        <v/>
      </c>
      <c r="AZ142" s="182">
        <f t="shared" si="530"/>
        <v>0</v>
      </c>
      <c r="BA142" s="173">
        <f t="shared" si="530"/>
        <v>0</v>
      </c>
      <c r="BB142" s="173">
        <f t="shared" si="530"/>
        <v>0</v>
      </c>
      <c r="BC142" s="130">
        <f t="shared" si="531"/>
        <v>0</v>
      </c>
      <c r="BD142" s="137" t="str">
        <f t="shared" si="532"/>
        <v/>
      </c>
      <c r="BE142" s="182">
        <f t="shared" si="533"/>
        <v>0</v>
      </c>
      <c r="BF142" s="173">
        <f t="shared" si="533"/>
        <v>0</v>
      </c>
      <c r="BG142" s="173">
        <f t="shared" si="533"/>
        <v>0</v>
      </c>
      <c r="BH142" s="130">
        <f t="shared" si="534"/>
        <v>0</v>
      </c>
      <c r="BI142" s="137" t="str">
        <f t="shared" si="535"/>
        <v/>
      </c>
      <c r="BJ142" s="513"/>
      <c r="BK142" s="126">
        <v>2</v>
      </c>
      <c r="BL142" s="236">
        <f>COUNTIFS($L$5:$L$300,$BJ$33,$M$5:$M$300,$Y142,$N$5:$N$300,$Z$31,$O$5:$O$300,$Z$32)</f>
        <v>0</v>
      </c>
      <c r="BM142" s="236">
        <f>COUNTIFS($L$5:$L$300,$BJ$33,$M$5:$M$300,$Y142,$N$5:$N$300,$Z$31,$O$5:$O$300,$AA$32)</f>
        <v>0</v>
      </c>
      <c r="BN142" s="236">
        <f>COUNTIFS($L$5:$L$300,$BJ$33,$M$5:$M$300,$Y142,$N$5:$N$300,$Z$31,$O$5:$O$300,$AB$32)</f>
        <v>0</v>
      </c>
      <c r="BO142" s="236"/>
      <c r="BP142" s="233">
        <f t="shared" si="536"/>
        <v>0</v>
      </c>
      <c r="BQ142" s="240" t="str">
        <f t="shared" si="537"/>
        <v/>
      </c>
      <c r="BR142" s="236">
        <f>COUNTIFS($L$5:$L$300,$BJ$33,$M$5:$M$300,$Y142,$N$5:$N$300,$AF$31,$O$5:$O$300,BR$32)</f>
        <v>0</v>
      </c>
      <c r="BS142" s="236">
        <f t="shared" si="538"/>
        <v>0</v>
      </c>
      <c r="BT142" s="236">
        <f t="shared" si="538"/>
        <v>0</v>
      </c>
      <c r="BU142" s="233">
        <f t="shared" si="539"/>
        <v>0</v>
      </c>
      <c r="BV142" s="240" t="str">
        <f t="shared" ref="BV142:BV147" si="555">IF(BU142=0,"",((BR142*3)+(BS142*1.5)+(BT142*0))/BU142)</f>
        <v/>
      </c>
      <c r="BW142" s="236">
        <f t="shared" si="540"/>
        <v>0</v>
      </c>
      <c r="BX142" s="236">
        <f t="shared" si="540"/>
        <v>0</v>
      </c>
      <c r="BY142" s="236">
        <f t="shared" si="540"/>
        <v>0</v>
      </c>
      <c r="BZ142" s="233">
        <f t="shared" si="541"/>
        <v>0</v>
      </c>
      <c r="CA142" s="240" t="str">
        <f t="shared" ref="CA142:CA147" si="556">IF(BZ142=0,"",((BW142*3)+(BX142*1.5)+(BY142*0))/BZ142)</f>
        <v/>
      </c>
      <c r="CB142" s="236">
        <f t="shared" si="542"/>
        <v>0</v>
      </c>
      <c r="CC142" s="236">
        <f t="shared" si="542"/>
        <v>0</v>
      </c>
      <c r="CD142" s="236">
        <f t="shared" si="542"/>
        <v>0</v>
      </c>
      <c r="CE142" s="233">
        <f t="shared" si="543"/>
        <v>0</v>
      </c>
      <c r="CF142" s="240" t="str">
        <f t="shared" ref="CF142:CF147" si="557">IF(CE142=0,"",((CB142*3)+(CC142*1.5)+(CD142*0))/CE142)</f>
        <v/>
      </c>
      <c r="CG142" s="237">
        <f t="shared" si="544"/>
        <v>0</v>
      </c>
      <c r="CH142" s="236">
        <f t="shared" si="544"/>
        <v>0</v>
      </c>
      <c r="CI142" s="236">
        <f t="shared" si="544"/>
        <v>0</v>
      </c>
      <c r="CJ142" s="233">
        <f t="shared" si="545"/>
        <v>0</v>
      </c>
      <c r="CK142" s="242" t="str">
        <f t="shared" si="546"/>
        <v/>
      </c>
      <c r="CL142" s="237">
        <f t="shared" si="547"/>
        <v>0</v>
      </c>
      <c r="CM142" s="236">
        <f t="shared" si="547"/>
        <v>0</v>
      </c>
      <c r="CN142" s="236">
        <f t="shared" si="547"/>
        <v>0</v>
      </c>
      <c r="CO142" s="233">
        <f t="shared" si="548"/>
        <v>0</v>
      </c>
      <c r="CP142" s="240" t="str">
        <f t="shared" si="549"/>
        <v/>
      </c>
      <c r="CQ142" s="236">
        <f t="shared" si="550"/>
        <v>0</v>
      </c>
      <c r="CR142" s="236">
        <f t="shared" si="550"/>
        <v>0</v>
      </c>
      <c r="CS142" s="236">
        <f t="shared" si="550"/>
        <v>0</v>
      </c>
      <c r="CT142" s="233">
        <f t="shared" si="551"/>
        <v>0</v>
      </c>
      <c r="CU142" s="240" t="str">
        <f t="shared" si="552"/>
        <v/>
      </c>
      <c r="CV142" s="98"/>
    </row>
    <row r="143" spans="3:100" x14ac:dyDescent="0.25">
      <c r="C143" s="380">
        <f t="shared" si="510"/>
        <v>0</v>
      </c>
      <c r="I143" s="409" t="e">
        <f t="shared" ca="1" si="511"/>
        <v>#NAME?</v>
      </c>
      <c r="K143" s="110"/>
      <c r="L143" s="74" t="str">
        <f t="shared" si="512"/>
        <v/>
      </c>
      <c r="M143" s="11" t="str">
        <f t="shared" si="513"/>
        <v/>
      </c>
      <c r="N143" s="11" t="str">
        <f t="shared" si="514"/>
        <v/>
      </c>
      <c r="O143" s="11" t="str">
        <f t="shared" si="515"/>
        <v/>
      </c>
      <c r="P143" s="380">
        <f t="shared" ca="1" si="516"/>
        <v>1</v>
      </c>
      <c r="Q143" s="380">
        <f t="shared" ca="1" si="517"/>
        <v>1</v>
      </c>
      <c r="X143" s="513"/>
      <c r="Y143" s="111">
        <v>3</v>
      </c>
      <c r="Z143" s="174">
        <f>COUNTIFS($L$5:$L$300,$X$141,$M$5:$M$300,$Y143,$N$5:$N$300,$Z$31,$O$5:$O$300,$Z$32)</f>
        <v>0</v>
      </c>
      <c r="AA143" s="174">
        <f>COUNTIFS($L$5:$L$300,$X$141,$M$5:$M$300,$Y143,$N$5:$N$300,$Z$31,$O$5:$O$300,$AA$32)</f>
        <v>0</v>
      </c>
      <c r="AB143" s="174">
        <f>COUNTIFS($L$5:$L$300,$X$141,$M$5:$M$300,$Y143,$N$5:$N$300,$Z$31,$O$5:$O$300,$AB$32)</f>
        <v>0</v>
      </c>
      <c r="AC143" s="409"/>
      <c r="AD143" s="409">
        <f t="shared" si="518"/>
        <v>0</v>
      </c>
      <c r="AE143" s="399" t="str">
        <f t="shared" si="519"/>
        <v/>
      </c>
      <c r="AF143" s="174">
        <f>COUNTIFS($L$5:$L$300,$X$141,$M$5:$M$300,$Y143,$N$5:$N$300,$AF$31,$O$5:$O$300,AF$32)</f>
        <v>0</v>
      </c>
      <c r="AG143" s="174">
        <f t="shared" si="520"/>
        <v>0</v>
      </c>
      <c r="AH143" s="174">
        <f t="shared" si="520"/>
        <v>0</v>
      </c>
      <c r="AI143" s="409">
        <f t="shared" si="521"/>
        <v>0</v>
      </c>
      <c r="AJ143" s="399" t="str">
        <f t="shared" si="553"/>
        <v/>
      </c>
      <c r="AK143" s="181">
        <f t="shared" si="522"/>
        <v>0</v>
      </c>
      <c r="AL143" s="174">
        <f t="shared" si="522"/>
        <v>0</v>
      </c>
      <c r="AM143" s="174">
        <f t="shared" si="522"/>
        <v>0</v>
      </c>
      <c r="AN143" s="409">
        <f t="shared" si="523"/>
        <v>0</v>
      </c>
      <c r="AO143" s="399" t="str">
        <f t="shared" si="554"/>
        <v/>
      </c>
      <c r="AP143" s="174">
        <f t="shared" si="524"/>
        <v>0</v>
      </c>
      <c r="AQ143" s="174">
        <f t="shared" si="524"/>
        <v>0</v>
      </c>
      <c r="AR143" s="174">
        <f t="shared" si="524"/>
        <v>0</v>
      </c>
      <c r="AS143" s="409">
        <f t="shared" si="525"/>
        <v>0</v>
      </c>
      <c r="AT143" s="399" t="str">
        <f t="shared" si="526"/>
        <v/>
      </c>
      <c r="AU143" s="181">
        <f t="shared" si="527"/>
        <v>0</v>
      </c>
      <c r="AV143" s="174">
        <f t="shared" si="527"/>
        <v>0</v>
      </c>
      <c r="AW143" s="174">
        <f t="shared" si="527"/>
        <v>0</v>
      </c>
      <c r="AX143" s="409">
        <f t="shared" si="528"/>
        <v>0</v>
      </c>
      <c r="AY143" s="399" t="str">
        <f t="shared" si="529"/>
        <v/>
      </c>
      <c r="AZ143" s="181">
        <f t="shared" si="530"/>
        <v>0</v>
      </c>
      <c r="BA143" s="174">
        <f t="shared" si="530"/>
        <v>0</v>
      </c>
      <c r="BB143" s="174">
        <f t="shared" si="530"/>
        <v>0</v>
      </c>
      <c r="BC143" s="409">
        <f t="shared" si="531"/>
        <v>0</v>
      </c>
      <c r="BD143" s="399" t="str">
        <f t="shared" si="532"/>
        <v/>
      </c>
      <c r="BE143" s="181">
        <f t="shared" si="533"/>
        <v>0</v>
      </c>
      <c r="BF143" s="174">
        <f t="shared" si="533"/>
        <v>0</v>
      </c>
      <c r="BG143" s="174">
        <f t="shared" si="533"/>
        <v>0</v>
      </c>
      <c r="BH143" s="409">
        <f t="shared" si="534"/>
        <v>0</v>
      </c>
      <c r="BI143" s="399" t="str">
        <f t="shared" si="535"/>
        <v/>
      </c>
      <c r="BJ143" s="513"/>
      <c r="BK143" s="132">
        <v>3</v>
      </c>
      <c r="BL143" s="174">
        <f>COUNTIFS($L$5:$L$300,$BJ$33,$M$5:$M$300,$Y143,$N$5:$N$300,$Z$31,$O$5:$O$300,$Z$32)</f>
        <v>0</v>
      </c>
      <c r="BM143" s="174">
        <f>COUNTIFS($L$5:$L$300,$BJ$33,$M$5:$M$300,$Y143,$N$5:$N$300,$Z$31,$O$5:$O$300,$AA$32)</f>
        <v>0</v>
      </c>
      <c r="BN143" s="174">
        <f>COUNTIFS($L$5:$L$300,$BJ$33,$M$5:$M$300,$Y143,$N$5:$N$300,$Z$31,$O$5:$O$300,$AB$32)</f>
        <v>0</v>
      </c>
      <c r="BO143" s="174"/>
      <c r="BP143" s="409">
        <f t="shared" si="536"/>
        <v>0</v>
      </c>
      <c r="BQ143" s="399" t="str">
        <f t="shared" si="537"/>
        <v/>
      </c>
      <c r="BR143" s="174">
        <f>COUNTIFS($L$5:$L$300,$BJ$33,$M$5:$M$300,$Y143,$N$5:$N$300,$AF$31,$O$5:$O$300,BR$32)</f>
        <v>0</v>
      </c>
      <c r="BS143" s="174">
        <f t="shared" si="538"/>
        <v>0</v>
      </c>
      <c r="BT143" s="174">
        <f t="shared" si="538"/>
        <v>0</v>
      </c>
      <c r="BU143" s="409">
        <f t="shared" si="539"/>
        <v>0</v>
      </c>
      <c r="BV143" s="399" t="str">
        <f t="shared" si="555"/>
        <v/>
      </c>
      <c r="BW143" s="174">
        <f t="shared" si="540"/>
        <v>0</v>
      </c>
      <c r="BX143" s="174">
        <f t="shared" si="540"/>
        <v>0</v>
      </c>
      <c r="BY143" s="174">
        <f t="shared" si="540"/>
        <v>0</v>
      </c>
      <c r="BZ143" s="409">
        <f t="shared" si="541"/>
        <v>0</v>
      </c>
      <c r="CA143" s="399" t="str">
        <f t="shared" si="556"/>
        <v/>
      </c>
      <c r="CB143" s="174">
        <f t="shared" si="542"/>
        <v>0</v>
      </c>
      <c r="CC143" s="174">
        <f t="shared" si="542"/>
        <v>0</v>
      </c>
      <c r="CD143" s="174">
        <f t="shared" si="542"/>
        <v>0</v>
      </c>
      <c r="CE143" s="409">
        <f t="shared" si="543"/>
        <v>0</v>
      </c>
      <c r="CF143" s="399" t="str">
        <f t="shared" si="557"/>
        <v/>
      </c>
      <c r="CG143" s="181">
        <f t="shared" si="544"/>
        <v>0</v>
      </c>
      <c r="CH143" s="174">
        <f t="shared" si="544"/>
        <v>0</v>
      </c>
      <c r="CI143" s="174">
        <f t="shared" si="544"/>
        <v>0</v>
      </c>
      <c r="CJ143" s="409">
        <f t="shared" si="545"/>
        <v>0</v>
      </c>
      <c r="CK143" s="398" t="str">
        <f t="shared" si="546"/>
        <v/>
      </c>
      <c r="CL143" s="181">
        <f t="shared" si="547"/>
        <v>0</v>
      </c>
      <c r="CM143" s="174">
        <f t="shared" si="547"/>
        <v>0</v>
      </c>
      <c r="CN143" s="174">
        <f t="shared" si="547"/>
        <v>0</v>
      </c>
      <c r="CO143" s="409">
        <f t="shared" si="548"/>
        <v>0</v>
      </c>
      <c r="CP143" s="399" t="str">
        <f t="shared" si="549"/>
        <v/>
      </c>
      <c r="CQ143" s="174">
        <f t="shared" si="550"/>
        <v>0</v>
      </c>
      <c r="CR143" s="174">
        <f t="shared" si="550"/>
        <v>0</v>
      </c>
      <c r="CS143" s="174">
        <f t="shared" si="550"/>
        <v>0</v>
      </c>
      <c r="CT143" s="409">
        <f t="shared" si="551"/>
        <v>0</v>
      </c>
      <c r="CU143" s="399" t="str">
        <f t="shared" si="552"/>
        <v/>
      </c>
      <c r="CV143" s="98"/>
    </row>
    <row r="144" spans="3:100" x14ac:dyDescent="0.25">
      <c r="C144" s="380">
        <f t="shared" si="510"/>
        <v>0</v>
      </c>
      <c r="I144" s="409" t="e">
        <f t="shared" ca="1" si="511"/>
        <v>#NAME?</v>
      </c>
      <c r="K144" s="110"/>
      <c r="L144" s="74" t="str">
        <f t="shared" si="512"/>
        <v/>
      </c>
      <c r="M144" s="11" t="str">
        <f t="shared" si="513"/>
        <v/>
      </c>
      <c r="N144" s="11" t="str">
        <f t="shared" si="514"/>
        <v/>
      </c>
      <c r="O144" s="11" t="str">
        <f t="shared" si="515"/>
        <v/>
      </c>
      <c r="P144" s="380">
        <f t="shared" ca="1" si="516"/>
        <v>1</v>
      </c>
      <c r="Q144" s="380">
        <f t="shared" ca="1" si="517"/>
        <v>1</v>
      </c>
      <c r="X144" s="513"/>
      <c r="Y144" s="129">
        <v>4</v>
      </c>
      <c r="Z144" s="173">
        <f>COUNTIFS($L$5:$L$300,$X$141,$M$5:$M$300,$Y144,$N$5:$N$300,$Z$31,$O$5:$O$300,$Z$32)</f>
        <v>0</v>
      </c>
      <c r="AA144" s="173">
        <f>COUNTIFS($L$5:$L$300,$X$141,$M$5:$M$300,$Y144,$N$5:$N$300,$Z$31,$O$5:$O$300,$AA$32)</f>
        <v>0</v>
      </c>
      <c r="AB144" s="173">
        <f>COUNTIFS($L$5:$L$300,$X$141,$M$5:$M$300,$Y144,$N$5:$N$300,$Z$31,$O$5:$O$300,$AB$32)</f>
        <v>0</v>
      </c>
      <c r="AC144" s="130"/>
      <c r="AD144" s="130">
        <f t="shared" si="518"/>
        <v>0</v>
      </c>
      <c r="AE144" s="137" t="str">
        <f t="shared" si="519"/>
        <v/>
      </c>
      <c r="AF144" s="173">
        <f>COUNTIFS($L$5:$L$300,$X$141,$M$5:$M$300,$Y144,$N$5:$N$300,$AF$31,$O$5:$O$300,AF$32)</f>
        <v>0</v>
      </c>
      <c r="AG144" s="173">
        <f t="shared" si="520"/>
        <v>0</v>
      </c>
      <c r="AH144" s="173">
        <f t="shared" si="520"/>
        <v>0</v>
      </c>
      <c r="AI144" s="130">
        <f t="shared" si="521"/>
        <v>0</v>
      </c>
      <c r="AJ144" s="137" t="str">
        <f t="shared" si="553"/>
        <v/>
      </c>
      <c r="AK144" s="182">
        <f t="shared" si="522"/>
        <v>0</v>
      </c>
      <c r="AL144" s="173">
        <f t="shared" si="522"/>
        <v>0</v>
      </c>
      <c r="AM144" s="173">
        <f t="shared" si="522"/>
        <v>0</v>
      </c>
      <c r="AN144" s="130">
        <f t="shared" si="523"/>
        <v>0</v>
      </c>
      <c r="AO144" s="137" t="str">
        <f t="shared" si="554"/>
        <v/>
      </c>
      <c r="AP144" s="173">
        <f t="shared" si="524"/>
        <v>0</v>
      </c>
      <c r="AQ144" s="173">
        <f t="shared" si="524"/>
        <v>0</v>
      </c>
      <c r="AR144" s="173">
        <f t="shared" si="524"/>
        <v>0</v>
      </c>
      <c r="AS144" s="130">
        <f t="shared" si="525"/>
        <v>0</v>
      </c>
      <c r="AT144" s="137" t="str">
        <f t="shared" si="526"/>
        <v/>
      </c>
      <c r="AU144" s="182">
        <f t="shared" si="527"/>
        <v>0</v>
      </c>
      <c r="AV144" s="173">
        <f t="shared" si="527"/>
        <v>0</v>
      </c>
      <c r="AW144" s="173">
        <f t="shared" si="527"/>
        <v>0</v>
      </c>
      <c r="AX144" s="130">
        <f t="shared" si="528"/>
        <v>0</v>
      </c>
      <c r="AY144" s="137" t="str">
        <f t="shared" si="529"/>
        <v/>
      </c>
      <c r="AZ144" s="182">
        <f t="shared" si="530"/>
        <v>0</v>
      </c>
      <c r="BA144" s="173">
        <f t="shared" si="530"/>
        <v>0</v>
      </c>
      <c r="BB144" s="173">
        <f t="shared" si="530"/>
        <v>0</v>
      </c>
      <c r="BC144" s="130">
        <f t="shared" si="531"/>
        <v>0</v>
      </c>
      <c r="BD144" s="137" t="str">
        <f t="shared" si="532"/>
        <v/>
      </c>
      <c r="BE144" s="182">
        <f t="shared" si="533"/>
        <v>0</v>
      </c>
      <c r="BF144" s="173">
        <f t="shared" si="533"/>
        <v>0</v>
      </c>
      <c r="BG144" s="173">
        <f t="shared" si="533"/>
        <v>0</v>
      </c>
      <c r="BH144" s="130">
        <f t="shared" si="534"/>
        <v>0</v>
      </c>
      <c r="BI144" s="137" t="str">
        <f t="shared" si="535"/>
        <v/>
      </c>
      <c r="BJ144" s="513"/>
      <c r="BK144" s="126">
        <v>4</v>
      </c>
      <c r="BL144" s="236">
        <f>COUNTIFS($L$5:$L$300,$BJ$33,$M$5:$M$300,$Y144,$N$5:$N$300,$Z$31,$O$5:$O$300,$Z$32)</f>
        <v>0</v>
      </c>
      <c r="BM144" s="236">
        <f>COUNTIFS($L$5:$L$300,$BJ$33,$M$5:$M$300,$Y144,$N$5:$N$300,$Z$31,$O$5:$O$300,$AA$32)</f>
        <v>0</v>
      </c>
      <c r="BN144" s="236">
        <f>COUNTIFS($L$5:$L$300,$BJ$33,$M$5:$M$300,$Y144,$N$5:$N$300,$Z$31,$O$5:$O$300,$AB$32)</f>
        <v>0</v>
      </c>
      <c r="BO144" s="236"/>
      <c r="BP144" s="233">
        <f t="shared" si="536"/>
        <v>0</v>
      </c>
      <c r="BQ144" s="240" t="str">
        <f t="shared" si="537"/>
        <v/>
      </c>
      <c r="BR144" s="236">
        <f>COUNTIFS($L$5:$L$300,$BJ$33,$M$5:$M$300,$Y144,$N$5:$N$300,$AF$31,$O$5:$O$300,BR$32)</f>
        <v>0</v>
      </c>
      <c r="BS144" s="236">
        <f t="shared" si="538"/>
        <v>0</v>
      </c>
      <c r="BT144" s="236">
        <f t="shared" si="538"/>
        <v>0</v>
      </c>
      <c r="BU144" s="233">
        <f t="shared" si="539"/>
        <v>0</v>
      </c>
      <c r="BV144" s="240" t="str">
        <f t="shared" si="555"/>
        <v/>
      </c>
      <c r="BW144" s="236">
        <f t="shared" si="540"/>
        <v>0</v>
      </c>
      <c r="BX144" s="236">
        <f t="shared" si="540"/>
        <v>0</v>
      </c>
      <c r="BY144" s="236">
        <f t="shared" si="540"/>
        <v>0</v>
      </c>
      <c r="BZ144" s="233">
        <f t="shared" si="541"/>
        <v>0</v>
      </c>
      <c r="CA144" s="240" t="str">
        <f t="shared" si="556"/>
        <v/>
      </c>
      <c r="CB144" s="236">
        <f t="shared" si="542"/>
        <v>0</v>
      </c>
      <c r="CC144" s="236">
        <f t="shared" si="542"/>
        <v>0</v>
      </c>
      <c r="CD144" s="236">
        <f t="shared" si="542"/>
        <v>0</v>
      </c>
      <c r="CE144" s="233">
        <f t="shared" si="543"/>
        <v>0</v>
      </c>
      <c r="CF144" s="240" t="str">
        <f t="shared" si="557"/>
        <v/>
      </c>
      <c r="CG144" s="237">
        <f t="shared" si="544"/>
        <v>0</v>
      </c>
      <c r="CH144" s="236">
        <f t="shared" si="544"/>
        <v>0</v>
      </c>
      <c r="CI144" s="236">
        <f t="shared" si="544"/>
        <v>0</v>
      </c>
      <c r="CJ144" s="233">
        <f t="shared" si="545"/>
        <v>0</v>
      </c>
      <c r="CK144" s="242" t="str">
        <f t="shared" si="546"/>
        <v/>
      </c>
      <c r="CL144" s="237">
        <f t="shared" si="547"/>
        <v>0</v>
      </c>
      <c r="CM144" s="236">
        <f t="shared" si="547"/>
        <v>0</v>
      </c>
      <c r="CN144" s="236">
        <f t="shared" si="547"/>
        <v>0</v>
      </c>
      <c r="CO144" s="233">
        <f t="shared" si="548"/>
        <v>0</v>
      </c>
      <c r="CP144" s="240" t="str">
        <f t="shared" si="549"/>
        <v/>
      </c>
      <c r="CQ144" s="236">
        <f t="shared" si="550"/>
        <v>0</v>
      </c>
      <c r="CR144" s="236">
        <f t="shared" si="550"/>
        <v>0</v>
      </c>
      <c r="CS144" s="236">
        <f t="shared" si="550"/>
        <v>0</v>
      </c>
      <c r="CT144" s="233">
        <f t="shared" si="551"/>
        <v>0</v>
      </c>
      <c r="CU144" s="240" t="str">
        <f t="shared" si="552"/>
        <v/>
      </c>
      <c r="CV144" s="98"/>
    </row>
    <row r="145" spans="3:100" x14ac:dyDescent="0.25">
      <c r="C145" s="380">
        <f t="shared" si="510"/>
        <v>0</v>
      </c>
      <c r="I145" s="409" t="e">
        <f t="shared" ca="1" si="511"/>
        <v>#NAME?</v>
      </c>
      <c r="K145" s="110"/>
      <c r="L145" s="74" t="str">
        <f t="shared" si="512"/>
        <v/>
      </c>
      <c r="M145" s="11" t="str">
        <f t="shared" si="513"/>
        <v/>
      </c>
      <c r="N145" s="11" t="str">
        <f t="shared" si="514"/>
        <v/>
      </c>
      <c r="O145" s="11" t="str">
        <f t="shared" si="515"/>
        <v/>
      </c>
      <c r="P145" s="380">
        <f t="shared" ca="1" si="516"/>
        <v>1</v>
      </c>
      <c r="Q145" s="380">
        <f t="shared" ca="1" si="517"/>
        <v>1</v>
      </c>
      <c r="X145" s="513"/>
      <c r="Y145" s="111">
        <v>5</v>
      </c>
      <c r="Z145" s="174">
        <f>COUNTIFS($L$5:$L$300,$X$141,$M$5:$M$300,$Y145,$N$5:$N$300,$Z$31,$O$5:$O$300,$Z$32)</f>
        <v>0</v>
      </c>
      <c r="AA145" s="174">
        <f>COUNTIFS($L$5:$L$300,$X$141,$M$5:$M$300,$Y145,$N$5:$N$300,$Z$31,$O$5:$O$300,$AA$32)</f>
        <v>0</v>
      </c>
      <c r="AB145" s="174">
        <f>COUNTIFS($L$5:$L$300,$X$141,$M$5:$M$300,$Y145,$N$5:$N$300,$Z$31,$O$5:$O$300,$AB$32)</f>
        <v>0</v>
      </c>
      <c r="AC145" s="409"/>
      <c r="AD145" s="409">
        <f t="shared" si="518"/>
        <v>0</v>
      </c>
      <c r="AE145" s="399" t="str">
        <f t="shared" si="519"/>
        <v/>
      </c>
      <c r="AF145" s="174">
        <f>COUNTIFS($L$5:$L$300,$X$141,$M$5:$M$300,$Y145,$N$5:$N$300,$AF$31,$O$5:$O$300,AF$32)</f>
        <v>0</v>
      </c>
      <c r="AG145" s="174">
        <f t="shared" si="520"/>
        <v>0</v>
      </c>
      <c r="AH145" s="174">
        <f t="shared" si="520"/>
        <v>0</v>
      </c>
      <c r="AI145" s="409">
        <f t="shared" si="521"/>
        <v>0</v>
      </c>
      <c r="AJ145" s="399" t="str">
        <f t="shared" si="553"/>
        <v/>
      </c>
      <c r="AK145" s="181">
        <f t="shared" si="522"/>
        <v>0</v>
      </c>
      <c r="AL145" s="174">
        <f t="shared" si="522"/>
        <v>0</v>
      </c>
      <c r="AM145" s="174">
        <f t="shared" si="522"/>
        <v>0</v>
      </c>
      <c r="AN145" s="409">
        <f t="shared" si="523"/>
        <v>0</v>
      </c>
      <c r="AO145" s="399" t="str">
        <f t="shared" si="554"/>
        <v/>
      </c>
      <c r="AP145" s="174">
        <f t="shared" si="524"/>
        <v>0</v>
      </c>
      <c r="AQ145" s="174">
        <f t="shared" si="524"/>
        <v>0</v>
      </c>
      <c r="AR145" s="174">
        <f t="shared" si="524"/>
        <v>0</v>
      </c>
      <c r="AS145" s="409">
        <f t="shared" si="525"/>
        <v>0</v>
      </c>
      <c r="AT145" s="399" t="str">
        <f t="shared" si="526"/>
        <v/>
      </c>
      <c r="AU145" s="181">
        <f t="shared" si="527"/>
        <v>0</v>
      </c>
      <c r="AV145" s="174">
        <f t="shared" si="527"/>
        <v>0</v>
      </c>
      <c r="AW145" s="174">
        <f t="shared" si="527"/>
        <v>0</v>
      </c>
      <c r="AX145" s="409">
        <f t="shared" si="528"/>
        <v>0</v>
      </c>
      <c r="AY145" s="399" t="str">
        <f t="shared" si="529"/>
        <v/>
      </c>
      <c r="AZ145" s="181">
        <f t="shared" si="530"/>
        <v>0</v>
      </c>
      <c r="BA145" s="174">
        <f t="shared" si="530"/>
        <v>0</v>
      </c>
      <c r="BB145" s="174">
        <f t="shared" si="530"/>
        <v>0</v>
      </c>
      <c r="BC145" s="409">
        <f t="shared" si="531"/>
        <v>0</v>
      </c>
      <c r="BD145" s="399" t="str">
        <f t="shared" si="532"/>
        <v/>
      </c>
      <c r="BE145" s="181">
        <f t="shared" si="533"/>
        <v>0</v>
      </c>
      <c r="BF145" s="174">
        <f t="shared" si="533"/>
        <v>0</v>
      </c>
      <c r="BG145" s="174">
        <f t="shared" si="533"/>
        <v>0</v>
      </c>
      <c r="BH145" s="409">
        <f t="shared" si="534"/>
        <v>0</v>
      </c>
      <c r="BI145" s="399" t="str">
        <f t="shared" si="535"/>
        <v/>
      </c>
      <c r="BJ145" s="513"/>
      <c r="BK145" s="132">
        <v>5</v>
      </c>
      <c r="BL145" s="174">
        <f>COUNTIFS($L$5:$L$300,$BJ$33,$M$5:$M$300,$Y145,$N$5:$N$300,$Z$31,$O$5:$O$300,$Z$32)</f>
        <v>0</v>
      </c>
      <c r="BM145" s="174">
        <f>COUNTIFS($L$5:$L$300,$BJ$33,$M$5:$M$300,$Y145,$N$5:$N$300,$Z$31,$O$5:$O$300,$AA$32)</f>
        <v>0</v>
      </c>
      <c r="BN145" s="174">
        <f>COUNTIFS($L$5:$L$300,$BJ$33,$M$5:$M$300,$Y145,$N$5:$N$300,$Z$31,$O$5:$O$300,$AB$32)</f>
        <v>0</v>
      </c>
      <c r="BO145" s="174"/>
      <c r="BP145" s="409">
        <f t="shared" si="536"/>
        <v>0</v>
      </c>
      <c r="BQ145" s="399" t="str">
        <f t="shared" si="537"/>
        <v/>
      </c>
      <c r="BR145" s="174">
        <f>COUNTIFS($L$5:$L$300,$BJ$33,$M$5:$M$300,$Y145,$N$5:$N$300,$AF$31,$O$5:$O$300,BR$32)</f>
        <v>0</v>
      </c>
      <c r="BS145" s="174">
        <f t="shared" si="538"/>
        <v>0</v>
      </c>
      <c r="BT145" s="174">
        <f t="shared" si="538"/>
        <v>0</v>
      </c>
      <c r="BU145" s="409">
        <f t="shared" si="539"/>
        <v>0</v>
      </c>
      <c r="BV145" s="399" t="str">
        <f t="shared" si="555"/>
        <v/>
      </c>
      <c r="BW145" s="174">
        <f t="shared" si="540"/>
        <v>0</v>
      </c>
      <c r="BX145" s="174">
        <f t="shared" si="540"/>
        <v>0</v>
      </c>
      <c r="BY145" s="174">
        <f t="shared" si="540"/>
        <v>0</v>
      </c>
      <c r="BZ145" s="409">
        <f t="shared" si="541"/>
        <v>0</v>
      </c>
      <c r="CA145" s="399" t="str">
        <f t="shared" si="556"/>
        <v/>
      </c>
      <c r="CB145" s="174">
        <f t="shared" si="542"/>
        <v>0</v>
      </c>
      <c r="CC145" s="174">
        <f t="shared" si="542"/>
        <v>0</v>
      </c>
      <c r="CD145" s="174">
        <f t="shared" si="542"/>
        <v>0</v>
      </c>
      <c r="CE145" s="409">
        <f t="shared" si="543"/>
        <v>0</v>
      </c>
      <c r="CF145" s="399" t="str">
        <f t="shared" si="557"/>
        <v/>
      </c>
      <c r="CG145" s="181">
        <f t="shared" si="544"/>
        <v>0</v>
      </c>
      <c r="CH145" s="174">
        <f t="shared" si="544"/>
        <v>0</v>
      </c>
      <c r="CI145" s="174">
        <f t="shared" si="544"/>
        <v>0</v>
      </c>
      <c r="CJ145" s="409">
        <f t="shared" si="545"/>
        <v>0</v>
      </c>
      <c r="CK145" s="398" t="str">
        <f t="shared" si="546"/>
        <v/>
      </c>
      <c r="CL145" s="181">
        <f t="shared" si="547"/>
        <v>0</v>
      </c>
      <c r="CM145" s="174">
        <f t="shared" si="547"/>
        <v>0</v>
      </c>
      <c r="CN145" s="174">
        <f t="shared" si="547"/>
        <v>0</v>
      </c>
      <c r="CO145" s="409">
        <f t="shared" si="548"/>
        <v>0</v>
      </c>
      <c r="CP145" s="399" t="str">
        <f t="shared" si="549"/>
        <v/>
      </c>
      <c r="CQ145" s="174">
        <f t="shared" si="550"/>
        <v>0</v>
      </c>
      <c r="CR145" s="174">
        <f t="shared" si="550"/>
        <v>0</v>
      </c>
      <c r="CS145" s="174">
        <f t="shared" si="550"/>
        <v>0</v>
      </c>
      <c r="CT145" s="409">
        <f t="shared" si="551"/>
        <v>0</v>
      </c>
      <c r="CU145" s="399" t="str">
        <f t="shared" si="552"/>
        <v/>
      </c>
      <c r="CV145" s="98"/>
    </row>
    <row r="146" spans="3:100" ht="15.75" thickBot="1" x14ac:dyDescent="0.3">
      <c r="C146" s="380">
        <f t="shared" si="510"/>
        <v>0</v>
      </c>
      <c r="I146" s="409" t="e">
        <f t="shared" ca="1" si="511"/>
        <v>#NAME?</v>
      </c>
      <c r="K146" s="110"/>
      <c r="L146" s="74" t="str">
        <f t="shared" si="512"/>
        <v/>
      </c>
      <c r="M146" s="11" t="str">
        <f t="shared" si="513"/>
        <v/>
      </c>
      <c r="N146" s="11" t="str">
        <f t="shared" si="514"/>
        <v/>
      </c>
      <c r="O146" s="11" t="str">
        <f t="shared" si="515"/>
        <v/>
      </c>
      <c r="P146" s="380">
        <f t="shared" ca="1" si="516"/>
        <v>1</v>
      </c>
      <c r="Q146" s="380">
        <f t="shared" ca="1" si="517"/>
        <v>1</v>
      </c>
      <c r="X146" s="514"/>
      <c r="Y146" s="168">
        <v>6</v>
      </c>
      <c r="Z146" s="173">
        <f>COUNTIFS($L$5:$L$300,$X$141,$M$5:$M$300,$Y146,$N$5:$N$300,$Z$31,$O$5:$O$300,$Z$32)</f>
        <v>0</v>
      </c>
      <c r="AA146" s="173">
        <f>COUNTIFS($L$5:$L$300,$X$141,$M$5:$M$300,$Y146,$N$5:$N$300,$Z$31,$O$5:$O$300,$AA$32)</f>
        <v>0</v>
      </c>
      <c r="AB146" s="173">
        <f>COUNTIFS($L$5:$L$300,$X$141,$M$5:$M$300,$Y146,$N$5:$N$300,$Z$31,$O$5:$O$300,$AB$32)</f>
        <v>0</v>
      </c>
      <c r="AC146" s="130"/>
      <c r="AD146" s="130">
        <f t="shared" si="518"/>
        <v>0</v>
      </c>
      <c r="AE146" s="137" t="str">
        <f t="shared" si="519"/>
        <v/>
      </c>
      <c r="AF146" s="173">
        <f>COUNTIFS($L$5:$L$300,$X$141,$M$5:$M$300,$Y146,$N$5:$N$300,$AF$31,$O$5:$O$300,AF$32)</f>
        <v>0</v>
      </c>
      <c r="AG146" s="173">
        <f t="shared" si="520"/>
        <v>0</v>
      </c>
      <c r="AH146" s="173">
        <f t="shared" si="520"/>
        <v>0</v>
      </c>
      <c r="AI146" s="130">
        <f t="shared" si="521"/>
        <v>0</v>
      </c>
      <c r="AJ146" s="137" t="str">
        <f t="shared" si="553"/>
        <v/>
      </c>
      <c r="AK146" s="182">
        <f t="shared" si="522"/>
        <v>0</v>
      </c>
      <c r="AL146" s="173">
        <f t="shared" si="522"/>
        <v>0</v>
      </c>
      <c r="AM146" s="173">
        <f t="shared" si="522"/>
        <v>0</v>
      </c>
      <c r="AN146" s="130">
        <f t="shared" si="523"/>
        <v>0</v>
      </c>
      <c r="AO146" s="137" t="str">
        <f t="shared" si="554"/>
        <v/>
      </c>
      <c r="AP146" s="173">
        <f t="shared" si="524"/>
        <v>0</v>
      </c>
      <c r="AQ146" s="173">
        <f t="shared" si="524"/>
        <v>0</v>
      </c>
      <c r="AR146" s="173">
        <f t="shared" si="524"/>
        <v>0</v>
      </c>
      <c r="AS146" s="130">
        <f t="shared" si="525"/>
        <v>0</v>
      </c>
      <c r="AT146" s="137" t="str">
        <f t="shared" si="526"/>
        <v/>
      </c>
      <c r="AU146" s="182">
        <f t="shared" si="527"/>
        <v>0</v>
      </c>
      <c r="AV146" s="173">
        <f t="shared" si="527"/>
        <v>0</v>
      </c>
      <c r="AW146" s="173">
        <f t="shared" si="527"/>
        <v>0</v>
      </c>
      <c r="AX146" s="130">
        <f t="shared" si="528"/>
        <v>0</v>
      </c>
      <c r="AY146" s="137" t="str">
        <f t="shared" si="529"/>
        <v/>
      </c>
      <c r="AZ146" s="183">
        <f t="shared" si="530"/>
        <v>0</v>
      </c>
      <c r="BA146" s="184">
        <f t="shared" si="530"/>
        <v>0</v>
      </c>
      <c r="BB146" s="173">
        <f t="shared" si="530"/>
        <v>0</v>
      </c>
      <c r="BC146" s="153">
        <f t="shared" si="531"/>
        <v>0</v>
      </c>
      <c r="BD146" s="164" t="str">
        <f t="shared" si="532"/>
        <v/>
      </c>
      <c r="BE146" s="182">
        <f t="shared" si="533"/>
        <v>0</v>
      </c>
      <c r="BF146" s="173">
        <f t="shared" si="533"/>
        <v>0</v>
      </c>
      <c r="BG146" s="173">
        <f t="shared" si="533"/>
        <v>0</v>
      </c>
      <c r="BH146" s="130">
        <f t="shared" si="534"/>
        <v>0</v>
      </c>
      <c r="BI146" s="137" t="str">
        <f t="shared" si="535"/>
        <v/>
      </c>
      <c r="BJ146" s="514"/>
      <c r="BK146" s="234">
        <v>6</v>
      </c>
      <c r="BL146" s="236">
        <f>COUNTIFS($L$5:$L$300,$BJ$33,$M$5:$M$300,$Y146,$N$5:$N$300,$Z$31,$O$5:$O$300,$Z$32)</f>
        <v>0</v>
      </c>
      <c r="BM146" s="236">
        <f>COUNTIFS($L$5:$L$300,$BJ$33,$M$5:$M$300,$Y146,$N$5:$N$300,$Z$31,$O$5:$O$300,$AA$32)</f>
        <v>0</v>
      </c>
      <c r="BN146" s="236">
        <f>COUNTIFS($L$5:$L$300,$BJ$33,$M$5:$M$300,$Y146,$N$5:$N$300,$Z$31,$O$5:$O$300,$AB$32)</f>
        <v>0</v>
      </c>
      <c r="BO146" s="236"/>
      <c r="BP146" s="233">
        <f t="shared" si="536"/>
        <v>0</v>
      </c>
      <c r="BQ146" s="241" t="str">
        <f t="shared" si="537"/>
        <v/>
      </c>
      <c r="BR146" s="236">
        <f>COUNTIFS($L$5:$L$300,$BJ$33,$M$5:$M$300,$Y146,$N$5:$N$300,$AF$31,$O$5:$O$300,BR$32)</f>
        <v>0</v>
      </c>
      <c r="BS146" s="236">
        <f t="shared" si="538"/>
        <v>0</v>
      </c>
      <c r="BT146" s="236">
        <f t="shared" si="538"/>
        <v>0</v>
      </c>
      <c r="BU146" s="233">
        <f t="shared" si="539"/>
        <v>0</v>
      </c>
      <c r="BV146" s="241" t="str">
        <f t="shared" si="555"/>
        <v/>
      </c>
      <c r="BW146" s="236">
        <f t="shared" si="540"/>
        <v>0</v>
      </c>
      <c r="BX146" s="236">
        <f t="shared" si="540"/>
        <v>0</v>
      </c>
      <c r="BY146" s="236">
        <f t="shared" si="540"/>
        <v>0</v>
      </c>
      <c r="BZ146" s="233">
        <f t="shared" si="541"/>
        <v>0</v>
      </c>
      <c r="CA146" s="240" t="str">
        <f t="shared" si="556"/>
        <v/>
      </c>
      <c r="CB146" s="236">
        <f t="shared" si="542"/>
        <v>0</v>
      </c>
      <c r="CC146" s="236">
        <f t="shared" si="542"/>
        <v>0</v>
      </c>
      <c r="CD146" s="236">
        <f t="shared" si="542"/>
        <v>0</v>
      </c>
      <c r="CE146" s="233">
        <f t="shared" si="543"/>
        <v>0</v>
      </c>
      <c r="CF146" s="240" t="str">
        <f t="shared" si="557"/>
        <v/>
      </c>
      <c r="CG146" s="237">
        <f t="shared" si="544"/>
        <v>0</v>
      </c>
      <c r="CH146" s="236">
        <f t="shared" si="544"/>
        <v>0</v>
      </c>
      <c r="CI146" s="236">
        <f t="shared" si="544"/>
        <v>0</v>
      </c>
      <c r="CJ146" s="233">
        <f t="shared" si="545"/>
        <v>0</v>
      </c>
      <c r="CK146" s="242" t="str">
        <f t="shared" si="546"/>
        <v/>
      </c>
      <c r="CL146" s="238">
        <f t="shared" si="547"/>
        <v>0</v>
      </c>
      <c r="CM146" s="239">
        <f t="shared" si="547"/>
        <v>0</v>
      </c>
      <c r="CN146" s="239">
        <f t="shared" si="547"/>
        <v>0</v>
      </c>
      <c r="CO146" s="235">
        <f t="shared" si="548"/>
        <v>0</v>
      </c>
      <c r="CP146" s="241" t="str">
        <f t="shared" si="549"/>
        <v/>
      </c>
      <c r="CQ146" s="236">
        <f t="shared" si="550"/>
        <v>0</v>
      </c>
      <c r="CR146" s="236">
        <f t="shared" si="550"/>
        <v>0</v>
      </c>
      <c r="CS146" s="236">
        <f t="shared" si="550"/>
        <v>0</v>
      </c>
      <c r="CT146" s="233">
        <f t="shared" si="551"/>
        <v>0</v>
      </c>
      <c r="CU146" s="240" t="str">
        <f t="shared" si="552"/>
        <v/>
      </c>
      <c r="CV146" s="98"/>
    </row>
    <row r="147" spans="3:100" ht="16.5" thickBot="1" x14ac:dyDescent="0.3">
      <c r="C147" s="380">
        <f t="shared" si="510"/>
        <v>0</v>
      </c>
      <c r="I147" s="409" t="e">
        <f t="shared" ca="1" si="511"/>
        <v>#NAME?</v>
      </c>
      <c r="K147" s="110"/>
      <c r="L147" s="74" t="str">
        <f t="shared" si="512"/>
        <v/>
      </c>
      <c r="M147" s="11" t="str">
        <f t="shared" si="513"/>
        <v/>
      </c>
      <c r="N147" s="11" t="str">
        <f t="shared" si="514"/>
        <v/>
      </c>
      <c r="O147" s="11" t="str">
        <f t="shared" si="515"/>
        <v/>
      </c>
      <c r="P147" s="380">
        <f t="shared" ca="1" si="516"/>
        <v>1</v>
      </c>
      <c r="Q147" s="380">
        <f t="shared" ca="1" si="517"/>
        <v>1</v>
      </c>
      <c r="X147" s="505" t="s">
        <v>130</v>
      </c>
      <c r="Y147" s="506"/>
      <c r="Z147" s="175">
        <f>SUM(Z141:Z146)</f>
        <v>0</v>
      </c>
      <c r="AA147" s="176">
        <f>SUM(AA141:AA146)</f>
        <v>0</v>
      </c>
      <c r="AB147" s="176">
        <f>SUM(AB141:AB146)</f>
        <v>0</v>
      </c>
      <c r="AC147" s="393"/>
      <c r="AD147" s="393">
        <f t="shared" si="518"/>
        <v>0</v>
      </c>
      <c r="AE147" s="138" t="str">
        <f t="shared" si="519"/>
        <v/>
      </c>
      <c r="AF147" s="175">
        <f>SUM(AF141:AF146)</f>
        <v>0</v>
      </c>
      <c r="AG147" s="176">
        <f>SUM(AG141:AG146)</f>
        <v>0</v>
      </c>
      <c r="AH147" s="176">
        <f>SUM(AH141:AH146)</f>
        <v>0</v>
      </c>
      <c r="AI147" s="393">
        <f t="shared" si="521"/>
        <v>0</v>
      </c>
      <c r="AJ147" s="138" t="str">
        <f t="shared" si="553"/>
        <v/>
      </c>
      <c r="AK147" s="175">
        <f>SUM(AK141:AK146)</f>
        <v>0</v>
      </c>
      <c r="AL147" s="176">
        <f>SUM(AL141:AL146)</f>
        <v>0</v>
      </c>
      <c r="AM147" s="176">
        <f>SUM(AM141:AM146)</f>
        <v>0</v>
      </c>
      <c r="AN147" s="393">
        <f t="shared" si="523"/>
        <v>0</v>
      </c>
      <c r="AO147" s="138" t="str">
        <f t="shared" si="554"/>
        <v/>
      </c>
      <c r="AP147" s="175">
        <f>SUM(AP141:AP146)</f>
        <v>0</v>
      </c>
      <c r="AQ147" s="176">
        <f>SUM(AQ141:AQ146)</f>
        <v>0</v>
      </c>
      <c r="AR147" s="176">
        <f>SUM(AR141:AR146)</f>
        <v>0</v>
      </c>
      <c r="AS147" s="393">
        <f t="shared" si="525"/>
        <v>0</v>
      </c>
      <c r="AT147" s="138" t="str">
        <f t="shared" si="526"/>
        <v/>
      </c>
      <c r="AU147" s="175">
        <f>SUM(AU141:AU146)</f>
        <v>0</v>
      </c>
      <c r="AV147" s="176">
        <f>SUM(AV141:AV146)</f>
        <v>0</v>
      </c>
      <c r="AW147" s="176">
        <f>SUM(AW141:AW146)</f>
        <v>0</v>
      </c>
      <c r="AX147" s="393">
        <f t="shared" si="528"/>
        <v>0</v>
      </c>
      <c r="AY147" s="138" t="str">
        <f t="shared" si="529"/>
        <v/>
      </c>
      <c r="AZ147" s="175">
        <f>SUM(AZ141:AZ146)</f>
        <v>0</v>
      </c>
      <c r="BA147" s="176">
        <f>SUM(BA141:BA146)</f>
        <v>0</v>
      </c>
      <c r="BB147" s="176">
        <f>SUM(BB141:BB146)</f>
        <v>0</v>
      </c>
      <c r="BC147" s="393">
        <f t="shared" si="531"/>
        <v>0</v>
      </c>
      <c r="BD147" s="138" t="str">
        <f t="shared" si="532"/>
        <v/>
      </c>
      <c r="BE147" s="175">
        <f>SUM(BE141:BE146)</f>
        <v>0</v>
      </c>
      <c r="BF147" s="176">
        <f>SUM(BF141:BF146)</f>
        <v>0</v>
      </c>
      <c r="BG147" s="176">
        <f>SUM(BG141:BG146)</f>
        <v>0</v>
      </c>
      <c r="BH147" s="393">
        <f t="shared" si="534"/>
        <v>0</v>
      </c>
      <c r="BI147" s="138" t="str">
        <f t="shared" si="535"/>
        <v/>
      </c>
      <c r="BJ147" s="505" t="s">
        <v>130</v>
      </c>
      <c r="BK147" s="506"/>
      <c r="BL147" s="175">
        <f>SUM(BL141:BL146)</f>
        <v>0</v>
      </c>
      <c r="BM147" s="176">
        <f>COUNTIFS($L$5:$L$300,$X$33,$M$5:$M$300,$Y147,$N$5:$N$300,$Z$31,$O$5:$O$300,$AA$32)</f>
        <v>0</v>
      </c>
      <c r="BN147" s="176">
        <f>SUM(BN141:BN146)</f>
        <v>0</v>
      </c>
      <c r="BO147" s="176"/>
      <c r="BP147" s="393">
        <f t="shared" si="536"/>
        <v>0</v>
      </c>
      <c r="BQ147" s="138" t="str">
        <f t="shared" si="537"/>
        <v/>
      </c>
      <c r="BR147" s="175">
        <f>SUM(BR141:BR146)</f>
        <v>0</v>
      </c>
      <c r="BS147" s="176">
        <f>SUM(BS141:BS146)</f>
        <v>0</v>
      </c>
      <c r="BT147" s="176">
        <f>SUM(BT141:BT146)</f>
        <v>0</v>
      </c>
      <c r="BU147" s="393">
        <f t="shared" si="539"/>
        <v>0</v>
      </c>
      <c r="BV147" s="138" t="str">
        <f t="shared" si="555"/>
        <v/>
      </c>
      <c r="BW147" s="175">
        <f>SUM(BW141:BW146)</f>
        <v>0</v>
      </c>
      <c r="BX147" s="176">
        <f>SUM(BY141:BY146)</f>
        <v>0</v>
      </c>
      <c r="BY147" s="176">
        <f>SUM(BY141:BY146)</f>
        <v>0</v>
      </c>
      <c r="BZ147" s="393">
        <f t="shared" si="541"/>
        <v>0</v>
      </c>
      <c r="CA147" s="138" t="str">
        <f t="shared" si="556"/>
        <v/>
      </c>
      <c r="CB147" s="175">
        <f>SUM(CB141:CB146)</f>
        <v>0</v>
      </c>
      <c r="CC147" s="176">
        <f>SUM(CC141:CC146)</f>
        <v>0</v>
      </c>
      <c r="CD147" s="176">
        <f>SUM(CD141:CD146)</f>
        <v>0</v>
      </c>
      <c r="CE147" s="393">
        <f t="shared" si="543"/>
        <v>0</v>
      </c>
      <c r="CF147" s="138" t="str">
        <f t="shared" si="557"/>
        <v/>
      </c>
      <c r="CG147" s="175">
        <f>SUM(CG141:CG146)</f>
        <v>0</v>
      </c>
      <c r="CH147" s="176">
        <f>SUM(CH141:CH146)</f>
        <v>0</v>
      </c>
      <c r="CI147" s="176">
        <f>SUM(CI141:CI146)</f>
        <v>0</v>
      </c>
      <c r="CJ147" s="393">
        <f t="shared" si="545"/>
        <v>0</v>
      </c>
      <c r="CK147" s="138" t="str">
        <f t="shared" si="546"/>
        <v/>
      </c>
      <c r="CL147" s="187">
        <f>SUM(CL141:CL146)</f>
        <v>0</v>
      </c>
      <c r="CM147" s="188">
        <f>SUM(CM141:CM146)</f>
        <v>0</v>
      </c>
      <c r="CN147" s="188">
        <f>SUM(CN141:CN146)</f>
        <v>0</v>
      </c>
      <c r="CO147" s="374">
        <f t="shared" si="548"/>
        <v>0</v>
      </c>
      <c r="CP147" s="243" t="str">
        <f t="shared" si="549"/>
        <v/>
      </c>
      <c r="CQ147" s="175">
        <f>SUM(CQ141:CQ146)</f>
        <v>0</v>
      </c>
      <c r="CR147" s="176">
        <f>SUM(CR141:CR146)</f>
        <v>0</v>
      </c>
      <c r="CS147" s="176">
        <f>SUM(CS141:CS146)</f>
        <v>0</v>
      </c>
      <c r="CT147" s="393">
        <f t="shared" si="551"/>
        <v>0</v>
      </c>
      <c r="CU147" s="138" t="str">
        <f t="shared" si="552"/>
        <v/>
      </c>
      <c r="CV147" s="98"/>
    </row>
    <row r="148" spans="3:100" ht="15.75" thickBot="1" x14ac:dyDescent="0.3">
      <c r="C148" s="380">
        <f t="shared" si="510"/>
        <v>0</v>
      </c>
      <c r="I148" s="409" t="e">
        <f t="shared" ca="1" si="511"/>
        <v>#NAME?</v>
      </c>
      <c r="K148" s="110"/>
      <c r="L148" s="74" t="str">
        <f t="shared" si="512"/>
        <v/>
      </c>
      <c r="M148" s="11" t="str">
        <f t="shared" si="513"/>
        <v/>
      </c>
      <c r="N148" s="11" t="str">
        <f t="shared" si="514"/>
        <v/>
      </c>
      <c r="O148" s="11" t="str">
        <f t="shared" si="515"/>
        <v/>
      </c>
      <c r="P148" s="380">
        <f t="shared" ca="1" si="516"/>
        <v>1</v>
      </c>
      <c r="Q148" s="380">
        <f t="shared" ca="1" si="517"/>
        <v>1</v>
      </c>
      <c r="X148" s="379"/>
      <c r="Y148" s="379"/>
      <c r="Z148" s="499" t="str">
        <f>$G$23</f>
        <v>S</v>
      </c>
      <c r="AA148" s="500"/>
      <c r="AB148" s="500"/>
      <c r="AC148" s="500"/>
      <c r="AD148" s="500"/>
      <c r="AE148" s="501"/>
      <c r="AF148" s="499" t="str">
        <f>$G$24</f>
        <v>R</v>
      </c>
      <c r="AG148" s="500"/>
      <c r="AH148" s="500"/>
      <c r="AI148" s="500"/>
      <c r="AJ148" s="501"/>
      <c r="AK148" s="509" t="str">
        <f>$G$26</f>
        <v>D</v>
      </c>
      <c r="AL148" s="510"/>
      <c r="AM148" s="510"/>
      <c r="AN148" s="510"/>
      <c r="AO148" s="511"/>
      <c r="AP148" s="499" t="str">
        <f>$G$27</f>
        <v>L</v>
      </c>
      <c r="AQ148" s="500"/>
      <c r="AR148" s="500"/>
      <c r="AS148" s="500"/>
      <c r="AT148" s="500"/>
      <c r="AU148" s="499" t="str">
        <f>$G$22</f>
        <v>A</v>
      </c>
      <c r="AV148" s="500"/>
      <c r="AW148" s="500"/>
      <c r="AX148" s="500"/>
      <c r="AY148" s="500"/>
      <c r="AZ148" s="499" t="str">
        <f>$G$32</f>
        <v>X</v>
      </c>
      <c r="BA148" s="500"/>
      <c r="BB148" s="500"/>
      <c r="BC148" s="500"/>
      <c r="BD148" s="501"/>
      <c r="BE148" s="500" t="str">
        <f>$G$25</f>
        <v>B</v>
      </c>
      <c r="BF148" s="500"/>
      <c r="BG148" s="500"/>
      <c r="BH148" s="500"/>
      <c r="BI148" s="501"/>
      <c r="BJ148" s="1"/>
      <c r="BK148" s="27"/>
      <c r="BL148" s="499" t="str">
        <f>$G$23</f>
        <v>S</v>
      </c>
      <c r="BM148" s="500"/>
      <c r="BN148" s="500"/>
      <c r="BO148" s="500"/>
      <c r="BP148" s="500"/>
      <c r="BQ148" s="501"/>
      <c r="BR148" s="499" t="str">
        <f>$G$24</f>
        <v>R</v>
      </c>
      <c r="BS148" s="500"/>
      <c r="BT148" s="500"/>
      <c r="BU148" s="500"/>
      <c r="BV148" s="501"/>
      <c r="BW148" s="499" t="str">
        <f>$G$26</f>
        <v>D</v>
      </c>
      <c r="BX148" s="500"/>
      <c r="BY148" s="500"/>
      <c r="BZ148" s="500"/>
      <c r="CA148" s="501"/>
      <c r="CB148" s="499" t="str">
        <f>$G$27</f>
        <v>L</v>
      </c>
      <c r="CC148" s="500"/>
      <c r="CD148" s="500"/>
      <c r="CE148" s="500"/>
      <c r="CF148" s="500"/>
      <c r="CG148" s="499" t="str">
        <f>$G$22</f>
        <v>A</v>
      </c>
      <c r="CH148" s="500"/>
      <c r="CI148" s="500"/>
      <c r="CJ148" s="500"/>
      <c r="CK148" s="501"/>
      <c r="CL148" s="500" t="str">
        <f>$G$32</f>
        <v>X</v>
      </c>
      <c r="CM148" s="500"/>
      <c r="CN148" s="500"/>
      <c r="CO148" s="500"/>
      <c r="CP148" s="501"/>
      <c r="CQ148" s="500" t="str">
        <f>$G$25</f>
        <v>B</v>
      </c>
      <c r="CR148" s="500"/>
      <c r="CS148" s="500"/>
      <c r="CT148" s="500"/>
      <c r="CU148" s="501"/>
      <c r="CV148" s="31"/>
    </row>
    <row r="149" spans="3:100" ht="15.75" thickBot="1" x14ac:dyDescent="0.3">
      <c r="C149" s="380">
        <f t="shared" si="510"/>
        <v>0</v>
      </c>
      <c r="I149" s="409" t="e">
        <f t="shared" ca="1" si="511"/>
        <v>#NAME?</v>
      </c>
      <c r="K149" s="110"/>
      <c r="L149" s="74" t="str">
        <f t="shared" si="512"/>
        <v/>
      </c>
      <c r="M149" s="11" t="str">
        <f t="shared" si="513"/>
        <v/>
      </c>
      <c r="N149" s="11" t="str">
        <f t="shared" si="514"/>
        <v/>
      </c>
      <c r="O149" s="11" t="str">
        <f t="shared" si="515"/>
        <v/>
      </c>
      <c r="P149" s="380">
        <f t="shared" ca="1" si="516"/>
        <v>1</v>
      </c>
      <c r="Q149" s="380">
        <f t="shared" ca="1" si="517"/>
        <v>1</v>
      </c>
      <c r="X149" s="379"/>
      <c r="Y149" s="125" t="s">
        <v>127</v>
      </c>
      <c r="Z149" s="176" t="str">
        <f>$G$29</f>
        <v>P</v>
      </c>
      <c r="AA149" s="170" t="str">
        <f>$G$31</f>
        <v>C</v>
      </c>
      <c r="AB149" s="170" t="str">
        <f>$G$28</f>
        <v>E</v>
      </c>
      <c r="AC149" s="97"/>
      <c r="AD149" s="392" t="s">
        <v>10</v>
      </c>
      <c r="AE149" s="119" t="s">
        <v>128</v>
      </c>
      <c r="AF149" s="175" t="str">
        <f>$G$30</f>
        <v>EX</v>
      </c>
      <c r="AG149" s="176" t="str">
        <f>$G$31</f>
        <v>C</v>
      </c>
      <c r="AH149" s="176" t="str">
        <f>$G$28</f>
        <v>E</v>
      </c>
      <c r="AI149" s="393" t="s">
        <v>10</v>
      </c>
      <c r="AJ149" s="138" t="s">
        <v>128</v>
      </c>
      <c r="AK149" s="175" t="str">
        <f>$G$30</f>
        <v>EX</v>
      </c>
      <c r="AL149" s="176" t="str">
        <f>$G$31</f>
        <v>C</v>
      </c>
      <c r="AM149" s="176" t="str">
        <f>$G$28</f>
        <v>E</v>
      </c>
      <c r="AN149" s="161" t="s">
        <v>10</v>
      </c>
      <c r="AO149" s="138" t="s">
        <v>128</v>
      </c>
      <c r="AP149" s="175" t="str">
        <f>$G$30</f>
        <v>EX</v>
      </c>
      <c r="AQ149" s="176" t="str">
        <f>$G$31</f>
        <v>C</v>
      </c>
      <c r="AR149" s="176" t="str">
        <f>$G$28</f>
        <v>E</v>
      </c>
      <c r="AS149" s="393" t="s">
        <v>10</v>
      </c>
      <c r="AT149" s="155" t="s">
        <v>128</v>
      </c>
      <c r="AU149" s="175" t="str">
        <f>$G$29</f>
        <v>P</v>
      </c>
      <c r="AV149" s="176" t="str">
        <f>$G$31</f>
        <v>C</v>
      </c>
      <c r="AW149" s="176" t="str">
        <f>$G$28</f>
        <v>E</v>
      </c>
      <c r="AX149" s="393" t="s">
        <v>10</v>
      </c>
      <c r="AY149" s="138" t="s">
        <v>128</v>
      </c>
      <c r="AZ149" s="176" t="str">
        <f>$G$29</f>
        <v>P</v>
      </c>
      <c r="BA149" s="176" t="str">
        <f>$G$31</f>
        <v>C</v>
      </c>
      <c r="BB149" s="176" t="str">
        <f>$G$28</f>
        <v>E</v>
      </c>
      <c r="BC149" s="393" t="s">
        <v>10</v>
      </c>
      <c r="BD149" s="138" t="s">
        <v>128</v>
      </c>
      <c r="BE149" s="176" t="str">
        <f>$G$29</f>
        <v>P</v>
      </c>
      <c r="BF149" s="170" t="str">
        <f>$G$31</f>
        <v>C</v>
      </c>
      <c r="BG149" s="170" t="str">
        <f>$G$28</f>
        <v>E</v>
      </c>
      <c r="BH149" s="392" t="s">
        <v>10</v>
      </c>
      <c r="BI149" s="138" t="s">
        <v>128</v>
      </c>
      <c r="BJ149" s="1"/>
      <c r="BK149" s="125" t="s">
        <v>127</v>
      </c>
      <c r="BL149" s="176" t="str">
        <f>$G$29</f>
        <v>P</v>
      </c>
      <c r="BM149" s="170" t="str">
        <f>$G$31</f>
        <v>C</v>
      </c>
      <c r="BN149" s="170" t="str">
        <f>$G$28</f>
        <v>E</v>
      </c>
      <c r="BO149" s="97"/>
      <c r="BP149" s="392" t="s">
        <v>10</v>
      </c>
      <c r="BQ149" s="119" t="s">
        <v>128</v>
      </c>
      <c r="BR149" s="175" t="str">
        <f>$G$30</f>
        <v>EX</v>
      </c>
      <c r="BS149" s="176" t="str">
        <f>$G$31</f>
        <v>C</v>
      </c>
      <c r="BT149" s="176" t="str">
        <f>$G$28</f>
        <v>E</v>
      </c>
      <c r="BU149" s="393" t="s">
        <v>10</v>
      </c>
      <c r="BV149" s="138" t="s">
        <v>128</v>
      </c>
      <c r="BW149" s="175" t="str">
        <f>$G$30</f>
        <v>EX</v>
      </c>
      <c r="BX149" s="176" t="str">
        <f>$G$31</f>
        <v>C</v>
      </c>
      <c r="BY149" s="176" t="str">
        <f>$G$28</f>
        <v>E</v>
      </c>
      <c r="BZ149" s="161" t="s">
        <v>10</v>
      </c>
      <c r="CA149" s="138" t="s">
        <v>128</v>
      </c>
      <c r="CB149" s="175" t="str">
        <f>$G$30</f>
        <v>EX</v>
      </c>
      <c r="CC149" s="176" t="str">
        <f>$G$31</f>
        <v>C</v>
      </c>
      <c r="CD149" s="176" t="str">
        <f>$G$28</f>
        <v>E</v>
      </c>
      <c r="CE149" s="393" t="s">
        <v>10</v>
      </c>
      <c r="CF149" s="155" t="s">
        <v>128</v>
      </c>
      <c r="CG149" s="175" t="str">
        <f>$G$29</f>
        <v>P</v>
      </c>
      <c r="CH149" s="176" t="str">
        <f>$G$31</f>
        <v>C</v>
      </c>
      <c r="CI149" s="176" t="str">
        <f>$G$28</f>
        <v>E</v>
      </c>
      <c r="CJ149" s="393" t="s">
        <v>10</v>
      </c>
      <c r="CK149" s="138" t="s">
        <v>128</v>
      </c>
      <c r="CL149" s="176" t="str">
        <f>$G$29</f>
        <v>P</v>
      </c>
      <c r="CM149" s="170" t="str">
        <f>$G$31</f>
        <v>C</v>
      </c>
      <c r="CN149" s="170" t="str">
        <f>$G$28</f>
        <v>E</v>
      </c>
      <c r="CO149" s="393" t="s">
        <v>10</v>
      </c>
      <c r="CP149" s="138" t="s">
        <v>128</v>
      </c>
      <c r="CQ149" s="176" t="str">
        <f>$G$29</f>
        <v>P</v>
      </c>
      <c r="CR149" s="170" t="str">
        <f>$G$31</f>
        <v>C</v>
      </c>
      <c r="CS149" s="170" t="str">
        <f>$G$28</f>
        <v>E</v>
      </c>
      <c r="CT149" s="392" t="s">
        <v>10</v>
      </c>
      <c r="CU149" s="138" t="s">
        <v>128</v>
      </c>
      <c r="CV149" s="329"/>
    </row>
    <row r="150" spans="3:100" ht="15.75" customHeight="1" x14ac:dyDescent="0.25">
      <c r="C150" s="380">
        <f t="shared" si="510"/>
        <v>0</v>
      </c>
      <c r="I150" s="409" t="e">
        <f t="shared" ca="1" si="511"/>
        <v>#NAME?</v>
      </c>
      <c r="K150" s="110"/>
      <c r="L150" s="74" t="str">
        <f t="shared" si="512"/>
        <v/>
      </c>
      <c r="M150" s="11" t="str">
        <f t="shared" si="513"/>
        <v/>
      </c>
      <c r="N150" s="11" t="str">
        <f t="shared" si="514"/>
        <v/>
      </c>
      <c r="O150" s="11" t="str">
        <f t="shared" si="515"/>
        <v/>
      </c>
      <c r="P150" s="380">
        <f t="shared" ca="1" si="516"/>
        <v>1</v>
      </c>
      <c r="Q150" s="380">
        <f t="shared" ca="1" si="517"/>
        <v>1</v>
      </c>
      <c r="X150" s="512">
        <f>F17</f>
        <v>0</v>
      </c>
      <c r="Y150" s="391">
        <v>1</v>
      </c>
      <c r="Z150" s="172">
        <f>COUNTIFS($L$5:$L$300,$X$150,$M$5:$M$300,$Y$33,$N$5:$N$300,$Z$31,$O$5:$O$300,$Z$32)</f>
        <v>0</v>
      </c>
      <c r="AA150" s="172">
        <f>COUNTIFS($L$5:$L$300,$X$150,$M$5:$M$300,$Y$33,$N$5:$N$300,$Z$31,$O$5:$O$300,AA$32)</f>
        <v>0</v>
      </c>
      <c r="AB150" s="172">
        <f>COUNTIFS($L$5:$L$300,$X$150,$M$5:$M$300,$Y$33,$N$5:$N$300,$Z$31,$O$5:$O$300,AB$32)</f>
        <v>0</v>
      </c>
      <c r="AC150" s="97"/>
      <c r="AD150" s="97">
        <f t="shared" ref="AD150:AD156" si="558">SUM(Z150:AB150)</f>
        <v>0</v>
      </c>
      <c r="AE150" s="397" t="str">
        <f t="shared" ref="AE150:AE156" si="559">IF(AD150=0,"",((Z150*4)+(AA150*2)+(AB150*0))/AD150)</f>
        <v/>
      </c>
      <c r="AF150" s="174">
        <f>COUNTIFS($L$5:$L$300,$X$150,$M$5:$M$300,$Y$33,$N$5:$N$300,$AF$31,$O$5:$O$300,AF$32)</f>
        <v>0</v>
      </c>
      <c r="AG150" s="174">
        <f t="shared" ref="AG150:AH155" si="560">COUNTIFS($L$5:$L$300,$X$150,$M$5:$M$300,$Y150,$N$5:$N$300,$AF$31,$O$5:$O$300,AG$32)</f>
        <v>0</v>
      </c>
      <c r="AH150" s="174">
        <f t="shared" si="560"/>
        <v>0</v>
      </c>
      <c r="AI150" s="97">
        <f t="shared" ref="AI150:AI156" si="561">SUM(AF150:AH150)</f>
        <v>0</v>
      </c>
      <c r="AJ150" s="397" t="str">
        <f>IF(AI150=0,"",((AF150*3)+(AG150*1.5)+(AH150*0))/AI150)</f>
        <v/>
      </c>
      <c r="AK150" s="181">
        <f t="shared" ref="AK150:AM155" si="562">COUNTIFS($L$5:$L$300,$X$150,$M$5:$M$300,$Y150,$N$5:$N$300,$AK$31,$O$5:$O$300,AK$32)</f>
        <v>0</v>
      </c>
      <c r="AL150" s="174">
        <f t="shared" si="562"/>
        <v>0</v>
      </c>
      <c r="AM150" s="174">
        <f t="shared" si="562"/>
        <v>0</v>
      </c>
      <c r="AN150" s="97">
        <f t="shared" ref="AN150:AN156" si="563">SUM(AK150:AM150)</f>
        <v>0</v>
      </c>
      <c r="AO150" s="397" t="str">
        <f>IF(AN150=0,"",((AK150*3)+(AL150*1.5)+(AM150*0))/AN150)</f>
        <v/>
      </c>
      <c r="AP150" s="174">
        <f t="shared" ref="AP150:AR155" si="564">COUNTIFS($L$5:$L$300,$X$150,$M$5:$M$300,$Y150,$N$5:$N$300,$AP$31,$O$5:$O$300,AP$32)</f>
        <v>0</v>
      </c>
      <c r="AQ150" s="174">
        <f t="shared" si="564"/>
        <v>0</v>
      </c>
      <c r="AR150" s="174">
        <f t="shared" si="564"/>
        <v>0</v>
      </c>
      <c r="AS150" s="97">
        <f t="shared" ref="AS150:AS156" si="565">SUM(AP150:AR150)</f>
        <v>0</v>
      </c>
      <c r="AT150" s="397" t="str">
        <f t="shared" ref="AT150:AT156" si="566">IF(AS150=0,"",((AP150*3)+(AQ150*1.5)+(AS150*0))/AS150)</f>
        <v/>
      </c>
      <c r="AU150" s="185">
        <f t="shared" ref="AU150:AW155" si="567">COUNTIFS($L$5:$L$300,$X$150,$M$5:$M$300,$Y150,$N$5:$N$300,$AU$31,$O$5:$O$300,AU$32)</f>
        <v>0</v>
      </c>
      <c r="AV150" s="172">
        <f t="shared" si="567"/>
        <v>0</v>
      </c>
      <c r="AW150" s="172">
        <f t="shared" si="567"/>
        <v>0</v>
      </c>
      <c r="AX150" s="97">
        <f t="shared" ref="AX150:AX156" si="568">SUM(AU150:AW150)</f>
        <v>0</v>
      </c>
      <c r="AY150" s="397" t="str">
        <f t="shared" ref="AY150:AY156" si="569">IF(AX150=0,"",((AU150*4)+(AV150*2)+(AW150*0))/AX150)</f>
        <v/>
      </c>
      <c r="AZ150" s="181">
        <f t="shared" ref="AZ150:BB155" si="570">COUNTIFS($L$5:$L$300,$X$150,$M$5:$M$300,$Y150,$N$5:$N$300,$AZ$31,$O$5:$O$300,AZ$32)</f>
        <v>0</v>
      </c>
      <c r="BA150" s="174">
        <f t="shared" si="570"/>
        <v>0</v>
      </c>
      <c r="BB150" s="174">
        <f t="shared" si="570"/>
        <v>0</v>
      </c>
      <c r="BC150" s="409">
        <f t="shared" ref="BC150:BC156" si="571">SUM(AZ150:BB150)</f>
        <v>0</v>
      </c>
      <c r="BD150" s="399" t="str">
        <f t="shared" ref="BD150:BD156" si="572">IF(BC150=0,"",((AZ150*4)+(BA150*2)+(BB150*0))/BC150)</f>
        <v/>
      </c>
      <c r="BE150" s="185">
        <f t="shared" ref="BE150:BG155" si="573">COUNTIFS($L$5:$L$300,$X$150,$M$5:$M$300,$Y150,$N$5:$N$300,$BE$31,$O$5:$O$300,BE$32)</f>
        <v>0</v>
      </c>
      <c r="BF150" s="172">
        <f t="shared" si="573"/>
        <v>0</v>
      </c>
      <c r="BG150" s="172">
        <f t="shared" si="573"/>
        <v>0</v>
      </c>
      <c r="BH150" s="97">
        <f t="shared" ref="BH150:BH156" si="574">SUM(BE150:BG150)</f>
        <v>0</v>
      </c>
      <c r="BI150" s="397" t="str">
        <f t="shared" ref="BI150:BI156" si="575">IF(BH150=0,"",((BE150*4)+(BF150*2)+(BG150*0))/BH150)</f>
        <v/>
      </c>
      <c r="BJ150" s="512">
        <f>H18</f>
        <v>0</v>
      </c>
      <c r="BK150" s="404">
        <v>1</v>
      </c>
      <c r="BL150" s="172">
        <f>COUNTIFS($L$5:$L$300,$BJ$33,$M$5:$M$300,$Y$33,$N$5:$N$300,$Z$31,$O$5:$O$300,$Z$32)</f>
        <v>0</v>
      </c>
      <c r="BM150" s="172">
        <f>COUNTIFS($L$5:$L$300,$BJ$33,$M$5:$M$300,$Y$33,$N$5:$N$300,$Z$31,$O$5:$O$300,BM$32)</f>
        <v>0</v>
      </c>
      <c r="BN150" s="172">
        <f>COUNTIFS($L$5:$L$300,$BJ$33,$M$5:$M$300,$Y$33,$N$5:$N$300,$Z$31,$O$5:$O$300,BN$32)</f>
        <v>0</v>
      </c>
      <c r="BO150" s="172"/>
      <c r="BP150" s="97">
        <f t="shared" ref="BP150:BP156" si="576">SUM(BL150:BN150)</f>
        <v>0</v>
      </c>
      <c r="BQ150" s="397" t="str">
        <f t="shared" ref="BQ150:BQ156" si="577">IF(BP150=0,"",((BL150*4)+(BM150*2)+(BN150*0))/BP150)</f>
        <v/>
      </c>
      <c r="BR150" s="174">
        <f>COUNTIFS($L$5:$L$300,$BJ$33,$M$5:$M$300,$Y$33,$N$5:$N$300,$AF$31,$O$5:$O$300,BR$32)</f>
        <v>0</v>
      </c>
      <c r="BS150" s="174">
        <f t="shared" ref="BS150:BT155" si="578">COUNTIFS($L$5:$L$300,$BJ$33,$M$5:$M$300,$Y150,$N$5:$N$300,$AF$31,$O$5:$O$300,BS$32)</f>
        <v>0</v>
      </c>
      <c r="BT150" s="174">
        <f t="shared" si="578"/>
        <v>0</v>
      </c>
      <c r="BU150" s="97">
        <f t="shared" ref="BU150:BU156" si="579">SUM(BR150:BT150)</f>
        <v>0</v>
      </c>
      <c r="BV150" s="397" t="str">
        <f>IF(BU150=0,"",((BR150*3)+(BS150*1.5)+(BT150*0))/BU150)</f>
        <v/>
      </c>
      <c r="BW150" s="174">
        <f t="shared" ref="BW150:BY155" si="580">COUNTIFS($L$5:$L$300,$BJ$33,$M$5:$M$300,$Y150,$N$5:$N$300,$AK$31,$O$5:$O$300,BW$32)</f>
        <v>0</v>
      </c>
      <c r="BX150" s="174">
        <f t="shared" si="580"/>
        <v>0</v>
      </c>
      <c r="BY150" s="174">
        <f t="shared" si="580"/>
        <v>0</v>
      </c>
      <c r="BZ150" s="97">
        <f t="shared" ref="BZ150:BZ156" si="581">SUM(BW150:BY150)</f>
        <v>0</v>
      </c>
      <c r="CA150" s="397" t="str">
        <f>IF(BZ150=0,"",((BW150*3)+(BX150*1.5)+(BY150*0))/BZ150)</f>
        <v/>
      </c>
      <c r="CB150" s="174">
        <f t="shared" ref="CB150:CD155" si="582">COUNTIFS($L$5:$L$300,$BJ$33,$M$5:$M$300,$Y150,$N$5:$N$300,$AP$31,$O$5:$O$300,CB$32)</f>
        <v>0</v>
      </c>
      <c r="CC150" s="174">
        <f t="shared" si="582"/>
        <v>0</v>
      </c>
      <c r="CD150" s="174">
        <f t="shared" si="582"/>
        <v>0</v>
      </c>
      <c r="CE150" s="97">
        <f t="shared" ref="CE150:CE156" si="583">SUM(CB150:CD150)</f>
        <v>0</v>
      </c>
      <c r="CF150" s="397" t="str">
        <f>IF(CE150=0,"",((CB150*3)+(CC150*1.5)+(CD150*0))/CE150)</f>
        <v/>
      </c>
      <c r="CG150" s="185">
        <f t="shared" ref="CG150:CI155" si="584">COUNTIFS($L$5:$L$300,$BJ$33,$M$5:$M$300,$Y150,$N$5:$N$300,$AU$31,$O$5:$O$300,CG$32)</f>
        <v>0</v>
      </c>
      <c r="CH150" s="172">
        <f t="shared" si="584"/>
        <v>0</v>
      </c>
      <c r="CI150" s="172">
        <f t="shared" si="584"/>
        <v>0</v>
      </c>
      <c r="CJ150" s="97">
        <f t="shared" ref="CJ150:CJ156" si="585">SUM(CG150:CI150)</f>
        <v>0</v>
      </c>
      <c r="CK150" s="400" t="str">
        <f t="shared" ref="CK150:CK156" si="586">IF(CJ150=0,"",((CG150*4)+(CH150*2)+(CI150*0))/CJ150)</f>
        <v/>
      </c>
      <c r="CL150" s="185">
        <f t="shared" ref="CL150:CN155" si="587">COUNTIFS($L$5:$L$300,$BJ$33,$M$5:$M$300,$Y150,$N$5:$N$300,$AZ$31,$O$5:$O$300,CL$32)</f>
        <v>0</v>
      </c>
      <c r="CM150" s="172">
        <f t="shared" si="587"/>
        <v>0</v>
      </c>
      <c r="CN150" s="172">
        <f t="shared" si="587"/>
        <v>0</v>
      </c>
      <c r="CO150" s="97">
        <f t="shared" ref="CO150:CO156" si="588">SUM(CL150:CN150)</f>
        <v>0</v>
      </c>
      <c r="CP150" s="397" t="str">
        <f t="shared" ref="CP150:CP156" si="589">IF(CO150=0,"",((CL150*4)+(CM150*2)+(CN150*0))/CO150)</f>
        <v/>
      </c>
      <c r="CQ150" s="172">
        <f t="shared" ref="CQ150:CS155" si="590">COUNTIFS($L$5:$L$300,$BJ$33,$M$5:$M$300,$Y150,$N$5:$N$300,$BE$31,$O$5:$O$300,CQ$32)</f>
        <v>0</v>
      </c>
      <c r="CR150" s="172">
        <f t="shared" si="590"/>
        <v>0</v>
      </c>
      <c r="CS150" s="172">
        <f t="shared" si="590"/>
        <v>0</v>
      </c>
      <c r="CT150" s="97">
        <f t="shared" ref="CT150:CT156" si="591">SUM(CQ150:CS150)</f>
        <v>0</v>
      </c>
      <c r="CU150" s="397" t="str">
        <f t="shared" ref="CU150:CU156" si="592">IF(CT150=0,"",((CQ150*4)+(CR150*2)+(CS150*0))/CT150)</f>
        <v/>
      </c>
      <c r="CV150" s="98"/>
    </row>
    <row r="151" spans="3:100" x14ac:dyDescent="0.25">
      <c r="C151" s="380">
        <f t="shared" si="510"/>
        <v>0</v>
      </c>
      <c r="I151" s="409" t="e">
        <f t="shared" ca="1" si="511"/>
        <v>#NAME?</v>
      </c>
      <c r="K151" s="110"/>
      <c r="L151" s="74" t="str">
        <f t="shared" si="512"/>
        <v/>
      </c>
      <c r="M151" s="11" t="str">
        <f t="shared" si="513"/>
        <v/>
      </c>
      <c r="N151" s="11" t="str">
        <f t="shared" si="514"/>
        <v/>
      </c>
      <c r="O151" s="11" t="str">
        <f t="shared" si="515"/>
        <v/>
      </c>
      <c r="P151" s="380">
        <f t="shared" ca="1" si="516"/>
        <v>1</v>
      </c>
      <c r="Q151" s="380">
        <f t="shared" ca="1" si="517"/>
        <v>1</v>
      </c>
      <c r="X151" s="513"/>
      <c r="Y151" s="129">
        <v>2</v>
      </c>
      <c r="Z151" s="173">
        <f>COUNTIFS($L$5:$L$300,$X$150,$M$5:$M$300,$Y151,$N$5:$N$300,$Z$31,$O$5:$O$300,$Z$32)</f>
        <v>0</v>
      </c>
      <c r="AA151" s="173">
        <f>COUNTIFS($L$5:$L$300,$X$150,$M$5:$M$300,$Y151,$N$5:$N$300,$Z$31,$O$5:$O$300,$AA$32)</f>
        <v>0</v>
      </c>
      <c r="AB151" s="173">
        <f>COUNTIFS($L$5:$L$300,$X$150,$M$5:$M$300,$Y151,$N$5:$N$300,$Z$31,$O$5:$O$300,$AB$32)</f>
        <v>0</v>
      </c>
      <c r="AC151" s="130"/>
      <c r="AD151" s="130">
        <f t="shared" si="558"/>
        <v>0</v>
      </c>
      <c r="AE151" s="137" t="str">
        <f t="shared" si="559"/>
        <v/>
      </c>
      <c r="AF151" s="173">
        <f>COUNTIFS($L$5:$L$300,$X$150,$M$5:$M$300,$Y151,$N$5:$N$300,$AF$31,$O$5:$O$300,AF$32)</f>
        <v>0</v>
      </c>
      <c r="AG151" s="173">
        <f t="shared" si="560"/>
        <v>0</v>
      </c>
      <c r="AH151" s="173">
        <f t="shared" si="560"/>
        <v>0</v>
      </c>
      <c r="AI151" s="130">
        <f t="shared" si="561"/>
        <v>0</v>
      </c>
      <c r="AJ151" s="137" t="str">
        <f t="shared" ref="AJ151:AJ156" si="593">IF(AI151=0,"",((AF151*3)+(AG151*1.5)+(AH151*0))/AI151)</f>
        <v/>
      </c>
      <c r="AK151" s="182">
        <f t="shared" si="562"/>
        <v>0</v>
      </c>
      <c r="AL151" s="173">
        <f t="shared" si="562"/>
        <v>0</v>
      </c>
      <c r="AM151" s="173">
        <f t="shared" si="562"/>
        <v>0</v>
      </c>
      <c r="AN151" s="130">
        <f t="shared" si="563"/>
        <v>0</v>
      </c>
      <c r="AO151" s="137" t="str">
        <f t="shared" ref="AO151:AO156" si="594">IF(AN151=0,"",((AK151*3)+(AL151*1.5)+(AM151*0))/AN151)</f>
        <v/>
      </c>
      <c r="AP151" s="173">
        <f t="shared" si="564"/>
        <v>0</v>
      </c>
      <c r="AQ151" s="173">
        <f t="shared" si="564"/>
        <v>0</v>
      </c>
      <c r="AR151" s="173">
        <f t="shared" si="564"/>
        <v>0</v>
      </c>
      <c r="AS151" s="130">
        <f t="shared" si="565"/>
        <v>0</v>
      </c>
      <c r="AT151" s="137" t="str">
        <f t="shared" si="566"/>
        <v/>
      </c>
      <c r="AU151" s="182">
        <f t="shared" si="567"/>
        <v>0</v>
      </c>
      <c r="AV151" s="173">
        <f t="shared" si="567"/>
        <v>0</v>
      </c>
      <c r="AW151" s="173">
        <f t="shared" si="567"/>
        <v>0</v>
      </c>
      <c r="AX151" s="130">
        <f t="shared" si="568"/>
        <v>0</v>
      </c>
      <c r="AY151" s="137" t="str">
        <f t="shared" si="569"/>
        <v/>
      </c>
      <c r="AZ151" s="182">
        <f t="shared" si="570"/>
        <v>0</v>
      </c>
      <c r="BA151" s="173">
        <f t="shared" si="570"/>
        <v>0</v>
      </c>
      <c r="BB151" s="173">
        <f t="shared" si="570"/>
        <v>0</v>
      </c>
      <c r="BC151" s="130">
        <f t="shared" si="571"/>
        <v>0</v>
      </c>
      <c r="BD151" s="137" t="str">
        <f t="shared" si="572"/>
        <v/>
      </c>
      <c r="BE151" s="182">
        <f t="shared" si="573"/>
        <v>0</v>
      </c>
      <c r="BF151" s="173">
        <f t="shared" si="573"/>
        <v>0</v>
      </c>
      <c r="BG151" s="173">
        <f t="shared" si="573"/>
        <v>0</v>
      </c>
      <c r="BH151" s="130">
        <f t="shared" si="574"/>
        <v>0</v>
      </c>
      <c r="BI151" s="137" t="str">
        <f t="shared" si="575"/>
        <v/>
      </c>
      <c r="BJ151" s="513"/>
      <c r="BK151" s="126">
        <v>2</v>
      </c>
      <c r="BL151" s="236">
        <f>COUNTIFS($L$5:$L$300,$BJ$33,$M$5:$M$300,$Y151,$N$5:$N$300,$Z$31,$O$5:$O$300,$Z$32)</f>
        <v>0</v>
      </c>
      <c r="BM151" s="236">
        <f>COUNTIFS($L$5:$L$300,$BJ$33,$M$5:$M$300,$Y151,$N$5:$N$300,$Z$31,$O$5:$O$300,$AA$32)</f>
        <v>0</v>
      </c>
      <c r="BN151" s="236">
        <f>COUNTIFS($L$5:$L$300,$BJ$33,$M$5:$M$300,$Y151,$N$5:$N$300,$Z$31,$O$5:$O$300,$AB$32)</f>
        <v>0</v>
      </c>
      <c r="BO151" s="236"/>
      <c r="BP151" s="233">
        <f t="shared" si="576"/>
        <v>0</v>
      </c>
      <c r="BQ151" s="240" t="str">
        <f t="shared" si="577"/>
        <v/>
      </c>
      <c r="BR151" s="236">
        <f>COUNTIFS($L$5:$L$300,$BJ$33,$M$5:$M$300,$Y151,$N$5:$N$300,$AF$31,$O$5:$O$300,BR$32)</f>
        <v>0</v>
      </c>
      <c r="BS151" s="236">
        <f t="shared" si="578"/>
        <v>0</v>
      </c>
      <c r="BT151" s="236">
        <f t="shared" si="578"/>
        <v>0</v>
      </c>
      <c r="BU151" s="233">
        <f t="shared" si="579"/>
        <v>0</v>
      </c>
      <c r="BV151" s="240" t="str">
        <f t="shared" ref="BV151:BV156" si="595">IF(BU151=0,"",((BR151*3)+(BS151*1.5)+(BT151*0))/BU151)</f>
        <v/>
      </c>
      <c r="BW151" s="236">
        <f t="shared" si="580"/>
        <v>0</v>
      </c>
      <c r="BX151" s="236">
        <f t="shared" si="580"/>
        <v>0</v>
      </c>
      <c r="BY151" s="236">
        <f t="shared" si="580"/>
        <v>0</v>
      </c>
      <c r="BZ151" s="233">
        <f t="shared" si="581"/>
        <v>0</v>
      </c>
      <c r="CA151" s="240" t="str">
        <f t="shared" ref="CA151:CA156" si="596">IF(BZ151=0,"",((BW151*3)+(BX151*1.5)+(BY151*0))/BZ151)</f>
        <v/>
      </c>
      <c r="CB151" s="236">
        <f t="shared" si="582"/>
        <v>0</v>
      </c>
      <c r="CC151" s="236">
        <f t="shared" si="582"/>
        <v>0</v>
      </c>
      <c r="CD151" s="236">
        <f t="shared" si="582"/>
        <v>0</v>
      </c>
      <c r="CE151" s="233">
        <f t="shared" si="583"/>
        <v>0</v>
      </c>
      <c r="CF151" s="240" t="str">
        <f t="shared" ref="CF151:CF156" si="597">IF(CE151=0,"",((CB151*3)+(CC151*1.5)+(CD151*0))/CE151)</f>
        <v/>
      </c>
      <c r="CG151" s="237">
        <f t="shared" si="584"/>
        <v>0</v>
      </c>
      <c r="CH151" s="236">
        <f t="shared" si="584"/>
        <v>0</v>
      </c>
      <c r="CI151" s="236">
        <f t="shared" si="584"/>
        <v>0</v>
      </c>
      <c r="CJ151" s="233">
        <f t="shared" si="585"/>
        <v>0</v>
      </c>
      <c r="CK151" s="242" t="str">
        <f t="shared" si="586"/>
        <v/>
      </c>
      <c r="CL151" s="237">
        <f t="shared" si="587"/>
        <v>0</v>
      </c>
      <c r="CM151" s="236">
        <f t="shared" si="587"/>
        <v>0</v>
      </c>
      <c r="CN151" s="236">
        <f t="shared" si="587"/>
        <v>0</v>
      </c>
      <c r="CO151" s="233">
        <f t="shared" si="588"/>
        <v>0</v>
      </c>
      <c r="CP151" s="240" t="str">
        <f t="shared" si="589"/>
        <v/>
      </c>
      <c r="CQ151" s="236">
        <f t="shared" si="590"/>
        <v>0</v>
      </c>
      <c r="CR151" s="236">
        <f t="shared" si="590"/>
        <v>0</v>
      </c>
      <c r="CS151" s="236">
        <f t="shared" si="590"/>
        <v>0</v>
      </c>
      <c r="CT151" s="233">
        <f t="shared" si="591"/>
        <v>0</v>
      </c>
      <c r="CU151" s="240" t="str">
        <f t="shared" si="592"/>
        <v/>
      </c>
      <c r="CV151" s="98"/>
    </row>
    <row r="152" spans="3:100" x14ac:dyDescent="0.25">
      <c r="C152" s="380">
        <f t="shared" si="510"/>
        <v>0</v>
      </c>
      <c r="I152" s="409" t="e">
        <f t="shared" ca="1" si="511"/>
        <v>#NAME?</v>
      </c>
      <c r="K152" s="110"/>
      <c r="L152" s="74" t="str">
        <f t="shared" si="512"/>
        <v/>
      </c>
      <c r="M152" s="11" t="str">
        <f t="shared" si="513"/>
        <v/>
      </c>
      <c r="N152" s="11" t="str">
        <f t="shared" si="514"/>
        <v/>
      </c>
      <c r="O152" s="11" t="str">
        <f t="shared" si="515"/>
        <v/>
      </c>
      <c r="P152" s="380">
        <f t="shared" ca="1" si="516"/>
        <v>1</v>
      </c>
      <c r="Q152" s="380">
        <f t="shared" ca="1" si="517"/>
        <v>1</v>
      </c>
      <c r="X152" s="513"/>
      <c r="Y152" s="111">
        <v>3</v>
      </c>
      <c r="Z152" s="174">
        <f>COUNTIFS($L$5:$L$300,$X$150,$M$5:$M$300,$Y152,$N$5:$N$300,$Z$31,$O$5:$O$300,$Z$32)</f>
        <v>0</v>
      </c>
      <c r="AA152" s="174">
        <f>COUNTIFS($L$5:$L$300,$X$150,$M$5:$M$300,$Y152,$N$5:$N$300,$Z$31,$O$5:$O$300,$AA$32)</f>
        <v>0</v>
      </c>
      <c r="AB152" s="174">
        <f>COUNTIFS($L$5:$L$300,$X$150,$M$5:$M$300,$Y152,$N$5:$N$300,$Z$31,$O$5:$O$300,$AB$32)</f>
        <v>0</v>
      </c>
      <c r="AC152" s="409"/>
      <c r="AD152" s="409">
        <f t="shared" si="558"/>
        <v>0</v>
      </c>
      <c r="AE152" s="399" t="str">
        <f t="shared" si="559"/>
        <v/>
      </c>
      <c r="AF152" s="174">
        <f>COUNTIFS($L$5:$L$300,$X$150,$M$5:$M$300,$Y152,$N$5:$N$300,$AF$31,$O$5:$O$300,AF$32)</f>
        <v>0</v>
      </c>
      <c r="AG152" s="174">
        <f t="shared" si="560"/>
        <v>0</v>
      </c>
      <c r="AH152" s="174">
        <f t="shared" si="560"/>
        <v>0</v>
      </c>
      <c r="AI152" s="409">
        <f t="shared" si="561"/>
        <v>0</v>
      </c>
      <c r="AJ152" s="399" t="str">
        <f t="shared" si="593"/>
        <v/>
      </c>
      <c r="AK152" s="181">
        <f t="shared" si="562"/>
        <v>0</v>
      </c>
      <c r="AL152" s="174">
        <f t="shared" si="562"/>
        <v>0</v>
      </c>
      <c r="AM152" s="174">
        <f t="shared" si="562"/>
        <v>0</v>
      </c>
      <c r="AN152" s="409">
        <f t="shared" si="563"/>
        <v>0</v>
      </c>
      <c r="AO152" s="399" t="str">
        <f t="shared" si="594"/>
        <v/>
      </c>
      <c r="AP152" s="174">
        <f t="shared" si="564"/>
        <v>0</v>
      </c>
      <c r="AQ152" s="174">
        <f t="shared" si="564"/>
        <v>0</v>
      </c>
      <c r="AR152" s="174">
        <f t="shared" si="564"/>
        <v>0</v>
      </c>
      <c r="AS152" s="409">
        <f t="shared" si="565"/>
        <v>0</v>
      </c>
      <c r="AT152" s="399" t="str">
        <f t="shared" si="566"/>
        <v/>
      </c>
      <c r="AU152" s="181">
        <f t="shared" si="567"/>
        <v>0</v>
      </c>
      <c r="AV152" s="174">
        <f t="shared" si="567"/>
        <v>0</v>
      </c>
      <c r="AW152" s="174">
        <f t="shared" si="567"/>
        <v>0</v>
      </c>
      <c r="AX152" s="409">
        <f t="shared" si="568"/>
        <v>0</v>
      </c>
      <c r="AY152" s="399" t="str">
        <f t="shared" si="569"/>
        <v/>
      </c>
      <c r="AZ152" s="181">
        <f t="shared" si="570"/>
        <v>0</v>
      </c>
      <c r="BA152" s="174">
        <f t="shared" si="570"/>
        <v>0</v>
      </c>
      <c r="BB152" s="174">
        <f t="shared" si="570"/>
        <v>0</v>
      </c>
      <c r="BC152" s="409">
        <f t="shared" si="571"/>
        <v>0</v>
      </c>
      <c r="BD152" s="399" t="str">
        <f t="shared" si="572"/>
        <v/>
      </c>
      <c r="BE152" s="181">
        <f t="shared" si="573"/>
        <v>0</v>
      </c>
      <c r="BF152" s="174">
        <f t="shared" si="573"/>
        <v>0</v>
      </c>
      <c r="BG152" s="174">
        <f t="shared" si="573"/>
        <v>0</v>
      </c>
      <c r="BH152" s="409">
        <f t="shared" si="574"/>
        <v>0</v>
      </c>
      <c r="BI152" s="399" t="str">
        <f t="shared" si="575"/>
        <v/>
      </c>
      <c r="BJ152" s="513"/>
      <c r="BK152" s="132">
        <v>3</v>
      </c>
      <c r="BL152" s="174">
        <f>COUNTIFS($L$5:$L$300,$BJ$33,$M$5:$M$300,$Y152,$N$5:$N$300,$Z$31,$O$5:$O$300,$Z$32)</f>
        <v>0</v>
      </c>
      <c r="BM152" s="174">
        <f>COUNTIFS($L$5:$L$300,$BJ$33,$M$5:$M$300,$Y152,$N$5:$N$300,$Z$31,$O$5:$O$300,$AA$32)</f>
        <v>0</v>
      </c>
      <c r="BN152" s="174">
        <f>COUNTIFS($L$5:$L$300,$BJ$33,$M$5:$M$300,$Y152,$N$5:$N$300,$Z$31,$O$5:$O$300,$AB$32)</f>
        <v>0</v>
      </c>
      <c r="BO152" s="174"/>
      <c r="BP152" s="409">
        <f t="shared" si="576"/>
        <v>0</v>
      </c>
      <c r="BQ152" s="399" t="str">
        <f t="shared" si="577"/>
        <v/>
      </c>
      <c r="BR152" s="174">
        <f>COUNTIFS($L$5:$L$300,$BJ$33,$M$5:$M$300,$Y152,$N$5:$N$300,$AF$31,$O$5:$O$300,BR$32)</f>
        <v>0</v>
      </c>
      <c r="BS152" s="174">
        <f t="shared" si="578"/>
        <v>0</v>
      </c>
      <c r="BT152" s="174">
        <f t="shared" si="578"/>
        <v>0</v>
      </c>
      <c r="BU152" s="409">
        <f t="shared" si="579"/>
        <v>0</v>
      </c>
      <c r="BV152" s="399" t="str">
        <f t="shared" si="595"/>
        <v/>
      </c>
      <c r="BW152" s="174">
        <f t="shared" si="580"/>
        <v>0</v>
      </c>
      <c r="BX152" s="174">
        <f t="shared" si="580"/>
        <v>0</v>
      </c>
      <c r="BY152" s="174">
        <f t="shared" si="580"/>
        <v>0</v>
      </c>
      <c r="BZ152" s="409">
        <f t="shared" si="581"/>
        <v>0</v>
      </c>
      <c r="CA152" s="399" t="str">
        <f t="shared" si="596"/>
        <v/>
      </c>
      <c r="CB152" s="174">
        <f t="shared" si="582"/>
        <v>0</v>
      </c>
      <c r="CC152" s="174">
        <f t="shared" si="582"/>
        <v>0</v>
      </c>
      <c r="CD152" s="174">
        <f t="shared" si="582"/>
        <v>0</v>
      </c>
      <c r="CE152" s="409">
        <f t="shared" si="583"/>
        <v>0</v>
      </c>
      <c r="CF152" s="399" t="str">
        <f t="shared" si="597"/>
        <v/>
      </c>
      <c r="CG152" s="181">
        <f t="shared" si="584"/>
        <v>0</v>
      </c>
      <c r="CH152" s="174">
        <f t="shared" si="584"/>
        <v>0</v>
      </c>
      <c r="CI152" s="174">
        <f t="shared" si="584"/>
        <v>0</v>
      </c>
      <c r="CJ152" s="409">
        <f t="shared" si="585"/>
        <v>0</v>
      </c>
      <c r="CK152" s="398" t="str">
        <f t="shared" si="586"/>
        <v/>
      </c>
      <c r="CL152" s="181">
        <f t="shared" si="587"/>
        <v>0</v>
      </c>
      <c r="CM152" s="174">
        <f t="shared" si="587"/>
        <v>0</v>
      </c>
      <c r="CN152" s="174">
        <f t="shared" si="587"/>
        <v>0</v>
      </c>
      <c r="CO152" s="409">
        <f t="shared" si="588"/>
        <v>0</v>
      </c>
      <c r="CP152" s="399" t="str">
        <f t="shared" si="589"/>
        <v/>
      </c>
      <c r="CQ152" s="174">
        <f t="shared" si="590"/>
        <v>0</v>
      </c>
      <c r="CR152" s="174">
        <f t="shared" si="590"/>
        <v>0</v>
      </c>
      <c r="CS152" s="174">
        <f t="shared" si="590"/>
        <v>0</v>
      </c>
      <c r="CT152" s="409">
        <f t="shared" si="591"/>
        <v>0</v>
      </c>
      <c r="CU152" s="399" t="str">
        <f t="shared" si="592"/>
        <v/>
      </c>
      <c r="CV152" s="98"/>
    </row>
    <row r="153" spans="3:100" x14ac:dyDescent="0.25">
      <c r="C153" s="380">
        <f t="shared" si="510"/>
        <v>0</v>
      </c>
      <c r="I153" s="409" t="e">
        <f t="shared" ca="1" si="511"/>
        <v>#NAME?</v>
      </c>
      <c r="K153" s="110"/>
      <c r="L153" s="74" t="str">
        <f t="shared" si="512"/>
        <v/>
      </c>
      <c r="M153" s="11" t="str">
        <f t="shared" si="513"/>
        <v/>
      </c>
      <c r="N153" s="11" t="str">
        <f t="shared" si="514"/>
        <v/>
      </c>
      <c r="O153" s="11" t="str">
        <f t="shared" si="515"/>
        <v/>
      </c>
      <c r="P153" s="380">
        <f t="shared" ca="1" si="516"/>
        <v>1</v>
      </c>
      <c r="Q153" s="380">
        <f t="shared" ca="1" si="517"/>
        <v>1</v>
      </c>
      <c r="X153" s="513"/>
      <c r="Y153" s="129">
        <v>4</v>
      </c>
      <c r="Z153" s="173">
        <f>COUNTIFS($L$5:$L$300,$X$150,$M$5:$M$300,$Y153,$N$5:$N$300,$Z$31,$O$5:$O$300,$Z$32)</f>
        <v>0</v>
      </c>
      <c r="AA153" s="173">
        <f>COUNTIFS($L$5:$L$300,$X$150,$M$5:$M$300,$Y153,$N$5:$N$300,$Z$31,$O$5:$O$300,$AA$32)</f>
        <v>0</v>
      </c>
      <c r="AB153" s="173">
        <f>COUNTIFS($L$5:$L$300,$X$150,$M$5:$M$300,$Y153,$N$5:$N$300,$Z$31,$O$5:$O$300,$AB$32)</f>
        <v>0</v>
      </c>
      <c r="AC153" s="130"/>
      <c r="AD153" s="130">
        <f t="shared" si="558"/>
        <v>0</v>
      </c>
      <c r="AE153" s="137" t="str">
        <f t="shared" si="559"/>
        <v/>
      </c>
      <c r="AF153" s="173">
        <f>COUNTIFS($L$5:$L$300,$X$150,$M$5:$M$300,$Y153,$N$5:$N$300,$AF$31,$O$5:$O$300,AF$32)</f>
        <v>0</v>
      </c>
      <c r="AG153" s="173">
        <f t="shared" si="560"/>
        <v>0</v>
      </c>
      <c r="AH153" s="173">
        <f t="shared" si="560"/>
        <v>0</v>
      </c>
      <c r="AI153" s="130">
        <f t="shared" si="561"/>
        <v>0</v>
      </c>
      <c r="AJ153" s="137" t="str">
        <f t="shared" si="593"/>
        <v/>
      </c>
      <c r="AK153" s="182">
        <f t="shared" si="562"/>
        <v>0</v>
      </c>
      <c r="AL153" s="173">
        <f t="shared" si="562"/>
        <v>0</v>
      </c>
      <c r="AM153" s="173">
        <f t="shared" si="562"/>
        <v>0</v>
      </c>
      <c r="AN153" s="130">
        <f t="shared" si="563"/>
        <v>0</v>
      </c>
      <c r="AO153" s="137" t="str">
        <f t="shared" si="594"/>
        <v/>
      </c>
      <c r="AP153" s="173">
        <f t="shared" si="564"/>
        <v>0</v>
      </c>
      <c r="AQ153" s="173">
        <f t="shared" si="564"/>
        <v>0</v>
      </c>
      <c r="AR153" s="173">
        <f t="shared" si="564"/>
        <v>0</v>
      </c>
      <c r="AS153" s="130">
        <f t="shared" si="565"/>
        <v>0</v>
      </c>
      <c r="AT153" s="137" t="str">
        <f t="shared" si="566"/>
        <v/>
      </c>
      <c r="AU153" s="182">
        <f t="shared" si="567"/>
        <v>0</v>
      </c>
      <c r="AV153" s="173">
        <f t="shared" si="567"/>
        <v>0</v>
      </c>
      <c r="AW153" s="173">
        <f t="shared" si="567"/>
        <v>0</v>
      </c>
      <c r="AX153" s="130">
        <f t="shared" si="568"/>
        <v>0</v>
      </c>
      <c r="AY153" s="137" t="str">
        <f t="shared" si="569"/>
        <v/>
      </c>
      <c r="AZ153" s="182">
        <f t="shared" si="570"/>
        <v>0</v>
      </c>
      <c r="BA153" s="173">
        <f t="shared" si="570"/>
        <v>0</v>
      </c>
      <c r="BB153" s="173">
        <f t="shared" si="570"/>
        <v>0</v>
      </c>
      <c r="BC153" s="130">
        <f t="shared" si="571"/>
        <v>0</v>
      </c>
      <c r="BD153" s="137" t="str">
        <f t="shared" si="572"/>
        <v/>
      </c>
      <c r="BE153" s="182">
        <f t="shared" si="573"/>
        <v>0</v>
      </c>
      <c r="BF153" s="173">
        <f t="shared" si="573"/>
        <v>0</v>
      </c>
      <c r="BG153" s="173">
        <f t="shared" si="573"/>
        <v>0</v>
      </c>
      <c r="BH153" s="130">
        <f t="shared" si="574"/>
        <v>0</v>
      </c>
      <c r="BI153" s="137" t="str">
        <f t="shared" si="575"/>
        <v/>
      </c>
      <c r="BJ153" s="513"/>
      <c r="BK153" s="126">
        <v>4</v>
      </c>
      <c r="BL153" s="236">
        <f>COUNTIFS($L$5:$L$300,$BJ$33,$M$5:$M$300,$Y153,$N$5:$N$300,$Z$31,$O$5:$O$300,$Z$32)</f>
        <v>0</v>
      </c>
      <c r="BM153" s="236">
        <f>COUNTIFS($L$5:$L$300,$BJ$33,$M$5:$M$300,$Y153,$N$5:$N$300,$Z$31,$O$5:$O$300,$AA$32)</f>
        <v>0</v>
      </c>
      <c r="BN153" s="236">
        <f>COUNTIFS($L$5:$L$300,$BJ$33,$M$5:$M$300,$Y153,$N$5:$N$300,$Z$31,$O$5:$O$300,$AB$32)</f>
        <v>0</v>
      </c>
      <c r="BO153" s="236"/>
      <c r="BP153" s="233">
        <f t="shared" si="576"/>
        <v>0</v>
      </c>
      <c r="BQ153" s="240" t="str">
        <f t="shared" si="577"/>
        <v/>
      </c>
      <c r="BR153" s="236">
        <f>COUNTIFS($L$5:$L$300,$BJ$33,$M$5:$M$300,$Y153,$N$5:$N$300,$AF$31,$O$5:$O$300,BR$32)</f>
        <v>0</v>
      </c>
      <c r="BS153" s="236">
        <f t="shared" si="578"/>
        <v>0</v>
      </c>
      <c r="BT153" s="236">
        <f t="shared" si="578"/>
        <v>0</v>
      </c>
      <c r="BU153" s="233">
        <f t="shared" si="579"/>
        <v>0</v>
      </c>
      <c r="BV153" s="240" t="str">
        <f t="shared" si="595"/>
        <v/>
      </c>
      <c r="BW153" s="236">
        <f t="shared" si="580"/>
        <v>0</v>
      </c>
      <c r="BX153" s="236">
        <f t="shared" si="580"/>
        <v>0</v>
      </c>
      <c r="BY153" s="236">
        <f t="shared" si="580"/>
        <v>0</v>
      </c>
      <c r="BZ153" s="233">
        <f t="shared" si="581"/>
        <v>0</v>
      </c>
      <c r="CA153" s="240" t="str">
        <f t="shared" si="596"/>
        <v/>
      </c>
      <c r="CB153" s="236">
        <f t="shared" si="582"/>
        <v>0</v>
      </c>
      <c r="CC153" s="236">
        <f t="shared" si="582"/>
        <v>0</v>
      </c>
      <c r="CD153" s="236">
        <f t="shared" si="582"/>
        <v>0</v>
      </c>
      <c r="CE153" s="233">
        <f t="shared" si="583"/>
        <v>0</v>
      </c>
      <c r="CF153" s="240" t="str">
        <f t="shared" si="597"/>
        <v/>
      </c>
      <c r="CG153" s="237">
        <f t="shared" si="584"/>
        <v>0</v>
      </c>
      <c r="CH153" s="236">
        <f t="shared" si="584"/>
        <v>0</v>
      </c>
      <c r="CI153" s="236">
        <f t="shared" si="584"/>
        <v>0</v>
      </c>
      <c r="CJ153" s="233">
        <f t="shared" si="585"/>
        <v>0</v>
      </c>
      <c r="CK153" s="242" t="str">
        <f t="shared" si="586"/>
        <v/>
      </c>
      <c r="CL153" s="237">
        <f t="shared" si="587"/>
        <v>0</v>
      </c>
      <c r="CM153" s="236">
        <f t="shared" si="587"/>
        <v>0</v>
      </c>
      <c r="CN153" s="236">
        <f t="shared" si="587"/>
        <v>0</v>
      </c>
      <c r="CO153" s="233">
        <f t="shared" si="588"/>
        <v>0</v>
      </c>
      <c r="CP153" s="240" t="str">
        <f t="shared" si="589"/>
        <v/>
      </c>
      <c r="CQ153" s="236">
        <f t="shared" si="590"/>
        <v>0</v>
      </c>
      <c r="CR153" s="236">
        <f t="shared" si="590"/>
        <v>0</v>
      </c>
      <c r="CS153" s="236">
        <f t="shared" si="590"/>
        <v>0</v>
      </c>
      <c r="CT153" s="233">
        <f t="shared" si="591"/>
        <v>0</v>
      </c>
      <c r="CU153" s="240" t="str">
        <f t="shared" si="592"/>
        <v/>
      </c>
      <c r="CV153" s="98"/>
    </row>
    <row r="154" spans="3:100" x14ac:dyDescent="0.25">
      <c r="C154" s="380">
        <f t="shared" si="510"/>
        <v>0</v>
      </c>
      <c r="I154" s="409" t="e">
        <f t="shared" ca="1" si="511"/>
        <v>#NAME?</v>
      </c>
      <c r="K154" s="110"/>
      <c r="L154" s="74" t="str">
        <f t="shared" si="512"/>
        <v/>
      </c>
      <c r="M154" s="11" t="str">
        <f t="shared" si="513"/>
        <v/>
      </c>
      <c r="N154" s="11" t="str">
        <f t="shared" si="514"/>
        <v/>
      </c>
      <c r="O154" s="11" t="str">
        <f t="shared" si="515"/>
        <v/>
      </c>
      <c r="P154" s="380">
        <f t="shared" ca="1" si="516"/>
        <v>1</v>
      </c>
      <c r="Q154" s="380">
        <f t="shared" ca="1" si="517"/>
        <v>1</v>
      </c>
      <c r="X154" s="513"/>
      <c r="Y154" s="111">
        <v>5</v>
      </c>
      <c r="Z154" s="174">
        <f>COUNTIFS($L$5:$L$300,$X$150,$M$5:$M$300,$Y154,$N$5:$N$300,$Z$31,$O$5:$O$300,$Z$32)</f>
        <v>0</v>
      </c>
      <c r="AA154" s="174">
        <f>COUNTIFS($L$5:$L$300,$X$150,$M$5:$M$300,$Y154,$N$5:$N$300,$Z$31,$O$5:$O$300,$AA$32)</f>
        <v>0</v>
      </c>
      <c r="AB154" s="174">
        <f>COUNTIFS($L$5:$L$300,$X$150,$M$5:$M$300,$Y154,$N$5:$N$300,$Z$31,$O$5:$O$300,$AB$32)</f>
        <v>0</v>
      </c>
      <c r="AC154" s="409"/>
      <c r="AD154" s="409">
        <f t="shared" si="558"/>
        <v>0</v>
      </c>
      <c r="AE154" s="399" t="str">
        <f t="shared" si="559"/>
        <v/>
      </c>
      <c r="AF154" s="174">
        <f>COUNTIFS($L$5:$L$300,$X$150,$M$5:$M$300,$Y154,$N$5:$N$300,$AF$31,$O$5:$O$300,AF$32)</f>
        <v>0</v>
      </c>
      <c r="AG154" s="174">
        <f t="shared" si="560"/>
        <v>0</v>
      </c>
      <c r="AH154" s="174">
        <f t="shared" si="560"/>
        <v>0</v>
      </c>
      <c r="AI154" s="409">
        <f t="shared" si="561"/>
        <v>0</v>
      </c>
      <c r="AJ154" s="399" t="str">
        <f t="shared" si="593"/>
        <v/>
      </c>
      <c r="AK154" s="181">
        <f t="shared" si="562"/>
        <v>0</v>
      </c>
      <c r="AL154" s="174">
        <f t="shared" si="562"/>
        <v>0</v>
      </c>
      <c r="AM154" s="174">
        <f t="shared" si="562"/>
        <v>0</v>
      </c>
      <c r="AN154" s="409">
        <f t="shared" si="563"/>
        <v>0</v>
      </c>
      <c r="AO154" s="399" t="str">
        <f t="shared" si="594"/>
        <v/>
      </c>
      <c r="AP154" s="174">
        <f t="shared" si="564"/>
        <v>0</v>
      </c>
      <c r="AQ154" s="174">
        <f t="shared" si="564"/>
        <v>0</v>
      </c>
      <c r="AR154" s="174">
        <f t="shared" si="564"/>
        <v>0</v>
      </c>
      <c r="AS154" s="409">
        <f t="shared" si="565"/>
        <v>0</v>
      </c>
      <c r="AT154" s="399" t="str">
        <f t="shared" si="566"/>
        <v/>
      </c>
      <c r="AU154" s="181">
        <f t="shared" si="567"/>
        <v>0</v>
      </c>
      <c r="AV154" s="174">
        <f t="shared" si="567"/>
        <v>0</v>
      </c>
      <c r="AW154" s="174">
        <f t="shared" si="567"/>
        <v>0</v>
      </c>
      <c r="AX154" s="409">
        <f t="shared" si="568"/>
        <v>0</v>
      </c>
      <c r="AY154" s="399" t="str">
        <f t="shared" si="569"/>
        <v/>
      </c>
      <c r="AZ154" s="181">
        <f t="shared" si="570"/>
        <v>0</v>
      </c>
      <c r="BA154" s="174">
        <f t="shared" si="570"/>
        <v>0</v>
      </c>
      <c r="BB154" s="174">
        <f t="shared" si="570"/>
        <v>0</v>
      </c>
      <c r="BC154" s="409">
        <f t="shared" si="571"/>
        <v>0</v>
      </c>
      <c r="BD154" s="399" t="str">
        <f t="shared" si="572"/>
        <v/>
      </c>
      <c r="BE154" s="181">
        <f t="shared" si="573"/>
        <v>0</v>
      </c>
      <c r="BF154" s="174">
        <f t="shared" si="573"/>
        <v>0</v>
      </c>
      <c r="BG154" s="174">
        <f t="shared" si="573"/>
        <v>0</v>
      </c>
      <c r="BH154" s="409">
        <f t="shared" si="574"/>
        <v>0</v>
      </c>
      <c r="BI154" s="399" t="str">
        <f t="shared" si="575"/>
        <v/>
      </c>
      <c r="BJ154" s="513"/>
      <c r="BK154" s="132">
        <v>5</v>
      </c>
      <c r="BL154" s="174">
        <f>COUNTIFS($L$5:$L$300,$BJ$33,$M$5:$M$300,$Y154,$N$5:$N$300,$Z$31,$O$5:$O$300,$Z$32)</f>
        <v>0</v>
      </c>
      <c r="BM154" s="174">
        <f>COUNTIFS($L$5:$L$300,$BJ$33,$M$5:$M$300,$Y154,$N$5:$N$300,$Z$31,$O$5:$O$300,$AA$32)</f>
        <v>0</v>
      </c>
      <c r="BN154" s="174">
        <f>COUNTIFS($L$5:$L$300,$BJ$33,$M$5:$M$300,$Y154,$N$5:$N$300,$Z$31,$O$5:$O$300,$AB$32)</f>
        <v>0</v>
      </c>
      <c r="BO154" s="174"/>
      <c r="BP154" s="409">
        <f t="shared" si="576"/>
        <v>0</v>
      </c>
      <c r="BQ154" s="399" t="str">
        <f t="shared" si="577"/>
        <v/>
      </c>
      <c r="BR154" s="174">
        <f>COUNTIFS($L$5:$L$300,$BJ$33,$M$5:$M$300,$Y154,$N$5:$N$300,$AF$31,$O$5:$O$300,BR$32)</f>
        <v>0</v>
      </c>
      <c r="BS154" s="174">
        <f t="shared" si="578"/>
        <v>0</v>
      </c>
      <c r="BT154" s="174">
        <f t="shared" si="578"/>
        <v>0</v>
      </c>
      <c r="BU154" s="409">
        <f t="shared" si="579"/>
        <v>0</v>
      </c>
      <c r="BV154" s="399" t="str">
        <f t="shared" si="595"/>
        <v/>
      </c>
      <c r="BW154" s="174">
        <f t="shared" si="580"/>
        <v>0</v>
      </c>
      <c r="BX154" s="174">
        <f t="shared" si="580"/>
        <v>0</v>
      </c>
      <c r="BY154" s="174">
        <f t="shared" si="580"/>
        <v>0</v>
      </c>
      <c r="BZ154" s="409">
        <f t="shared" si="581"/>
        <v>0</v>
      </c>
      <c r="CA154" s="399" t="str">
        <f t="shared" si="596"/>
        <v/>
      </c>
      <c r="CB154" s="174">
        <f t="shared" si="582"/>
        <v>0</v>
      </c>
      <c r="CC154" s="174">
        <f t="shared" si="582"/>
        <v>0</v>
      </c>
      <c r="CD154" s="174">
        <f t="shared" si="582"/>
        <v>0</v>
      </c>
      <c r="CE154" s="409">
        <f t="shared" si="583"/>
        <v>0</v>
      </c>
      <c r="CF154" s="399" t="str">
        <f t="shared" si="597"/>
        <v/>
      </c>
      <c r="CG154" s="181">
        <f t="shared" si="584"/>
        <v>0</v>
      </c>
      <c r="CH154" s="174">
        <f t="shared" si="584"/>
        <v>0</v>
      </c>
      <c r="CI154" s="174">
        <f t="shared" si="584"/>
        <v>0</v>
      </c>
      <c r="CJ154" s="409">
        <f t="shared" si="585"/>
        <v>0</v>
      </c>
      <c r="CK154" s="398" t="str">
        <f t="shared" si="586"/>
        <v/>
      </c>
      <c r="CL154" s="181">
        <f t="shared" si="587"/>
        <v>0</v>
      </c>
      <c r="CM154" s="174">
        <f t="shared" si="587"/>
        <v>0</v>
      </c>
      <c r="CN154" s="174">
        <f t="shared" si="587"/>
        <v>0</v>
      </c>
      <c r="CO154" s="409">
        <f t="shared" si="588"/>
        <v>0</v>
      </c>
      <c r="CP154" s="399" t="str">
        <f t="shared" si="589"/>
        <v/>
      </c>
      <c r="CQ154" s="174">
        <f t="shared" si="590"/>
        <v>0</v>
      </c>
      <c r="CR154" s="174">
        <f t="shared" si="590"/>
        <v>0</v>
      </c>
      <c r="CS154" s="174">
        <f t="shared" si="590"/>
        <v>0</v>
      </c>
      <c r="CT154" s="409">
        <f t="shared" si="591"/>
        <v>0</v>
      </c>
      <c r="CU154" s="399" t="str">
        <f t="shared" si="592"/>
        <v/>
      </c>
      <c r="CV154" s="98"/>
    </row>
    <row r="155" spans="3:100" ht="15.75" thickBot="1" x14ac:dyDescent="0.3">
      <c r="C155" s="380">
        <f t="shared" si="510"/>
        <v>0</v>
      </c>
      <c r="I155" s="409" t="e">
        <f t="shared" ca="1" si="511"/>
        <v>#NAME?</v>
      </c>
      <c r="K155" s="110"/>
      <c r="L155" s="74" t="str">
        <f t="shared" si="512"/>
        <v/>
      </c>
      <c r="M155" s="11" t="str">
        <f t="shared" si="513"/>
        <v/>
      </c>
      <c r="N155" s="11" t="str">
        <f t="shared" si="514"/>
        <v/>
      </c>
      <c r="O155" s="11" t="str">
        <f t="shared" si="515"/>
        <v/>
      </c>
      <c r="P155" s="380">
        <f t="shared" ca="1" si="516"/>
        <v>1</v>
      </c>
      <c r="Q155" s="380">
        <f t="shared" ca="1" si="517"/>
        <v>1</v>
      </c>
      <c r="X155" s="514"/>
      <c r="Y155" s="168">
        <v>6</v>
      </c>
      <c r="Z155" s="173">
        <f>COUNTIFS($L$5:$L$300,$X$150,$M$5:$M$300,$Y155,$N$5:$N$300,$Z$31,$O$5:$O$300,$Z$32)</f>
        <v>0</v>
      </c>
      <c r="AA155" s="173">
        <f>COUNTIFS($L$5:$L$300,$X$150,$M$5:$M$300,$Y155,$N$5:$N$300,$Z$31,$O$5:$O$300,$AA$32)</f>
        <v>0</v>
      </c>
      <c r="AB155" s="173">
        <f>COUNTIFS($L$5:$L$300,$X$150,$M$5:$M$300,$Y155,$N$5:$N$300,$Z$31,$O$5:$O$300,$AB$32)</f>
        <v>0</v>
      </c>
      <c r="AC155" s="130"/>
      <c r="AD155" s="130">
        <f t="shared" si="558"/>
        <v>0</v>
      </c>
      <c r="AE155" s="137" t="str">
        <f t="shared" si="559"/>
        <v/>
      </c>
      <c r="AF155" s="173">
        <f>COUNTIFS($L$5:$L$300,$X$150,$M$5:$M$300,$Y155,$N$5:$N$300,$AF$31,$O$5:$O$300,AF$32)</f>
        <v>0</v>
      </c>
      <c r="AG155" s="173">
        <f t="shared" si="560"/>
        <v>0</v>
      </c>
      <c r="AH155" s="173">
        <f t="shared" si="560"/>
        <v>0</v>
      </c>
      <c r="AI155" s="130">
        <f t="shared" si="561"/>
        <v>0</v>
      </c>
      <c r="AJ155" s="137" t="str">
        <f t="shared" si="593"/>
        <v/>
      </c>
      <c r="AK155" s="182">
        <f t="shared" si="562"/>
        <v>0</v>
      </c>
      <c r="AL155" s="173">
        <f t="shared" si="562"/>
        <v>0</v>
      </c>
      <c r="AM155" s="173">
        <f t="shared" si="562"/>
        <v>0</v>
      </c>
      <c r="AN155" s="130">
        <f t="shared" si="563"/>
        <v>0</v>
      </c>
      <c r="AO155" s="137" t="str">
        <f t="shared" si="594"/>
        <v/>
      </c>
      <c r="AP155" s="173">
        <f t="shared" si="564"/>
        <v>0</v>
      </c>
      <c r="AQ155" s="173">
        <f t="shared" si="564"/>
        <v>0</v>
      </c>
      <c r="AR155" s="173">
        <f t="shared" si="564"/>
        <v>0</v>
      </c>
      <c r="AS155" s="130">
        <f t="shared" si="565"/>
        <v>0</v>
      </c>
      <c r="AT155" s="137" t="str">
        <f t="shared" si="566"/>
        <v/>
      </c>
      <c r="AU155" s="182">
        <f t="shared" si="567"/>
        <v>0</v>
      </c>
      <c r="AV155" s="173">
        <f t="shared" si="567"/>
        <v>0</v>
      </c>
      <c r="AW155" s="173">
        <f t="shared" si="567"/>
        <v>0</v>
      </c>
      <c r="AX155" s="130">
        <f t="shared" si="568"/>
        <v>0</v>
      </c>
      <c r="AY155" s="137" t="str">
        <f t="shared" si="569"/>
        <v/>
      </c>
      <c r="AZ155" s="183">
        <f t="shared" si="570"/>
        <v>0</v>
      </c>
      <c r="BA155" s="184">
        <f t="shared" si="570"/>
        <v>0</v>
      </c>
      <c r="BB155" s="173">
        <f t="shared" si="570"/>
        <v>0</v>
      </c>
      <c r="BC155" s="153">
        <f t="shared" si="571"/>
        <v>0</v>
      </c>
      <c r="BD155" s="164" t="str">
        <f t="shared" si="572"/>
        <v/>
      </c>
      <c r="BE155" s="182">
        <f t="shared" si="573"/>
        <v>0</v>
      </c>
      <c r="BF155" s="173">
        <f t="shared" si="573"/>
        <v>0</v>
      </c>
      <c r="BG155" s="173">
        <f t="shared" si="573"/>
        <v>0</v>
      </c>
      <c r="BH155" s="130">
        <f t="shared" si="574"/>
        <v>0</v>
      </c>
      <c r="BI155" s="137" t="str">
        <f t="shared" si="575"/>
        <v/>
      </c>
      <c r="BJ155" s="514"/>
      <c r="BK155" s="234">
        <v>6</v>
      </c>
      <c r="BL155" s="236">
        <f>COUNTIFS($L$5:$L$300,$BJ$33,$M$5:$M$300,$Y155,$N$5:$N$300,$Z$31,$O$5:$O$300,$Z$32)</f>
        <v>0</v>
      </c>
      <c r="BM155" s="236">
        <f>COUNTIFS($L$5:$L$300,$BJ$33,$M$5:$M$300,$Y155,$N$5:$N$300,$Z$31,$O$5:$O$300,$AA$32)</f>
        <v>0</v>
      </c>
      <c r="BN155" s="236">
        <f>COUNTIFS($L$5:$L$300,$BJ$33,$M$5:$M$300,$Y155,$N$5:$N$300,$Z$31,$O$5:$O$300,$AB$32)</f>
        <v>0</v>
      </c>
      <c r="BO155" s="236"/>
      <c r="BP155" s="233">
        <f t="shared" si="576"/>
        <v>0</v>
      </c>
      <c r="BQ155" s="241" t="str">
        <f t="shared" si="577"/>
        <v/>
      </c>
      <c r="BR155" s="236">
        <f>COUNTIFS($L$5:$L$300,$BJ$33,$M$5:$M$300,$Y155,$N$5:$N$300,$AF$31,$O$5:$O$300,BR$32)</f>
        <v>0</v>
      </c>
      <c r="BS155" s="236">
        <f t="shared" si="578"/>
        <v>0</v>
      </c>
      <c r="BT155" s="236">
        <f t="shared" si="578"/>
        <v>0</v>
      </c>
      <c r="BU155" s="233">
        <f t="shared" si="579"/>
        <v>0</v>
      </c>
      <c r="BV155" s="241" t="str">
        <f t="shared" si="595"/>
        <v/>
      </c>
      <c r="BW155" s="236">
        <f t="shared" si="580"/>
        <v>0</v>
      </c>
      <c r="BX155" s="236">
        <f t="shared" si="580"/>
        <v>0</v>
      </c>
      <c r="BY155" s="236">
        <f t="shared" si="580"/>
        <v>0</v>
      </c>
      <c r="BZ155" s="233">
        <f t="shared" si="581"/>
        <v>0</v>
      </c>
      <c r="CA155" s="240" t="str">
        <f t="shared" si="596"/>
        <v/>
      </c>
      <c r="CB155" s="236">
        <f t="shared" si="582"/>
        <v>0</v>
      </c>
      <c r="CC155" s="236">
        <f t="shared" si="582"/>
        <v>0</v>
      </c>
      <c r="CD155" s="236">
        <f t="shared" si="582"/>
        <v>0</v>
      </c>
      <c r="CE155" s="233">
        <f t="shared" si="583"/>
        <v>0</v>
      </c>
      <c r="CF155" s="240" t="str">
        <f t="shared" si="597"/>
        <v/>
      </c>
      <c r="CG155" s="237">
        <f t="shared" si="584"/>
        <v>0</v>
      </c>
      <c r="CH155" s="236">
        <f t="shared" si="584"/>
        <v>0</v>
      </c>
      <c r="CI155" s="236">
        <f t="shared" si="584"/>
        <v>0</v>
      </c>
      <c r="CJ155" s="233">
        <f t="shared" si="585"/>
        <v>0</v>
      </c>
      <c r="CK155" s="242" t="str">
        <f t="shared" si="586"/>
        <v/>
      </c>
      <c r="CL155" s="238">
        <f t="shared" si="587"/>
        <v>0</v>
      </c>
      <c r="CM155" s="239">
        <f t="shared" si="587"/>
        <v>0</v>
      </c>
      <c r="CN155" s="239">
        <f t="shared" si="587"/>
        <v>0</v>
      </c>
      <c r="CO155" s="235">
        <f t="shared" si="588"/>
        <v>0</v>
      </c>
      <c r="CP155" s="241" t="str">
        <f t="shared" si="589"/>
        <v/>
      </c>
      <c r="CQ155" s="236">
        <f t="shared" si="590"/>
        <v>0</v>
      </c>
      <c r="CR155" s="236">
        <f t="shared" si="590"/>
        <v>0</v>
      </c>
      <c r="CS155" s="236">
        <f t="shared" si="590"/>
        <v>0</v>
      </c>
      <c r="CT155" s="233">
        <f t="shared" si="591"/>
        <v>0</v>
      </c>
      <c r="CU155" s="240" t="str">
        <f t="shared" si="592"/>
        <v/>
      </c>
      <c r="CV155" s="98"/>
    </row>
    <row r="156" spans="3:100" ht="16.5" thickBot="1" x14ac:dyDescent="0.3">
      <c r="C156" s="380">
        <f t="shared" si="510"/>
        <v>0</v>
      </c>
      <c r="I156" s="409" t="e">
        <f t="shared" ca="1" si="511"/>
        <v>#NAME?</v>
      </c>
      <c r="K156" s="110"/>
      <c r="L156" s="74" t="str">
        <f t="shared" si="512"/>
        <v/>
      </c>
      <c r="M156" s="11" t="str">
        <f t="shared" si="513"/>
        <v/>
      </c>
      <c r="N156" s="11" t="str">
        <f t="shared" si="514"/>
        <v/>
      </c>
      <c r="O156" s="11" t="str">
        <f t="shared" si="515"/>
        <v/>
      </c>
      <c r="P156" s="380">
        <f t="shared" ca="1" si="516"/>
        <v>1</v>
      </c>
      <c r="Q156" s="380">
        <f t="shared" ca="1" si="517"/>
        <v>1</v>
      </c>
      <c r="X156" s="505" t="s">
        <v>130</v>
      </c>
      <c r="Y156" s="506"/>
      <c r="Z156" s="175">
        <f>SUM(Z150:Z155)</f>
        <v>0</v>
      </c>
      <c r="AA156" s="176">
        <f>SUM(AA150:AA155)</f>
        <v>0</v>
      </c>
      <c r="AB156" s="176">
        <f>SUM(AB150:AB155)</f>
        <v>0</v>
      </c>
      <c r="AC156" s="393"/>
      <c r="AD156" s="393">
        <f t="shared" si="558"/>
        <v>0</v>
      </c>
      <c r="AE156" s="138" t="str">
        <f t="shared" si="559"/>
        <v/>
      </c>
      <c r="AF156" s="175">
        <f>SUM(AF150:AF155)</f>
        <v>0</v>
      </c>
      <c r="AG156" s="176">
        <f>SUM(AG150:AG155)</f>
        <v>0</v>
      </c>
      <c r="AH156" s="176">
        <f>SUM(AH150:AH155)</f>
        <v>0</v>
      </c>
      <c r="AI156" s="393">
        <f t="shared" si="561"/>
        <v>0</v>
      </c>
      <c r="AJ156" s="138" t="str">
        <f t="shared" si="593"/>
        <v/>
      </c>
      <c r="AK156" s="175">
        <f>SUM(AK150:AK155)</f>
        <v>0</v>
      </c>
      <c r="AL156" s="176">
        <f>SUM(AL150:AL155)</f>
        <v>0</v>
      </c>
      <c r="AM156" s="176">
        <f>SUM(AM150:AM155)</f>
        <v>0</v>
      </c>
      <c r="AN156" s="393">
        <f t="shared" si="563"/>
        <v>0</v>
      </c>
      <c r="AO156" s="138" t="str">
        <f t="shared" si="594"/>
        <v/>
      </c>
      <c r="AP156" s="175">
        <f>SUM(AP150:AP155)</f>
        <v>0</v>
      </c>
      <c r="AQ156" s="176">
        <f>SUM(AQ150:AQ155)</f>
        <v>0</v>
      </c>
      <c r="AR156" s="176">
        <f>SUM(AR150:AR155)</f>
        <v>0</v>
      </c>
      <c r="AS156" s="393">
        <f t="shared" si="565"/>
        <v>0</v>
      </c>
      <c r="AT156" s="138" t="str">
        <f t="shared" si="566"/>
        <v/>
      </c>
      <c r="AU156" s="175">
        <f>SUM(AU150:AU155)</f>
        <v>0</v>
      </c>
      <c r="AV156" s="176">
        <f>SUM(AV150:AV155)</f>
        <v>0</v>
      </c>
      <c r="AW156" s="176">
        <f>SUM(AW150:AW155)</f>
        <v>0</v>
      </c>
      <c r="AX156" s="393">
        <f t="shared" si="568"/>
        <v>0</v>
      </c>
      <c r="AY156" s="138" t="str">
        <f t="shared" si="569"/>
        <v/>
      </c>
      <c r="AZ156" s="175">
        <f>SUM(AZ150:AZ155)</f>
        <v>0</v>
      </c>
      <c r="BA156" s="176">
        <f>SUM(BA150:BA155)</f>
        <v>0</v>
      </c>
      <c r="BB156" s="176">
        <f>SUM(BB150:BB155)</f>
        <v>0</v>
      </c>
      <c r="BC156" s="393">
        <f t="shared" si="571"/>
        <v>0</v>
      </c>
      <c r="BD156" s="138" t="str">
        <f t="shared" si="572"/>
        <v/>
      </c>
      <c r="BE156" s="175">
        <f>SUM(BE150:BE155)</f>
        <v>0</v>
      </c>
      <c r="BF156" s="176">
        <f>SUM(BF150:BF155)</f>
        <v>0</v>
      </c>
      <c r="BG156" s="176">
        <f>SUM(BG150:BG155)</f>
        <v>0</v>
      </c>
      <c r="BH156" s="393">
        <f t="shared" si="574"/>
        <v>0</v>
      </c>
      <c r="BI156" s="138" t="str">
        <f t="shared" si="575"/>
        <v/>
      </c>
      <c r="BJ156" s="505" t="s">
        <v>130</v>
      </c>
      <c r="BK156" s="506"/>
      <c r="BL156" s="175">
        <f>SUM(BL150:BL155)</f>
        <v>0</v>
      </c>
      <c r="BM156" s="176">
        <f>COUNTIFS($L$5:$L$300,$X$33,$M$5:$M$300,$Y156,$N$5:$N$300,$Z$31,$O$5:$O$300,$AA$32)</f>
        <v>0</v>
      </c>
      <c r="BN156" s="176">
        <f>SUM(BN150:BN155)</f>
        <v>0</v>
      </c>
      <c r="BO156" s="176"/>
      <c r="BP156" s="393">
        <f t="shared" si="576"/>
        <v>0</v>
      </c>
      <c r="BQ156" s="138" t="str">
        <f t="shared" si="577"/>
        <v/>
      </c>
      <c r="BR156" s="175">
        <f>SUM(BR150:BR155)</f>
        <v>0</v>
      </c>
      <c r="BS156" s="176">
        <f>SUM(BS150:BS155)</f>
        <v>0</v>
      </c>
      <c r="BT156" s="176">
        <f>SUM(BT150:BT155)</f>
        <v>0</v>
      </c>
      <c r="BU156" s="393">
        <f t="shared" si="579"/>
        <v>0</v>
      </c>
      <c r="BV156" s="138" t="str">
        <f t="shared" si="595"/>
        <v/>
      </c>
      <c r="BW156" s="175">
        <f>SUM(BW150:BW155)</f>
        <v>0</v>
      </c>
      <c r="BX156" s="176">
        <f>SUM(BY150:BY155)</f>
        <v>0</v>
      </c>
      <c r="BY156" s="176">
        <f>SUM(BY150:BY155)</f>
        <v>0</v>
      </c>
      <c r="BZ156" s="393">
        <f t="shared" si="581"/>
        <v>0</v>
      </c>
      <c r="CA156" s="138" t="str">
        <f t="shared" si="596"/>
        <v/>
      </c>
      <c r="CB156" s="175">
        <f>SUM(CB150:CB155)</f>
        <v>0</v>
      </c>
      <c r="CC156" s="176">
        <f>SUM(CC150:CC155)</f>
        <v>0</v>
      </c>
      <c r="CD156" s="176">
        <f>SUM(CD150:CD155)</f>
        <v>0</v>
      </c>
      <c r="CE156" s="393">
        <f t="shared" si="583"/>
        <v>0</v>
      </c>
      <c r="CF156" s="138" t="str">
        <f t="shared" si="597"/>
        <v/>
      </c>
      <c r="CG156" s="175">
        <f>SUM(CG150:CG155)</f>
        <v>0</v>
      </c>
      <c r="CH156" s="176">
        <f>SUM(CH150:CH155)</f>
        <v>0</v>
      </c>
      <c r="CI156" s="176">
        <f>SUM(CI150:CI155)</f>
        <v>0</v>
      </c>
      <c r="CJ156" s="393">
        <f t="shared" si="585"/>
        <v>0</v>
      </c>
      <c r="CK156" s="138" t="str">
        <f t="shared" si="586"/>
        <v/>
      </c>
      <c r="CL156" s="187">
        <f>SUM(CL150:CL155)</f>
        <v>0</v>
      </c>
      <c r="CM156" s="188">
        <f>SUM(CM150:CM155)</f>
        <v>0</v>
      </c>
      <c r="CN156" s="188">
        <f>SUM(CN150:CN155)</f>
        <v>0</v>
      </c>
      <c r="CO156" s="374">
        <f t="shared" si="588"/>
        <v>0</v>
      </c>
      <c r="CP156" s="243" t="str">
        <f t="shared" si="589"/>
        <v/>
      </c>
      <c r="CQ156" s="175">
        <f>SUM(CQ150:CQ155)</f>
        <v>0</v>
      </c>
      <c r="CR156" s="176">
        <f>SUM(CR150:CR155)</f>
        <v>0</v>
      </c>
      <c r="CS156" s="176">
        <f>SUM(CS150:CS155)</f>
        <v>0</v>
      </c>
      <c r="CT156" s="393">
        <f t="shared" si="591"/>
        <v>0</v>
      </c>
      <c r="CU156" s="138" t="str">
        <f t="shared" si="592"/>
        <v/>
      </c>
      <c r="CV156" s="98"/>
    </row>
    <row r="157" spans="3:100" ht="15.75" thickBot="1" x14ac:dyDescent="0.3">
      <c r="C157" s="380">
        <f t="shared" si="510"/>
        <v>0</v>
      </c>
      <c r="I157" s="409" t="e">
        <f t="shared" ca="1" si="511"/>
        <v>#NAME?</v>
      </c>
      <c r="K157" s="110"/>
      <c r="L157" s="74" t="str">
        <f t="shared" si="512"/>
        <v/>
      </c>
      <c r="M157" s="11" t="str">
        <f t="shared" si="513"/>
        <v/>
      </c>
      <c r="N157" s="11" t="str">
        <f t="shared" si="514"/>
        <v/>
      </c>
      <c r="O157" s="11" t="str">
        <f t="shared" si="515"/>
        <v/>
      </c>
      <c r="P157" s="380">
        <f t="shared" ca="1" si="516"/>
        <v>1</v>
      </c>
      <c r="Q157" s="380">
        <f t="shared" ca="1" si="517"/>
        <v>1</v>
      </c>
      <c r="X157" s="379"/>
      <c r="Y157" s="379"/>
      <c r="Z157" s="499" t="str">
        <f>$G$23</f>
        <v>S</v>
      </c>
      <c r="AA157" s="500"/>
      <c r="AB157" s="500"/>
      <c r="AC157" s="500"/>
      <c r="AD157" s="500"/>
      <c r="AE157" s="501"/>
      <c r="AF157" s="499" t="str">
        <f>$G$24</f>
        <v>R</v>
      </c>
      <c r="AG157" s="500"/>
      <c r="AH157" s="500"/>
      <c r="AI157" s="500"/>
      <c r="AJ157" s="501"/>
      <c r="AK157" s="509" t="str">
        <f>$G$26</f>
        <v>D</v>
      </c>
      <c r="AL157" s="510"/>
      <c r="AM157" s="510"/>
      <c r="AN157" s="510"/>
      <c r="AO157" s="511"/>
      <c r="AP157" s="499" t="str">
        <f>$G$27</f>
        <v>L</v>
      </c>
      <c r="AQ157" s="500"/>
      <c r="AR157" s="500"/>
      <c r="AS157" s="500"/>
      <c r="AT157" s="500"/>
      <c r="AU157" s="499" t="str">
        <f>$G$22</f>
        <v>A</v>
      </c>
      <c r="AV157" s="500"/>
      <c r="AW157" s="500"/>
      <c r="AX157" s="500"/>
      <c r="AY157" s="500"/>
      <c r="AZ157" s="499" t="str">
        <f>$G$32</f>
        <v>X</v>
      </c>
      <c r="BA157" s="500"/>
      <c r="BB157" s="500"/>
      <c r="BC157" s="500"/>
      <c r="BD157" s="501"/>
      <c r="BE157" s="500" t="str">
        <f>$G$25</f>
        <v>B</v>
      </c>
      <c r="BF157" s="500"/>
      <c r="BG157" s="500"/>
      <c r="BH157" s="500"/>
      <c r="BI157" s="501"/>
      <c r="BJ157" s="1"/>
      <c r="BK157" s="27"/>
      <c r="BL157" s="499" t="str">
        <f>$G$23</f>
        <v>S</v>
      </c>
      <c r="BM157" s="500"/>
      <c r="BN157" s="500"/>
      <c r="BO157" s="500"/>
      <c r="BP157" s="500"/>
      <c r="BQ157" s="501"/>
      <c r="BR157" s="499" t="str">
        <f>$G$24</f>
        <v>R</v>
      </c>
      <c r="BS157" s="500"/>
      <c r="BT157" s="500"/>
      <c r="BU157" s="500"/>
      <c r="BV157" s="501"/>
      <c r="BW157" s="499" t="str">
        <f>$G$26</f>
        <v>D</v>
      </c>
      <c r="BX157" s="500"/>
      <c r="BY157" s="500"/>
      <c r="BZ157" s="500"/>
      <c r="CA157" s="501"/>
      <c r="CB157" s="499" t="str">
        <f>$G$27</f>
        <v>L</v>
      </c>
      <c r="CC157" s="500"/>
      <c r="CD157" s="500"/>
      <c r="CE157" s="500"/>
      <c r="CF157" s="500"/>
      <c r="CG157" s="499" t="str">
        <f>$G$22</f>
        <v>A</v>
      </c>
      <c r="CH157" s="500"/>
      <c r="CI157" s="500"/>
      <c r="CJ157" s="500"/>
      <c r="CK157" s="501"/>
      <c r="CL157" s="500" t="str">
        <f>$G$32</f>
        <v>X</v>
      </c>
      <c r="CM157" s="500"/>
      <c r="CN157" s="500"/>
      <c r="CO157" s="500"/>
      <c r="CP157" s="501"/>
      <c r="CQ157" s="500" t="str">
        <f>$G$25</f>
        <v>B</v>
      </c>
      <c r="CR157" s="500"/>
      <c r="CS157" s="500"/>
      <c r="CT157" s="500"/>
      <c r="CU157" s="501"/>
      <c r="CV157" s="31"/>
    </row>
    <row r="158" spans="3:100" ht="15.75" thickBot="1" x14ac:dyDescent="0.3">
      <c r="C158" s="380">
        <f t="shared" si="510"/>
        <v>0</v>
      </c>
      <c r="I158" s="409" t="e">
        <f t="shared" ca="1" si="511"/>
        <v>#NAME?</v>
      </c>
      <c r="K158" s="110"/>
      <c r="L158" s="74" t="str">
        <f t="shared" si="512"/>
        <v/>
      </c>
      <c r="M158" s="11" t="str">
        <f t="shared" si="513"/>
        <v/>
      </c>
      <c r="N158" s="11" t="str">
        <f t="shared" si="514"/>
        <v/>
      </c>
      <c r="O158" s="11" t="str">
        <f t="shared" si="515"/>
        <v/>
      </c>
      <c r="P158" s="380">
        <f t="shared" ca="1" si="516"/>
        <v>1</v>
      </c>
      <c r="Q158" s="380">
        <f t="shared" ca="1" si="517"/>
        <v>1</v>
      </c>
      <c r="X158" s="379"/>
      <c r="Y158" s="125" t="s">
        <v>127</v>
      </c>
      <c r="Z158" s="176" t="str">
        <f>$G$29</f>
        <v>P</v>
      </c>
      <c r="AA158" s="170" t="str">
        <f>$G$31</f>
        <v>C</v>
      </c>
      <c r="AB158" s="170" t="str">
        <f>$G$28</f>
        <v>E</v>
      </c>
      <c r="AC158" s="97"/>
      <c r="AD158" s="392" t="s">
        <v>10</v>
      </c>
      <c r="AE158" s="119" t="s">
        <v>128</v>
      </c>
      <c r="AF158" s="175" t="str">
        <f>$G$30</f>
        <v>EX</v>
      </c>
      <c r="AG158" s="176" t="str">
        <f>$G$31</f>
        <v>C</v>
      </c>
      <c r="AH158" s="176" t="str">
        <f>$G$28</f>
        <v>E</v>
      </c>
      <c r="AI158" s="393" t="s">
        <v>10</v>
      </c>
      <c r="AJ158" s="138" t="s">
        <v>128</v>
      </c>
      <c r="AK158" s="175" t="str">
        <f>$G$30</f>
        <v>EX</v>
      </c>
      <c r="AL158" s="176" t="str">
        <f>$G$31</f>
        <v>C</v>
      </c>
      <c r="AM158" s="176" t="str">
        <f>$G$28</f>
        <v>E</v>
      </c>
      <c r="AN158" s="161" t="s">
        <v>10</v>
      </c>
      <c r="AO158" s="138" t="s">
        <v>128</v>
      </c>
      <c r="AP158" s="175" t="str">
        <f>$G$30</f>
        <v>EX</v>
      </c>
      <c r="AQ158" s="176" t="str">
        <f>$G$31</f>
        <v>C</v>
      </c>
      <c r="AR158" s="176" t="str">
        <f>$G$28</f>
        <v>E</v>
      </c>
      <c r="AS158" s="393" t="s">
        <v>10</v>
      </c>
      <c r="AT158" s="155" t="s">
        <v>128</v>
      </c>
      <c r="AU158" s="175" t="str">
        <f>$G$29</f>
        <v>P</v>
      </c>
      <c r="AV158" s="176" t="str">
        <f>$G$31</f>
        <v>C</v>
      </c>
      <c r="AW158" s="176" t="str">
        <f>$G$28</f>
        <v>E</v>
      </c>
      <c r="AX158" s="393" t="s">
        <v>10</v>
      </c>
      <c r="AY158" s="138" t="s">
        <v>128</v>
      </c>
      <c r="AZ158" s="176" t="str">
        <f>$G$29</f>
        <v>P</v>
      </c>
      <c r="BA158" s="176" t="str">
        <f>$G$31</f>
        <v>C</v>
      </c>
      <c r="BB158" s="176" t="str">
        <f>$G$28</f>
        <v>E</v>
      </c>
      <c r="BC158" s="393" t="s">
        <v>10</v>
      </c>
      <c r="BD158" s="138" t="s">
        <v>128</v>
      </c>
      <c r="BE158" s="176" t="str">
        <f>$G$29</f>
        <v>P</v>
      </c>
      <c r="BF158" s="170" t="str">
        <f>$G$31</f>
        <v>C</v>
      </c>
      <c r="BG158" s="170" t="str">
        <f>$G$28</f>
        <v>E</v>
      </c>
      <c r="BH158" s="392" t="s">
        <v>10</v>
      </c>
      <c r="BI158" s="138" t="s">
        <v>128</v>
      </c>
      <c r="BJ158" s="425"/>
      <c r="BK158" s="125" t="s">
        <v>127</v>
      </c>
      <c r="BL158" s="176" t="str">
        <f>$G$29</f>
        <v>P</v>
      </c>
      <c r="BM158" s="170" t="str">
        <f>$G$31</f>
        <v>C</v>
      </c>
      <c r="BN158" s="170" t="str">
        <f>$G$28</f>
        <v>E</v>
      </c>
      <c r="BO158" s="97"/>
      <c r="BP158" s="392" t="s">
        <v>10</v>
      </c>
      <c r="BQ158" s="119" t="s">
        <v>128</v>
      </c>
      <c r="BR158" s="175" t="str">
        <f>$G$30</f>
        <v>EX</v>
      </c>
      <c r="BS158" s="176" t="str">
        <f>$G$31</f>
        <v>C</v>
      </c>
      <c r="BT158" s="176" t="str">
        <f>$G$28</f>
        <v>E</v>
      </c>
      <c r="BU158" s="393" t="s">
        <v>10</v>
      </c>
      <c r="BV158" s="138" t="s">
        <v>128</v>
      </c>
      <c r="BW158" s="175" t="str">
        <f>$G$30</f>
        <v>EX</v>
      </c>
      <c r="BX158" s="176" t="str">
        <f>$G$31</f>
        <v>C</v>
      </c>
      <c r="BY158" s="176" t="str">
        <f>$G$28</f>
        <v>E</v>
      </c>
      <c r="BZ158" s="161" t="s">
        <v>10</v>
      </c>
      <c r="CA158" s="138" t="s">
        <v>128</v>
      </c>
      <c r="CB158" s="175" t="str">
        <f>$G$30</f>
        <v>EX</v>
      </c>
      <c r="CC158" s="176" t="str">
        <f>$G$31</f>
        <v>C</v>
      </c>
      <c r="CD158" s="176" t="str">
        <f>$G$28</f>
        <v>E</v>
      </c>
      <c r="CE158" s="393" t="s">
        <v>10</v>
      </c>
      <c r="CF158" s="155" t="s">
        <v>128</v>
      </c>
      <c r="CG158" s="175" t="str">
        <f>$G$29</f>
        <v>P</v>
      </c>
      <c r="CH158" s="176" t="str">
        <f>$G$31</f>
        <v>C</v>
      </c>
      <c r="CI158" s="176" t="str">
        <f>$G$28</f>
        <v>E</v>
      </c>
      <c r="CJ158" s="393" t="s">
        <v>10</v>
      </c>
      <c r="CK158" s="138" t="s">
        <v>128</v>
      </c>
      <c r="CL158" s="176" t="str">
        <f>$G$29</f>
        <v>P</v>
      </c>
      <c r="CM158" s="170" t="str">
        <f>$G$31</f>
        <v>C</v>
      </c>
      <c r="CN158" s="170" t="str">
        <f>$G$28</f>
        <v>E</v>
      </c>
      <c r="CO158" s="393" t="s">
        <v>10</v>
      </c>
      <c r="CP158" s="138" t="s">
        <v>128</v>
      </c>
      <c r="CQ158" s="176" t="str">
        <f>$G$29</f>
        <v>P</v>
      </c>
      <c r="CR158" s="170" t="str">
        <f>$G$31</f>
        <v>C</v>
      </c>
      <c r="CS158" s="170" t="str">
        <f>$G$28</f>
        <v>E</v>
      </c>
      <c r="CT158" s="392" t="s">
        <v>10</v>
      </c>
      <c r="CU158" s="138" t="s">
        <v>128</v>
      </c>
      <c r="CV158" s="329"/>
    </row>
    <row r="159" spans="3:100" x14ac:dyDescent="0.25">
      <c r="C159" s="380">
        <f t="shared" si="510"/>
        <v>0</v>
      </c>
      <c r="I159" s="409" t="e">
        <f t="shared" ca="1" si="511"/>
        <v>#NAME?</v>
      </c>
      <c r="K159" s="110"/>
      <c r="L159" s="74" t="str">
        <f t="shared" si="512"/>
        <v/>
      </c>
      <c r="M159" s="11" t="str">
        <f t="shared" si="513"/>
        <v/>
      </c>
      <c r="N159" s="11" t="str">
        <f t="shared" si="514"/>
        <v/>
      </c>
      <c r="O159" s="11" t="str">
        <f t="shared" si="515"/>
        <v/>
      </c>
      <c r="P159" s="380">
        <f t="shared" ca="1" si="516"/>
        <v>1</v>
      </c>
      <c r="Q159" s="380">
        <f t="shared" ca="1" si="517"/>
        <v>1</v>
      </c>
      <c r="X159" s="512">
        <f>F18</f>
        <v>0</v>
      </c>
      <c r="Y159" s="391">
        <v>1</v>
      </c>
      <c r="Z159" s="172">
        <f>COUNTIFS($L$5:$L$300,$X$159,$M$5:$M$300,$Y$33,$N$5:$N$300,$Z$31,$O$5:$O$300,$Z$32)</f>
        <v>0</v>
      </c>
      <c r="AA159" s="172">
        <f>COUNTIFS($L$5:$L$300,$X$159,$M$5:$M$300,$Y$33,$N$5:$N$300,$Z$31,$O$5:$O$300,AA$32)</f>
        <v>0</v>
      </c>
      <c r="AB159" s="172">
        <f>COUNTIFS($L$5:$L$300,$X$159,$M$5:$M$300,$Y$33,$N$5:$N$300,$Z$31,$O$5:$O$300,AB$32)</f>
        <v>0</v>
      </c>
      <c r="AC159" s="97"/>
      <c r="AD159" s="97">
        <f t="shared" ref="AD159:AD165" si="598">SUM(Z159:AB159)</f>
        <v>0</v>
      </c>
      <c r="AE159" s="397" t="str">
        <f t="shared" ref="AE159:AE165" si="599">IF(AD159=0,"",((Z159*4)+(AA159*2)+(AB159*0))/AD159)</f>
        <v/>
      </c>
      <c r="AF159" s="174">
        <f>COUNTIFS($L$5:$L$300,$X$159,$M$5:$M$300,$Y$33,$N$5:$N$300,$AF$31,$O$5:$O$300,AF$32)</f>
        <v>0</v>
      </c>
      <c r="AG159" s="174">
        <f t="shared" ref="AG159:AH164" si="600">COUNTIFS($L$5:$L$300,$X$159,$M$5:$M$300,$Y159,$N$5:$N$300,$AF$31,$O$5:$O$300,AG$32)</f>
        <v>0</v>
      </c>
      <c r="AH159" s="174">
        <f t="shared" si="600"/>
        <v>0</v>
      </c>
      <c r="AI159" s="97">
        <f t="shared" ref="AI159:AI165" si="601">SUM(AF159:AH159)</f>
        <v>0</v>
      </c>
      <c r="AJ159" s="397" t="str">
        <f>IF(AI159=0,"",((AF159*3)+(AG159*1.5)+(AH159*0))/AI159)</f>
        <v/>
      </c>
      <c r="AK159" s="181">
        <f t="shared" ref="AK159:AM164" si="602">COUNTIFS($L$5:$L$300,$X$159,$M$5:$M$300,$Y159,$N$5:$N$300,$AK$31,$O$5:$O$300,AK$32)</f>
        <v>0</v>
      </c>
      <c r="AL159" s="174">
        <f t="shared" si="602"/>
        <v>0</v>
      </c>
      <c r="AM159" s="174">
        <f t="shared" si="602"/>
        <v>0</v>
      </c>
      <c r="AN159" s="97">
        <f t="shared" ref="AN159:AN165" si="603">SUM(AK159:AM159)</f>
        <v>0</v>
      </c>
      <c r="AO159" s="397" t="str">
        <f>IF(AN159=0,"",((AK159*3)+(AL159*1.5)+(AM159*0))/AN159)</f>
        <v/>
      </c>
      <c r="AP159" s="174">
        <f t="shared" ref="AP159:AR164" si="604">COUNTIFS($L$5:$L$300,$X$159,$M$5:$M$300,$Y159,$N$5:$N$300,$AP$31,$O$5:$O$300,AP$32)</f>
        <v>0</v>
      </c>
      <c r="AQ159" s="174">
        <f t="shared" si="604"/>
        <v>0</v>
      </c>
      <c r="AR159" s="174">
        <f t="shared" si="604"/>
        <v>0</v>
      </c>
      <c r="AS159" s="97">
        <f t="shared" ref="AS159:AS165" si="605">SUM(AP159:AR159)</f>
        <v>0</v>
      </c>
      <c r="AT159" s="397" t="str">
        <f t="shared" ref="AT159:AT165" si="606">IF(AS159=0,"",((AP159*3)+(AQ159*1.5)+(AS159*0))/AS159)</f>
        <v/>
      </c>
      <c r="AU159" s="185">
        <f t="shared" ref="AU159:AW164" si="607">COUNTIFS($L$5:$L$300,$X$159,$M$5:$M$300,$Y159,$N$5:$N$300,$AU$31,$O$5:$O$300,AU$32)</f>
        <v>0</v>
      </c>
      <c r="AV159" s="172">
        <f t="shared" si="607"/>
        <v>0</v>
      </c>
      <c r="AW159" s="172">
        <f t="shared" si="607"/>
        <v>0</v>
      </c>
      <c r="AX159" s="97">
        <f t="shared" ref="AX159:AX165" si="608">SUM(AU159:AW159)</f>
        <v>0</v>
      </c>
      <c r="AY159" s="397" t="str">
        <f t="shared" ref="AY159:AY165" si="609">IF(AX159=0,"",((AU159*4)+(AV159*2)+(AW159*0))/AX159)</f>
        <v/>
      </c>
      <c r="AZ159" s="181">
        <f t="shared" ref="AZ159:BB164" si="610">COUNTIFS($L$5:$L$300,$X$159,$M$5:$M$300,$Y159,$N$5:$N$300,$AZ$31,$O$5:$O$300,AZ$32)</f>
        <v>0</v>
      </c>
      <c r="BA159" s="174">
        <f t="shared" si="610"/>
        <v>0</v>
      </c>
      <c r="BB159" s="174">
        <f t="shared" si="610"/>
        <v>0</v>
      </c>
      <c r="BC159" s="409">
        <f t="shared" ref="BC159:BC165" si="611">SUM(AZ159:BB159)</f>
        <v>0</v>
      </c>
      <c r="BD159" s="399" t="str">
        <f t="shared" ref="BD159:BD165" si="612">IF(BC159=0,"",((AZ159*4)+(BA159*2)+(BB159*0))/BC159)</f>
        <v/>
      </c>
      <c r="BE159" s="185">
        <f t="shared" ref="BE159:BG164" si="613">COUNTIFS($L$5:$L$300,$X$159,$M$5:$M$300,$Y159,$N$5:$N$300,$BE$31,$O$5:$O$300,BE$32)</f>
        <v>0</v>
      </c>
      <c r="BF159" s="172">
        <f t="shared" si="613"/>
        <v>0</v>
      </c>
      <c r="BG159" s="172">
        <f t="shared" si="613"/>
        <v>0</v>
      </c>
      <c r="BH159" s="97">
        <f t="shared" ref="BH159:BH165" si="614">SUM(BE159:BG159)</f>
        <v>0</v>
      </c>
      <c r="BI159" s="397" t="str">
        <f t="shared" ref="BI159:BI165" si="615">IF(BH159=0,"",((BE159*4)+(BF159*2)+(BG159*0))/BH159)</f>
        <v/>
      </c>
      <c r="BJ159" s="512">
        <f>H19</f>
        <v>0</v>
      </c>
      <c r="BK159" s="404">
        <v>1</v>
      </c>
      <c r="BL159" s="172">
        <f>COUNTIFS($L$5:$L$300,$BJ$33,$M$5:$M$300,$Y$33,$N$5:$N$300,$Z$31,$O$5:$O$300,$Z$32)</f>
        <v>0</v>
      </c>
      <c r="BM159" s="172">
        <f>COUNTIFS($L$5:$L$300,$BJ$33,$M$5:$M$300,$Y$33,$N$5:$N$300,$Z$31,$O$5:$O$300,BM$32)</f>
        <v>0</v>
      </c>
      <c r="BN159" s="172">
        <f>COUNTIFS($L$5:$L$300,$BJ$33,$M$5:$M$300,$Y$33,$N$5:$N$300,$Z$31,$O$5:$O$300,BN$32)</f>
        <v>0</v>
      </c>
      <c r="BO159" s="172"/>
      <c r="BP159" s="97">
        <f t="shared" ref="BP159:BP165" si="616">SUM(BL159:BN159)</f>
        <v>0</v>
      </c>
      <c r="BQ159" s="397" t="str">
        <f t="shared" ref="BQ159:BQ165" si="617">IF(BP159=0,"",((BL159*4)+(BM159*2)+(BN159*0))/BP159)</f>
        <v/>
      </c>
      <c r="BR159" s="174">
        <f>COUNTIFS($L$5:$L$300,$BJ$33,$M$5:$M$300,$Y$33,$N$5:$N$300,$AF$31,$O$5:$O$300,BR$32)</f>
        <v>0</v>
      </c>
      <c r="BS159" s="174">
        <f t="shared" ref="BS159:BT164" si="618">COUNTIFS($L$5:$L$300,$BJ$33,$M$5:$M$300,$Y159,$N$5:$N$300,$AF$31,$O$5:$O$300,BS$32)</f>
        <v>0</v>
      </c>
      <c r="BT159" s="174">
        <f t="shared" si="618"/>
        <v>0</v>
      </c>
      <c r="BU159" s="97">
        <f t="shared" ref="BU159:BU165" si="619">SUM(BR159:BT159)</f>
        <v>0</v>
      </c>
      <c r="BV159" s="397" t="str">
        <f>IF(BU159=0,"",((BR159*3)+(BS159*1.5)+(BT159*0))/BU159)</f>
        <v/>
      </c>
      <c r="BW159" s="174">
        <f t="shared" ref="BW159:BY164" si="620">COUNTIFS($L$5:$L$300,$BJ$33,$M$5:$M$300,$Y159,$N$5:$N$300,$AK$31,$O$5:$O$300,BW$32)</f>
        <v>0</v>
      </c>
      <c r="BX159" s="174">
        <f t="shared" si="620"/>
        <v>0</v>
      </c>
      <c r="BY159" s="174">
        <f t="shared" si="620"/>
        <v>0</v>
      </c>
      <c r="BZ159" s="97">
        <f t="shared" ref="BZ159:BZ165" si="621">SUM(BW159:BY159)</f>
        <v>0</v>
      </c>
      <c r="CA159" s="397" t="str">
        <f>IF(BZ159=0,"",((BW159*3)+(BX159*1.5)+(BY159*0))/BZ159)</f>
        <v/>
      </c>
      <c r="CB159" s="174">
        <f t="shared" ref="CB159:CD164" si="622">COUNTIFS($L$5:$L$300,$BJ$33,$M$5:$M$300,$Y159,$N$5:$N$300,$AP$31,$O$5:$O$300,CB$32)</f>
        <v>0</v>
      </c>
      <c r="CC159" s="174">
        <f t="shared" si="622"/>
        <v>0</v>
      </c>
      <c r="CD159" s="174">
        <f t="shared" si="622"/>
        <v>0</v>
      </c>
      <c r="CE159" s="97">
        <f t="shared" ref="CE159:CE165" si="623">SUM(CB159:CD159)</f>
        <v>0</v>
      </c>
      <c r="CF159" s="397" t="str">
        <f>IF(CE159=0,"",((CB159*3)+(CC159*1.5)+(CD159*0))/CE159)</f>
        <v/>
      </c>
      <c r="CG159" s="185">
        <f t="shared" ref="CG159:CI164" si="624">COUNTIFS($L$5:$L$300,$BJ$33,$M$5:$M$300,$Y159,$N$5:$N$300,$AU$31,$O$5:$O$300,CG$32)</f>
        <v>0</v>
      </c>
      <c r="CH159" s="172">
        <f t="shared" si="624"/>
        <v>0</v>
      </c>
      <c r="CI159" s="172">
        <f t="shared" si="624"/>
        <v>0</v>
      </c>
      <c r="CJ159" s="97">
        <f t="shared" ref="CJ159:CJ165" si="625">SUM(CG159:CI159)</f>
        <v>0</v>
      </c>
      <c r="CK159" s="400" t="str">
        <f t="shared" ref="CK159:CK165" si="626">IF(CJ159=0,"",((CG159*4)+(CH159*2)+(CI159*0))/CJ159)</f>
        <v/>
      </c>
      <c r="CL159" s="185">
        <f t="shared" ref="CL159:CN164" si="627">COUNTIFS($L$5:$L$300,$BJ$33,$M$5:$M$300,$Y159,$N$5:$N$300,$AZ$31,$O$5:$O$300,CL$32)</f>
        <v>0</v>
      </c>
      <c r="CM159" s="172">
        <f t="shared" si="627"/>
        <v>0</v>
      </c>
      <c r="CN159" s="172">
        <f t="shared" si="627"/>
        <v>0</v>
      </c>
      <c r="CO159" s="97">
        <f t="shared" ref="CO159:CO165" si="628">SUM(CL159:CN159)</f>
        <v>0</v>
      </c>
      <c r="CP159" s="397" t="str">
        <f t="shared" ref="CP159:CP165" si="629">IF(CO159=0,"",((CL159*4)+(CM159*2)+(CN159*0))/CO159)</f>
        <v/>
      </c>
      <c r="CQ159" s="172">
        <f t="shared" ref="CQ159:CS164" si="630">COUNTIFS($L$5:$L$300,$BJ$33,$M$5:$M$300,$Y159,$N$5:$N$300,$BE$31,$O$5:$O$300,CQ$32)</f>
        <v>0</v>
      </c>
      <c r="CR159" s="172">
        <f t="shared" si="630"/>
        <v>0</v>
      </c>
      <c r="CS159" s="172">
        <f t="shared" si="630"/>
        <v>0</v>
      </c>
      <c r="CT159" s="97">
        <f t="shared" ref="CT159:CT165" si="631">SUM(CQ159:CS159)</f>
        <v>0</v>
      </c>
      <c r="CU159" s="397" t="str">
        <f t="shared" ref="CU159:CU165" si="632">IF(CT159=0,"",((CQ159*4)+(CR159*2)+(CS159*0))/CT159)</f>
        <v/>
      </c>
    </row>
    <row r="160" spans="3:100" x14ac:dyDescent="0.25">
      <c r="C160" s="380">
        <f t="shared" si="510"/>
        <v>0</v>
      </c>
      <c r="I160" s="409" t="e">
        <f t="shared" ca="1" si="511"/>
        <v>#NAME?</v>
      </c>
      <c r="K160" s="110"/>
      <c r="L160" s="74" t="str">
        <f t="shared" si="512"/>
        <v/>
      </c>
      <c r="M160" s="11" t="str">
        <f t="shared" si="513"/>
        <v/>
      </c>
      <c r="N160" s="11" t="str">
        <f t="shared" si="514"/>
        <v/>
      </c>
      <c r="O160" s="11" t="str">
        <f t="shared" si="515"/>
        <v/>
      </c>
      <c r="P160" s="380">
        <f t="shared" ca="1" si="516"/>
        <v>1</v>
      </c>
      <c r="Q160" s="380">
        <f t="shared" ca="1" si="517"/>
        <v>1</v>
      </c>
      <c r="X160" s="513"/>
      <c r="Y160" s="129">
        <v>2</v>
      </c>
      <c r="Z160" s="173">
        <f>COUNTIFS($L$5:$L$300,$X$159,$M$5:$M$300,$Y160,$N$5:$N$300,$Z$31,$O$5:$O$300,$Z$32)</f>
        <v>0</v>
      </c>
      <c r="AA160" s="173">
        <f>COUNTIFS($L$5:$L$300,$X$159,$M$5:$M$300,$Y160,$N$5:$N$300,$Z$31,$O$5:$O$300,$AA$32)</f>
        <v>0</v>
      </c>
      <c r="AB160" s="173">
        <f>COUNTIFS($L$5:$L$300,$X$159,$M$5:$M$300,$Y160,$N$5:$N$300,$Z$31,$O$5:$O$300,$AB$32)</f>
        <v>0</v>
      </c>
      <c r="AC160" s="130"/>
      <c r="AD160" s="130">
        <f t="shared" si="598"/>
        <v>0</v>
      </c>
      <c r="AE160" s="137" t="str">
        <f t="shared" si="599"/>
        <v/>
      </c>
      <c r="AF160" s="173">
        <f>COUNTIFS($L$5:$L$300,$X$159,$M$5:$M$300,$Y160,$N$5:$N$300,$AF$31,$O$5:$O$300,AF$32)</f>
        <v>0</v>
      </c>
      <c r="AG160" s="173">
        <f t="shared" si="600"/>
        <v>0</v>
      </c>
      <c r="AH160" s="173">
        <f t="shared" si="600"/>
        <v>0</v>
      </c>
      <c r="AI160" s="130">
        <f t="shared" si="601"/>
        <v>0</v>
      </c>
      <c r="AJ160" s="137" t="str">
        <f t="shared" ref="AJ160:AJ165" si="633">IF(AI160=0,"",((AF160*3)+(AG160*1.5)+(AH160*0))/AI160)</f>
        <v/>
      </c>
      <c r="AK160" s="182">
        <f t="shared" si="602"/>
        <v>0</v>
      </c>
      <c r="AL160" s="173">
        <f t="shared" si="602"/>
        <v>0</v>
      </c>
      <c r="AM160" s="173">
        <f t="shared" si="602"/>
        <v>0</v>
      </c>
      <c r="AN160" s="130">
        <f t="shared" si="603"/>
        <v>0</v>
      </c>
      <c r="AO160" s="137" t="str">
        <f t="shared" ref="AO160:AO165" si="634">IF(AN160=0,"",((AK160*3)+(AL160*1.5)+(AM160*0))/AN160)</f>
        <v/>
      </c>
      <c r="AP160" s="173">
        <f t="shared" si="604"/>
        <v>0</v>
      </c>
      <c r="AQ160" s="173">
        <f t="shared" si="604"/>
        <v>0</v>
      </c>
      <c r="AR160" s="173">
        <f t="shared" si="604"/>
        <v>0</v>
      </c>
      <c r="AS160" s="130">
        <f t="shared" si="605"/>
        <v>0</v>
      </c>
      <c r="AT160" s="137" t="str">
        <f t="shared" si="606"/>
        <v/>
      </c>
      <c r="AU160" s="182">
        <f t="shared" si="607"/>
        <v>0</v>
      </c>
      <c r="AV160" s="173">
        <f t="shared" si="607"/>
        <v>0</v>
      </c>
      <c r="AW160" s="173">
        <f t="shared" si="607"/>
        <v>0</v>
      </c>
      <c r="AX160" s="130">
        <f t="shared" si="608"/>
        <v>0</v>
      </c>
      <c r="AY160" s="137" t="str">
        <f t="shared" si="609"/>
        <v/>
      </c>
      <c r="AZ160" s="182">
        <f t="shared" si="610"/>
        <v>0</v>
      </c>
      <c r="BA160" s="173">
        <f t="shared" si="610"/>
        <v>0</v>
      </c>
      <c r="BB160" s="173">
        <f t="shared" si="610"/>
        <v>0</v>
      </c>
      <c r="BC160" s="130">
        <f t="shared" si="611"/>
        <v>0</v>
      </c>
      <c r="BD160" s="137" t="str">
        <f t="shared" si="612"/>
        <v/>
      </c>
      <c r="BE160" s="182">
        <f t="shared" si="613"/>
        <v>0</v>
      </c>
      <c r="BF160" s="173">
        <f t="shared" si="613"/>
        <v>0</v>
      </c>
      <c r="BG160" s="173">
        <f t="shared" si="613"/>
        <v>0</v>
      </c>
      <c r="BH160" s="130">
        <f t="shared" si="614"/>
        <v>0</v>
      </c>
      <c r="BI160" s="137" t="str">
        <f t="shared" si="615"/>
        <v/>
      </c>
      <c r="BJ160" s="513"/>
      <c r="BK160" s="126">
        <v>2</v>
      </c>
      <c r="BL160" s="236">
        <f>COUNTIFS($L$5:$L$300,$BJ$33,$M$5:$M$300,$Y160,$N$5:$N$300,$Z$31,$O$5:$O$300,$Z$32)</f>
        <v>0</v>
      </c>
      <c r="BM160" s="236">
        <f>COUNTIFS($L$5:$L$300,$BJ$33,$M$5:$M$300,$Y160,$N$5:$N$300,$Z$31,$O$5:$O$300,$AA$32)</f>
        <v>0</v>
      </c>
      <c r="BN160" s="236">
        <f>COUNTIFS($L$5:$L$300,$BJ$33,$M$5:$M$300,$Y160,$N$5:$N$300,$Z$31,$O$5:$O$300,$AB$32)</f>
        <v>0</v>
      </c>
      <c r="BO160" s="236"/>
      <c r="BP160" s="233">
        <f t="shared" si="616"/>
        <v>0</v>
      </c>
      <c r="BQ160" s="240" t="str">
        <f t="shared" si="617"/>
        <v/>
      </c>
      <c r="BR160" s="236">
        <f>COUNTIFS($L$5:$L$300,$BJ$33,$M$5:$M$300,$Y160,$N$5:$N$300,$AF$31,$O$5:$O$300,BR$32)</f>
        <v>0</v>
      </c>
      <c r="BS160" s="236">
        <f t="shared" si="618"/>
        <v>0</v>
      </c>
      <c r="BT160" s="236">
        <f t="shared" si="618"/>
        <v>0</v>
      </c>
      <c r="BU160" s="233">
        <f t="shared" si="619"/>
        <v>0</v>
      </c>
      <c r="BV160" s="240" t="str">
        <f t="shared" ref="BV160:BV165" si="635">IF(BU160=0,"",((BR160*3)+(BS160*1.5)+(BT160*0))/BU160)</f>
        <v/>
      </c>
      <c r="BW160" s="236">
        <f t="shared" si="620"/>
        <v>0</v>
      </c>
      <c r="BX160" s="236">
        <f t="shared" si="620"/>
        <v>0</v>
      </c>
      <c r="BY160" s="236">
        <f t="shared" si="620"/>
        <v>0</v>
      </c>
      <c r="BZ160" s="233">
        <f t="shared" si="621"/>
        <v>0</v>
      </c>
      <c r="CA160" s="240" t="str">
        <f t="shared" ref="CA160:CA165" si="636">IF(BZ160=0,"",((BW160*3)+(BX160*1.5)+(BY160*0))/BZ160)</f>
        <v/>
      </c>
      <c r="CB160" s="236">
        <f t="shared" si="622"/>
        <v>0</v>
      </c>
      <c r="CC160" s="236">
        <f t="shared" si="622"/>
        <v>0</v>
      </c>
      <c r="CD160" s="236">
        <f t="shared" si="622"/>
        <v>0</v>
      </c>
      <c r="CE160" s="233">
        <f t="shared" si="623"/>
        <v>0</v>
      </c>
      <c r="CF160" s="240" t="str">
        <f t="shared" ref="CF160:CF165" si="637">IF(CE160=0,"",((CB160*3)+(CC160*1.5)+(CD160*0))/CE160)</f>
        <v/>
      </c>
      <c r="CG160" s="237">
        <f t="shared" si="624"/>
        <v>0</v>
      </c>
      <c r="CH160" s="236">
        <f t="shared" si="624"/>
        <v>0</v>
      </c>
      <c r="CI160" s="236">
        <f t="shared" si="624"/>
        <v>0</v>
      </c>
      <c r="CJ160" s="233">
        <f t="shared" si="625"/>
        <v>0</v>
      </c>
      <c r="CK160" s="242" t="str">
        <f t="shared" si="626"/>
        <v/>
      </c>
      <c r="CL160" s="237">
        <f t="shared" si="627"/>
        <v>0</v>
      </c>
      <c r="CM160" s="236">
        <f t="shared" si="627"/>
        <v>0</v>
      </c>
      <c r="CN160" s="236">
        <f t="shared" si="627"/>
        <v>0</v>
      </c>
      <c r="CO160" s="233">
        <f t="shared" si="628"/>
        <v>0</v>
      </c>
      <c r="CP160" s="240" t="str">
        <f t="shared" si="629"/>
        <v/>
      </c>
      <c r="CQ160" s="236">
        <f t="shared" si="630"/>
        <v>0</v>
      </c>
      <c r="CR160" s="236">
        <f t="shared" si="630"/>
        <v>0</v>
      </c>
      <c r="CS160" s="236">
        <f t="shared" si="630"/>
        <v>0</v>
      </c>
      <c r="CT160" s="233">
        <f t="shared" si="631"/>
        <v>0</v>
      </c>
      <c r="CU160" s="240" t="str">
        <f t="shared" si="632"/>
        <v/>
      </c>
    </row>
    <row r="161" spans="3:100" x14ac:dyDescent="0.25">
      <c r="C161" s="380">
        <f t="shared" si="510"/>
        <v>0</v>
      </c>
      <c r="I161" s="409" t="e">
        <f t="shared" ca="1" si="511"/>
        <v>#NAME?</v>
      </c>
      <c r="K161" s="110"/>
      <c r="L161" s="74" t="str">
        <f t="shared" si="512"/>
        <v/>
      </c>
      <c r="M161" s="11" t="str">
        <f t="shared" si="513"/>
        <v/>
      </c>
      <c r="N161" s="11" t="str">
        <f t="shared" si="514"/>
        <v/>
      </c>
      <c r="O161" s="11" t="str">
        <f t="shared" si="515"/>
        <v/>
      </c>
      <c r="P161" s="380">
        <f t="shared" ca="1" si="516"/>
        <v>1</v>
      </c>
      <c r="Q161" s="380">
        <f t="shared" ca="1" si="517"/>
        <v>1</v>
      </c>
      <c r="X161" s="513"/>
      <c r="Y161" s="111">
        <v>3</v>
      </c>
      <c r="Z161" s="174">
        <f>COUNTIFS($L$5:$L$300,$X$159,$M$5:$M$300,$Y161,$N$5:$N$300,$Z$31,$O$5:$O$300,$Z$32)</f>
        <v>0</v>
      </c>
      <c r="AA161" s="174">
        <f>COUNTIFS($L$5:$L$300,$X$159,$M$5:$M$300,$Y161,$N$5:$N$300,$Z$31,$O$5:$O$300,$AA$32)</f>
        <v>0</v>
      </c>
      <c r="AB161" s="174">
        <f>COUNTIFS($L$5:$L$300,$X$159,$M$5:$M$300,$Y161,$N$5:$N$300,$Z$31,$O$5:$O$300,$AB$32)</f>
        <v>0</v>
      </c>
      <c r="AC161" s="409"/>
      <c r="AD161" s="409">
        <f t="shared" si="598"/>
        <v>0</v>
      </c>
      <c r="AE161" s="399" t="str">
        <f t="shared" si="599"/>
        <v/>
      </c>
      <c r="AF161" s="174">
        <f>COUNTIFS($L$5:$L$300,$X$159,$M$5:$M$300,$Y161,$N$5:$N$300,$AF$31,$O$5:$O$300,AF$32)</f>
        <v>0</v>
      </c>
      <c r="AG161" s="174">
        <f t="shared" si="600"/>
        <v>0</v>
      </c>
      <c r="AH161" s="174">
        <f t="shared" si="600"/>
        <v>0</v>
      </c>
      <c r="AI161" s="409">
        <f t="shared" si="601"/>
        <v>0</v>
      </c>
      <c r="AJ161" s="399" t="str">
        <f t="shared" si="633"/>
        <v/>
      </c>
      <c r="AK161" s="181">
        <f t="shared" si="602"/>
        <v>0</v>
      </c>
      <c r="AL161" s="174">
        <f t="shared" si="602"/>
        <v>0</v>
      </c>
      <c r="AM161" s="174">
        <f t="shared" si="602"/>
        <v>0</v>
      </c>
      <c r="AN161" s="409">
        <f t="shared" si="603"/>
        <v>0</v>
      </c>
      <c r="AO161" s="399" t="str">
        <f t="shared" si="634"/>
        <v/>
      </c>
      <c r="AP161" s="174">
        <f t="shared" si="604"/>
        <v>0</v>
      </c>
      <c r="AQ161" s="174">
        <f t="shared" si="604"/>
        <v>0</v>
      </c>
      <c r="AR161" s="174">
        <f t="shared" si="604"/>
        <v>0</v>
      </c>
      <c r="AS161" s="409">
        <f t="shared" si="605"/>
        <v>0</v>
      </c>
      <c r="AT161" s="399" t="str">
        <f t="shared" si="606"/>
        <v/>
      </c>
      <c r="AU161" s="181">
        <f t="shared" si="607"/>
        <v>0</v>
      </c>
      <c r="AV161" s="174">
        <f t="shared" si="607"/>
        <v>0</v>
      </c>
      <c r="AW161" s="174">
        <f t="shared" si="607"/>
        <v>0</v>
      </c>
      <c r="AX161" s="409">
        <f t="shared" si="608"/>
        <v>0</v>
      </c>
      <c r="AY161" s="399" t="str">
        <f t="shared" si="609"/>
        <v/>
      </c>
      <c r="AZ161" s="181">
        <f t="shared" si="610"/>
        <v>0</v>
      </c>
      <c r="BA161" s="174">
        <f t="shared" si="610"/>
        <v>0</v>
      </c>
      <c r="BB161" s="174">
        <f t="shared" si="610"/>
        <v>0</v>
      </c>
      <c r="BC161" s="409">
        <f t="shared" si="611"/>
        <v>0</v>
      </c>
      <c r="BD161" s="399" t="str">
        <f t="shared" si="612"/>
        <v/>
      </c>
      <c r="BE161" s="181">
        <f t="shared" si="613"/>
        <v>0</v>
      </c>
      <c r="BF161" s="174">
        <f t="shared" si="613"/>
        <v>0</v>
      </c>
      <c r="BG161" s="174">
        <f t="shared" si="613"/>
        <v>0</v>
      </c>
      <c r="BH161" s="409">
        <f t="shared" si="614"/>
        <v>0</v>
      </c>
      <c r="BI161" s="399" t="str">
        <f t="shared" si="615"/>
        <v/>
      </c>
      <c r="BJ161" s="513"/>
      <c r="BK161" s="132">
        <v>3</v>
      </c>
      <c r="BL161" s="174">
        <f>COUNTIFS($L$5:$L$300,$BJ$33,$M$5:$M$300,$Y161,$N$5:$N$300,$Z$31,$O$5:$O$300,$Z$32)</f>
        <v>0</v>
      </c>
      <c r="BM161" s="174">
        <f>COUNTIFS($L$5:$L$300,$BJ$33,$M$5:$M$300,$Y161,$N$5:$N$300,$Z$31,$O$5:$O$300,$AA$32)</f>
        <v>0</v>
      </c>
      <c r="BN161" s="174">
        <f>COUNTIFS($L$5:$L$300,$BJ$33,$M$5:$M$300,$Y161,$N$5:$N$300,$Z$31,$O$5:$O$300,$AB$32)</f>
        <v>0</v>
      </c>
      <c r="BO161" s="174"/>
      <c r="BP161" s="409">
        <f t="shared" si="616"/>
        <v>0</v>
      </c>
      <c r="BQ161" s="399" t="str">
        <f t="shared" si="617"/>
        <v/>
      </c>
      <c r="BR161" s="174">
        <f>COUNTIFS($L$5:$L$300,$BJ$33,$M$5:$M$300,$Y161,$N$5:$N$300,$AF$31,$O$5:$O$300,BR$32)</f>
        <v>0</v>
      </c>
      <c r="BS161" s="174">
        <f t="shared" si="618"/>
        <v>0</v>
      </c>
      <c r="BT161" s="174">
        <f t="shared" si="618"/>
        <v>0</v>
      </c>
      <c r="BU161" s="409">
        <f t="shared" si="619"/>
        <v>0</v>
      </c>
      <c r="BV161" s="399" t="str">
        <f t="shared" si="635"/>
        <v/>
      </c>
      <c r="BW161" s="174">
        <f t="shared" si="620"/>
        <v>0</v>
      </c>
      <c r="BX161" s="174">
        <f t="shared" si="620"/>
        <v>0</v>
      </c>
      <c r="BY161" s="174">
        <f t="shared" si="620"/>
        <v>0</v>
      </c>
      <c r="BZ161" s="409">
        <f t="shared" si="621"/>
        <v>0</v>
      </c>
      <c r="CA161" s="399" t="str">
        <f t="shared" si="636"/>
        <v/>
      </c>
      <c r="CB161" s="174">
        <f t="shared" si="622"/>
        <v>0</v>
      </c>
      <c r="CC161" s="174">
        <f t="shared" si="622"/>
        <v>0</v>
      </c>
      <c r="CD161" s="174">
        <f t="shared" si="622"/>
        <v>0</v>
      </c>
      <c r="CE161" s="409">
        <f t="shared" si="623"/>
        <v>0</v>
      </c>
      <c r="CF161" s="399" t="str">
        <f t="shared" si="637"/>
        <v/>
      </c>
      <c r="CG161" s="181">
        <f t="shared" si="624"/>
        <v>0</v>
      </c>
      <c r="CH161" s="174">
        <f t="shared" si="624"/>
        <v>0</v>
      </c>
      <c r="CI161" s="174">
        <f t="shared" si="624"/>
        <v>0</v>
      </c>
      <c r="CJ161" s="409">
        <f t="shared" si="625"/>
        <v>0</v>
      </c>
      <c r="CK161" s="398" t="str">
        <f t="shared" si="626"/>
        <v/>
      </c>
      <c r="CL161" s="181">
        <f t="shared" si="627"/>
        <v>0</v>
      </c>
      <c r="CM161" s="174">
        <f t="shared" si="627"/>
        <v>0</v>
      </c>
      <c r="CN161" s="174">
        <f t="shared" si="627"/>
        <v>0</v>
      </c>
      <c r="CO161" s="409">
        <f t="shared" si="628"/>
        <v>0</v>
      </c>
      <c r="CP161" s="399" t="str">
        <f t="shared" si="629"/>
        <v/>
      </c>
      <c r="CQ161" s="174">
        <f t="shared" si="630"/>
        <v>0</v>
      </c>
      <c r="CR161" s="174">
        <f t="shared" si="630"/>
        <v>0</v>
      </c>
      <c r="CS161" s="174">
        <f t="shared" si="630"/>
        <v>0</v>
      </c>
      <c r="CT161" s="409">
        <f t="shared" si="631"/>
        <v>0</v>
      </c>
      <c r="CU161" s="399" t="str">
        <f t="shared" si="632"/>
        <v/>
      </c>
    </row>
    <row r="162" spans="3:100" x14ac:dyDescent="0.25">
      <c r="C162" s="380">
        <f t="shared" si="510"/>
        <v>0</v>
      </c>
      <c r="I162" s="409" t="e">
        <f t="shared" ca="1" si="511"/>
        <v>#NAME?</v>
      </c>
      <c r="K162" s="110"/>
      <c r="L162" s="74" t="str">
        <f t="shared" si="512"/>
        <v/>
      </c>
      <c r="M162" s="11" t="str">
        <f t="shared" si="513"/>
        <v/>
      </c>
      <c r="N162" s="11" t="str">
        <f t="shared" si="514"/>
        <v/>
      </c>
      <c r="O162" s="11" t="str">
        <f t="shared" si="515"/>
        <v/>
      </c>
      <c r="P162" s="380">
        <f t="shared" ca="1" si="516"/>
        <v>1</v>
      </c>
      <c r="Q162" s="380">
        <f t="shared" ca="1" si="517"/>
        <v>1</v>
      </c>
      <c r="X162" s="513"/>
      <c r="Y162" s="129">
        <v>4</v>
      </c>
      <c r="Z162" s="173">
        <f>COUNTIFS($L$5:$L$300,$X$159,$M$5:$M$300,$Y162,$N$5:$N$300,$Z$31,$O$5:$O$300,$Z$32)</f>
        <v>0</v>
      </c>
      <c r="AA162" s="173">
        <f>COUNTIFS($L$5:$L$300,$X$159,$M$5:$M$300,$Y162,$N$5:$N$300,$Z$31,$O$5:$O$300,$AA$32)</f>
        <v>0</v>
      </c>
      <c r="AB162" s="173">
        <f>COUNTIFS($L$5:$L$300,$X$159,$M$5:$M$300,$Y162,$N$5:$N$300,$Z$31,$O$5:$O$300,$AB$32)</f>
        <v>0</v>
      </c>
      <c r="AC162" s="130"/>
      <c r="AD162" s="130">
        <f t="shared" si="598"/>
        <v>0</v>
      </c>
      <c r="AE162" s="137" t="str">
        <f t="shared" si="599"/>
        <v/>
      </c>
      <c r="AF162" s="173">
        <f>COUNTIFS($L$5:$L$300,$X$159,$M$5:$M$300,$Y162,$N$5:$N$300,$AF$31,$O$5:$O$300,AF$32)</f>
        <v>0</v>
      </c>
      <c r="AG162" s="173">
        <f t="shared" si="600"/>
        <v>0</v>
      </c>
      <c r="AH162" s="173">
        <f t="shared" si="600"/>
        <v>0</v>
      </c>
      <c r="AI162" s="130">
        <f t="shared" si="601"/>
        <v>0</v>
      </c>
      <c r="AJ162" s="137" t="str">
        <f t="shared" si="633"/>
        <v/>
      </c>
      <c r="AK162" s="182">
        <f t="shared" si="602"/>
        <v>0</v>
      </c>
      <c r="AL162" s="173">
        <f t="shared" si="602"/>
        <v>0</v>
      </c>
      <c r="AM162" s="173">
        <f t="shared" si="602"/>
        <v>0</v>
      </c>
      <c r="AN162" s="130">
        <f t="shared" si="603"/>
        <v>0</v>
      </c>
      <c r="AO162" s="137" t="str">
        <f t="shared" si="634"/>
        <v/>
      </c>
      <c r="AP162" s="173">
        <f t="shared" si="604"/>
        <v>0</v>
      </c>
      <c r="AQ162" s="173">
        <f t="shared" si="604"/>
        <v>0</v>
      </c>
      <c r="AR162" s="173">
        <f t="shared" si="604"/>
        <v>0</v>
      </c>
      <c r="AS162" s="130">
        <f t="shared" si="605"/>
        <v>0</v>
      </c>
      <c r="AT162" s="137" t="str">
        <f t="shared" si="606"/>
        <v/>
      </c>
      <c r="AU162" s="182">
        <f t="shared" si="607"/>
        <v>0</v>
      </c>
      <c r="AV162" s="173">
        <f t="shared" si="607"/>
        <v>0</v>
      </c>
      <c r="AW162" s="173">
        <f t="shared" si="607"/>
        <v>0</v>
      </c>
      <c r="AX162" s="130">
        <f t="shared" si="608"/>
        <v>0</v>
      </c>
      <c r="AY162" s="137" t="str">
        <f t="shared" si="609"/>
        <v/>
      </c>
      <c r="AZ162" s="182">
        <f t="shared" si="610"/>
        <v>0</v>
      </c>
      <c r="BA162" s="173">
        <f t="shared" si="610"/>
        <v>0</v>
      </c>
      <c r="BB162" s="173">
        <f t="shared" si="610"/>
        <v>0</v>
      </c>
      <c r="BC162" s="130">
        <f t="shared" si="611"/>
        <v>0</v>
      </c>
      <c r="BD162" s="137" t="str">
        <f t="shared" si="612"/>
        <v/>
      </c>
      <c r="BE162" s="182">
        <f t="shared" si="613"/>
        <v>0</v>
      </c>
      <c r="BF162" s="173">
        <f t="shared" si="613"/>
        <v>0</v>
      </c>
      <c r="BG162" s="173">
        <f t="shared" si="613"/>
        <v>0</v>
      </c>
      <c r="BH162" s="130">
        <f t="shared" si="614"/>
        <v>0</v>
      </c>
      <c r="BI162" s="137" t="str">
        <f t="shared" si="615"/>
        <v/>
      </c>
      <c r="BJ162" s="513"/>
      <c r="BK162" s="126">
        <v>4</v>
      </c>
      <c r="BL162" s="236">
        <f>COUNTIFS($L$5:$L$300,$BJ$33,$M$5:$M$300,$Y162,$N$5:$N$300,$Z$31,$O$5:$O$300,$Z$32)</f>
        <v>0</v>
      </c>
      <c r="BM162" s="236">
        <f>COUNTIFS($L$5:$L$300,$BJ$33,$M$5:$M$300,$Y162,$N$5:$N$300,$Z$31,$O$5:$O$300,$AA$32)</f>
        <v>0</v>
      </c>
      <c r="BN162" s="236">
        <f>COUNTIFS($L$5:$L$300,$BJ$33,$M$5:$M$300,$Y162,$N$5:$N$300,$Z$31,$O$5:$O$300,$AB$32)</f>
        <v>0</v>
      </c>
      <c r="BO162" s="236"/>
      <c r="BP162" s="233">
        <f t="shared" si="616"/>
        <v>0</v>
      </c>
      <c r="BQ162" s="240" t="str">
        <f t="shared" si="617"/>
        <v/>
      </c>
      <c r="BR162" s="236">
        <f>COUNTIFS($L$5:$L$300,$BJ$33,$M$5:$M$300,$Y162,$N$5:$N$300,$AF$31,$O$5:$O$300,BR$32)</f>
        <v>0</v>
      </c>
      <c r="BS162" s="236">
        <f t="shared" si="618"/>
        <v>0</v>
      </c>
      <c r="BT162" s="236">
        <f t="shared" si="618"/>
        <v>0</v>
      </c>
      <c r="BU162" s="233">
        <f t="shared" si="619"/>
        <v>0</v>
      </c>
      <c r="BV162" s="240" t="str">
        <f t="shared" si="635"/>
        <v/>
      </c>
      <c r="BW162" s="236">
        <f t="shared" si="620"/>
        <v>0</v>
      </c>
      <c r="BX162" s="236">
        <f t="shared" si="620"/>
        <v>0</v>
      </c>
      <c r="BY162" s="236">
        <f t="shared" si="620"/>
        <v>0</v>
      </c>
      <c r="BZ162" s="233">
        <f t="shared" si="621"/>
        <v>0</v>
      </c>
      <c r="CA162" s="240" t="str">
        <f t="shared" si="636"/>
        <v/>
      </c>
      <c r="CB162" s="236">
        <f t="shared" si="622"/>
        <v>0</v>
      </c>
      <c r="CC162" s="236">
        <f t="shared" si="622"/>
        <v>0</v>
      </c>
      <c r="CD162" s="236">
        <f t="shared" si="622"/>
        <v>0</v>
      </c>
      <c r="CE162" s="233">
        <f t="shared" si="623"/>
        <v>0</v>
      </c>
      <c r="CF162" s="240" t="str">
        <f t="shared" si="637"/>
        <v/>
      </c>
      <c r="CG162" s="237">
        <f t="shared" si="624"/>
        <v>0</v>
      </c>
      <c r="CH162" s="236">
        <f t="shared" si="624"/>
        <v>0</v>
      </c>
      <c r="CI162" s="236">
        <f t="shared" si="624"/>
        <v>0</v>
      </c>
      <c r="CJ162" s="233">
        <f t="shared" si="625"/>
        <v>0</v>
      </c>
      <c r="CK162" s="242" t="str">
        <f t="shared" si="626"/>
        <v/>
      </c>
      <c r="CL162" s="237">
        <f t="shared" si="627"/>
        <v>0</v>
      </c>
      <c r="CM162" s="236">
        <f t="shared" si="627"/>
        <v>0</v>
      </c>
      <c r="CN162" s="236">
        <f t="shared" si="627"/>
        <v>0</v>
      </c>
      <c r="CO162" s="233">
        <f t="shared" si="628"/>
        <v>0</v>
      </c>
      <c r="CP162" s="240" t="str">
        <f t="shared" si="629"/>
        <v/>
      </c>
      <c r="CQ162" s="236">
        <f t="shared" si="630"/>
        <v>0</v>
      </c>
      <c r="CR162" s="236">
        <f t="shared" si="630"/>
        <v>0</v>
      </c>
      <c r="CS162" s="236">
        <f t="shared" si="630"/>
        <v>0</v>
      </c>
      <c r="CT162" s="233">
        <f t="shared" si="631"/>
        <v>0</v>
      </c>
      <c r="CU162" s="240" t="str">
        <f t="shared" si="632"/>
        <v/>
      </c>
    </row>
    <row r="163" spans="3:100" x14ac:dyDescent="0.25">
      <c r="C163" s="380">
        <f t="shared" si="510"/>
        <v>0</v>
      </c>
      <c r="I163" s="409" t="e">
        <f t="shared" ca="1" si="511"/>
        <v>#NAME?</v>
      </c>
      <c r="K163" s="110"/>
      <c r="L163" s="74" t="str">
        <f t="shared" si="512"/>
        <v/>
      </c>
      <c r="M163" s="11" t="str">
        <f t="shared" si="513"/>
        <v/>
      </c>
      <c r="N163" s="11" t="str">
        <f t="shared" si="514"/>
        <v/>
      </c>
      <c r="O163" s="11" t="str">
        <f t="shared" si="515"/>
        <v/>
      </c>
      <c r="P163" s="380">
        <f t="shared" ca="1" si="516"/>
        <v>1</v>
      </c>
      <c r="Q163" s="380">
        <f t="shared" ca="1" si="517"/>
        <v>1</v>
      </c>
      <c r="X163" s="513"/>
      <c r="Y163" s="111">
        <v>5</v>
      </c>
      <c r="Z163" s="174">
        <f>COUNTIFS($L$5:$L$300,$X$159,$M$5:$M$300,$Y163,$N$5:$N$300,$Z$31,$O$5:$O$300,$Z$32)</f>
        <v>0</v>
      </c>
      <c r="AA163" s="174">
        <f>COUNTIFS($L$5:$L$300,$X$159,$M$5:$M$300,$Y163,$N$5:$N$300,$Z$31,$O$5:$O$300,$AA$32)</f>
        <v>0</v>
      </c>
      <c r="AB163" s="174">
        <f>COUNTIFS($L$5:$L$300,$X$159,$M$5:$M$300,$Y163,$N$5:$N$300,$Z$31,$O$5:$O$300,$AB$32)</f>
        <v>0</v>
      </c>
      <c r="AC163" s="409"/>
      <c r="AD163" s="409">
        <f t="shared" si="598"/>
        <v>0</v>
      </c>
      <c r="AE163" s="399" t="str">
        <f t="shared" si="599"/>
        <v/>
      </c>
      <c r="AF163" s="174">
        <f>COUNTIFS($L$5:$L$300,$X$159,$M$5:$M$300,$Y163,$N$5:$N$300,$AF$31,$O$5:$O$300,AF$32)</f>
        <v>0</v>
      </c>
      <c r="AG163" s="174">
        <f t="shared" si="600"/>
        <v>0</v>
      </c>
      <c r="AH163" s="174">
        <f t="shared" si="600"/>
        <v>0</v>
      </c>
      <c r="AI163" s="409">
        <f t="shared" si="601"/>
        <v>0</v>
      </c>
      <c r="AJ163" s="399" t="str">
        <f t="shared" si="633"/>
        <v/>
      </c>
      <c r="AK163" s="181">
        <f t="shared" si="602"/>
        <v>0</v>
      </c>
      <c r="AL163" s="174">
        <f t="shared" si="602"/>
        <v>0</v>
      </c>
      <c r="AM163" s="174">
        <f t="shared" si="602"/>
        <v>0</v>
      </c>
      <c r="AN163" s="409">
        <f t="shared" si="603"/>
        <v>0</v>
      </c>
      <c r="AO163" s="399" t="str">
        <f t="shared" si="634"/>
        <v/>
      </c>
      <c r="AP163" s="174">
        <f t="shared" si="604"/>
        <v>0</v>
      </c>
      <c r="AQ163" s="174">
        <f t="shared" si="604"/>
        <v>0</v>
      </c>
      <c r="AR163" s="174">
        <f t="shared" si="604"/>
        <v>0</v>
      </c>
      <c r="AS163" s="409">
        <f t="shared" si="605"/>
        <v>0</v>
      </c>
      <c r="AT163" s="399" t="str">
        <f t="shared" si="606"/>
        <v/>
      </c>
      <c r="AU163" s="181">
        <f t="shared" si="607"/>
        <v>0</v>
      </c>
      <c r="AV163" s="174">
        <f t="shared" si="607"/>
        <v>0</v>
      </c>
      <c r="AW163" s="174">
        <f t="shared" si="607"/>
        <v>0</v>
      </c>
      <c r="AX163" s="409">
        <f t="shared" si="608"/>
        <v>0</v>
      </c>
      <c r="AY163" s="399" t="str">
        <f t="shared" si="609"/>
        <v/>
      </c>
      <c r="AZ163" s="181">
        <f t="shared" si="610"/>
        <v>0</v>
      </c>
      <c r="BA163" s="174">
        <f t="shared" si="610"/>
        <v>0</v>
      </c>
      <c r="BB163" s="174">
        <f t="shared" si="610"/>
        <v>0</v>
      </c>
      <c r="BC163" s="409">
        <f t="shared" si="611"/>
        <v>0</v>
      </c>
      <c r="BD163" s="399" t="str">
        <f t="shared" si="612"/>
        <v/>
      </c>
      <c r="BE163" s="181">
        <f t="shared" si="613"/>
        <v>0</v>
      </c>
      <c r="BF163" s="174">
        <f t="shared" si="613"/>
        <v>0</v>
      </c>
      <c r="BG163" s="174">
        <f t="shared" si="613"/>
        <v>0</v>
      </c>
      <c r="BH163" s="409">
        <f t="shared" si="614"/>
        <v>0</v>
      </c>
      <c r="BI163" s="399" t="str">
        <f t="shared" si="615"/>
        <v/>
      </c>
      <c r="BJ163" s="513"/>
      <c r="BK163" s="132">
        <v>5</v>
      </c>
      <c r="BL163" s="174">
        <f>COUNTIFS($L$5:$L$300,$BJ$33,$M$5:$M$300,$Y163,$N$5:$N$300,$Z$31,$O$5:$O$300,$Z$32)</f>
        <v>0</v>
      </c>
      <c r="BM163" s="174">
        <f>COUNTIFS($L$5:$L$300,$BJ$33,$M$5:$M$300,$Y163,$N$5:$N$300,$Z$31,$O$5:$O$300,$AA$32)</f>
        <v>0</v>
      </c>
      <c r="BN163" s="174">
        <f>COUNTIFS($L$5:$L$300,$BJ$33,$M$5:$M$300,$Y163,$N$5:$N$300,$Z$31,$O$5:$O$300,$AB$32)</f>
        <v>0</v>
      </c>
      <c r="BO163" s="174"/>
      <c r="BP163" s="409">
        <f t="shared" si="616"/>
        <v>0</v>
      </c>
      <c r="BQ163" s="399" t="str">
        <f t="shared" si="617"/>
        <v/>
      </c>
      <c r="BR163" s="174">
        <f>COUNTIFS($L$5:$L$300,$BJ$33,$M$5:$M$300,$Y163,$N$5:$N$300,$AF$31,$O$5:$O$300,BR$32)</f>
        <v>0</v>
      </c>
      <c r="BS163" s="174">
        <f t="shared" si="618"/>
        <v>0</v>
      </c>
      <c r="BT163" s="174">
        <f t="shared" si="618"/>
        <v>0</v>
      </c>
      <c r="BU163" s="409">
        <f t="shared" si="619"/>
        <v>0</v>
      </c>
      <c r="BV163" s="399" t="str">
        <f t="shared" si="635"/>
        <v/>
      </c>
      <c r="BW163" s="174">
        <f t="shared" si="620"/>
        <v>0</v>
      </c>
      <c r="BX163" s="174">
        <f t="shared" si="620"/>
        <v>0</v>
      </c>
      <c r="BY163" s="174">
        <f t="shared" si="620"/>
        <v>0</v>
      </c>
      <c r="BZ163" s="409">
        <f t="shared" si="621"/>
        <v>0</v>
      </c>
      <c r="CA163" s="399" t="str">
        <f t="shared" si="636"/>
        <v/>
      </c>
      <c r="CB163" s="174">
        <f t="shared" si="622"/>
        <v>0</v>
      </c>
      <c r="CC163" s="174">
        <f t="shared" si="622"/>
        <v>0</v>
      </c>
      <c r="CD163" s="174">
        <f t="shared" si="622"/>
        <v>0</v>
      </c>
      <c r="CE163" s="409">
        <f t="shared" si="623"/>
        <v>0</v>
      </c>
      <c r="CF163" s="399" t="str">
        <f t="shared" si="637"/>
        <v/>
      </c>
      <c r="CG163" s="181">
        <f t="shared" si="624"/>
        <v>0</v>
      </c>
      <c r="CH163" s="174">
        <f t="shared" si="624"/>
        <v>0</v>
      </c>
      <c r="CI163" s="174">
        <f t="shared" si="624"/>
        <v>0</v>
      </c>
      <c r="CJ163" s="409">
        <f t="shared" si="625"/>
        <v>0</v>
      </c>
      <c r="CK163" s="398" t="str">
        <f t="shared" si="626"/>
        <v/>
      </c>
      <c r="CL163" s="181">
        <f t="shared" si="627"/>
        <v>0</v>
      </c>
      <c r="CM163" s="174">
        <f t="shared" si="627"/>
        <v>0</v>
      </c>
      <c r="CN163" s="174">
        <f t="shared" si="627"/>
        <v>0</v>
      </c>
      <c r="CO163" s="409">
        <f t="shared" si="628"/>
        <v>0</v>
      </c>
      <c r="CP163" s="399" t="str">
        <f t="shared" si="629"/>
        <v/>
      </c>
      <c r="CQ163" s="174">
        <f t="shared" si="630"/>
        <v>0</v>
      </c>
      <c r="CR163" s="174">
        <f t="shared" si="630"/>
        <v>0</v>
      </c>
      <c r="CS163" s="174">
        <f t="shared" si="630"/>
        <v>0</v>
      </c>
      <c r="CT163" s="409">
        <f t="shared" si="631"/>
        <v>0</v>
      </c>
      <c r="CU163" s="399" t="str">
        <f t="shared" si="632"/>
        <v/>
      </c>
    </row>
    <row r="164" spans="3:100" ht="15.75" thickBot="1" x14ac:dyDescent="0.3">
      <c r="C164" s="380">
        <f t="shared" si="510"/>
        <v>0</v>
      </c>
      <c r="I164" s="409" t="e">
        <f t="shared" ca="1" si="511"/>
        <v>#NAME?</v>
      </c>
      <c r="K164" s="110"/>
      <c r="L164" s="74" t="str">
        <f t="shared" si="512"/>
        <v/>
      </c>
      <c r="M164" s="11" t="str">
        <f t="shared" si="513"/>
        <v/>
      </c>
      <c r="N164" s="11" t="str">
        <f t="shared" si="514"/>
        <v/>
      </c>
      <c r="O164" s="11" t="str">
        <f t="shared" si="515"/>
        <v/>
      </c>
      <c r="P164" s="380">
        <f t="shared" ca="1" si="516"/>
        <v>1</v>
      </c>
      <c r="Q164" s="380">
        <f t="shared" ca="1" si="517"/>
        <v>1</v>
      </c>
      <c r="X164" s="514"/>
      <c r="Y164" s="168">
        <v>6</v>
      </c>
      <c r="Z164" s="173">
        <f>COUNTIFS($L$5:$L$300,$X$159,$M$5:$M$300,$Y164,$N$5:$N$300,$Z$31,$O$5:$O$300,$Z$32)</f>
        <v>0</v>
      </c>
      <c r="AA164" s="173">
        <f>COUNTIFS($L$5:$L$300,$X$159,$M$5:$M$300,$Y164,$N$5:$N$300,$Z$31,$O$5:$O$300,$AA$32)</f>
        <v>0</v>
      </c>
      <c r="AB164" s="173">
        <f>COUNTIFS($L$5:$L$300,$X$159,$M$5:$M$300,$Y164,$N$5:$N$300,$Z$31,$O$5:$O$300,$AB$32)</f>
        <v>0</v>
      </c>
      <c r="AC164" s="130"/>
      <c r="AD164" s="130">
        <f t="shared" si="598"/>
        <v>0</v>
      </c>
      <c r="AE164" s="137" t="str">
        <f t="shared" si="599"/>
        <v/>
      </c>
      <c r="AF164" s="173">
        <f>COUNTIFS($L$5:$L$300,$X$159,$M$5:$M$300,$Y164,$N$5:$N$300,$AF$31,$O$5:$O$300,AF$32)</f>
        <v>0</v>
      </c>
      <c r="AG164" s="173">
        <f t="shared" si="600"/>
        <v>0</v>
      </c>
      <c r="AH164" s="173">
        <f t="shared" si="600"/>
        <v>0</v>
      </c>
      <c r="AI164" s="130">
        <f t="shared" si="601"/>
        <v>0</v>
      </c>
      <c r="AJ164" s="137" t="str">
        <f t="shared" si="633"/>
        <v/>
      </c>
      <c r="AK164" s="182">
        <f t="shared" si="602"/>
        <v>0</v>
      </c>
      <c r="AL164" s="173">
        <f t="shared" si="602"/>
        <v>0</v>
      </c>
      <c r="AM164" s="173">
        <f t="shared" si="602"/>
        <v>0</v>
      </c>
      <c r="AN164" s="130">
        <f t="shared" si="603"/>
        <v>0</v>
      </c>
      <c r="AO164" s="137" t="str">
        <f t="shared" si="634"/>
        <v/>
      </c>
      <c r="AP164" s="173">
        <f t="shared" si="604"/>
        <v>0</v>
      </c>
      <c r="AQ164" s="173">
        <f t="shared" si="604"/>
        <v>0</v>
      </c>
      <c r="AR164" s="173">
        <f t="shared" si="604"/>
        <v>0</v>
      </c>
      <c r="AS164" s="130">
        <f t="shared" si="605"/>
        <v>0</v>
      </c>
      <c r="AT164" s="137" t="str">
        <f t="shared" si="606"/>
        <v/>
      </c>
      <c r="AU164" s="182">
        <f t="shared" si="607"/>
        <v>0</v>
      </c>
      <c r="AV164" s="173">
        <f t="shared" si="607"/>
        <v>0</v>
      </c>
      <c r="AW164" s="173">
        <f t="shared" si="607"/>
        <v>0</v>
      </c>
      <c r="AX164" s="130">
        <f t="shared" si="608"/>
        <v>0</v>
      </c>
      <c r="AY164" s="137" t="str">
        <f t="shared" si="609"/>
        <v/>
      </c>
      <c r="AZ164" s="183">
        <f t="shared" si="610"/>
        <v>0</v>
      </c>
      <c r="BA164" s="184">
        <f t="shared" si="610"/>
        <v>0</v>
      </c>
      <c r="BB164" s="173">
        <f t="shared" si="610"/>
        <v>0</v>
      </c>
      <c r="BC164" s="153">
        <f t="shared" si="611"/>
        <v>0</v>
      </c>
      <c r="BD164" s="164" t="str">
        <f t="shared" si="612"/>
        <v/>
      </c>
      <c r="BE164" s="182">
        <f t="shared" si="613"/>
        <v>0</v>
      </c>
      <c r="BF164" s="173">
        <f t="shared" si="613"/>
        <v>0</v>
      </c>
      <c r="BG164" s="173">
        <f t="shared" si="613"/>
        <v>0</v>
      </c>
      <c r="BH164" s="130">
        <f t="shared" si="614"/>
        <v>0</v>
      </c>
      <c r="BI164" s="137" t="str">
        <f t="shared" si="615"/>
        <v/>
      </c>
      <c r="BJ164" s="514"/>
      <c r="BK164" s="234">
        <v>6</v>
      </c>
      <c r="BL164" s="236">
        <f>COUNTIFS($L$5:$L$300,$BJ$33,$M$5:$M$300,$Y164,$N$5:$N$300,$Z$31,$O$5:$O$300,$Z$32)</f>
        <v>0</v>
      </c>
      <c r="BM164" s="236">
        <f>COUNTIFS($L$5:$L$300,$BJ$33,$M$5:$M$300,$Y164,$N$5:$N$300,$Z$31,$O$5:$O$300,$AA$32)</f>
        <v>0</v>
      </c>
      <c r="BN164" s="236">
        <f>COUNTIFS($L$5:$L$300,$BJ$33,$M$5:$M$300,$Y164,$N$5:$N$300,$Z$31,$O$5:$O$300,$AB$32)</f>
        <v>0</v>
      </c>
      <c r="BO164" s="236"/>
      <c r="BP164" s="233">
        <f t="shared" si="616"/>
        <v>0</v>
      </c>
      <c r="BQ164" s="241" t="str">
        <f t="shared" si="617"/>
        <v/>
      </c>
      <c r="BR164" s="236">
        <f>COUNTIFS($L$5:$L$300,$BJ$33,$M$5:$M$300,$Y164,$N$5:$N$300,$AF$31,$O$5:$O$300,BR$32)</f>
        <v>0</v>
      </c>
      <c r="BS164" s="236">
        <f t="shared" si="618"/>
        <v>0</v>
      </c>
      <c r="BT164" s="236">
        <f t="shared" si="618"/>
        <v>0</v>
      </c>
      <c r="BU164" s="233">
        <f t="shared" si="619"/>
        <v>0</v>
      </c>
      <c r="BV164" s="241" t="str">
        <f t="shared" si="635"/>
        <v/>
      </c>
      <c r="BW164" s="236">
        <f t="shared" si="620"/>
        <v>0</v>
      </c>
      <c r="BX164" s="236">
        <f t="shared" si="620"/>
        <v>0</v>
      </c>
      <c r="BY164" s="236">
        <f t="shared" si="620"/>
        <v>0</v>
      </c>
      <c r="BZ164" s="233">
        <f t="shared" si="621"/>
        <v>0</v>
      </c>
      <c r="CA164" s="240" t="str">
        <f t="shared" si="636"/>
        <v/>
      </c>
      <c r="CB164" s="236">
        <f t="shared" si="622"/>
        <v>0</v>
      </c>
      <c r="CC164" s="236">
        <f t="shared" si="622"/>
        <v>0</v>
      </c>
      <c r="CD164" s="236">
        <f t="shared" si="622"/>
        <v>0</v>
      </c>
      <c r="CE164" s="233">
        <f t="shared" si="623"/>
        <v>0</v>
      </c>
      <c r="CF164" s="240" t="str">
        <f t="shared" si="637"/>
        <v/>
      </c>
      <c r="CG164" s="237">
        <f t="shared" si="624"/>
        <v>0</v>
      </c>
      <c r="CH164" s="236">
        <f t="shared" si="624"/>
        <v>0</v>
      </c>
      <c r="CI164" s="236">
        <f t="shared" si="624"/>
        <v>0</v>
      </c>
      <c r="CJ164" s="233">
        <f t="shared" si="625"/>
        <v>0</v>
      </c>
      <c r="CK164" s="242" t="str">
        <f t="shared" si="626"/>
        <v/>
      </c>
      <c r="CL164" s="238">
        <f t="shared" si="627"/>
        <v>0</v>
      </c>
      <c r="CM164" s="239">
        <f t="shared" si="627"/>
        <v>0</v>
      </c>
      <c r="CN164" s="239">
        <f t="shared" si="627"/>
        <v>0</v>
      </c>
      <c r="CO164" s="235">
        <f t="shared" si="628"/>
        <v>0</v>
      </c>
      <c r="CP164" s="241" t="str">
        <f t="shared" si="629"/>
        <v/>
      </c>
      <c r="CQ164" s="236">
        <f t="shared" si="630"/>
        <v>0</v>
      </c>
      <c r="CR164" s="236">
        <f t="shared" si="630"/>
        <v>0</v>
      </c>
      <c r="CS164" s="236">
        <f t="shared" si="630"/>
        <v>0</v>
      </c>
      <c r="CT164" s="233">
        <f t="shared" si="631"/>
        <v>0</v>
      </c>
      <c r="CU164" s="240" t="str">
        <f t="shared" si="632"/>
        <v/>
      </c>
    </row>
    <row r="165" spans="3:100" ht="16.5" thickBot="1" x14ac:dyDescent="0.3">
      <c r="C165" s="380">
        <f t="shared" si="510"/>
        <v>0</v>
      </c>
      <c r="I165" s="409" t="e">
        <f t="shared" ca="1" si="511"/>
        <v>#NAME?</v>
      </c>
      <c r="K165" s="110"/>
      <c r="L165" s="74" t="str">
        <f t="shared" si="512"/>
        <v/>
      </c>
      <c r="M165" s="11" t="str">
        <f t="shared" si="513"/>
        <v/>
      </c>
      <c r="N165" s="11" t="str">
        <f t="shared" si="514"/>
        <v/>
      </c>
      <c r="O165" s="11" t="str">
        <f t="shared" si="515"/>
        <v/>
      </c>
      <c r="P165" s="380">
        <f t="shared" ca="1" si="516"/>
        <v>1</v>
      </c>
      <c r="Q165" s="380">
        <f t="shared" ca="1" si="517"/>
        <v>1</v>
      </c>
      <c r="X165" s="505" t="s">
        <v>130</v>
      </c>
      <c r="Y165" s="506"/>
      <c r="Z165" s="175">
        <f>SUM(Z159:Z164)</f>
        <v>0</v>
      </c>
      <c r="AA165" s="176">
        <f>SUM(AA159:AA164)</f>
        <v>0</v>
      </c>
      <c r="AB165" s="176">
        <f>SUM(AB159:AB164)</f>
        <v>0</v>
      </c>
      <c r="AC165" s="393"/>
      <c r="AD165" s="393">
        <f t="shared" si="598"/>
        <v>0</v>
      </c>
      <c r="AE165" s="138" t="str">
        <f t="shared" si="599"/>
        <v/>
      </c>
      <c r="AF165" s="175">
        <f>SUM(AF159:AF164)</f>
        <v>0</v>
      </c>
      <c r="AG165" s="176">
        <f>SUM(AG159:AG164)</f>
        <v>0</v>
      </c>
      <c r="AH165" s="176">
        <f>SUM(AH159:AH164)</f>
        <v>0</v>
      </c>
      <c r="AI165" s="393">
        <f t="shared" si="601"/>
        <v>0</v>
      </c>
      <c r="AJ165" s="138" t="str">
        <f t="shared" si="633"/>
        <v/>
      </c>
      <c r="AK165" s="175">
        <f>SUM(AK159:AK164)</f>
        <v>0</v>
      </c>
      <c r="AL165" s="176">
        <f>SUM(AL159:AL164)</f>
        <v>0</v>
      </c>
      <c r="AM165" s="176">
        <f>SUM(AM159:AM164)</f>
        <v>0</v>
      </c>
      <c r="AN165" s="393">
        <f t="shared" si="603"/>
        <v>0</v>
      </c>
      <c r="AO165" s="138" t="str">
        <f t="shared" si="634"/>
        <v/>
      </c>
      <c r="AP165" s="175">
        <f>SUM(AP159:AP164)</f>
        <v>0</v>
      </c>
      <c r="AQ165" s="176">
        <f>SUM(AQ159:AQ164)</f>
        <v>0</v>
      </c>
      <c r="AR165" s="176">
        <f>SUM(AR159:AR164)</f>
        <v>0</v>
      </c>
      <c r="AS165" s="393">
        <f t="shared" si="605"/>
        <v>0</v>
      </c>
      <c r="AT165" s="138" t="str">
        <f t="shared" si="606"/>
        <v/>
      </c>
      <c r="AU165" s="175">
        <f>SUM(AU159:AU164)</f>
        <v>0</v>
      </c>
      <c r="AV165" s="176">
        <f>SUM(AV159:AV164)</f>
        <v>0</v>
      </c>
      <c r="AW165" s="176">
        <f>SUM(AW159:AW164)</f>
        <v>0</v>
      </c>
      <c r="AX165" s="393">
        <f t="shared" si="608"/>
        <v>0</v>
      </c>
      <c r="AY165" s="138" t="str">
        <f t="shared" si="609"/>
        <v/>
      </c>
      <c r="AZ165" s="175">
        <f>SUM(AZ159:AZ164)</f>
        <v>0</v>
      </c>
      <c r="BA165" s="176">
        <f>SUM(BA159:BA164)</f>
        <v>0</v>
      </c>
      <c r="BB165" s="176">
        <f>SUM(BB159:BB164)</f>
        <v>0</v>
      </c>
      <c r="BC165" s="393">
        <f t="shared" si="611"/>
        <v>0</v>
      </c>
      <c r="BD165" s="138" t="str">
        <f t="shared" si="612"/>
        <v/>
      </c>
      <c r="BE165" s="175">
        <f>SUM(BE159:BE164)</f>
        <v>0</v>
      </c>
      <c r="BF165" s="176">
        <f>SUM(BF159:BF164)</f>
        <v>0</v>
      </c>
      <c r="BG165" s="176">
        <f>SUM(BG159:BG164)</f>
        <v>0</v>
      </c>
      <c r="BH165" s="393">
        <f t="shared" si="614"/>
        <v>0</v>
      </c>
      <c r="BI165" s="138" t="str">
        <f t="shared" si="615"/>
        <v/>
      </c>
      <c r="BJ165" s="505" t="s">
        <v>130</v>
      </c>
      <c r="BK165" s="506"/>
      <c r="BL165" s="175">
        <f>SUM(BL159:BL164)</f>
        <v>0</v>
      </c>
      <c r="BM165" s="176">
        <f>COUNTIFS($L$5:$L$300,$X$33,$M$5:$M$300,$Y165,$N$5:$N$300,$Z$31,$O$5:$O$300,$AA$32)</f>
        <v>0</v>
      </c>
      <c r="BN165" s="176">
        <f>SUM(BN159:BN164)</f>
        <v>0</v>
      </c>
      <c r="BO165" s="176"/>
      <c r="BP165" s="393">
        <f t="shared" si="616"/>
        <v>0</v>
      </c>
      <c r="BQ165" s="138" t="str">
        <f t="shared" si="617"/>
        <v/>
      </c>
      <c r="BR165" s="175">
        <f>SUM(BR159:BR164)</f>
        <v>0</v>
      </c>
      <c r="BS165" s="176">
        <f>SUM(BS159:BS164)</f>
        <v>0</v>
      </c>
      <c r="BT165" s="176">
        <f>SUM(BT159:BT164)</f>
        <v>0</v>
      </c>
      <c r="BU165" s="393">
        <f t="shared" si="619"/>
        <v>0</v>
      </c>
      <c r="BV165" s="138" t="str">
        <f t="shared" si="635"/>
        <v/>
      </c>
      <c r="BW165" s="175">
        <f>SUM(BW159:BW164)</f>
        <v>0</v>
      </c>
      <c r="BX165" s="176">
        <f>SUM(BY159:BY164)</f>
        <v>0</v>
      </c>
      <c r="BY165" s="176">
        <f>SUM(BY159:BY164)</f>
        <v>0</v>
      </c>
      <c r="BZ165" s="393">
        <f t="shared" si="621"/>
        <v>0</v>
      </c>
      <c r="CA165" s="138" t="str">
        <f t="shared" si="636"/>
        <v/>
      </c>
      <c r="CB165" s="175">
        <f>SUM(CB159:CB164)</f>
        <v>0</v>
      </c>
      <c r="CC165" s="176">
        <f>SUM(CC159:CC164)</f>
        <v>0</v>
      </c>
      <c r="CD165" s="176">
        <f>SUM(CD159:CD164)</f>
        <v>0</v>
      </c>
      <c r="CE165" s="393">
        <f t="shared" si="623"/>
        <v>0</v>
      </c>
      <c r="CF165" s="138" t="str">
        <f t="shared" si="637"/>
        <v/>
      </c>
      <c r="CG165" s="175">
        <f>SUM(CG159:CG164)</f>
        <v>0</v>
      </c>
      <c r="CH165" s="176">
        <f>SUM(CH159:CH164)</f>
        <v>0</v>
      </c>
      <c r="CI165" s="176">
        <f>SUM(CI159:CI164)</f>
        <v>0</v>
      </c>
      <c r="CJ165" s="393">
        <f t="shared" si="625"/>
        <v>0</v>
      </c>
      <c r="CK165" s="138" t="str">
        <f t="shared" si="626"/>
        <v/>
      </c>
      <c r="CL165" s="187">
        <f>SUM(CL159:CL164)</f>
        <v>0</v>
      </c>
      <c r="CM165" s="188">
        <f>SUM(CM159:CM164)</f>
        <v>0</v>
      </c>
      <c r="CN165" s="188">
        <f>SUM(CN159:CN164)</f>
        <v>0</v>
      </c>
      <c r="CO165" s="374">
        <f t="shared" si="628"/>
        <v>0</v>
      </c>
      <c r="CP165" s="243" t="str">
        <f t="shared" si="629"/>
        <v/>
      </c>
      <c r="CQ165" s="175">
        <f>SUM(CQ159:CQ164)</f>
        <v>0</v>
      </c>
      <c r="CR165" s="176">
        <f>SUM(CR159:CR164)</f>
        <v>0</v>
      </c>
      <c r="CS165" s="176">
        <f>SUM(CS159:CS164)</f>
        <v>0</v>
      </c>
      <c r="CT165" s="393">
        <f t="shared" si="631"/>
        <v>0</v>
      </c>
      <c r="CU165" s="138" t="str">
        <f t="shared" si="632"/>
        <v/>
      </c>
    </row>
    <row r="166" spans="3:100" x14ac:dyDescent="0.25">
      <c r="C166" s="380">
        <f t="shared" si="510"/>
        <v>0</v>
      </c>
      <c r="I166" s="409" t="e">
        <f t="shared" ca="1" si="511"/>
        <v>#NAME?</v>
      </c>
      <c r="K166" s="110"/>
      <c r="L166" s="74" t="str">
        <f t="shared" si="512"/>
        <v/>
      </c>
      <c r="M166" s="11" t="str">
        <f t="shared" si="513"/>
        <v/>
      </c>
      <c r="N166" s="11" t="str">
        <f t="shared" si="514"/>
        <v/>
      </c>
      <c r="O166" s="11" t="str">
        <f t="shared" si="515"/>
        <v/>
      </c>
      <c r="P166" s="380">
        <f t="shared" ca="1" si="516"/>
        <v>1</v>
      </c>
      <c r="Q166" s="380">
        <f t="shared" ca="1" si="517"/>
        <v>1</v>
      </c>
      <c r="AX166" s="27"/>
      <c r="AY166" s="27"/>
      <c r="AZ166" s="27"/>
      <c r="BA166" s="27"/>
      <c r="BB166" s="27"/>
      <c r="BC166" s="27"/>
      <c r="BD166" s="27"/>
      <c r="BE166" s="27"/>
      <c r="BL166" s="379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</row>
    <row r="167" spans="3:100" x14ac:dyDescent="0.25">
      <c r="C167" s="380">
        <f t="shared" si="510"/>
        <v>0</v>
      </c>
      <c r="I167" s="409" t="e">
        <f t="shared" ca="1" si="511"/>
        <v>#NAME?</v>
      </c>
      <c r="K167" s="110"/>
      <c r="L167" s="74" t="str">
        <f t="shared" si="512"/>
        <v/>
      </c>
      <c r="M167" s="11" t="str">
        <f t="shared" si="513"/>
        <v/>
      </c>
      <c r="N167" s="11" t="str">
        <f t="shared" si="514"/>
        <v/>
      </c>
      <c r="O167" s="11" t="str">
        <f t="shared" si="515"/>
        <v/>
      </c>
      <c r="P167" s="380">
        <f t="shared" ca="1" si="516"/>
        <v>1</v>
      </c>
      <c r="Q167" s="380">
        <f t="shared" ca="1" si="517"/>
        <v>1</v>
      </c>
      <c r="BL167" s="379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</row>
    <row r="168" spans="3:100" ht="15.75" thickBot="1" x14ac:dyDescent="0.3">
      <c r="C168" s="380">
        <f t="shared" si="510"/>
        <v>0</v>
      </c>
      <c r="I168" s="409" t="e">
        <f t="shared" ca="1" si="511"/>
        <v>#NAME?</v>
      </c>
      <c r="K168" s="110"/>
      <c r="L168" s="74" t="str">
        <f t="shared" si="512"/>
        <v/>
      </c>
      <c r="M168" s="11" t="str">
        <f t="shared" si="513"/>
        <v/>
      </c>
      <c r="N168" s="11" t="str">
        <f t="shared" si="514"/>
        <v/>
      </c>
      <c r="O168" s="11" t="str">
        <f t="shared" si="515"/>
        <v/>
      </c>
      <c r="P168" s="380">
        <f t="shared" ca="1" si="516"/>
        <v>1</v>
      </c>
      <c r="Q168" s="380">
        <f t="shared" ca="1" si="517"/>
        <v>1</v>
      </c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</row>
    <row r="169" spans="3:100" ht="15.75" thickBot="1" x14ac:dyDescent="0.3">
      <c r="C169" s="380">
        <f t="shared" si="510"/>
        <v>0</v>
      </c>
      <c r="I169" s="409" t="e">
        <f t="shared" ca="1" si="511"/>
        <v>#NAME?</v>
      </c>
      <c r="K169" s="110"/>
      <c r="L169" s="74" t="str">
        <f t="shared" si="512"/>
        <v/>
      </c>
      <c r="M169" s="11" t="str">
        <f t="shared" si="513"/>
        <v/>
      </c>
      <c r="N169" s="11" t="str">
        <f t="shared" si="514"/>
        <v/>
      </c>
      <c r="O169" s="11" t="str">
        <f t="shared" si="515"/>
        <v/>
      </c>
      <c r="P169" s="380">
        <f t="shared" ca="1" si="516"/>
        <v>1</v>
      </c>
      <c r="Q169" s="380">
        <f t="shared" ca="1" si="517"/>
        <v>1</v>
      </c>
      <c r="X169" s="11"/>
      <c r="Y169" s="467"/>
      <c r="Z169" s="499" t="str">
        <f>$G$23</f>
        <v>S</v>
      </c>
      <c r="AA169" s="500"/>
      <c r="AB169" s="500"/>
      <c r="AC169" s="500"/>
      <c r="AD169" s="500"/>
      <c r="AE169" s="501"/>
      <c r="AF169" s="499" t="str">
        <f>$G$24</f>
        <v>R</v>
      </c>
      <c r="AG169" s="500"/>
      <c r="AH169" s="500"/>
      <c r="AI169" s="500"/>
      <c r="AJ169" s="501"/>
      <c r="AK169" s="509" t="str">
        <f>$G$26</f>
        <v>D</v>
      </c>
      <c r="AL169" s="510"/>
      <c r="AM169" s="510"/>
      <c r="AN169" s="510"/>
      <c r="AO169" s="511"/>
      <c r="AP169" s="499" t="str">
        <f>$G$27</f>
        <v>L</v>
      </c>
      <c r="AQ169" s="500"/>
      <c r="AR169" s="500"/>
      <c r="AS169" s="500"/>
      <c r="AT169" s="500"/>
      <c r="AU169" s="499" t="str">
        <f>$G$22</f>
        <v>A</v>
      </c>
      <c r="AV169" s="500"/>
      <c r="AW169" s="500"/>
      <c r="AX169" s="500"/>
      <c r="AY169" s="500"/>
      <c r="AZ169" s="499" t="str">
        <f>$G$32</f>
        <v>X</v>
      </c>
      <c r="BA169" s="500"/>
      <c r="BB169" s="500"/>
      <c r="BC169" s="500"/>
      <c r="BD169" s="501"/>
      <c r="BE169" s="500" t="str">
        <f>$G$25</f>
        <v>B</v>
      </c>
      <c r="BF169" s="500"/>
      <c r="BG169" s="500"/>
      <c r="BH169" s="500"/>
      <c r="BI169" s="501"/>
      <c r="BJ169" s="11"/>
      <c r="BK169" s="11"/>
      <c r="BL169" s="499" t="str">
        <f>$G$23</f>
        <v>S</v>
      </c>
      <c r="BM169" s="500"/>
      <c r="BN169" s="500"/>
      <c r="BO169" s="500"/>
      <c r="BP169" s="500"/>
      <c r="BQ169" s="501"/>
      <c r="BR169" s="499" t="str">
        <f>$G$24</f>
        <v>R</v>
      </c>
      <c r="BS169" s="500"/>
      <c r="BT169" s="500"/>
      <c r="BU169" s="500"/>
      <c r="BV169" s="501"/>
      <c r="BW169" s="499" t="str">
        <f>$G$26</f>
        <v>D</v>
      </c>
      <c r="BX169" s="500"/>
      <c r="BY169" s="500"/>
      <c r="BZ169" s="500"/>
      <c r="CA169" s="501"/>
      <c r="CB169" s="499" t="str">
        <f>$G$27</f>
        <v>L</v>
      </c>
      <c r="CC169" s="500"/>
      <c r="CD169" s="500"/>
      <c r="CE169" s="500"/>
      <c r="CF169" s="501"/>
      <c r="CG169" s="499" t="str">
        <f>$G$22</f>
        <v>A</v>
      </c>
      <c r="CH169" s="500"/>
      <c r="CI169" s="500"/>
      <c r="CJ169" s="500"/>
      <c r="CK169" s="501"/>
      <c r="CL169" s="499" t="str">
        <f>$G$32</f>
        <v>X</v>
      </c>
      <c r="CM169" s="500"/>
      <c r="CN169" s="500"/>
      <c r="CO169" s="500"/>
      <c r="CP169" s="501"/>
      <c r="CQ169" s="499" t="str">
        <f>$G$25</f>
        <v>B</v>
      </c>
      <c r="CR169" s="500"/>
      <c r="CS169" s="500"/>
      <c r="CT169" s="500"/>
      <c r="CU169" s="501"/>
      <c r="CV169" s="31"/>
    </row>
    <row r="170" spans="3:100" ht="15.75" thickBot="1" x14ac:dyDescent="0.3">
      <c r="C170" s="380">
        <f t="shared" si="510"/>
        <v>0</v>
      </c>
      <c r="I170" s="409" t="e">
        <f t="shared" ca="1" si="511"/>
        <v>#NAME?</v>
      </c>
      <c r="K170" s="110"/>
      <c r="L170" s="74" t="str">
        <f t="shared" si="512"/>
        <v/>
      </c>
      <c r="M170" s="11" t="str">
        <f t="shared" si="513"/>
        <v/>
      </c>
      <c r="N170" s="11" t="str">
        <f t="shared" si="514"/>
        <v/>
      </c>
      <c r="O170" s="11" t="str">
        <f t="shared" si="515"/>
        <v/>
      </c>
      <c r="P170" s="380">
        <f t="shared" ca="1" si="516"/>
        <v>1</v>
      </c>
      <c r="Q170" s="380">
        <f t="shared" ca="1" si="517"/>
        <v>1</v>
      </c>
      <c r="X170" s="467"/>
      <c r="Y170" s="125" t="s">
        <v>127</v>
      </c>
      <c r="Z170" s="175" t="str">
        <f>$G$29</f>
        <v>P</v>
      </c>
      <c r="AA170" s="176" t="str">
        <f>$G$31</f>
        <v>C</v>
      </c>
      <c r="AB170" s="176" t="str">
        <f>$G$28</f>
        <v>E</v>
      </c>
      <c r="AC170" s="97"/>
      <c r="AD170" s="392" t="s">
        <v>10</v>
      </c>
      <c r="AE170" s="119" t="s">
        <v>128</v>
      </c>
      <c r="AF170" s="175" t="str">
        <f>$G$30</f>
        <v>EX</v>
      </c>
      <c r="AG170" s="176" t="str">
        <f>$G$31</f>
        <v>C</v>
      </c>
      <c r="AH170" s="176" t="str">
        <f>$G$28</f>
        <v>E</v>
      </c>
      <c r="AI170" s="393" t="s">
        <v>10</v>
      </c>
      <c r="AJ170" s="138" t="s">
        <v>128</v>
      </c>
      <c r="AK170" s="175" t="str">
        <f>$G$30</f>
        <v>EX</v>
      </c>
      <c r="AL170" s="176" t="str">
        <f>$G$31</f>
        <v>C</v>
      </c>
      <c r="AM170" s="176" t="str">
        <f>$G$28</f>
        <v>E</v>
      </c>
      <c r="AN170" s="161" t="s">
        <v>10</v>
      </c>
      <c r="AO170" s="138" t="s">
        <v>128</v>
      </c>
      <c r="AP170" s="175" t="str">
        <f>$G$30</f>
        <v>EX</v>
      </c>
      <c r="AQ170" s="176" t="str">
        <f>$G$31</f>
        <v>C</v>
      </c>
      <c r="AR170" s="176" t="str">
        <f>$G$28</f>
        <v>E</v>
      </c>
      <c r="AS170" s="393" t="s">
        <v>10</v>
      </c>
      <c r="AT170" s="155" t="s">
        <v>128</v>
      </c>
      <c r="AU170" s="175" t="str">
        <f>$G$29</f>
        <v>P</v>
      </c>
      <c r="AV170" s="176" t="str">
        <f>$G$31</f>
        <v>C</v>
      </c>
      <c r="AW170" s="176" t="str">
        <f>$G$28</f>
        <v>E</v>
      </c>
      <c r="AX170" s="393" t="s">
        <v>10</v>
      </c>
      <c r="AY170" s="138" t="s">
        <v>128</v>
      </c>
      <c r="AZ170" s="176" t="str">
        <f>$G$29</f>
        <v>P</v>
      </c>
      <c r="BA170" s="176" t="str">
        <f>$G$31</f>
        <v>C</v>
      </c>
      <c r="BB170" s="176" t="str">
        <f>$G$28</f>
        <v>E</v>
      </c>
      <c r="BC170" s="393" t="s">
        <v>10</v>
      </c>
      <c r="BD170" s="138" t="s">
        <v>128</v>
      </c>
      <c r="BE170" s="176" t="str">
        <f>$G$29</f>
        <v>P</v>
      </c>
      <c r="BF170" s="176" t="str">
        <f>$G$31</f>
        <v>C</v>
      </c>
      <c r="BG170" s="176" t="str">
        <f>$G$28</f>
        <v>E</v>
      </c>
      <c r="BH170" s="462" t="s">
        <v>10</v>
      </c>
      <c r="BI170" s="138" t="s">
        <v>128</v>
      </c>
      <c r="BJ170" s="474"/>
      <c r="BK170" s="125" t="s">
        <v>127</v>
      </c>
      <c r="BL170" s="169" t="str">
        <f>$G$29</f>
        <v>P</v>
      </c>
      <c r="BM170" s="170" t="str">
        <f>$G$31</f>
        <v>C</v>
      </c>
      <c r="BN170" s="170" t="str">
        <f>$G$28</f>
        <v>E</v>
      </c>
      <c r="BO170" s="170"/>
      <c r="BP170" s="392" t="s">
        <v>10</v>
      </c>
      <c r="BQ170" s="119" t="s">
        <v>128</v>
      </c>
      <c r="BR170" s="169" t="str">
        <f>$G$30</f>
        <v>EX</v>
      </c>
      <c r="BS170" s="170" t="str">
        <f>$G$31</f>
        <v>C</v>
      </c>
      <c r="BT170" s="170" t="str">
        <f>$G$28</f>
        <v>E</v>
      </c>
      <c r="BU170" s="392" t="s">
        <v>10</v>
      </c>
      <c r="BV170" s="119" t="s">
        <v>128</v>
      </c>
      <c r="BW170" s="169" t="str">
        <f>$G$30</f>
        <v>EX</v>
      </c>
      <c r="BX170" s="170" t="str">
        <f>$G$31</f>
        <v>C</v>
      </c>
      <c r="BY170" s="170" t="str">
        <f>$G$28</f>
        <v>E</v>
      </c>
      <c r="BZ170" s="331" t="s">
        <v>10</v>
      </c>
      <c r="CA170" s="119" t="s">
        <v>128</v>
      </c>
      <c r="CB170" s="169" t="str">
        <f>$G$30</f>
        <v>EX</v>
      </c>
      <c r="CC170" s="170" t="str">
        <f>$G$31</f>
        <v>C</v>
      </c>
      <c r="CD170" s="170" t="str">
        <f>$G$28</f>
        <v>E</v>
      </c>
      <c r="CE170" s="392" t="s">
        <v>10</v>
      </c>
      <c r="CF170" s="119" t="s">
        <v>128</v>
      </c>
      <c r="CG170" s="169" t="str">
        <f>$G$29</f>
        <v>P</v>
      </c>
      <c r="CH170" s="170" t="str">
        <f>$G$31</f>
        <v>C</v>
      </c>
      <c r="CI170" s="170" t="str">
        <f>$G$28</f>
        <v>E</v>
      </c>
      <c r="CJ170" s="392" t="s">
        <v>10</v>
      </c>
      <c r="CK170" s="119" t="s">
        <v>128</v>
      </c>
      <c r="CL170" s="169" t="str">
        <f>$G$29</f>
        <v>P</v>
      </c>
      <c r="CM170" s="176" t="str">
        <f>$G$31</f>
        <v>C</v>
      </c>
      <c r="CN170" s="170" t="str">
        <f>$G$28</f>
        <v>E</v>
      </c>
      <c r="CO170" s="392" t="s">
        <v>10</v>
      </c>
      <c r="CP170" s="119" t="s">
        <v>128</v>
      </c>
      <c r="CQ170" s="169" t="str">
        <f>$G$29</f>
        <v>P</v>
      </c>
      <c r="CR170" s="170" t="str">
        <f>$G$31</f>
        <v>C</v>
      </c>
      <c r="CS170" s="170" t="str">
        <f>$G$28</f>
        <v>E</v>
      </c>
      <c r="CT170" s="392" t="s">
        <v>10</v>
      </c>
      <c r="CU170" s="119" t="s">
        <v>128</v>
      </c>
      <c r="CV170" s="98"/>
    </row>
    <row r="171" spans="3:100" ht="15" customHeight="1" x14ac:dyDescent="0.25">
      <c r="C171" s="380">
        <f t="shared" si="510"/>
        <v>0</v>
      </c>
      <c r="I171" s="409" t="e">
        <f t="shared" ca="1" si="511"/>
        <v>#NAME?</v>
      </c>
      <c r="K171" s="110"/>
      <c r="L171" s="74" t="str">
        <f t="shared" si="512"/>
        <v/>
      </c>
      <c r="M171" s="11" t="str">
        <f t="shared" si="513"/>
        <v/>
      </c>
      <c r="N171" s="11" t="str">
        <f t="shared" si="514"/>
        <v/>
      </c>
      <c r="O171" s="11" t="str">
        <f t="shared" si="515"/>
        <v/>
      </c>
      <c r="P171" s="380">
        <f t="shared" ca="1" si="516"/>
        <v>1</v>
      </c>
      <c r="Q171" s="380">
        <f t="shared" ca="1" si="517"/>
        <v>1</v>
      </c>
      <c r="X171" s="502" t="s">
        <v>28</v>
      </c>
      <c r="Y171" s="478">
        <v>1</v>
      </c>
      <c r="Z171" s="199">
        <f t="shared" ref="Z171:AB176" si="638">COUNTIFS($N$5:$N$300,$Z$169,$O$5:$O$300,Z$170,$P$5:$P$300, $Y171,$I$5:$I$300,1)</f>
        <v>0</v>
      </c>
      <c r="AA171" s="199">
        <f t="shared" si="638"/>
        <v>0</v>
      </c>
      <c r="AB171" s="199">
        <f t="shared" si="638"/>
        <v>0</v>
      </c>
      <c r="AC171" s="200"/>
      <c r="AD171" s="97">
        <f t="shared" ref="AD171:AD177" si="639">SUM(Z171:AB171)</f>
        <v>0</v>
      </c>
      <c r="AE171" s="211" t="str">
        <f t="shared" ref="AE171:AE177" si="640">IF(AD171=0,"",((Z171*4)+(AA171*2)+(AB171*0))/AD171)</f>
        <v/>
      </c>
      <c r="AF171" s="199">
        <f t="shared" ref="AF171:AH176" si="641">COUNTIFS($N$5:$N$300,$AF$169,$O$5:$O$300,AF$170,$P$5:$P$300, $Y171,$I$5:$I$300,1)</f>
        <v>0</v>
      </c>
      <c r="AG171" s="199">
        <f t="shared" ca="1" si="641"/>
        <v>0</v>
      </c>
      <c r="AH171" s="199">
        <f t="shared" si="641"/>
        <v>0</v>
      </c>
      <c r="AI171" s="102">
        <f t="shared" ref="AI171:AI177" ca="1" si="642">SUM(AF171:AH171)</f>
        <v>0</v>
      </c>
      <c r="AJ171" s="211" t="str">
        <f ca="1">IF(AI171=0,"",((AF171*3)+(AG171*1.5)+(AH171*0))/AI171)</f>
        <v/>
      </c>
      <c r="AK171" s="199">
        <f t="shared" ref="AK171:AM176" si="643">COUNTIFS($N$5:$N$300,$AK$169,$O$5:$O$300,AK$170,$P$5:$P$300, $Y171,$I$5:$I$300,1)</f>
        <v>0</v>
      </c>
      <c r="AL171" s="199">
        <f t="shared" si="643"/>
        <v>0</v>
      </c>
      <c r="AM171" s="199">
        <f t="shared" si="643"/>
        <v>0</v>
      </c>
      <c r="AN171" s="102">
        <f t="shared" ref="AN171:AN177" si="644">SUM(AK171:AM171)</f>
        <v>0</v>
      </c>
      <c r="AO171" s="211" t="str">
        <f>IF(AN171=0,"",((AK171*3)+(AL171*1.5)+(AM171*0))/AN171)</f>
        <v/>
      </c>
      <c r="AP171" s="199">
        <f t="shared" ref="AP171:AR176" si="645">COUNTIFS($N$5:$N$300,$AP$169,$O$5:$O$300,AP$170,$P$5:$P$300, $Y171,$I$5:$I$300,1)</f>
        <v>0</v>
      </c>
      <c r="AQ171" s="199">
        <f t="shared" si="645"/>
        <v>0</v>
      </c>
      <c r="AR171" s="199">
        <f t="shared" si="645"/>
        <v>0</v>
      </c>
      <c r="AS171" s="102">
        <f t="shared" ref="AS171:AS176" si="646">SUM(AP171:AR171)</f>
        <v>0</v>
      </c>
      <c r="AT171" s="211" t="str">
        <f t="shared" ref="AT171:AT177" si="647">IF(AS171=0,"",((AP171*3)+(AQ171*1.5)+(AS171*0))/AS171)</f>
        <v/>
      </c>
      <c r="AU171" s="199">
        <f t="shared" ref="AU171:AW176" si="648">COUNTIFS($N$5:$N$300,$AU$169,$O$5:$O$300,AU$170,$P$5:$P$300, $Y171,$I$5:$I$300,1)</f>
        <v>0</v>
      </c>
      <c r="AV171" s="199">
        <f t="shared" si="648"/>
        <v>0</v>
      </c>
      <c r="AW171" s="199">
        <f t="shared" si="648"/>
        <v>0</v>
      </c>
      <c r="AX171" s="395">
        <f t="shared" ref="AX171:AX177" si="649">SUM(AU171:AW171)</f>
        <v>0</v>
      </c>
      <c r="AY171" s="211" t="str">
        <f t="shared" ref="AY171:AY177" si="650">IF(AX171=0,"",((AU171*4)+(AV171*2)+(AW171*0))/AX171)</f>
        <v/>
      </c>
      <c r="AZ171" s="199">
        <f t="shared" ref="AZ171:BB176" si="651">COUNTIFS($N$5:$N$300,$AZ$169,$O$5:$O$300,AZ$170,$P$5:$P$300, $Y171,$I$5:$I$300,1)</f>
        <v>0</v>
      </c>
      <c r="BA171" s="199">
        <f t="shared" si="651"/>
        <v>0</v>
      </c>
      <c r="BB171" s="199">
        <f t="shared" si="651"/>
        <v>0</v>
      </c>
      <c r="BC171" s="395">
        <f t="shared" ref="BC171:BC177" si="652">SUM(AZ171:BB171)</f>
        <v>0</v>
      </c>
      <c r="BD171" s="213" t="str">
        <f t="shared" ref="BD171:BD177" si="653">IF(BC171=0,"",((AZ171*4)+(BA171*2)+(BB171*0))/BC171)</f>
        <v/>
      </c>
      <c r="BE171" s="199">
        <f t="shared" ref="BE171:BG176" si="654">COUNTIFS($N$5:$N$300,$BE$169,$O$5:$O$300,BE$170,$P$5:$P$300, $Y171,$I$5:$I$300,1)</f>
        <v>0</v>
      </c>
      <c r="BF171" s="199">
        <f t="shared" si="654"/>
        <v>0</v>
      </c>
      <c r="BG171" s="199">
        <f t="shared" si="654"/>
        <v>0</v>
      </c>
      <c r="BH171" s="395">
        <f t="shared" ref="BH171:BH177" si="655">SUM(BE171:BG171)</f>
        <v>0</v>
      </c>
      <c r="BI171" s="211" t="str">
        <f t="shared" ref="BI171:BI177" si="656">IF(BH171=0,"",((BE171*4)+(BF171*2)+(BG171*0))/BH171)</f>
        <v/>
      </c>
      <c r="BJ171" s="502" t="s">
        <v>28</v>
      </c>
      <c r="BK171" s="478">
        <v>1</v>
      </c>
      <c r="BL171" s="178">
        <f t="shared" ref="BL171:BN176" si="657">COUNTIFS($N$5:$N$300,$BL$169,$O$5:$O$300,BL$170,$P$5:$P$300, $BK171,$I$5:$I$300,2)</f>
        <v>0</v>
      </c>
      <c r="BM171" s="178">
        <f t="shared" si="657"/>
        <v>0</v>
      </c>
      <c r="BN171" s="178">
        <f t="shared" si="657"/>
        <v>0</v>
      </c>
      <c r="BO171" s="178"/>
      <c r="BP171" s="102">
        <f t="shared" ref="BP171:BP177" si="658">SUM(BL171:BN171)</f>
        <v>0</v>
      </c>
      <c r="BQ171" s="101" t="str">
        <f t="shared" ref="BQ171:BQ177" si="659">IF(BP171=0,"",((BL171*4)+(BM171*2)+(BN171*0))/BP171)</f>
        <v/>
      </c>
      <c r="BR171" s="429">
        <f t="shared" ref="BR171:BT176" si="660">COUNTIFS($N$5:$N$300,$BR$169,$O$5:$O$300,BR$170,$P$5:$P$300, $BK171,$I$5:$I$300,2)</f>
        <v>0</v>
      </c>
      <c r="BS171" s="178">
        <f t="shared" ca="1" si="660"/>
        <v>0</v>
      </c>
      <c r="BT171" s="178">
        <f t="shared" si="660"/>
        <v>0</v>
      </c>
      <c r="BU171" s="178">
        <f t="shared" ref="BU171:BU177" ca="1" si="661">SUM(BR171:BT171)</f>
        <v>0</v>
      </c>
      <c r="BV171" s="101" t="str">
        <f ca="1">IF(BU171=0,"",((BR171*3)+(BS171*1.5)+(BT171*0))/BU171)</f>
        <v/>
      </c>
      <c r="BW171" s="429">
        <f t="shared" ref="BW171:BY176" si="662">COUNTIFS($N$5:$N$300,$BW$169,$O$5:$O$300,BW$170,$P$5:$P$300, $BK171,$I$5:$I$300,2)</f>
        <v>0</v>
      </c>
      <c r="BX171" s="178">
        <f t="shared" si="662"/>
        <v>0</v>
      </c>
      <c r="BY171" s="178">
        <f t="shared" si="662"/>
        <v>0</v>
      </c>
      <c r="BZ171" s="178">
        <f t="shared" ref="BZ171:BZ177" si="663">SUM(BW171:BY171)</f>
        <v>0</v>
      </c>
      <c r="CA171" s="101" t="str">
        <f>IF(BZ171=0,"",((BW171*3)+(BX171*1.5)+(BY171*0))/BZ171)</f>
        <v/>
      </c>
      <c r="CB171" s="429">
        <f t="shared" ref="CB171:CD176" si="664">COUNTIFS($N$5:$N$300,$CB$169,$O$5:$O$300,CB$170,$P$5:$P$300, $BK171,$I$5:$I$300,2)</f>
        <v>0</v>
      </c>
      <c r="CC171" s="178">
        <f t="shared" si="664"/>
        <v>0</v>
      </c>
      <c r="CD171" s="178">
        <f t="shared" si="664"/>
        <v>0</v>
      </c>
      <c r="CE171" s="178">
        <f t="shared" ref="CE171:CE177" si="665">SUM(CB171:CD171)</f>
        <v>0</v>
      </c>
      <c r="CF171" s="101" t="str">
        <f>IF(CE171=0,"",((CB171*3)+(CC171*1.5)+(CD171*0))/CE171)</f>
        <v/>
      </c>
      <c r="CG171" s="429">
        <f t="shared" ref="CG171:CI176" si="666">COUNTIFS($N$5:$N$300,$CG$169,$O$5:$O$300,CG$170,$P$5:$P$300, $BK171,$I$5:$I$300,2)</f>
        <v>0</v>
      </c>
      <c r="CH171" s="178">
        <f t="shared" si="666"/>
        <v>0</v>
      </c>
      <c r="CI171" s="178">
        <f t="shared" si="666"/>
        <v>0</v>
      </c>
      <c r="CJ171" s="178">
        <f t="shared" ref="CJ171:CJ177" si="667">SUM(CG171:CI171)</f>
        <v>0</v>
      </c>
      <c r="CK171" s="101" t="str">
        <f t="shared" ref="CK171:CK177" si="668">IF(CJ171=0,"",((CG171*4)+(CH171*2)+(CI171*0))/CJ171)</f>
        <v/>
      </c>
      <c r="CL171" s="429">
        <f t="shared" ref="CL171:CN176" si="669">COUNTIFS($N$5:$N$300,$CL$169,$O$5:$O$300,CL$170,$P$5:$P$300, $BK171,$I$5:$I$300,2)</f>
        <v>0</v>
      </c>
      <c r="CM171" s="178">
        <f t="shared" si="669"/>
        <v>0</v>
      </c>
      <c r="CN171" s="178">
        <f t="shared" si="669"/>
        <v>0</v>
      </c>
      <c r="CO171" s="102">
        <f t="shared" ref="CO171:CO176" si="670">SUM(CL171:CN171)</f>
        <v>0</v>
      </c>
      <c r="CP171" s="101" t="str">
        <f>IF(CO171=0,"",((CL171*3)+(CM171*1.5)+(CN171*0))/CO171)</f>
        <v/>
      </c>
      <c r="CQ171" s="429">
        <f t="shared" ref="CQ171:CS176" si="671">COUNTIFS($N$5:$N$300,$CQ$169,$O$5:$O$300,CQ$170,$P$5:$P$300, $BK171,$I$5:$I$300,2)</f>
        <v>0</v>
      </c>
      <c r="CR171" s="178">
        <f t="shared" si="671"/>
        <v>0</v>
      </c>
      <c r="CS171" s="178">
        <f t="shared" si="671"/>
        <v>0</v>
      </c>
      <c r="CT171" s="102">
        <f t="shared" ref="CT171:CT176" si="672">SUM(CQ171:CS171)</f>
        <v>0</v>
      </c>
      <c r="CU171" s="101" t="str">
        <f>IF(CT171=0,"",((CQ171*3)+(CR171*1.5)+(CS171*0))/CT171)</f>
        <v/>
      </c>
      <c r="CV171" s="214"/>
    </row>
    <row r="172" spans="3:100" x14ac:dyDescent="0.25">
      <c r="C172" s="380">
        <f t="shared" si="510"/>
        <v>0</v>
      </c>
      <c r="I172" s="409" t="e">
        <f t="shared" ca="1" si="511"/>
        <v>#NAME?</v>
      </c>
      <c r="K172" s="110"/>
      <c r="L172" s="74" t="str">
        <f t="shared" si="512"/>
        <v/>
      </c>
      <c r="M172" s="11" t="str">
        <f t="shared" si="513"/>
        <v/>
      </c>
      <c r="N172" s="11" t="str">
        <f t="shared" si="514"/>
        <v/>
      </c>
      <c r="O172" s="11" t="str">
        <f t="shared" si="515"/>
        <v/>
      </c>
      <c r="P172" s="380">
        <f t="shared" ca="1" si="516"/>
        <v>1</v>
      </c>
      <c r="Q172" s="380">
        <f t="shared" ca="1" si="517"/>
        <v>1</v>
      </c>
      <c r="X172" s="503"/>
      <c r="Y172" s="481">
        <v>2</v>
      </c>
      <c r="Z172" s="202">
        <f t="shared" si="638"/>
        <v>0</v>
      </c>
      <c r="AA172" s="202">
        <f t="shared" si="638"/>
        <v>0</v>
      </c>
      <c r="AB172" s="202">
        <f t="shared" si="638"/>
        <v>0</v>
      </c>
      <c r="AC172" s="203"/>
      <c r="AD172" s="203">
        <f t="shared" si="639"/>
        <v>0</v>
      </c>
      <c r="AE172" s="212" t="str">
        <f t="shared" si="640"/>
        <v/>
      </c>
      <c r="AF172" s="202">
        <f t="shared" si="641"/>
        <v>0</v>
      </c>
      <c r="AG172" s="202">
        <f t="shared" si="641"/>
        <v>0</v>
      </c>
      <c r="AH172" s="202">
        <f t="shared" si="641"/>
        <v>0</v>
      </c>
      <c r="AI172" s="203">
        <f t="shared" si="642"/>
        <v>0</v>
      </c>
      <c r="AJ172" s="212" t="str">
        <f t="shared" ref="AJ172:AJ177" si="673">IF(AI172=0,"",((AF172*3)+(AG172*1.5)+(AH172*0))/AI172)</f>
        <v/>
      </c>
      <c r="AK172" s="202">
        <f t="shared" si="643"/>
        <v>0</v>
      </c>
      <c r="AL172" s="202">
        <f t="shared" si="643"/>
        <v>0</v>
      </c>
      <c r="AM172" s="202">
        <f t="shared" si="643"/>
        <v>0</v>
      </c>
      <c r="AN172" s="203">
        <f t="shared" si="644"/>
        <v>0</v>
      </c>
      <c r="AO172" s="212" t="str">
        <f t="shared" ref="AO172:AO177" si="674">IF(AN172=0,"",((AK172*3)+(AL172*1.5)+(AM172*0))/AN172)</f>
        <v/>
      </c>
      <c r="AP172" s="202">
        <f t="shared" si="645"/>
        <v>0</v>
      </c>
      <c r="AQ172" s="202">
        <f t="shared" si="645"/>
        <v>0</v>
      </c>
      <c r="AR172" s="202">
        <f t="shared" si="645"/>
        <v>0</v>
      </c>
      <c r="AS172" s="203">
        <f t="shared" si="646"/>
        <v>0</v>
      </c>
      <c r="AT172" s="212" t="str">
        <f t="shared" si="647"/>
        <v/>
      </c>
      <c r="AU172" s="202">
        <f t="shared" si="648"/>
        <v>0</v>
      </c>
      <c r="AV172" s="202">
        <f t="shared" si="648"/>
        <v>0</v>
      </c>
      <c r="AW172" s="202">
        <f t="shared" si="648"/>
        <v>0</v>
      </c>
      <c r="AX172" s="203">
        <f t="shared" si="649"/>
        <v>0</v>
      </c>
      <c r="AY172" s="212" t="str">
        <f t="shared" si="650"/>
        <v/>
      </c>
      <c r="AZ172" s="202">
        <f t="shared" si="651"/>
        <v>0</v>
      </c>
      <c r="BA172" s="202">
        <f t="shared" si="651"/>
        <v>0</v>
      </c>
      <c r="BB172" s="202">
        <f t="shared" si="651"/>
        <v>0</v>
      </c>
      <c r="BC172" s="203">
        <f t="shared" si="652"/>
        <v>0</v>
      </c>
      <c r="BD172" s="212" t="str">
        <f t="shared" si="653"/>
        <v/>
      </c>
      <c r="BE172" s="202">
        <f t="shared" si="654"/>
        <v>0</v>
      </c>
      <c r="BF172" s="202">
        <f t="shared" si="654"/>
        <v>0</v>
      </c>
      <c r="BG172" s="202">
        <f t="shared" si="654"/>
        <v>0</v>
      </c>
      <c r="BH172" s="203">
        <f t="shared" si="655"/>
        <v>0</v>
      </c>
      <c r="BI172" s="212" t="str">
        <f t="shared" si="656"/>
        <v/>
      </c>
      <c r="BJ172" s="503"/>
      <c r="BK172" s="479">
        <v>2</v>
      </c>
      <c r="BL172" s="246">
        <f t="shared" si="657"/>
        <v>0</v>
      </c>
      <c r="BM172" s="246">
        <f t="shared" si="657"/>
        <v>0</v>
      </c>
      <c r="BN172" s="246">
        <f t="shared" si="657"/>
        <v>0</v>
      </c>
      <c r="BO172" s="246"/>
      <c r="BP172" s="247">
        <f t="shared" si="658"/>
        <v>0</v>
      </c>
      <c r="BQ172" s="248" t="str">
        <f t="shared" si="659"/>
        <v/>
      </c>
      <c r="BR172" s="471">
        <f t="shared" si="660"/>
        <v>0</v>
      </c>
      <c r="BS172" s="246">
        <f t="shared" si="660"/>
        <v>0</v>
      </c>
      <c r="BT172" s="246">
        <f t="shared" si="660"/>
        <v>0</v>
      </c>
      <c r="BU172" s="246">
        <f t="shared" si="661"/>
        <v>0</v>
      </c>
      <c r="BV172" s="248" t="str">
        <f t="shared" ref="BV172:BV177" si="675">IF(BU172=0,"",((BR172*3)+(BS172*1.5)+(BT172*0))/BU172)</f>
        <v/>
      </c>
      <c r="BW172" s="471">
        <f t="shared" si="662"/>
        <v>0</v>
      </c>
      <c r="BX172" s="246">
        <f t="shared" si="662"/>
        <v>0</v>
      </c>
      <c r="BY172" s="246">
        <f t="shared" si="662"/>
        <v>0</v>
      </c>
      <c r="BZ172" s="246">
        <f t="shared" si="663"/>
        <v>0</v>
      </c>
      <c r="CA172" s="248" t="str">
        <f t="shared" ref="CA172:CA177" si="676">IF(BZ172=0,"",((BW172*3)+(BX172*1.5)+(BY172*0))/BZ172)</f>
        <v/>
      </c>
      <c r="CB172" s="471">
        <f t="shared" si="664"/>
        <v>0</v>
      </c>
      <c r="CC172" s="246">
        <f t="shared" si="664"/>
        <v>0</v>
      </c>
      <c r="CD172" s="246">
        <f t="shared" si="664"/>
        <v>0</v>
      </c>
      <c r="CE172" s="246">
        <f t="shared" si="665"/>
        <v>0</v>
      </c>
      <c r="CF172" s="248" t="str">
        <f t="shared" ref="CF172:CF177" si="677">IF(CE172=0,"",((CB172*3)+(CC172*1.5)+(CD172*0))/CE172)</f>
        <v/>
      </c>
      <c r="CG172" s="471">
        <f t="shared" si="666"/>
        <v>0</v>
      </c>
      <c r="CH172" s="246">
        <f t="shared" si="666"/>
        <v>0</v>
      </c>
      <c r="CI172" s="246">
        <f t="shared" si="666"/>
        <v>0</v>
      </c>
      <c r="CJ172" s="246">
        <f t="shared" si="667"/>
        <v>0</v>
      </c>
      <c r="CK172" s="248" t="str">
        <f t="shared" si="668"/>
        <v/>
      </c>
      <c r="CL172" s="471">
        <f t="shared" si="669"/>
        <v>0</v>
      </c>
      <c r="CM172" s="246">
        <f t="shared" si="669"/>
        <v>0</v>
      </c>
      <c r="CN172" s="246">
        <f t="shared" si="669"/>
        <v>0</v>
      </c>
      <c r="CO172" s="247">
        <f t="shared" si="670"/>
        <v>0</v>
      </c>
      <c r="CP172" s="248" t="str">
        <f t="shared" ref="CP172:CP176" si="678">IF(CO172=0,"",((CL172*3)+(CM172*1.5)+(CN172*0))/CO172)</f>
        <v/>
      </c>
      <c r="CQ172" s="471">
        <f t="shared" si="671"/>
        <v>0</v>
      </c>
      <c r="CR172" s="246">
        <f t="shared" si="671"/>
        <v>0</v>
      </c>
      <c r="CS172" s="246">
        <f t="shared" si="671"/>
        <v>0</v>
      </c>
      <c r="CT172" s="247">
        <f t="shared" si="672"/>
        <v>0</v>
      </c>
      <c r="CU172" s="248" t="str">
        <f t="shared" ref="CU172:CU176" si="679">IF(CT172=0,"",((CQ172*3)+(CR172*1.5)+(CS172*0))/CT172)</f>
        <v/>
      </c>
      <c r="CV172" s="214"/>
    </row>
    <row r="173" spans="3:100" x14ac:dyDescent="0.25">
      <c r="C173" s="380">
        <f t="shared" si="510"/>
        <v>0</v>
      </c>
      <c r="I173" s="409" t="e">
        <f t="shared" ca="1" si="511"/>
        <v>#NAME?</v>
      </c>
      <c r="K173" s="110"/>
      <c r="L173" s="74" t="str">
        <f t="shared" si="512"/>
        <v/>
      </c>
      <c r="M173" s="11" t="str">
        <f t="shared" si="513"/>
        <v/>
      </c>
      <c r="N173" s="11" t="str">
        <f t="shared" si="514"/>
        <v/>
      </c>
      <c r="O173" s="11" t="str">
        <f t="shared" si="515"/>
        <v/>
      </c>
      <c r="P173" s="380">
        <f t="shared" ca="1" si="516"/>
        <v>1</v>
      </c>
      <c r="Q173" s="380">
        <f t="shared" ca="1" si="517"/>
        <v>1</v>
      </c>
      <c r="X173" s="503"/>
      <c r="Y173" s="132">
        <v>3</v>
      </c>
      <c r="Z173" s="199">
        <f t="shared" si="638"/>
        <v>0</v>
      </c>
      <c r="AA173" s="199">
        <f t="shared" si="638"/>
        <v>0</v>
      </c>
      <c r="AB173" s="199">
        <f t="shared" si="638"/>
        <v>0</v>
      </c>
      <c r="AC173" s="395"/>
      <c r="AD173" s="395">
        <f t="shared" si="639"/>
        <v>0</v>
      </c>
      <c r="AE173" s="213" t="str">
        <f t="shared" si="640"/>
        <v/>
      </c>
      <c r="AF173" s="199">
        <f t="shared" si="641"/>
        <v>0</v>
      </c>
      <c r="AG173" s="199">
        <f t="shared" si="641"/>
        <v>0</v>
      </c>
      <c r="AH173" s="199">
        <f t="shared" si="641"/>
        <v>0</v>
      </c>
      <c r="AI173" s="395">
        <f t="shared" si="642"/>
        <v>0</v>
      </c>
      <c r="AJ173" s="213" t="str">
        <f t="shared" si="673"/>
        <v/>
      </c>
      <c r="AK173" s="199">
        <f t="shared" si="643"/>
        <v>0</v>
      </c>
      <c r="AL173" s="199">
        <f t="shared" si="643"/>
        <v>0</v>
      </c>
      <c r="AM173" s="199">
        <f t="shared" si="643"/>
        <v>0</v>
      </c>
      <c r="AN173" s="395">
        <f t="shared" si="644"/>
        <v>0</v>
      </c>
      <c r="AO173" s="213" t="str">
        <f t="shared" si="674"/>
        <v/>
      </c>
      <c r="AP173" s="199">
        <f t="shared" si="645"/>
        <v>0</v>
      </c>
      <c r="AQ173" s="199">
        <f t="shared" si="645"/>
        <v>0</v>
      </c>
      <c r="AR173" s="199">
        <f t="shared" si="645"/>
        <v>0</v>
      </c>
      <c r="AS173" s="395">
        <f t="shared" si="646"/>
        <v>0</v>
      </c>
      <c r="AT173" s="213" t="str">
        <f t="shared" si="647"/>
        <v/>
      </c>
      <c r="AU173" s="199">
        <f t="shared" si="648"/>
        <v>0</v>
      </c>
      <c r="AV173" s="199">
        <f t="shared" si="648"/>
        <v>0</v>
      </c>
      <c r="AW173" s="199">
        <f t="shared" si="648"/>
        <v>0</v>
      </c>
      <c r="AX173" s="395">
        <f t="shared" si="649"/>
        <v>0</v>
      </c>
      <c r="AY173" s="213" t="str">
        <f t="shared" si="650"/>
        <v/>
      </c>
      <c r="AZ173" s="199">
        <f t="shared" si="651"/>
        <v>0</v>
      </c>
      <c r="BA173" s="199">
        <f t="shared" si="651"/>
        <v>0</v>
      </c>
      <c r="BB173" s="199">
        <f t="shared" si="651"/>
        <v>0</v>
      </c>
      <c r="BC173" s="395">
        <f t="shared" si="652"/>
        <v>0</v>
      </c>
      <c r="BD173" s="213" t="str">
        <f t="shared" si="653"/>
        <v/>
      </c>
      <c r="BE173" s="199">
        <f t="shared" si="654"/>
        <v>0</v>
      </c>
      <c r="BF173" s="199">
        <f t="shared" si="654"/>
        <v>0</v>
      </c>
      <c r="BG173" s="199">
        <f t="shared" si="654"/>
        <v>0</v>
      </c>
      <c r="BH173" s="395">
        <f t="shared" si="655"/>
        <v>0</v>
      </c>
      <c r="BI173" s="213" t="str">
        <f t="shared" si="656"/>
        <v/>
      </c>
      <c r="BJ173" s="503"/>
      <c r="BK173" s="132">
        <v>3</v>
      </c>
      <c r="BL173" s="177">
        <f t="shared" si="657"/>
        <v>0</v>
      </c>
      <c r="BM173" s="177">
        <f t="shared" si="657"/>
        <v>0</v>
      </c>
      <c r="BN173" s="177">
        <f t="shared" si="657"/>
        <v>0</v>
      </c>
      <c r="BO173" s="177"/>
      <c r="BP173" s="395">
        <f t="shared" si="658"/>
        <v>0</v>
      </c>
      <c r="BQ173" s="394" t="str">
        <f t="shared" si="659"/>
        <v/>
      </c>
      <c r="BR173" s="209">
        <f t="shared" si="660"/>
        <v>0</v>
      </c>
      <c r="BS173" s="177">
        <f t="shared" si="660"/>
        <v>0</v>
      </c>
      <c r="BT173" s="177">
        <f t="shared" si="660"/>
        <v>0</v>
      </c>
      <c r="BU173" s="177">
        <f t="shared" si="661"/>
        <v>0</v>
      </c>
      <c r="BV173" s="394" t="str">
        <f t="shared" si="675"/>
        <v/>
      </c>
      <c r="BW173" s="209">
        <f t="shared" si="662"/>
        <v>0</v>
      </c>
      <c r="BX173" s="177">
        <f t="shared" si="662"/>
        <v>0</v>
      </c>
      <c r="BY173" s="177">
        <f t="shared" si="662"/>
        <v>0</v>
      </c>
      <c r="BZ173" s="177">
        <f t="shared" si="663"/>
        <v>0</v>
      </c>
      <c r="CA173" s="394" t="str">
        <f t="shared" si="676"/>
        <v/>
      </c>
      <c r="CB173" s="209">
        <f t="shared" si="664"/>
        <v>0</v>
      </c>
      <c r="CC173" s="177">
        <f t="shared" si="664"/>
        <v>0</v>
      </c>
      <c r="CD173" s="177">
        <f t="shared" si="664"/>
        <v>0</v>
      </c>
      <c r="CE173" s="177">
        <f t="shared" si="665"/>
        <v>0</v>
      </c>
      <c r="CF173" s="394" t="str">
        <f t="shared" si="677"/>
        <v/>
      </c>
      <c r="CG173" s="209">
        <f t="shared" si="666"/>
        <v>0</v>
      </c>
      <c r="CH173" s="177">
        <f t="shared" si="666"/>
        <v>0</v>
      </c>
      <c r="CI173" s="177">
        <f t="shared" si="666"/>
        <v>0</v>
      </c>
      <c r="CJ173" s="177">
        <f t="shared" si="667"/>
        <v>0</v>
      </c>
      <c r="CK173" s="394" t="str">
        <f t="shared" si="668"/>
        <v/>
      </c>
      <c r="CL173" s="209">
        <f t="shared" si="669"/>
        <v>0</v>
      </c>
      <c r="CM173" s="177">
        <f t="shared" si="669"/>
        <v>0</v>
      </c>
      <c r="CN173" s="177">
        <f t="shared" si="669"/>
        <v>0</v>
      </c>
      <c r="CO173" s="464">
        <f t="shared" si="670"/>
        <v>0</v>
      </c>
      <c r="CP173" s="394" t="str">
        <f t="shared" si="678"/>
        <v/>
      </c>
      <c r="CQ173" s="209">
        <f t="shared" si="671"/>
        <v>0</v>
      </c>
      <c r="CR173" s="177">
        <f t="shared" si="671"/>
        <v>0</v>
      </c>
      <c r="CS173" s="177">
        <f t="shared" si="671"/>
        <v>0</v>
      </c>
      <c r="CT173" s="464">
        <f t="shared" si="672"/>
        <v>0</v>
      </c>
      <c r="CU173" s="463" t="str">
        <f t="shared" si="679"/>
        <v/>
      </c>
      <c r="CV173" s="214"/>
    </row>
    <row r="174" spans="3:100" x14ac:dyDescent="0.25">
      <c r="C174" s="380">
        <f t="shared" si="510"/>
        <v>0</v>
      </c>
      <c r="I174" s="409" t="e">
        <f t="shared" ca="1" si="511"/>
        <v>#NAME?</v>
      </c>
      <c r="K174" s="110"/>
      <c r="L174" s="74" t="str">
        <f t="shared" si="512"/>
        <v/>
      </c>
      <c r="M174" s="11" t="str">
        <f t="shared" si="513"/>
        <v/>
      </c>
      <c r="N174" s="11" t="str">
        <f t="shared" si="514"/>
        <v/>
      </c>
      <c r="O174" s="11" t="str">
        <f t="shared" si="515"/>
        <v/>
      </c>
      <c r="P174" s="380">
        <f t="shared" ca="1" si="516"/>
        <v>1</v>
      </c>
      <c r="Q174" s="380">
        <f t="shared" ca="1" si="517"/>
        <v>1</v>
      </c>
      <c r="X174" s="503"/>
      <c r="Y174" s="481">
        <v>4</v>
      </c>
      <c r="Z174" s="202">
        <f t="shared" si="638"/>
        <v>0</v>
      </c>
      <c r="AA174" s="202">
        <f t="shared" si="638"/>
        <v>0</v>
      </c>
      <c r="AB174" s="202">
        <f t="shared" si="638"/>
        <v>0</v>
      </c>
      <c r="AC174" s="203"/>
      <c r="AD174" s="203">
        <f t="shared" si="639"/>
        <v>0</v>
      </c>
      <c r="AE174" s="212" t="str">
        <f t="shared" si="640"/>
        <v/>
      </c>
      <c r="AF174" s="202">
        <f t="shared" si="641"/>
        <v>0</v>
      </c>
      <c r="AG174" s="202">
        <f t="shared" si="641"/>
        <v>0</v>
      </c>
      <c r="AH174" s="202">
        <f t="shared" si="641"/>
        <v>0</v>
      </c>
      <c r="AI174" s="203">
        <f t="shared" si="642"/>
        <v>0</v>
      </c>
      <c r="AJ174" s="212" t="str">
        <f t="shared" si="673"/>
        <v/>
      </c>
      <c r="AK174" s="202">
        <f t="shared" si="643"/>
        <v>0</v>
      </c>
      <c r="AL174" s="202">
        <f t="shared" si="643"/>
        <v>0</v>
      </c>
      <c r="AM174" s="202">
        <f t="shared" si="643"/>
        <v>0</v>
      </c>
      <c r="AN174" s="203">
        <f t="shared" si="644"/>
        <v>0</v>
      </c>
      <c r="AO174" s="212" t="str">
        <f t="shared" si="674"/>
        <v/>
      </c>
      <c r="AP174" s="202">
        <f t="shared" si="645"/>
        <v>0</v>
      </c>
      <c r="AQ174" s="202">
        <f t="shared" si="645"/>
        <v>0</v>
      </c>
      <c r="AR174" s="202">
        <f t="shared" si="645"/>
        <v>0</v>
      </c>
      <c r="AS174" s="203">
        <f t="shared" si="646"/>
        <v>0</v>
      </c>
      <c r="AT174" s="212" t="str">
        <f t="shared" si="647"/>
        <v/>
      </c>
      <c r="AU174" s="202">
        <f t="shared" si="648"/>
        <v>0</v>
      </c>
      <c r="AV174" s="202">
        <f t="shared" si="648"/>
        <v>0</v>
      </c>
      <c r="AW174" s="202">
        <f t="shared" si="648"/>
        <v>0</v>
      </c>
      <c r="AX174" s="203">
        <f t="shared" si="649"/>
        <v>0</v>
      </c>
      <c r="AY174" s="212" t="str">
        <f t="shared" si="650"/>
        <v/>
      </c>
      <c r="AZ174" s="202">
        <f t="shared" si="651"/>
        <v>0</v>
      </c>
      <c r="BA174" s="202">
        <f t="shared" si="651"/>
        <v>0</v>
      </c>
      <c r="BB174" s="202">
        <f t="shared" si="651"/>
        <v>0</v>
      </c>
      <c r="BC174" s="203">
        <f t="shared" si="652"/>
        <v>0</v>
      </c>
      <c r="BD174" s="212" t="str">
        <f t="shared" si="653"/>
        <v/>
      </c>
      <c r="BE174" s="202">
        <f t="shared" si="654"/>
        <v>0</v>
      </c>
      <c r="BF174" s="202">
        <f t="shared" si="654"/>
        <v>0</v>
      </c>
      <c r="BG174" s="202">
        <f t="shared" si="654"/>
        <v>0</v>
      </c>
      <c r="BH174" s="203">
        <f t="shared" si="655"/>
        <v>0</v>
      </c>
      <c r="BI174" s="212" t="str">
        <f t="shared" si="656"/>
        <v/>
      </c>
      <c r="BJ174" s="503"/>
      <c r="BK174" s="479">
        <v>4</v>
      </c>
      <c r="BL174" s="246">
        <f t="shared" si="657"/>
        <v>0</v>
      </c>
      <c r="BM174" s="246">
        <f t="shared" si="657"/>
        <v>0</v>
      </c>
      <c r="BN174" s="246">
        <f t="shared" si="657"/>
        <v>0</v>
      </c>
      <c r="BO174" s="246"/>
      <c r="BP174" s="247">
        <f t="shared" si="658"/>
        <v>0</v>
      </c>
      <c r="BQ174" s="248" t="str">
        <f t="shared" si="659"/>
        <v/>
      </c>
      <c r="BR174" s="471">
        <f t="shared" si="660"/>
        <v>0</v>
      </c>
      <c r="BS174" s="246">
        <f t="shared" si="660"/>
        <v>0</v>
      </c>
      <c r="BT174" s="246">
        <f t="shared" si="660"/>
        <v>0</v>
      </c>
      <c r="BU174" s="246">
        <f t="shared" si="661"/>
        <v>0</v>
      </c>
      <c r="BV174" s="248" t="str">
        <f t="shared" si="675"/>
        <v/>
      </c>
      <c r="BW174" s="471">
        <f t="shared" si="662"/>
        <v>0</v>
      </c>
      <c r="BX174" s="246">
        <f t="shared" si="662"/>
        <v>0</v>
      </c>
      <c r="BY174" s="246">
        <f t="shared" si="662"/>
        <v>0</v>
      </c>
      <c r="BZ174" s="246">
        <f t="shared" si="663"/>
        <v>0</v>
      </c>
      <c r="CA174" s="248" t="str">
        <f t="shared" si="676"/>
        <v/>
      </c>
      <c r="CB174" s="471">
        <f t="shared" si="664"/>
        <v>0</v>
      </c>
      <c r="CC174" s="246">
        <f t="shared" si="664"/>
        <v>0</v>
      </c>
      <c r="CD174" s="246">
        <f t="shared" si="664"/>
        <v>0</v>
      </c>
      <c r="CE174" s="246">
        <f t="shared" si="665"/>
        <v>0</v>
      </c>
      <c r="CF174" s="248" t="str">
        <f t="shared" si="677"/>
        <v/>
      </c>
      <c r="CG174" s="471">
        <f t="shared" si="666"/>
        <v>0</v>
      </c>
      <c r="CH174" s="246">
        <f t="shared" si="666"/>
        <v>0</v>
      </c>
      <c r="CI174" s="246">
        <f t="shared" si="666"/>
        <v>0</v>
      </c>
      <c r="CJ174" s="246">
        <f t="shared" si="667"/>
        <v>0</v>
      </c>
      <c r="CK174" s="248" t="str">
        <f t="shared" si="668"/>
        <v/>
      </c>
      <c r="CL174" s="471">
        <f t="shared" si="669"/>
        <v>0</v>
      </c>
      <c r="CM174" s="246">
        <f t="shared" si="669"/>
        <v>0</v>
      </c>
      <c r="CN174" s="246">
        <f t="shared" si="669"/>
        <v>0</v>
      </c>
      <c r="CO174" s="247">
        <f t="shared" si="670"/>
        <v>0</v>
      </c>
      <c r="CP174" s="248" t="str">
        <f t="shared" si="678"/>
        <v/>
      </c>
      <c r="CQ174" s="471">
        <f t="shared" si="671"/>
        <v>0</v>
      </c>
      <c r="CR174" s="246">
        <f t="shared" si="671"/>
        <v>0</v>
      </c>
      <c r="CS174" s="246">
        <f t="shared" si="671"/>
        <v>0</v>
      </c>
      <c r="CT174" s="247">
        <f t="shared" si="672"/>
        <v>0</v>
      </c>
      <c r="CU174" s="248" t="str">
        <f t="shared" si="679"/>
        <v/>
      </c>
      <c r="CV174" s="214"/>
    </row>
    <row r="175" spans="3:100" x14ac:dyDescent="0.25">
      <c r="C175" s="380">
        <f t="shared" si="510"/>
        <v>0</v>
      </c>
      <c r="I175" s="409" t="e">
        <f t="shared" ca="1" si="511"/>
        <v>#NAME?</v>
      </c>
      <c r="K175" s="110"/>
      <c r="L175" s="74" t="str">
        <f t="shared" si="512"/>
        <v/>
      </c>
      <c r="M175" s="11" t="str">
        <f t="shared" si="513"/>
        <v/>
      </c>
      <c r="N175" s="11" t="str">
        <f t="shared" si="514"/>
        <v/>
      </c>
      <c r="O175" s="11" t="str">
        <f t="shared" si="515"/>
        <v/>
      </c>
      <c r="P175" s="380">
        <f t="shared" ca="1" si="516"/>
        <v>1</v>
      </c>
      <c r="Q175" s="380">
        <f t="shared" ca="1" si="517"/>
        <v>1</v>
      </c>
      <c r="X175" s="503"/>
      <c r="Y175" s="132">
        <v>5</v>
      </c>
      <c r="Z175" s="199">
        <f t="shared" si="638"/>
        <v>0</v>
      </c>
      <c r="AA175" s="199">
        <f t="shared" si="638"/>
        <v>0</v>
      </c>
      <c r="AB175" s="199">
        <f t="shared" si="638"/>
        <v>0</v>
      </c>
      <c r="AC175" s="395"/>
      <c r="AD175" s="395">
        <f t="shared" si="639"/>
        <v>0</v>
      </c>
      <c r="AE175" s="213" t="str">
        <f t="shared" si="640"/>
        <v/>
      </c>
      <c r="AF175" s="199">
        <f t="shared" si="641"/>
        <v>0</v>
      </c>
      <c r="AG175" s="199">
        <f t="shared" si="641"/>
        <v>0</v>
      </c>
      <c r="AH175" s="199">
        <f t="shared" si="641"/>
        <v>0</v>
      </c>
      <c r="AI175" s="395">
        <f t="shared" si="642"/>
        <v>0</v>
      </c>
      <c r="AJ175" s="213" t="str">
        <f t="shared" si="673"/>
        <v/>
      </c>
      <c r="AK175" s="199">
        <f t="shared" si="643"/>
        <v>0</v>
      </c>
      <c r="AL175" s="199">
        <f t="shared" si="643"/>
        <v>0</v>
      </c>
      <c r="AM175" s="199">
        <f t="shared" si="643"/>
        <v>0</v>
      </c>
      <c r="AN175" s="395">
        <f t="shared" si="644"/>
        <v>0</v>
      </c>
      <c r="AO175" s="213" t="str">
        <f t="shared" si="674"/>
        <v/>
      </c>
      <c r="AP175" s="199">
        <f t="shared" si="645"/>
        <v>0</v>
      </c>
      <c r="AQ175" s="199">
        <f t="shared" si="645"/>
        <v>0</v>
      </c>
      <c r="AR175" s="199">
        <f t="shared" si="645"/>
        <v>0</v>
      </c>
      <c r="AS175" s="395">
        <f t="shared" si="646"/>
        <v>0</v>
      </c>
      <c r="AT175" s="213" t="str">
        <f t="shared" si="647"/>
        <v/>
      </c>
      <c r="AU175" s="199">
        <f t="shared" si="648"/>
        <v>0</v>
      </c>
      <c r="AV175" s="199">
        <f t="shared" si="648"/>
        <v>0</v>
      </c>
      <c r="AW175" s="199">
        <f t="shared" si="648"/>
        <v>0</v>
      </c>
      <c r="AX175" s="395">
        <f t="shared" si="649"/>
        <v>0</v>
      </c>
      <c r="AY175" s="213" t="str">
        <f t="shared" si="650"/>
        <v/>
      </c>
      <c r="AZ175" s="199">
        <f t="shared" si="651"/>
        <v>0</v>
      </c>
      <c r="BA175" s="199">
        <f t="shared" si="651"/>
        <v>0</v>
      </c>
      <c r="BB175" s="199">
        <f t="shared" si="651"/>
        <v>0</v>
      </c>
      <c r="BC175" s="395">
        <f t="shared" si="652"/>
        <v>0</v>
      </c>
      <c r="BD175" s="213" t="str">
        <f t="shared" si="653"/>
        <v/>
      </c>
      <c r="BE175" s="199">
        <f t="shared" si="654"/>
        <v>0</v>
      </c>
      <c r="BF175" s="199">
        <f t="shared" si="654"/>
        <v>0</v>
      </c>
      <c r="BG175" s="199">
        <f t="shared" si="654"/>
        <v>0</v>
      </c>
      <c r="BH175" s="395">
        <f t="shared" si="655"/>
        <v>0</v>
      </c>
      <c r="BI175" s="213" t="str">
        <f t="shared" si="656"/>
        <v/>
      </c>
      <c r="BJ175" s="503"/>
      <c r="BK175" s="132">
        <v>5</v>
      </c>
      <c r="BL175" s="177">
        <f t="shared" si="657"/>
        <v>0</v>
      </c>
      <c r="BM175" s="177">
        <f t="shared" si="657"/>
        <v>0</v>
      </c>
      <c r="BN175" s="177">
        <f t="shared" si="657"/>
        <v>0</v>
      </c>
      <c r="BO175" s="177"/>
      <c r="BP175" s="395">
        <f t="shared" si="658"/>
        <v>0</v>
      </c>
      <c r="BQ175" s="394" t="str">
        <f t="shared" si="659"/>
        <v/>
      </c>
      <c r="BR175" s="209">
        <f t="shared" si="660"/>
        <v>0</v>
      </c>
      <c r="BS175" s="177">
        <f t="shared" si="660"/>
        <v>0</v>
      </c>
      <c r="BT175" s="177">
        <f t="shared" si="660"/>
        <v>0</v>
      </c>
      <c r="BU175" s="177">
        <f t="shared" si="661"/>
        <v>0</v>
      </c>
      <c r="BV175" s="394" t="str">
        <f t="shared" si="675"/>
        <v/>
      </c>
      <c r="BW175" s="209">
        <f t="shared" si="662"/>
        <v>0</v>
      </c>
      <c r="BX175" s="177">
        <f t="shared" si="662"/>
        <v>0</v>
      </c>
      <c r="BY175" s="177">
        <f t="shared" si="662"/>
        <v>0</v>
      </c>
      <c r="BZ175" s="177">
        <f t="shared" si="663"/>
        <v>0</v>
      </c>
      <c r="CA175" s="394" t="str">
        <f t="shared" si="676"/>
        <v/>
      </c>
      <c r="CB175" s="209">
        <f t="shared" si="664"/>
        <v>0</v>
      </c>
      <c r="CC175" s="177">
        <f t="shared" si="664"/>
        <v>0</v>
      </c>
      <c r="CD175" s="177">
        <f t="shared" si="664"/>
        <v>0</v>
      </c>
      <c r="CE175" s="177">
        <f t="shared" si="665"/>
        <v>0</v>
      </c>
      <c r="CF175" s="394" t="str">
        <f t="shared" si="677"/>
        <v/>
      </c>
      <c r="CG175" s="209">
        <f t="shared" si="666"/>
        <v>0</v>
      </c>
      <c r="CH175" s="177">
        <f t="shared" si="666"/>
        <v>0</v>
      </c>
      <c r="CI175" s="177">
        <f t="shared" si="666"/>
        <v>0</v>
      </c>
      <c r="CJ175" s="177">
        <f t="shared" si="667"/>
        <v>0</v>
      </c>
      <c r="CK175" s="394" t="str">
        <f t="shared" si="668"/>
        <v/>
      </c>
      <c r="CL175" s="209">
        <f t="shared" si="669"/>
        <v>0</v>
      </c>
      <c r="CM175" s="177">
        <f t="shared" si="669"/>
        <v>0</v>
      </c>
      <c r="CN175" s="177">
        <f t="shared" si="669"/>
        <v>0</v>
      </c>
      <c r="CO175" s="464">
        <f t="shared" si="670"/>
        <v>0</v>
      </c>
      <c r="CP175" s="394" t="str">
        <f t="shared" si="678"/>
        <v/>
      </c>
      <c r="CQ175" s="209">
        <f t="shared" si="671"/>
        <v>0</v>
      </c>
      <c r="CR175" s="177">
        <f t="shared" si="671"/>
        <v>0</v>
      </c>
      <c r="CS175" s="177">
        <f t="shared" si="671"/>
        <v>0</v>
      </c>
      <c r="CT175" s="464">
        <f t="shared" si="672"/>
        <v>0</v>
      </c>
      <c r="CU175" s="394" t="str">
        <f t="shared" si="679"/>
        <v/>
      </c>
      <c r="CV175" s="214"/>
    </row>
    <row r="176" spans="3:100" ht="15.75" thickBot="1" x14ac:dyDescent="0.3">
      <c r="C176" s="380">
        <f t="shared" si="510"/>
        <v>0</v>
      </c>
      <c r="I176" s="409" t="e">
        <f t="shared" ca="1" si="511"/>
        <v>#NAME?</v>
      </c>
      <c r="K176" s="110"/>
      <c r="L176" s="74" t="str">
        <f t="shared" si="512"/>
        <v/>
      </c>
      <c r="M176" s="11" t="str">
        <f t="shared" si="513"/>
        <v/>
      </c>
      <c r="N176" s="11" t="str">
        <f t="shared" si="514"/>
        <v/>
      </c>
      <c r="O176" s="11" t="str">
        <f t="shared" si="515"/>
        <v/>
      </c>
      <c r="P176" s="380">
        <f t="shared" ca="1" si="516"/>
        <v>1</v>
      </c>
      <c r="Q176" s="380">
        <f t="shared" ca="1" si="517"/>
        <v>1</v>
      </c>
      <c r="X176" s="504"/>
      <c r="Y176" s="482">
        <v>6</v>
      </c>
      <c r="Z176" s="470">
        <f t="shared" si="638"/>
        <v>0</v>
      </c>
      <c r="AA176" s="470">
        <f t="shared" si="638"/>
        <v>0</v>
      </c>
      <c r="AB176" s="470">
        <f t="shared" si="638"/>
        <v>0</v>
      </c>
      <c r="AC176" s="203"/>
      <c r="AD176" s="203">
        <f t="shared" si="639"/>
        <v>0</v>
      </c>
      <c r="AE176" s="216" t="str">
        <f t="shared" si="640"/>
        <v/>
      </c>
      <c r="AF176" s="470">
        <f t="shared" si="641"/>
        <v>0</v>
      </c>
      <c r="AG176" s="470">
        <f t="shared" si="641"/>
        <v>0</v>
      </c>
      <c r="AH176" s="470">
        <f t="shared" si="641"/>
        <v>0</v>
      </c>
      <c r="AI176" s="203">
        <f t="shared" si="642"/>
        <v>0</v>
      </c>
      <c r="AJ176" s="212" t="str">
        <f t="shared" si="673"/>
        <v/>
      </c>
      <c r="AK176" s="469">
        <f t="shared" si="643"/>
        <v>0</v>
      </c>
      <c r="AL176" s="470">
        <f t="shared" si="643"/>
        <v>0</v>
      </c>
      <c r="AM176" s="470">
        <f t="shared" si="643"/>
        <v>0</v>
      </c>
      <c r="AN176" s="203">
        <f t="shared" si="644"/>
        <v>0</v>
      </c>
      <c r="AO176" s="212" t="str">
        <f t="shared" si="674"/>
        <v/>
      </c>
      <c r="AP176" s="202">
        <f t="shared" si="645"/>
        <v>0</v>
      </c>
      <c r="AQ176" s="202">
        <f t="shared" si="645"/>
        <v>0</v>
      </c>
      <c r="AR176" s="202">
        <f t="shared" si="645"/>
        <v>0</v>
      </c>
      <c r="AS176" s="203">
        <f t="shared" si="646"/>
        <v>0</v>
      </c>
      <c r="AT176" s="216" t="str">
        <f t="shared" si="647"/>
        <v/>
      </c>
      <c r="AU176" s="470">
        <f t="shared" si="648"/>
        <v>0</v>
      </c>
      <c r="AV176" s="470">
        <f t="shared" si="648"/>
        <v>0</v>
      </c>
      <c r="AW176" s="470">
        <f t="shared" si="648"/>
        <v>0</v>
      </c>
      <c r="AX176" s="203">
        <f t="shared" si="649"/>
        <v>0</v>
      </c>
      <c r="AY176" s="216" t="str">
        <f t="shared" si="650"/>
        <v/>
      </c>
      <c r="AZ176" s="202">
        <f t="shared" si="651"/>
        <v>0</v>
      </c>
      <c r="BA176" s="202">
        <f t="shared" si="651"/>
        <v>0</v>
      </c>
      <c r="BB176" s="202">
        <f t="shared" si="651"/>
        <v>0</v>
      </c>
      <c r="BC176" s="205">
        <f t="shared" si="652"/>
        <v>0</v>
      </c>
      <c r="BD176" s="216" t="str">
        <f t="shared" si="653"/>
        <v/>
      </c>
      <c r="BE176" s="469">
        <f t="shared" si="654"/>
        <v>0</v>
      </c>
      <c r="BF176" s="470">
        <f t="shared" si="654"/>
        <v>0</v>
      </c>
      <c r="BG176" s="470">
        <f t="shared" si="654"/>
        <v>0</v>
      </c>
      <c r="BH176" s="203">
        <f t="shared" si="655"/>
        <v>0</v>
      </c>
      <c r="BI176" s="212" t="str">
        <f t="shared" si="656"/>
        <v/>
      </c>
      <c r="BJ176" s="504"/>
      <c r="BK176" s="480">
        <v>6</v>
      </c>
      <c r="BL176" s="427">
        <f t="shared" si="657"/>
        <v>0</v>
      </c>
      <c r="BM176" s="427">
        <f t="shared" si="657"/>
        <v>0</v>
      </c>
      <c r="BN176" s="427">
        <f t="shared" si="657"/>
        <v>0</v>
      </c>
      <c r="BO176" s="427"/>
      <c r="BP176" s="249">
        <f t="shared" si="658"/>
        <v>0</v>
      </c>
      <c r="BQ176" s="428" t="str">
        <f t="shared" si="659"/>
        <v/>
      </c>
      <c r="BR176" s="472">
        <f t="shared" si="660"/>
        <v>0</v>
      </c>
      <c r="BS176" s="427">
        <f t="shared" si="660"/>
        <v>0</v>
      </c>
      <c r="BT176" s="427">
        <f t="shared" si="660"/>
        <v>0</v>
      </c>
      <c r="BU176" s="427">
        <f t="shared" si="661"/>
        <v>0</v>
      </c>
      <c r="BV176" s="428" t="str">
        <f t="shared" si="675"/>
        <v/>
      </c>
      <c r="BW176" s="472">
        <f t="shared" si="662"/>
        <v>0</v>
      </c>
      <c r="BX176" s="427">
        <f t="shared" si="662"/>
        <v>0</v>
      </c>
      <c r="BY176" s="427">
        <f t="shared" si="662"/>
        <v>0</v>
      </c>
      <c r="BZ176" s="427">
        <f t="shared" si="663"/>
        <v>0</v>
      </c>
      <c r="CA176" s="428" t="str">
        <f t="shared" si="676"/>
        <v/>
      </c>
      <c r="CB176" s="472">
        <f t="shared" si="664"/>
        <v>0</v>
      </c>
      <c r="CC176" s="427">
        <f t="shared" si="664"/>
        <v>0</v>
      </c>
      <c r="CD176" s="427">
        <f t="shared" si="664"/>
        <v>0</v>
      </c>
      <c r="CE176" s="427">
        <f t="shared" si="665"/>
        <v>0</v>
      </c>
      <c r="CF176" s="428" t="str">
        <f t="shared" si="677"/>
        <v/>
      </c>
      <c r="CG176" s="472">
        <f t="shared" si="666"/>
        <v>0</v>
      </c>
      <c r="CH176" s="427">
        <f t="shared" si="666"/>
        <v>0</v>
      </c>
      <c r="CI176" s="427">
        <f t="shared" si="666"/>
        <v>0</v>
      </c>
      <c r="CJ176" s="427">
        <f t="shared" si="667"/>
        <v>0</v>
      </c>
      <c r="CK176" s="428" t="str">
        <f t="shared" si="668"/>
        <v/>
      </c>
      <c r="CL176" s="472">
        <f t="shared" si="669"/>
        <v>0</v>
      </c>
      <c r="CM176" s="427">
        <f t="shared" si="669"/>
        <v>0</v>
      </c>
      <c r="CN176" s="427">
        <f t="shared" si="669"/>
        <v>0</v>
      </c>
      <c r="CO176" s="249">
        <f t="shared" si="670"/>
        <v>0</v>
      </c>
      <c r="CP176" s="428" t="str">
        <f t="shared" si="678"/>
        <v/>
      </c>
      <c r="CQ176" s="472">
        <f t="shared" si="671"/>
        <v>0</v>
      </c>
      <c r="CR176" s="427">
        <f t="shared" si="671"/>
        <v>0</v>
      </c>
      <c r="CS176" s="427">
        <f t="shared" si="671"/>
        <v>0</v>
      </c>
      <c r="CT176" s="249">
        <f t="shared" si="672"/>
        <v>0</v>
      </c>
      <c r="CU176" s="428" t="str">
        <f t="shared" si="679"/>
        <v/>
      </c>
      <c r="CV176" s="214"/>
    </row>
    <row r="177" spans="3:100" ht="16.5" thickBot="1" x14ac:dyDescent="0.3">
      <c r="C177" s="380">
        <f t="shared" si="510"/>
        <v>0</v>
      </c>
      <c r="I177" s="409" t="e">
        <f t="shared" ca="1" si="511"/>
        <v>#NAME?</v>
      </c>
      <c r="K177" s="110"/>
      <c r="L177" s="74" t="str">
        <f t="shared" si="512"/>
        <v/>
      </c>
      <c r="M177" s="11" t="str">
        <f t="shared" si="513"/>
        <v/>
      </c>
      <c r="N177" s="11" t="str">
        <f t="shared" si="514"/>
        <v/>
      </c>
      <c r="O177" s="11" t="str">
        <f t="shared" si="515"/>
        <v/>
      </c>
      <c r="P177" s="380">
        <f t="shared" ca="1" si="516"/>
        <v>1</v>
      </c>
      <c r="Q177" s="380">
        <f t="shared" ca="1" si="517"/>
        <v>1</v>
      </c>
      <c r="X177" s="505" t="s">
        <v>130</v>
      </c>
      <c r="Y177" s="506"/>
      <c r="Z177" s="206">
        <f>SUM(Z171:Z176)</f>
        <v>0</v>
      </c>
      <c r="AA177" s="207">
        <f>SUM(AA171:AA176)</f>
        <v>0</v>
      </c>
      <c r="AB177" s="207">
        <f>SUM(AB171:AB176)</f>
        <v>0</v>
      </c>
      <c r="AC177" s="190"/>
      <c r="AD177" s="190">
        <f t="shared" si="639"/>
        <v>0</v>
      </c>
      <c r="AE177" s="465" t="str">
        <f t="shared" si="640"/>
        <v/>
      </c>
      <c r="AF177" s="206">
        <f>SUM(AF171:AF176)</f>
        <v>0</v>
      </c>
      <c r="AG177" s="207">
        <f ca="1">SUM(AG171:AG176)</f>
        <v>0</v>
      </c>
      <c r="AH177" s="207">
        <f>SUM(AH171:AH176)</f>
        <v>0</v>
      </c>
      <c r="AI177" s="190">
        <f t="shared" ca="1" si="642"/>
        <v>0</v>
      </c>
      <c r="AJ177" s="196" t="str">
        <f t="shared" ca="1" si="673"/>
        <v/>
      </c>
      <c r="AK177" s="207">
        <f>SUM(AK171:AK176)</f>
        <v>0</v>
      </c>
      <c r="AL177" s="207">
        <f>SUM(AL171:AL176)</f>
        <v>0</v>
      </c>
      <c r="AM177" s="207">
        <f>SUM(AM171:AM176)</f>
        <v>0</v>
      </c>
      <c r="AN177" s="190">
        <f t="shared" si="644"/>
        <v>0</v>
      </c>
      <c r="AO177" s="196" t="str">
        <f t="shared" si="674"/>
        <v/>
      </c>
      <c r="AP177" s="193">
        <f>SUM(AP171:AP176)</f>
        <v>0</v>
      </c>
      <c r="AQ177" s="194">
        <f>SUM(AQ171:AQ176)</f>
        <v>0</v>
      </c>
      <c r="AR177" s="194">
        <f>SUM(AR171:AR176)</f>
        <v>0</v>
      </c>
      <c r="AS177" s="190">
        <f t="shared" ref="AS177" si="680">SUM(AP177:AR177)</f>
        <v>0</v>
      </c>
      <c r="AT177" s="465" t="str">
        <f t="shared" si="647"/>
        <v/>
      </c>
      <c r="AU177" s="206">
        <f>SUM(AU171:AU176)</f>
        <v>0</v>
      </c>
      <c r="AV177" s="207">
        <f>SUM(AV171:AV176)</f>
        <v>0</v>
      </c>
      <c r="AW177" s="207">
        <f>SUM(AW171:AW176)</f>
        <v>0</v>
      </c>
      <c r="AX177" s="190">
        <f t="shared" si="649"/>
        <v>0</v>
      </c>
      <c r="AY177" s="196" t="str">
        <f t="shared" si="650"/>
        <v/>
      </c>
      <c r="AZ177" s="193">
        <f>SUM(AZ171:AZ176)</f>
        <v>0</v>
      </c>
      <c r="BA177" s="194">
        <f>SUM(BA171:BA176)</f>
        <v>0</v>
      </c>
      <c r="BB177" s="194">
        <f>SUM(BB171:BB176)</f>
        <v>0</v>
      </c>
      <c r="BC177" s="208">
        <f t="shared" si="652"/>
        <v>0</v>
      </c>
      <c r="BD177" s="396" t="str">
        <f t="shared" si="653"/>
        <v/>
      </c>
      <c r="BE177" s="207">
        <f>SUM(BE171:BE176)</f>
        <v>0</v>
      </c>
      <c r="BF177" s="207">
        <f>SUM(BF171:BF176)</f>
        <v>0</v>
      </c>
      <c r="BG177" s="207">
        <f>SUM(BG171:BG176)</f>
        <v>0</v>
      </c>
      <c r="BH177" s="190">
        <f t="shared" si="655"/>
        <v>0</v>
      </c>
      <c r="BI177" s="196" t="str">
        <f t="shared" si="656"/>
        <v/>
      </c>
      <c r="BJ177" s="505" t="s">
        <v>130</v>
      </c>
      <c r="BK177" s="506"/>
      <c r="BL177" s="206">
        <f>SUM(BL171:BL176)</f>
        <v>0</v>
      </c>
      <c r="BM177" s="207">
        <f>SUM(BM171:BM176)</f>
        <v>0</v>
      </c>
      <c r="BN177" s="207">
        <f>SUM(BN171:BN176)</f>
        <v>0</v>
      </c>
      <c r="BO177" s="207"/>
      <c r="BP177" s="208">
        <f t="shared" si="658"/>
        <v>0</v>
      </c>
      <c r="BQ177" s="430" t="str">
        <f t="shared" si="659"/>
        <v/>
      </c>
      <c r="BR177" s="206">
        <f>SUM(BR171:BR176)</f>
        <v>0</v>
      </c>
      <c r="BS177" s="207">
        <f ca="1">SUM(BS171:BS176)</f>
        <v>0</v>
      </c>
      <c r="BT177" s="207">
        <f>SUM(BT171:BT176)</f>
        <v>0</v>
      </c>
      <c r="BU177" s="207">
        <f t="shared" ca="1" si="661"/>
        <v>0</v>
      </c>
      <c r="BV177" s="430" t="str">
        <f t="shared" ca="1" si="675"/>
        <v/>
      </c>
      <c r="BW177" s="206">
        <f>SUM(BW171:BW176)</f>
        <v>0</v>
      </c>
      <c r="BX177" s="207">
        <f>SUM(BX171:BX176)</f>
        <v>0</v>
      </c>
      <c r="BY177" s="207">
        <f>SUM(BY171:BY176)</f>
        <v>0</v>
      </c>
      <c r="BZ177" s="207">
        <f t="shared" si="663"/>
        <v>0</v>
      </c>
      <c r="CA177" s="430" t="str">
        <f t="shared" si="676"/>
        <v/>
      </c>
      <c r="CB177" s="206">
        <f>SUM(CB171:CB176)</f>
        <v>0</v>
      </c>
      <c r="CC177" s="207">
        <f>SUM(CC171:CC176)</f>
        <v>0</v>
      </c>
      <c r="CD177" s="207">
        <f>SUM(CD171:CD176)</f>
        <v>0</v>
      </c>
      <c r="CE177" s="207">
        <f t="shared" si="665"/>
        <v>0</v>
      </c>
      <c r="CF177" s="430" t="str">
        <f t="shared" si="677"/>
        <v/>
      </c>
      <c r="CG177" s="206">
        <f>SUM(CG171:CG176)</f>
        <v>0</v>
      </c>
      <c r="CH177" s="207">
        <f>SUM(CH171:CH176)</f>
        <v>0</v>
      </c>
      <c r="CI177" s="207">
        <f>SUM(CI171:CI176)</f>
        <v>0</v>
      </c>
      <c r="CJ177" s="207">
        <f t="shared" si="667"/>
        <v>0</v>
      </c>
      <c r="CK177" s="430" t="str">
        <f t="shared" si="668"/>
        <v/>
      </c>
      <c r="CL177" s="206">
        <f>SUM(CL171:CL176)</f>
        <v>0</v>
      </c>
      <c r="CM177" s="207">
        <f>SUM(CM171:CM176)</f>
        <v>0</v>
      </c>
      <c r="CN177" s="207">
        <f>SUM(CN171:CN176)</f>
        <v>0</v>
      </c>
      <c r="CO177" s="207">
        <f t="shared" ref="CO177" si="681">SUM(CL177:CN177)</f>
        <v>0</v>
      </c>
      <c r="CP177" s="430" t="str">
        <f t="shared" ref="CP177" si="682">IF(CO177=0,"",((CL177*4)+(CM177*2)+(CN177*0))/CO177)</f>
        <v/>
      </c>
      <c r="CQ177" s="206">
        <f>SUM(CQ171:CQ176)</f>
        <v>0</v>
      </c>
      <c r="CR177" s="207">
        <f>SUM(CR171:CR176)</f>
        <v>0</v>
      </c>
      <c r="CS177" s="207">
        <f>SUM(CS171:CS176)</f>
        <v>0</v>
      </c>
      <c r="CT177" s="207">
        <f t="shared" ref="CT177" si="683">SUM(CQ177:CS177)</f>
        <v>0</v>
      </c>
      <c r="CU177" s="430" t="str">
        <f t="shared" ref="CU177" si="684">IF(CT177=0,"",((CQ177*4)+(CR177*2)+(CS177*0))/CT177)</f>
        <v/>
      </c>
      <c r="CV177" s="329"/>
    </row>
    <row r="178" spans="3:100" x14ac:dyDescent="0.25">
      <c r="C178" s="380">
        <f t="shared" si="510"/>
        <v>0</v>
      </c>
      <c r="I178" s="409" t="e">
        <f t="shared" ca="1" si="511"/>
        <v>#NAME?</v>
      </c>
      <c r="K178" s="110"/>
      <c r="L178" s="74" t="str">
        <f t="shared" si="512"/>
        <v/>
      </c>
      <c r="M178" s="11" t="str">
        <f t="shared" si="513"/>
        <v/>
      </c>
      <c r="N178" s="11" t="str">
        <f t="shared" si="514"/>
        <v/>
      </c>
      <c r="O178" s="11" t="str">
        <f t="shared" si="515"/>
        <v/>
      </c>
      <c r="P178" s="380">
        <f t="shared" ca="1" si="516"/>
        <v>1</v>
      </c>
      <c r="Q178" s="380">
        <f t="shared" ca="1" si="517"/>
        <v>1</v>
      </c>
    </row>
    <row r="179" spans="3:100" x14ac:dyDescent="0.25">
      <c r="C179" s="380">
        <f t="shared" si="510"/>
        <v>0</v>
      </c>
      <c r="I179" s="409" t="e">
        <f t="shared" ca="1" si="511"/>
        <v>#NAME?</v>
      </c>
      <c r="K179" s="110"/>
      <c r="L179" s="74" t="str">
        <f t="shared" si="512"/>
        <v/>
      </c>
      <c r="M179" s="11" t="str">
        <f t="shared" si="513"/>
        <v/>
      </c>
      <c r="N179" s="11" t="str">
        <f t="shared" si="514"/>
        <v/>
      </c>
      <c r="O179" s="11" t="str">
        <f t="shared" si="515"/>
        <v/>
      </c>
      <c r="P179" s="380">
        <f t="shared" ca="1" si="516"/>
        <v>1</v>
      </c>
      <c r="Q179" s="380">
        <f t="shared" ca="1" si="517"/>
        <v>1</v>
      </c>
    </row>
    <row r="180" spans="3:100" x14ac:dyDescent="0.25">
      <c r="C180" s="380">
        <f t="shared" si="510"/>
        <v>0</v>
      </c>
      <c r="I180" s="409" t="e">
        <f t="shared" ca="1" si="511"/>
        <v>#NAME?</v>
      </c>
      <c r="K180" s="110"/>
      <c r="L180" s="74" t="str">
        <f t="shared" si="512"/>
        <v/>
      </c>
      <c r="M180" s="11" t="str">
        <f t="shared" si="513"/>
        <v/>
      </c>
      <c r="N180" s="11" t="str">
        <f t="shared" si="514"/>
        <v/>
      </c>
      <c r="O180" s="11" t="str">
        <f t="shared" si="515"/>
        <v/>
      </c>
      <c r="P180" s="380">
        <f t="shared" ca="1" si="516"/>
        <v>1</v>
      </c>
      <c r="Q180" s="380">
        <f t="shared" ca="1" si="517"/>
        <v>1</v>
      </c>
    </row>
    <row r="181" spans="3:100" x14ac:dyDescent="0.25">
      <c r="C181" s="380">
        <f t="shared" si="510"/>
        <v>0</v>
      </c>
      <c r="I181" s="409" t="e">
        <f t="shared" ca="1" si="511"/>
        <v>#NAME?</v>
      </c>
      <c r="K181" s="110"/>
      <c r="L181" s="74" t="str">
        <f t="shared" si="512"/>
        <v/>
      </c>
      <c r="M181" s="11" t="str">
        <f t="shared" si="513"/>
        <v/>
      </c>
      <c r="N181" s="11" t="str">
        <f t="shared" si="514"/>
        <v/>
      </c>
      <c r="O181" s="11" t="str">
        <f t="shared" si="515"/>
        <v/>
      </c>
      <c r="P181" s="380">
        <f t="shared" ca="1" si="516"/>
        <v>1</v>
      </c>
      <c r="Q181" s="380">
        <f t="shared" ca="1" si="517"/>
        <v>1</v>
      </c>
    </row>
    <row r="182" spans="3:100" x14ac:dyDescent="0.25">
      <c r="C182" s="380">
        <f t="shared" si="510"/>
        <v>0</v>
      </c>
      <c r="I182" s="409" t="e">
        <f t="shared" ca="1" si="511"/>
        <v>#NAME?</v>
      </c>
      <c r="K182" s="110"/>
      <c r="L182" s="74" t="str">
        <f t="shared" si="512"/>
        <v/>
      </c>
      <c r="M182" s="11" t="str">
        <f t="shared" si="513"/>
        <v/>
      </c>
      <c r="N182" s="11" t="str">
        <f t="shared" si="514"/>
        <v/>
      </c>
      <c r="O182" s="11" t="str">
        <f t="shared" si="515"/>
        <v/>
      </c>
      <c r="P182" s="380">
        <f t="shared" ca="1" si="516"/>
        <v>1</v>
      </c>
      <c r="Q182" s="380">
        <f t="shared" ca="1" si="517"/>
        <v>1</v>
      </c>
    </row>
    <row r="183" spans="3:100" x14ac:dyDescent="0.25">
      <c r="C183" s="380">
        <f t="shared" si="510"/>
        <v>0</v>
      </c>
      <c r="I183" s="409" t="e">
        <f t="shared" ca="1" si="511"/>
        <v>#NAME?</v>
      </c>
      <c r="K183" s="110"/>
      <c r="L183" s="74" t="str">
        <f t="shared" si="512"/>
        <v/>
      </c>
      <c r="M183" s="11" t="str">
        <f t="shared" si="513"/>
        <v/>
      </c>
      <c r="N183" s="11" t="str">
        <f t="shared" si="514"/>
        <v/>
      </c>
      <c r="O183" s="11" t="str">
        <f t="shared" si="515"/>
        <v/>
      </c>
      <c r="P183" s="380">
        <f t="shared" ca="1" si="516"/>
        <v>1</v>
      </c>
      <c r="Q183" s="380">
        <f t="shared" ca="1" si="517"/>
        <v>1</v>
      </c>
    </row>
    <row r="184" spans="3:100" x14ac:dyDescent="0.25">
      <c r="C184" s="380">
        <f t="shared" si="510"/>
        <v>0</v>
      </c>
      <c r="I184" s="409" t="e">
        <f t="shared" ca="1" si="511"/>
        <v>#NAME?</v>
      </c>
      <c r="K184" s="110"/>
      <c r="L184" s="74" t="str">
        <f t="shared" si="512"/>
        <v/>
      </c>
      <c r="M184" s="11" t="str">
        <f t="shared" si="513"/>
        <v/>
      </c>
      <c r="N184" s="11" t="str">
        <f t="shared" si="514"/>
        <v/>
      </c>
      <c r="O184" s="11" t="str">
        <f t="shared" si="515"/>
        <v/>
      </c>
      <c r="P184" s="380">
        <f t="shared" ca="1" si="516"/>
        <v>1</v>
      </c>
      <c r="Q184" s="380">
        <f t="shared" ca="1" si="517"/>
        <v>1</v>
      </c>
    </row>
    <row r="185" spans="3:100" x14ac:dyDescent="0.25">
      <c r="C185" s="380">
        <f t="shared" si="510"/>
        <v>0</v>
      </c>
      <c r="I185" s="409" t="e">
        <f t="shared" ca="1" si="511"/>
        <v>#NAME?</v>
      </c>
      <c r="K185" s="110"/>
      <c r="L185" s="74" t="str">
        <f t="shared" si="512"/>
        <v/>
      </c>
      <c r="M185" s="11" t="str">
        <f t="shared" si="513"/>
        <v/>
      </c>
      <c r="N185" s="11" t="str">
        <f t="shared" si="514"/>
        <v/>
      </c>
      <c r="O185" s="11" t="str">
        <f t="shared" si="515"/>
        <v/>
      </c>
      <c r="P185" s="380">
        <f t="shared" ca="1" si="516"/>
        <v>1</v>
      </c>
      <c r="Q185" s="380">
        <f t="shared" ca="1" si="517"/>
        <v>1</v>
      </c>
    </row>
    <row r="186" spans="3:100" x14ac:dyDescent="0.25">
      <c r="C186" s="380">
        <f t="shared" si="510"/>
        <v>0</v>
      </c>
      <c r="I186" s="409" t="e">
        <f t="shared" ca="1" si="511"/>
        <v>#NAME?</v>
      </c>
      <c r="K186" s="110"/>
      <c r="L186" s="74" t="str">
        <f t="shared" si="512"/>
        <v/>
      </c>
      <c r="M186" s="11" t="str">
        <f t="shared" si="513"/>
        <v/>
      </c>
      <c r="N186" s="11" t="str">
        <f t="shared" si="514"/>
        <v/>
      </c>
      <c r="O186" s="11" t="str">
        <f t="shared" si="515"/>
        <v/>
      </c>
      <c r="P186" s="380">
        <f t="shared" ca="1" si="516"/>
        <v>1</v>
      </c>
      <c r="Q186" s="380">
        <f t="shared" ca="1" si="517"/>
        <v>1</v>
      </c>
    </row>
    <row r="187" spans="3:100" x14ac:dyDescent="0.25">
      <c r="C187" s="380">
        <f t="shared" si="510"/>
        <v>0</v>
      </c>
      <c r="I187" s="409" t="e">
        <f t="shared" ca="1" si="511"/>
        <v>#NAME?</v>
      </c>
      <c r="K187" s="110"/>
      <c r="L187" s="74" t="str">
        <f t="shared" si="512"/>
        <v/>
      </c>
      <c r="M187" s="11" t="str">
        <f t="shared" si="513"/>
        <v/>
      </c>
      <c r="N187" s="11" t="str">
        <f t="shared" si="514"/>
        <v/>
      </c>
      <c r="O187" s="11" t="str">
        <f t="shared" si="515"/>
        <v/>
      </c>
      <c r="P187" s="380">
        <f t="shared" ca="1" si="516"/>
        <v>1</v>
      </c>
      <c r="Q187" s="380">
        <f t="shared" ca="1" si="517"/>
        <v>1</v>
      </c>
    </row>
    <row r="188" spans="3:100" x14ac:dyDescent="0.25">
      <c r="C188" s="380">
        <f t="shared" si="510"/>
        <v>0</v>
      </c>
      <c r="I188" s="409" t="e">
        <f t="shared" ca="1" si="511"/>
        <v>#NAME?</v>
      </c>
      <c r="K188" s="110"/>
      <c r="L188" s="74" t="str">
        <f t="shared" si="512"/>
        <v/>
      </c>
      <c r="M188" s="11" t="str">
        <f t="shared" si="513"/>
        <v/>
      </c>
      <c r="N188" s="11" t="str">
        <f t="shared" si="514"/>
        <v/>
      </c>
      <c r="O188" s="11" t="str">
        <f t="shared" si="515"/>
        <v/>
      </c>
      <c r="P188" s="380">
        <f t="shared" ca="1" si="516"/>
        <v>1</v>
      </c>
      <c r="Q188" s="380">
        <f t="shared" ca="1" si="517"/>
        <v>1</v>
      </c>
    </row>
    <row r="189" spans="3:100" x14ac:dyDescent="0.25">
      <c r="C189" s="380">
        <f t="shared" si="510"/>
        <v>0</v>
      </c>
      <c r="I189" s="409" t="e">
        <f t="shared" ca="1" si="511"/>
        <v>#NAME?</v>
      </c>
      <c r="K189" s="110"/>
      <c r="L189" s="74" t="str">
        <f t="shared" si="512"/>
        <v/>
      </c>
      <c r="M189" s="11" t="str">
        <f t="shared" si="513"/>
        <v/>
      </c>
      <c r="N189" s="11" t="str">
        <f t="shared" si="514"/>
        <v/>
      </c>
      <c r="O189" s="11" t="str">
        <f t="shared" si="515"/>
        <v/>
      </c>
      <c r="P189" s="380">
        <f t="shared" ca="1" si="516"/>
        <v>1</v>
      </c>
      <c r="Q189" s="380">
        <f t="shared" ca="1" si="517"/>
        <v>1</v>
      </c>
    </row>
    <row r="190" spans="3:100" x14ac:dyDescent="0.25">
      <c r="C190" s="380">
        <f t="shared" si="510"/>
        <v>0</v>
      </c>
      <c r="I190" s="409" t="e">
        <f t="shared" ca="1" si="511"/>
        <v>#NAME?</v>
      </c>
      <c r="K190" s="110"/>
      <c r="L190" s="74" t="str">
        <f t="shared" si="512"/>
        <v/>
      </c>
      <c r="M190" s="11" t="str">
        <f t="shared" si="513"/>
        <v/>
      </c>
      <c r="N190" s="11" t="str">
        <f t="shared" si="514"/>
        <v/>
      </c>
      <c r="O190" s="11" t="str">
        <f t="shared" si="515"/>
        <v/>
      </c>
      <c r="P190" s="380">
        <f t="shared" ca="1" si="516"/>
        <v>1</v>
      </c>
      <c r="Q190" s="380">
        <f t="shared" ca="1" si="517"/>
        <v>1</v>
      </c>
    </row>
    <row r="191" spans="3:100" x14ac:dyDescent="0.25">
      <c r="C191" s="380">
        <f t="shared" si="510"/>
        <v>0</v>
      </c>
      <c r="I191" s="409" t="e">
        <f t="shared" ca="1" si="511"/>
        <v>#NAME?</v>
      </c>
      <c r="K191" s="110"/>
      <c r="L191" s="74" t="str">
        <f t="shared" si="512"/>
        <v/>
      </c>
      <c r="M191" s="11" t="str">
        <f t="shared" si="513"/>
        <v/>
      </c>
      <c r="N191" s="11" t="str">
        <f t="shared" si="514"/>
        <v/>
      </c>
      <c r="O191" s="11" t="str">
        <f t="shared" si="515"/>
        <v/>
      </c>
      <c r="P191" s="380">
        <f t="shared" ca="1" si="516"/>
        <v>1</v>
      </c>
      <c r="Q191" s="380">
        <f t="shared" ca="1" si="517"/>
        <v>1</v>
      </c>
    </row>
    <row r="192" spans="3:100" x14ac:dyDescent="0.25">
      <c r="C192" s="380">
        <f t="shared" si="510"/>
        <v>0</v>
      </c>
      <c r="I192" s="409" t="e">
        <f t="shared" ca="1" si="511"/>
        <v>#NAME?</v>
      </c>
      <c r="K192" s="110"/>
      <c r="L192" s="74" t="str">
        <f t="shared" si="512"/>
        <v/>
      </c>
      <c r="M192" s="11" t="str">
        <f t="shared" si="513"/>
        <v/>
      </c>
      <c r="N192" s="11" t="str">
        <f t="shared" si="514"/>
        <v/>
      </c>
      <c r="O192" s="11" t="str">
        <f t="shared" si="515"/>
        <v/>
      </c>
      <c r="P192" s="380">
        <f t="shared" ca="1" si="516"/>
        <v>1</v>
      </c>
      <c r="Q192" s="380">
        <f t="shared" ca="1" si="517"/>
        <v>1</v>
      </c>
    </row>
    <row r="193" spans="3:17" x14ac:dyDescent="0.25">
      <c r="C193" s="380">
        <f t="shared" si="510"/>
        <v>0</v>
      </c>
      <c r="I193" s="409" t="e">
        <f t="shared" ca="1" si="511"/>
        <v>#NAME?</v>
      </c>
      <c r="K193" s="110"/>
      <c r="L193" s="74" t="str">
        <f t="shared" si="512"/>
        <v/>
      </c>
      <c r="M193" s="11" t="str">
        <f t="shared" si="513"/>
        <v/>
      </c>
      <c r="N193" s="11" t="str">
        <f t="shared" si="514"/>
        <v/>
      </c>
      <c r="O193" s="11" t="str">
        <f t="shared" si="515"/>
        <v/>
      </c>
      <c r="P193" s="380">
        <f t="shared" ca="1" si="516"/>
        <v>1</v>
      </c>
      <c r="Q193" s="380">
        <f t="shared" ca="1" si="517"/>
        <v>1</v>
      </c>
    </row>
    <row r="194" spans="3:17" x14ac:dyDescent="0.25">
      <c r="C194" s="380">
        <f t="shared" si="510"/>
        <v>0</v>
      </c>
      <c r="I194" s="409" t="e">
        <f t="shared" ca="1" si="511"/>
        <v>#NAME?</v>
      </c>
      <c r="K194" s="110"/>
      <c r="L194" s="74" t="str">
        <f t="shared" si="512"/>
        <v/>
      </c>
      <c r="M194" s="11" t="str">
        <f t="shared" si="513"/>
        <v/>
      </c>
      <c r="N194" s="11" t="str">
        <f t="shared" si="514"/>
        <v/>
      </c>
      <c r="O194" s="11" t="str">
        <f t="shared" si="515"/>
        <v/>
      </c>
      <c r="P194" s="380">
        <f t="shared" ca="1" si="516"/>
        <v>1</v>
      </c>
      <c r="Q194" s="380">
        <f t="shared" ca="1" si="517"/>
        <v>1</v>
      </c>
    </row>
    <row r="195" spans="3:17" x14ac:dyDescent="0.25">
      <c r="C195" s="380">
        <f t="shared" si="510"/>
        <v>0</v>
      </c>
      <c r="I195" s="409" t="e">
        <f t="shared" ca="1" si="511"/>
        <v>#NAME?</v>
      </c>
      <c r="K195" s="110"/>
      <c r="L195" s="74" t="str">
        <f t="shared" si="512"/>
        <v/>
      </c>
      <c r="M195" s="11" t="str">
        <f t="shared" si="513"/>
        <v/>
      </c>
      <c r="N195" s="11" t="str">
        <f t="shared" si="514"/>
        <v/>
      </c>
      <c r="O195" s="11" t="str">
        <f t="shared" si="515"/>
        <v/>
      </c>
      <c r="P195" s="380">
        <f t="shared" ca="1" si="516"/>
        <v>1</v>
      </c>
      <c r="Q195" s="380">
        <f t="shared" ca="1" si="517"/>
        <v>1</v>
      </c>
    </row>
    <row r="196" spans="3:17" x14ac:dyDescent="0.25">
      <c r="C196" s="380">
        <f t="shared" si="510"/>
        <v>0</v>
      </c>
      <c r="I196" s="409" t="e">
        <f t="shared" ca="1" si="511"/>
        <v>#NAME?</v>
      </c>
      <c r="K196" s="110"/>
      <c r="L196" s="74" t="str">
        <f t="shared" si="512"/>
        <v/>
      </c>
      <c r="M196" s="11" t="str">
        <f t="shared" si="513"/>
        <v/>
      </c>
      <c r="N196" s="11" t="str">
        <f t="shared" si="514"/>
        <v/>
      </c>
      <c r="O196" s="11" t="str">
        <f t="shared" si="515"/>
        <v/>
      </c>
      <c r="P196" s="380">
        <f t="shared" ca="1" si="516"/>
        <v>1</v>
      </c>
      <c r="Q196" s="380">
        <f t="shared" ca="1" si="517"/>
        <v>1</v>
      </c>
    </row>
    <row r="197" spans="3:17" x14ac:dyDescent="0.25">
      <c r="C197" s="380">
        <f t="shared" si="510"/>
        <v>0</v>
      </c>
      <c r="I197" s="409" t="e">
        <f t="shared" ca="1" si="511"/>
        <v>#NAME?</v>
      </c>
      <c r="K197" s="110"/>
      <c r="L197" s="74" t="str">
        <f t="shared" si="512"/>
        <v/>
      </c>
      <c r="M197" s="11" t="str">
        <f t="shared" si="513"/>
        <v/>
      </c>
      <c r="N197" s="11" t="str">
        <f t="shared" si="514"/>
        <v/>
      </c>
      <c r="O197" s="11" t="str">
        <f t="shared" si="515"/>
        <v/>
      </c>
      <c r="P197" s="380">
        <f t="shared" ca="1" si="516"/>
        <v>1</v>
      </c>
      <c r="Q197" s="380">
        <f t="shared" ca="1" si="517"/>
        <v>1</v>
      </c>
    </row>
    <row r="198" spans="3:17" x14ac:dyDescent="0.25">
      <c r="C198" s="380">
        <f t="shared" ref="C198:C261" si="685">IFERROR(_xlfn.NUMBERVALUE(L198),L198)</f>
        <v>0</v>
      </c>
      <c r="I198" s="409" t="e">
        <f t="shared" ref="I198:I261" ca="1" si="686">IF(OR($A$4=C198,$A$5=C198,$A$6=C198,$A$7=C198,$A$8=C198,$A$9=C198,$A$10=C198,$A$11=C198,$A$12=C198,$A$13=C198,$A$14=C198,$A$15=C198,$A$16=C198,$A$17=C198,$A$18=C198),1,2)</f>
        <v>#NAME?</v>
      </c>
      <c r="K198" s="110"/>
      <c r="L198" s="74" t="str">
        <f t="shared" ref="L198:L261" si="687">MID(K198,1,2)</f>
        <v/>
      </c>
      <c r="M198" s="11" t="str">
        <f t="shared" ref="M198:M261" si="688">MID(K198,3,1)</f>
        <v/>
      </c>
      <c r="N198" s="11" t="str">
        <f t="shared" ref="N198:N261" si="689">MID(K198,4,1)</f>
        <v/>
      </c>
      <c r="O198" s="11" t="str">
        <f t="shared" ref="O198:O261" si="690">MID(K198,5,2)</f>
        <v/>
      </c>
      <c r="P198" s="380">
        <f t="shared" ref="P198:P261" ca="1" si="691">IF(AND($T$18=C198,N198="S"),1,IF(AND($T$19=C198,N198="S"),6,IF(AND($T$20=C198,N198="S"),5,IF(AND($T$21=C198,N198="S"),4,IF(AND($T$22=C198,N198="S"),3,IF(AND($T$23=C198,N198="S"),2,P197))))))</f>
        <v>1</v>
      </c>
      <c r="Q198" s="380">
        <f t="shared" ref="Q198:Q261" ca="1" si="692">IF(AND($T$29=C198,N198="S"),1,IF(AND($T$30=C198,N198="S"),2,IF(AND($T$31=C198,N198="S"),3,IF(AND($T$32=C198,N198="S"),4,IF(AND($T$33=C198,N198="S"),5,IF(AND($T$34=C198,N198="S"),6,Q197))))))</f>
        <v>1</v>
      </c>
    </row>
    <row r="199" spans="3:17" x14ac:dyDescent="0.25">
      <c r="C199" s="380">
        <f t="shared" si="685"/>
        <v>0</v>
      </c>
      <c r="I199" s="409" t="e">
        <f t="shared" ca="1" si="686"/>
        <v>#NAME?</v>
      </c>
      <c r="K199" s="110"/>
      <c r="L199" s="74" t="str">
        <f t="shared" si="687"/>
        <v/>
      </c>
      <c r="M199" s="11" t="str">
        <f t="shared" si="688"/>
        <v/>
      </c>
      <c r="N199" s="11" t="str">
        <f t="shared" si="689"/>
        <v/>
      </c>
      <c r="O199" s="11" t="str">
        <f t="shared" si="690"/>
        <v/>
      </c>
      <c r="P199" s="380">
        <f t="shared" ca="1" si="691"/>
        <v>1</v>
      </c>
      <c r="Q199" s="380">
        <f t="shared" ca="1" si="692"/>
        <v>1</v>
      </c>
    </row>
    <row r="200" spans="3:17" x14ac:dyDescent="0.25">
      <c r="C200" s="380">
        <f t="shared" si="685"/>
        <v>0</v>
      </c>
      <c r="I200" s="409" t="e">
        <f t="shared" ca="1" si="686"/>
        <v>#NAME?</v>
      </c>
      <c r="K200" s="110"/>
      <c r="L200" s="74" t="str">
        <f t="shared" si="687"/>
        <v/>
      </c>
      <c r="M200" s="11" t="str">
        <f t="shared" si="688"/>
        <v/>
      </c>
      <c r="N200" s="11" t="str">
        <f t="shared" si="689"/>
        <v/>
      </c>
      <c r="O200" s="11" t="str">
        <f t="shared" si="690"/>
        <v/>
      </c>
      <c r="P200" s="380">
        <f t="shared" ca="1" si="691"/>
        <v>1</v>
      </c>
      <c r="Q200" s="380">
        <f t="shared" ca="1" si="692"/>
        <v>1</v>
      </c>
    </row>
    <row r="201" spans="3:17" x14ac:dyDescent="0.25">
      <c r="C201" s="380">
        <f t="shared" si="685"/>
        <v>0</v>
      </c>
      <c r="I201" s="409" t="e">
        <f t="shared" ca="1" si="686"/>
        <v>#NAME?</v>
      </c>
      <c r="K201" s="110"/>
      <c r="L201" s="74" t="str">
        <f t="shared" si="687"/>
        <v/>
      </c>
      <c r="M201" s="11" t="str">
        <f t="shared" si="688"/>
        <v/>
      </c>
      <c r="N201" s="11" t="str">
        <f t="shared" si="689"/>
        <v/>
      </c>
      <c r="O201" s="11" t="str">
        <f t="shared" si="690"/>
        <v/>
      </c>
      <c r="P201" s="380">
        <f t="shared" ca="1" si="691"/>
        <v>1</v>
      </c>
      <c r="Q201" s="380">
        <f t="shared" ca="1" si="692"/>
        <v>1</v>
      </c>
    </row>
    <row r="202" spans="3:17" x14ac:dyDescent="0.25">
      <c r="C202" s="380">
        <f t="shared" si="685"/>
        <v>0</v>
      </c>
      <c r="I202" s="409" t="e">
        <f t="shared" ca="1" si="686"/>
        <v>#NAME?</v>
      </c>
      <c r="K202" s="110"/>
      <c r="L202" s="74" t="str">
        <f t="shared" si="687"/>
        <v/>
      </c>
      <c r="M202" s="11" t="str">
        <f t="shared" si="688"/>
        <v/>
      </c>
      <c r="N202" s="11" t="str">
        <f t="shared" si="689"/>
        <v/>
      </c>
      <c r="O202" s="11" t="str">
        <f t="shared" si="690"/>
        <v/>
      </c>
      <c r="P202" s="380">
        <f t="shared" ca="1" si="691"/>
        <v>1</v>
      </c>
      <c r="Q202" s="380">
        <f t="shared" ca="1" si="692"/>
        <v>1</v>
      </c>
    </row>
    <row r="203" spans="3:17" x14ac:dyDescent="0.25">
      <c r="C203" s="380">
        <f t="shared" si="685"/>
        <v>0</v>
      </c>
      <c r="I203" s="409" t="e">
        <f t="shared" ca="1" si="686"/>
        <v>#NAME?</v>
      </c>
      <c r="K203" s="110"/>
      <c r="L203" s="74" t="str">
        <f t="shared" si="687"/>
        <v/>
      </c>
      <c r="M203" s="11" t="str">
        <f t="shared" si="688"/>
        <v/>
      </c>
      <c r="N203" s="11" t="str">
        <f t="shared" si="689"/>
        <v/>
      </c>
      <c r="O203" s="11" t="str">
        <f t="shared" si="690"/>
        <v/>
      </c>
      <c r="P203" s="380">
        <f t="shared" ca="1" si="691"/>
        <v>1</v>
      </c>
      <c r="Q203" s="380">
        <f t="shared" ca="1" si="692"/>
        <v>1</v>
      </c>
    </row>
    <row r="204" spans="3:17" x14ac:dyDescent="0.25">
      <c r="C204" s="380">
        <f t="shared" si="685"/>
        <v>0</v>
      </c>
      <c r="I204" s="409" t="e">
        <f t="shared" ca="1" si="686"/>
        <v>#NAME?</v>
      </c>
      <c r="K204" s="110"/>
      <c r="L204" s="74" t="str">
        <f t="shared" si="687"/>
        <v/>
      </c>
      <c r="M204" s="11" t="str">
        <f t="shared" si="688"/>
        <v/>
      </c>
      <c r="N204" s="11" t="str">
        <f t="shared" si="689"/>
        <v/>
      </c>
      <c r="O204" s="11" t="str">
        <f t="shared" si="690"/>
        <v/>
      </c>
      <c r="P204" s="380">
        <f t="shared" ca="1" si="691"/>
        <v>1</v>
      </c>
      <c r="Q204" s="380">
        <f t="shared" ca="1" si="692"/>
        <v>1</v>
      </c>
    </row>
    <row r="205" spans="3:17" x14ac:dyDescent="0.25">
      <c r="C205" s="380">
        <f t="shared" si="685"/>
        <v>0</v>
      </c>
      <c r="I205" s="409" t="e">
        <f t="shared" ca="1" si="686"/>
        <v>#NAME?</v>
      </c>
      <c r="K205" s="110"/>
      <c r="L205" s="74" t="str">
        <f t="shared" si="687"/>
        <v/>
      </c>
      <c r="M205" s="11" t="str">
        <f t="shared" si="688"/>
        <v/>
      </c>
      <c r="N205" s="11" t="str">
        <f t="shared" si="689"/>
        <v/>
      </c>
      <c r="O205" s="11" t="str">
        <f t="shared" si="690"/>
        <v/>
      </c>
      <c r="P205" s="380">
        <f t="shared" ca="1" si="691"/>
        <v>1</v>
      </c>
      <c r="Q205" s="380">
        <f t="shared" ca="1" si="692"/>
        <v>1</v>
      </c>
    </row>
    <row r="206" spans="3:17" x14ac:dyDescent="0.25">
      <c r="C206" s="380">
        <f t="shared" si="685"/>
        <v>0</v>
      </c>
      <c r="I206" s="409" t="e">
        <f t="shared" ca="1" si="686"/>
        <v>#NAME?</v>
      </c>
      <c r="K206" s="110"/>
      <c r="L206" s="74" t="str">
        <f t="shared" si="687"/>
        <v/>
      </c>
      <c r="M206" s="11" t="str">
        <f t="shared" si="688"/>
        <v/>
      </c>
      <c r="N206" s="11" t="str">
        <f t="shared" si="689"/>
        <v/>
      </c>
      <c r="O206" s="11" t="str">
        <f t="shared" si="690"/>
        <v/>
      </c>
      <c r="P206" s="380">
        <f t="shared" ca="1" si="691"/>
        <v>1</v>
      </c>
      <c r="Q206" s="380">
        <f t="shared" ca="1" si="692"/>
        <v>1</v>
      </c>
    </row>
    <row r="207" spans="3:17" x14ac:dyDescent="0.25">
      <c r="C207" s="380">
        <f t="shared" si="685"/>
        <v>0</v>
      </c>
      <c r="I207" s="409" t="e">
        <f t="shared" ca="1" si="686"/>
        <v>#NAME?</v>
      </c>
      <c r="K207" s="110"/>
      <c r="L207" s="74" t="str">
        <f t="shared" si="687"/>
        <v/>
      </c>
      <c r="M207" s="11" t="str">
        <f t="shared" si="688"/>
        <v/>
      </c>
      <c r="N207" s="11" t="str">
        <f t="shared" si="689"/>
        <v/>
      </c>
      <c r="O207" s="11" t="str">
        <f t="shared" si="690"/>
        <v/>
      </c>
      <c r="P207" s="380">
        <f t="shared" ca="1" si="691"/>
        <v>1</v>
      </c>
      <c r="Q207" s="380">
        <f t="shared" ca="1" si="692"/>
        <v>1</v>
      </c>
    </row>
    <row r="208" spans="3:17" x14ac:dyDescent="0.25">
      <c r="C208" s="380">
        <f t="shared" si="685"/>
        <v>0</v>
      </c>
      <c r="I208" s="409" t="e">
        <f t="shared" ca="1" si="686"/>
        <v>#NAME?</v>
      </c>
      <c r="K208" s="110"/>
      <c r="L208" s="74" t="str">
        <f t="shared" si="687"/>
        <v/>
      </c>
      <c r="M208" s="11" t="str">
        <f t="shared" si="688"/>
        <v/>
      </c>
      <c r="N208" s="11" t="str">
        <f t="shared" si="689"/>
        <v/>
      </c>
      <c r="O208" s="11" t="str">
        <f t="shared" si="690"/>
        <v/>
      </c>
      <c r="P208" s="380">
        <f t="shared" ca="1" si="691"/>
        <v>1</v>
      </c>
      <c r="Q208" s="380">
        <f t="shared" ca="1" si="692"/>
        <v>1</v>
      </c>
    </row>
    <row r="209" spans="3:17" x14ac:dyDescent="0.25">
      <c r="C209" s="380">
        <f t="shared" si="685"/>
        <v>0</v>
      </c>
      <c r="I209" s="409" t="e">
        <f t="shared" ca="1" si="686"/>
        <v>#NAME?</v>
      </c>
      <c r="K209" s="110"/>
      <c r="L209" s="74" t="str">
        <f t="shared" si="687"/>
        <v/>
      </c>
      <c r="M209" s="11" t="str">
        <f t="shared" si="688"/>
        <v/>
      </c>
      <c r="N209" s="11" t="str">
        <f t="shared" si="689"/>
        <v/>
      </c>
      <c r="O209" s="11" t="str">
        <f t="shared" si="690"/>
        <v/>
      </c>
      <c r="P209" s="380">
        <f t="shared" ca="1" si="691"/>
        <v>1</v>
      </c>
      <c r="Q209" s="380">
        <f t="shared" ca="1" si="692"/>
        <v>1</v>
      </c>
    </row>
    <row r="210" spans="3:17" x14ac:dyDescent="0.25">
      <c r="C210" s="380">
        <f t="shared" si="685"/>
        <v>0</v>
      </c>
      <c r="I210" s="409" t="e">
        <f t="shared" ca="1" si="686"/>
        <v>#NAME?</v>
      </c>
      <c r="K210" s="110"/>
      <c r="L210" s="74" t="str">
        <f t="shared" si="687"/>
        <v/>
      </c>
      <c r="M210" s="11" t="str">
        <f t="shared" si="688"/>
        <v/>
      </c>
      <c r="N210" s="11" t="str">
        <f t="shared" si="689"/>
        <v/>
      </c>
      <c r="O210" s="11" t="str">
        <f t="shared" si="690"/>
        <v/>
      </c>
      <c r="P210" s="380">
        <f t="shared" ca="1" si="691"/>
        <v>1</v>
      </c>
      <c r="Q210" s="380">
        <f t="shared" ca="1" si="692"/>
        <v>1</v>
      </c>
    </row>
    <row r="211" spans="3:17" x14ac:dyDescent="0.25">
      <c r="C211" s="380">
        <f t="shared" si="685"/>
        <v>0</v>
      </c>
      <c r="I211" s="409" t="e">
        <f t="shared" ca="1" si="686"/>
        <v>#NAME?</v>
      </c>
      <c r="K211" s="110"/>
      <c r="L211" s="74" t="str">
        <f t="shared" si="687"/>
        <v/>
      </c>
      <c r="M211" s="11" t="str">
        <f t="shared" si="688"/>
        <v/>
      </c>
      <c r="N211" s="11" t="str">
        <f t="shared" si="689"/>
        <v/>
      </c>
      <c r="O211" s="11" t="str">
        <f t="shared" si="690"/>
        <v/>
      </c>
      <c r="P211" s="380">
        <f t="shared" ca="1" si="691"/>
        <v>1</v>
      </c>
      <c r="Q211" s="380">
        <f t="shared" ca="1" si="692"/>
        <v>1</v>
      </c>
    </row>
    <row r="212" spans="3:17" x14ac:dyDescent="0.25">
      <c r="C212" s="380">
        <f t="shared" si="685"/>
        <v>0</v>
      </c>
      <c r="I212" s="409" t="e">
        <f t="shared" ca="1" si="686"/>
        <v>#NAME?</v>
      </c>
      <c r="K212" s="110"/>
      <c r="L212" s="74" t="str">
        <f t="shared" si="687"/>
        <v/>
      </c>
      <c r="M212" s="11" t="str">
        <f t="shared" si="688"/>
        <v/>
      </c>
      <c r="N212" s="11" t="str">
        <f t="shared" si="689"/>
        <v/>
      </c>
      <c r="O212" s="11" t="str">
        <f t="shared" si="690"/>
        <v/>
      </c>
      <c r="P212" s="380">
        <f t="shared" ca="1" si="691"/>
        <v>1</v>
      </c>
      <c r="Q212" s="380">
        <f t="shared" ca="1" si="692"/>
        <v>1</v>
      </c>
    </row>
    <row r="213" spans="3:17" x14ac:dyDescent="0.25">
      <c r="C213" s="380">
        <f t="shared" si="685"/>
        <v>0</v>
      </c>
      <c r="I213" s="409" t="e">
        <f t="shared" ca="1" si="686"/>
        <v>#NAME?</v>
      </c>
      <c r="K213" s="110"/>
      <c r="L213" s="74" t="str">
        <f t="shared" si="687"/>
        <v/>
      </c>
      <c r="M213" s="11" t="str">
        <f t="shared" si="688"/>
        <v/>
      </c>
      <c r="N213" s="11" t="str">
        <f t="shared" si="689"/>
        <v/>
      </c>
      <c r="O213" s="11" t="str">
        <f t="shared" si="690"/>
        <v/>
      </c>
      <c r="P213" s="380">
        <f t="shared" ca="1" si="691"/>
        <v>1</v>
      </c>
      <c r="Q213" s="380">
        <f t="shared" ca="1" si="692"/>
        <v>1</v>
      </c>
    </row>
    <row r="214" spans="3:17" x14ac:dyDescent="0.25">
      <c r="C214" s="380">
        <f t="shared" si="685"/>
        <v>0</v>
      </c>
      <c r="I214" s="409" t="e">
        <f t="shared" ca="1" si="686"/>
        <v>#NAME?</v>
      </c>
      <c r="K214" s="110"/>
      <c r="L214" s="74" t="str">
        <f t="shared" si="687"/>
        <v/>
      </c>
      <c r="M214" s="11" t="str">
        <f t="shared" si="688"/>
        <v/>
      </c>
      <c r="N214" s="11" t="str">
        <f t="shared" si="689"/>
        <v/>
      </c>
      <c r="O214" s="11" t="str">
        <f t="shared" si="690"/>
        <v/>
      </c>
      <c r="P214" s="380">
        <f t="shared" ca="1" si="691"/>
        <v>1</v>
      </c>
      <c r="Q214" s="380">
        <f t="shared" ca="1" si="692"/>
        <v>1</v>
      </c>
    </row>
    <row r="215" spans="3:17" x14ac:dyDescent="0.25">
      <c r="C215" s="380">
        <f t="shared" si="685"/>
        <v>0</v>
      </c>
      <c r="I215" s="409" t="e">
        <f t="shared" ca="1" si="686"/>
        <v>#NAME?</v>
      </c>
      <c r="K215" s="110"/>
      <c r="L215" s="74" t="str">
        <f t="shared" si="687"/>
        <v/>
      </c>
      <c r="M215" s="11" t="str">
        <f t="shared" si="688"/>
        <v/>
      </c>
      <c r="N215" s="11" t="str">
        <f t="shared" si="689"/>
        <v/>
      </c>
      <c r="O215" s="11" t="str">
        <f t="shared" si="690"/>
        <v/>
      </c>
      <c r="P215" s="380">
        <f t="shared" ca="1" si="691"/>
        <v>1</v>
      </c>
      <c r="Q215" s="380">
        <f t="shared" ca="1" si="692"/>
        <v>1</v>
      </c>
    </row>
    <row r="216" spans="3:17" x14ac:dyDescent="0.25">
      <c r="C216" s="380">
        <f t="shared" si="685"/>
        <v>0</v>
      </c>
      <c r="I216" s="409" t="e">
        <f t="shared" ca="1" si="686"/>
        <v>#NAME?</v>
      </c>
      <c r="K216" s="110"/>
      <c r="L216" s="74" t="str">
        <f t="shared" si="687"/>
        <v/>
      </c>
      <c r="M216" s="11" t="str">
        <f t="shared" si="688"/>
        <v/>
      </c>
      <c r="N216" s="11" t="str">
        <f t="shared" si="689"/>
        <v/>
      </c>
      <c r="O216" s="11" t="str">
        <f t="shared" si="690"/>
        <v/>
      </c>
      <c r="P216" s="380">
        <f t="shared" ca="1" si="691"/>
        <v>1</v>
      </c>
      <c r="Q216" s="380">
        <f t="shared" ca="1" si="692"/>
        <v>1</v>
      </c>
    </row>
    <row r="217" spans="3:17" x14ac:dyDescent="0.25">
      <c r="C217" s="380">
        <f t="shared" si="685"/>
        <v>0</v>
      </c>
      <c r="I217" s="409" t="e">
        <f t="shared" ca="1" si="686"/>
        <v>#NAME?</v>
      </c>
      <c r="K217" s="110"/>
      <c r="L217" s="74" t="str">
        <f t="shared" si="687"/>
        <v/>
      </c>
      <c r="M217" s="11" t="str">
        <f t="shared" si="688"/>
        <v/>
      </c>
      <c r="N217" s="11" t="str">
        <f t="shared" si="689"/>
        <v/>
      </c>
      <c r="O217" s="11" t="str">
        <f t="shared" si="690"/>
        <v/>
      </c>
      <c r="P217" s="380">
        <f t="shared" ca="1" si="691"/>
        <v>1</v>
      </c>
      <c r="Q217" s="380">
        <f t="shared" ca="1" si="692"/>
        <v>1</v>
      </c>
    </row>
    <row r="218" spans="3:17" x14ac:dyDescent="0.25">
      <c r="C218" s="380">
        <f t="shared" si="685"/>
        <v>0</v>
      </c>
      <c r="I218" s="409" t="e">
        <f t="shared" ca="1" si="686"/>
        <v>#NAME?</v>
      </c>
      <c r="K218" s="110"/>
      <c r="L218" s="74" t="str">
        <f t="shared" si="687"/>
        <v/>
      </c>
      <c r="M218" s="11" t="str">
        <f t="shared" si="688"/>
        <v/>
      </c>
      <c r="N218" s="11" t="str">
        <f t="shared" si="689"/>
        <v/>
      </c>
      <c r="O218" s="11" t="str">
        <f t="shared" si="690"/>
        <v/>
      </c>
      <c r="P218" s="380">
        <f t="shared" ca="1" si="691"/>
        <v>1</v>
      </c>
      <c r="Q218" s="380">
        <f t="shared" ca="1" si="692"/>
        <v>1</v>
      </c>
    </row>
    <row r="219" spans="3:17" x14ac:dyDescent="0.25">
      <c r="C219" s="380">
        <f t="shared" si="685"/>
        <v>0</v>
      </c>
      <c r="I219" s="409" t="e">
        <f t="shared" ca="1" si="686"/>
        <v>#NAME?</v>
      </c>
      <c r="K219" s="110"/>
      <c r="L219" s="74" t="str">
        <f t="shared" si="687"/>
        <v/>
      </c>
      <c r="M219" s="11" t="str">
        <f t="shared" si="688"/>
        <v/>
      </c>
      <c r="N219" s="11" t="str">
        <f t="shared" si="689"/>
        <v/>
      </c>
      <c r="O219" s="11" t="str">
        <f t="shared" si="690"/>
        <v/>
      </c>
      <c r="P219" s="380">
        <f t="shared" ca="1" si="691"/>
        <v>1</v>
      </c>
      <c r="Q219" s="380">
        <f t="shared" ca="1" si="692"/>
        <v>1</v>
      </c>
    </row>
    <row r="220" spans="3:17" x14ac:dyDescent="0.25">
      <c r="C220" s="380">
        <f t="shared" si="685"/>
        <v>0</v>
      </c>
      <c r="I220" s="409" t="e">
        <f t="shared" ca="1" si="686"/>
        <v>#NAME?</v>
      </c>
      <c r="K220" s="110"/>
      <c r="L220" s="74" t="str">
        <f t="shared" si="687"/>
        <v/>
      </c>
      <c r="M220" s="11" t="str">
        <f t="shared" si="688"/>
        <v/>
      </c>
      <c r="N220" s="11" t="str">
        <f t="shared" si="689"/>
        <v/>
      </c>
      <c r="O220" s="11" t="str">
        <f t="shared" si="690"/>
        <v/>
      </c>
      <c r="P220" s="380">
        <f t="shared" ca="1" si="691"/>
        <v>1</v>
      </c>
      <c r="Q220" s="380">
        <f t="shared" ca="1" si="692"/>
        <v>1</v>
      </c>
    </row>
    <row r="221" spans="3:17" x14ac:dyDescent="0.25">
      <c r="C221" s="380">
        <f t="shared" si="685"/>
        <v>0</v>
      </c>
      <c r="I221" s="409" t="e">
        <f t="shared" ca="1" si="686"/>
        <v>#NAME?</v>
      </c>
      <c r="K221" s="110"/>
      <c r="L221" s="74" t="str">
        <f t="shared" si="687"/>
        <v/>
      </c>
      <c r="M221" s="11" t="str">
        <f t="shared" si="688"/>
        <v/>
      </c>
      <c r="N221" s="11" t="str">
        <f t="shared" si="689"/>
        <v/>
      </c>
      <c r="O221" s="11" t="str">
        <f t="shared" si="690"/>
        <v/>
      </c>
      <c r="P221" s="380">
        <f t="shared" ca="1" si="691"/>
        <v>1</v>
      </c>
      <c r="Q221" s="380">
        <f t="shared" ca="1" si="692"/>
        <v>1</v>
      </c>
    </row>
    <row r="222" spans="3:17" x14ac:dyDescent="0.25">
      <c r="C222" s="380">
        <f t="shared" si="685"/>
        <v>0</v>
      </c>
      <c r="I222" s="409" t="e">
        <f t="shared" ca="1" si="686"/>
        <v>#NAME?</v>
      </c>
      <c r="K222" s="110"/>
      <c r="L222" s="74" t="str">
        <f t="shared" si="687"/>
        <v/>
      </c>
      <c r="M222" s="11" t="str">
        <f t="shared" si="688"/>
        <v/>
      </c>
      <c r="N222" s="11" t="str">
        <f t="shared" si="689"/>
        <v/>
      </c>
      <c r="O222" s="11" t="str">
        <f t="shared" si="690"/>
        <v/>
      </c>
      <c r="P222" s="380">
        <f t="shared" ca="1" si="691"/>
        <v>1</v>
      </c>
      <c r="Q222" s="380">
        <f t="shared" ca="1" si="692"/>
        <v>1</v>
      </c>
    </row>
    <row r="223" spans="3:17" x14ac:dyDescent="0.25">
      <c r="C223" s="380">
        <f t="shared" si="685"/>
        <v>0</v>
      </c>
      <c r="I223" s="409" t="e">
        <f t="shared" ca="1" si="686"/>
        <v>#NAME?</v>
      </c>
      <c r="K223" s="110"/>
      <c r="L223" s="74" t="str">
        <f t="shared" si="687"/>
        <v/>
      </c>
      <c r="M223" s="11" t="str">
        <f t="shared" si="688"/>
        <v/>
      </c>
      <c r="N223" s="11" t="str">
        <f t="shared" si="689"/>
        <v/>
      </c>
      <c r="O223" s="11" t="str">
        <f t="shared" si="690"/>
        <v/>
      </c>
      <c r="P223" s="380">
        <f t="shared" ca="1" si="691"/>
        <v>1</v>
      </c>
      <c r="Q223" s="380">
        <f t="shared" ca="1" si="692"/>
        <v>1</v>
      </c>
    </row>
    <row r="224" spans="3:17" x14ac:dyDescent="0.25">
      <c r="C224" s="380">
        <f t="shared" si="685"/>
        <v>0</v>
      </c>
      <c r="I224" s="409" t="e">
        <f t="shared" ca="1" si="686"/>
        <v>#NAME?</v>
      </c>
      <c r="K224" s="110"/>
      <c r="L224" s="74" t="str">
        <f t="shared" si="687"/>
        <v/>
      </c>
      <c r="M224" s="11" t="str">
        <f t="shared" si="688"/>
        <v/>
      </c>
      <c r="N224" s="11" t="str">
        <f t="shared" si="689"/>
        <v/>
      </c>
      <c r="O224" s="11" t="str">
        <f t="shared" si="690"/>
        <v/>
      </c>
      <c r="P224" s="380">
        <f t="shared" ca="1" si="691"/>
        <v>1</v>
      </c>
      <c r="Q224" s="380">
        <f t="shared" ca="1" si="692"/>
        <v>1</v>
      </c>
    </row>
    <row r="225" spans="3:17" x14ac:dyDescent="0.25">
      <c r="C225" s="380">
        <f t="shared" si="685"/>
        <v>0</v>
      </c>
      <c r="I225" s="409" t="e">
        <f t="shared" ca="1" si="686"/>
        <v>#NAME?</v>
      </c>
      <c r="K225" s="110"/>
      <c r="L225" s="74" t="str">
        <f t="shared" si="687"/>
        <v/>
      </c>
      <c r="M225" s="11" t="str">
        <f t="shared" si="688"/>
        <v/>
      </c>
      <c r="N225" s="11" t="str">
        <f t="shared" si="689"/>
        <v/>
      </c>
      <c r="O225" s="11" t="str">
        <f t="shared" si="690"/>
        <v/>
      </c>
      <c r="P225" s="380">
        <f t="shared" ca="1" si="691"/>
        <v>1</v>
      </c>
      <c r="Q225" s="380">
        <f t="shared" ca="1" si="692"/>
        <v>1</v>
      </c>
    </row>
    <row r="226" spans="3:17" x14ac:dyDescent="0.25">
      <c r="C226" s="380">
        <f t="shared" si="685"/>
        <v>0</v>
      </c>
      <c r="I226" s="409" t="e">
        <f t="shared" ca="1" si="686"/>
        <v>#NAME?</v>
      </c>
      <c r="K226" s="110"/>
      <c r="L226" s="74" t="str">
        <f t="shared" si="687"/>
        <v/>
      </c>
      <c r="M226" s="11" t="str">
        <f t="shared" si="688"/>
        <v/>
      </c>
      <c r="N226" s="11" t="str">
        <f t="shared" si="689"/>
        <v/>
      </c>
      <c r="O226" s="11" t="str">
        <f t="shared" si="690"/>
        <v/>
      </c>
      <c r="P226" s="380">
        <f t="shared" ca="1" si="691"/>
        <v>1</v>
      </c>
      <c r="Q226" s="380">
        <f t="shared" ca="1" si="692"/>
        <v>1</v>
      </c>
    </row>
    <row r="227" spans="3:17" x14ac:dyDescent="0.25">
      <c r="C227" s="380">
        <f t="shared" si="685"/>
        <v>0</v>
      </c>
      <c r="I227" s="409" t="e">
        <f t="shared" ca="1" si="686"/>
        <v>#NAME?</v>
      </c>
      <c r="K227" s="110"/>
      <c r="L227" s="74" t="str">
        <f t="shared" si="687"/>
        <v/>
      </c>
      <c r="M227" s="11" t="str">
        <f t="shared" si="688"/>
        <v/>
      </c>
      <c r="N227" s="11" t="str">
        <f t="shared" si="689"/>
        <v/>
      </c>
      <c r="O227" s="11" t="str">
        <f t="shared" si="690"/>
        <v/>
      </c>
      <c r="P227" s="380">
        <f t="shared" ca="1" si="691"/>
        <v>1</v>
      </c>
      <c r="Q227" s="380">
        <f t="shared" ca="1" si="692"/>
        <v>1</v>
      </c>
    </row>
    <row r="228" spans="3:17" x14ac:dyDescent="0.25">
      <c r="C228" s="380">
        <f t="shared" si="685"/>
        <v>0</v>
      </c>
      <c r="I228" s="409" t="e">
        <f t="shared" ca="1" si="686"/>
        <v>#NAME?</v>
      </c>
      <c r="K228" s="110"/>
      <c r="L228" s="74" t="str">
        <f t="shared" si="687"/>
        <v/>
      </c>
      <c r="M228" s="11" t="str">
        <f t="shared" si="688"/>
        <v/>
      </c>
      <c r="N228" s="11" t="str">
        <f t="shared" si="689"/>
        <v/>
      </c>
      <c r="O228" s="11" t="str">
        <f t="shared" si="690"/>
        <v/>
      </c>
      <c r="P228" s="380">
        <f t="shared" ca="1" si="691"/>
        <v>1</v>
      </c>
      <c r="Q228" s="380">
        <f t="shared" ca="1" si="692"/>
        <v>1</v>
      </c>
    </row>
    <row r="229" spans="3:17" x14ac:dyDescent="0.25">
      <c r="C229" s="380">
        <f t="shared" si="685"/>
        <v>0</v>
      </c>
      <c r="I229" s="409" t="e">
        <f t="shared" ca="1" si="686"/>
        <v>#NAME?</v>
      </c>
      <c r="K229" s="110"/>
      <c r="L229" s="74" t="str">
        <f t="shared" si="687"/>
        <v/>
      </c>
      <c r="M229" s="11" t="str">
        <f t="shared" si="688"/>
        <v/>
      </c>
      <c r="N229" s="11" t="str">
        <f t="shared" si="689"/>
        <v/>
      </c>
      <c r="O229" s="11" t="str">
        <f t="shared" si="690"/>
        <v/>
      </c>
      <c r="P229" s="380">
        <f t="shared" ca="1" si="691"/>
        <v>1</v>
      </c>
      <c r="Q229" s="380">
        <f t="shared" ca="1" si="692"/>
        <v>1</v>
      </c>
    </row>
    <row r="230" spans="3:17" x14ac:dyDescent="0.25">
      <c r="C230" s="380">
        <f t="shared" si="685"/>
        <v>0</v>
      </c>
      <c r="I230" s="409" t="e">
        <f t="shared" ca="1" si="686"/>
        <v>#NAME?</v>
      </c>
      <c r="K230" s="110"/>
      <c r="L230" s="74" t="str">
        <f t="shared" si="687"/>
        <v/>
      </c>
      <c r="M230" s="11" t="str">
        <f t="shared" si="688"/>
        <v/>
      </c>
      <c r="N230" s="11" t="str">
        <f t="shared" si="689"/>
        <v/>
      </c>
      <c r="O230" s="11" t="str">
        <f t="shared" si="690"/>
        <v/>
      </c>
      <c r="P230" s="380">
        <f t="shared" ca="1" si="691"/>
        <v>1</v>
      </c>
      <c r="Q230" s="380">
        <f t="shared" ca="1" si="692"/>
        <v>1</v>
      </c>
    </row>
    <row r="231" spans="3:17" x14ac:dyDescent="0.25">
      <c r="C231" s="380">
        <f t="shared" si="685"/>
        <v>0</v>
      </c>
      <c r="I231" s="409" t="e">
        <f t="shared" ca="1" si="686"/>
        <v>#NAME?</v>
      </c>
      <c r="K231" s="110"/>
      <c r="L231" s="74" t="str">
        <f t="shared" si="687"/>
        <v/>
      </c>
      <c r="M231" s="11" t="str">
        <f t="shared" si="688"/>
        <v/>
      </c>
      <c r="N231" s="11" t="str">
        <f t="shared" si="689"/>
        <v/>
      </c>
      <c r="O231" s="11" t="str">
        <f t="shared" si="690"/>
        <v/>
      </c>
      <c r="P231" s="380">
        <f t="shared" ca="1" si="691"/>
        <v>1</v>
      </c>
      <c r="Q231" s="380">
        <f t="shared" ca="1" si="692"/>
        <v>1</v>
      </c>
    </row>
    <row r="232" spans="3:17" x14ac:dyDescent="0.25">
      <c r="C232" s="380">
        <f t="shared" si="685"/>
        <v>0</v>
      </c>
      <c r="I232" s="409" t="e">
        <f t="shared" ca="1" si="686"/>
        <v>#NAME?</v>
      </c>
      <c r="K232" s="110"/>
      <c r="L232" s="74" t="str">
        <f t="shared" si="687"/>
        <v/>
      </c>
      <c r="M232" s="11" t="str">
        <f t="shared" si="688"/>
        <v/>
      </c>
      <c r="N232" s="11" t="str">
        <f t="shared" si="689"/>
        <v/>
      </c>
      <c r="O232" s="11" t="str">
        <f t="shared" si="690"/>
        <v/>
      </c>
      <c r="P232" s="380">
        <f t="shared" ca="1" si="691"/>
        <v>1</v>
      </c>
      <c r="Q232" s="380">
        <f t="shared" ca="1" si="692"/>
        <v>1</v>
      </c>
    </row>
    <row r="233" spans="3:17" x14ac:dyDescent="0.25">
      <c r="C233" s="380">
        <f t="shared" si="685"/>
        <v>0</v>
      </c>
      <c r="I233" s="409" t="e">
        <f t="shared" ca="1" si="686"/>
        <v>#NAME?</v>
      </c>
      <c r="K233" s="110"/>
      <c r="L233" s="74" t="str">
        <f t="shared" si="687"/>
        <v/>
      </c>
      <c r="M233" s="11" t="str">
        <f t="shared" si="688"/>
        <v/>
      </c>
      <c r="N233" s="11" t="str">
        <f t="shared" si="689"/>
        <v/>
      </c>
      <c r="O233" s="11" t="str">
        <f t="shared" si="690"/>
        <v/>
      </c>
      <c r="P233" s="380">
        <f t="shared" ca="1" si="691"/>
        <v>1</v>
      </c>
      <c r="Q233" s="380">
        <f t="shared" ca="1" si="692"/>
        <v>1</v>
      </c>
    </row>
    <row r="234" spans="3:17" x14ac:dyDescent="0.25">
      <c r="C234" s="380">
        <f t="shared" si="685"/>
        <v>0</v>
      </c>
      <c r="I234" s="409" t="e">
        <f t="shared" ca="1" si="686"/>
        <v>#NAME?</v>
      </c>
      <c r="K234" s="110"/>
      <c r="L234" s="74" t="str">
        <f t="shared" si="687"/>
        <v/>
      </c>
      <c r="M234" s="11" t="str">
        <f t="shared" si="688"/>
        <v/>
      </c>
      <c r="N234" s="11" t="str">
        <f t="shared" si="689"/>
        <v/>
      </c>
      <c r="O234" s="11" t="str">
        <f t="shared" si="690"/>
        <v/>
      </c>
      <c r="P234" s="380">
        <f t="shared" ca="1" si="691"/>
        <v>1</v>
      </c>
      <c r="Q234" s="380">
        <f t="shared" ca="1" si="692"/>
        <v>1</v>
      </c>
    </row>
    <row r="235" spans="3:17" x14ac:dyDescent="0.25">
      <c r="C235" s="380">
        <f t="shared" si="685"/>
        <v>0</v>
      </c>
      <c r="I235" s="409" t="e">
        <f t="shared" ca="1" si="686"/>
        <v>#NAME?</v>
      </c>
      <c r="K235" s="110"/>
      <c r="L235" s="74" t="str">
        <f t="shared" si="687"/>
        <v/>
      </c>
      <c r="M235" s="11" t="str">
        <f t="shared" si="688"/>
        <v/>
      </c>
      <c r="N235" s="11" t="str">
        <f t="shared" si="689"/>
        <v/>
      </c>
      <c r="O235" s="11" t="str">
        <f t="shared" si="690"/>
        <v/>
      </c>
      <c r="P235" s="380">
        <f t="shared" ca="1" si="691"/>
        <v>1</v>
      </c>
      <c r="Q235" s="380">
        <f t="shared" ca="1" si="692"/>
        <v>1</v>
      </c>
    </row>
    <row r="236" spans="3:17" x14ac:dyDescent="0.25">
      <c r="C236" s="380">
        <f t="shared" si="685"/>
        <v>0</v>
      </c>
      <c r="I236" s="409" t="e">
        <f t="shared" ca="1" si="686"/>
        <v>#NAME?</v>
      </c>
      <c r="K236" s="110"/>
      <c r="L236" s="74" t="str">
        <f t="shared" si="687"/>
        <v/>
      </c>
      <c r="M236" s="11" t="str">
        <f t="shared" si="688"/>
        <v/>
      </c>
      <c r="N236" s="11" t="str">
        <f t="shared" si="689"/>
        <v/>
      </c>
      <c r="O236" s="11" t="str">
        <f t="shared" si="690"/>
        <v/>
      </c>
      <c r="P236" s="380">
        <f t="shared" ca="1" si="691"/>
        <v>1</v>
      </c>
      <c r="Q236" s="380">
        <f t="shared" ca="1" si="692"/>
        <v>1</v>
      </c>
    </row>
    <row r="237" spans="3:17" x14ac:dyDescent="0.25">
      <c r="C237" s="380">
        <f t="shared" si="685"/>
        <v>0</v>
      </c>
      <c r="I237" s="409" t="e">
        <f t="shared" ca="1" si="686"/>
        <v>#NAME?</v>
      </c>
      <c r="K237" s="110"/>
      <c r="L237" s="74" t="str">
        <f t="shared" si="687"/>
        <v/>
      </c>
      <c r="M237" s="11" t="str">
        <f t="shared" si="688"/>
        <v/>
      </c>
      <c r="N237" s="11" t="str">
        <f t="shared" si="689"/>
        <v/>
      </c>
      <c r="O237" s="11" t="str">
        <f t="shared" si="690"/>
        <v/>
      </c>
      <c r="P237" s="380">
        <f t="shared" ca="1" si="691"/>
        <v>1</v>
      </c>
      <c r="Q237" s="380">
        <f t="shared" ca="1" si="692"/>
        <v>1</v>
      </c>
    </row>
    <row r="238" spans="3:17" x14ac:dyDescent="0.25">
      <c r="C238" s="380">
        <f t="shared" si="685"/>
        <v>0</v>
      </c>
      <c r="I238" s="409" t="e">
        <f t="shared" ca="1" si="686"/>
        <v>#NAME?</v>
      </c>
      <c r="K238" s="110"/>
      <c r="L238" s="74" t="str">
        <f t="shared" si="687"/>
        <v/>
      </c>
      <c r="M238" s="11" t="str">
        <f t="shared" si="688"/>
        <v/>
      </c>
      <c r="N238" s="11" t="str">
        <f t="shared" si="689"/>
        <v/>
      </c>
      <c r="O238" s="11" t="str">
        <f t="shared" si="690"/>
        <v/>
      </c>
      <c r="P238" s="380">
        <f t="shared" ca="1" si="691"/>
        <v>1</v>
      </c>
      <c r="Q238" s="380">
        <f t="shared" ca="1" si="692"/>
        <v>1</v>
      </c>
    </row>
    <row r="239" spans="3:17" x14ac:dyDescent="0.25">
      <c r="C239" s="380">
        <f t="shared" si="685"/>
        <v>0</v>
      </c>
      <c r="I239" s="409" t="e">
        <f t="shared" ca="1" si="686"/>
        <v>#NAME?</v>
      </c>
      <c r="K239" s="110"/>
      <c r="L239" s="74" t="str">
        <f t="shared" si="687"/>
        <v/>
      </c>
      <c r="M239" s="11" t="str">
        <f t="shared" si="688"/>
        <v/>
      </c>
      <c r="N239" s="11" t="str">
        <f t="shared" si="689"/>
        <v/>
      </c>
      <c r="O239" s="11" t="str">
        <f t="shared" si="690"/>
        <v/>
      </c>
      <c r="P239" s="380">
        <f t="shared" ca="1" si="691"/>
        <v>1</v>
      </c>
      <c r="Q239" s="380">
        <f t="shared" ca="1" si="692"/>
        <v>1</v>
      </c>
    </row>
    <row r="240" spans="3:17" x14ac:dyDescent="0.25">
      <c r="C240" s="380">
        <f t="shared" si="685"/>
        <v>0</v>
      </c>
      <c r="I240" s="409" t="e">
        <f t="shared" ca="1" si="686"/>
        <v>#NAME?</v>
      </c>
      <c r="K240" s="110"/>
      <c r="L240" s="74" t="str">
        <f t="shared" si="687"/>
        <v/>
      </c>
      <c r="M240" s="11" t="str">
        <f t="shared" si="688"/>
        <v/>
      </c>
      <c r="N240" s="11" t="str">
        <f t="shared" si="689"/>
        <v/>
      </c>
      <c r="O240" s="11" t="str">
        <f t="shared" si="690"/>
        <v/>
      </c>
      <c r="P240" s="380">
        <f t="shared" ca="1" si="691"/>
        <v>1</v>
      </c>
      <c r="Q240" s="380">
        <f t="shared" ca="1" si="692"/>
        <v>1</v>
      </c>
    </row>
    <row r="241" spans="3:17" x14ac:dyDescent="0.25">
      <c r="C241" s="380">
        <f t="shared" si="685"/>
        <v>0</v>
      </c>
      <c r="I241" s="409" t="e">
        <f t="shared" ca="1" si="686"/>
        <v>#NAME?</v>
      </c>
      <c r="K241" s="110"/>
      <c r="L241" s="74" t="str">
        <f t="shared" si="687"/>
        <v/>
      </c>
      <c r="M241" s="11" t="str">
        <f t="shared" si="688"/>
        <v/>
      </c>
      <c r="N241" s="11" t="str">
        <f t="shared" si="689"/>
        <v/>
      </c>
      <c r="O241" s="11" t="str">
        <f t="shared" si="690"/>
        <v/>
      </c>
      <c r="P241" s="380">
        <f t="shared" ca="1" si="691"/>
        <v>1</v>
      </c>
      <c r="Q241" s="380">
        <f t="shared" ca="1" si="692"/>
        <v>1</v>
      </c>
    </row>
    <row r="242" spans="3:17" x14ac:dyDescent="0.25">
      <c r="C242" s="380">
        <f t="shared" si="685"/>
        <v>0</v>
      </c>
      <c r="I242" s="409" t="e">
        <f t="shared" ca="1" si="686"/>
        <v>#NAME?</v>
      </c>
      <c r="K242" s="110"/>
      <c r="L242" s="74" t="str">
        <f t="shared" si="687"/>
        <v/>
      </c>
      <c r="M242" s="11" t="str">
        <f t="shared" si="688"/>
        <v/>
      </c>
      <c r="N242" s="11" t="str">
        <f t="shared" si="689"/>
        <v/>
      </c>
      <c r="O242" s="11" t="str">
        <f t="shared" si="690"/>
        <v/>
      </c>
      <c r="P242" s="380">
        <f t="shared" ca="1" si="691"/>
        <v>1</v>
      </c>
      <c r="Q242" s="380">
        <f t="shared" ca="1" si="692"/>
        <v>1</v>
      </c>
    </row>
    <row r="243" spans="3:17" x14ac:dyDescent="0.25">
      <c r="C243" s="380">
        <f t="shared" si="685"/>
        <v>0</v>
      </c>
      <c r="I243" s="409" t="e">
        <f t="shared" ca="1" si="686"/>
        <v>#NAME?</v>
      </c>
      <c r="K243" s="110"/>
      <c r="L243" s="74" t="str">
        <f t="shared" si="687"/>
        <v/>
      </c>
      <c r="M243" s="11" t="str">
        <f t="shared" si="688"/>
        <v/>
      </c>
      <c r="N243" s="11" t="str">
        <f t="shared" si="689"/>
        <v/>
      </c>
      <c r="O243" s="11" t="str">
        <f t="shared" si="690"/>
        <v/>
      </c>
      <c r="P243" s="380">
        <f t="shared" ca="1" si="691"/>
        <v>1</v>
      </c>
      <c r="Q243" s="380">
        <f t="shared" ca="1" si="692"/>
        <v>1</v>
      </c>
    </row>
    <row r="244" spans="3:17" x14ac:dyDescent="0.25">
      <c r="C244" s="380">
        <f t="shared" si="685"/>
        <v>0</v>
      </c>
      <c r="I244" s="409" t="e">
        <f t="shared" ca="1" si="686"/>
        <v>#NAME?</v>
      </c>
      <c r="K244" s="110"/>
      <c r="L244" s="74" t="str">
        <f t="shared" si="687"/>
        <v/>
      </c>
      <c r="M244" s="11" t="str">
        <f t="shared" si="688"/>
        <v/>
      </c>
      <c r="N244" s="11" t="str">
        <f t="shared" si="689"/>
        <v/>
      </c>
      <c r="O244" s="11" t="str">
        <f t="shared" si="690"/>
        <v/>
      </c>
      <c r="P244" s="380">
        <f t="shared" ca="1" si="691"/>
        <v>1</v>
      </c>
      <c r="Q244" s="380">
        <f t="shared" ca="1" si="692"/>
        <v>1</v>
      </c>
    </row>
    <row r="245" spans="3:17" x14ac:dyDescent="0.25">
      <c r="C245" s="380">
        <f t="shared" si="685"/>
        <v>0</v>
      </c>
      <c r="I245" s="409" t="e">
        <f t="shared" ca="1" si="686"/>
        <v>#NAME?</v>
      </c>
      <c r="K245" s="110"/>
      <c r="L245" s="74" t="str">
        <f t="shared" si="687"/>
        <v/>
      </c>
      <c r="M245" s="11" t="str">
        <f t="shared" si="688"/>
        <v/>
      </c>
      <c r="N245" s="11" t="str">
        <f t="shared" si="689"/>
        <v/>
      </c>
      <c r="O245" s="11" t="str">
        <f t="shared" si="690"/>
        <v/>
      </c>
      <c r="P245" s="380">
        <f t="shared" ca="1" si="691"/>
        <v>1</v>
      </c>
      <c r="Q245" s="380">
        <f t="shared" ca="1" si="692"/>
        <v>1</v>
      </c>
    </row>
    <row r="246" spans="3:17" x14ac:dyDescent="0.25">
      <c r="C246" s="380">
        <f t="shared" si="685"/>
        <v>0</v>
      </c>
      <c r="I246" s="409" t="e">
        <f t="shared" ca="1" si="686"/>
        <v>#NAME?</v>
      </c>
      <c r="K246" s="110"/>
      <c r="L246" s="74" t="str">
        <f t="shared" si="687"/>
        <v/>
      </c>
      <c r="M246" s="11" t="str">
        <f t="shared" si="688"/>
        <v/>
      </c>
      <c r="N246" s="11" t="str">
        <f t="shared" si="689"/>
        <v/>
      </c>
      <c r="O246" s="11" t="str">
        <f t="shared" si="690"/>
        <v/>
      </c>
      <c r="P246" s="380">
        <f t="shared" ca="1" si="691"/>
        <v>1</v>
      </c>
      <c r="Q246" s="380">
        <f t="shared" ca="1" si="692"/>
        <v>1</v>
      </c>
    </row>
    <row r="247" spans="3:17" x14ac:dyDescent="0.25">
      <c r="C247" s="380">
        <f t="shared" si="685"/>
        <v>0</v>
      </c>
      <c r="I247" s="409" t="e">
        <f t="shared" ca="1" si="686"/>
        <v>#NAME?</v>
      </c>
      <c r="K247" s="110"/>
      <c r="L247" s="74" t="str">
        <f t="shared" si="687"/>
        <v/>
      </c>
      <c r="M247" s="11" t="str">
        <f t="shared" si="688"/>
        <v/>
      </c>
      <c r="N247" s="11" t="str">
        <f t="shared" si="689"/>
        <v/>
      </c>
      <c r="O247" s="11" t="str">
        <f t="shared" si="690"/>
        <v/>
      </c>
      <c r="P247" s="380">
        <f t="shared" ca="1" si="691"/>
        <v>1</v>
      </c>
      <c r="Q247" s="380">
        <f t="shared" ca="1" si="692"/>
        <v>1</v>
      </c>
    </row>
    <row r="248" spans="3:17" x14ac:dyDescent="0.25">
      <c r="C248" s="380">
        <f t="shared" si="685"/>
        <v>0</v>
      </c>
      <c r="I248" s="409" t="e">
        <f t="shared" ca="1" si="686"/>
        <v>#NAME?</v>
      </c>
      <c r="K248" s="110"/>
      <c r="L248" s="74" t="str">
        <f t="shared" si="687"/>
        <v/>
      </c>
      <c r="M248" s="11" t="str">
        <f t="shared" si="688"/>
        <v/>
      </c>
      <c r="N248" s="11" t="str">
        <f t="shared" si="689"/>
        <v/>
      </c>
      <c r="O248" s="11" t="str">
        <f t="shared" si="690"/>
        <v/>
      </c>
      <c r="P248" s="380">
        <f t="shared" ca="1" si="691"/>
        <v>1</v>
      </c>
      <c r="Q248" s="380">
        <f t="shared" ca="1" si="692"/>
        <v>1</v>
      </c>
    </row>
    <row r="249" spans="3:17" x14ac:dyDescent="0.25">
      <c r="C249" s="380">
        <f t="shared" si="685"/>
        <v>0</v>
      </c>
      <c r="I249" s="409" t="e">
        <f t="shared" ca="1" si="686"/>
        <v>#NAME?</v>
      </c>
      <c r="K249" s="110"/>
      <c r="L249" s="74" t="str">
        <f t="shared" si="687"/>
        <v/>
      </c>
      <c r="M249" s="11" t="str">
        <f t="shared" si="688"/>
        <v/>
      </c>
      <c r="N249" s="11" t="str">
        <f t="shared" si="689"/>
        <v/>
      </c>
      <c r="O249" s="11" t="str">
        <f t="shared" si="690"/>
        <v/>
      </c>
      <c r="P249" s="380">
        <f t="shared" ca="1" si="691"/>
        <v>1</v>
      </c>
      <c r="Q249" s="380">
        <f t="shared" ca="1" si="692"/>
        <v>1</v>
      </c>
    </row>
    <row r="250" spans="3:17" x14ac:dyDescent="0.25">
      <c r="C250" s="380">
        <f t="shared" si="685"/>
        <v>0</v>
      </c>
      <c r="I250" s="409" t="e">
        <f t="shared" ca="1" si="686"/>
        <v>#NAME?</v>
      </c>
      <c r="K250" s="110"/>
      <c r="L250" s="74" t="str">
        <f t="shared" si="687"/>
        <v/>
      </c>
      <c r="M250" s="11" t="str">
        <f t="shared" si="688"/>
        <v/>
      </c>
      <c r="N250" s="11" t="str">
        <f t="shared" si="689"/>
        <v/>
      </c>
      <c r="O250" s="11" t="str">
        <f t="shared" si="690"/>
        <v/>
      </c>
      <c r="P250" s="380">
        <f t="shared" ca="1" si="691"/>
        <v>1</v>
      </c>
      <c r="Q250" s="380">
        <f t="shared" ca="1" si="692"/>
        <v>1</v>
      </c>
    </row>
    <row r="251" spans="3:17" x14ac:dyDescent="0.25">
      <c r="C251" s="380">
        <f t="shared" si="685"/>
        <v>0</v>
      </c>
      <c r="I251" s="409" t="e">
        <f t="shared" ca="1" si="686"/>
        <v>#NAME?</v>
      </c>
      <c r="K251" s="110"/>
      <c r="L251" s="74" t="str">
        <f t="shared" si="687"/>
        <v/>
      </c>
      <c r="M251" s="11" t="str">
        <f t="shared" si="688"/>
        <v/>
      </c>
      <c r="N251" s="11" t="str">
        <f t="shared" si="689"/>
        <v/>
      </c>
      <c r="O251" s="11" t="str">
        <f t="shared" si="690"/>
        <v/>
      </c>
      <c r="P251" s="380">
        <f t="shared" ca="1" si="691"/>
        <v>1</v>
      </c>
      <c r="Q251" s="380">
        <f t="shared" ca="1" si="692"/>
        <v>1</v>
      </c>
    </row>
    <row r="252" spans="3:17" x14ac:dyDescent="0.25">
      <c r="C252" s="380">
        <f t="shared" si="685"/>
        <v>0</v>
      </c>
      <c r="I252" s="409" t="e">
        <f t="shared" ca="1" si="686"/>
        <v>#NAME?</v>
      </c>
      <c r="K252" s="110"/>
      <c r="L252" s="74" t="str">
        <f t="shared" si="687"/>
        <v/>
      </c>
      <c r="M252" s="11" t="str">
        <f t="shared" si="688"/>
        <v/>
      </c>
      <c r="N252" s="11" t="str">
        <f t="shared" si="689"/>
        <v/>
      </c>
      <c r="O252" s="11" t="str">
        <f t="shared" si="690"/>
        <v/>
      </c>
      <c r="P252" s="380">
        <f t="shared" ca="1" si="691"/>
        <v>1</v>
      </c>
      <c r="Q252" s="380">
        <f t="shared" ca="1" si="692"/>
        <v>1</v>
      </c>
    </row>
    <row r="253" spans="3:17" x14ac:dyDescent="0.25">
      <c r="C253" s="380">
        <f t="shared" si="685"/>
        <v>0</v>
      </c>
      <c r="I253" s="409" t="e">
        <f t="shared" ca="1" si="686"/>
        <v>#NAME?</v>
      </c>
      <c r="K253" s="110"/>
      <c r="L253" s="74" t="str">
        <f t="shared" si="687"/>
        <v/>
      </c>
      <c r="M253" s="11" t="str">
        <f t="shared" si="688"/>
        <v/>
      </c>
      <c r="N253" s="11" t="str">
        <f t="shared" si="689"/>
        <v/>
      </c>
      <c r="O253" s="11" t="str">
        <f t="shared" si="690"/>
        <v/>
      </c>
      <c r="P253" s="380">
        <f t="shared" ca="1" si="691"/>
        <v>1</v>
      </c>
      <c r="Q253" s="380">
        <f t="shared" ca="1" si="692"/>
        <v>1</v>
      </c>
    </row>
    <row r="254" spans="3:17" x14ac:dyDescent="0.25">
      <c r="C254" s="380">
        <f t="shared" si="685"/>
        <v>0</v>
      </c>
      <c r="I254" s="409" t="e">
        <f t="shared" ca="1" si="686"/>
        <v>#NAME?</v>
      </c>
      <c r="K254" s="110"/>
      <c r="L254" s="74" t="str">
        <f t="shared" si="687"/>
        <v/>
      </c>
      <c r="M254" s="11" t="str">
        <f t="shared" si="688"/>
        <v/>
      </c>
      <c r="N254" s="11" t="str">
        <f t="shared" si="689"/>
        <v/>
      </c>
      <c r="O254" s="11" t="str">
        <f t="shared" si="690"/>
        <v/>
      </c>
      <c r="P254" s="380">
        <f t="shared" ca="1" si="691"/>
        <v>1</v>
      </c>
      <c r="Q254" s="380">
        <f t="shared" ca="1" si="692"/>
        <v>1</v>
      </c>
    </row>
    <row r="255" spans="3:17" x14ac:dyDescent="0.25">
      <c r="C255" s="380">
        <f t="shared" si="685"/>
        <v>0</v>
      </c>
      <c r="I255" s="409" t="e">
        <f t="shared" ca="1" si="686"/>
        <v>#NAME?</v>
      </c>
      <c r="K255" s="110"/>
      <c r="L255" s="74" t="str">
        <f t="shared" si="687"/>
        <v/>
      </c>
      <c r="M255" s="11" t="str">
        <f t="shared" si="688"/>
        <v/>
      </c>
      <c r="N255" s="11" t="str">
        <f t="shared" si="689"/>
        <v/>
      </c>
      <c r="O255" s="11" t="str">
        <f t="shared" si="690"/>
        <v/>
      </c>
      <c r="P255" s="380">
        <f t="shared" ca="1" si="691"/>
        <v>1</v>
      </c>
      <c r="Q255" s="380">
        <f t="shared" ca="1" si="692"/>
        <v>1</v>
      </c>
    </row>
    <row r="256" spans="3:17" x14ac:dyDescent="0.25">
      <c r="C256" s="380">
        <f t="shared" si="685"/>
        <v>0</v>
      </c>
      <c r="I256" s="409" t="e">
        <f t="shared" ca="1" si="686"/>
        <v>#NAME?</v>
      </c>
      <c r="K256" s="110"/>
      <c r="L256" s="74" t="str">
        <f t="shared" si="687"/>
        <v/>
      </c>
      <c r="M256" s="11" t="str">
        <f t="shared" si="688"/>
        <v/>
      </c>
      <c r="N256" s="11" t="str">
        <f t="shared" si="689"/>
        <v/>
      </c>
      <c r="O256" s="11" t="str">
        <f t="shared" si="690"/>
        <v/>
      </c>
      <c r="P256" s="380">
        <f t="shared" ca="1" si="691"/>
        <v>1</v>
      </c>
      <c r="Q256" s="380">
        <f t="shared" ca="1" si="692"/>
        <v>1</v>
      </c>
    </row>
    <row r="257" spans="3:17" x14ac:dyDescent="0.25">
      <c r="C257" s="380">
        <f t="shared" si="685"/>
        <v>0</v>
      </c>
      <c r="I257" s="409" t="e">
        <f t="shared" ca="1" si="686"/>
        <v>#NAME?</v>
      </c>
      <c r="K257" s="110"/>
      <c r="L257" s="74" t="str">
        <f t="shared" si="687"/>
        <v/>
      </c>
      <c r="M257" s="11" t="str">
        <f t="shared" si="688"/>
        <v/>
      </c>
      <c r="N257" s="11" t="str">
        <f t="shared" si="689"/>
        <v/>
      </c>
      <c r="O257" s="11" t="str">
        <f t="shared" si="690"/>
        <v/>
      </c>
      <c r="P257" s="380">
        <f t="shared" ca="1" si="691"/>
        <v>1</v>
      </c>
      <c r="Q257" s="380">
        <f t="shared" ca="1" si="692"/>
        <v>1</v>
      </c>
    </row>
    <row r="258" spans="3:17" x14ac:dyDescent="0.25">
      <c r="C258" s="380">
        <f t="shared" si="685"/>
        <v>0</v>
      </c>
      <c r="I258" s="409" t="e">
        <f t="shared" ca="1" si="686"/>
        <v>#NAME?</v>
      </c>
      <c r="K258" s="110"/>
      <c r="L258" s="74" t="str">
        <f t="shared" si="687"/>
        <v/>
      </c>
      <c r="M258" s="11" t="str">
        <f t="shared" si="688"/>
        <v/>
      </c>
      <c r="N258" s="11" t="str">
        <f t="shared" si="689"/>
        <v/>
      </c>
      <c r="O258" s="11" t="str">
        <f t="shared" si="690"/>
        <v/>
      </c>
      <c r="P258" s="380">
        <f t="shared" ca="1" si="691"/>
        <v>1</v>
      </c>
      <c r="Q258" s="380">
        <f t="shared" ca="1" si="692"/>
        <v>1</v>
      </c>
    </row>
    <row r="259" spans="3:17" x14ac:dyDescent="0.25">
      <c r="C259" s="380">
        <f t="shared" si="685"/>
        <v>0</v>
      </c>
      <c r="I259" s="409" t="e">
        <f t="shared" ca="1" si="686"/>
        <v>#NAME?</v>
      </c>
      <c r="K259" s="110"/>
      <c r="L259" s="74" t="str">
        <f t="shared" si="687"/>
        <v/>
      </c>
      <c r="M259" s="11" t="str">
        <f t="shared" si="688"/>
        <v/>
      </c>
      <c r="N259" s="11" t="str">
        <f t="shared" si="689"/>
        <v/>
      </c>
      <c r="O259" s="11" t="str">
        <f t="shared" si="690"/>
        <v/>
      </c>
      <c r="P259" s="380">
        <f t="shared" ca="1" si="691"/>
        <v>1</v>
      </c>
      <c r="Q259" s="380">
        <f t="shared" ca="1" si="692"/>
        <v>1</v>
      </c>
    </row>
    <row r="260" spans="3:17" x14ac:dyDescent="0.25">
      <c r="C260" s="380">
        <f t="shared" si="685"/>
        <v>0</v>
      </c>
      <c r="I260" s="409" t="e">
        <f t="shared" ca="1" si="686"/>
        <v>#NAME?</v>
      </c>
      <c r="K260" s="110"/>
      <c r="L260" s="74" t="str">
        <f t="shared" si="687"/>
        <v/>
      </c>
      <c r="M260" s="11" t="str">
        <f t="shared" si="688"/>
        <v/>
      </c>
      <c r="N260" s="11" t="str">
        <f t="shared" si="689"/>
        <v/>
      </c>
      <c r="O260" s="11" t="str">
        <f t="shared" si="690"/>
        <v/>
      </c>
      <c r="P260" s="380">
        <f t="shared" ca="1" si="691"/>
        <v>1</v>
      </c>
      <c r="Q260" s="380">
        <f t="shared" ca="1" si="692"/>
        <v>1</v>
      </c>
    </row>
    <row r="261" spans="3:17" x14ac:dyDescent="0.25">
      <c r="C261" s="380">
        <f t="shared" si="685"/>
        <v>0</v>
      </c>
      <c r="I261" s="409" t="e">
        <f t="shared" ca="1" si="686"/>
        <v>#NAME?</v>
      </c>
      <c r="K261" s="110"/>
      <c r="L261" s="74" t="str">
        <f t="shared" si="687"/>
        <v/>
      </c>
      <c r="M261" s="11" t="str">
        <f t="shared" si="688"/>
        <v/>
      </c>
      <c r="N261" s="11" t="str">
        <f t="shared" si="689"/>
        <v/>
      </c>
      <c r="O261" s="11" t="str">
        <f t="shared" si="690"/>
        <v/>
      </c>
      <c r="P261" s="380">
        <f t="shared" ca="1" si="691"/>
        <v>1</v>
      </c>
      <c r="Q261" s="380">
        <f t="shared" ca="1" si="692"/>
        <v>1</v>
      </c>
    </row>
    <row r="262" spans="3:17" x14ac:dyDescent="0.25">
      <c r="C262" s="380">
        <f t="shared" ref="C262:C300" si="693">IFERROR(_xlfn.NUMBERVALUE(L262),L262)</f>
        <v>0</v>
      </c>
      <c r="I262" s="409" t="e">
        <f t="shared" ref="I262:I300" ca="1" si="694">IF(OR($A$4=C262,$A$5=C262,$A$6=C262,$A$7=C262,$A$8=C262,$A$9=C262,$A$10=C262,$A$11=C262,$A$12=C262,$A$13=C262,$A$14=C262,$A$15=C262,$A$16=C262,$A$17=C262,$A$18=C262),1,2)</f>
        <v>#NAME?</v>
      </c>
      <c r="K262" s="110"/>
      <c r="L262" s="74" t="str">
        <f t="shared" ref="L262:L300" si="695">MID(K262,1,2)</f>
        <v/>
      </c>
      <c r="M262" s="11" t="str">
        <f t="shared" ref="M262:M300" si="696">MID(K262,3,1)</f>
        <v/>
      </c>
      <c r="N262" s="11" t="str">
        <f t="shared" ref="N262:N300" si="697">MID(K262,4,1)</f>
        <v/>
      </c>
      <c r="O262" s="11" t="str">
        <f t="shared" ref="O262:O300" si="698">MID(K262,5,2)</f>
        <v/>
      </c>
      <c r="P262" s="380">
        <f t="shared" ref="P262:P300" ca="1" si="699">IF(AND($T$18=C262,N262="S"),1,IF(AND($T$19=C262,N262="S"),6,IF(AND($T$20=C262,N262="S"),5,IF(AND($T$21=C262,N262="S"),4,IF(AND($T$22=C262,N262="S"),3,IF(AND($T$23=C262,N262="S"),2,P261))))))</f>
        <v>1</v>
      </c>
      <c r="Q262" s="380">
        <f t="shared" ref="Q262:Q300" ca="1" si="700">IF(AND($T$29=C262,N262="S"),1,IF(AND($T$30=C262,N262="S"),2,IF(AND($T$31=C262,N262="S"),3,IF(AND($T$32=C262,N262="S"),4,IF(AND($T$33=C262,N262="S"),5,IF(AND($T$34=C262,N262="S"),6,Q261))))))</f>
        <v>1</v>
      </c>
    </row>
    <row r="263" spans="3:17" x14ac:dyDescent="0.25">
      <c r="C263" s="380">
        <f t="shared" si="693"/>
        <v>0</v>
      </c>
      <c r="I263" s="409" t="e">
        <f t="shared" ca="1" si="694"/>
        <v>#NAME?</v>
      </c>
      <c r="K263" s="410"/>
      <c r="L263" s="74" t="str">
        <f t="shared" si="695"/>
        <v/>
      </c>
      <c r="M263" s="11" t="str">
        <f t="shared" si="696"/>
        <v/>
      </c>
      <c r="N263" s="11" t="str">
        <f t="shared" si="697"/>
        <v/>
      </c>
      <c r="O263" s="11" t="str">
        <f t="shared" si="698"/>
        <v/>
      </c>
      <c r="P263" s="380">
        <f t="shared" ca="1" si="699"/>
        <v>1</v>
      </c>
      <c r="Q263" s="380">
        <f t="shared" ca="1" si="700"/>
        <v>1</v>
      </c>
    </row>
    <row r="264" spans="3:17" x14ac:dyDescent="0.25">
      <c r="C264" s="380">
        <f t="shared" si="693"/>
        <v>0</v>
      </c>
      <c r="I264" s="409" t="e">
        <f t="shared" ca="1" si="694"/>
        <v>#NAME?</v>
      </c>
      <c r="K264" s="410"/>
      <c r="L264" s="74" t="str">
        <f t="shared" si="695"/>
        <v/>
      </c>
      <c r="M264" s="11" t="str">
        <f t="shared" si="696"/>
        <v/>
      </c>
      <c r="N264" s="11" t="str">
        <f t="shared" si="697"/>
        <v/>
      </c>
      <c r="O264" s="11" t="str">
        <f t="shared" si="698"/>
        <v/>
      </c>
      <c r="P264" s="380">
        <f t="shared" ca="1" si="699"/>
        <v>1</v>
      </c>
      <c r="Q264" s="380">
        <f t="shared" ca="1" si="700"/>
        <v>1</v>
      </c>
    </row>
    <row r="265" spans="3:17" x14ac:dyDescent="0.25">
      <c r="C265" s="380">
        <f t="shared" si="693"/>
        <v>0</v>
      </c>
      <c r="I265" s="409" t="e">
        <f t="shared" ca="1" si="694"/>
        <v>#NAME?</v>
      </c>
      <c r="K265" s="410"/>
      <c r="L265" s="74" t="str">
        <f t="shared" si="695"/>
        <v/>
      </c>
      <c r="M265" s="11" t="str">
        <f t="shared" si="696"/>
        <v/>
      </c>
      <c r="N265" s="11" t="str">
        <f t="shared" si="697"/>
        <v/>
      </c>
      <c r="O265" s="11" t="str">
        <f t="shared" si="698"/>
        <v/>
      </c>
      <c r="P265" s="380">
        <f t="shared" ca="1" si="699"/>
        <v>1</v>
      </c>
      <c r="Q265" s="380">
        <f t="shared" ca="1" si="700"/>
        <v>1</v>
      </c>
    </row>
    <row r="266" spans="3:17" x14ac:dyDescent="0.25">
      <c r="C266" s="380">
        <f t="shared" si="693"/>
        <v>0</v>
      </c>
      <c r="I266" s="409" t="e">
        <f t="shared" ca="1" si="694"/>
        <v>#NAME?</v>
      </c>
      <c r="K266" s="410"/>
      <c r="L266" s="74" t="str">
        <f t="shared" si="695"/>
        <v/>
      </c>
      <c r="M266" s="11" t="str">
        <f t="shared" si="696"/>
        <v/>
      </c>
      <c r="N266" s="11" t="str">
        <f t="shared" si="697"/>
        <v/>
      </c>
      <c r="O266" s="11" t="str">
        <f t="shared" si="698"/>
        <v/>
      </c>
      <c r="P266" s="380">
        <f t="shared" ca="1" si="699"/>
        <v>1</v>
      </c>
      <c r="Q266" s="380">
        <f t="shared" ca="1" si="700"/>
        <v>1</v>
      </c>
    </row>
    <row r="267" spans="3:17" x14ac:dyDescent="0.25">
      <c r="C267" s="380">
        <f t="shared" si="693"/>
        <v>0</v>
      </c>
      <c r="I267" s="409" t="e">
        <f t="shared" ca="1" si="694"/>
        <v>#NAME?</v>
      </c>
      <c r="K267" s="410"/>
      <c r="L267" s="74" t="str">
        <f t="shared" si="695"/>
        <v/>
      </c>
      <c r="M267" s="11" t="str">
        <f t="shared" si="696"/>
        <v/>
      </c>
      <c r="N267" s="11" t="str">
        <f t="shared" si="697"/>
        <v/>
      </c>
      <c r="O267" s="11" t="str">
        <f t="shared" si="698"/>
        <v/>
      </c>
      <c r="P267" s="380">
        <f t="shared" ca="1" si="699"/>
        <v>1</v>
      </c>
      <c r="Q267" s="380">
        <f t="shared" ca="1" si="700"/>
        <v>1</v>
      </c>
    </row>
    <row r="268" spans="3:17" x14ac:dyDescent="0.25">
      <c r="C268" s="380">
        <f t="shared" si="693"/>
        <v>0</v>
      </c>
      <c r="I268" s="409" t="e">
        <f t="shared" ca="1" si="694"/>
        <v>#NAME?</v>
      </c>
      <c r="K268" s="410"/>
      <c r="L268" s="74" t="str">
        <f t="shared" si="695"/>
        <v/>
      </c>
      <c r="M268" s="11" t="str">
        <f t="shared" si="696"/>
        <v/>
      </c>
      <c r="N268" s="11" t="str">
        <f t="shared" si="697"/>
        <v/>
      </c>
      <c r="O268" s="11" t="str">
        <f t="shared" si="698"/>
        <v/>
      </c>
      <c r="P268" s="380">
        <f t="shared" ca="1" si="699"/>
        <v>1</v>
      </c>
      <c r="Q268" s="380">
        <f t="shared" ca="1" si="700"/>
        <v>1</v>
      </c>
    </row>
    <row r="269" spans="3:17" x14ac:dyDescent="0.25">
      <c r="C269" s="380">
        <f t="shared" si="693"/>
        <v>0</v>
      </c>
      <c r="I269" s="409" t="e">
        <f t="shared" ca="1" si="694"/>
        <v>#NAME?</v>
      </c>
      <c r="K269" s="410"/>
      <c r="L269" s="74" t="str">
        <f t="shared" si="695"/>
        <v/>
      </c>
      <c r="M269" s="11" t="str">
        <f t="shared" si="696"/>
        <v/>
      </c>
      <c r="N269" s="11" t="str">
        <f t="shared" si="697"/>
        <v/>
      </c>
      <c r="O269" s="11" t="str">
        <f t="shared" si="698"/>
        <v/>
      </c>
      <c r="P269" s="380">
        <f t="shared" ca="1" si="699"/>
        <v>1</v>
      </c>
      <c r="Q269" s="380">
        <f t="shared" ca="1" si="700"/>
        <v>1</v>
      </c>
    </row>
    <row r="270" spans="3:17" x14ac:dyDescent="0.25">
      <c r="C270" s="380">
        <f t="shared" si="693"/>
        <v>0</v>
      </c>
      <c r="I270" s="409" t="e">
        <f t="shared" ca="1" si="694"/>
        <v>#NAME?</v>
      </c>
      <c r="K270" s="410"/>
      <c r="L270" s="74" t="str">
        <f t="shared" si="695"/>
        <v/>
      </c>
      <c r="M270" s="11" t="str">
        <f t="shared" si="696"/>
        <v/>
      </c>
      <c r="N270" s="11" t="str">
        <f t="shared" si="697"/>
        <v/>
      </c>
      <c r="O270" s="11" t="str">
        <f t="shared" si="698"/>
        <v/>
      </c>
      <c r="P270" s="380">
        <f t="shared" ca="1" si="699"/>
        <v>1</v>
      </c>
      <c r="Q270" s="380">
        <f t="shared" ca="1" si="700"/>
        <v>1</v>
      </c>
    </row>
    <row r="271" spans="3:17" x14ac:dyDescent="0.25">
      <c r="C271" s="380">
        <f t="shared" si="693"/>
        <v>0</v>
      </c>
      <c r="I271" s="409" t="e">
        <f t="shared" ca="1" si="694"/>
        <v>#NAME?</v>
      </c>
      <c r="K271" s="410"/>
      <c r="L271" s="74" t="str">
        <f t="shared" si="695"/>
        <v/>
      </c>
      <c r="M271" s="11" t="str">
        <f t="shared" si="696"/>
        <v/>
      </c>
      <c r="N271" s="11" t="str">
        <f t="shared" si="697"/>
        <v/>
      </c>
      <c r="O271" s="11" t="str">
        <f t="shared" si="698"/>
        <v/>
      </c>
      <c r="P271" s="380">
        <f t="shared" ca="1" si="699"/>
        <v>1</v>
      </c>
      <c r="Q271" s="380">
        <f t="shared" ca="1" si="700"/>
        <v>1</v>
      </c>
    </row>
    <row r="272" spans="3:17" x14ac:dyDescent="0.25">
      <c r="C272" s="380">
        <f t="shared" si="693"/>
        <v>0</v>
      </c>
      <c r="I272" s="409" t="e">
        <f t="shared" ca="1" si="694"/>
        <v>#NAME?</v>
      </c>
      <c r="K272" s="410"/>
      <c r="L272" s="74" t="str">
        <f t="shared" si="695"/>
        <v/>
      </c>
      <c r="M272" s="11" t="str">
        <f t="shared" si="696"/>
        <v/>
      </c>
      <c r="N272" s="11" t="str">
        <f t="shared" si="697"/>
        <v/>
      </c>
      <c r="O272" s="11" t="str">
        <f t="shared" si="698"/>
        <v/>
      </c>
      <c r="P272" s="380">
        <f t="shared" ca="1" si="699"/>
        <v>1</v>
      </c>
      <c r="Q272" s="380">
        <f t="shared" ca="1" si="700"/>
        <v>1</v>
      </c>
    </row>
    <row r="273" spans="3:17" x14ac:dyDescent="0.25">
      <c r="C273" s="380">
        <f t="shared" si="693"/>
        <v>0</v>
      </c>
      <c r="I273" s="409" t="e">
        <f t="shared" ca="1" si="694"/>
        <v>#NAME?</v>
      </c>
      <c r="K273" s="410"/>
      <c r="L273" s="74" t="str">
        <f t="shared" si="695"/>
        <v/>
      </c>
      <c r="M273" s="11" t="str">
        <f t="shared" si="696"/>
        <v/>
      </c>
      <c r="N273" s="11" t="str">
        <f t="shared" si="697"/>
        <v/>
      </c>
      <c r="O273" s="11" t="str">
        <f t="shared" si="698"/>
        <v/>
      </c>
      <c r="P273" s="380">
        <f t="shared" ca="1" si="699"/>
        <v>1</v>
      </c>
      <c r="Q273" s="380">
        <f t="shared" ca="1" si="700"/>
        <v>1</v>
      </c>
    </row>
    <row r="274" spans="3:17" x14ac:dyDescent="0.25">
      <c r="C274" s="380">
        <f t="shared" si="693"/>
        <v>0</v>
      </c>
      <c r="I274" s="409" t="e">
        <f t="shared" ca="1" si="694"/>
        <v>#NAME?</v>
      </c>
      <c r="K274" s="410"/>
      <c r="L274" s="74" t="str">
        <f t="shared" si="695"/>
        <v/>
      </c>
      <c r="M274" s="11" t="str">
        <f t="shared" si="696"/>
        <v/>
      </c>
      <c r="N274" s="11" t="str">
        <f t="shared" si="697"/>
        <v/>
      </c>
      <c r="O274" s="11" t="str">
        <f t="shared" si="698"/>
        <v/>
      </c>
      <c r="P274" s="380">
        <f t="shared" ca="1" si="699"/>
        <v>1</v>
      </c>
      <c r="Q274" s="380">
        <f t="shared" ca="1" si="700"/>
        <v>1</v>
      </c>
    </row>
    <row r="275" spans="3:17" x14ac:dyDescent="0.25">
      <c r="C275" s="380">
        <f t="shared" si="693"/>
        <v>0</v>
      </c>
      <c r="I275" s="409" t="e">
        <f t="shared" ca="1" si="694"/>
        <v>#NAME?</v>
      </c>
      <c r="K275" s="410"/>
      <c r="L275" s="74" t="str">
        <f t="shared" si="695"/>
        <v/>
      </c>
      <c r="M275" s="11" t="str">
        <f t="shared" si="696"/>
        <v/>
      </c>
      <c r="N275" s="11" t="str">
        <f t="shared" si="697"/>
        <v/>
      </c>
      <c r="O275" s="11" t="str">
        <f t="shared" si="698"/>
        <v/>
      </c>
      <c r="P275" s="380">
        <f t="shared" ca="1" si="699"/>
        <v>1</v>
      </c>
      <c r="Q275" s="380">
        <f t="shared" ca="1" si="700"/>
        <v>1</v>
      </c>
    </row>
    <row r="276" spans="3:17" x14ac:dyDescent="0.25">
      <c r="C276" s="380">
        <f t="shared" si="693"/>
        <v>0</v>
      </c>
      <c r="I276" s="409" t="e">
        <f t="shared" ca="1" si="694"/>
        <v>#NAME?</v>
      </c>
      <c r="K276" s="410"/>
      <c r="L276" s="74" t="str">
        <f t="shared" si="695"/>
        <v/>
      </c>
      <c r="M276" s="11" t="str">
        <f t="shared" si="696"/>
        <v/>
      </c>
      <c r="N276" s="11" t="str">
        <f t="shared" si="697"/>
        <v/>
      </c>
      <c r="O276" s="11" t="str">
        <f t="shared" si="698"/>
        <v/>
      </c>
      <c r="P276" s="380">
        <f t="shared" ca="1" si="699"/>
        <v>1</v>
      </c>
      <c r="Q276" s="380">
        <f t="shared" ca="1" si="700"/>
        <v>1</v>
      </c>
    </row>
    <row r="277" spans="3:17" x14ac:dyDescent="0.25">
      <c r="C277" s="380">
        <f t="shared" si="693"/>
        <v>0</v>
      </c>
      <c r="I277" s="409" t="e">
        <f t="shared" ca="1" si="694"/>
        <v>#NAME?</v>
      </c>
      <c r="K277" s="410"/>
      <c r="L277" s="74" t="str">
        <f t="shared" si="695"/>
        <v/>
      </c>
      <c r="M277" s="11" t="str">
        <f t="shared" si="696"/>
        <v/>
      </c>
      <c r="N277" s="11" t="str">
        <f t="shared" si="697"/>
        <v/>
      </c>
      <c r="O277" s="11" t="str">
        <f t="shared" si="698"/>
        <v/>
      </c>
      <c r="P277" s="380">
        <f t="shared" ca="1" si="699"/>
        <v>1</v>
      </c>
      <c r="Q277" s="380">
        <f t="shared" ca="1" si="700"/>
        <v>1</v>
      </c>
    </row>
    <row r="278" spans="3:17" x14ac:dyDescent="0.25">
      <c r="C278" s="380">
        <f t="shared" si="693"/>
        <v>0</v>
      </c>
      <c r="I278" s="409" t="e">
        <f t="shared" ca="1" si="694"/>
        <v>#NAME?</v>
      </c>
      <c r="K278" s="410"/>
      <c r="L278" s="74" t="str">
        <f t="shared" si="695"/>
        <v/>
      </c>
      <c r="M278" s="11" t="str">
        <f t="shared" si="696"/>
        <v/>
      </c>
      <c r="N278" s="11" t="str">
        <f t="shared" si="697"/>
        <v/>
      </c>
      <c r="O278" s="11" t="str">
        <f t="shared" si="698"/>
        <v/>
      </c>
      <c r="P278" s="380">
        <f t="shared" ca="1" si="699"/>
        <v>1</v>
      </c>
      <c r="Q278" s="380">
        <f t="shared" ca="1" si="700"/>
        <v>1</v>
      </c>
    </row>
    <row r="279" spans="3:17" x14ac:dyDescent="0.25">
      <c r="C279" s="380">
        <f t="shared" si="693"/>
        <v>0</v>
      </c>
      <c r="I279" s="409" t="e">
        <f t="shared" ca="1" si="694"/>
        <v>#NAME?</v>
      </c>
      <c r="K279" s="410"/>
      <c r="L279" s="74" t="str">
        <f t="shared" si="695"/>
        <v/>
      </c>
      <c r="M279" s="11" t="str">
        <f t="shared" si="696"/>
        <v/>
      </c>
      <c r="N279" s="11" t="str">
        <f t="shared" si="697"/>
        <v/>
      </c>
      <c r="O279" s="11" t="str">
        <f t="shared" si="698"/>
        <v/>
      </c>
      <c r="P279" s="380">
        <f t="shared" ca="1" si="699"/>
        <v>1</v>
      </c>
      <c r="Q279" s="380">
        <f t="shared" ca="1" si="700"/>
        <v>1</v>
      </c>
    </row>
    <row r="280" spans="3:17" x14ac:dyDescent="0.25">
      <c r="C280" s="380">
        <f t="shared" si="693"/>
        <v>0</v>
      </c>
      <c r="I280" s="409" t="e">
        <f t="shared" ca="1" si="694"/>
        <v>#NAME?</v>
      </c>
      <c r="K280" s="410"/>
      <c r="L280" s="74" t="str">
        <f>MID(K300,1,2)</f>
        <v/>
      </c>
      <c r="M280" s="11" t="str">
        <f>MID(K300,3,1)</f>
        <v/>
      </c>
      <c r="N280" s="11" t="str">
        <f>MID(K300,4,1)</f>
        <v/>
      </c>
      <c r="O280" s="11" t="str">
        <f>MID(K300,5,2)</f>
        <v/>
      </c>
      <c r="P280" s="380">
        <f t="shared" ca="1" si="699"/>
        <v>1</v>
      </c>
      <c r="Q280" s="380">
        <f t="shared" ca="1" si="700"/>
        <v>1</v>
      </c>
    </row>
    <row r="281" spans="3:17" x14ac:dyDescent="0.25">
      <c r="C281" s="380">
        <f t="shared" si="693"/>
        <v>0</v>
      </c>
      <c r="I281" s="409" t="e">
        <f t="shared" ca="1" si="694"/>
        <v>#NAME?</v>
      </c>
      <c r="K281" s="410"/>
      <c r="L281" s="74" t="str">
        <f t="shared" si="695"/>
        <v/>
      </c>
      <c r="M281" s="11" t="str">
        <f t="shared" si="696"/>
        <v/>
      </c>
      <c r="N281" s="11" t="str">
        <f t="shared" si="697"/>
        <v/>
      </c>
      <c r="O281" s="11" t="str">
        <f t="shared" si="698"/>
        <v/>
      </c>
      <c r="P281" s="380">
        <f t="shared" ca="1" si="699"/>
        <v>1</v>
      </c>
      <c r="Q281" s="380">
        <f t="shared" ca="1" si="700"/>
        <v>1</v>
      </c>
    </row>
    <row r="282" spans="3:17" x14ac:dyDescent="0.25">
      <c r="C282" s="380">
        <f t="shared" si="693"/>
        <v>0</v>
      </c>
      <c r="I282" s="409" t="e">
        <f t="shared" ca="1" si="694"/>
        <v>#NAME?</v>
      </c>
      <c r="K282" s="410"/>
      <c r="L282" s="74" t="str">
        <f t="shared" si="695"/>
        <v/>
      </c>
      <c r="M282" s="11" t="str">
        <f t="shared" si="696"/>
        <v/>
      </c>
      <c r="N282" s="11" t="str">
        <f t="shared" si="697"/>
        <v/>
      </c>
      <c r="O282" s="11" t="str">
        <f t="shared" si="698"/>
        <v/>
      </c>
      <c r="P282" s="380">
        <f t="shared" ca="1" si="699"/>
        <v>1</v>
      </c>
      <c r="Q282" s="380">
        <f t="shared" ca="1" si="700"/>
        <v>1</v>
      </c>
    </row>
    <row r="283" spans="3:17" x14ac:dyDescent="0.25">
      <c r="C283" s="380">
        <f t="shared" si="693"/>
        <v>0</v>
      </c>
      <c r="I283" s="409" t="e">
        <f t="shared" ca="1" si="694"/>
        <v>#NAME?</v>
      </c>
      <c r="K283" s="410"/>
      <c r="L283" s="74" t="str">
        <f t="shared" si="695"/>
        <v/>
      </c>
      <c r="M283" s="11" t="str">
        <f t="shared" si="696"/>
        <v/>
      </c>
      <c r="N283" s="11" t="str">
        <f t="shared" si="697"/>
        <v/>
      </c>
      <c r="O283" s="11" t="str">
        <f t="shared" si="698"/>
        <v/>
      </c>
      <c r="P283" s="380">
        <f t="shared" ca="1" si="699"/>
        <v>1</v>
      </c>
      <c r="Q283" s="380">
        <f t="shared" ca="1" si="700"/>
        <v>1</v>
      </c>
    </row>
    <row r="284" spans="3:17" x14ac:dyDescent="0.25">
      <c r="C284" s="380">
        <f t="shared" si="693"/>
        <v>0</v>
      </c>
      <c r="I284" s="409" t="e">
        <f t="shared" ca="1" si="694"/>
        <v>#NAME?</v>
      </c>
      <c r="K284" s="410"/>
      <c r="L284" s="74" t="str">
        <f t="shared" si="695"/>
        <v/>
      </c>
      <c r="M284" s="11" t="str">
        <f t="shared" si="696"/>
        <v/>
      </c>
      <c r="N284" s="11" t="str">
        <f t="shared" si="697"/>
        <v/>
      </c>
      <c r="O284" s="11" t="str">
        <f t="shared" si="698"/>
        <v/>
      </c>
      <c r="P284" s="380">
        <f t="shared" ca="1" si="699"/>
        <v>1</v>
      </c>
      <c r="Q284" s="380">
        <f t="shared" ca="1" si="700"/>
        <v>1</v>
      </c>
    </row>
    <row r="285" spans="3:17" x14ac:dyDescent="0.25">
      <c r="C285" s="380">
        <f t="shared" si="693"/>
        <v>0</v>
      </c>
      <c r="I285" s="409" t="e">
        <f t="shared" ca="1" si="694"/>
        <v>#NAME?</v>
      </c>
      <c r="K285" s="410"/>
      <c r="L285" s="74" t="str">
        <f t="shared" si="695"/>
        <v/>
      </c>
      <c r="M285" s="11" t="str">
        <f t="shared" si="696"/>
        <v/>
      </c>
      <c r="N285" s="11" t="str">
        <f t="shared" si="697"/>
        <v/>
      </c>
      <c r="O285" s="11" t="str">
        <f t="shared" si="698"/>
        <v/>
      </c>
      <c r="P285" s="380">
        <f t="shared" ca="1" si="699"/>
        <v>1</v>
      </c>
      <c r="Q285" s="380">
        <f t="shared" ca="1" si="700"/>
        <v>1</v>
      </c>
    </row>
    <row r="286" spans="3:17" x14ac:dyDescent="0.25">
      <c r="C286" s="380">
        <f t="shared" si="693"/>
        <v>0</v>
      </c>
      <c r="I286" s="409" t="e">
        <f t="shared" ca="1" si="694"/>
        <v>#NAME?</v>
      </c>
      <c r="K286" s="410"/>
      <c r="L286" s="74" t="str">
        <f t="shared" si="695"/>
        <v/>
      </c>
      <c r="M286" s="11" t="str">
        <f t="shared" si="696"/>
        <v/>
      </c>
      <c r="N286" s="11" t="str">
        <f t="shared" si="697"/>
        <v/>
      </c>
      <c r="O286" s="11" t="str">
        <f t="shared" si="698"/>
        <v/>
      </c>
      <c r="P286" s="380">
        <f t="shared" ca="1" si="699"/>
        <v>1</v>
      </c>
      <c r="Q286" s="380">
        <f t="shared" ca="1" si="700"/>
        <v>1</v>
      </c>
    </row>
    <row r="287" spans="3:17" x14ac:dyDescent="0.25">
      <c r="C287" s="380">
        <f t="shared" si="693"/>
        <v>0</v>
      </c>
      <c r="I287" s="409" t="e">
        <f t="shared" ca="1" si="694"/>
        <v>#NAME?</v>
      </c>
      <c r="K287" s="410"/>
      <c r="L287" s="74" t="str">
        <f t="shared" si="695"/>
        <v/>
      </c>
      <c r="M287" s="11" t="str">
        <f t="shared" si="696"/>
        <v/>
      </c>
      <c r="N287" s="11" t="str">
        <f t="shared" si="697"/>
        <v/>
      </c>
      <c r="O287" s="11" t="str">
        <f t="shared" si="698"/>
        <v/>
      </c>
      <c r="P287" s="380">
        <f t="shared" ca="1" si="699"/>
        <v>1</v>
      </c>
      <c r="Q287" s="380">
        <f t="shared" ca="1" si="700"/>
        <v>1</v>
      </c>
    </row>
    <row r="288" spans="3:17" x14ac:dyDescent="0.25">
      <c r="C288" s="380">
        <f t="shared" si="693"/>
        <v>0</v>
      </c>
      <c r="I288" s="409" t="e">
        <f t="shared" ca="1" si="694"/>
        <v>#NAME?</v>
      </c>
      <c r="K288" s="410"/>
      <c r="L288" s="74" t="str">
        <f t="shared" si="695"/>
        <v/>
      </c>
      <c r="M288" s="11" t="str">
        <f t="shared" si="696"/>
        <v/>
      </c>
      <c r="N288" s="11" t="str">
        <f t="shared" si="697"/>
        <v/>
      </c>
      <c r="O288" s="11" t="str">
        <f t="shared" si="698"/>
        <v/>
      </c>
      <c r="P288" s="380">
        <f t="shared" ca="1" si="699"/>
        <v>1</v>
      </c>
      <c r="Q288" s="380">
        <f t="shared" ca="1" si="700"/>
        <v>1</v>
      </c>
    </row>
    <row r="289" spans="3:17" x14ac:dyDescent="0.25">
      <c r="C289" s="380">
        <f t="shared" si="693"/>
        <v>0</v>
      </c>
      <c r="I289" s="409" t="e">
        <f t="shared" ca="1" si="694"/>
        <v>#NAME?</v>
      </c>
      <c r="K289" s="410"/>
      <c r="L289" s="74" t="str">
        <f t="shared" si="695"/>
        <v/>
      </c>
      <c r="M289" s="11" t="str">
        <f t="shared" si="696"/>
        <v/>
      </c>
      <c r="N289" s="11" t="str">
        <f t="shared" si="697"/>
        <v/>
      </c>
      <c r="O289" s="11" t="str">
        <f t="shared" si="698"/>
        <v/>
      </c>
      <c r="P289" s="380">
        <f t="shared" ca="1" si="699"/>
        <v>1</v>
      </c>
      <c r="Q289" s="380">
        <f t="shared" ca="1" si="700"/>
        <v>1</v>
      </c>
    </row>
    <row r="290" spans="3:17" x14ac:dyDescent="0.25">
      <c r="C290" s="380">
        <f t="shared" si="693"/>
        <v>0</v>
      </c>
      <c r="I290" s="409" t="e">
        <f t="shared" ca="1" si="694"/>
        <v>#NAME?</v>
      </c>
      <c r="K290" s="410"/>
      <c r="L290" s="74" t="str">
        <f t="shared" si="695"/>
        <v/>
      </c>
      <c r="M290" s="11" t="str">
        <f t="shared" si="696"/>
        <v/>
      </c>
      <c r="N290" s="11" t="str">
        <f t="shared" si="697"/>
        <v/>
      </c>
      <c r="O290" s="11" t="str">
        <f t="shared" si="698"/>
        <v/>
      </c>
      <c r="P290" s="380">
        <f t="shared" ca="1" si="699"/>
        <v>1</v>
      </c>
      <c r="Q290" s="380">
        <f t="shared" ca="1" si="700"/>
        <v>1</v>
      </c>
    </row>
    <row r="291" spans="3:17" x14ac:dyDescent="0.25">
      <c r="C291" s="380">
        <f t="shared" si="693"/>
        <v>0</v>
      </c>
      <c r="I291" s="409" t="e">
        <f t="shared" ca="1" si="694"/>
        <v>#NAME?</v>
      </c>
      <c r="K291" s="410"/>
      <c r="L291" s="74" t="str">
        <f t="shared" si="695"/>
        <v/>
      </c>
      <c r="M291" s="11" t="str">
        <f t="shared" si="696"/>
        <v/>
      </c>
      <c r="N291" s="11" t="str">
        <f t="shared" si="697"/>
        <v/>
      </c>
      <c r="O291" s="11" t="str">
        <f t="shared" si="698"/>
        <v/>
      </c>
      <c r="P291" s="380">
        <f t="shared" ca="1" si="699"/>
        <v>1</v>
      </c>
      <c r="Q291" s="380">
        <f t="shared" ca="1" si="700"/>
        <v>1</v>
      </c>
    </row>
    <row r="292" spans="3:17" x14ac:dyDescent="0.25">
      <c r="C292" s="380">
        <f t="shared" si="693"/>
        <v>0</v>
      </c>
      <c r="I292" s="409" t="e">
        <f t="shared" ca="1" si="694"/>
        <v>#NAME?</v>
      </c>
      <c r="K292" s="410"/>
      <c r="L292" s="74" t="str">
        <f t="shared" si="695"/>
        <v/>
      </c>
      <c r="M292" s="11" t="str">
        <f t="shared" si="696"/>
        <v/>
      </c>
      <c r="N292" s="11" t="str">
        <f t="shared" si="697"/>
        <v/>
      </c>
      <c r="O292" s="11" t="str">
        <f t="shared" si="698"/>
        <v/>
      </c>
      <c r="P292" s="380">
        <f t="shared" ca="1" si="699"/>
        <v>1</v>
      </c>
      <c r="Q292" s="380">
        <f t="shared" ca="1" si="700"/>
        <v>1</v>
      </c>
    </row>
    <row r="293" spans="3:17" x14ac:dyDescent="0.25">
      <c r="C293" s="380">
        <f t="shared" si="693"/>
        <v>0</v>
      </c>
      <c r="I293" s="409" t="e">
        <f t="shared" ca="1" si="694"/>
        <v>#NAME?</v>
      </c>
      <c r="K293" s="410"/>
      <c r="L293" s="74" t="str">
        <f t="shared" si="695"/>
        <v/>
      </c>
      <c r="M293" s="11" t="str">
        <f t="shared" si="696"/>
        <v/>
      </c>
      <c r="N293" s="11" t="str">
        <f t="shared" si="697"/>
        <v/>
      </c>
      <c r="O293" s="11" t="str">
        <f t="shared" si="698"/>
        <v/>
      </c>
      <c r="P293" s="380">
        <f t="shared" ca="1" si="699"/>
        <v>1</v>
      </c>
      <c r="Q293" s="380">
        <f t="shared" ca="1" si="700"/>
        <v>1</v>
      </c>
    </row>
    <row r="294" spans="3:17" x14ac:dyDescent="0.25">
      <c r="C294" s="380">
        <f t="shared" si="693"/>
        <v>0</v>
      </c>
      <c r="I294" s="409" t="e">
        <f t="shared" ca="1" si="694"/>
        <v>#NAME?</v>
      </c>
      <c r="K294" s="410"/>
      <c r="L294" s="74" t="str">
        <f t="shared" si="695"/>
        <v/>
      </c>
      <c r="M294" s="11" t="str">
        <f t="shared" si="696"/>
        <v/>
      </c>
      <c r="N294" s="11" t="str">
        <f t="shared" si="697"/>
        <v/>
      </c>
      <c r="O294" s="11" t="str">
        <f t="shared" si="698"/>
        <v/>
      </c>
      <c r="P294" s="380">
        <f t="shared" ca="1" si="699"/>
        <v>1</v>
      </c>
      <c r="Q294" s="380">
        <f t="shared" ca="1" si="700"/>
        <v>1</v>
      </c>
    </row>
    <row r="295" spans="3:17" x14ac:dyDescent="0.25">
      <c r="C295" s="380">
        <f t="shared" si="693"/>
        <v>0</v>
      </c>
      <c r="I295" s="409" t="e">
        <f t="shared" ca="1" si="694"/>
        <v>#NAME?</v>
      </c>
      <c r="K295" s="410"/>
      <c r="L295" s="74" t="str">
        <f t="shared" si="695"/>
        <v/>
      </c>
      <c r="M295" s="11" t="str">
        <f t="shared" si="696"/>
        <v/>
      </c>
      <c r="N295" s="11" t="str">
        <f t="shared" si="697"/>
        <v/>
      </c>
      <c r="O295" s="11" t="str">
        <f t="shared" si="698"/>
        <v/>
      </c>
      <c r="P295" s="380">
        <f t="shared" ca="1" si="699"/>
        <v>1</v>
      </c>
      <c r="Q295" s="380">
        <f t="shared" ca="1" si="700"/>
        <v>1</v>
      </c>
    </row>
    <row r="296" spans="3:17" x14ac:dyDescent="0.25">
      <c r="C296" s="380">
        <f t="shared" si="693"/>
        <v>0</v>
      </c>
      <c r="I296" s="409" t="e">
        <f t="shared" ca="1" si="694"/>
        <v>#NAME?</v>
      </c>
      <c r="K296" s="410"/>
      <c r="L296" s="74" t="str">
        <f t="shared" si="695"/>
        <v/>
      </c>
      <c r="M296" s="11" t="str">
        <f t="shared" si="696"/>
        <v/>
      </c>
      <c r="N296" s="11" t="str">
        <f t="shared" si="697"/>
        <v/>
      </c>
      <c r="O296" s="11" t="str">
        <f t="shared" si="698"/>
        <v/>
      </c>
      <c r="P296" s="380">
        <f t="shared" ca="1" si="699"/>
        <v>1</v>
      </c>
      <c r="Q296" s="380">
        <f t="shared" ca="1" si="700"/>
        <v>1</v>
      </c>
    </row>
    <row r="297" spans="3:17" x14ac:dyDescent="0.25">
      <c r="C297" s="380">
        <f t="shared" si="693"/>
        <v>0</v>
      </c>
      <c r="I297" s="409" t="e">
        <f t="shared" ca="1" si="694"/>
        <v>#NAME?</v>
      </c>
      <c r="K297" s="410"/>
      <c r="L297" s="74" t="str">
        <f t="shared" si="695"/>
        <v/>
      </c>
      <c r="M297" s="11" t="str">
        <f t="shared" si="696"/>
        <v/>
      </c>
      <c r="N297" s="11" t="str">
        <f t="shared" si="697"/>
        <v/>
      </c>
      <c r="O297" s="11" t="str">
        <f t="shared" si="698"/>
        <v/>
      </c>
      <c r="P297" s="380">
        <f t="shared" ca="1" si="699"/>
        <v>1</v>
      </c>
      <c r="Q297" s="380">
        <f t="shared" ca="1" si="700"/>
        <v>1</v>
      </c>
    </row>
    <row r="298" spans="3:17" x14ac:dyDescent="0.25">
      <c r="C298" s="380">
        <f t="shared" si="693"/>
        <v>0</v>
      </c>
      <c r="I298" s="409" t="e">
        <f t="shared" ca="1" si="694"/>
        <v>#NAME?</v>
      </c>
      <c r="K298" s="410"/>
      <c r="L298" s="74" t="str">
        <f t="shared" si="695"/>
        <v/>
      </c>
      <c r="M298" s="11" t="str">
        <f t="shared" si="696"/>
        <v/>
      </c>
      <c r="N298" s="11" t="str">
        <f t="shared" si="697"/>
        <v/>
      </c>
      <c r="O298" s="11" t="str">
        <f t="shared" si="698"/>
        <v/>
      </c>
      <c r="P298" s="380">
        <f t="shared" ca="1" si="699"/>
        <v>1</v>
      </c>
      <c r="Q298" s="380">
        <f t="shared" ca="1" si="700"/>
        <v>1</v>
      </c>
    </row>
    <row r="299" spans="3:17" x14ac:dyDescent="0.25">
      <c r="C299" s="380">
        <f t="shared" si="693"/>
        <v>0</v>
      </c>
      <c r="I299" s="409" t="e">
        <f t="shared" ca="1" si="694"/>
        <v>#NAME?</v>
      </c>
      <c r="K299" s="410"/>
      <c r="L299" s="74" t="str">
        <f t="shared" si="695"/>
        <v/>
      </c>
      <c r="M299" s="11" t="str">
        <f t="shared" si="696"/>
        <v/>
      </c>
      <c r="N299" s="11" t="str">
        <f t="shared" si="697"/>
        <v/>
      </c>
      <c r="O299" s="11" t="str">
        <f t="shared" si="698"/>
        <v/>
      </c>
      <c r="P299" s="380">
        <f t="shared" ca="1" si="699"/>
        <v>1</v>
      </c>
      <c r="Q299" s="380">
        <f t="shared" ca="1" si="700"/>
        <v>1</v>
      </c>
    </row>
    <row r="300" spans="3:17" x14ac:dyDescent="0.25">
      <c r="C300" s="380">
        <f t="shared" si="693"/>
        <v>0</v>
      </c>
      <c r="I300" s="409" t="e">
        <f t="shared" ca="1" si="694"/>
        <v>#NAME?</v>
      </c>
      <c r="K300" s="410"/>
      <c r="L300" s="74" t="str">
        <f t="shared" si="695"/>
        <v/>
      </c>
      <c r="M300" s="11" t="str">
        <f t="shared" si="696"/>
        <v/>
      </c>
      <c r="N300" s="11" t="str">
        <f t="shared" si="697"/>
        <v/>
      </c>
      <c r="O300" s="11" t="str">
        <f t="shared" si="698"/>
        <v/>
      </c>
      <c r="P300" s="380">
        <f t="shared" ca="1" si="699"/>
        <v>1</v>
      </c>
      <c r="Q300" s="380">
        <f t="shared" ca="1" si="700"/>
        <v>1</v>
      </c>
    </row>
  </sheetData>
  <dataConsolidate/>
  <mergeCells count="350">
    <mergeCell ref="CL169:CP169"/>
    <mergeCell ref="CQ169:CU169"/>
    <mergeCell ref="X171:X176"/>
    <mergeCell ref="BJ171:BJ176"/>
    <mergeCell ref="X177:Y177"/>
    <mergeCell ref="BJ177:BK177"/>
    <mergeCell ref="BE169:BI169"/>
    <mergeCell ref="BL169:BQ169"/>
    <mergeCell ref="BR169:BV169"/>
    <mergeCell ref="BW169:CA169"/>
    <mergeCell ref="CB169:CF169"/>
    <mergeCell ref="CG169:CK169"/>
    <mergeCell ref="Z169:AE169"/>
    <mergeCell ref="AF169:AJ169"/>
    <mergeCell ref="AK169:AO169"/>
    <mergeCell ref="AP169:AT169"/>
    <mergeCell ref="AU169:AY169"/>
    <mergeCell ref="AZ169:BD169"/>
    <mergeCell ref="CL157:CP157"/>
    <mergeCell ref="CQ157:CU157"/>
    <mergeCell ref="X159:X164"/>
    <mergeCell ref="BJ159:BJ164"/>
    <mergeCell ref="X165:Y165"/>
    <mergeCell ref="BJ165:BK165"/>
    <mergeCell ref="BE157:BI157"/>
    <mergeCell ref="BL157:BQ157"/>
    <mergeCell ref="BR157:BV157"/>
    <mergeCell ref="BW157:CA157"/>
    <mergeCell ref="CB157:CF157"/>
    <mergeCell ref="CG157:CK157"/>
    <mergeCell ref="Z157:AE157"/>
    <mergeCell ref="AF157:AJ157"/>
    <mergeCell ref="AK157:AO157"/>
    <mergeCell ref="AP157:AT157"/>
    <mergeCell ref="AU157:AY157"/>
    <mergeCell ref="AZ157:BD157"/>
    <mergeCell ref="CL148:CP148"/>
    <mergeCell ref="CQ148:CU148"/>
    <mergeCell ref="X150:X155"/>
    <mergeCell ref="BJ150:BJ155"/>
    <mergeCell ref="X156:Y156"/>
    <mergeCell ref="BJ156:BK156"/>
    <mergeCell ref="BE148:BI148"/>
    <mergeCell ref="BL148:BQ148"/>
    <mergeCell ref="BR148:BV148"/>
    <mergeCell ref="BW148:CA148"/>
    <mergeCell ref="CB148:CF148"/>
    <mergeCell ref="CG148:CK148"/>
    <mergeCell ref="Z148:AE148"/>
    <mergeCell ref="AF148:AJ148"/>
    <mergeCell ref="AK148:AO148"/>
    <mergeCell ref="AP148:AT148"/>
    <mergeCell ref="AU148:AY148"/>
    <mergeCell ref="AZ148:BD148"/>
    <mergeCell ref="CL139:CP139"/>
    <mergeCell ref="CQ139:CU139"/>
    <mergeCell ref="X141:X146"/>
    <mergeCell ref="BJ141:BJ146"/>
    <mergeCell ref="X147:Y147"/>
    <mergeCell ref="BJ147:BK147"/>
    <mergeCell ref="BE139:BI139"/>
    <mergeCell ref="BL139:BQ139"/>
    <mergeCell ref="BR139:BV139"/>
    <mergeCell ref="BW139:CA139"/>
    <mergeCell ref="CB139:CF139"/>
    <mergeCell ref="CG139:CK139"/>
    <mergeCell ref="Z139:AE139"/>
    <mergeCell ref="AF139:AJ139"/>
    <mergeCell ref="AK139:AO139"/>
    <mergeCell ref="AP139:AT139"/>
    <mergeCell ref="AU139:AY139"/>
    <mergeCell ref="AZ139:BD139"/>
    <mergeCell ref="CL130:CP130"/>
    <mergeCell ref="CQ130:CU130"/>
    <mergeCell ref="X132:X137"/>
    <mergeCell ref="BJ132:BJ137"/>
    <mergeCell ref="X138:Y138"/>
    <mergeCell ref="BJ138:BK138"/>
    <mergeCell ref="BE130:BI130"/>
    <mergeCell ref="BL130:BQ130"/>
    <mergeCell ref="BR130:BV130"/>
    <mergeCell ref="BW130:CA130"/>
    <mergeCell ref="CB130:CF130"/>
    <mergeCell ref="CG130:CK130"/>
    <mergeCell ref="Z130:AE130"/>
    <mergeCell ref="AF130:AJ130"/>
    <mergeCell ref="AK130:AO130"/>
    <mergeCell ref="AP130:AT130"/>
    <mergeCell ref="AU130:AY130"/>
    <mergeCell ref="AZ130:BD130"/>
    <mergeCell ref="CL121:CP121"/>
    <mergeCell ref="CQ121:CU121"/>
    <mergeCell ref="X123:X128"/>
    <mergeCell ref="BJ123:BJ128"/>
    <mergeCell ref="X129:Y129"/>
    <mergeCell ref="BJ129:BK129"/>
    <mergeCell ref="BE121:BI121"/>
    <mergeCell ref="BL121:BQ121"/>
    <mergeCell ref="BR121:BV121"/>
    <mergeCell ref="BW121:CA121"/>
    <mergeCell ref="CB121:CF121"/>
    <mergeCell ref="CG121:CK121"/>
    <mergeCell ref="Z121:AE121"/>
    <mergeCell ref="AF121:AJ121"/>
    <mergeCell ref="AK121:AO121"/>
    <mergeCell ref="AP121:AT121"/>
    <mergeCell ref="AU121:AY121"/>
    <mergeCell ref="AZ121:BD121"/>
    <mergeCell ref="CL112:CP112"/>
    <mergeCell ref="CQ112:CU112"/>
    <mergeCell ref="X114:X119"/>
    <mergeCell ref="BJ114:BJ119"/>
    <mergeCell ref="X120:Y120"/>
    <mergeCell ref="BJ120:BK120"/>
    <mergeCell ref="BE112:BI112"/>
    <mergeCell ref="BL112:BQ112"/>
    <mergeCell ref="BR112:BV112"/>
    <mergeCell ref="BW112:CA112"/>
    <mergeCell ref="CB112:CF112"/>
    <mergeCell ref="CG112:CK112"/>
    <mergeCell ref="Z112:AE112"/>
    <mergeCell ref="AF112:AJ112"/>
    <mergeCell ref="AK112:AO112"/>
    <mergeCell ref="AP112:AT112"/>
    <mergeCell ref="AU112:AY112"/>
    <mergeCell ref="AZ112:BD112"/>
    <mergeCell ref="CL103:CP103"/>
    <mergeCell ref="CQ103:CU103"/>
    <mergeCell ref="X105:X110"/>
    <mergeCell ref="BJ105:BJ110"/>
    <mergeCell ref="X111:Y111"/>
    <mergeCell ref="BJ111:BK111"/>
    <mergeCell ref="BE103:BI103"/>
    <mergeCell ref="BL103:BQ103"/>
    <mergeCell ref="BR103:BV103"/>
    <mergeCell ref="BW103:CA103"/>
    <mergeCell ref="CB103:CF103"/>
    <mergeCell ref="CG103:CK103"/>
    <mergeCell ref="Z103:AE103"/>
    <mergeCell ref="AF103:AJ103"/>
    <mergeCell ref="AK103:AO103"/>
    <mergeCell ref="AP103:AT103"/>
    <mergeCell ref="AU103:AY103"/>
    <mergeCell ref="AZ103:BD103"/>
    <mergeCell ref="CL94:CP94"/>
    <mergeCell ref="CQ94:CU94"/>
    <mergeCell ref="X96:X101"/>
    <mergeCell ref="BJ96:BJ101"/>
    <mergeCell ref="X102:Y102"/>
    <mergeCell ref="BJ102:BK102"/>
    <mergeCell ref="BE94:BI94"/>
    <mergeCell ref="BL94:BQ94"/>
    <mergeCell ref="BR94:BV94"/>
    <mergeCell ref="BW94:CA94"/>
    <mergeCell ref="CB94:CF94"/>
    <mergeCell ref="CG94:CK94"/>
    <mergeCell ref="Z94:AE94"/>
    <mergeCell ref="AF94:AJ94"/>
    <mergeCell ref="AK94:AO94"/>
    <mergeCell ref="AP94:AT94"/>
    <mergeCell ref="AU94:AY94"/>
    <mergeCell ref="AZ94:BD94"/>
    <mergeCell ref="CL85:CP85"/>
    <mergeCell ref="CQ85:CU85"/>
    <mergeCell ref="X87:X92"/>
    <mergeCell ref="BJ87:BJ92"/>
    <mergeCell ref="X93:Y93"/>
    <mergeCell ref="BJ93:BK93"/>
    <mergeCell ref="BE85:BI85"/>
    <mergeCell ref="BL85:BQ85"/>
    <mergeCell ref="BR85:BV85"/>
    <mergeCell ref="BW85:CA85"/>
    <mergeCell ref="CB85:CF85"/>
    <mergeCell ref="CG85:CK85"/>
    <mergeCell ref="Z85:AE85"/>
    <mergeCell ref="AF85:AJ85"/>
    <mergeCell ref="AK85:AO85"/>
    <mergeCell ref="AP85:AT85"/>
    <mergeCell ref="AU85:AY85"/>
    <mergeCell ref="AZ85:BD85"/>
    <mergeCell ref="CL76:CP76"/>
    <mergeCell ref="CQ76:CU76"/>
    <mergeCell ref="X78:X83"/>
    <mergeCell ref="BJ78:BJ83"/>
    <mergeCell ref="X84:Y84"/>
    <mergeCell ref="BJ84:BK84"/>
    <mergeCell ref="BE76:BI76"/>
    <mergeCell ref="BL76:BQ76"/>
    <mergeCell ref="BR76:BV76"/>
    <mergeCell ref="BW76:CA76"/>
    <mergeCell ref="CB76:CF76"/>
    <mergeCell ref="CG76:CK76"/>
    <mergeCell ref="Z76:AE76"/>
    <mergeCell ref="AF76:AJ76"/>
    <mergeCell ref="AK76:AO76"/>
    <mergeCell ref="AP76:AT76"/>
    <mergeCell ref="AU76:AY76"/>
    <mergeCell ref="AZ76:BD76"/>
    <mergeCell ref="CL67:CP67"/>
    <mergeCell ref="CQ67:CU67"/>
    <mergeCell ref="X69:X74"/>
    <mergeCell ref="BJ69:BJ74"/>
    <mergeCell ref="X75:Y75"/>
    <mergeCell ref="BJ75:BK75"/>
    <mergeCell ref="BE67:BI67"/>
    <mergeCell ref="BL67:BQ67"/>
    <mergeCell ref="BR67:BV67"/>
    <mergeCell ref="BW67:CA67"/>
    <mergeCell ref="CB67:CF67"/>
    <mergeCell ref="CG67:CK67"/>
    <mergeCell ref="Z67:AE67"/>
    <mergeCell ref="AF67:AJ67"/>
    <mergeCell ref="AK67:AO67"/>
    <mergeCell ref="AP67:AT67"/>
    <mergeCell ref="AU67:AY67"/>
    <mergeCell ref="AZ67:BD67"/>
    <mergeCell ref="CQ58:CU58"/>
    <mergeCell ref="X60:X65"/>
    <mergeCell ref="BJ60:BJ65"/>
    <mergeCell ref="X66:Y66"/>
    <mergeCell ref="BJ66:BK66"/>
    <mergeCell ref="AZ58:BD58"/>
    <mergeCell ref="BE58:BI58"/>
    <mergeCell ref="BL58:BQ58"/>
    <mergeCell ref="BR58:BV58"/>
    <mergeCell ref="BW58:CA58"/>
    <mergeCell ref="CB58:CF58"/>
    <mergeCell ref="X57:Y57"/>
    <mergeCell ref="BJ57:BK57"/>
    <mergeCell ref="Z58:AE58"/>
    <mergeCell ref="AF58:AJ58"/>
    <mergeCell ref="AK58:AO58"/>
    <mergeCell ref="AP58:AT58"/>
    <mergeCell ref="AU58:AY58"/>
    <mergeCell ref="CG58:CK58"/>
    <mergeCell ref="CL58:CP58"/>
    <mergeCell ref="CG49:CK49"/>
    <mergeCell ref="CL49:CP49"/>
    <mergeCell ref="CQ49:CU49"/>
    <mergeCell ref="E50:F50"/>
    <mergeCell ref="E51:F51"/>
    <mergeCell ref="X51:X56"/>
    <mergeCell ref="BJ51:BJ56"/>
    <mergeCell ref="E52:F52"/>
    <mergeCell ref="E53:F53"/>
    <mergeCell ref="AU49:AY49"/>
    <mergeCell ref="AZ49:BD49"/>
    <mergeCell ref="BE49:BI49"/>
    <mergeCell ref="BL49:BQ49"/>
    <mergeCell ref="BR49:BV49"/>
    <mergeCell ref="BW49:CA49"/>
    <mergeCell ref="E54:F54"/>
    <mergeCell ref="E55:F55"/>
    <mergeCell ref="E56:F56"/>
    <mergeCell ref="E48:F48"/>
    <mergeCell ref="X48:Y48"/>
    <mergeCell ref="BJ48:BK48"/>
    <mergeCell ref="E49:F49"/>
    <mergeCell ref="Z49:AE49"/>
    <mergeCell ref="AF49:AJ49"/>
    <mergeCell ref="AK49:AO49"/>
    <mergeCell ref="AP49:AT49"/>
    <mergeCell ref="CB49:CF49"/>
    <mergeCell ref="CG40:CK40"/>
    <mergeCell ref="CL40:CP40"/>
    <mergeCell ref="CQ40:CU40"/>
    <mergeCell ref="E41:F41"/>
    <mergeCell ref="E42:F42"/>
    <mergeCell ref="X42:X47"/>
    <mergeCell ref="BJ42:BJ47"/>
    <mergeCell ref="E43:F43"/>
    <mergeCell ref="E44:F44"/>
    <mergeCell ref="E45:F45"/>
    <mergeCell ref="AZ40:BD40"/>
    <mergeCell ref="BE40:BI40"/>
    <mergeCell ref="BL40:BQ40"/>
    <mergeCell ref="BR40:BV40"/>
    <mergeCell ref="BW40:CA40"/>
    <mergeCell ref="CB40:CF40"/>
    <mergeCell ref="E46:F46"/>
    <mergeCell ref="E47:F47"/>
    <mergeCell ref="E39:F39"/>
    <mergeCell ref="X39:Y39"/>
    <mergeCell ref="BJ39:BK39"/>
    <mergeCell ref="E40:F40"/>
    <mergeCell ref="Z40:AE40"/>
    <mergeCell ref="AF40:AJ40"/>
    <mergeCell ref="AK40:AO40"/>
    <mergeCell ref="AP40:AT40"/>
    <mergeCell ref="AU40:AY40"/>
    <mergeCell ref="E32:F32"/>
    <mergeCell ref="E33:F33"/>
    <mergeCell ref="X33:X38"/>
    <mergeCell ref="BJ33:BJ38"/>
    <mergeCell ref="E34:F34"/>
    <mergeCell ref="E35:F35"/>
    <mergeCell ref="E36:F36"/>
    <mergeCell ref="E37:F37"/>
    <mergeCell ref="BE31:BI31"/>
    <mergeCell ref="E38:F38"/>
    <mergeCell ref="BL29:CU30"/>
    <mergeCell ref="E30:F30"/>
    <mergeCell ref="E31:F31"/>
    <mergeCell ref="Z31:AE31"/>
    <mergeCell ref="AF31:AJ31"/>
    <mergeCell ref="AK31:AO31"/>
    <mergeCell ref="AP31:AT31"/>
    <mergeCell ref="AU31:AY31"/>
    <mergeCell ref="AZ31:BD31"/>
    <mergeCell ref="CL31:CP31"/>
    <mergeCell ref="CQ31:CU31"/>
    <mergeCell ref="BL31:BQ31"/>
    <mergeCell ref="BR31:BV31"/>
    <mergeCell ref="BW31:CA31"/>
    <mergeCell ref="CB31:CF31"/>
    <mergeCell ref="CG31:CK31"/>
    <mergeCell ref="E26:F26"/>
    <mergeCell ref="E27:F27"/>
    <mergeCell ref="E28:F28"/>
    <mergeCell ref="S28:T28"/>
    <mergeCell ref="E29:F29"/>
    <mergeCell ref="V19:V24"/>
    <mergeCell ref="AS19:AV19"/>
    <mergeCell ref="AS20:AV20"/>
    <mergeCell ref="E21:F21"/>
    <mergeCell ref="AS21:AV21"/>
    <mergeCell ref="E22:F22"/>
    <mergeCell ref="AS22:AV22"/>
    <mergeCell ref="E23:F23"/>
    <mergeCell ref="E24:F24"/>
    <mergeCell ref="Z29:BI30"/>
    <mergeCell ref="AS17:AV17"/>
    <mergeCell ref="AS18:AV18"/>
    <mergeCell ref="AR2:AW3"/>
    <mergeCell ref="L3:P3"/>
    <mergeCell ref="AR5:AS7"/>
    <mergeCell ref="AT5:AU7"/>
    <mergeCell ref="AV5:AW7"/>
    <mergeCell ref="AT9:AU10"/>
    <mergeCell ref="E25:F25"/>
    <mergeCell ref="AN1:AO1"/>
    <mergeCell ref="E2:F2"/>
    <mergeCell ref="G2:H2"/>
    <mergeCell ref="S2:U2"/>
    <mergeCell ref="X2:X3"/>
    <mergeCell ref="Y2:AI2"/>
    <mergeCell ref="AR11:AS12"/>
    <mergeCell ref="AV11:AW12"/>
    <mergeCell ref="S16:T16"/>
    <mergeCell ref="AR16:AW16"/>
  </mergeCells>
  <conditionalFormatting sqref="Y19:Y24">
    <cfRule type="top10" dxfId="1239" priority="42" bottom="1" rank="1"/>
    <cfRule type="top10" dxfId="1238" priority="43" rank="1"/>
  </conditionalFormatting>
  <conditionalFormatting sqref="Z19:Z24">
    <cfRule type="top10" dxfId="1237" priority="40" bottom="1" rank="1"/>
    <cfRule type="top10" dxfId="1236" priority="41" rank="1"/>
  </conditionalFormatting>
  <conditionalFormatting sqref="AA19:AA24">
    <cfRule type="top10" dxfId="1235" priority="38" bottom="1" rank="1"/>
    <cfRule type="top10" dxfId="1234" priority="39" rank="1"/>
  </conditionalFormatting>
  <conditionalFormatting sqref="AB19:AC24">
    <cfRule type="top10" dxfId="1233" priority="36" bottom="1" rank="1"/>
    <cfRule type="top10" dxfId="1232" priority="37" rank="1"/>
  </conditionalFormatting>
  <conditionalFormatting sqref="AD19:AD24">
    <cfRule type="top10" dxfId="1231" priority="34" bottom="1" rank="1"/>
    <cfRule type="top10" dxfId="1230" priority="35" rank="1"/>
  </conditionalFormatting>
  <conditionalFormatting sqref="AE19:AE24">
    <cfRule type="top10" dxfId="1229" priority="32" bottom="1" rank="1"/>
    <cfRule type="top10" dxfId="1228" priority="33" rank="1"/>
  </conditionalFormatting>
  <conditionalFormatting sqref="AF19:AF24">
    <cfRule type="top10" dxfId="1227" priority="30" bottom="1" rank="1"/>
    <cfRule type="top10" dxfId="1226" priority="31" rank="1"/>
  </conditionalFormatting>
  <conditionalFormatting sqref="AH19:AH24">
    <cfRule type="top10" dxfId="1225" priority="28" bottom="1" rank="1"/>
    <cfRule type="top10" dxfId="1224" priority="29" rank="1"/>
  </conditionalFormatting>
  <conditionalFormatting sqref="AG19:AG24">
    <cfRule type="top10" dxfId="1223" priority="26" bottom="1" rank="1"/>
    <cfRule type="top10" dxfId="1222" priority="27" rank="1"/>
  </conditionalFormatting>
  <conditionalFormatting sqref="AI19:AI24">
    <cfRule type="top10" dxfId="1221" priority="24" bottom="1" rank="1"/>
    <cfRule type="top10" dxfId="1220" priority="25" rank="1"/>
  </conditionalFormatting>
  <conditionalFormatting sqref="N5:N300">
    <cfRule type="beginsWith" dxfId="1219" priority="23" operator="beginsWith" text="S">
      <formula>LEFT(N5,LEN("S"))="S"</formula>
    </cfRule>
  </conditionalFormatting>
  <conditionalFormatting sqref="O5:O300">
    <cfRule type="beginsWith" dxfId="1218" priority="22" operator="beginsWith" text="S">
      <formula>LEFT(O5,LEN("S"))="S"</formula>
    </cfRule>
  </conditionalFormatting>
  <conditionalFormatting sqref="Y4:Y18">
    <cfRule type="top10" dxfId="1217" priority="20" bottom="1" rank="1"/>
    <cfRule type="top10" dxfId="1216" priority="21" rank="1"/>
  </conditionalFormatting>
  <conditionalFormatting sqref="Z4:Z18">
    <cfRule type="top10" dxfId="1215" priority="18" bottom="1" rank="1"/>
    <cfRule type="top10" dxfId="1214" priority="19" rank="1"/>
  </conditionalFormatting>
  <conditionalFormatting sqref="AA4:AA18">
    <cfRule type="top10" dxfId="1213" priority="16" bottom="1" rank="1"/>
    <cfRule type="top10" dxfId="1212" priority="17" rank="1"/>
  </conditionalFormatting>
  <conditionalFormatting sqref="AB4:AC18">
    <cfRule type="top10" dxfId="1211" priority="14" bottom="1" rank="1"/>
    <cfRule type="top10" dxfId="1210" priority="15" rank="1"/>
  </conditionalFormatting>
  <conditionalFormatting sqref="AD4:AD18">
    <cfRule type="top10" dxfId="1209" priority="12" bottom="1" rank="1"/>
    <cfRule type="top10" dxfId="1208" priority="13" rank="1"/>
  </conditionalFormatting>
  <conditionalFormatting sqref="AE4:AE18">
    <cfRule type="top10" dxfId="1207" priority="10" bottom="1" rank="1"/>
    <cfRule type="top10" dxfId="1206" priority="11" rank="1"/>
  </conditionalFormatting>
  <conditionalFormatting sqref="AF4:AF18">
    <cfRule type="top10" dxfId="1205" priority="8" bottom="1" rank="1"/>
    <cfRule type="top10" dxfId="1204" priority="9" rank="1"/>
  </conditionalFormatting>
  <conditionalFormatting sqref="AG4:AG18">
    <cfRule type="top10" dxfId="1203" priority="6" bottom="1" rank="1"/>
    <cfRule type="top10" dxfId="1202" priority="7" rank="1"/>
  </conditionalFormatting>
  <conditionalFormatting sqref="AH4:AH18">
    <cfRule type="top10" dxfId="1201" priority="4" bottom="1" rank="1"/>
    <cfRule type="top10" dxfId="1200" priority="5" rank="1"/>
  </conditionalFormatting>
  <conditionalFormatting sqref="AI4:AI18">
    <cfRule type="top10" dxfId="1199" priority="2" bottom="1" rank="1"/>
    <cfRule type="top10" dxfId="1198" priority="3" rank="1"/>
  </conditionalFormatting>
  <conditionalFormatting sqref="K5:K300">
    <cfRule type="expression" dxfId="1197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dataValidations count="1">
    <dataValidation type="custom" allowBlank="1" showInputMessage="1" showErrorMessage="1" sqref="K7">
      <formula1>IF(AND(LEN(K7)&lt;=6,ISNUMBER(VALUE(LEFT(K7,3))), ISTEXT(RIGHT(K7,1))),TRUE,FALSE)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8"/>
  <sheetViews>
    <sheetView zoomScale="80" zoomScaleNormal="80" workbookViewId="0">
      <selection activeCell="CE3" sqref="CE3:DN3"/>
    </sheetView>
  </sheetViews>
  <sheetFormatPr defaultRowHeight="15" x14ac:dyDescent="0.25"/>
  <cols>
    <col min="1" max="1" width="32.5703125" style="380" customWidth="1"/>
    <col min="2" max="2" width="4.7109375" style="12" customWidth="1"/>
    <col min="3" max="3" width="13.28515625" style="12" customWidth="1"/>
    <col min="4" max="4" width="3.7109375" style="11" customWidth="1"/>
    <col min="5" max="5" width="9.140625" style="11"/>
    <col min="6" max="6" width="3.7109375" style="12" customWidth="1"/>
    <col min="7" max="7" width="13.28515625" style="12" customWidth="1"/>
    <col min="8" max="8" width="3.85546875" style="11" customWidth="1"/>
    <col min="9" max="9" width="9.140625" style="11"/>
    <col min="10" max="10" width="4" style="12" customWidth="1"/>
    <col min="11" max="11" width="9.140625" style="12"/>
    <col min="12" max="12" width="3.28515625" style="11" customWidth="1"/>
    <col min="13" max="13" width="9.140625" style="11"/>
    <col min="14" max="14" width="15.7109375" style="380" customWidth="1"/>
    <col min="15" max="15" width="54" style="380" customWidth="1"/>
    <col min="16" max="16" width="14.85546875" style="380" customWidth="1"/>
    <col min="17" max="17" width="32.140625" style="380" customWidth="1"/>
    <col min="18" max="18" width="7.5703125" style="12" customWidth="1"/>
    <col min="19" max="19" width="9.140625" style="12"/>
    <col min="20" max="20" width="6.85546875" style="380" customWidth="1"/>
    <col min="21" max="21" width="12.5703125" style="380" customWidth="1"/>
    <col min="22" max="22" width="7.5703125" style="12" customWidth="1"/>
    <col min="23" max="23" width="9.140625" style="12"/>
    <col min="24" max="24" width="7" style="380" customWidth="1"/>
    <col min="25" max="25" width="10.42578125" style="380" customWidth="1"/>
    <col min="26" max="26" width="5.5703125" style="12" customWidth="1"/>
    <col min="27" max="27" width="9.140625" style="12"/>
    <col min="28" max="28" width="4.85546875" style="380" customWidth="1"/>
    <col min="29" max="29" width="9.140625" style="380"/>
    <col min="30" max="30" width="20.85546875" style="380" customWidth="1"/>
    <col min="31" max="31" width="57.7109375" style="380" customWidth="1"/>
    <col min="32" max="32" width="7.28515625" style="380" customWidth="1"/>
    <col min="33" max="33" width="31.85546875" style="380" customWidth="1"/>
    <col min="34" max="38" width="9.42578125" style="380" customWidth="1"/>
    <col min="39" max="39" width="6.7109375" style="380" customWidth="1"/>
    <col min="40" max="40" width="9.42578125" style="380" customWidth="1"/>
    <col min="41" max="41" width="6.140625" style="380" customWidth="1"/>
    <col min="42" max="42" width="9.42578125" style="380" customWidth="1"/>
    <col min="43" max="43" width="6.5703125" style="380" customWidth="1"/>
    <col min="44" max="44" width="9.42578125" style="380" customWidth="1"/>
    <col min="45" max="45" width="6.7109375" style="380" customWidth="1"/>
    <col min="46" max="46" width="9.42578125" style="380" customWidth="1"/>
    <col min="47" max="47" width="7" style="380" customWidth="1"/>
    <col min="48" max="48" width="9.42578125" style="380" customWidth="1"/>
    <col min="49" max="49" width="6.140625" style="380" customWidth="1"/>
    <col min="50" max="50" width="9.42578125" style="380" customWidth="1"/>
    <col min="51" max="51" width="6.7109375" style="380" customWidth="1"/>
    <col min="52" max="52" width="9.42578125" style="380" customWidth="1"/>
    <col min="53" max="53" width="6.85546875" style="380" customWidth="1"/>
    <col min="54" max="54" width="9.42578125" style="380" customWidth="1"/>
    <col min="55" max="55" width="6.140625" style="380" customWidth="1"/>
    <col min="56" max="57" width="9.42578125" style="380" customWidth="1"/>
    <col min="58" max="58" width="6" style="380" customWidth="1"/>
    <col min="59" max="59" width="9.42578125" style="380" customWidth="1"/>
    <col min="60" max="60" width="6.7109375" style="380" customWidth="1"/>
    <col min="61" max="61" width="9.42578125" style="380" customWidth="1"/>
    <col min="62" max="62" width="6.28515625" style="380" customWidth="1"/>
    <col min="63" max="63" width="11" style="380" customWidth="1"/>
    <col min="64" max="64" width="7.28515625" style="380" customWidth="1"/>
    <col min="65" max="65" width="9.42578125" style="380" customWidth="1"/>
    <col min="66" max="66" width="6.7109375" style="380" customWidth="1"/>
    <col min="67" max="67" width="9.42578125" style="380" customWidth="1"/>
    <col min="68" max="68" width="7" style="380" customWidth="1"/>
    <col min="69" max="69" width="9.42578125" style="380" customWidth="1"/>
    <col min="70" max="70" width="6.5703125" style="380" customWidth="1"/>
    <col min="71" max="71" width="9.42578125" style="380" customWidth="1"/>
    <col min="72" max="72" width="6.85546875" style="380" customWidth="1"/>
    <col min="73" max="73" width="9.42578125" style="380" customWidth="1"/>
    <col min="74" max="74" width="6.28515625" style="380" customWidth="1"/>
    <col min="75" max="80" width="9.42578125" style="380" customWidth="1"/>
    <col min="81" max="83" width="9.140625" style="380"/>
    <col min="84" max="84" width="4.42578125" style="380" customWidth="1"/>
    <col min="85" max="87" width="3.140625" style="380" customWidth="1"/>
    <col min="88" max="89" width="4.28515625" style="380" customWidth="1"/>
    <col min="90" max="92" width="3.140625" style="380" customWidth="1"/>
    <col min="93" max="94" width="4.28515625" style="380" customWidth="1"/>
    <col min="95" max="95" width="4.5703125" style="380" customWidth="1"/>
    <col min="96" max="97" width="3.140625" style="380" customWidth="1"/>
    <col min="98" max="98" width="5.42578125" style="380" customWidth="1"/>
    <col min="99" max="99" width="4.28515625" style="380" customWidth="1"/>
    <col min="100" max="102" width="3.140625" style="380" customWidth="1"/>
    <col min="103" max="103" width="4.7109375" style="380" customWidth="1"/>
    <col min="104" max="104" width="4.28515625" style="380" customWidth="1"/>
    <col min="105" max="107" width="3.140625" style="380" customWidth="1"/>
    <col min="108" max="108" width="4.7109375" style="380" customWidth="1"/>
    <col min="109" max="109" width="4.28515625" style="380" customWidth="1"/>
    <col min="110" max="112" width="3.140625" style="380" customWidth="1"/>
    <col min="113" max="113" width="4.85546875" style="380" customWidth="1"/>
    <col min="114" max="114" width="4.28515625" style="380" customWidth="1"/>
    <col min="115" max="115" width="8.140625" style="380" customWidth="1"/>
    <col min="116" max="116" width="7" style="380" customWidth="1"/>
    <col min="117" max="117" width="7.7109375" style="380" customWidth="1"/>
    <col min="118" max="118" width="51.85546875" style="380" customWidth="1"/>
    <col min="119" max="16384" width="9.140625" style="380"/>
  </cols>
  <sheetData>
    <row r="1" spans="1:118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X1" s="11"/>
      <c r="BY1" s="11"/>
      <c r="BZ1" s="11"/>
      <c r="CA1" s="11"/>
      <c r="CB1" s="11"/>
      <c r="CC1" s="11"/>
    </row>
    <row r="2" spans="1:118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623" t="s">
        <v>152</v>
      </c>
      <c r="O2" s="625" t="s">
        <v>153</v>
      </c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78"/>
      <c r="AD2" s="363"/>
      <c r="AE2" s="364"/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408"/>
      <c r="BY2" s="408"/>
      <c r="BZ2" s="408"/>
      <c r="CA2" s="408"/>
      <c r="CB2" s="408"/>
      <c r="CC2" s="11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</row>
    <row r="3" spans="1:118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624"/>
      <c r="O3" s="626"/>
      <c r="P3" s="27"/>
      <c r="Q3" s="334" t="s">
        <v>113</v>
      </c>
      <c r="R3" s="614" t="s">
        <v>24</v>
      </c>
      <c r="S3" s="615"/>
      <c r="T3" s="616" t="s">
        <v>24</v>
      </c>
      <c r="U3" s="617"/>
      <c r="V3" s="614" t="s">
        <v>24</v>
      </c>
      <c r="W3" s="615"/>
      <c r="X3" s="616" t="s">
        <v>24</v>
      </c>
      <c r="Y3" s="617"/>
      <c r="Z3" s="614" t="s">
        <v>24</v>
      </c>
      <c r="AA3" s="615"/>
      <c r="AB3" s="616" t="s">
        <v>24</v>
      </c>
      <c r="AC3" s="617"/>
      <c r="AD3" s="335" t="s">
        <v>135</v>
      </c>
      <c r="AE3" s="333" t="s">
        <v>133</v>
      </c>
      <c r="AG3" s="337">
        <f t="shared" ref="AG3:AG23" si="0">A4</f>
        <v>13</v>
      </c>
      <c r="AH3" s="338">
        <f>COUNTIFS('2 set'!$O$5:$O$300,'2 set'!$G$29, '2 set'!$L$5:$L$300,AG3)</f>
        <v>0</v>
      </c>
      <c r="AI3" s="338">
        <f>COUNTIFS('2 set'!$O$5:$O$300,'2 set'!$G$28, '2 set'!$L$5:$L$300,AG3)</f>
        <v>0</v>
      </c>
      <c r="AJ3" s="339">
        <f>AH3-AI3</f>
        <v>0</v>
      </c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395"/>
      <c r="BY3" s="395"/>
      <c r="BZ3" s="395"/>
      <c r="CA3" s="395"/>
      <c r="CB3" s="395"/>
      <c r="CC3" s="11"/>
      <c r="CE3" s="619" t="s">
        <v>163</v>
      </c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  <c r="DK3" s="619"/>
      <c r="DL3" s="619"/>
      <c r="DM3" s="619"/>
      <c r="DN3" s="619"/>
    </row>
    <row r="4" spans="1:118" ht="15.75" thickBot="1" x14ac:dyDescent="0.3">
      <c r="A4" s="369">
        <f>'2 set'!F4</f>
        <v>13</v>
      </c>
      <c r="B4" s="250">
        <f>'2 set'!AD39</f>
        <v>0</v>
      </c>
      <c r="C4" s="260" t="str">
        <f>'2 set'!AE39</f>
        <v/>
      </c>
      <c r="D4" s="251">
        <f>'2 set'!AI39</f>
        <v>0</v>
      </c>
      <c r="E4" s="263" t="str">
        <f>'2 set'!AJ39</f>
        <v/>
      </c>
      <c r="F4" s="250">
        <f>'2 set'!AS39</f>
        <v>0</v>
      </c>
      <c r="G4" s="260" t="str">
        <f>'2 set'!AT39</f>
        <v/>
      </c>
      <c r="H4" s="251">
        <f>'2 set'!AX39</f>
        <v>0</v>
      </c>
      <c r="I4" s="263" t="str">
        <f>'2 set'!AY39</f>
        <v/>
      </c>
      <c r="J4" s="250">
        <f>'2 set'!BH39</f>
        <v>0</v>
      </c>
      <c r="K4" s="260" t="str">
        <f>'2 set'!BI39</f>
        <v/>
      </c>
      <c r="L4" s="252">
        <f>'2 set'!AN39</f>
        <v>0</v>
      </c>
      <c r="M4" s="263" t="str">
        <f>'2 set'!AO39</f>
        <v/>
      </c>
      <c r="N4" s="369" t="str">
        <f t="shared" ref="N4:N24" si="1">IF(B4+D4+F4+H4+J4+L4=0," ",B4+D4+F4+H4+J4+L4)</f>
        <v xml:space="preserve"> </v>
      </c>
      <c r="O4" s="258" t="str">
        <f t="shared" ref="O4:O18" si="2">IFERROR(AVERAGE(C4,E4,G4,I4,K4,M4)," ")</f>
        <v xml:space="preserve"> </v>
      </c>
      <c r="P4" s="413"/>
      <c r="Q4" s="266">
        <v>1</v>
      </c>
      <c r="R4" s="267">
        <f>SUM('2 set'!AD33,'2 set'!AD42,'2 set'!AD51,'2 set'!AD60,'2 set'!AD69,'2 set'!AD78,'2 set'!AD87,'2 set'!AD96,'2 set'!AD105,'2 set'!AD114,'2 set'!AD123,'2 set'!AD132,'2 set'!AD141,'2 set'!AD150,'2 set'!AD159)</f>
        <v>0</v>
      </c>
      <c r="S4" s="268" t="str">
        <f>IFERROR(AVERAGE('2 set'!AE33,'2 set'!AE42,'2 set'!AE51,'2 set'!AE60,'2 set'!AE69,'2 set'!AE78,'2 set'!AE87,'2 set'!AE96,'2 set'!AE105,'2 set'!AE114,'2 set'!AE123,'2 set'!AE132,'2 set'!AE141,'2 set'!AE150,'2 set'!AE159)," ")</f>
        <v xml:space="preserve"> </v>
      </c>
      <c r="T4" s="220">
        <f>SUM('2 set'!AI33,'2 set'!AI42,'2 set'!AI51,'2 set'!AI60,'2 set'!AI69,'2 set'!AI78,'2 set'!AI87,'2 set'!AI96,'2 set'!AI105,'2 set'!AI114,'2 set'!AI123,'2 set'!AI132,'2 set'!AI141,'2 set'!AI150,'2 set'!AI159)</f>
        <v>0</v>
      </c>
      <c r="U4" s="269" t="str">
        <f>IFERROR(AVERAGE('2 set'!AJ33,'2 set'!AJ42,'2 set'!AJ51,'2 set'!AJ60,'2 set'!AJ69,'2 set'!AJ78,'2 set'!AJ87,'2 set'!AJ96,'2 set'!AJ105,'2 set'!AJ114,'2 set'!AJ123,'2 set'!AJ132,'2 set'!AJ141,'2 set'!AJ150,'2 set'!AJ159), " ")</f>
        <v xml:space="preserve"> </v>
      </c>
      <c r="V4" s="270">
        <f>SUM('2 set'!AS33,'2 set'!AS42,'2 set'!AS51,'2 set'!AS60,'2 set'!AS69,'2 set'!AS78,'2 set'!AS87,'2 set'!AS96,'2 set'!AS105,'2 set'!AS114,'2 set'!AS123,'2 set'!AS132,'2 set'!AS141,'2 set'!AS150,'2 set'!AS159)</f>
        <v>0</v>
      </c>
      <c r="W4" s="268" t="str">
        <f>IFERROR(AVERAGE('2 set'!AT33,'2 set'!AT42,'2 set'!AT51,'2 set'!AT60,'2 set'!AT69,'2 set'!AT78,'2 set'!AT87,'2 set'!AT96,'2 set'!AT105,'2 set'!AT114,'2 set'!AT123,'2 set'!AT132,'2 set'!AT141,'2 set'!AT150,'2 set'!AT159), " ")</f>
        <v xml:space="preserve"> </v>
      </c>
      <c r="X4" s="22">
        <f>SUM('2 set'!AX33,'2 set'!AX42,'2 set'!AX51,'2 set'!AX60,'2 set'!AX69,'2 set'!AX78,'2 set'!AX87,'2 set'!AX96,'2 set'!AX105,'2 set'!AX114,'2 set'!AX123,'2 set'!AX132,'2 set'!AX141,'2 set'!AX150,'2 set'!AX159)</f>
        <v>0</v>
      </c>
      <c r="Y4" s="283" t="str">
        <f>IFERROR(AVERAGE('2 set'!AY33,'2 set'!AY42,'2 set'!AY51,'2 set'!AY60,'2 set'!AY69,'2 set'!AY78,'2 set'!AY87,'2 set'!AY96,'2 set'!AY105,'2 set'!AY114,'2 set'!AY123,'2 set'!AY132,'2 set'!AY141,'2 set'!AY150,'2 set'!AY159), " ")</f>
        <v xml:space="preserve"> </v>
      </c>
      <c r="Z4" s="270">
        <f>SUM('2 set'!BH33,'2 set'!BH42,'2 set'!BH51,'2 set'!BH60,'2 set'!BH69,'2 set'!BH78,'2 set'!BH87,'2 set'!BH96,'2 set'!BH105,'2 set'!BH114,'2 set'!BH123,'2 set'!BH132,'2 set'!BH141,'2 set'!BH150,'2 set'!BH159)</f>
        <v>0</v>
      </c>
      <c r="AA4" s="286" t="str">
        <f>IFERROR(AVERAGE('2 set'!BI33,'2 set'!BI42,'2 set'!BI51,'2 set'!BI60,'2 set'!BI69,'2 set'!BI78,'2 set'!BI87,'2 set'!BI96,'2 set'!BI105,'2 set'!BI114,'2 set'!BI123,'2 set'!BI132,'2 set'!BI141,'2 set'!BI150,'2 set'!BI159), " ")</f>
        <v xml:space="preserve"> </v>
      </c>
      <c r="AB4" s="22">
        <f>SUM('2 set'!AN33,'2 set'!AN42,'2 set'!AN51,'2 set'!AN60,'2 set'!AN69,'2 set'!AN78,'2 set'!AN87,'2 set'!AN96,'2 set'!AN105,'2 set'!AN114,'2 set'!AN123,'2 set'!AN132,'2 set'!AN141,'2 set'!AN150,'2 set'!AN159)</f>
        <v>0</v>
      </c>
      <c r="AC4" s="283" t="str">
        <f>IFERROR(AVERAGE('2 set'!AO33,'2 set'!AO42,'2 set'!AO51,'2 set'!AO60,'2 set'!AO69,'2 set'!AO78,'2 set'!AO87,'2 set'!AO96,'2 set'!AO105,'2 set'!AO114,'2 set'!AO123,'2 set'!AO132,'2 set'!AO141,'2 set'!AO150,'2 set'!AO159), " ")</f>
        <v xml:space="preserve"> </v>
      </c>
      <c r="AD4" s="146">
        <f t="shared" ref="AD4:AD9" si="3">SUM(R4,T4,V4,X4,Z4,AB4)</f>
        <v>0</v>
      </c>
      <c r="AE4" s="399" t="str">
        <f t="shared" ref="AE4:AE9" si="4">IFERROR(AVERAGE(S4,U4,W4,Y4,AA4,AC4), " ")</f>
        <v xml:space="preserve"> </v>
      </c>
      <c r="AG4" s="336">
        <f t="shared" si="0"/>
        <v>20</v>
      </c>
      <c r="AH4" s="338">
        <f>COUNTIFS('2 set'!$O$5:$O$300,'2 set'!$G$29, '2 set'!$L$5:$L$300,AG4)</f>
        <v>0</v>
      </c>
      <c r="AI4" s="338">
        <f>COUNTIFS('2 set'!$O$5:$O$300,'2 set'!$G$28, '2 set'!$L$5:$L$300,AG4)</f>
        <v>0</v>
      </c>
      <c r="AJ4" s="229">
        <f t="shared" ref="AJ4:AJ23" si="5">AH4-AI4</f>
        <v>0</v>
      </c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603" t="s">
        <v>12</v>
      </c>
      <c r="AT4" s="601"/>
      <c r="AU4" s="603" t="s">
        <v>13</v>
      </c>
      <c r="AV4" s="602"/>
      <c r="AW4" s="601" t="s">
        <v>14</v>
      </c>
      <c r="AX4" s="602"/>
      <c r="AY4" s="603" t="s">
        <v>12</v>
      </c>
      <c r="AZ4" s="601"/>
      <c r="BA4" s="603" t="s">
        <v>13</v>
      </c>
      <c r="BB4" s="602"/>
      <c r="BC4" s="601" t="s">
        <v>14</v>
      </c>
      <c r="BD4" s="602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409"/>
      <c r="BY4" s="409"/>
      <c r="BZ4" s="409"/>
      <c r="CA4" s="409"/>
      <c r="CB4" s="409"/>
      <c r="CE4" s="569" t="s">
        <v>29</v>
      </c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1"/>
    </row>
    <row r="5" spans="1:118" ht="15.75" customHeight="1" thickBot="1" x14ac:dyDescent="0.3">
      <c r="A5" s="369">
        <f>'2 set'!F5</f>
        <v>20</v>
      </c>
      <c r="B5" s="250">
        <f>'2 set'!AD48</f>
        <v>0</v>
      </c>
      <c r="C5" s="260" t="str">
        <f>'2 set'!AE48</f>
        <v/>
      </c>
      <c r="D5" s="251">
        <f>'2 set'!AI48</f>
        <v>0</v>
      </c>
      <c r="E5" s="263" t="str">
        <f>'2 set'!AJ48</f>
        <v/>
      </c>
      <c r="F5" s="250">
        <f>'2 set'!AS48</f>
        <v>0</v>
      </c>
      <c r="G5" s="260" t="str">
        <f>'2 set'!AT48</f>
        <v/>
      </c>
      <c r="H5" s="251">
        <f>'2 set'!AX48</f>
        <v>0</v>
      </c>
      <c r="I5" s="263" t="str">
        <f>'2 set'!AY48</f>
        <v/>
      </c>
      <c r="J5" s="250">
        <f>'2 set'!BH48</f>
        <v>0</v>
      </c>
      <c r="K5" s="260" t="str">
        <f>'2 set'!BI48</f>
        <v/>
      </c>
      <c r="L5" s="252">
        <f>'2 set'!AN48</f>
        <v>0</v>
      </c>
      <c r="M5" s="263" t="str">
        <f>'2 set'!AO48</f>
        <v/>
      </c>
      <c r="N5" s="369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73">
        <f>SUM('2 set'!AD34,'2 set'!AD43,'2 set'!AD52,'2 set'!AD61,'2 set'!AD70,'2 set'!AD79,'2 set'!AD88,'2 set'!AD97,'2 set'!AD106,'2 set'!AD115,'2 set'!AD124,'2 set'!AD133,'2 set'!AD142,'2 set'!AD151,'2 set'!AD160)</f>
        <v>0</v>
      </c>
      <c r="S5" s="274" t="str">
        <f>IFERROR(AVERAGE('2 set'!AE34,'2 set'!AE43,'2 set'!AE52,'2 set'!AE61,'2 set'!AE70,'2 set'!AE79,'2 set'!AE88,'2 set'!AE97,'2 set'!AE106,'2 set'!AE115,'2 set'!AE124,'2 set'!AE133,'2 set'!AE142,'2 set'!AE151,'2 set'!AE160), " ")</f>
        <v xml:space="preserve"> </v>
      </c>
      <c r="T5" s="219">
        <f>SUM('2 set'!AI34,'2 set'!AI43,'2 set'!AI52,'2 set'!AI61,'2 set'!AI70,'2 set'!AI79,'2 set'!AI88,'2 set'!AI97,'2 set'!AI106,'2 set'!AI115,'2 set'!AI124,'2 set'!AI133,'2 set'!AI142,'2 set'!AI151,'2 set'!AI160)</f>
        <v>0</v>
      </c>
      <c r="U5" s="275" t="str">
        <f>IFERROR(AVERAGE('2 set'!AJ34,'2 set'!AJ43,'2 set'!AJ52,'2 set'!AJ61,'2 set'!AJ70,'2 set'!AJ79,'2 set'!AJ88,'2 set'!AJ97,'2 set'!AJ106,'2 set'!AJ115,'2 set'!AJ124,'2 set'!AJ133,'2 set'!AJ142,'2 set'!AJ151,'2 set'!AJ160), " ")</f>
        <v xml:space="preserve"> </v>
      </c>
      <c r="V5" s="273">
        <f>SUM('2 set'!AS34,'2 set'!AS43,'2 set'!AS52,'2 set'!AS61,'2 set'!AS70,'2 set'!AS79,'2 set'!AS88,'2 set'!AS97,'2 set'!AS106,'2 set'!AS115,'2 set'!AS124,'2 set'!AS133,'2 set'!AS142,'2 set'!AS151,'2 set'!AS160)</f>
        <v>0</v>
      </c>
      <c r="W5" s="274" t="str">
        <f>IFERROR(AVERAGE('2 set'!AT34,'2 set'!AT43,'2 set'!AT52,'2 set'!AT61,'2 set'!AT70,'2 set'!AT79,'2 set'!AT88,'2 set'!AT97,'2 set'!AT106,'2 set'!AT115,'2 set'!AT124,'2 set'!AT133,'2 set'!AT142,'2 set'!AT151,'2 set'!AT160), " ")</f>
        <v xml:space="preserve"> </v>
      </c>
      <c r="X5" s="219">
        <f>SUM('2 set'!AX34,'2 set'!AX43,'2 set'!AX52,'2 set'!AX61,'2 set'!AX70,'2 set'!AX79,'2 set'!AX88,'2 set'!AX97,'2 set'!AX106,'2 set'!AX115,'2 set'!AX124,'2 set'!AX133,'2 set'!AX142,'2 set'!AX151,'2 set'!AX160)</f>
        <v>0</v>
      </c>
      <c r="Y5" s="284" t="str">
        <f>IFERROR(AVERAGE('2 set'!AY34,'2 set'!AY43,'2 set'!AY52,'2 set'!AY61,'2 set'!AY70,'2 set'!AY79,'2 set'!AY88,'2 set'!AY97,'2 set'!AY106,'2 set'!AY115,'2 set'!AY124,'2 set'!AY133,'2 set'!AY142,'2 set'!AY151,'2 set'!AY160), " ")</f>
        <v xml:space="preserve"> </v>
      </c>
      <c r="Z5" s="273">
        <f>SUM('2 set'!BH34,'2 set'!BH43,'2 set'!BH52,'2 set'!BH61,'2 set'!BH70,'2 set'!BH79,'2 set'!BH88,'2 set'!BH97,'2 set'!BH106,'2 set'!BH115,'2 set'!BH124,'2 set'!BH133,'2 set'!BH142,'2 set'!BH151,'2 set'!BH160)</f>
        <v>0</v>
      </c>
      <c r="AA5" s="287" t="str">
        <f>IFERROR(AVERAGE('2 set'!BI34,'2 set'!BI43,'2 set'!BI52,'2 set'!BI61,'2 set'!BI70,'2 set'!BI79,'2 set'!BI88,'2 set'!BI97,'2 set'!BI106,'2 set'!BI115,'2 set'!BI124,'2 set'!BI133,'2 set'!BI142,'2 set'!BI151,'2 set'!BI160), " ")</f>
        <v xml:space="preserve"> </v>
      </c>
      <c r="AB5" s="219">
        <f>SUM('2 set'!AN34,'2 set'!AN43,'2 set'!AN52,'2 set'!AN61,'2 set'!AN70,'2 set'!AN79,'2 set'!AN88,'2 set'!AN97,'2 set'!AN106,'2 set'!AN115,'2 set'!AN124,'2 set'!AN133,'2 set'!AN142,'2 set'!AN151,'2 set'!AN160)</f>
        <v>0</v>
      </c>
      <c r="AC5" s="411" t="str">
        <f>IFERROR(AVERAGE('2 set'!AO34,'2 set'!AO43,'2 set'!AO52,'2 set'!AO61,'2 set'!AO70,'2 set'!AO79,'2 set'!AO88,'2 set'!AO97,'2 set'!AO106,'2 set'!AO115,'2 set'!AO124,'2 set'!AO133,'2 set'!AO142,'2 set'!AO151,'2 set'!AO160), " ")</f>
        <v xml:space="preserve"> </v>
      </c>
      <c r="AD5" s="414">
        <f t="shared" si="3"/>
        <v>0</v>
      </c>
      <c r="AE5" s="399" t="str">
        <f t="shared" si="4"/>
        <v xml:space="preserve"> </v>
      </c>
      <c r="AG5" s="336">
        <f t="shared" si="0"/>
        <v>0</v>
      </c>
      <c r="AH5" s="338">
        <f>COUNTIFS('2 set'!$O$5:$O$300,'2 set'!$G$29, '2 set'!$L$5:$L$300,AG5)</f>
        <v>0</v>
      </c>
      <c r="AI5" s="338">
        <f>COUNTIFS('2 set'!$O$5:$O$300,'2 set'!$G$28, '2 set'!$L$5:$L$300,AG5)</f>
        <v>0</v>
      </c>
      <c r="AJ5" s="229">
        <f t="shared" si="5"/>
        <v>0</v>
      </c>
      <c r="AL5" s="340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409"/>
      <c r="BY5" s="409"/>
      <c r="BZ5" s="409"/>
      <c r="CA5" s="409"/>
      <c r="CB5" s="409"/>
      <c r="CE5" s="592" t="s">
        <v>28</v>
      </c>
      <c r="CF5" s="593"/>
      <c r="CG5" s="582" t="s">
        <v>4</v>
      </c>
      <c r="CH5" s="596"/>
      <c r="CI5" s="596"/>
      <c r="CJ5" s="596"/>
      <c r="CK5" s="583"/>
      <c r="CL5" s="582" t="s">
        <v>5</v>
      </c>
      <c r="CM5" s="596"/>
      <c r="CN5" s="596"/>
      <c r="CO5" s="596"/>
      <c r="CP5" s="583"/>
      <c r="CQ5" s="582" t="s">
        <v>6</v>
      </c>
      <c r="CR5" s="596"/>
      <c r="CS5" s="596"/>
      <c r="CT5" s="596"/>
      <c r="CU5" s="583"/>
      <c r="CV5" s="582" t="s">
        <v>7</v>
      </c>
      <c r="CW5" s="596"/>
      <c r="CX5" s="596"/>
      <c r="CY5" s="596"/>
      <c r="CZ5" s="583"/>
      <c r="DA5" s="582" t="s">
        <v>8</v>
      </c>
      <c r="DB5" s="596"/>
      <c r="DC5" s="596"/>
      <c r="DD5" s="596"/>
      <c r="DE5" s="583"/>
      <c r="DF5" s="596" t="s">
        <v>9</v>
      </c>
      <c r="DG5" s="596"/>
      <c r="DH5" s="596"/>
      <c r="DI5" s="596"/>
      <c r="DJ5" s="583"/>
      <c r="DK5" s="582" t="s">
        <v>26</v>
      </c>
      <c r="DL5" s="596"/>
      <c r="DM5" s="583"/>
      <c r="DN5" s="604" t="s">
        <v>132</v>
      </c>
    </row>
    <row r="6" spans="1:118" ht="15.75" customHeight="1" thickBot="1" x14ac:dyDescent="0.3">
      <c r="A6" s="113">
        <f>'2 set'!F6</f>
        <v>0</v>
      </c>
      <c r="B6" s="250">
        <f>'2 set'!AD57</f>
        <v>0</v>
      </c>
      <c r="C6" s="260" t="str">
        <f>'2 set'!AE57</f>
        <v/>
      </c>
      <c r="D6" s="251">
        <f>'2 set'!AI57</f>
        <v>0</v>
      </c>
      <c r="E6" s="263" t="str">
        <f>'2 set'!AJ57</f>
        <v/>
      </c>
      <c r="F6" s="250">
        <f>'2 set'!AS57</f>
        <v>0</v>
      </c>
      <c r="G6" s="260" t="str">
        <f>'2 set'!AT57</f>
        <v/>
      </c>
      <c r="H6" s="251">
        <f>'2 set'!AX57</f>
        <v>0</v>
      </c>
      <c r="I6" s="263" t="str">
        <f>'2 set'!AY57</f>
        <v/>
      </c>
      <c r="J6" s="250">
        <f>'2 set'!BH57</f>
        <v>0</v>
      </c>
      <c r="K6" s="260" t="str">
        <f>'2 set'!BI57</f>
        <v/>
      </c>
      <c r="L6" s="252">
        <f>'2 set'!AN57</f>
        <v>0</v>
      </c>
      <c r="M6" s="263" t="str">
        <f>'2 set'!AO57</f>
        <v/>
      </c>
      <c r="N6" s="369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73">
        <f>SUM('2 set'!AD35,'2 set'!AD44,'2 set'!AD53,'2 set'!AD62,'2 set'!AD71,'2 set'!AD80,'2 set'!AD89,'2 set'!AD98,'2 set'!AD107,'2 set'!AD116,'2 set'!AD125,'2 set'!AD134,'2 set'!AD143,'2 set'!AD152,'2 set'!AD161)</f>
        <v>0</v>
      </c>
      <c r="S6" s="274" t="str">
        <f>IFERROR(AVERAGE('2 set'!AE35,'2 set'!AE44,'2 set'!AE53,'2 set'!AE62,'2 set'!AE71,'2 set'!AE80,'2 set'!AE89,'2 set'!AE98,'2 set'!AE107,'2 set'!AE116,'2 set'!AE125,'2 set'!AE134,'2 set'!AE143,'2 set'!AE152,'2 set'!AE161), " ")</f>
        <v xml:space="preserve"> </v>
      </c>
      <c r="T6" s="219">
        <f>SUM('2 set'!AI35,'2 set'!AI44,'2 set'!AI53,'2 set'!AI62,'2 set'!AI71,'2 set'!AI80,'2 set'!AI89,'2 set'!AI98,'2 set'!AI107,'2 set'!AI116,'2 set'!AI125,'2 set'!AI134,'2 set'!AI143,'2 set'!AI152,'2 set'!AI161)</f>
        <v>0</v>
      </c>
      <c r="U6" s="275" t="str">
        <f>IFERROR(AVERAGE('2 set'!AJ35,'2 set'!AJ44,'2 set'!AJ53,'2 set'!AJ62,'2 set'!AJ71,'2 set'!AJ80,'2 set'!AJ89,'2 set'!AJ98,'2 set'!AJ107,'2 set'!AJ116,'2 set'!AJ125,'2 set'!AJ134,'2 set'!AJ143,'2 set'!AJ152,'2 set'!AJ161), " ")</f>
        <v xml:space="preserve"> </v>
      </c>
      <c r="V6" s="273">
        <f>SUM('2 set'!AS35,'2 set'!AS44,'2 set'!AS53,'2 set'!AS62,'2 set'!AS71,'2 set'!AS80,'2 set'!AS89,'2 set'!AS98,'2 set'!AS107,'2 set'!AS116,'2 set'!AS125,'2 set'!AS134,'2 set'!AS143,'2 set'!AS152,'2 set'!AS161)</f>
        <v>0</v>
      </c>
      <c r="W6" s="274" t="str">
        <f>IFERROR(AVERAGE('2 set'!AT35,'2 set'!AT44,'2 set'!AT53,'2 set'!AT62,'2 set'!AT71,'2 set'!AT80,'2 set'!AT89,'2 set'!AT98,'2 set'!AT107,'2 set'!AT116,'2 set'!AT125,'2 set'!AT134,'2 set'!AT143,'2 set'!AT152,'2 set'!AT161), " ")</f>
        <v xml:space="preserve"> </v>
      </c>
      <c r="X6" s="219">
        <f>SUM('2 set'!AX35,'2 set'!AX44,'2 set'!AX53,'2 set'!AX62,'2 set'!AX71,'2 set'!AX80,'2 set'!AX89,'2 set'!AX98,'2 set'!AX107,'2 set'!AX116,'2 set'!AX125,'2 set'!AX134,'2 set'!AX143,'2 set'!AX152,'2 set'!AX161)</f>
        <v>0</v>
      </c>
      <c r="Y6" s="284" t="str">
        <f>IFERROR(AVERAGE('2 set'!AY35,'2 set'!AY44,'2 set'!AY53,'2 set'!AY62,'2 set'!AY71,'2 set'!AY80,'2 set'!AY89,'2 set'!AY98,'2 set'!AY107,'2 set'!AY116,'2 set'!AY125,'2 set'!AY134,'2 set'!AY143,'2 set'!AY152,'2 set'!AY161), " ")</f>
        <v xml:space="preserve"> </v>
      </c>
      <c r="Z6" s="273">
        <f>SUM('2 set'!BH35,'2 set'!BH44,'2 set'!BH53,'2 set'!BH62,'2 set'!BH71,'2 set'!BH80,'2 set'!BH89,'2 set'!BH98,'2 set'!BH107,'2 set'!BH116,'2 set'!BH125,'2 set'!BH134,'2 set'!BH143,'2 set'!BH152,'2 set'!BH161)</f>
        <v>0</v>
      </c>
      <c r="AA6" s="287" t="str">
        <f>IFERROR(AVERAGE('2 set'!BI35,'2 set'!BI44,'2 set'!BI53,'2 set'!BI62,'2 set'!BI71,'2 set'!BI80,'2 set'!BI89,'2 set'!BI98,'2 set'!BI107,'2 set'!BI116,'2 set'!BI125,'2 set'!BI134,'2 set'!BI143,'2 set'!BI152,'2 set'!BI161), " ")</f>
        <v xml:space="preserve"> </v>
      </c>
      <c r="AB6" s="219">
        <f>SUM('2 set'!AN35,'2 set'!AN44,'2 set'!AN53,'2 set'!AN62,'2 set'!AN71,'2 set'!AN80,'2 set'!AN89,'2 set'!AN98,'2 set'!AN107,'2 set'!AN116,'2 set'!AN125,'2 set'!AN134,'2 set'!AN143,'2 set'!AN152,'2 set'!AN161)</f>
        <v>0</v>
      </c>
      <c r="AC6" s="284" t="str">
        <f>IFERROR(AVERAGE('2 set'!AO35,'2 set'!AO44,'2 set'!AO53,'2 set'!AO62,'2 set'!AO71,'2 set'!AO80,'2 set'!AO89,'2 set'!AO98,'2 set'!AO107,'2 set'!AO116,'2 set'!AO125,'2 set'!AO134,'2 set'!AO143,'2 set'!AO152,'2 set'!AO161), " ")</f>
        <v xml:space="preserve"> </v>
      </c>
      <c r="AD6" s="414">
        <f t="shared" si="3"/>
        <v>0</v>
      </c>
      <c r="AE6" s="399" t="str">
        <f t="shared" si="4"/>
        <v xml:space="preserve"> </v>
      </c>
      <c r="AG6" s="336">
        <f t="shared" si="0"/>
        <v>0</v>
      </c>
      <c r="AH6" s="338">
        <f>COUNTIFS('2 set'!$O$5:$O$300,'2 set'!$G$29, '2 set'!$L$5:$L$300,AG6)</f>
        <v>0</v>
      </c>
      <c r="AI6" s="338">
        <f>COUNTIFS('2 set'!$O$5:$O$300,'2 set'!$G$28, '2 set'!$L$5:$L$300,AG6)</f>
        <v>0</v>
      </c>
      <c r="AJ6" s="229">
        <f t="shared" si="5"/>
        <v>0</v>
      </c>
      <c r="AL6" s="341">
        <f t="shared" ref="AL6:AL26" si="6">A4</f>
        <v>13</v>
      </c>
      <c r="AM6" s="371">
        <f>COUNTIFS('2 set'!$L$5:$L$300,'Resumo 2'!$AL6,'2 set'!$N$5:$N$300,'2 set'!$G$23,'2 set'!$O$5:$O$300,'2 set'!$G$29)</f>
        <v>0</v>
      </c>
      <c r="AN6" s="304" t="str">
        <f>IFERROR(AM6/(AM6+AO6+AQ6)," ")</f>
        <v xml:space="preserve"> </v>
      </c>
      <c r="AO6" s="371">
        <f>COUNTIFS('2 set'!$L$5:$L$300,'Resumo 2'!$AL6,'2 set'!$N$5:$N$300,'2 set'!$G$23,'2 set'!$O$5:$O$300,'2 set'!$G$28)</f>
        <v>0</v>
      </c>
      <c r="AP6" s="304" t="str">
        <f>IFERROR(AO6/(AM6+AO6+AQ6), " ")</f>
        <v xml:space="preserve"> </v>
      </c>
      <c r="AQ6" s="371">
        <f>COUNTIFS('2 set'!$L$5:$L$300,'Resumo 2'!$AL6,'2 set'!$N$5:$N$300,'2 set'!$G$23,'2 set'!$O$5:$O$300,'2 set'!$G$31)</f>
        <v>0</v>
      </c>
      <c r="AR6" s="304" t="str">
        <f t="shared" ref="AR6:AR26" si="7">IFERROR(AQ6/(AM6+AO6+AQ6), " ")</f>
        <v xml:space="preserve"> </v>
      </c>
      <c r="AS6" s="371">
        <f>COUNTIFS('2 set'!$L$5:$L$300,'Resumo 2'!$AL6,'2 set'!$N$5:$N$300,'2 set'!$G$22,'2 set'!$O$5:$O$300,'2 set'!$G$29)</f>
        <v>0</v>
      </c>
      <c r="AT6" s="304" t="str">
        <f>IFERROR(AS6/(AS6+AU6+AW6)," ")</f>
        <v xml:space="preserve"> </v>
      </c>
      <c r="AU6" s="371">
        <f>COUNTIFS('2 set'!$L$5:$L$300,'Resumo 2'!$AL6,'2 set'!$N$5:$N$300,'2 set'!$G$22,'2 set'!$O$5:$O$300,'2 set'!$G$28)</f>
        <v>0</v>
      </c>
      <c r="AV6" s="304" t="str">
        <f>IFERROR(AU6/(AS6+AU6+AW6), " ")</f>
        <v xml:space="preserve"> </v>
      </c>
      <c r="AW6" s="371">
        <f>COUNTIFS('2 set'!$L$5:$L$300,'Resumo 2'!$AL6,'2 set'!$N$5:$N$300,'2 set'!$G$25,'2 set'!$O$5:$O$300,'2 set'!$G$31)</f>
        <v>0</v>
      </c>
      <c r="AX6" s="304" t="str">
        <f>IFERROR(AW6/(AS6+AU6+AW6), " ")</f>
        <v xml:space="preserve"> </v>
      </c>
      <c r="AY6" s="371">
        <f>COUNTIFS('2 set'!$L$5:$L$300,'Resumo 2'!$AL6,'2 set'!$N$5:$N$300,'2 set'!$G$25,'2 set'!$O$5:$O$300,'2 set'!$G$29)</f>
        <v>0</v>
      </c>
      <c r="AZ6" s="304" t="str">
        <f>IFERROR(AY6/(AY6+BA6+BC6)," ")</f>
        <v xml:space="preserve"> </v>
      </c>
      <c r="BA6" s="371">
        <f>COUNTIFS('2 set'!$L$5:$L$300,'Resumo 2'!$AL6,'2 set'!$N$5:$N$300,'2 set'!$G$25,'2 set'!$O$5:$O$300,'2 set'!$G$28)</f>
        <v>0</v>
      </c>
      <c r="BB6" s="304" t="str">
        <f>IFERROR(BA6/(AY6+BA6+BC6), " ")</f>
        <v xml:space="preserve"> </v>
      </c>
      <c r="BC6" s="371">
        <f>COUNTIFS('2 set'!$L$5:$L$300,'Resumo 2'!$AL6,'2 set'!$N$5:$N$300,'2 set'!$G$22,'2 set'!$O$5:$O$300,'2 set'!$G$31)</f>
        <v>0</v>
      </c>
      <c r="BD6" s="304" t="str">
        <f>IFERROR(BC6/(AY6+BA6+BC6), " ")</f>
        <v xml:space="preserve"> </v>
      </c>
      <c r="BE6" s="341">
        <f t="shared" ref="BE6:BE26" si="8">A4</f>
        <v>13</v>
      </c>
      <c r="BF6" s="371">
        <f>COUNTIFS('2 set'!$L$5:$L$300,'Resumo 2'!$BE6, '2 set'!$N$5:$N$300,'2 set'!$G$24,'2 set'!$O$5:$O$300,'2 set'!$G$30)</f>
        <v>0</v>
      </c>
      <c r="BG6" s="304" t="str">
        <f>IFERROR(BF6/(BF6+BH6+BJ6)," ")</f>
        <v xml:space="preserve"> </v>
      </c>
      <c r="BH6" s="371">
        <f>COUNTIFS('2 set'!$L$5:$L$300,'Resumo 2'!$BE6, '2 set'!$N$5:$N$300,'2 set'!$G$24,'2 set'!$O$5:$O$300,'2 set'!$G$28)</f>
        <v>0</v>
      </c>
      <c r="BI6" s="304" t="str">
        <f>IFERROR(BH6/(BF6+BH6+BJ6), " ")</f>
        <v xml:space="preserve"> </v>
      </c>
      <c r="BJ6" s="371">
        <f>COUNTIFS('2 set'!$L$5:$L$300,'Resumo 2'!$BE6, '2 set'!$N$5:$N$300,'2 set'!$G$24,'2 set'!$O$5:$O$300,'2 set'!$G$31)</f>
        <v>0</v>
      </c>
      <c r="BK6" s="304" t="str">
        <f>IFERROR(BJ6/(BF6+BH6+BJ6), " ")</f>
        <v xml:space="preserve"> </v>
      </c>
      <c r="BL6" s="371">
        <f>COUNTIFS('2 set'!$L$5:$L$300,'Resumo 2'!$BE6, '2 set'!$N$5:$N$300,'2 set'!$G$26,'2 set'!$O$5:$O$300,'2 set'!$G$30)</f>
        <v>0</v>
      </c>
      <c r="BM6" s="304" t="str">
        <f>IFERROR(BL6/(BL6+BN6+BP6)," ")</f>
        <v xml:space="preserve"> </v>
      </c>
      <c r="BN6" s="371">
        <f>COUNTIFS('2 set'!$L$5:$L$300,'Resumo 2'!$BE6, '2 set'!$N$5:$N$300,'2 set'!$G$26,'2 set'!$O$5:$O$300,'2 set'!$G$28)</f>
        <v>0</v>
      </c>
      <c r="BO6" s="304" t="str">
        <f>IFERROR(BN6/(BL6+BN6+BP6), " ")</f>
        <v xml:space="preserve"> </v>
      </c>
      <c r="BP6" s="371">
        <f>COUNTIFS('2 set'!$L$5:$L$300,'Resumo 2'!$BE6, '2 set'!$N$5:$N$300,'2 set'!$G$26,'2 set'!$O$5:$O$300,'2 set'!$G$31)</f>
        <v>0</v>
      </c>
      <c r="BQ6" s="304" t="str">
        <f>IFERROR(BP6/(BL6+BN6+BP6), " ")</f>
        <v xml:space="preserve"> </v>
      </c>
      <c r="BR6" s="371">
        <f>COUNTIFS('2 set'!$L$5:$L$300,'Resumo 2'!$BE6, '2 set'!$N$5:$N$300,'2 set'!$G$27,'2 set'!$O$5:$O$300,'2 set'!$G$30)</f>
        <v>0</v>
      </c>
      <c r="BS6" s="304" t="str">
        <f>IFERROR(BR6/(BR6+BT6+BV6)," ")</f>
        <v xml:space="preserve"> </v>
      </c>
      <c r="BT6" s="371">
        <f>COUNTIFS('2 set'!$L$5:$L$300,'Resumo 2'!$BE6, '2 set'!$N$5:$N$300,'2 set'!$G$27,'2 set'!$O$5:$O$300,'2 set'!$G$28)</f>
        <v>0</v>
      </c>
      <c r="BU6" s="304" t="str">
        <f>IFERROR(BT6/(BR6+BT6+BV6), " ")</f>
        <v xml:space="preserve"> </v>
      </c>
      <c r="BV6" s="371">
        <f>COUNTIFS('2 set'!$L$5:$L$300,'Resumo 2'!$BE6, '2 set'!$N$5:$N$300,'2 set'!$G$27,'2 set'!$O$5:$O$300,'2 set'!$G$31)</f>
        <v>0</v>
      </c>
      <c r="BW6" s="304" t="str">
        <f>IFERROR(BV6/(BR6+BT6+BV6), " ")</f>
        <v xml:space="preserve"> </v>
      </c>
      <c r="BX6" s="19"/>
      <c r="BY6" s="19"/>
      <c r="BZ6" s="19"/>
      <c r="CA6" s="19"/>
      <c r="CB6" s="19"/>
      <c r="CE6" s="594"/>
      <c r="CF6" s="595"/>
      <c r="CG6" s="191" t="s">
        <v>39</v>
      </c>
      <c r="CH6" s="192" t="s">
        <v>44</v>
      </c>
      <c r="CI6" s="192" t="s">
        <v>45</v>
      </c>
      <c r="CJ6" s="405" t="s">
        <v>10</v>
      </c>
      <c r="CK6" s="403" t="s">
        <v>128</v>
      </c>
      <c r="CL6" s="191" t="s">
        <v>39</v>
      </c>
      <c r="CM6" s="192" t="s">
        <v>44</v>
      </c>
      <c r="CN6" s="192" t="s">
        <v>45</v>
      </c>
      <c r="CO6" s="405" t="s">
        <v>10</v>
      </c>
      <c r="CP6" s="403" t="s">
        <v>128</v>
      </c>
      <c r="CQ6" s="191" t="s">
        <v>46</v>
      </c>
      <c r="CR6" s="192" t="s">
        <v>44</v>
      </c>
      <c r="CS6" s="192" t="s">
        <v>45</v>
      </c>
      <c r="CT6" s="405" t="s">
        <v>10</v>
      </c>
      <c r="CU6" s="403" t="s">
        <v>128</v>
      </c>
      <c r="CV6" s="191" t="s">
        <v>46</v>
      </c>
      <c r="CW6" s="192" t="s">
        <v>44</v>
      </c>
      <c r="CX6" s="192" t="s">
        <v>45</v>
      </c>
      <c r="CY6" s="405" t="s">
        <v>10</v>
      </c>
      <c r="CZ6" s="403" t="s">
        <v>128</v>
      </c>
      <c r="DA6" s="191" t="s">
        <v>39</v>
      </c>
      <c r="DB6" s="192" t="s">
        <v>44</v>
      </c>
      <c r="DC6" s="192" t="s">
        <v>45</v>
      </c>
      <c r="DD6" s="405" t="s">
        <v>10</v>
      </c>
      <c r="DE6" s="403" t="s">
        <v>128</v>
      </c>
      <c r="DF6" s="191" t="s">
        <v>39</v>
      </c>
      <c r="DG6" s="192" t="s">
        <v>44</v>
      </c>
      <c r="DH6" s="192" t="s">
        <v>45</v>
      </c>
      <c r="DI6" s="405" t="s">
        <v>10</v>
      </c>
      <c r="DJ6" s="403" t="s">
        <v>128</v>
      </c>
      <c r="DK6" s="313" t="s">
        <v>30</v>
      </c>
      <c r="DL6" s="322" t="s">
        <v>31</v>
      </c>
      <c r="DM6" s="313" t="s">
        <v>26</v>
      </c>
      <c r="DN6" s="605"/>
    </row>
    <row r="7" spans="1:118" ht="15" customHeight="1" thickBot="1" x14ac:dyDescent="0.3">
      <c r="A7" s="113">
        <f>'2 set'!F7</f>
        <v>0</v>
      </c>
      <c r="B7" s="250">
        <f>'2 set'!AD66</f>
        <v>0</v>
      </c>
      <c r="C7" s="260" t="str">
        <f>'2 set'!AE66</f>
        <v/>
      </c>
      <c r="D7" s="251">
        <f>'2 set'!AI66</f>
        <v>0</v>
      </c>
      <c r="E7" s="263" t="str">
        <f>'2 set'!AJ66</f>
        <v/>
      </c>
      <c r="F7" s="250">
        <f>'2 set'!AS66</f>
        <v>0</v>
      </c>
      <c r="G7" s="260" t="str">
        <f>'2 set'!AT66</f>
        <v/>
      </c>
      <c r="H7" s="251">
        <f>'2 set'!AX66</f>
        <v>0</v>
      </c>
      <c r="I7" s="263" t="str">
        <f>'2 set'!AY66</f>
        <v/>
      </c>
      <c r="J7" s="250">
        <f>'2 set'!BH66</f>
        <v>0</v>
      </c>
      <c r="K7" s="260" t="str">
        <f>'2 set'!BI66</f>
        <v/>
      </c>
      <c r="L7" s="252">
        <f>'2 set'!AN66</f>
        <v>0</v>
      </c>
      <c r="M7" s="263" t="str">
        <f>'2 set'!AO66</f>
        <v/>
      </c>
      <c r="N7" s="369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73">
        <f>SUM('2 set'!AD36,'2 set'!AD45,'2 set'!AD54,'2 set'!AD63,'2 set'!AD72,'2 set'!AD81,'2 set'!AD90,'2 set'!AD99,'2 set'!AD108,'2 set'!AD117,'2 set'!AD126,'2 set'!AD135,'2 set'!AD144,'2 set'!AD153,'2 set'!AD162)</f>
        <v>0</v>
      </c>
      <c r="S7" s="274" t="str">
        <f>IFERROR(AVERAGE('2 set'!AE36,'2 set'!AE45,'2 set'!AE54,'2 set'!AE63,'2 set'!AE72,'2 set'!AE81,'2 set'!AE90,'2 set'!AE99,'2 set'!AE108,'2 set'!AE117,'2 set'!AE126,'2 set'!AE135,'2 set'!AE144,'2 set'!AE153,'2 set'!AE162), " ")</f>
        <v xml:space="preserve"> </v>
      </c>
      <c r="T7" s="219">
        <f>SUM('2 set'!AI36,'2 set'!AI45,'2 set'!AI54,'2 set'!AI63,'2 set'!AI72,'2 set'!AI81,'2 set'!AI90,'2 set'!AI99,'2 set'!AI108,'2 set'!AI117,'2 set'!AI126,'2 set'!AI135,'2 set'!AI144,'2 set'!AI153,'2 set'!AI162)</f>
        <v>0</v>
      </c>
      <c r="U7" s="275" t="str">
        <f>IFERROR(AVERAGE('2 set'!AJ36,'2 set'!AJ45,'2 set'!AJ54,'2 set'!AJ63,'2 set'!AJ72,'2 set'!AJ81,'2 set'!AJ90,'2 set'!AJ99,'2 set'!AJ108,'2 set'!AJ117,'2 set'!AJ126,'2 set'!AJ135,'2 set'!AJ144,'2 set'!AJ153,'2 set'!AJ162), " ")</f>
        <v xml:space="preserve"> </v>
      </c>
      <c r="V7" s="273">
        <f>SUM('2 set'!AS36,'2 set'!AS45,'2 set'!AS54,'2 set'!AS63,'2 set'!AS72,'2 set'!AS81,'2 set'!AS90,'2 set'!AS99,'2 set'!AS108,'2 set'!AS117,'2 set'!AS126,'2 set'!AS135,'2 set'!AS144,'2 set'!AS153,'2 set'!AS162)</f>
        <v>0</v>
      </c>
      <c r="W7" s="274" t="str">
        <f>IFERROR(AVERAGE('2 set'!AT36,'2 set'!AT45,'2 set'!AT54,'2 set'!AT63,'2 set'!AT72,'2 set'!AT81,'2 set'!AT90,'2 set'!AT99,'2 set'!AT108,'2 set'!AT117,'2 set'!AT126,'2 set'!AT135,'2 set'!AT144,'2 set'!AT153,'2 set'!AT162), " ")</f>
        <v xml:space="preserve"> </v>
      </c>
      <c r="X7" s="219">
        <f>SUM('2 set'!AX36,'2 set'!AX45,'2 set'!AX54,'2 set'!AX63,'2 set'!AX72,'2 set'!AX81,'2 set'!AX90,'2 set'!AX99,'2 set'!AX108,'2 set'!AX117,'2 set'!AX126,'2 set'!AX135,'2 set'!AX144,'2 set'!AX153,'2 set'!AX162)</f>
        <v>0</v>
      </c>
      <c r="Y7" s="284" t="str">
        <f>IFERROR(AVERAGE('2 set'!AY36,'2 set'!AY45,'2 set'!AY54,'2 set'!AY63,'2 set'!AY72,'2 set'!AY81,'2 set'!AY90,'2 set'!AY99,'2 set'!AY108,'2 set'!AY117,'2 set'!AY126,'2 set'!AY135,'2 set'!AY144,'2 set'!AY153,'2 set'!AY162), " ")</f>
        <v xml:space="preserve"> </v>
      </c>
      <c r="Z7" s="273">
        <f>SUM('2 set'!BH36,'2 set'!BH45,'2 set'!BH54,'2 set'!BH63,'2 set'!BH72,'2 set'!BH81,'2 set'!BH90,'2 set'!BH99,'2 set'!BH108,'2 set'!BH117,'2 set'!BH126,'2 set'!BH135,'2 set'!BH144,'2 set'!BH153,'2 set'!BH162)</f>
        <v>0</v>
      </c>
      <c r="AA7" s="287" t="str">
        <f>IFERROR(AVERAGE('2 set'!BI36,'2 set'!BI45,'2 set'!BI54,'2 set'!BI63,'2 set'!BI72,'2 set'!BI81,'2 set'!BI90,'2 set'!BI99,'2 set'!BI108,'2 set'!BI117,'2 set'!BI126,'2 set'!BI135,'2 set'!BI144,'2 set'!BI153,'2 set'!BI162), " ")</f>
        <v xml:space="preserve"> </v>
      </c>
      <c r="AB7" s="219">
        <f>SUM('2 set'!AN36,'2 set'!AN45,'2 set'!AN54,'2 set'!AN63,'2 set'!AN72,'2 set'!AN81,'2 set'!AN90,'2 set'!AN99,'2 set'!AN108,'2 set'!AN117,'2 set'!AN126,'2 set'!AN135,'2 set'!AN144,'2 set'!AN153,'2 set'!AN162)</f>
        <v>0</v>
      </c>
      <c r="AC7" s="284" t="str">
        <f>IFERROR(AVERAGE('2 set'!AO36,'2 set'!AO45,'2 set'!AO54,'2 set'!AO63,'2 set'!AO72,'2 set'!AO81,'2 set'!AO90,'2 set'!AO99,'2 set'!AO108,'2 set'!AO117,'2 set'!AO126,'2 set'!AO135,'2 set'!AO144,'2 set'!AO153,'2 set'!AO162), " ")</f>
        <v xml:space="preserve"> </v>
      </c>
      <c r="AD7" s="414">
        <f t="shared" si="3"/>
        <v>0</v>
      </c>
      <c r="AE7" s="399" t="str">
        <f t="shared" si="4"/>
        <v xml:space="preserve"> </v>
      </c>
      <c r="AG7" s="336">
        <f t="shared" si="0"/>
        <v>0</v>
      </c>
      <c r="AH7" s="338">
        <f>COUNTIFS('2 set'!$O$5:$O$300,'2 set'!$G$29, '2 set'!$L$5:$L$300,AG7)</f>
        <v>0</v>
      </c>
      <c r="AI7" s="338">
        <f>COUNTIFS('2 set'!$O$5:$O$300,'2 set'!$G$28, '2 set'!$L$5:$L$300,AG7)</f>
        <v>0</v>
      </c>
      <c r="AJ7" s="229">
        <f t="shared" si="5"/>
        <v>0</v>
      </c>
      <c r="AL7" s="342">
        <f t="shared" si="6"/>
        <v>20</v>
      </c>
      <c r="AM7" s="371">
        <f>COUNTIFS('2 set'!$L$5:$L$300,'Resumo 2'!AL7,'2 set'!$N$5:$N$300,'2 set'!$G$23,'2 set'!$O$5:$O$300,'2 set'!$G$29)</f>
        <v>0</v>
      </c>
      <c r="AN7" s="303" t="str">
        <f t="shared" ref="AN7:AN26" si="9">IFERROR(AM7/(AM7+AO7+AQ7)," ")</f>
        <v xml:space="preserve"> </v>
      </c>
      <c r="AO7" s="371">
        <f>COUNTIFS('2 set'!$L$5:$L$300,'Resumo 2'!$AL7,'2 set'!$N$5:$N$300,'2 set'!$G$23,'2 set'!$O$5:$O$300,'2 set'!$G$28)</f>
        <v>0</v>
      </c>
      <c r="AP7" s="303" t="str">
        <f t="shared" ref="AP7:AP26" si="10">IFERROR(AO7/(AM7+AO7+AQ7), " ")</f>
        <v xml:space="preserve"> </v>
      </c>
      <c r="AQ7" s="371">
        <f>COUNTIFS('2 set'!$L$5:$L$300,'Resumo 2'!$AL7,'2 set'!$N$5:$N$300,'2 set'!$G$23,'2 set'!$O$5:$O$300,'2 set'!$G$31)</f>
        <v>0</v>
      </c>
      <c r="AR7" s="303" t="str">
        <f t="shared" si="7"/>
        <v xml:space="preserve"> </v>
      </c>
      <c r="AS7" s="371">
        <f>COUNTIFS('2 set'!$L$5:$L$300,'Resumo 2'!$AL7,'2 set'!$N$5:$N$300,'2 set'!$G$22,'2 set'!$O$5:$O$300,'2 set'!$G$29)</f>
        <v>0</v>
      </c>
      <c r="AT7" s="303" t="str">
        <f t="shared" ref="AT7:AT11" si="11">IFERROR(AS7/(AS7+AU7+AW7)," ")</f>
        <v xml:space="preserve"> </v>
      </c>
      <c r="AU7" s="371">
        <f>COUNTIFS('2 set'!$L$5:$L$300,'Resumo 2'!$AL7,'2 set'!$N$5:$N$300,'2 set'!$G$22,'2 set'!$O$5:$O$300,'2 set'!$G$28)</f>
        <v>0</v>
      </c>
      <c r="AV7" s="303" t="str">
        <f t="shared" ref="AV7:AV26" si="12">IFERROR(AU7/(AS7+AU7+AW7), " ")</f>
        <v xml:space="preserve"> </v>
      </c>
      <c r="AW7" s="371">
        <f>COUNTIFS('2 set'!$L$5:$L$300,'Resumo 2'!$AL7,'2 set'!$N$5:$N$300,'2 set'!$G$25,'2 set'!$O$5:$O$300,'2 set'!$G$31)</f>
        <v>0</v>
      </c>
      <c r="AX7" s="303" t="str">
        <f t="shared" ref="AX7:AX26" si="13">IFERROR(AW7/(AS7+AU7+AW7), " ")</f>
        <v xml:space="preserve"> </v>
      </c>
      <c r="AY7" s="371">
        <f>COUNTIFS('2 set'!$L$5:$L$300,'Resumo 2'!$AL7,'2 set'!$N$5:$N$300,'2 set'!$G$25,'2 set'!$O$5:$O$300,'2 set'!$G$29)</f>
        <v>0</v>
      </c>
      <c r="AZ7" s="303" t="str">
        <f t="shared" ref="AZ7:AZ26" si="14">IFERROR(AY7/(AY7+BA7+BC7)," ")</f>
        <v xml:space="preserve"> </v>
      </c>
      <c r="BA7" s="371">
        <f>COUNTIFS('2 set'!$L$5:$L$300,'Resumo 2'!$AL7,'2 set'!$N$5:$N$300,'2 set'!$G$25,'2 set'!$O$5:$O$300,'2 set'!$G$28)</f>
        <v>0</v>
      </c>
      <c r="BB7" s="303" t="str">
        <f t="shared" ref="BB7:BB26" si="15">IFERROR(BA7/(AY7+BA7+BC7), " ")</f>
        <v xml:space="preserve"> </v>
      </c>
      <c r="BC7" s="377">
        <f>COUNTIFS('2 set'!$L$5:$L$300,'Resumo 2'!AL7, '2 set'!$N$5:$N$300,"B",'2 set'!$O$5:$O$300,"C")</f>
        <v>0</v>
      </c>
      <c r="BD7" s="303" t="str">
        <f t="shared" ref="BD7:BD26" si="16">IFERROR(BC7/(AY7+BA7+BC7), " ")</f>
        <v xml:space="preserve"> </v>
      </c>
      <c r="BE7" s="342">
        <f t="shared" si="8"/>
        <v>20</v>
      </c>
      <c r="BF7" s="371">
        <f>COUNTIFS('2 set'!$L$5:$L$300,'Resumo 2'!$BE7, '2 set'!$N$5:$N$300,'2 set'!$G$24,'2 set'!$O$5:$O$300,'2 set'!$G$30)</f>
        <v>0</v>
      </c>
      <c r="BG7" s="303" t="str">
        <f t="shared" ref="BG7:BG26" si="17">IFERROR(BF7/(BF7+BH7+BJ7)," ")</f>
        <v xml:space="preserve"> </v>
      </c>
      <c r="BH7" s="371">
        <f>COUNTIFS('2 set'!$L$5:$L$300,'Resumo 2'!$BE7, '2 set'!$N$5:$N$300,'2 set'!$G$24,'2 set'!$O$5:$O$300,'2 set'!$G$28)</f>
        <v>0</v>
      </c>
      <c r="BI7" s="303" t="str">
        <f t="shared" ref="BI7:BI26" si="18">IFERROR(BH7/(BF7+BH7+BJ7), " ")</f>
        <v xml:space="preserve"> </v>
      </c>
      <c r="BJ7" s="371">
        <f>COUNTIFS('2 set'!$L$5:$L$300,'Resumo 2'!$BE7, '2 set'!$N$5:$N$300,'2 set'!$G$24,'2 set'!$O$5:$O$300,'2 set'!$G$31)</f>
        <v>0</v>
      </c>
      <c r="BK7" s="303" t="str">
        <f t="shared" ref="BK7:BK26" si="19">IFERROR(BJ7/(BF7+BH7+BJ7), " ")</f>
        <v xml:space="preserve"> </v>
      </c>
      <c r="BL7" s="371">
        <f>COUNTIFS('2 set'!$L$5:$L$300,'Resumo 2'!$BE7, '2 set'!$N$5:$N$300,'2 set'!$G$26,'2 set'!$O$5:$O$300,'2 set'!$G$30)</f>
        <v>0</v>
      </c>
      <c r="BM7" s="303" t="str">
        <f t="shared" ref="BM7:BM11" si="20">IFERROR(BL7/(BL7+BN7+BP7)," ")</f>
        <v xml:space="preserve"> </v>
      </c>
      <c r="BN7" s="371">
        <f>COUNTIFS('2 set'!$L$5:$L$300,'Resumo 2'!$BE7, '2 set'!$N$5:$N$300,'2 set'!$G$26,'2 set'!$O$5:$O$300,'2 set'!$G$28)</f>
        <v>0</v>
      </c>
      <c r="BO7" s="303" t="str">
        <f t="shared" ref="BO7:BO26" si="21">IFERROR(BN7/(BL7+BN7+BP7), " ")</f>
        <v xml:space="preserve"> </v>
      </c>
      <c r="BP7" s="371">
        <f>COUNTIFS('2 set'!$L$5:$L$300,'Resumo 2'!$BE7, '2 set'!$N$5:$N$300,'2 set'!$G$26,'2 set'!$O$5:$O$300,'2 set'!$G$31)</f>
        <v>0</v>
      </c>
      <c r="BQ7" s="303" t="str">
        <f t="shared" ref="BQ7:BQ26" si="22">IFERROR(BP7/(BL7+BN7+BP7), " ")</f>
        <v xml:space="preserve"> </v>
      </c>
      <c r="BR7" s="371">
        <f>COUNTIFS('2 set'!$L$5:$L$300,'Resumo 2'!$BE7, '2 set'!$N$5:$N$300,'2 set'!$G$27,'2 set'!$O$5:$O$300,'2 set'!$G$30)</f>
        <v>0</v>
      </c>
      <c r="BS7" s="303" t="str">
        <f t="shared" ref="BS7:BS26" si="23">IFERROR(BR7/(BR7+BT7+BV7)," ")</f>
        <v xml:space="preserve"> </v>
      </c>
      <c r="BT7" s="371">
        <f>COUNTIFS('2 set'!$L$5:$L$300,'Resumo 2'!$BE7, '2 set'!$N$5:$N$300,'2 set'!$G$27,'2 set'!$O$5:$O$300,'2 set'!$G$28)</f>
        <v>0</v>
      </c>
      <c r="BU7" s="303" t="str">
        <f t="shared" ref="BU7:BU26" si="24">IFERROR(BT7/(BR7+BT7+BV7), " ")</f>
        <v xml:space="preserve"> </v>
      </c>
      <c r="BV7" s="371">
        <f>COUNTIFS('2 set'!$L$5:$L$300,'Resumo 2'!$BE7, '2 set'!$N$5:$N$300,'2 set'!$G$27,'2 set'!$O$5:$O$300,'2 set'!$G$31)</f>
        <v>0</v>
      </c>
      <c r="BW7" s="303" t="str">
        <f t="shared" ref="BW7:BW26" si="25">IFERROR(BV7/(BR7+BT7+BV7), " ")</f>
        <v xml:space="preserve"> </v>
      </c>
      <c r="BX7" s="19"/>
      <c r="BY7" s="19"/>
      <c r="BZ7" s="19"/>
      <c r="CA7" s="19"/>
      <c r="CB7" s="19"/>
      <c r="CE7" s="586">
        <v>1</v>
      </c>
      <c r="CF7" s="587"/>
      <c r="CG7" s="314">
        <f>'2 set'!Z171</f>
        <v>0</v>
      </c>
      <c r="CH7" s="315">
        <f>'2 set'!AA171</f>
        <v>0</v>
      </c>
      <c r="CI7" s="315">
        <f>'2 set'!AB171</f>
        <v>0</v>
      </c>
      <c r="CJ7" s="310">
        <f>'2 set'!AD171</f>
        <v>0</v>
      </c>
      <c r="CK7" s="345" t="str">
        <f>'2 set'!AE171</f>
        <v/>
      </c>
      <c r="CL7" s="314">
        <f>'2 set'!AF171</f>
        <v>0</v>
      </c>
      <c r="CM7" s="315">
        <f ca="1">'2 set'!AG171</f>
        <v>0</v>
      </c>
      <c r="CN7" s="315">
        <f>'2 set'!AH171</f>
        <v>0</v>
      </c>
      <c r="CO7" s="310">
        <f ca="1">'2 set'!AI171</f>
        <v>0</v>
      </c>
      <c r="CP7" s="345" t="str">
        <f ca="1">'2 set'!AJ171</f>
        <v/>
      </c>
      <c r="CQ7" s="314">
        <f>'2 set'!AK171</f>
        <v>0</v>
      </c>
      <c r="CR7" s="315">
        <f>'2 set'!AL171</f>
        <v>0</v>
      </c>
      <c r="CS7" s="315">
        <f>'2 set'!AM171</f>
        <v>0</v>
      </c>
      <c r="CT7" s="310">
        <f>'2 set'!AN171</f>
        <v>0</v>
      </c>
      <c r="CU7" s="345" t="str">
        <f>'2 set'!AO171</f>
        <v/>
      </c>
      <c r="CV7" s="314">
        <f>'2 set'!AP171</f>
        <v>0</v>
      </c>
      <c r="CW7" s="315">
        <f>'2 set'!AQ171</f>
        <v>0</v>
      </c>
      <c r="CX7" s="315">
        <f>'2 set'!AR171</f>
        <v>0</v>
      </c>
      <c r="CY7" s="310">
        <f>'2 set'!AS171</f>
        <v>0</v>
      </c>
      <c r="CZ7" s="345" t="str">
        <f>'2 set'!AT171</f>
        <v/>
      </c>
      <c r="DA7" s="314">
        <f>'2 set'!AU171</f>
        <v>0</v>
      </c>
      <c r="DB7" s="315">
        <f>'2 set'!AV171</f>
        <v>0</v>
      </c>
      <c r="DC7" s="315">
        <f>'2 set'!AW171</f>
        <v>0</v>
      </c>
      <c r="DD7" s="310">
        <f>'2 set'!AX171</f>
        <v>0</v>
      </c>
      <c r="DE7" s="345" t="str">
        <f>'2 set'!AY171</f>
        <v/>
      </c>
      <c r="DF7" s="315">
        <f>'2 set'!BE171</f>
        <v>0</v>
      </c>
      <c r="DG7" s="315">
        <f>'2 set'!BF171</f>
        <v>0</v>
      </c>
      <c r="DH7" s="315">
        <f>'2 set'!BG171</f>
        <v>0</v>
      </c>
      <c r="DI7" s="310">
        <f>'2 set'!BH171</f>
        <v>0</v>
      </c>
      <c r="DJ7" s="346" t="str">
        <f>'2 set'!BI171</f>
        <v/>
      </c>
      <c r="DK7" s="323">
        <f>SUM(CG7,DA7,DF7)</f>
        <v>0</v>
      </c>
      <c r="DL7" s="323">
        <f>SUM(CI7,CN7,CS7,CX7,DC7,DH7)</f>
        <v>0</v>
      </c>
      <c r="DM7" s="323">
        <f>DK7-DL7</f>
        <v>0</v>
      </c>
      <c r="DN7" s="343" t="str">
        <f ca="1">IFERROR(AVERAGE(CK7,CP7,CU7,CZ7,DE7,DJ7), "0")</f>
        <v>0</v>
      </c>
    </row>
    <row r="8" spans="1:118" ht="15.75" thickBot="1" x14ac:dyDescent="0.3">
      <c r="A8" s="369">
        <f>'2 set'!F8</f>
        <v>0</v>
      </c>
      <c r="B8" s="250">
        <f>'2 set'!AD75</f>
        <v>0</v>
      </c>
      <c r="C8" s="260" t="str">
        <f>'2 set'!AE75</f>
        <v/>
      </c>
      <c r="D8" s="251">
        <f>'2 set'!AI75</f>
        <v>0</v>
      </c>
      <c r="E8" s="263" t="str">
        <f>'2 set'!AJ75</f>
        <v/>
      </c>
      <c r="F8" s="250">
        <f>'2 set'!AS75</f>
        <v>0</v>
      </c>
      <c r="G8" s="260" t="str">
        <f>'2 set'!AT75</f>
        <v/>
      </c>
      <c r="H8" s="251">
        <f>'2 set'!AX75</f>
        <v>0</v>
      </c>
      <c r="I8" s="263" t="str">
        <f>'2 set'!AY75</f>
        <v/>
      </c>
      <c r="J8" s="250">
        <f>'2 set'!BH75</f>
        <v>0</v>
      </c>
      <c r="K8" s="260" t="str">
        <f>'2 set'!BI75</f>
        <v/>
      </c>
      <c r="L8" s="252">
        <f>'2 set'!AN75</f>
        <v>0</v>
      </c>
      <c r="M8" s="263" t="str">
        <f>'2 set'!AO75</f>
        <v/>
      </c>
      <c r="N8" s="369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73">
        <f>SUM('2 set'!AD37,'2 set'!AD46,'2 set'!AD55,'2 set'!AD64,'2 set'!AD73,'2 set'!AD82,'2 set'!AD91,'2 set'!AD100,'2 set'!AD109,'2 set'!AD118,'2 set'!AD127,'2 set'!AD136,'2 set'!AD145,'2 set'!AD154,'2 set'!AD163)</f>
        <v>0</v>
      </c>
      <c r="S8" s="274" t="str">
        <f>IFERROR(AVERAGE('2 set'!AE37,'2 set'!AE46,'2 set'!AE55,'2 set'!AE64,'2 set'!AE73,'2 set'!AE82,'2 set'!AE91,'2 set'!AE100,'2 set'!AE109,'2 set'!AE118,'2 set'!AE127,'2 set'!AE136,'2 set'!AE145,'2 set'!AE154,'2 set'!AE163), " ")</f>
        <v xml:space="preserve"> </v>
      </c>
      <c r="T8" s="219">
        <f>SUM('2 set'!AI37,'2 set'!AI46,'2 set'!AI55,'2 set'!AI64,'2 set'!AI73,'2 set'!AI82,'2 set'!AI91,'2 set'!AI100,'2 set'!AI109,'2 set'!AI118,'2 set'!AI127,'2 set'!AI136,'2 set'!AI145,'2 set'!AI154,'2 set'!AI163)</f>
        <v>0</v>
      </c>
      <c r="U8" s="275" t="str">
        <f>IFERROR(AVERAGE('2 set'!AJ37,'2 set'!AJ46,'2 set'!AJ55,'2 set'!AJ64,'2 set'!AJ73,'2 set'!AJ82,'2 set'!AJ91,'2 set'!AJ100,'2 set'!AJ109,'2 set'!AJ118,'2 set'!AJ127,'2 set'!AJ136,'2 set'!AJ145,'2 set'!AJ154,'2 set'!AJ163), " ")</f>
        <v xml:space="preserve"> </v>
      </c>
      <c r="V8" s="273">
        <f>SUM('2 set'!AS37,'2 set'!AS46,'2 set'!AS55,'2 set'!AS64,'2 set'!AS73,'2 set'!AS82,'2 set'!AS91,'2 set'!AS100,'2 set'!AS109,'2 set'!AS118,'2 set'!AS127,'2 set'!AS136,'2 set'!AS145,'2 set'!AS154,'2 set'!AS163)</f>
        <v>0</v>
      </c>
      <c r="W8" s="274" t="str">
        <f>IFERROR(AVERAGE('2 set'!AT37,'2 set'!AT46,'2 set'!AT55,'2 set'!AT64,'2 set'!AT73,'2 set'!AT82,'2 set'!AT91,'2 set'!AT100,'2 set'!AT109,'2 set'!AT118,'2 set'!AT127,'2 set'!AT136,'2 set'!AT145,'2 set'!AT154,'2 set'!AT163), " ")</f>
        <v xml:space="preserve"> </v>
      </c>
      <c r="X8" s="219">
        <f>SUM('2 set'!AX37,'2 set'!AX46,'2 set'!AX55,'2 set'!AX64,'2 set'!AX73,'2 set'!AX82,'2 set'!AX91,'2 set'!AX100,'2 set'!AX109,'2 set'!AX118,'2 set'!AX127,'2 set'!AX136,'2 set'!AX145,'2 set'!AX154,'2 set'!AX163)</f>
        <v>0</v>
      </c>
      <c r="Y8" s="284" t="str">
        <f>IFERROR(AVERAGE('2 set'!AY37,'2 set'!AY46,'2 set'!AY55,'2 set'!AY64,'2 set'!AY73,'2 set'!AY82,'2 set'!AY91,'2 set'!AY100,'2 set'!AY109,'2 set'!AY118,'2 set'!AY127,'2 set'!AY136,'2 set'!AY145,'2 set'!AY154,'2 set'!AY163), " ")</f>
        <v xml:space="preserve"> </v>
      </c>
      <c r="Z8" s="273">
        <f>SUM('2 set'!BH37,'2 set'!BH46,'2 set'!BH55,'2 set'!BH64,'2 set'!BH73,'2 set'!BH82,'2 set'!BH91,'2 set'!BH100,'2 set'!BH109,'2 set'!BH118,'2 set'!BH127,'2 set'!BH136,'2 set'!BH145,'2 set'!BH154,'2 set'!BH163)</f>
        <v>0</v>
      </c>
      <c r="AA8" s="287" t="str">
        <f>IFERROR(AVERAGE('2 set'!BI37,'2 set'!BI46,'2 set'!BI55,'2 set'!BI64,'2 set'!BI73,'2 set'!BI82,'2 set'!BI91,'2 set'!BI100,'2 set'!BI109,'2 set'!BI118,'2 set'!BI127,'2 set'!BI136,'2 set'!BI145,'2 set'!BI154,'2 set'!BI163), " ")</f>
        <v xml:space="preserve"> </v>
      </c>
      <c r="AB8" s="219">
        <f>SUM('2 set'!AN37,'2 set'!AN46,'2 set'!AN55,'2 set'!AN64,'2 set'!AN73,'2 set'!AN82,'2 set'!AN91,'2 set'!AN100,'2 set'!AN109,'2 set'!AN118,'2 set'!AN127,'2 set'!AN136,'2 set'!AN145,'2 set'!AN154,'2 set'!AN163)</f>
        <v>0</v>
      </c>
      <c r="AC8" s="284" t="str">
        <f>IFERROR(AVERAGE('2 set'!AO37,'2 set'!AO46,'2 set'!AO55,'2 set'!AO64,'2 set'!AO73,'2 set'!AO82,'2 set'!AO91,'2 set'!AO100,'2 set'!AO109,'2 set'!AO118,'2 set'!AO127,'2 set'!AO136,'2 set'!AO145,'2 set'!AO154,'2 set'!AO163), " ")</f>
        <v xml:space="preserve"> </v>
      </c>
      <c r="AD8" s="414">
        <f t="shared" si="3"/>
        <v>0</v>
      </c>
      <c r="AE8" s="399" t="str">
        <f t="shared" si="4"/>
        <v xml:space="preserve"> </v>
      </c>
      <c r="AG8" s="336">
        <f t="shared" si="0"/>
        <v>0</v>
      </c>
      <c r="AH8" s="338">
        <f>COUNTIFS('2 set'!$O$5:$O$300,'2 set'!$G$29, '2 set'!$L$5:$L$300,AG8)</f>
        <v>0</v>
      </c>
      <c r="AI8" s="338">
        <f>COUNTIFS('2 set'!$O$5:$O$300,'2 set'!$G$28, '2 set'!$L$5:$L$300,AG8)</f>
        <v>0</v>
      </c>
      <c r="AJ8" s="229">
        <f t="shared" si="5"/>
        <v>0</v>
      </c>
      <c r="AL8" s="341">
        <f t="shared" si="6"/>
        <v>0</v>
      </c>
      <c r="AM8" s="371">
        <f>COUNTIFS('2 set'!$L$5:$L$300,'Resumo 2'!AL8,'2 set'!$N$5:$N$300,'2 set'!$G$23,'2 set'!$O$5:$O$300,'2 set'!$G$29)</f>
        <v>0</v>
      </c>
      <c r="AN8" s="304" t="str">
        <f t="shared" si="9"/>
        <v xml:space="preserve"> </v>
      </c>
      <c r="AO8" s="371">
        <f>COUNTIFS('2 set'!$L$5:$L$300,'Resumo 2'!$AL8,'2 set'!$N$5:$N$300,'2 set'!$G$23,'2 set'!$O$5:$O$300,'2 set'!$G$28)</f>
        <v>0</v>
      </c>
      <c r="AP8" s="304" t="str">
        <f t="shared" si="10"/>
        <v xml:space="preserve"> </v>
      </c>
      <c r="AQ8" s="371">
        <f>COUNTIFS('2 set'!$L$5:$L$300,'Resumo 2'!$AL8,'2 set'!$N$5:$N$300,'2 set'!$G$23,'2 set'!$O$5:$O$300,'2 set'!$G$31)</f>
        <v>0</v>
      </c>
      <c r="AR8" s="304" t="str">
        <f t="shared" si="7"/>
        <v xml:space="preserve"> </v>
      </c>
      <c r="AS8" s="371">
        <f>COUNTIFS('2 set'!$L$5:$L$300,'Resumo 2'!$AL8,'2 set'!$N$5:$N$300,'2 set'!$G$22,'2 set'!$O$5:$O$300,'2 set'!$G$29)</f>
        <v>0</v>
      </c>
      <c r="AT8" s="304" t="str">
        <f t="shared" si="11"/>
        <v xml:space="preserve"> </v>
      </c>
      <c r="AU8" s="371">
        <f>COUNTIFS('2 set'!$L$5:$L$300,'Resumo 2'!$AL8,'2 set'!$N$5:$N$300,'2 set'!$G$22,'2 set'!$O$5:$O$300,'2 set'!$G$28)</f>
        <v>0</v>
      </c>
      <c r="AV8" s="304" t="str">
        <f t="shared" si="12"/>
        <v xml:space="preserve"> </v>
      </c>
      <c r="AW8" s="371">
        <f>COUNTIFS('2 set'!$L$5:$L$300,'Resumo 2'!$AL8,'2 set'!$N$5:$N$300,'2 set'!$G$25,'2 set'!$O$5:$O$300,'2 set'!$G$31)</f>
        <v>0</v>
      </c>
      <c r="AX8" s="304" t="str">
        <f t="shared" si="13"/>
        <v xml:space="preserve"> </v>
      </c>
      <c r="AY8" s="371">
        <f>COUNTIFS('2 set'!$L$5:$L$300,'Resumo 2'!$AL8,'2 set'!$N$5:$N$300,'2 set'!$G$25,'2 set'!$O$5:$O$300,'2 set'!$G$29)</f>
        <v>0</v>
      </c>
      <c r="AZ8" s="304" t="str">
        <f t="shared" si="14"/>
        <v xml:space="preserve"> </v>
      </c>
      <c r="BA8" s="371">
        <f>COUNTIFS('2 set'!$L$5:$L$300,'Resumo 2'!$AL8,'2 set'!$N$5:$N$300,'2 set'!$G$25,'2 set'!$O$5:$O$300,'2 set'!$G$28)</f>
        <v>0</v>
      </c>
      <c r="BB8" s="304" t="str">
        <f t="shared" si="15"/>
        <v xml:space="preserve"> </v>
      </c>
      <c r="BC8" s="371">
        <f>COUNTIFS('2 set'!$L$5:$L$300,'Resumo 2'!AL8, '2 set'!$N$5:$N$300,"B",'2 set'!$O$5:$O$300,"C")</f>
        <v>0</v>
      </c>
      <c r="BD8" s="304" t="str">
        <f t="shared" si="16"/>
        <v xml:space="preserve"> </v>
      </c>
      <c r="BE8" s="341">
        <f t="shared" si="8"/>
        <v>0</v>
      </c>
      <c r="BF8" s="371">
        <f>COUNTIFS('2 set'!$L$5:$L$300,'Resumo 2'!$BE8, '2 set'!$N$5:$N$300,'2 set'!$G$24,'2 set'!$O$5:$O$300,'2 set'!$G$30)</f>
        <v>0</v>
      </c>
      <c r="BG8" s="304" t="str">
        <f t="shared" si="17"/>
        <v xml:space="preserve"> </v>
      </c>
      <c r="BH8" s="371">
        <f>COUNTIFS('2 set'!$L$5:$L$300,'Resumo 2'!$BE8, '2 set'!$N$5:$N$300,'2 set'!$G$24,'2 set'!$O$5:$O$300,'2 set'!$G$28)</f>
        <v>0</v>
      </c>
      <c r="BI8" s="304" t="str">
        <f t="shared" si="18"/>
        <v xml:space="preserve"> </v>
      </c>
      <c r="BJ8" s="371">
        <f>COUNTIFS('2 set'!$L$5:$L$300,'Resumo 2'!$BE8, '2 set'!$N$5:$N$300,'2 set'!$G$24,'2 set'!$O$5:$O$300,'2 set'!$G$31)</f>
        <v>0</v>
      </c>
      <c r="BK8" s="304" t="str">
        <f t="shared" si="19"/>
        <v xml:space="preserve"> </v>
      </c>
      <c r="BL8" s="371">
        <f>COUNTIFS('2 set'!$L$5:$L$300,'Resumo 2'!$BE8, '2 set'!$N$5:$N$300,'2 set'!$G$26,'2 set'!$O$5:$O$300,'2 set'!$G$30)</f>
        <v>0</v>
      </c>
      <c r="BM8" s="304" t="str">
        <f t="shared" si="20"/>
        <v xml:space="preserve"> </v>
      </c>
      <c r="BN8" s="371">
        <f>COUNTIFS('2 set'!$L$5:$L$300,'Resumo 2'!$BE8, '2 set'!$N$5:$N$300,'2 set'!$G$26,'2 set'!$O$5:$O$300,'2 set'!$G$28)</f>
        <v>0</v>
      </c>
      <c r="BO8" s="304" t="str">
        <f t="shared" si="21"/>
        <v xml:space="preserve"> </v>
      </c>
      <c r="BP8" s="371">
        <f>COUNTIFS('2 set'!$L$5:$L$300,'Resumo 2'!$BE8, '2 set'!$N$5:$N$300,'2 set'!$G$26,'2 set'!$O$5:$O$300,'2 set'!$G$31)</f>
        <v>0</v>
      </c>
      <c r="BQ8" s="304" t="str">
        <f t="shared" si="22"/>
        <v xml:space="preserve"> </v>
      </c>
      <c r="BR8" s="371">
        <f>COUNTIFS('2 set'!$L$5:$L$300,'Resumo 2'!$BE8, '2 set'!$N$5:$N$300,'2 set'!$G$27,'2 set'!$O$5:$O$300,'2 set'!$G$30)</f>
        <v>0</v>
      </c>
      <c r="BS8" s="304" t="str">
        <f t="shared" si="23"/>
        <v xml:space="preserve"> </v>
      </c>
      <c r="BT8" s="371">
        <f>COUNTIFS('2 set'!$L$5:$L$300,'Resumo 2'!$BE8, '2 set'!$N$5:$N$300,'2 set'!$G$27,'2 set'!$O$5:$O$300,'2 set'!$G$28)</f>
        <v>0</v>
      </c>
      <c r="BU8" s="304" t="str">
        <f t="shared" si="24"/>
        <v xml:space="preserve"> </v>
      </c>
      <c r="BV8" s="371">
        <f>COUNTIFS('2 set'!$L$5:$L$300,'Resumo 2'!$BE8, '2 set'!$N$5:$N$300,'2 set'!$G$27,'2 set'!$O$5:$O$300,'2 set'!$G$31)</f>
        <v>0</v>
      </c>
      <c r="BW8" s="304" t="str">
        <f t="shared" si="25"/>
        <v xml:space="preserve"> </v>
      </c>
      <c r="BX8" s="19"/>
      <c r="BY8" s="19"/>
      <c r="BZ8" s="19"/>
      <c r="CA8" s="19"/>
      <c r="CB8" s="19"/>
      <c r="CE8" s="588">
        <v>2</v>
      </c>
      <c r="CF8" s="589"/>
      <c r="CG8" s="244">
        <f>'2 set'!Z172</f>
        <v>0</v>
      </c>
      <c r="CH8" s="245">
        <f>'2 set'!AA172</f>
        <v>0</v>
      </c>
      <c r="CI8" s="245">
        <f>'2 set'!AB172</f>
        <v>0</v>
      </c>
      <c r="CJ8" s="98">
        <f>'2 set'!AD172</f>
        <v>0</v>
      </c>
      <c r="CK8" s="307" t="str">
        <f>'2 set'!AE172</f>
        <v/>
      </c>
      <c r="CL8" s="244">
        <f>'2 set'!AF172</f>
        <v>0</v>
      </c>
      <c r="CM8" s="245">
        <f>'2 set'!AG172</f>
        <v>0</v>
      </c>
      <c r="CN8" s="245">
        <f>'2 set'!AH172</f>
        <v>0</v>
      </c>
      <c r="CO8" s="98">
        <f>'2 set'!AI172</f>
        <v>0</v>
      </c>
      <c r="CP8" s="134" t="str">
        <f>'2 set'!AJ172</f>
        <v/>
      </c>
      <c r="CQ8" s="244">
        <f>'2 set'!AK172</f>
        <v>0</v>
      </c>
      <c r="CR8" s="245">
        <f>'2 set'!AL172</f>
        <v>0</v>
      </c>
      <c r="CS8" s="245">
        <f>'2 set'!AM172</f>
        <v>0</v>
      </c>
      <c r="CT8" s="98">
        <f>'2 set'!AN172</f>
        <v>0</v>
      </c>
      <c r="CU8" s="307" t="str">
        <f>'2 set'!AO172</f>
        <v/>
      </c>
      <c r="CV8" s="244">
        <f>'2 set'!AP172</f>
        <v>0</v>
      </c>
      <c r="CW8" s="245">
        <f>'2 set'!AQ172</f>
        <v>0</v>
      </c>
      <c r="CX8" s="245">
        <f>'2 set'!AR172</f>
        <v>0</v>
      </c>
      <c r="CY8" s="98">
        <f>'2 set'!AS172</f>
        <v>0</v>
      </c>
      <c r="CZ8" s="307" t="str">
        <f>'2 set'!AT172</f>
        <v/>
      </c>
      <c r="DA8" s="244">
        <f>'2 set'!AU172</f>
        <v>0</v>
      </c>
      <c r="DB8" s="245">
        <f>'2 set'!AV172</f>
        <v>0</v>
      </c>
      <c r="DC8" s="245">
        <f>'2 set'!AW172</f>
        <v>0</v>
      </c>
      <c r="DD8" s="98">
        <f>'2 set'!AX172</f>
        <v>0</v>
      </c>
      <c r="DE8" s="307" t="str">
        <f>'2 set'!AY172</f>
        <v/>
      </c>
      <c r="DF8" s="245">
        <f>'2 set'!BE172</f>
        <v>0</v>
      </c>
      <c r="DG8" s="245">
        <f>'2 set'!BF172</f>
        <v>0</v>
      </c>
      <c r="DH8" s="245">
        <f>'2 set'!BG172</f>
        <v>0</v>
      </c>
      <c r="DI8" s="98">
        <f>'2 set'!BH172</f>
        <v>0</v>
      </c>
      <c r="DJ8" s="328" t="str">
        <f>'2 set'!BI172</f>
        <v/>
      </c>
      <c r="DK8" s="313">
        <f t="shared" ref="DK8:DK12" si="26">SUM(CG8,DA8,DF8)</f>
        <v>0</v>
      </c>
      <c r="DL8" s="313">
        <f t="shared" ref="DL8:DL12" si="27">SUM(CI8,CN8,CS8,CX8,DC8,DH8)</f>
        <v>0</v>
      </c>
      <c r="DM8" s="313">
        <f t="shared" ref="DM8:DM12" si="28">DK8-DL8</f>
        <v>0</v>
      </c>
      <c r="DN8" s="258" t="str">
        <f t="shared" ref="DN8:DN12" si="29">IFERROR(AVERAGE(CK8,CP8,CU8,CZ8,DE8,DJ8), "0")</f>
        <v>0</v>
      </c>
    </row>
    <row r="9" spans="1:118" ht="15.75" thickBot="1" x14ac:dyDescent="0.3">
      <c r="A9" s="369">
        <f>'2 set'!F9</f>
        <v>0</v>
      </c>
      <c r="B9" s="250">
        <f>'2 set'!AD84</f>
        <v>0</v>
      </c>
      <c r="C9" s="260" t="str">
        <f>'2 set'!AE84</f>
        <v/>
      </c>
      <c r="D9" s="251">
        <f>'2 set'!AI84</f>
        <v>0</v>
      </c>
      <c r="E9" s="263" t="str">
        <f>'2 set'!AJ84</f>
        <v/>
      </c>
      <c r="F9" s="250">
        <f>'2 set'!AS84</f>
        <v>0</v>
      </c>
      <c r="G9" s="260" t="str">
        <f>'2 set'!AT84</f>
        <v/>
      </c>
      <c r="H9" s="251">
        <f>'2 set'!AX84</f>
        <v>0</v>
      </c>
      <c r="I9" s="263" t="str">
        <f>'2 set'!AY84</f>
        <v/>
      </c>
      <c r="J9" s="250">
        <f>'2 set'!BH84</f>
        <v>0</v>
      </c>
      <c r="K9" s="260" t="str">
        <f>'2 set'!BI84</f>
        <v/>
      </c>
      <c r="L9" s="252">
        <f>'2 set'!AN84</f>
        <v>0</v>
      </c>
      <c r="M9" s="263" t="str">
        <f>'2 set'!AO84</f>
        <v/>
      </c>
      <c r="N9" s="369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277">
        <f>SUM('2 set'!AD38,'2 set'!AD47,'2 set'!AD56,'2 set'!AD65,'2 set'!AD74,'2 set'!AD83,'2 set'!AD92,'2 set'!AD101,'2 set'!AD110,'2 set'!AD119,'2 set'!AD128,'2 set'!AD137,'2 set'!AD146,'2 set'!AD155,'2 set'!AD164)</f>
        <v>0</v>
      </c>
      <c r="S9" s="278" t="str">
        <f>IFERROR(AVERAGE('2 set'!AE38,'2 set'!AE47,'2 set'!AE56,'2 set'!AE65,'2 set'!AE74,'2 set'!AE83,'2 set'!AE92,'2 set'!AE101,'2 set'!AE110,'2 set'!AE119,'2 set'!AE128,'2 set'!AE137,'2 set'!AE146,'2 set'!AE155,'2 set'!AE164), " ")</f>
        <v xml:space="preserve"> </v>
      </c>
      <c r="T9" s="279">
        <f>SUM('2 set'!AI38,'2 set'!AI47,'2 set'!AI56,'2 set'!AI65,'2 set'!AI74,'2 set'!AI83,'2 set'!AI92,'2 set'!AI101,'2 set'!AI110,'2 set'!AI119,'2 set'!AI128,'2 set'!AI137,'2 set'!AI146,'2 set'!AI155,'2 set'!AI164)</f>
        <v>0</v>
      </c>
      <c r="U9" s="280" t="str">
        <f>IFERROR(AVERAGE('2 set'!AJ38,'2 set'!AJ47,'2 set'!AJ56,'2 set'!AJ65,'2 set'!AJ74,'2 set'!AJ83,'2 set'!AJ92,'2 set'!AJ101,'2 set'!AJ110,'2 set'!AJ119,'2 set'!AJ128,'2 set'!AJ137,'2 set'!AJ146,'2 set'!AJ155,'2 set'!AJ164), " ")</f>
        <v xml:space="preserve"> </v>
      </c>
      <c r="V9" s="277">
        <f>SUM('2 set'!AS38,'2 set'!AS47,'2 set'!AS56,'2 set'!AS65,'2 set'!AS74,'2 set'!AS83,'2 set'!AS92,'2 set'!AS101,'2 set'!AS110,'2 set'!AS119,'2 set'!AS128,'2 set'!AS137,'2 set'!AS146,'2 set'!AS155,'2 set'!AS164)</f>
        <v>0</v>
      </c>
      <c r="W9" s="278" t="str">
        <f>IFERROR(AVERAGE('2 set'!AT38,'2 set'!AT47,'2 set'!AT56,'2 set'!AT65,'2 set'!AT74,'2 set'!AT83,'2 set'!AT92,'2 set'!AT101,'2 set'!AT110,'2 set'!AT119,'2 set'!AT128,'2 set'!AT137,'2 set'!AT146,'2 set'!AT155,'2 set'!AT164), " ")</f>
        <v xml:space="preserve"> </v>
      </c>
      <c r="X9" s="279">
        <f>SUM('2 set'!AX38,'2 set'!AX47,'2 set'!AX56,'2 set'!AX65,'2 set'!AX74,'2 set'!AX83,'2 set'!AX92,'2 set'!AX101,'2 set'!AX110,'2 set'!AX119,'2 set'!AX128,'2 set'!AX137,'2 set'!AX146,'2 set'!AX155,'2 set'!AX164)</f>
        <v>0</v>
      </c>
      <c r="Y9" s="285" t="str">
        <f>IFERROR(AVERAGE('2 set'!AY38,'2 set'!AY47,'2 set'!AY56,'2 set'!AY65,'2 set'!AY74,'2 set'!AY83,'2 set'!AY92,'2 set'!AY101,'2 set'!AY110,'2 set'!AY119,'2 set'!AY128,'2 set'!AY137,'2 set'!AY146,'2 set'!AY155,'2 set'!AY164), " ")</f>
        <v xml:space="preserve"> </v>
      </c>
      <c r="Z9" s="277">
        <f>SUM('2 set'!BH38,'2 set'!BH47,'2 set'!BH56,'2 set'!BH65,'2 set'!BH74,'2 set'!BH83,'2 set'!BH92,'2 set'!BH101,'2 set'!BH110,'2 set'!BH119,'2 set'!BH128,'2 set'!BH137,'2 set'!BH146,'2 set'!BH155,'2 set'!BH164)</f>
        <v>0</v>
      </c>
      <c r="AA9" s="288" t="str">
        <f>IFERROR(AVERAGE('2 set'!BI38,'2 set'!BI47,'2 set'!BI56,'2 set'!BI65,'2 set'!BI74,'2 set'!BI83,'2 set'!BI92,'2 set'!BI101,'2 set'!BI110,'2 set'!BI119,'2 set'!BI128,'2 set'!BI137,'2 set'!BI146,'2 set'!BI155,'2 set'!BI164), " ")</f>
        <v xml:space="preserve"> </v>
      </c>
      <c r="AB9" s="279">
        <f>SUM('2 set'!AN38,'2 set'!AN47,'2 set'!AN56,'2 set'!AN65,'2 set'!AN74,'2 set'!AN83,'2 set'!AN92,'2 set'!AN101,'2 set'!AN110,'2 set'!AN119,'2 set'!AN128,'2 set'!AN137,'2 set'!AN146,'2 set'!AN155,'2 set'!AN164)</f>
        <v>0</v>
      </c>
      <c r="AC9" s="285" t="str">
        <f>IFERROR(AVERAGE('2 set'!AO38,'2 set'!AO47,'2 set'!AO56,'2 set'!AO65,'2 set'!AO74,'2 set'!AO83,'2 set'!AO92,'2 set'!AO101,'2 set'!AO110,'2 set'!AO119,'2 set'!AO128,'2 set'!AO137,'2 set'!AO146,'2 set'!AO155,'2 set'!AO164), " ")</f>
        <v xml:space="preserve"> </v>
      </c>
      <c r="AD9" s="415">
        <f t="shared" si="3"/>
        <v>0</v>
      </c>
      <c r="AE9" s="412" t="str">
        <f t="shared" si="4"/>
        <v xml:space="preserve"> </v>
      </c>
      <c r="AG9" s="336">
        <f t="shared" si="0"/>
        <v>0</v>
      </c>
      <c r="AH9" s="338">
        <f>COUNTIFS('2 set'!$O$5:$O$300,'2 set'!$G$29, '2 set'!$L$5:$L$300,AG9)</f>
        <v>0</v>
      </c>
      <c r="AI9" s="338">
        <f>COUNTIFS('2 set'!$O$5:$O$300,'2 set'!$G$28, '2 set'!$L$5:$L$300,AG9)</f>
        <v>0</v>
      </c>
      <c r="AJ9" s="229">
        <f t="shared" si="5"/>
        <v>0</v>
      </c>
      <c r="AL9" s="342">
        <f t="shared" si="6"/>
        <v>0</v>
      </c>
      <c r="AM9" s="371">
        <f>COUNTIFS('2 set'!$L$5:$L$300,'Resumo 2'!AL9,'2 set'!$N$5:$N$300,'2 set'!$G$23,'2 set'!$O$5:$O$300,'2 set'!$G$29)</f>
        <v>0</v>
      </c>
      <c r="AN9" s="303" t="str">
        <f t="shared" si="9"/>
        <v xml:space="preserve"> </v>
      </c>
      <c r="AO9" s="371">
        <f>COUNTIFS('2 set'!$L$5:$L$300,'Resumo 2'!$AL9,'2 set'!$N$5:$N$300,'2 set'!$G$23,'2 set'!$O$5:$O$300,'2 set'!$G$28)</f>
        <v>0</v>
      </c>
      <c r="AP9" s="303" t="str">
        <f t="shared" si="10"/>
        <v xml:space="preserve"> </v>
      </c>
      <c r="AQ9" s="371">
        <f>COUNTIFS('2 set'!$L$5:$L$300,'Resumo 2'!$AL9,'2 set'!$N$5:$N$300,'2 set'!$G$23,'2 set'!$O$5:$O$300,'2 set'!$G$31)</f>
        <v>0</v>
      </c>
      <c r="AR9" s="303" t="str">
        <f t="shared" si="7"/>
        <v xml:space="preserve"> </v>
      </c>
      <c r="AS9" s="371">
        <f>COUNTIFS('2 set'!$L$5:$L$300,'Resumo 2'!$AL9,'2 set'!$N$5:$N$300,'2 set'!$G$22,'2 set'!$O$5:$O$300,'2 set'!$G$29)</f>
        <v>0</v>
      </c>
      <c r="AT9" s="303" t="str">
        <f t="shared" si="11"/>
        <v xml:space="preserve"> </v>
      </c>
      <c r="AU9" s="371">
        <f>COUNTIFS('2 set'!$L$5:$L$300,'Resumo 2'!$AL9,'2 set'!$N$5:$N$300,'2 set'!$G$22,'2 set'!$O$5:$O$300,'2 set'!$G$28)</f>
        <v>0</v>
      </c>
      <c r="AV9" s="303" t="str">
        <f t="shared" si="12"/>
        <v xml:space="preserve"> </v>
      </c>
      <c r="AW9" s="371">
        <f>COUNTIFS('2 set'!$L$5:$L$300,'Resumo 2'!$AL9,'2 set'!$N$5:$N$300,'2 set'!$G$25,'2 set'!$O$5:$O$300,'2 set'!$G$31)</f>
        <v>0</v>
      </c>
      <c r="AX9" s="303" t="str">
        <f t="shared" si="13"/>
        <v xml:space="preserve"> </v>
      </c>
      <c r="AY9" s="371">
        <f>COUNTIFS('2 set'!$L$5:$L$300,'Resumo 2'!$AL9,'2 set'!$N$5:$N$300,'2 set'!$G$25,'2 set'!$O$5:$O$300,'2 set'!$G$29)</f>
        <v>0</v>
      </c>
      <c r="AZ9" s="303" t="str">
        <f t="shared" si="14"/>
        <v xml:space="preserve"> </v>
      </c>
      <c r="BA9" s="371">
        <f>COUNTIFS('2 set'!$L$5:$L$300,'Resumo 2'!$AL9,'2 set'!$N$5:$N$300,'2 set'!$G$25,'2 set'!$O$5:$O$300,'2 set'!$G$28)</f>
        <v>0</v>
      </c>
      <c r="BB9" s="303" t="str">
        <f t="shared" si="15"/>
        <v xml:space="preserve"> </v>
      </c>
      <c r="BC9" s="377">
        <f>COUNTIFS('2 set'!$L$5:$L$300,'Resumo 2'!AL9, '2 set'!$N$5:$N$300,"B",'2 set'!$O$5:$O$300,"C")</f>
        <v>0</v>
      </c>
      <c r="BD9" s="303" t="str">
        <f t="shared" si="16"/>
        <v xml:space="preserve"> </v>
      </c>
      <c r="BE9" s="342">
        <f t="shared" si="8"/>
        <v>0</v>
      </c>
      <c r="BF9" s="371">
        <f>COUNTIFS('2 set'!$L$5:$L$300,'Resumo 2'!$BE9, '2 set'!$N$5:$N$300,'2 set'!$G$24,'2 set'!$O$5:$O$300,'2 set'!$G$30)</f>
        <v>0</v>
      </c>
      <c r="BG9" s="303" t="str">
        <f t="shared" si="17"/>
        <v xml:space="preserve"> </v>
      </c>
      <c r="BH9" s="371">
        <f>COUNTIFS('2 set'!$L$5:$L$300,'Resumo 2'!$BE9, '2 set'!$N$5:$N$300,'2 set'!$G$24,'2 set'!$O$5:$O$300,'2 set'!$G$28)</f>
        <v>0</v>
      </c>
      <c r="BI9" s="303" t="str">
        <f t="shared" si="18"/>
        <v xml:space="preserve"> </v>
      </c>
      <c r="BJ9" s="371">
        <f>COUNTIFS('2 set'!$L$5:$L$300,'Resumo 2'!$BE9, '2 set'!$N$5:$N$300,'2 set'!$G$24,'2 set'!$O$5:$O$300,'2 set'!$G$31)</f>
        <v>0</v>
      </c>
      <c r="BK9" s="303" t="str">
        <f t="shared" si="19"/>
        <v xml:space="preserve"> </v>
      </c>
      <c r="BL9" s="371">
        <f>COUNTIFS('2 set'!$L$5:$L$300,'Resumo 2'!$BE9, '2 set'!$N$5:$N$300,'2 set'!$G$26,'2 set'!$O$5:$O$300,'2 set'!$G$30)</f>
        <v>0</v>
      </c>
      <c r="BM9" s="303" t="str">
        <f t="shared" si="20"/>
        <v xml:space="preserve"> </v>
      </c>
      <c r="BN9" s="371">
        <f>COUNTIFS('2 set'!$L$5:$L$300,'Resumo 2'!$BE9, '2 set'!$N$5:$N$300,'2 set'!$G$26,'2 set'!$O$5:$O$300,'2 set'!$G$28)</f>
        <v>0</v>
      </c>
      <c r="BO9" s="303" t="str">
        <f t="shared" si="21"/>
        <v xml:space="preserve"> </v>
      </c>
      <c r="BP9" s="371">
        <f>COUNTIFS('2 set'!$L$5:$L$300,'Resumo 2'!$BE9, '2 set'!$N$5:$N$300,'2 set'!$G$26,'2 set'!$O$5:$O$300,'2 set'!$G$31)</f>
        <v>0</v>
      </c>
      <c r="BQ9" s="303" t="str">
        <f t="shared" si="22"/>
        <v xml:space="preserve"> </v>
      </c>
      <c r="BR9" s="371">
        <f>COUNTIFS('2 set'!$L$5:$L$300,'Resumo 2'!$BE9, '2 set'!$N$5:$N$300,'2 set'!$G$27,'2 set'!$O$5:$O$300,'2 set'!$G$30)</f>
        <v>0</v>
      </c>
      <c r="BS9" s="303" t="str">
        <f t="shared" si="23"/>
        <v xml:space="preserve"> </v>
      </c>
      <c r="BT9" s="371">
        <f>COUNTIFS('2 set'!$L$5:$L$300,'Resumo 2'!$BE9, '2 set'!$N$5:$N$300,'2 set'!$G$27,'2 set'!$O$5:$O$300,'2 set'!$G$28)</f>
        <v>0</v>
      </c>
      <c r="BU9" s="303" t="str">
        <f t="shared" si="24"/>
        <v xml:space="preserve"> </v>
      </c>
      <c r="BV9" s="371">
        <f>COUNTIFS('2 set'!$L$5:$L$300,'Resumo 2'!$BE9, '2 set'!$N$5:$N$300,'2 set'!$G$27,'2 set'!$O$5:$O$300,'2 set'!$G$31)</f>
        <v>0</v>
      </c>
      <c r="BW9" s="303" t="str">
        <f t="shared" si="25"/>
        <v xml:space="preserve"> </v>
      </c>
      <c r="BX9" s="19"/>
      <c r="BY9" s="19"/>
      <c r="BZ9" s="19"/>
      <c r="CA9" s="19"/>
      <c r="CB9" s="19"/>
      <c r="CE9" s="590">
        <v>3</v>
      </c>
      <c r="CF9" s="591"/>
      <c r="CG9" s="316">
        <f>'2 set'!Z173</f>
        <v>0</v>
      </c>
      <c r="CH9" s="317">
        <f>'2 set'!AA173</f>
        <v>0</v>
      </c>
      <c r="CI9" s="317">
        <f>'2 set'!AB173</f>
        <v>0</v>
      </c>
      <c r="CJ9" s="312">
        <f>'2 set'!AD173</f>
        <v>0</v>
      </c>
      <c r="CK9" s="311" t="str">
        <f>'2 set'!AE173</f>
        <v/>
      </c>
      <c r="CL9" s="316">
        <f>'2 set'!AF173</f>
        <v>0</v>
      </c>
      <c r="CM9" s="317">
        <f>'2 set'!AG173</f>
        <v>0</v>
      </c>
      <c r="CN9" s="317">
        <f>'2 set'!AH173</f>
        <v>0</v>
      </c>
      <c r="CO9" s="312">
        <f>'2 set'!AI173</f>
        <v>0</v>
      </c>
      <c r="CP9" s="320" t="str">
        <f>'2 set'!AJ173</f>
        <v/>
      </c>
      <c r="CQ9" s="316">
        <f>'2 set'!AK173</f>
        <v>0</v>
      </c>
      <c r="CR9" s="317">
        <f>'2 set'!AL173</f>
        <v>0</v>
      </c>
      <c r="CS9" s="317">
        <f>'2 set'!AM173</f>
        <v>0</v>
      </c>
      <c r="CT9" s="312">
        <f>'2 set'!AN173</f>
        <v>0</v>
      </c>
      <c r="CU9" s="311" t="str">
        <f>'2 set'!AO173</f>
        <v/>
      </c>
      <c r="CV9" s="316">
        <f>'2 set'!AP173</f>
        <v>0</v>
      </c>
      <c r="CW9" s="317">
        <f>'2 set'!AQ173</f>
        <v>0</v>
      </c>
      <c r="CX9" s="317">
        <f>'2 set'!AR173</f>
        <v>0</v>
      </c>
      <c r="CY9" s="312">
        <f>'2 set'!AS173</f>
        <v>0</v>
      </c>
      <c r="CZ9" s="311" t="str">
        <f>'2 set'!AT173</f>
        <v/>
      </c>
      <c r="DA9" s="316">
        <f>'2 set'!AU173</f>
        <v>0</v>
      </c>
      <c r="DB9" s="317">
        <f>'2 set'!AV173</f>
        <v>0</v>
      </c>
      <c r="DC9" s="317">
        <f>'2 set'!AW173</f>
        <v>0</v>
      </c>
      <c r="DD9" s="312">
        <f>'2 set'!AX173</f>
        <v>0</v>
      </c>
      <c r="DE9" s="311" t="str">
        <f>'2 set'!AY173</f>
        <v/>
      </c>
      <c r="DF9" s="317">
        <f>'2 set'!BE173</f>
        <v>0</v>
      </c>
      <c r="DG9" s="317">
        <f>'2 set'!BF173</f>
        <v>0</v>
      </c>
      <c r="DH9" s="317">
        <f>'2 set'!BG173</f>
        <v>0</v>
      </c>
      <c r="DI9" s="312">
        <f>'2 set'!BH173</f>
        <v>0</v>
      </c>
      <c r="DJ9" s="347" t="str">
        <f>'2 set'!BI173</f>
        <v/>
      </c>
      <c r="DK9" s="323">
        <f t="shared" si="26"/>
        <v>0</v>
      </c>
      <c r="DL9" s="323">
        <f t="shared" si="27"/>
        <v>0</v>
      </c>
      <c r="DM9" s="323">
        <f t="shared" si="28"/>
        <v>0</v>
      </c>
      <c r="DN9" s="402" t="str">
        <f t="shared" si="29"/>
        <v>0</v>
      </c>
    </row>
    <row r="10" spans="1:118" ht="15.75" thickBot="1" x14ac:dyDescent="0.3">
      <c r="A10" s="113">
        <f>'2 set'!F10</f>
        <v>0</v>
      </c>
      <c r="B10" s="250">
        <f>'2 set'!AD93</f>
        <v>0</v>
      </c>
      <c r="C10" s="260" t="str">
        <f>'2 set'!AE93</f>
        <v/>
      </c>
      <c r="D10" s="251">
        <f>'2 set'!AI93</f>
        <v>0</v>
      </c>
      <c r="E10" s="263" t="str">
        <f>'2 set'!AJ93</f>
        <v/>
      </c>
      <c r="F10" s="250">
        <f>'2 set'!AS93</f>
        <v>0</v>
      </c>
      <c r="G10" s="260" t="str">
        <f>'2 set'!AT93</f>
        <v/>
      </c>
      <c r="H10" s="251">
        <f>'2 set'!AX93</f>
        <v>0</v>
      </c>
      <c r="I10" s="263" t="str">
        <f>'2 set'!AY93</f>
        <v/>
      </c>
      <c r="J10" s="250">
        <f>'2 set'!BH93</f>
        <v>0</v>
      </c>
      <c r="K10" s="260" t="str">
        <f>'2 set'!BI93</f>
        <v/>
      </c>
      <c r="L10" s="252">
        <f>'2 set'!AN93</f>
        <v>0</v>
      </c>
      <c r="M10" s="263" t="str">
        <f>'2 set'!AO93</f>
        <v/>
      </c>
      <c r="N10" s="369" t="str">
        <f t="shared" si="1"/>
        <v xml:space="preserve"> </v>
      </c>
      <c r="O10" s="258" t="str">
        <f t="shared" si="2"/>
        <v xml:space="preserve"> </v>
      </c>
      <c r="P10" s="15"/>
      <c r="Q10" s="291" t="s">
        <v>131</v>
      </c>
      <c r="R10" s="256">
        <f>SUM(R4:R9)</f>
        <v>0</v>
      </c>
      <c r="S10" s="282" t="str">
        <f>IFERROR(AVERAGE(S4:S9), " ")</f>
        <v xml:space="preserve"> </v>
      </c>
      <c r="T10" s="257">
        <f>SUM(T4:T9)</f>
        <v>0</v>
      </c>
      <c r="U10" s="196" t="str">
        <f>IFERROR(AVERAGE(U4:U9), " ")</f>
        <v xml:space="preserve"> </v>
      </c>
      <c r="V10" s="256">
        <f>SUM(V4:V9)</f>
        <v>0</v>
      </c>
      <c r="W10" s="282" t="str">
        <f>IFERROR(AVERAGE(W4:W9), " ")</f>
        <v xml:space="preserve"> </v>
      </c>
      <c r="X10" s="257">
        <f>SUM(X4:X9)</f>
        <v>0</v>
      </c>
      <c r="Y10" s="196" t="str">
        <f>IFERROR(AVERAGE(Y4:Y9), " ")</f>
        <v xml:space="preserve"> </v>
      </c>
      <c r="Z10" s="256">
        <f>SUM(Z4:Z9)</f>
        <v>0</v>
      </c>
      <c r="AA10" s="282" t="str">
        <f>IFERROR(AVERAGE(AA4:AA9), " ")</f>
        <v xml:space="preserve"> </v>
      </c>
      <c r="AB10" s="257">
        <f>SUM(AB4:AB9)</f>
        <v>0</v>
      </c>
      <c r="AC10" s="196" t="str">
        <f>IFERROR(AVERAGE(AC4:AC9), " ")</f>
        <v xml:space="preserve"> </v>
      </c>
      <c r="AD10" s="125">
        <f>SUM(AD4:AD9)</f>
        <v>0</v>
      </c>
      <c r="AE10" s="196" t="str">
        <f>IFERROR(AVERAGE(AE4:AE9), " ")</f>
        <v xml:space="preserve"> </v>
      </c>
      <c r="AG10" s="336">
        <f t="shared" si="0"/>
        <v>0</v>
      </c>
      <c r="AH10" s="338">
        <f>COUNTIFS('2 set'!$O$5:$O$300,'2 set'!$G$29, '2 set'!$L$5:$L$300,AG10)</f>
        <v>0</v>
      </c>
      <c r="AI10" s="338">
        <f>COUNTIFS('2 set'!$O$5:$O$300,'2 set'!$G$28, '2 set'!$L$5:$L$300,AG10)</f>
        <v>0</v>
      </c>
      <c r="AJ10" s="229">
        <f t="shared" si="5"/>
        <v>0</v>
      </c>
      <c r="AL10" s="341">
        <f t="shared" si="6"/>
        <v>0</v>
      </c>
      <c r="AM10" s="371">
        <f>COUNTIFS('2 set'!$L$5:$L$300,'Resumo 2'!AL10,'2 set'!$N$5:$N$300,'2 set'!$G$23,'2 set'!$O$5:$O$300,'2 set'!$G$29)</f>
        <v>0</v>
      </c>
      <c r="AN10" s="304" t="str">
        <f t="shared" si="9"/>
        <v xml:space="preserve"> </v>
      </c>
      <c r="AO10" s="371">
        <f>COUNTIFS('2 set'!$L$5:$L$300,'Resumo 2'!$AL10,'2 set'!$N$5:$N$300,'2 set'!$G$23,'2 set'!$O$5:$O$300,'2 set'!$G$28)</f>
        <v>0</v>
      </c>
      <c r="AP10" s="304" t="str">
        <f t="shared" si="10"/>
        <v xml:space="preserve"> </v>
      </c>
      <c r="AQ10" s="371">
        <f>COUNTIFS('2 set'!$L$5:$L$300,'Resumo 2'!$AL10,'2 set'!$N$5:$N$300,'2 set'!$G$23,'2 set'!$O$5:$O$300,'2 set'!$G$31)</f>
        <v>0</v>
      </c>
      <c r="AR10" s="304" t="str">
        <f t="shared" si="7"/>
        <v xml:space="preserve"> </v>
      </c>
      <c r="AS10" s="371">
        <f>COUNTIFS('2 set'!$L$5:$L$300,'Resumo 2'!$AL10,'2 set'!$N$5:$N$300,'2 set'!$G$22,'2 set'!$O$5:$O$300,'2 set'!$G$29)</f>
        <v>0</v>
      </c>
      <c r="AT10" s="304" t="str">
        <f t="shared" si="11"/>
        <v xml:space="preserve"> </v>
      </c>
      <c r="AU10" s="371">
        <f>COUNTIFS('2 set'!$L$5:$L$300,'Resumo 2'!$AL10,'2 set'!$N$5:$N$300,'2 set'!$G$22,'2 set'!$O$5:$O$300,'2 set'!$G$28)</f>
        <v>0</v>
      </c>
      <c r="AV10" s="304" t="str">
        <f t="shared" si="12"/>
        <v xml:space="preserve"> </v>
      </c>
      <c r="AW10" s="371">
        <f>COUNTIFS('2 set'!$L$5:$L$300,'Resumo 2'!$AL10,'2 set'!$N$5:$N$300,'2 set'!$G$25,'2 set'!$O$5:$O$300,'2 set'!$G$31)</f>
        <v>0</v>
      </c>
      <c r="AX10" s="304" t="str">
        <f t="shared" si="13"/>
        <v xml:space="preserve"> </v>
      </c>
      <c r="AY10" s="371">
        <f>COUNTIFS('2 set'!$L$5:$L$300,'Resumo 2'!$AL10,'2 set'!$N$5:$N$300,'2 set'!$G$25,'2 set'!$O$5:$O$300,'2 set'!$G$29)</f>
        <v>0</v>
      </c>
      <c r="AZ10" s="304" t="str">
        <f t="shared" si="14"/>
        <v xml:space="preserve"> </v>
      </c>
      <c r="BA10" s="371">
        <f>COUNTIFS('2 set'!$L$5:$L$300,'Resumo 2'!$AL10,'2 set'!$N$5:$N$300,'2 set'!$G$25,'2 set'!$O$5:$O$300,'2 set'!$G$28)</f>
        <v>0</v>
      </c>
      <c r="BB10" s="304" t="str">
        <f t="shared" si="15"/>
        <v xml:space="preserve"> </v>
      </c>
      <c r="BC10" s="371">
        <f>COUNTIFS('2 set'!$L$5:$L$300,'Resumo 2'!AL10, '2 set'!$N$5:$N$300,"B",'2 set'!$O$5:$O$300,"C")</f>
        <v>0</v>
      </c>
      <c r="BD10" s="304" t="str">
        <f t="shared" si="16"/>
        <v xml:space="preserve"> </v>
      </c>
      <c r="BE10" s="341">
        <f t="shared" si="8"/>
        <v>0</v>
      </c>
      <c r="BF10" s="371">
        <f>COUNTIFS('2 set'!$L$5:$L$300,'Resumo 2'!$BE10, '2 set'!$N$5:$N$300,'2 set'!$G$24,'2 set'!$O$5:$O$300,'2 set'!$G$30)</f>
        <v>0</v>
      </c>
      <c r="BG10" s="304" t="str">
        <f t="shared" si="17"/>
        <v xml:space="preserve"> </v>
      </c>
      <c r="BH10" s="371">
        <f>COUNTIFS('2 set'!$L$5:$L$300,'Resumo 2'!$BE10, '2 set'!$N$5:$N$300,'2 set'!$G$24,'2 set'!$O$5:$O$300,'2 set'!$G$28)</f>
        <v>0</v>
      </c>
      <c r="BI10" s="304" t="str">
        <f t="shared" si="18"/>
        <v xml:space="preserve"> </v>
      </c>
      <c r="BJ10" s="371">
        <f>COUNTIFS('2 set'!$L$5:$L$300,'Resumo 2'!$BE10, '2 set'!$N$5:$N$300,'2 set'!$G$24,'2 set'!$O$5:$O$300,'2 set'!$G$31)</f>
        <v>0</v>
      </c>
      <c r="BK10" s="304" t="str">
        <f t="shared" si="19"/>
        <v xml:space="preserve"> </v>
      </c>
      <c r="BL10" s="371">
        <f>COUNTIFS('2 set'!$L$5:$L$300,'Resumo 2'!$BE10, '2 set'!$N$5:$N$300,'2 set'!$G$26,'2 set'!$O$5:$O$300,'2 set'!$G$30)</f>
        <v>0</v>
      </c>
      <c r="BM10" s="304" t="str">
        <f t="shared" si="20"/>
        <v xml:space="preserve"> </v>
      </c>
      <c r="BN10" s="371">
        <f>COUNTIFS('2 set'!$L$5:$L$300,'Resumo 2'!$BE10, '2 set'!$N$5:$N$300,'2 set'!$G$26,'2 set'!$O$5:$O$300,'2 set'!$G$28)</f>
        <v>0</v>
      </c>
      <c r="BO10" s="304" t="str">
        <f t="shared" si="21"/>
        <v xml:space="preserve"> </v>
      </c>
      <c r="BP10" s="371">
        <f>COUNTIFS('2 set'!$L$5:$L$300,'Resumo 2'!$BE10, '2 set'!$N$5:$N$300,'2 set'!$G$26,'2 set'!$O$5:$O$300,'2 set'!$G$31)</f>
        <v>0</v>
      </c>
      <c r="BQ10" s="304" t="str">
        <f t="shared" si="22"/>
        <v xml:space="preserve"> </v>
      </c>
      <c r="BR10" s="371">
        <f>COUNTIFS('2 set'!$L$5:$L$300,'Resumo 2'!$BE10, '2 set'!$N$5:$N$300,'2 set'!$G$27,'2 set'!$O$5:$O$300,'2 set'!$G$30)</f>
        <v>0</v>
      </c>
      <c r="BS10" s="304" t="str">
        <f t="shared" si="23"/>
        <v xml:space="preserve"> </v>
      </c>
      <c r="BT10" s="371">
        <f>COUNTIFS('2 set'!$L$5:$L$300,'Resumo 2'!$BE10, '2 set'!$N$5:$N$300,'2 set'!$G$27,'2 set'!$O$5:$O$300,'2 set'!$G$28)</f>
        <v>0</v>
      </c>
      <c r="BU10" s="304" t="str">
        <f t="shared" si="24"/>
        <v xml:space="preserve"> </v>
      </c>
      <c r="BV10" s="371">
        <f>COUNTIFS('2 set'!$L$5:$L$300,'Resumo 2'!$BE10, '2 set'!$N$5:$N$300,'2 set'!$G$27,'2 set'!$O$5:$O$300,'2 set'!$G$31)</f>
        <v>0</v>
      </c>
      <c r="BW10" s="304" t="str">
        <f t="shared" si="25"/>
        <v xml:space="preserve"> </v>
      </c>
      <c r="BX10" s="19"/>
      <c r="BY10" s="19"/>
      <c r="BZ10" s="19"/>
      <c r="CA10" s="19"/>
      <c r="CB10" s="19"/>
      <c r="CE10" s="588">
        <v>4</v>
      </c>
      <c r="CF10" s="589"/>
      <c r="CG10" s="244">
        <f>'2 set'!Z174</f>
        <v>0</v>
      </c>
      <c r="CH10" s="245">
        <f>'2 set'!AA174</f>
        <v>0</v>
      </c>
      <c r="CI10" s="245">
        <f>'2 set'!AB174</f>
        <v>0</v>
      </c>
      <c r="CJ10" s="98">
        <f>'2 set'!AD174</f>
        <v>0</v>
      </c>
      <c r="CK10" s="307" t="str">
        <f>'2 set'!AE174</f>
        <v/>
      </c>
      <c r="CL10" s="244">
        <f>'2 set'!AF174</f>
        <v>0</v>
      </c>
      <c r="CM10" s="245">
        <f>'2 set'!AG174</f>
        <v>0</v>
      </c>
      <c r="CN10" s="245">
        <f>'2 set'!AH174</f>
        <v>0</v>
      </c>
      <c r="CO10" s="98">
        <f>'2 set'!AI174</f>
        <v>0</v>
      </c>
      <c r="CP10" s="134" t="str">
        <f>'2 set'!AJ174</f>
        <v/>
      </c>
      <c r="CQ10" s="244">
        <f>'2 set'!AK174</f>
        <v>0</v>
      </c>
      <c r="CR10" s="245">
        <f>'2 set'!AL174</f>
        <v>0</v>
      </c>
      <c r="CS10" s="245">
        <f>'2 set'!AM174</f>
        <v>0</v>
      </c>
      <c r="CT10" s="98">
        <f>'2 set'!AN174</f>
        <v>0</v>
      </c>
      <c r="CU10" s="307" t="str">
        <f>'2 set'!AO174</f>
        <v/>
      </c>
      <c r="CV10" s="244">
        <f>'2 set'!AP174</f>
        <v>0</v>
      </c>
      <c r="CW10" s="245">
        <f>'2 set'!AQ174</f>
        <v>0</v>
      </c>
      <c r="CX10" s="245">
        <f>'2 set'!AR174</f>
        <v>0</v>
      </c>
      <c r="CY10" s="98">
        <f>'2 set'!AS174</f>
        <v>0</v>
      </c>
      <c r="CZ10" s="307" t="str">
        <f>'2 set'!AT174</f>
        <v/>
      </c>
      <c r="DA10" s="244">
        <f>'2 set'!AU174</f>
        <v>0</v>
      </c>
      <c r="DB10" s="245">
        <f>'2 set'!AV174</f>
        <v>0</v>
      </c>
      <c r="DC10" s="245">
        <f>'2 set'!AW174</f>
        <v>0</v>
      </c>
      <c r="DD10" s="98">
        <f>'2 set'!AX174</f>
        <v>0</v>
      </c>
      <c r="DE10" s="307" t="str">
        <f>'2 set'!AY174</f>
        <v/>
      </c>
      <c r="DF10" s="245">
        <f>'2 set'!BE174</f>
        <v>0</v>
      </c>
      <c r="DG10" s="245">
        <f>'2 set'!BF174</f>
        <v>0</v>
      </c>
      <c r="DH10" s="245">
        <f>'2 set'!BG174</f>
        <v>0</v>
      </c>
      <c r="DI10" s="98">
        <f>'2 set'!BH174</f>
        <v>0</v>
      </c>
      <c r="DJ10" s="328" t="str">
        <f>'2 set'!BI174</f>
        <v/>
      </c>
      <c r="DK10" s="313">
        <f t="shared" si="26"/>
        <v>0</v>
      </c>
      <c r="DL10" s="313">
        <f t="shared" si="27"/>
        <v>0</v>
      </c>
      <c r="DM10" s="313">
        <f t="shared" si="28"/>
        <v>0</v>
      </c>
      <c r="DN10" s="258" t="str">
        <f t="shared" si="29"/>
        <v>0</v>
      </c>
    </row>
    <row r="11" spans="1:118" ht="15.75" thickBot="1" x14ac:dyDescent="0.3">
      <c r="A11" s="113">
        <f>'2 set'!F11</f>
        <v>0</v>
      </c>
      <c r="B11" s="250">
        <f>'2 set'!AD102</f>
        <v>0</v>
      </c>
      <c r="C11" s="260" t="str">
        <f>'2 set'!AE102</f>
        <v/>
      </c>
      <c r="D11" s="251">
        <f>'2 set'!AI102</f>
        <v>0</v>
      </c>
      <c r="E11" s="263" t="str">
        <f>'2 set'!AJ102</f>
        <v/>
      </c>
      <c r="F11" s="250">
        <f>'2 set'!AS102</f>
        <v>0</v>
      </c>
      <c r="G11" s="260" t="str">
        <f>'2 set'!AT102</f>
        <v/>
      </c>
      <c r="H11" s="251">
        <f>'2 set'!AX102</f>
        <v>0</v>
      </c>
      <c r="I11" s="263" t="str">
        <f>'2 set'!AY102</f>
        <v/>
      </c>
      <c r="J11" s="250">
        <f>'2 set'!BH102</f>
        <v>0</v>
      </c>
      <c r="K11" s="260" t="str">
        <f>'2 set'!BI102</f>
        <v/>
      </c>
      <c r="L11" s="252">
        <f>'2 set'!AN102</f>
        <v>0</v>
      </c>
      <c r="M11" s="263" t="str">
        <f>'2 set'!AO102</f>
        <v/>
      </c>
      <c r="N11" s="369" t="str">
        <f t="shared" si="1"/>
        <v xml:space="preserve"> </v>
      </c>
      <c r="O11" s="258" t="str">
        <f t="shared" si="2"/>
        <v xml:space="preserve"> </v>
      </c>
      <c r="P11" s="15"/>
      <c r="R11" s="11"/>
      <c r="S11" s="11"/>
      <c r="T11" s="11"/>
      <c r="U11" s="11"/>
      <c r="V11" s="11"/>
      <c r="W11" s="11"/>
      <c r="Z11" s="11"/>
      <c r="AA11" s="11"/>
      <c r="AG11" s="336">
        <f t="shared" si="0"/>
        <v>0</v>
      </c>
      <c r="AH11" s="338">
        <f>COUNTIFS('2 set'!$O$5:$O$300,'2 set'!$G$29, '2 set'!$L$5:$L$300,AG11)</f>
        <v>0</v>
      </c>
      <c r="AI11" s="338">
        <f>COUNTIFS('2 set'!$O$5:$O$300,'2 set'!$G$28, '2 set'!$L$5:$L$300,AG11)</f>
        <v>0</v>
      </c>
      <c r="AJ11" s="229">
        <f t="shared" si="5"/>
        <v>0</v>
      </c>
      <c r="AL11" s="342">
        <f t="shared" si="6"/>
        <v>0</v>
      </c>
      <c r="AM11" s="371">
        <f>COUNTIFS('2 set'!$L$5:$L$300,'Resumo 2'!AL11,'2 set'!$N$5:$N$300,'2 set'!$G$23,'2 set'!$O$5:$O$300,'2 set'!$G$29)</f>
        <v>0</v>
      </c>
      <c r="AN11" s="303" t="str">
        <f t="shared" si="9"/>
        <v xml:space="preserve"> </v>
      </c>
      <c r="AO11" s="371">
        <f>COUNTIFS('2 set'!$L$5:$L$300,'Resumo 2'!$AL11,'2 set'!$N$5:$N$300,'2 set'!$G$23,'2 set'!$O$5:$O$300,'2 set'!$G$28)</f>
        <v>0</v>
      </c>
      <c r="AP11" s="303" t="str">
        <f t="shared" si="10"/>
        <v xml:space="preserve"> </v>
      </c>
      <c r="AQ11" s="371">
        <f>COUNTIFS('2 set'!$L$5:$L$300,'Resumo 2'!$AL11,'2 set'!$N$5:$N$300,'2 set'!$G$23,'2 set'!$O$5:$O$300,'2 set'!$G$31)</f>
        <v>0</v>
      </c>
      <c r="AR11" s="303" t="str">
        <f t="shared" si="7"/>
        <v xml:space="preserve"> </v>
      </c>
      <c r="AS11" s="371">
        <f>COUNTIFS('2 set'!$L$5:$L$300,'Resumo 2'!$AL11,'2 set'!$N$5:$N$300,'2 set'!$G$22,'2 set'!$O$5:$O$300,'2 set'!$G$29)</f>
        <v>0</v>
      </c>
      <c r="AT11" s="303" t="str">
        <f t="shared" si="11"/>
        <v xml:space="preserve"> </v>
      </c>
      <c r="AU11" s="371">
        <f>COUNTIFS('2 set'!$L$5:$L$300,'Resumo 2'!$AL11,'2 set'!$N$5:$N$300,'2 set'!$G$22,'2 set'!$O$5:$O$300,'2 set'!$G$28)</f>
        <v>0</v>
      </c>
      <c r="AV11" s="303" t="str">
        <f t="shared" si="12"/>
        <v xml:space="preserve"> </v>
      </c>
      <c r="AW11" s="371">
        <f>COUNTIFS('2 set'!$L$5:$L$300,'Resumo 2'!$AL11,'2 set'!$N$5:$N$300,'2 set'!$G$25,'2 set'!$O$5:$O$300,'2 set'!$G$31)</f>
        <v>0</v>
      </c>
      <c r="AX11" s="303" t="str">
        <f t="shared" si="13"/>
        <v xml:space="preserve"> </v>
      </c>
      <c r="AY11" s="371">
        <f>COUNTIFS('2 set'!$L$5:$L$300,'Resumo 2'!$AL11,'2 set'!$N$5:$N$300,'2 set'!$G$25,'2 set'!$O$5:$O$300,'2 set'!$G$29)</f>
        <v>0</v>
      </c>
      <c r="AZ11" s="303" t="str">
        <f t="shared" si="14"/>
        <v xml:space="preserve"> </v>
      </c>
      <c r="BA11" s="371">
        <f>COUNTIFS('2 set'!$L$5:$L$300,'Resumo 2'!$AL11,'2 set'!$N$5:$N$300,'2 set'!$G$25,'2 set'!$O$5:$O$300,'2 set'!$G$28)</f>
        <v>0</v>
      </c>
      <c r="BB11" s="303" t="str">
        <f t="shared" si="15"/>
        <v xml:space="preserve"> </v>
      </c>
      <c r="BC11" s="377">
        <f>COUNTIFS('2 set'!$L$5:$L$300,'Resumo 2'!AL11, '2 set'!$N$5:$N$300,"B",'2 set'!$O$5:$O$300,"C")</f>
        <v>0</v>
      </c>
      <c r="BD11" s="303" t="str">
        <f t="shared" si="16"/>
        <v xml:space="preserve"> </v>
      </c>
      <c r="BE11" s="342">
        <f t="shared" si="8"/>
        <v>0</v>
      </c>
      <c r="BF11" s="371">
        <f>COUNTIFS('2 set'!$L$5:$L$300,'Resumo 2'!$BE11, '2 set'!$N$5:$N$300,'2 set'!$G$24,'2 set'!$O$5:$O$300,'2 set'!$G$30)</f>
        <v>0</v>
      </c>
      <c r="BG11" s="303" t="str">
        <f t="shared" si="17"/>
        <v xml:space="preserve"> </v>
      </c>
      <c r="BH11" s="371">
        <f>COUNTIFS('2 set'!$L$5:$L$300,'Resumo 2'!$BE11, '2 set'!$N$5:$N$300,'2 set'!$G$24,'2 set'!$O$5:$O$300,'2 set'!$G$28)</f>
        <v>0</v>
      </c>
      <c r="BI11" s="303" t="str">
        <f t="shared" si="18"/>
        <v xml:space="preserve"> </v>
      </c>
      <c r="BJ11" s="371">
        <f>COUNTIFS('2 set'!$L$5:$L$300,'Resumo 2'!$BE11, '2 set'!$N$5:$N$300,'2 set'!$G$24,'2 set'!$O$5:$O$300,'2 set'!$G$31)</f>
        <v>0</v>
      </c>
      <c r="BK11" s="303" t="str">
        <f t="shared" si="19"/>
        <v xml:space="preserve"> </v>
      </c>
      <c r="BL11" s="371">
        <f>COUNTIFS('2 set'!$L$5:$L$300,'Resumo 2'!$BE11, '2 set'!$N$5:$N$300,'2 set'!$G$26,'2 set'!$O$5:$O$300,'2 set'!$G$30)</f>
        <v>0</v>
      </c>
      <c r="BM11" s="303" t="str">
        <f t="shared" si="20"/>
        <v xml:space="preserve"> </v>
      </c>
      <c r="BN11" s="371">
        <f>COUNTIFS('2 set'!$L$5:$L$300,'Resumo 2'!$BE11, '2 set'!$N$5:$N$300,'2 set'!$G$26,'2 set'!$O$5:$O$300,'2 set'!$G$28)</f>
        <v>0</v>
      </c>
      <c r="BO11" s="303" t="str">
        <f t="shared" si="21"/>
        <v xml:space="preserve"> </v>
      </c>
      <c r="BP11" s="371">
        <f>COUNTIFS('2 set'!$L$5:$L$300,'Resumo 2'!$BE11, '2 set'!$N$5:$N$300,'2 set'!$G$26,'2 set'!$O$5:$O$300,'2 set'!$G$31)</f>
        <v>0</v>
      </c>
      <c r="BQ11" s="303" t="str">
        <f t="shared" si="22"/>
        <v xml:space="preserve"> </v>
      </c>
      <c r="BR11" s="371">
        <f>COUNTIFS('2 set'!$L$5:$L$300,'Resumo 2'!$BE11, '2 set'!$N$5:$N$300,'2 set'!$G$27,'2 set'!$O$5:$O$300,'2 set'!$G$30)</f>
        <v>0</v>
      </c>
      <c r="BS11" s="303" t="str">
        <f t="shared" si="23"/>
        <v xml:space="preserve"> </v>
      </c>
      <c r="BT11" s="371">
        <f>COUNTIFS('2 set'!$L$5:$L$300,'Resumo 2'!$BE11, '2 set'!$N$5:$N$300,'2 set'!$G$27,'2 set'!$O$5:$O$300,'2 set'!$G$28)</f>
        <v>0</v>
      </c>
      <c r="BU11" s="303" t="str">
        <f t="shared" si="24"/>
        <v xml:space="preserve"> </v>
      </c>
      <c r="BV11" s="371">
        <f>COUNTIFS('2 set'!$L$5:$L$300,'Resumo 2'!$BE11, '2 set'!$N$5:$N$300,'2 set'!$G$27,'2 set'!$O$5:$O$300,'2 set'!$G$31)</f>
        <v>0</v>
      </c>
      <c r="BW11" s="303" t="str">
        <f t="shared" si="25"/>
        <v xml:space="preserve"> </v>
      </c>
      <c r="BX11" s="19"/>
      <c r="BY11" s="19"/>
      <c r="BZ11" s="19"/>
      <c r="CA11" s="19"/>
      <c r="CB11" s="19"/>
      <c r="CE11" s="590">
        <v>5</v>
      </c>
      <c r="CF11" s="591"/>
      <c r="CG11" s="316">
        <f>'2 set'!Z175</f>
        <v>0</v>
      </c>
      <c r="CH11" s="317">
        <f>'2 set'!AA175</f>
        <v>0</v>
      </c>
      <c r="CI11" s="317">
        <f>'2 set'!AB175</f>
        <v>0</v>
      </c>
      <c r="CJ11" s="312">
        <f>'2 set'!AD175</f>
        <v>0</v>
      </c>
      <c r="CK11" s="311" t="str">
        <f>'2 set'!AE175</f>
        <v/>
      </c>
      <c r="CL11" s="316">
        <f>'2 set'!AF175</f>
        <v>0</v>
      </c>
      <c r="CM11" s="317">
        <f>'2 set'!AG175</f>
        <v>0</v>
      </c>
      <c r="CN11" s="317">
        <f>'2 set'!AH175</f>
        <v>0</v>
      </c>
      <c r="CO11" s="312">
        <f>'2 set'!AI175</f>
        <v>0</v>
      </c>
      <c r="CP11" s="320" t="str">
        <f>'2 set'!AJ175</f>
        <v/>
      </c>
      <c r="CQ11" s="316">
        <f>'2 set'!AK175</f>
        <v>0</v>
      </c>
      <c r="CR11" s="317">
        <f>'2 set'!AL175</f>
        <v>0</v>
      </c>
      <c r="CS11" s="317">
        <f>'2 set'!AM175</f>
        <v>0</v>
      </c>
      <c r="CT11" s="312">
        <f>'2 set'!AN175</f>
        <v>0</v>
      </c>
      <c r="CU11" s="311" t="str">
        <f>'2 set'!AO175</f>
        <v/>
      </c>
      <c r="CV11" s="316">
        <f>'2 set'!AP175</f>
        <v>0</v>
      </c>
      <c r="CW11" s="317">
        <f>'2 set'!AQ175</f>
        <v>0</v>
      </c>
      <c r="CX11" s="317">
        <f>'2 set'!AR175</f>
        <v>0</v>
      </c>
      <c r="CY11" s="312">
        <f>'2 set'!AS175</f>
        <v>0</v>
      </c>
      <c r="CZ11" s="311" t="str">
        <f>'2 set'!AT175</f>
        <v/>
      </c>
      <c r="DA11" s="316">
        <f>'2 set'!AU175</f>
        <v>0</v>
      </c>
      <c r="DB11" s="317">
        <f>'2 set'!AV175</f>
        <v>0</v>
      </c>
      <c r="DC11" s="317">
        <f>'2 set'!AW175</f>
        <v>0</v>
      </c>
      <c r="DD11" s="312">
        <f>'2 set'!AX175</f>
        <v>0</v>
      </c>
      <c r="DE11" s="311" t="str">
        <f>'2 set'!AY175</f>
        <v/>
      </c>
      <c r="DF11" s="317">
        <f>'2 set'!BE175</f>
        <v>0</v>
      </c>
      <c r="DG11" s="317">
        <f>'2 set'!BF175</f>
        <v>0</v>
      </c>
      <c r="DH11" s="317">
        <f>'2 set'!BG175</f>
        <v>0</v>
      </c>
      <c r="DI11" s="312">
        <f>'2 set'!BH175</f>
        <v>0</v>
      </c>
      <c r="DJ11" s="347" t="str">
        <f>'2 set'!BI175</f>
        <v/>
      </c>
      <c r="DK11" s="323">
        <f t="shared" si="26"/>
        <v>0</v>
      </c>
      <c r="DL11" s="323">
        <f t="shared" si="27"/>
        <v>0</v>
      </c>
      <c r="DM11" s="323">
        <f t="shared" si="28"/>
        <v>0</v>
      </c>
      <c r="DN11" s="402" t="str">
        <f t="shared" si="29"/>
        <v>0</v>
      </c>
    </row>
    <row r="12" spans="1:118" ht="15.75" thickBot="1" x14ac:dyDescent="0.3">
      <c r="A12" s="113">
        <f>'2 set'!F12</f>
        <v>0</v>
      </c>
      <c r="B12" s="250">
        <f>'2 set'!AD111</f>
        <v>0</v>
      </c>
      <c r="C12" s="260" t="str">
        <f>'2 set'!AE111</f>
        <v/>
      </c>
      <c r="D12" s="251">
        <f>'2 set'!AI111</f>
        <v>0</v>
      </c>
      <c r="E12" s="263" t="str">
        <f>'2 set'!AJ111</f>
        <v/>
      </c>
      <c r="F12" s="250">
        <f>'2 set'!AS111</f>
        <v>0</v>
      </c>
      <c r="G12" s="260" t="str">
        <f>'2 set'!AT111</f>
        <v/>
      </c>
      <c r="H12" s="251">
        <f>'2 set'!AX111</f>
        <v>0</v>
      </c>
      <c r="I12" s="263" t="str">
        <f>'2 set'!AY111</f>
        <v/>
      </c>
      <c r="J12" s="250">
        <f>'2 set'!BH111</f>
        <v>0</v>
      </c>
      <c r="K12" s="260" t="str">
        <f>'2 set'!BI111</f>
        <v/>
      </c>
      <c r="L12" s="252">
        <f>'2 set'!AN111</f>
        <v>0</v>
      </c>
      <c r="M12" s="263" t="str">
        <f>'2 set'!AO111</f>
        <v/>
      </c>
      <c r="N12" s="369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G12" s="336">
        <f t="shared" si="0"/>
        <v>0</v>
      </c>
      <c r="AH12" s="338">
        <f>COUNTIFS('2 set'!$O$5:$O$300,'2 set'!$G$29, '2 set'!$L$5:$L$300,AG12)</f>
        <v>0</v>
      </c>
      <c r="AI12" s="338">
        <f>COUNTIFS('2 set'!$O$5:$O$300,'2 set'!$G$28, '2 set'!$L$5:$L$300,AG12)</f>
        <v>0</v>
      </c>
      <c r="AJ12" s="229">
        <f t="shared" si="5"/>
        <v>0</v>
      </c>
      <c r="AL12" s="341">
        <f t="shared" si="6"/>
        <v>0</v>
      </c>
      <c r="AM12" s="371">
        <f>COUNTIFS('2 set'!$L$5:$L$300,'Resumo 2'!AL12,'2 set'!$N$5:$N$300,'2 set'!$G$23,'2 set'!$O$5:$O$300,'2 set'!$G$29)</f>
        <v>0</v>
      </c>
      <c r="AN12" s="304" t="str">
        <f t="shared" si="9"/>
        <v xml:space="preserve"> </v>
      </c>
      <c r="AO12" s="371">
        <f>COUNTIFS('2 set'!$L$5:$L$300,'Resumo 2'!$AL12,'2 set'!$N$5:$N$300,'2 set'!$G$23,'2 set'!$O$5:$O$300,'2 set'!$G$28)</f>
        <v>0</v>
      </c>
      <c r="AP12" s="304" t="str">
        <f t="shared" si="10"/>
        <v xml:space="preserve"> </v>
      </c>
      <c r="AQ12" s="371">
        <f>COUNTIFS('2 set'!$L$5:$L$300,'Resumo 2'!$AL12,'2 set'!$N$5:$N$300,'2 set'!$G$23,'2 set'!$O$5:$O$300,'2 set'!$G$31)</f>
        <v>0</v>
      </c>
      <c r="AR12" s="304" t="str">
        <f t="shared" si="7"/>
        <v xml:space="preserve"> </v>
      </c>
      <c r="AS12" s="371">
        <f>COUNTIFS('2 set'!$L$5:$L$300,'Resumo 2'!$AL12,'2 set'!$N$5:$N$300,'2 set'!$G$22,'2 set'!$O$5:$O$300,'2 set'!$G$29)</f>
        <v>0</v>
      </c>
      <c r="AT12" s="304"/>
      <c r="AU12" s="371">
        <f>COUNTIFS('2 set'!$L$5:$L$300,'Resumo 2'!$AL12,'2 set'!$N$5:$N$300,'2 set'!$G$22,'2 set'!$O$5:$O$300,'2 set'!$G$28)</f>
        <v>0</v>
      </c>
      <c r="AV12" s="304" t="str">
        <f t="shared" si="12"/>
        <v xml:space="preserve"> </v>
      </c>
      <c r="AW12" s="371">
        <f>COUNTIFS('2 set'!$L$5:$L$300,'Resumo 2'!$AL12,'2 set'!$N$5:$N$300,'2 set'!$G$25,'2 set'!$O$5:$O$300,'2 set'!$G$31)</f>
        <v>0</v>
      </c>
      <c r="AX12" s="304" t="str">
        <f t="shared" si="13"/>
        <v xml:space="preserve"> </v>
      </c>
      <c r="AY12" s="371">
        <f>COUNTIFS('2 set'!$L$5:$L$300,'Resumo 2'!$AL12,'2 set'!$N$5:$N$300,'2 set'!$G$25,'2 set'!$O$5:$O$300,'2 set'!$G$29)</f>
        <v>0</v>
      </c>
      <c r="AZ12" s="304" t="str">
        <f t="shared" si="14"/>
        <v xml:space="preserve"> </v>
      </c>
      <c r="BA12" s="371">
        <f>COUNTIFS('2 set'!$L$5:$L$300,'Resumo 2'!$AL12,'2 set'!$N$5:$N$300,'2 set'!$G$25,'2 set'!$O$5:$O$300,'2 set'!$G$28)</f>
        <v>0</v>
      </c>
      <c r="BB12" s="304" t="str">
        <f t="shared" si="15"/>
        <v xml:space="preserve"> </v>
      </c>
      <c r="BC12" s="371">
        <f>COUNTIFS('2 set'!$L$5:$L$300,'Resumo 2'!AL12, '2 set'!$N$5:$N$300,"B",'2 set'!$O$5:$O$300,"C")</f>
        <v>0</v>
      </c>
      <c r="BD12" s="304" t="str">
        <f t="shared" si="16"/>
        <v xml:space="preserve"> </v>
      </c>
      <c r="BE12" s="341">
        <f t="shared" si="8"/>
        <v>0</v>
      </c>
      <c r="BF12" s="371">
        <f>COUNTIFS('2 set'!$L$5:$L$300,'Resumo 2'!$BE12, '2 set'!$N$5:$N$300,'2 set'!$G$24,'2 set'!$O$5:$O$300,'2 set'!$G$30)</f>
        <v>0</v>
      </c>
      <c r="BG12" s="304" t="str">
        <f t="shared" si="17"/>
        <v xml:space="preserve"> </v>
      </c>
      <c r="BH12" s="371">
        <f>COUNTIFS('2 set'!$L$5:$L$300,'Resumo 2'!$BE12, '2 set'!$N$5:$N$300,'2 set'!$G$24,'2 set'!$O$5:$O$300,'2 set'!$G$28)</f>
        <v>0</v>
      </c>
      <c r="BI12" s="304" t="str">
        <f t="shared" si="18"/>
        <v xml:space="preserve"> </v>
      </c>
      <c r="BJ12" s="371">
        <f>COUNTIFS('2 set'!$L$5:$L$300,'Resumo 2'!$BE12, '2 set'!$N$5:$N$300,'2 set'!$G$24,'2 set'!$O$5:$O$300,'2 set'!$G$31)</f>
        <v>0</v>
      </c>
      <c r="BK12" s="304" t="str">
        <f t="shared" si="19"/>
        <v xml:space="preserve"> </v>
      </c>
      <c r="BL12" s="371">
        <f>COUNTIFS('2 set'!$L$5:$L$300,'Resumo 2'!$BE12, '2 set'!$N$5:$N$300,'2 set'!$G$26,'2 set'!$O$5:$O$300,'2 set'!$G$30)</f>
        <v>0</v>
      </c>
      <c r="BM12" s="304"/>
      <c r="BN12" s="371">
        <f>COUNTIFS('2 set'!$L$5:$L$300,'Resumo 2'!$BE12, '2 set'!$N$5:$N$300,'2 set'!$G$26,'2 set'!$O$5:$O$300,'2 set'!$G$28)</f>
        <v>0</v>
      </c>
      <c r="BO12" s="304" t="str">
        <f t="shared" si="21"/>
        <v xml:space="preserve"> </v>
      </c>
      <c r="BP12" s="371">
        <f>COUNTIFS('2 set'!$L$5:$L$300,'Resumo 2'!$BE12, '2 set'!$N$5:$N$300,'2 set'!$G$26,'2 set'!$O$5:$O$300,'2 set'!$G$31)</f>
        <v>0</v>
      </c>
      <c r="BQ12" s="304" t="str">
        <f t="shared" si="22"/>
        <v xml:space="preserve"> </v>
      </c>
      <c r="BR12" s="371">
        <f>COUNTIFS('2 set'!$L$5:$L$300,'Resumo 2'!$BE12, '2 set'!$N$5:$N$300,'2 set'!$G$27,'2 set'!$O$5:$O$300,'2 set'!$G$30)</f>
        <v>0</v>
      </c>
      <c r="BS12" s="304" t="str">
        <f t="shared" si="23"/>
        <v xml:space="preserve"> </v>
      </c>
      <c r="BT12" s="371">
        <f>COUNTIFS('2 set'!$L$5:$L$300,'Resumo 2'!$BE12, '2 set'!$N$5:$N$300,'2 set'!$G$27,'2 set'!$O$5:$O$300,'2 set'!$G$28)</f>
        <v>0</v>
      </c>
      <c r="BU12" s="304" t="str">
        <f t="shared" si="24"/>
        <v xml:space="preserve"> </v>
      </c>
      <c r="BV12" s="371">
        <f>COUNTIFS('2 set'!$L$5:$L$300,'Resumo 2'!$BE12, '2 set'!$N$5:$N$300,'2 set'!$G$27,'2 set'!$O$5:$O$300,'2 set'!$G$31)</f>
        <v>0</v>
      </c>
      <c r="BW12" s="304" t="str">
        <f t="shared" si="25"/>
        <v xml:space="preserve"> </v>
      </c>
      <c r="BX12" s="19"/>
      <c r="BY12" s="19"/>
      <c r="BZ12" s="19"/>
      <c r="CA12" s="19"/>
      <c r="CB12" s="19"/>
      <c r="CE12" s="594">
        <v>6</v>
      </c>
      <c r="CF12" s="595"/>
      <c r="CG12" s="318">
        <f>'2 set'!Z176</f>
        <v>0</v>
      </c>
      <c r="CH12" s="319">
        <f>'2 set'!AA176</f>
        <v>0</v>
      </c>
      <c r="CI12" s="319">
        <f>'2 set'!AB176</f>
        <v>0</v>
      </c>
      <c r="CJ12" s="25">
        <f>'2 set'!AD176</f>
        <v>0</v>
      </c>
      <c r="CK12" s="309" t="str">
        <f>'2 set'!AE176</f>
        <v/>
      </c>
      <c r="CL12" s="318">
        <f>'2 set'!AF176</f>
        <v>0</v>
      </c>
      <c r="CM12" s="319">
        <f>'2 set'!AG176</f>
        <v>0</v>
      </c>
      <c r="CN12" s="319">
        <f>'2 set'!AH176</f>
        <v>0</v>
      </c>
      <c r="CO12" s="25">
        <f>'2 set'!AI176</f>
        <v>0</v>
      </c>
      <c r="CP12" s="321" t="str">
        <f>'2 set'!AJ176</f>
        <v/>
      </c>
      <c r="CQ12" s="318">
        <f>'2 set'!AK176</f>
        <v>0</v>
      </c>
      <c r="CR12" s="319">
        <f>'2 set'!AL176</f>
        <v>0</v>
      </c>
      <c r="CS12" s="319">
        <f>'2 set'!AM176</f>
        <v>0</v>
      </c>
      <c r="CT12" s="25">
        <f>'2 set'!AN176</f>
        <v>0</v>
      </c>
      <c r="CU12" s="309" t="str">
        <f>'2 set'!AO176</f>
        <v/>
      </c>
      <c r="CV12" s="318">
        <f>'2 set'!AP176</f>
        <v>0</v>
      </c>
      <c r="CW12" s="319">
        <f>'2 set'!AQ176</f>
        <v>0</v>
      </c>
      <c r="CX12" s="319">
        <f>'2 set'!AR176</f>
        <v>0</v>
      </c>
      <c r="CY12" s="25">
        <f>'2 set'!AS176</f>
        <v>0</v>
      </c>
      <c r="CZ12" s="309" t="str">
        <f>'2 set'!AT176</f>
        <v/>
      </c>
      <c r="DA12" s="318">
        <f>'2 set'!AU176</f>
        <v>0</v>
      </c>
      <c r="DB12" s="319">
        <f>'2 set'!AV176</f>
        <v>0</v>
      </c>
      <c r="DC12" s="319">
        <f>'2 set'!AW176</f>
        <v>0</v>
      </c>
      <c r="DD12" s="25">
        <f>'2 set'!AX176</f>
        <v>0</v>
      </c>
      <c r="DE12" s="309" t="str">
        <f>'2 set'!AY176</f>
        <v/>
      </c>
      <c r="DF12" s="319">
        <f>'2 set'!BE176</f>
        <v>0</v>
      </c>
      <c r="DG12" s="319">
        <f>'2 set'!BF176</f>
        <v>0</v>
      </c>
      <c r="DH12" s="319">
        <f>'2 set'!BG176</f>
        <v>0</v>
      </c>
      <c r="DI12" s="25">
        <f>'2 set'!BH176</f>
        <v>0</v>
      </c>
      <c r="DJ12" s="348" t="str">
        <f>'2 set'!BI176</f>
        <v/>
      </c>
      <c r="DK12" s="313">
        <f t="shared" si="26"/>
        <v>0</v>
      </c>
      <c r="DL12" s="313">
        <f t="shared" si="27"/>
        <v>0</v>
      </c>
      <c r="DM12" s="313">
        <f t="shared" si="28"/>
        <v>0</v>
      </c>
      <c r="DN12" s="243" t="str">
        <f t="shared" si="29"/>
        <v>0</v>
      </c>
    </row>
    <row r="13" spans="1:118" ht="15.75" thickBot="1" x14ac:dyDescent="0.3">
      <c r="A13" s="113">
        <f>'2 set'!F13</f>
        <v>0</v>
      </c>
      <c r="B13" s="250">
        <f>'2 set'!AD120</f>
        <v>0</v>
      </c>
      <c r="C13" s="260" t="str">
        <f>'2 set'!AE120</f>
        <v/>
      </c>
      <c r="D13" s="251">
        <f>'2 set'!AI120</f>
        <v>0</v>
      </c>
      <c r="E13" s="263" t="str">
        <f>'2 set'!AJ120</f>
        <v/>
      </c>
      <c r="F13" s="250">
        <f>'2 set'!AS120</f>
        <v>0</v>
      </c>
      <c r="G13" s="260" t="str">
        <f>'2 set'!AT120</f>
        <v/>
      </c>
      <c r="H13" s="251">
        <f>'2 set'!AX120</f>
        <v>0</v>
      </c>
      <c r="I13" s="263" t="str">
        <f>'2 set'!AY120</f>
        <v/>
      </c>
      <c r="J13" s="250">
        <f>'2 set'!BH120</f>
        <v>0</v>
      </c>
      <c r="K13" s="260" t="str">
        <f>'2 set'!BI120</f>
        <v/>
      </c>
      <c r="L13" s="252">
        <f>'2 set'!AN120</f>
        <v>0</v>
      </c>
      <c r="M13" s="263" t="str">
        <f>'2 set'!AO120</f>
        <v/>
      </c>
      <c r="N13" s="369" t="str">
        <f t="shared" si="1"/>
        <v xml:space="preserve"> </v>
      </c>
      <c r="O13" s="258" t="str">
        <f t="shared" si="2"/>
        <v xml:space="preserve"> </v>
      </c>
      <c r="P13" s="16"/>
      <c r="Q13" s="572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G13" s="336">
        <f t="shared" si="0"/>
        <v>0</v>
      </c>
      <c r="AH13" s="338">
        <f>COUNTIFS('2 set'!$O$5:$O$300,'2 set'!$G$29, '2 set'!$L$5:$L$300,AG13)</f>
        <v>0</v>
      </c>
      <c r="AI13" s="338">
        <f>COUNTIFS('2 set'!$O$5:$O$300,'2 set'!$G$28, '2 set'!$L$5:$L$300,AG13)</f>
        <v>0</v>
      </c>
      <c r="AJ13" s="229">
        <f t="shared" si="5"/>
        <v>0</v>
      </c>
      <c r="AL13" s="342">
        <f t="shared" si="6"/>
        <v>0</v>
      </c>
      <c r="AM13" s="371">
        <f>COUNTIFS('2 set'!$L$5:$L$300,'Resumo 2'!AL13,'2 set'!$N$5:$N$300,'2 set'!$G$23,'2 set'!$O$5:$O$300,'2 set'!$G$29)</f>
        <v>0</v>
      </c>
      <c r="AN13" s="303" t="str">
        <f t="shared" si="9"/>
        <v xml:space="preserve"> </v>
      </c>
      <c r="AO13" s="371">
        <f>COUNTIFS('2 set'!$L$5:$L$300,'Resumo 2'!$AL13,'2 set'!$N$5:$N$300,'2 set'!$G$23,'2 set'!$O$5:$O$300,'2 set'!$G$28)</f>
        <v>0</v>
      </c>
      <c r="AP13" s="303" t="str">
        <f t="shared" si="10"/>
        <v xml:space="preserve"> </v>
      </c>
      <c r="AQ13" s="371">
        <f>COUNTIFS('2 set'!$L$5:$L$300,'Resumo 2'!$AL13,'2 set'!$N$5:$N$300,'2 set'!$G$23,'2 set'!$O$5:$O$300,'2 set'!$G$31)</f>
        <v>0</v>
      </c>
      <c r="AR13" s="303" t="str">
        <f t="shared" si="7"/>
        <v xml:space="preserve"> </v>
      </c>
      <c r="AS13" s="371">
        <f>COUNTIFS('2 set'!$L$5:$L$300,'Resumo 2'!$AL13,'2 set'!$N$5:$N$300,'2 set'!$G$22,'2 set'!$O$5:$O$300,'2 set'!$G$29)</f>
        <v>0</v>
      </c>
      <c r="AT13" s="303"/>
      <c r="AU13" s="371">
        <f>COUNTIFS('2 set'!$L$5:$L$300,'Resumo 2'!$AL13,'2 set'!$N$5:$N$300,'2 set'!$G$22,'2 set'!$O$5:$O$300,'2 set'!$G$28)</f>
        <v>0</v>
      </c>
      <c r="AV13" s="303" t="str">
        <f t="shared" si="12"/>
        <v xml:space="preserve"> </v>
      </c>
      <c r="AW13" s="371">
        <f>COUNTIFS('2 set'!$L$5:$L$300,'Resumo 2'!$AL13,'2 set'!$N$5:$N$300,'2 set'!$G$25,'2 set'!$O$5:$O$300,'2 set'!$G$31)</f>
        <v>0</v>
      </c>
      <c r="AX13" s="303" t="str">
        <f t="shared" si="13"/>
        <v xml:space="preserve"> </v>
      </c>
      <c r="AY13" s="371">
        <f>COUNTIFS('2 set'!$L$5:$L$300,'Resumo 2'!$AL13,'2 set'!$N$5:$N$300,'2 set'!$G$25,'2 set'!$O$5:$O$300,'2 set'!$G$29)</f>
        <v>0</v>
      </c>
      <c r="AZ13" s="303" t="str">
        <f t="shared" si="14"/>
        <v xml:space="preserve"> </v>
      </c>
      <c r="BA13" s="371">
        <f>COUNTIFS('2 set'!$L$5:$L$300,'Resumo 2'!$AL13,'2 set'!$N$5:$N$300,'2 set'!$G$25,'2 set'!$O$5:$O$300,'2 set'!$G$28)</f>
        <v>0</v>
      </c>
      <c r="BB13" s="303" t="str">
        <f t="shared" si="15"/>
        <v xml:space="preserve"> </v>
      </c>
      <c r="BC13" s="377">
        <f>COUNTIFS('2 set'!$L$5:$L$300,'Resumo 2'!AL13, '2 set'!$N$5:$N$300,"B",'2 set'!$O$5:$O$300,"C")</f>
        <v>0</v>
      </c>
      <c r="BD13" s="303" t="str">
        <f t="shared" si="16"/>
        <v xml:space="preserve"> </v>
      </c>
      <c r="BE13" s="342">
        <f t="shared" si="8"/>
        <v>0</v>
      </c>
      <c r="BF13" s="371">
        <f>COUNTIFS('2 set'!$L$5:$L$300,'Resumo 2'!$BE13, '2 set'!$N$5:$N$300,'2 set'!$G$24,'2 set'!$O$5:$O$300,'2 set'!$G$30)</f>
        <v>0</v>
      </c>
      <c r="BG13" s="303" t="str">
        <f t="shared" si="17"/>
        <v xml:space="preserve"> </v>
      </c>
      <c r="BH13" s="371">
        <f>COUNTIFS('2 set'!$L$5:$L$300,'Resumo 2'!$BE13, '2 set'!$N$5:$N$300,'2 set'!$G$24,'2 set'!$O$5:$O$300,'2 set'!$G$28)</f>
        <v>0</v>
      </c>
      <c r="BI13" s="303" t="str">
        <f t="shared" si="18"/>
        <v xml:space="preserve"> </v>
      </c>
      <c r="BJ13" s="371">
        <f>COUNTIFS('2 set'!$L$5:$L$300,'Resumo 2'!$BE13, '2 set'!$N$5:$N$300,'2 set'!$G$24,'2 set'!$O$5:$O$300,'2 set'!$G$31)</f>
        <v>0</v>
      </c>
      <c r="BK13" s="303" t="str">
        <f t="shared" si="19"/>
        <v xml:space="preserve"> </v>
      </c>
      <c r="BL13" s="371">
        <f>COUNTIFS('2 set'!$L$5:$L$300,'Resumo 2'!$BE13, '2 set'!$N$5:$N$300,'2 set'!$G$26,'2 set'!$O$5:$O$300,'2 set'!$G$30)</f>
        <v>0</v>
      </c>
      <c r="BM13" s="303"/>
      <c r="BN13" s="371">
        <f>COUNTIFS('2 set'!$L$5:$L$300,'Resumo 2'!$BE13, '2 set'!$N$5:$N$300,'2 set'!$G$26,'2 set'!$O$5:$O$300,'2 set'!$G$28)</f>
        <v>0</v>
      </c>
      <c r="BO13" s="303" t="str">
        <f t="shared" si="21"/>
        <v xml:space="preserve"> </v>
      </c>
      <c r="BP13" s="371">
        <f>COUNTIFS('2 set'!$L$5:$L$300,'Resumo 2'!$BE13, '2 set'!$N$5:$N$300,'2 set'!$G$26,'2 set'!$O$5:$O$300,'2 set'!$G$31)</f>
        <v>0</v>
      </c>
      <c r="BQ13" s="303" t="str">
        <f t="shared" si="22"/>
        <v xml:space="preserve"> </v>
      </c>
      <c r="BR13" s="371">
        <f>COUNTIFS('2 set'!$L$5:$L$300,'Resumo 2'!$BE13, '2 set'!$N$5:$N$300,'2 set'!$G$27,'2 set'!$O$5:$O$300,'2 set'!$G$30)</f>
        <v>0</v>
      </c>
      <c r="BS13" s="303" t="str">
        <f t="shared" si="23"/>
        <v xml:space="preserve"> </v>
      </c>
      <c r="BT13" s="371">
        <f>COUNTIFS('2 set'!$L$5:$L$300,'Resumo 2'!$BE13, '2 set'!$N$5:$N$300,'2 set'!$G$27,'2 set'!$O$5:$O$300,'2 set'!$G$28)</f>
        <v>0</v>
      </c>
      <c r="BU13" s="303" t="str">
        <f t="shared" si="24"/>
        <v xml:space="preserve"> </v>
      </c>
      <c r="BV13" s="371">
        <f>COUNTIFS('2 set'!$L$5:$L$300,'Resumo 2'!$BE13, '2 set'!$N$5:$N$300,'2 set'!$G$27,'2 set'!$O$5:$O$300,'2 set'!$G$31)</f>
        <v>0</v>
      </c>
      <c r="BW13" s="303" t="str">
        <f t="shared" si="25"/>
        <v xml:space="preserve"> </v>
      </c>
      <c r="BX13" s="19"/>
      <c r="BY13" s="19"/>
      <c r="BZ13" s="19"/>
      <c r="CA13" s="19"/>
      <c r="CB13" s="19"/>
      <c r="CK13" s="68"/>
      <c r="CZ13" s="11"/>
      <c r="DF13" s="567" t="s">
        <v>15</v>
      </c>
      <c r="DG13" s="568"/>
      <c r="DH13" s="568"/>
      <c r="DI13" s="568"/>
      <c r="DJ13" s="568"/>
      <c r="DK13" s="324">
        <f>SUM(DK7:DK12)</f>
        <v>0</v>
      </c>
      <c r="DL13" s="325">
        <f>SUM(DL7:DL12)</f>
        <v>0</v>
      </c>
      <c r="DM13" s="326">
        <f>SUM(DM7:DM12)</f>
        <v>0</v>
      </c>
      <c r="DN13" s="379"/>
    </row>
    <row r="14" spans="1:118" ht="15.75" thickBot="1" x14ac:dyDescent="0.3">
      <c r="A14" s="113">
        <f>'2 set'!F14</f>
        <v>0</v>
      </c>
      <c r="B14" s="250">
        <f>'2 set'!AD129</f>
        <v>0</v>
      </c>
      <c r="C14" s="260" t="str">
        <f>'2 set'!AE129</f>
        <v/>
      </c>
      <c r="D14" s="251">
        <f>'2 set'!AI129</f>
        <v>0</v>
      </c>
      <c r="E14" s="263" t="str">
        <f>'2 set'!AJ129</f>
        <v/>
      </c>
      <c r="F14" s="250">
        <f>'2 set'!AS129</f>
        <v>0</v>
      </c>
      <c r="G14" s="260" t="str">
        <f>'2 set'!AT129</f>
        <v/>
      </c>
      <c r="H14" s="251">
        <f>'2 set'!AX129</f>
        <v>0</v>
      </c>
      <c r="I14" s="263" t="str">
        <f>'2 set'!AY129</f>
        <v/>
      </c>
      <c r="J14" s="250">
        <f>'2 set'!BH129</f>
        <v>0</v>
      </c>
      <c r="K14" s="260" t="str">
        <f>'2 set'!BI129</f>
        <v/>
      </c>
      <c r="L14" s="252">
        <f>'2 set'!AN129</f>
        <v>0</v>
      </c>
      <c r="M14" s="263" t="str">
        <f>'2 set'!AO129</f>
        <v/>
      </c>
      <c r="N14" s="369" t="str">
        <f t="shared" si="1"/>
        <v xml:space="preserve"> </v>
      </c>
      <c r="O14" s="258" t="str">
        <f t="shared" si="2"/>
        <v xml:space="preserve"> </v>
      </c>
      <c r="P14" s="16"/>
      <c r="Q14" s="573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585"/>
      <c r="AD14" s="585"/>
      <c r="AE14" s="98"/>
      <c r="AG14" s="336">
        <f t="shared" si="0"/>
        <v>0</v>
      </c>
      <c r="AH14" s="338">
        <f>COUNTIFS('2 set'!$O$5:$O$300,'2 set'!$G$29, '2 set'!$L$5:$L$300,AG14)</f>
        <v>0</v>
      </c>
      <c r="AI14" s="338">
        <f>COUNTIFS('2 set'!$O$5:$O$300,'2 set'!$G$28, '2 set'!$L$5:$L$300,AG14)</f>
        <v>0</v>
      </c>
      <c r="AJ14" s="229">
        <f t="shared" si="5"/>
        <v>0</v>
      </c>
      <c r="AL14" s="341">
        <f t="shared" si="6"/>
        <v>0</v>
      </c>
      <c r="AM14" s="371">
        <f>COUNTIFS('2 set'!$L$5:$L$300,'Resumo 2'!AL14,'2 set'!$N$5:$N$300,'2 set'!$G$23,'2 set'!$O$5:$O$300,'2 set'!$G$29)</f>
        <v>0</v>
      </c>
      <c r="AN14" s="304" t="str">
        <f t="shared" si="9"/>
        <v xml:space="preserve"> </v>
      </c>
      <c r="AO14" s="371">
        <f>COUNTIFS('2 set'!$L$5:$L$300,'Resumo 2'!$AL14,'2 set'!$N$5:$N$300,'2 set'!$G$23,'2 set'!$O$5:$O$300,'2 set'!$G$28)</f>
        <v>0</v>
      </c>
      <c r="AP14" s="304" t="str">
        <f t="shared" si="10"/>
        <v xml:space="preserve"> </v>
      </c>
      <c r="AQ14" s="371">
        <f>COUNTIFS('2 set'!$L$5:$L$300,'Resumo 2'!$AL14,'2 set'!$N$5:$N$300,'2 set'!$G$23,'2 set'!$O$5:$O$300,'2 set'!$G$31)</f>
        <v>0</v>
      </c>
      <c r="AR14" s="304" t="str">
        <f t="shared" si="7"/>
        <v xml:space="preserve"> </v>
      </c>
      <c r="AS14" s="371">
        <f>COUNTIFS('2 set'!$L$5:$L$300,'Resumo 2'!$AL14,'2 set'!$N$5:$N$300,'2 set'!$G$22,'2 set'!$O$5:$O$300,'2 set'!$G$29)</f>
        <v>0</v>
      </c>
      <c r="AT14" s="304"/>
      <c r="AU14" s="371">
        <f>COUNTIFS('2 set'!$L$5:$L$300,'Resumo 2'!$AL14,'2 set'!$N$5:$N$300,'2 set'!$G$22,'2 set'!$O$5:$O$300,'2 set'!$G$28)</f>
        <v>0</v>
      </c>
      <c r="AV14" s="304" t="str">
        <f t="shared" si="12"/>
        <v xml:space="preserve"> </v>
      </c>
      <c r="AW14" s="371">
        <f>COUNTIFS('2 set'!$L$5:$L$300,'Resumo 2'!$AL14,'2 set'!$N$5:$N$300,'2 set'!$G$25,'2 set'!$O$5:$O$300,'2 set'!$G$31)</f>
        <v>0</v>
      </c>
      <c r="AX14" s="304" t="str">
        <f t="shared" si="13"/>
        <v xml:space="preserve"> </v>
      </c>
      <c r="AY14" s="371">
        <f>COUNTIFS('2 set'!$L$5:$L$300,'Resumo 2'!$AL14,'2 set'!$N$5:$N$300,'2 set'!$G$25,'2 set'!$O$5:$O$300,'2 set'!$G$29)</f>
        <v>0</v>
      </c>
      <c r="AZ14" s="304" t="str">
        <f t="shared" si="14"/>
        <v xml:space="preserve"> </v>
      </c>
      <c r="BA14" s="371">
        <f>COUNTIFS('2 set'!$L$5:$L$300,'Resumo 2'!$AL14,'2 set'!$N$5:$N$300,'2 set'!$G$25,'2 set'!$O$5:$O$300,'2 set'!$G$28)</f>
        <v>0</v>
      </c>
      <c r="BB14" s="304" t="str">
        <f t="shared" si="15"/>
        <v xml:space="preserve"> </v>
      </c>
      <c r="BC14" s="371">
        <f>COUNTIFS('2 set'!$L$5:$L$300,'Resumo 2'!AL14, '2 set'!$N$5:$N$300,"B",'2 set'!$O$5:$O$300,"C")</f>
        <v>0</v>
      </c>
      <c r="BD14" s="304" t="str">
        <f t="shared" si="16"/>
        <v xml:space="preserve"> </v>
      </c>
      <c r="BE14" s="341">
        <f t="shared" si="8"/>
        <v>0</v>
      </c>
      <c r="BF14" s="371">
        <f>COUNTIFS('2 set'!$L$5:$L$300,'Resumo 2'!$BE14, '2 set'!$N$5:$N$300,'2 set'!$G$24,'2 set'!$O$5:$O$300,'2 set'!$G$30)</f>
        <v>0</v>
      </c>
      <c r="BG14" s="304" t="str">
        <f t="shared" si="17"/>
        <v xml:space="preserve"> </v>
      </c>
      <c r="BH14" s="371">
        <f>COUNTIFS('2 set'!$L$5:$L$300,'Resumo 2'!$BE14, '2 set'!$N$5:$N$300,'2 set'!$G$24,'2 set'!$O$5:$O$300,'2 set'!$G$28)</f>
        <v>0</v>
      </c>
      <c r="BI14" s="304" t="str">
        <f t="shared" si="18"/>
        <v xml:space="preserve"> </v>
      </c>
      <c r="BJ14" s="371">
        <f>COUNTIFS('2 set'!$L$5:$L$300,'Resumo 2'!$BE14, '2 set'!$N$5:$N$300,'2 set'!$G$24,'2 set'!$O$5:$O$300,'2 set'!$G$31)</f>
        <v>0</v>
      </c>
      <c r="BK14" s="304" t="str">
        <f t="shared" si="19"/>
        <v xml:space="preserve"> </v>
      </c>
      <c r="BL14" s="371">
        <f>COUNTIFS('2 set'!$L$5:$L$300,'Resumo 2'!$BE14, '2 set'!$N$5:$N$300,'2 set'!$G$26,'2 set'!$O$5:$O$300,'2 set'!$G$30)</f>
        <v>0</v>
      </c>
      <c r="BM14" s="304"/>
      <c r="BN14" s="371">
        <f>COUNTIFS('2 set'!$L$5:$L$300,'Resumo 2'!$BE14, '2 set'!$N$5:$N$300,'2 set'!$G$26,'2 set'!$O$5:$O$300,'2 set'!$G$28)</f>
        <v>0</v>
      </c>
      <c r="BO14" s="304" t="str">
        <f t="shared" si="21"/>
        <v xml:space="preserve"> </v>
      </c>
      <c r="BP14" s="371">
        <f>COUNTIFS('2 set'!$L$5:$L$300,'Resumo 2'!$BE14, '2 set'!$N$5:$N$300,'2 set'!$G$26,'2 set'!$O$5:$O$300,'2 set'!$G$31)</f>
        <v>0</v>
      </c>
      <c r="BQ14" s="304" t="str">
        <f t="shared" si="22"/>
        <v xml:space="preserve"> </v>
      </c>
      <c r="BR14" s="371">
        <f>COUNTIFS('2 set'!$L$5:$L$300,'Resumo 2'!$BE14, '2 set'!$N$5:$N$300,'2 set'!$G$27,'2 set'!$O$5:$O$300,'2 set'!$G$30)</f>
        <v>0</v>
      </c>
      <c r="BS14" s="304" t="str">
        <f t="shared" si="23"/>
        <v xml:space="preserve"> </v>
      </c>
      <c r="BT14" s="371">
        <f>COUNTIFS('2 set'!$L$5:$L$300,'Resumo 2'!$BE14, '2 set'!$N$5:$N$300,'2 set'!$G$27,'2 set'!$O$5:$O$300,'2 set'!$G$28)</f>
        <v>0</v>
      </c>
      <c r="BU14" s="304" t="str">
        <f t="shared" si="24"/>
        <v xml:space="preserve"> </v>
      </c>
      <c r="BV14" s="371">
        <f>COUNTIFS('2 set'!$L$5:$L$300,'Resumo 2'!$BE14, '2 set'!$N$5:$N$300,'2 set'!$G$27,'2 set'!$O$5:$O$300,'2 set'!$G$31)</f>
        <v>0</v>
      </c>
      <c r="BW14" s="304" t="str">
        <f t="shared" si="25"/>
        <v xml:space="preserve"> </v>
      </c>
      <c r="BX14" s="19"/>
      <c r="BY14" s="19"/>
      <c r="BZ14" s="19"/>
      <c r="CA14" s="19"/>
      <c r="CB14" s="19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</row>
    <row r="15" spans="1:118" ht="15.75" thickBot="1" x14ac:dyDescent="0.3">
      <c r="A15" s="113">
        <f>'2 set'!F15</f>
        <v>0</v>
      </c>
      <c r="B15" s="250">
        <f>'2 set'!AD138</f>
        <v>0</v>
      </c>
      <c r="C15" s="260" t="str">
        <f>'2 set'!AE138</f>
        <v/>
      </c>
      <c r="D15" s="251">
        <f>'2 set'!AI138</f>
        <v>0</v>
      </c>
      <c r="E15" s="263" t="str">
        <f>'2 set'!AJ138</f>
        <v/>
      </c>
      <c r="F15" s="250">
        <f>'2 set'!AS138</f>
        <v>0</v>
      </c>
      <c r="G15" s="260" t="str">
        <f>'2 set'!AT138</f>
        <v/>
      </c>
      <c r="H15" s="251">
        <f>'2 set'!AX138</f>
        <v>0</v>
      </c>
      <c r="I15" s="263" t="str">
        <f>'2 set'!AY138</f>
        <v/>
      </c>
      <c r="J15" s="250">
        <f>'2 set'!BH138</f>
        <v>0</v>
      </c>
      <c r="K15" s="260" t="str">
        <f>'2 set'!BI138</f>
        <v/>
      </c>
      <c r="L15" s="252">
        <f>'2 set'!AN138</f>
        <v>0</v>
      </c>
      <c r="M15" s="263" t="str">
        <f>'2 set'!AO138</f>
        <v/>
      </c>
      <c r="N15" s="369" t="str">
        <f t="shared" si="1"/>
        <v xml:space="preserve"> </v>
      </c>
      <c r="O15" s="258" t="str">
        <f t="shared" si="2"/>
        <v xml:space="preserve"> </v>
      </c>
      <c r="P15" s="16"/>
      <c r="Q15" s="125" t="s">
        <v>12</v>
      </c>
      <c r="R15" s="273">
        <f ca="1">COUNTIFS('2 set'!$I$5:$I$300,1,'2 set'!$N$5:$N$300,'2 set'!$G$23,'2 set'!$O$5:$O$300,'2 set'!$G$29)</f>
        <v>0</v>
      </c>
      <c r="S15" s="432" t="e">
        <f ca="1">R15/($R$15+$R$16+$R$17+$R$18)</f>
        <v>#DIV/0!</v>
      </c>
      <c r="T15" s="295">
        <f ca="1">COUNTIFS('2 set'!$I$5:$I$300,1,'2 set'!$N$5:$N$300,'2 set'!$G$22,'2 set'!$O$5:$O$300,'2 set'!$G$29)</f>
        <v>0</v>
      </c>
      <c r="U15" s="296" t="e">
        <f ca="1">T15/($T$15+$T$16+$T$17+$T$18)</f>
        <v>#DIV/0!</v>
      </c>
      <c r="V15" s="273">
        <f ca="1">COUNTIFS('2 set'!$I$5:$I$300,1,'2 set'!$N$5:$N$300,'2 set'!$G$25,'2 set'!$O$5:$O$300,'2 set'!$G$29)</f>
        <v>0</v>
      </c>
      <c r="W15" s="294" t="e">
        <f ca="1">V15/($V$15+$V$16+$V$17+$V$18)</f>
        <v>#DIV/0!</v>
      </c>
      <c r="X15" s="219">
        <f ca="1">SUM(R15,T15,V15)</f>
        <v>0</v>
      </c>
      <c r="Y15" s="297" t="e">
        <f ca="1">X15/($X$15+$X$16+$X$17)</f>
        <v>#DIV/0!</v>
      </c>
      <c r="Z15" s="11"/>
      <c r="AA15" s="11"/>
      <c r="AB15" s="18"/>
      <c r="AC15" s="585"/>
      <c r="AD15" s="585"/>
      <c r="AE15" s="98"/>
      <c r="AG15" s="336">
        <f t="shared" si="0"/>
        <v>0</v>
      </c>
      <c r="AH15" s="338">
        <f>COUNTIFS('2 set'!$O$5:$O$300,'2 set'!$G$29, '2 set'!$L$5:$L$300,AG15)</f>
        <v>0</v>
      </c>
      <c r="AI15" s="338">
        <f>COUNTIFS('2 set'!$O$5:$O$300,'2 set'!$G$28, '2 set'!$L$5:$L$300,AG15)</f>
        <v>0</v>
      </c>
      <c r="AJ15" s="229">
        <f t="shared" si="5"/>
        <v>0</v>
      </c>
      <c r="AL15" s="342">
        <f t="shared" si="6"/>
        <v>0</v>
      </c>
      <c r="AM15" s="371">
        <f>COUNTIFS('2 set'!$L$5:$L$300,'Resumo 2'!AL15,'2 set'!$N$5:$N$300,'2 set'!$G$23,'2 set'!$O$5:$O$300,'2 set'!$G$29)</f>
        <v>0</v>
      </c>
      <c r="AN15" s="303" t="str">
        <f t="shared" si="9"/>
        <v xml:space="preserve"> </v>
      </c>
      <c r="AO15" s="371">
        <f>COUNTIFS('2 set'!$L$5:$L$300,'Resumo 2'!$AL15,'2 set'!$N$5:$N$300,'2 set'!$G$23,'2 set'!$O$5:$O$300,'2 set'!$G$28)</f>
        <v>0</v>
      </c>
      <c r="AP15" s="303" t="str">
        <f t="shared" si="10"/>
        <v xml:space="preserve"> </v>
      </c>
      <c r="AQ15" s="371">
        <f>COUNTIFS('2 set'!$L$5:$L$300,'Resumo 2'!$AL15,'2 set'!$N$5:$N$300,'2 set'!$G$23,'2 set'!$O$5:$O$300,'2 set'!$G$31)</f>
        <v>0</v>
      </c>
      <c r="AR15" s="303" t="str">
        <f t="shared" si="7"/>
        <v xml:space="preserve"> </v>
      </c>
      <c r="AS15" s="371">
        <f>COUNTIFS('2 set'!$L$5:$L$300,'Resumo 2'!$AL15,'2 set'!$N$5:$N$300,'2 set'!$G$22,'2 set'!$O$5:$O$300,'2 set'!$G$29)</f>
        <v>0</v>
      </c>
      <c r="AT15" s="303"/>
      <c r="AU15" s="371">
        <f>COUNTIFS('2 set'!$L$5:$L$300,'Resumo 2'!$AL15,'2 set'!$N$5:$N$300,'2 set'!$G$22,'2 set'!$O$5:$O$300,'2 set'!$G$28)</f>
        <v>0</v>
      </c>
      <c r="AV15" s="303" t="str">
        <f t="shared" si="12"/>
        <v xml:space="preserve"> </v>
      </c>
      <c r="AW15" s="371">
        <f>COUNTIFS('2 set'!$L$5:$L$300,'Resumo 2'!$AL15,'2 set'!$N$5:$N$300,'2 set'!$G$25,'2 set'!$O$5:$O$300,'2 set'!$G$31)</f>
        <v>0</v>
      </c>
      <c r="AX15" s="303" t="str">
        <f t="shared" si="13"/>
        <v xml:space="preserve"> </v>
      </c>
      <c r="AY15" s="371">
        <f>COUNTIFS('2 set'!$L$5:$L$300,'Resumo 2'!$AL15,'2 set'!$N$5:$N$300,'2 set'!$G$25,'2 set'!$O$5:$O$300,'2 set'!$G$29)</f>
        <v>0</v>
      </c>
      <c r="AZ15" s="303" t="str">
        <f t="shared" si="14"/>
        <v xml:space="preserve"> </v>
      </c>
      <c r="BA15" s="371">
        <f>COUNTIFS('2 set'!$L$5:$L$300,'Resumo 2'!$AL15,'2 set'!$N$5:$N$300,'2 set'!$G$25,'2 set'!$O$5:$O$300,'2 set'!$G$28)</f>
        <v>0</v>
      </c>
      <c r="BB15" s="303" t="str">
        <f t="shared" si="15"/>
        <v xml:space="preserve"> </v>
      </c>
      <c r="BC15" s="377">
        <f>COUNTIFS('2 set'!$L$5:$L$300,'Resumo 2'!AL15, '2 set'!$N$5:$N$300,"B",'2 set'!$O$5:$O$300,"C")</f>
        <v>0</v>
      </c>
      <c r="BD15" s="303" t="str">
        <f t="shared" si="16"/>
        <v xml:space="preserve"> </v>
      </c>
      <c r="BE15" s="342">
        <f t="shared" si="8"/>
        <v>0</v>
      </c>
      <c r="BF15" s="371">
        <f>COUNTIFS('2 set'!$L$5:$L$300,'Resumo 2'!$BE15, '2 set'!$N$5:$N$300,'2 set'!$G$24,'2 set'!$O$5:$O$300,'2 set'!$G$30)</f>
        <v>0</v>
      </c>
      <c r="BG15" s="303" t="str">
        <f t="shared" si="17"/>
        <v xml:space="preserve"> </v>
      </c>
      <c r="BH15" s="371">
        <f>COUNTIFS('2 set'!$L$5:$L$300,'Resumo 2'!$BE15, '2 set'!$N$5:$N$300,'2 set'!$G$24,'2 set'!$O$5:$O$300,'2 set'!$G$28)</f>
        <v>0</v>
      </c>
      <c r="BI15" s="303" t="str">
        <f t="shared" si="18"/>
        <v xml:space="preserve"> </v>
      </c>
      <c r="BJ15" s="371">
        <f>COUNTIFS('2 set'!$L$5:$L$300,'Resumo 2'!$BE15, '2 set'!$N$5:$N$300,'2 set'!$G$24,'2 set'!$O$5:$O$300,'2 set'!$G$31)</f>
        <v>0</v>
      </c>
      <c r="BK15" s="303" t="str">
        <f t="shared" si="19"/>
        <v xml:space="preserve"> </v>
      </c>
      <c r="BL15" s="371">
        <f>COUNTIFS('2 set'!$L$5:$L$300,'Resumo 2'!$BE15, '2 set'!$N$5:$N$300,'2 set'!$G$26,'2 set'!$O$5:$O$300,'2 set'!$G$30)</f>
        <v>0</v>
      </c>
      <c r="BM15" s="303"/>
      <c r="BN15" s="371">
        <f>COUNTIFS('2 set'!$L$5:$L$300,'Resumo 2'!$BE15, '2 set'!$N$5:$N$300,'2 set'!$G$26,'2 set'!$O$5:$O$300,'2 set'!$G$28)</f>
        <v>0</v>
      </c>
      <c r="BO15" s="303" t="str">
        <f t="shared" si="21"/>
        <v xml:space="preserve"> </v>
      </c>
      <c r="BP15" s="371">
        <f>COUNTIFS('2 set'!$L$5:$L$300,'Resumo 2'!$BE15, '2 set'!$N$5:$N$300,'2 set'!$G$26,'2 set'!$O$5:$O$300,'2 set'!$G$31)</f>
        <v>0</v>
      </c>
      <c r="BQ15" s="303" t="str">
        <f t="shared" si="22"/>
        <v xml:space="preserve"> </v>
      </c>
      <c r="BR15" s="371">
        <f>COUNTIFS('2 set'!$L$5:$L$300,'Resumo 2'!$BE15, '2 set'!$N$5:$N$300,'2 set'!$G$27,'2 set'!$O$5:$O$300,'2 set'!$G$30)</f>
        <v>0</v>
      </c>
      <c r="BS15" s="303" t="str">
        <f t="shared" si="23"/>
        <v xml:space="preserve"> </v>
      </c>
      <c r="BT15" s="371">
        <f>COUNTIFS('2 set'!$L$5:$L$300,'Resumo 2'!$BE15, '2 set'!$N$5:$N$300,'2 set'!$G$27,'2 set'!$O$5:$O$300,'2 set'!$G$28)</f>
        <v>0</v>
      </c>
      <c r="BU15" s="303" t="str">
        <f t="shared" si="24"/>
        <v xml:space="preserve"> </v>
      </c>
      <c r="BV15" s="371">
        <f>COUNTIFS('2 set'!$L$5:$L$300,'Resumo 2'!$BE15, '2 set'!$N$5:$N$300,'2 set'!$G$27,'2 set'!$O$5:$O$300,'2 set'!$G$31)</f>
        <v>0</v>
      </c>
      <c r="BW15" s="303" t="str">
        <f t="shared" si="25"/>
        <v xml:space="preserve"> </v>
      </c>
      <c r="BX15" s="19"/>
      <c r="BY15" s="19"/>
      <c r="BZ15" s="19"/>
      <c r="CA15" s="19"/>
      <c r="CB15" s="19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</row>
    <row r="16" spans="1:118" ht="15.75" thickBot="1" x14ac:dyDescent="0.3">
      <c r="A16" s="113">
        <f>'2 set'!F16</f>
        <v>0</v>
      </c>
      <c r="B16" s="250">
        <f>'2 set'!AD147</f>
        <v>0</v>
      </c>
      <c r="C16" s="260" t="str">
        <f>'2 set'!AE147</f>
        <v/>
      </c>
      <c r="D16" s="251">
        <f>'2 set'!AI147</f>
        <v>0</v>
      </c>
      <c r="E16" s="263" t="str">
        <f>'2 set'!AJ147</f>
        <v/>
      </c>
      <c r="F16" s="250">
        <f>'2 set'!AS147</f>
        <v>0</v>
      </c>
      <c r="G16" s="260" t="str">
        <f>'2 set'!AT147</f>
        <v/>
      </c>
      <c r="H16" s="251">
        <f>'2 set'!AX147</f>
        <v>0</v>
      </c>
      <c r="I16" s="263" t="str">
        <f>'2 set'!AY147</f>
        <v/>
      </c>
      <c r="J16" s="250">
        <f>'2 set'!BH147</f>
        <v>0</v>
      </c>
      <c r="K16" s="260" t="str">
        <f>'2 set'!BI147</f>
        <v/>
      </c>
      <c r="L16" s="252">
        <f>'2 set'!AN147</f>
        <v>0</v>
      </c>
      <c r="M16" s="265" t="str">
        <f>'2 set'!AO147</f>
        <v/>
      </c>
      <c r="N16" s="369" t="str">
        <f t="shared" si="1"/>
        <v xml:space="preserve"> </v>
      </c>
      <c r="O16" s="258" t="str">
        <f t="shared" si="2"/>
        <v xml:space="preserve"> </v>
      </c>
      <c r="P16" s="16"/>
      <c r="Q16" s="125" t="s">
        <v>13</v>
      </c>
      <c r="R16" s="273">
        <f ca="1">COUNTIFS('2 set'!$I$5:$I$300,1,'2 set'!$N$5:$N$300,'2 set'!$G$23,'2 set'!$O$5:$O$300,'2 set'!$G$28)</f>
        <v>0</v>
      </c>
      <c r="S16" s="432" t="e">
        <f ca="1">R16/($R$15+$R$16+$R$17+$R$18)</f>
        <v>#DIV/0!</v>
      </c>
      <c r="T16" s="295">
        <f ca="1">COUNTIFS('2 set'!$I$5:$I$300,1,'2 set'!$N$5:$N$300,'2 set'!$G$22,'2 set'!$O$5:$O$300,'2 set'!$G$28)</f>
        <v>0</v>
      </c>
      <c r="U16" s="296" t="e">
        <f ca="1">T16/($T$15+$T$16+$T$17+$T$18)</f>
        <v>#DIV/0!</v>
      </c>
      <c r="V16" s="273">
        <f ca="1">COUNTIFS('2 set'!$I$5:$I$300,1,'2 set'!$N$5:$N$300,'2 set'!$G$25,'2 set'!$O$5:$O$300,'2 set'!$G$28)</f>
        <v>0</v>
      </c>
      <c r="W16" s="294" t="e">
        <f ca="1">V16/($V$15+$V$16+$V$17+$V$18)</f>
        <v>#DIV/0!</v>
      </c>
      <c r="X16" s="219">
        <f ca="1">SUM(R16,T16,V16)</f>
        <v>0</v>
      </c>
      <c r="Y16" s="297" t="e">
        <f ca="1">X16/($X$15+$X$16+$X$17)</f>
        <v>#DIV/0!</v>
      </c>
      <c r="Z16" s="11"/>
      <c r="AA16" s="11"/>
      <c r="AB16" s="18"/>
      <c r="AC16" s="585"/>
      <c r="AD16" s="585"/>
      <c r="AE16" s="98"/>
      <c r="AG16" s="336">
        <f t="shared" si="0"/>
        <v>0</v>
      </c>
      <c r="AH16" s="338">
        <f>COUNTIFS('2 set'!$O$5:$O$300,'2 set'!$G$29, '2 set'!$L$5:$L$300,AG16)</f>
        <v>0</v>
      </c>
      <c r="AI16" s="338">
        <f>COUNTIFS('2 set'!$O$5:$O$300,'2 set'!$G$28, '2 set'!$L$5:$L$300,AG16)</f>
        <v>0</v>
      </c>
      <c r="AJ16" s="229">
        <f t="shared" si="5"/>
        <v>0</v>
      </c>
      <c r="AL16" s="341">
        <f t="shared" si="6"/>
        <v>0</v>
      </c>
      <c r="AM16" s="371">
        <f>COUNTIFS('2 set'!$L$5:$L$300,'Resumo 2'!AL16,'2 set'!$N$5:$N$300,'2 set'!$G$23,'2 set'!$O$5:$O$300,'2 set'!$G$29)</f>
        <v>0</v>
      </c>
      <c r="AN16" s="304" t="str">
        <f t="shared" si="9"/>
        <v xml:space="preserve"> </v>
      </c>
      <c r="AO16" s="371">
        <f>COUNTIFS('2 set'!$L$5:$L$300,'Resumo 2'!$AL16,'2 set'!$N$5:$N$300,'2 set'!$G$23,'2 set'!$O$5:$O$300,'2 set'!$G$28)</f>
        <v>0</v>
      </c>
      <c r="AP16" s="304" t="str">
        <f t="shared" si="10"/>
        <v xml:space="preserve"> </v>
      </c>
      <c r="AQ16" s="371">
        <f>COUNTIFS('2 set'!$L$5:$L$300,'Resumo 2'!$AL16,'2 set'!$N$5:$N$300,'2 set'!$G$23,'2 set'!$O$5:$O$300,'2 set'!$G$31)</f>
        <v>0</v>
      </c>
      <c r="AR16" s="304" t="str">
        <f t="shared" si="7"/>
        <v xml:space="preserve"> </v>
      </c>
      <c r="AS16" s="371">
        <f>COUNTIFS('2 set'!$L$5:$L$300,'Resumo 2'!$AL16,'2 set'!$N$5:$N$300,'2 set'!$G$22,'2 set'!$O$5:$O$300,'2 set'!$G$29)</f>
        <v>0</v>
      </c>
      <c r="AT16" s="304"/>
      <c r="AU16" s="371">
        <f>COUNTIFS('2 set'!$L$5:$L$300,'Resumo 2'!$AL16,'2 set'!$N$5:$N$300,'2 set'!$G$22,'2 set'!$O$5:$O$300,'2 set'!$G$28)</f>
        <v>0</v>
      </c>
      <c r="AV16" s="304" t="str">
        <f t="shared" si="12"/>
        <v xml:space="preserve"> </v>
      </c>
      <c r="AW16" s="371">
        <f>COUNTIFS('2 set'!$L$5:$L$300,'Resumo 2'!$AL16,'2 set'!$N$5:$N$300,'2 set'!$G$25,'2 set'!$O$5:$O$300,'2 set'!$G$31)</f>
        <v>0</v>
      </c>
      <c r="AX16" s="304" t="str">
        <f t="shared" si="13"/>
        <v xml:space="preserve"> </v>
      </c>
      <c r="AY16" s="371">
        <f>COUNTIFS('2 set'!$L$5:$L$300,'Resumo 2'!$AL16,'2 set'!$N$5:$N$300,'2 set'!$G$25,'2 set'!$O$5:$O$300,'2 set'!$G$29)</f>
        <v>0</v>
      </c>
      <c r="AZ16" s="304" t="str">
        <f t="shared" si="14"/>
        <v xml:space="preserve"> </v>
      </c>
      <c r="BA16" s="371">
        <f>COUNTIFS('2 set'!$L$5:$L$300,'Resumo 2'!$AL16,'2 set'!$N$5:$N$300,'2 set'!$G$25,'2 set'!$O$5:$O$300,'2 set'!$G$28)</f>
        <v>0</v>
      </c>
      <c r="BB16" s="304" t="str">
        <f t="shared" si="15"/>
        <v xml:space="preserve"> </v>
      </c>
      <c r="BC16" s="371">
        <f>COUNTIFS('2 set'!$L$5:$L$300,'Resumo 2'!AL16, '2 set'!$N$5:$N$300,"B",'2 set'!$O$5:$O$300,"C")</f>
        <v>0</v>
      </c>
      <c r="BD16" s="304" t="str">
        <f t="shared" si="16"/>
        <v xml:space="preserve"> </v>
      </c>
      <c r="BE16" s="341">
        <f t="shared" si="8"/>
        <v>0</v>
      </c>
      <c r="BF16" s="371">
        <f>COUNTIFS('2 set'!$L$5:$L$300,'Resumo 2'!$BE16, '2 set'!$N$5:$N$300,'2 set'!$G$24,'2 set'!$O$5:$O$300,'2 set'!$G$30)</f>
        <v>0</v>
      </c>
      <c r="BG16" s="304" t="str">
        <f t="shared" si="17"/>
        <v xml:space="preserve"> </v>
      </c>
      <c r="BH16" s="371">
        <f>COUNTIFS('2 set'!$L$5:$L$300,'Resumo 2'!$BE16, '2 set'!$N$5:$N$300,'2 set'!$G$24,'2 set'!$O$5:$O$300,'2 set'!$G$28)</f>
        <v>0</v>
      </c>
      <c r="BI16" s="304" t="str">
        <f t="shared" si="18"/>
        <v xml:space="preserve"> </v>
      </c>
      <c r="BJ16" s="371">
        <f>COUNTIFS('2 set'!$L$5:$L$300,'Resumo 2'!$BE16, '2 set'!$N$5:$N$300,'2 set'!$G$24,'2 set'!$O$5:$O$300,'2 set'!$G$31)</f>
        <v>0</v>
      </c>
      <c r="BK16" s="304" t="str">
        <f t="shared" si="19"/>
        <v xml:space="preserve"> </v>
      </c>
      <c r="BL16" s="371">
        <f>COUNTIFS('2 set'!$L$5:$L$300,'Resumo 2'!$BE16, '2 set'!$N$5:$N$300,'2 set'!$G$26,'2 set'!$O$5:$O$300,'2 set'!$G$30)</f>
        <v>0</v>
      </c>
      <c r="BM16" s="304"/>
      <c r="BN16" s="371">
        <f>COUNTIFS('2 set'!$L$5:$L$300,'Resumo 2'!$BE16, '2 set'!$N$5:$N$300,'2 set'!$G$26,'2 set'!$O$5:$O$300,'2 set'!$G$28)</f>
        <v>0</v>
      </c>
      <c r="BO16" s="304" t="str">
        <f t="shared" si="21"/>
        <v xml:space="preserve"> </v>
      </c>
      <c r="BP16" s="371">
        <f>COUNTIFS('2 set'!$L$5:$L$300,'Resumo 2'!$BE16, '2 set'!$N$5:$N$300,'2 set'!$G$26,'2 set'!$O$5:$O$300,'2 set'!$G$31)</f>
        <v>0</v>
      </c>
      <c r="BQ16" s="304" t="str">
        <f t="shared" si="22"/>
        <v xml:space="preserve"> </v>
      </c>
      <c r="BR16" s="371">
        <f>COUNTIFS('2 set'!$L$5:$L$300,'Resumo 2'!$BE16, '2 set'!$N$5:$N$300,'2 set'!$G$27,'2 set'!$O$5:$O$300,'2 set'!$G$30)</f>
        <v>0</v>
      </c>
      <c r="BS16" s="304" t="str">
        <f t="shared" si="23"/>
        <v xml:space="preserve"> </v>
      </c>
      <c r="BT16" s="371">
        <f>COUNTIFS('2 set'!$L$5:$L$300,'Resumo 2'!$BE16, '2 set'!$N$5:$N$300,'2 set'!$G$27,'2 set'!$O$5:$O$300,'2 set'!$G$28)</f>
        <v>0</v>
      </c>
      <c r="BU16" s="304" t="str">
        <f t="shared" si="24"/>
        <v xml:space="preserve"> </v>
      </c>
      <c r="BV16" s="371">
        <f>COUNTIFS('2 set'!$L$5:$L$300,'Resumo 2'!$BE16, '2 set'!$N$5:$N$300,'2 set'!$G$27,'2 set'!$O$5:$O$300,'2 set'!$G$31)</f>
        <v>0</v>
      </c>
      <c r="BW16" s="304" t="str">
        <f t="shared" si="25"/>
        <v xml:space="preserve"> </v>
      </c>
      <c r="BX16" s="19"/>
      <c r="BY16" s="19"/>
      <c r="BZ16" s="19"/>
      <c r="CA16" s="19"/>
      <c r="CB16" s="19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</row>
    <row r="17" spans="1:93" ht="15.75" thickBot="1" x14ac:dyDescent="0.3">
      <c r="A17" s="113">
        <f>'2 set'!F17</f>
        <v>0</v>
      </c>
      <c r="B17" s="250">
        <f>'2 set'!AD156</f>
        <v>0</v>
      </c>
      <c r="C17" s="260" t="str">
        <f>'2 set'!AE156</f>
        <v/>
      </c>
      <c r="D17" s="251">
        <f>'2 set'!AI156</f>
        <v>0</v>
      </c>
      <c r="E17" s="263" t="str">
        <f>'2 set'!AJ156</f>
        <v/>
      </c>
      <c r="F17" s="250">
        <f>'2 set'!AS156</f>
        <v>0</v>
      </c>
      <c r="G17" s="260" t="str">
        <f>'2 set'!AT156</f>
        <v/>
      </c>
      <c r="H17" s="251">
        <f>'2 set'!AX156</f>
        <v>0</v>
      </c>
      <c r="I17" s="263" t="str">
        <f>'2 set'!AY156</f>
        <v/>
      </c>
      <c r="J17" s="250">
        <f>'2 set'!BH156</f>
        <v>0</v>
      </c>
      <c r="K17" s="260" t="str">
        <f>'2 set'!BI156</f>
        <v/>
      </c>
      <c r="L17" s="252">
        <f>'2 set'!AN156</f>
        <v>0</v>
      </c>
      <c r="M17" s="263" t="str">
        <f>'2 set'!AO156</f>
        <v/>
      </c>
      <c r="N17" s="369" t="str">
        <f t="shared" si="1"/>
        <v xml:space="preserve"> </v>
      </c>
      <c r="O17" s="258" t="str">
        <f t="shared" si="2"/>
        <v xml:space="preserve"> </v>
      </c>
      <c r="P17" s="16"/>
      <c r="Q17" s="125" t="s">
        <v>14</v>
      </c>
      <c r="R17" s="277">
        <f ca="1">COUNTIFS('2 set'!$I$5:$I$300,1,'2 set'!$N$5:$N$300,'2 set'!$G$23,'2 set'!$O$5:$O$300,'2 set'!$G$31)</f>
        <v>0</v>
      </c>
      <c r="S17" s="433" t="e">
        <f ca="1">R17/($R$15+$R$16+$R$17+$R$18)</f>
        <v>#DIV/0!</v>
      </c>
      <c r="T17" s="299">
        <f ca="1">COUNTIFS('2 set'!$I$5:$I$300,1,'2 set'!$N$5:$N$300,'2 set'!$G$22,'2 set'!$O$5:$O$300,'2 set'!$G$31)</f>
        <v>0</v>
      </c>
      <c r="U17" s="300" t="e">
        <f ca="1">T17/($T$15+$T$16+$T$17+$T$18)</f>
        <v>#DIV/0!</v>
      </c>
      <c r="V17" s="277">
        <f ca="1">COUNTIFS('2 set'!$I$5:$I$300,1,'2 set'!$N$5:$N$300,'2 set'!$G$25,'2 set'!$O$5:$O$300,'2 set'!$G$31)</f>
        <v>0</v>
      </c>
      <c r="W17" s="298" t="e">
        <f ca="1"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18"/>
      <c r="AC17" s="585"/>
      <c r="AD17" s="585"/>
      <c r="AE17" s="98"/>
      <c r="AG17" s="336">
        <f t="shared" si="0"/>
        <v>0</v>
      </c>
      <c r="AH17" s="338">
        <f>COUNTIFS('2 set'!$O$5:$O$300,'2 set'!$G$29, '2 set'!$L$5:$L$300,AG17)</f>
        <v>0</v>
      </c>
      <c r="AI17" s="338">
        <f>COUNTIFS('2 set'!$O$5:$O$300,'2 set'!$G$28, '2 set'!$L$5:$L$300,AG17)</f>
        <v>0</v>
      </c>
      <c r="AJ17" s="229">
        <f t="shared" si="5"/>
        <v>0</v>
      </c>
      <c r="AL17" s="342">
        <f t="shared" si="6"/>
        <v>0</v>
      </c>
      <c r="AM17" s="371">
        <f>COUNTIFS('2 set'!$L$5:$L$300,'Resumo 2'!AL17,'2 set'!$N$5:$N$300,'2 set'!$G$23,'2 set'!$O$5:$O$300,'2 set'!$G$29)</f>
        <v>0</v>
      </c>
      <c r="AN17" s="303" t="str">
        <f t="shared" si="9"/>
        <v xml:space="preserve"> </v>
      </c>
      <c r="AO17" s="371">
        <f>COUNTIFS('2 set'!$L$5:$L$300,'Resumo 2'!$AL17,'2 set'!$N$5:$N$300,'2 set'!$G$23,'2 set'!$O$5:$O$300,'2 set'!$G$28)</f>
        <v>0</v>
      </c>
      <c r="AP17" s="303" t="str">
        <f t="shared" si="10"/>
        <v xml:space="preserve"> </v>
      </c>
      <c r="AQ17" s="371">
        <f>COUNTIFS('2 set'!$L$5:$L$300,'Resumo 2'!$AL17,'2 set'!$N$5:$N$300,'2 set'!$G$23,'2 set'!$O$5:$O$300,'2 set'!$G$31)</f>
        <v>0</v>
      </c>
      <c r="AR17" s="303" t="str">
        <f t="shared" si="7"/>
        <v xml:space="preserve"> </v>
      </c>
      <c r="AS17" s="371">
        <f>COUNTIFS('2 set'!$L$5:$L$300,'Resumo 2'!$AL17,'2 set'!$N$5:$N$300,'2 set'!$G$22,'2 set'!$O$5:$O$300,'2 set'!$G$29)</f>
        <v>0</v>
      </c>
      <c r="AT17" s="303"/>
      <c r="AU17" s="371">
        <f>COUNTIFS('2 set'!$L$5:$L$300,'Resumo 2'!$AL17,'2 set'!$N$5:$N$300,'2 set'!$G$22,'2 set'!$O$5:$O$300,'2 set'!$G$28)</f>
        <v>0</v>
      </c>
      <c r="AV17" s="303" t="str">
        <f t="shared" si="12"/>
        <v xml:space="preserve"> </v>
      </c>
      <c r="AW17" s="371">
        <f>COUNTIFS('2 set'!$L$5:$L$300,'Resumo 2'!$AL17,'2 set'!$N$5:$N$300,'2 set'!$G$25,'2 set'!$O$5:$O$300,'2 set'!$G$31)</f>
        <v>0</v>
      </c>
      <c r="AX17" s="303" t="str">
        <f t="shared" si="13"/>
        <v xml:space="preserve"> </v>
      </c>
      <c r="AY17" s="371">
        <f>COUNTIFS('2 set'!$L$5:$L$300,'Resumo 2'!$AL17,'2 set'!$N$5:$N$300,'2 set'!$G$25,'2 set'!$O$5:$O$300,'2 set'!$G$29)</f>
        <v>0</v>
      </c>
      <c r="AZ17" s="303" t="str">
        <f t="shared" si="14"/>
        <v xml:space="preserve"> </v>
      </c>
      <c r="BA17" s="371">
        <f>COUNTIFS('2 set'!$L$5:$L$300,'Resumo 2'!$AL17,'2 set'!$N$5:$N$300,'2 set'!$G$25,'2 set'!$O$5:$O$300,'2 set'!$G$28)</f>
        <v>0</v>
      </c>
      <c r="BB17" s="303" t="str">
        <f t="shared" si="15"/>
        <v xml:space="preserve"> </v>
      </c>
      <c r="BC17" s="377">
        <f>COUNTIFS('2 set'!$L$5:$L$300,'Resumo 2'!AL17, '2 set'!$N$5:$N$300,"B",'2 set'!$O$5:$O$300,"C")</f>
        <v>0</v>
      </c>
      <c r="BD17" s="303" t="str">
        <f t="shared" si="16"/>
        <v xml:space="preserve"> </v>
      </c>
      <c r="BE17" s="342">
        <f t="shared" si="8"/>
        <v>0</v>
      </c>
      <c r="BF17" s="371">
        <f>COUNTIFS('2 set'!$L$5:$L$300,'Resumo 2'!$BE17, '2 set'!$N$5:$N$300,'2 set'!$G$24,'2 set'!$O$5:$O$300,'2 set'!$G$30)</f>
        <v>0</v>
      </c>
      <c r="BG17" s="303" t="str">
        <f t="shared" si="17"/>
        <v xml:space="preserve"> </v>
      </c>
      <c r="BH17" s="371">
        <f>COUNTIFS('2 set'!$L$5:$L$300,'Resumo 2'!$BE17, '2 set'!$N$5:$N$300,'2 set'!$G$24,'2 set'!$O$5:$O$300,'2 set'!$G$28)</f>
        <v>0</v>
      </c>
      <c r="BI17" s="303" t="str">
        <f t="shared" si="18"/>
        <v xml:space="preserve"> </v>
      </c>
      <c r="BJ17" s="371">
        <f>COUNTIFS('2 set'!$L$5:$L$300,'Resumo 2'!$BE17, '2 set'!$N$5:$N$300,'2 set'!$G$24,'2 set'!$O$5:$O$300,'2 set'!$G$31)</f>
        <v>0</v>
      </c>
      <c r="BK17" s="303" t="str">
        <f t="shared" si="19"/>
        <v xml:space="preserve"> </v>
      </c>
      <c r="BL17" s="371">
        <f>COUNTIFS('2 set'!$L$5:$L$300,'Resumo 2'!$BE17, '2 set'!$N$5:$N$300,'2 set'!$G$26,'2 set'!$O$5:$O$300,'2 set'!$G$30)</f>
        <v>0</v>
      </c>
      <c r="BM17" s="303"/>
      <c r="BN17" s="371">
        <f>COUNTIFS('2 set'!$L$5:$L$300,'Resumo 2'!$BE17, '2 set'!$N$5:$N$300,'2 set'!$G$26,'2 set'!$O$5:$O$300,'2 set'!$G$28)</f>
        <v>0</v>
      </c>
      <c r="BO17" s="303" t="str">
        <f t="shared" si="21"/>
        <v xml:space="preserve"> </v>
      </c>
      <c r="BP17" s="371">
        <f>COUNTIFS('2 set'!$L$5:$L$300,'Resumo 2'!$BE17, '2 set'!$N$5:$N$300,'2 set'!$G$26,'2 set'!$O$5:$O$300,'2 set'!$G$31)</f>
        <v>0</v>
      </c>
      <c r="BQ17" s="303" t="str">
        <f t="shared" si="22"/>
        <v xml:space="preserve"> </v>
      </c>
      <c r="BR17" s="371">
        <f>COUNTIFS('2 set'!$L$5:$L$300,'Resumo 2'!$BE17, '2 set'!$N$5:$N$300,'2 set'!$G$27,'2 set'!$O$5:$O$300,'2 set'!$G$30)</f>
        <v>0</v>
      </c>
      <c r="BS17" s="303" t="str">
        <f t="shared" si="23"/>
        <v xml:space="preserve"> </v>
      </c>
      <c r="BT17" s="371">
        <f>COUNTIFS('2 set'!$L$5:$L$300,'Resumo 2'!$BE17, '2 set'!$N$5:$N$300,'2 set'!$G$27,'2 set'!$O$5:$O$300,'2 set'!$G$28)</f>
        <v>0</v>
      </c>
      <c r="BU17" s="303" t="str">
        <f t="shared" si="24"/>
        <v xml:space="preserve"> </v>
      </c>
      <c r="BV17" s="371">
        <f>COUNTIFS('2 set'!$L$5:$L$300,'Resumo 2'!$BE17, '2 set'!$N$5:$N$300,'2 set'!$G$27,'2 set'!$O$5:$O$300,'2 set'!$G$31)</f>
        <v>0</v>
      </c>
      <c r="BW17" s="303" t="str">
        <f t="shared" si="25"/>
        <v xml:space="preserve"> </v>
      </c>
      <c r="BX17" s="19"/>
      <c r="BY17" s="19"/>
      <c r="BZ17" s="19"/>
      <c r="CA17" s="19"/>
      <c r="CB17" s="19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</row>
    <row r="18" spans="1:93" ht="15.75" thickBot="1" x14ac:dyDescent="0.3">
      <c r="A18" s="113">
        <f>'2 set'!F18</f>
        <v>0</v>
      </c>
      <c r="B18" s="250">
        <f>'2 set'!AD165</f>
        <v>0</v>
      </c>
      <c r="C18" s="260" t="str">
        <f>'2 set'!AE165</f>
        <v/>
      </c>
      <c r="D18" s="251">
        <f>'2 set'!AI165</f>
        <v>0</v>
      </c>
      <c r="E18" s="263" t="str">
        <f>'2 set'!AJ165</f>
        <v/>
      </c>
      <c r="F18" s="250">
        <f>'2 set'!AS165</f>
        <v>0</v>
      </c>
      <c r="G18" s="260" t="str">
        <f>'2 set'!AT165</f>
        <v/>
      </c>
      <c r="H18" s="251">
        <f>'2 set'!AX165</f>
        <v>0</v>
      </c>
      <c r="I18" s="263" t="str">
        <f>'2 set'!AY165</f>
        <v/>
      </c>
      <c r="J18" s="250">
        <f>'2 set'!BH165</f>
        <v>0</v>
      </c>
      <c r="K18" s="260" t="str">
        <f>'2 set'!BI165</f>
        <v/>
      </c>
      <c r="L18" s="252">
        <f>'2 set'!AN165</f>
        <v>0</v>
      </c>
      <c r="M18" s="263" t="str">
        <f>'2 set'!AO165</f>
        <v/>
      </c>
      <c r="N18" s="369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18"/>
      <c r="AC18" s="585"/>
      <c r="AD18" s="585"/>
      <c r="AE18" s="98"/>
      <c r="AG18" s="336">
        <f t="shared" si="0"/>
        <v>0</v>
      </c>
      <c r="AH18" s="338">
        <f>COUNTIFS('2 set'!$O$5:$O$300,'2 set'!$G$29, '2 set'!$L$5:$L$300,AG18)</f>
        <v>0</v>
      </c>
      <c r="AI18" s="338">
        <f>COUNTIFS('2 set'!$O$5:$O$300,'2 set'!$G$28, '2 set'!$L$5:$L$300,AG18)</f>
        <v>0</v>
      </c>
      <c r="AJ18" s="229">
        <f t="shared" si="5"/>
        <v>0</v>
      </c>
      <c r="AL18" s="341">
        <f t="shared" si="6"/>
        <v>0</v>
      </c>
      <c r="AM18" s="371">
        <f>COUNTIFS('2 set'!$L$5:$L$300,'Resumo 2'!AL18,'2 set'!$N$5:$N$300,'2 set'!$G$23,'2 set'!$O$5:$O$300,'2 set'!$G$29)</f>
        <v>0</v>
      </c>
      <c r="AN18" s="304" t="str">
        <f t="shared" si="9"/>
        <v xml:space="preserve"> </v>
      </c>
      <c r="AO18" s="371">
        <f>COUNTIFS('2 set'!$L$5:$L$300,'Resumo 2'!$AL18,'2 set'!$N$5:$N$300,'2 set'!$G$23,'2 set'!$O$5:$O$300,'2 set'!$G$28)</f>
        <v>0</v>
      </c>
      <c r="AP18" s="304" t="str">
        <f t="shared" si="10"/>
        <v xml:space="preserve"> </v>
      </c>
      <c r="AQ18" s="371">
        <f>COUNTIFS('2 set'!$L$5:$L$300,'Resumo 2'!$AL18,'2 set'!$N$5:$N$300,'2 set'!$G$23,'2 set'!$O$5:$O$300,'2 set'!$G$31)</f>
        <v>0</v>
      </c>
      <c r="AR18" s="304" t="str">
        <f t="shared" si="7"/>
        <v xml:space="preserve"> </v>
      </c>
      <c r="AS18" s="371">
        <f>COUNTIFS('2 set'!$L$5:$L$300,'Resumo 2'!$AL18,'2 set'!$N$5:$N$300,'2 set'!$G$22,'2 set'!$O$5:$O$300,'2 set'!$G$29)</f>
        <v>0</v>
      </c>
      <c r="AT18" s="304"/>
      <c r="AU18" s="371">
        <f>COUNTIFS('2 set'!$L$5:$L$300,'Resumo 2'!$AL18,'2 set'!$N$5:$N$300,'2 set'!$G$22,'2 set'!$O$5:$O$300,'2 set'!$G$28)</f>
        <v>0</v>
      </c>
      <c r="AV18" s="304" t="str">
        <f t="shared" si="12"/>
        <v xml:space="preserve"> </v>
      </c>
      <c r="AW18" s="371">
        <f>COUNTIFS('2 set'!$L$5:$L$300,'Resumo 2'!$AL18,'2 set'!$N$5:$N$300,'2 set'!$G$25,'2 set'!$O$5:$O$300,'2 set'!$G$31)</f>
        <v>0</v>
      </c>
      <c r="AX18" s="304" t="str">
        <f t="shared" si="13"/>
        <v xml:space="preserve"> </v>
      </c>
      <c r="AY18" s="371">
        <f>COUNTIFS('2 set'!$L$5:$L$300,'Resumo 2'!$AL18,'2 set'!$N$5:$N$300,'2 set'!$G$25,'2 set'!$O$5:$O$300,'2 set'!$G$29)</f>
        <v>0</v>
      </c>
      <c r="AZ18" s="304" t="str">
        <f t="shared" si="14"/>
        <v xml:space="preserve"> </v>
      </c>
      <c r="BA18" s="371">
        <f>COUNTIFS('2 set'!$L$5:$L$300,'Resumo 2'!$AL18,'2 set'!$N$5:$N$300,'2 set'!$G$25,'2 set'!$O$5:$O$300,'2 set'!$G$28)</f>
        <v>0</v>
      </c>
      <c r="BB18" s="304" t="str">
        <f t="shared" si="15"/>
        <v xml:space="preserve"> </v>
      </c>
      <c r="BC18" s="371">
        <f>COUNTIFS('2 set'!$L$5:$L$300,'Resumo 2'!AL18, '2 set'!$N$5:$N$300,"B",'2 set'!$O$5:$O$300,"C")</f>
        <v>0</v>
      </c>
      <c r="BD18" s="304" t="str">
        <f t="shared" si="16"/>
        <v xml:space="preserve"> </v>
      </c>
      <c r="BE18" s="341">
        <f t="shared" si="8"/>
        <v>0</v>
      </c>
      <c r="BF18" s="371">
        <f>COUNTIFS('2 set'!$L$5:$L$300,'Resumo 2'!$BE18, '2 set'!$N$5:$N$300,'2 set'!$G$24,'2 set'!$O$5:$O$300,'2 set'!$G$30)</f>
        <v>0</v>
      </c>
      <c r="BG18" s="304" t="str">
        <f t="shared" si="17"/>
        <v xml:space="preserve"> </v>
      </c>
      <c r="BH18" s="371">
        <f>COUNTIFS('2 set'!$L$5:$L$300,'Resumo 2'!$BE18, '2 set'!$N$5:$N$300,'2 set'!$G$24,'2 set'!$O$5:$O$300,'2 set'!$G$28)</f>
        <v>0</v>
      </c>
      <c r="BI18" s="304" t="str">
        <f t="shared" si="18"/>
        <v xml:space="preserve"> </v>
      </c>
      <c r="BJ18" s="371">
        <f>COUNTIFS('2 set'!$L$5:$L$300,'Resumo 2'!$BE18, '2 set'!$N$5:$N$300,'2 set'!$G$24,'2 set'!$O$5:$O$300,'2 set'!$G$31)</f>
        <v>0</v>
      </c>
      <c r="BK18" s="304" t="str">
        <f t="shared" si="19"/>
        <v xml:space="preserve"> </v>
      </c>
      <c r="BL18" s="371">
        <f>COUNTIFS('2 set'!$L$5:$L$300,'Resumo 2'!$BE18, '2 set'!$N$5:$N$300,'2 set'!$G$26,'2 set'!$O$5:$O$300,'2 set'!$G$30)</f>
        <v>0</v>
      </c>
      <c r="BM18" s="304"/>
      <c r="BN18" s="371">
        <f>COUNTIFS('2 set'!$L$5:$L$300,'Resumo 2'!$BE18, '2 set'!$N$5:$N$300,'2 set'!$G$26,'2 set'!$O$5:$O$300,'2 set'!$G$28)</f>
        <v>0</v>
      </c>
      <c r="BO18" s="304" t="str">
        <f t="shared" si="21"/>
        <v xml:space="preserve"> </v>
      </c>
      <c r="BP18" s="371">
        <f>COUNTIFS('2 set'!$L$5:$L$300,'Resumo 2'!$BE18, '2 set'!$N$5:$N$300,'2 set'!$G$26,'2 set'!$O$5:$O$300,'2 set'!$G$31)</f>
        <v>0</v>
      </c>
      <c r="BQ18" s="304" t="str">
        <f t="shared" si="22"/>
        <v xml:space="preserve"> </v>
      </c>
      <c r="BR18" s="371">
        <f>COUNTIFS('2 set'!$L$5:$L$300,'Resumo 2'!$BE18, '2 set'!$N$5:$N$300,'2 set'!$G$27,'2 set'!$O$5:$O$300,'2 set'!$G$30)</f>
        <v>0</v>
      </c>
      <c r="BS18" s="304" t="str">
        <f t="shared" si="23"/>
        <v xml:space="preserve"> </v>
      </c>
      <c r="BT18" s="371">
        <f>COUNTIFS('2 set'!$L$5:$L$300,'Resumo 2'!$BE18, '2 set'!$N$5:$N$300,'2 set'!$G$27,'2 set'!$O$5:$O$300,'2 set'!$G$28)</f>
        <v>0</v>
      </c>
      <c r="BU18" s="304" t="str">
        <f t="shared" si="24"/>
        <v xml:space="preserve"> </v>
      </c>
      <c r="BV18" s="371">
        <f>COUNTIFS('2 set'!$L$5:$L$300,'Resumo 2'!$BE18, '2 set'!$N$5:$N$300,'2 set'!$G$27,'2 set'!$O$5:$O$300,'2 set'!$G$31)</f>
        <v>0</v>
      </c>
      <c r="BW18" s="304" t="str">
        <f t="shared" si="25"/>
        <v xml:space="preserve"> </v>
      </c>
      <c r="BX18" s="19"/>
      <c r="BY18" s="19"/>
      <c r="BZ18" s="19"/>
      <c r="CA18" s="19"/>
      <c r="CB18" s="1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1:93" ht="15.75" thickBot="1" x14ac:dyDescent="0.3">
      <c r="A19" s="113">
        <f>'2 set'!F19</f>
        <v>0</v>
      </c>
      <c r="B19" s="250"/>
      <c r="C19" s="260"/>
      <c r="D19" s="251"/>
      <c r="E19" s="263"/>
      <c r="F19" s="250"/>
      <c r="G19" s="260"/>
      <c r="H19" s="251"/>
      <c r="I19" s="263"/>
      <c r="J19" s="250"/>
      <c r="K19" s="260"/>
      <c r="L19" s="252"/>
      <c r="M19" s="263"/>
      <c r="N19" s="369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8"/>
      <c r="AC19" s="585"/>
      <c r="AD19" s="585"/>
      <c r="AE19" s="98"/>
      <c r="AG19" s="336">
        <f t="shared" si="0"/>
        <v>0</v>
      </c>
      <c r="AH19" s="338">
        <f>COUNTIFS('2 set'!$O$5:$O$300,'2 set'!$G$29, '2 set'!$L$5:$L$300,AG19)</f>
        <v>0</v>
      </c>
      <c r="AI19" s="338">
        <f>COUNTIFS('2 set'!$O$5:$O$300,'2 set'!$G$28, '2 set'!$L$5:$L$300,AG19)</f>
        <v>0</v>
      </c>
      <c r="AJ19" s="229">
        <f t="shared" si="5"/>
        <v>0</v>
      </c>
      <c r="AL19" s="342">
        <f t="shared" si="6"/>
        <v>0</v>
      </c>
      <c r="AM19" s="371">
        <f>COUNTIFS('2 set'!$L$5:$L$300,'Resumo 2'!AL19,'2 set'!$N$5:$N$300,'2 set'!$G$23,'2 set'!$O$5:$O$300,'2 set'!$G$29)</f>
        <v>0</v>
      </c>
      <c r="AN19" s="303" t="str">
        <f t="shared" si="9"/>
        <v xml:space="preserve"> </v>
      </c>
      <c r="AO19" s="371">
        <f>COUNTIFS('2 set'!$L$5:$L$300,'Resumo 2'!$AL19,'2 set'!$N$5:$N$300,'2 set'!$G$23,'2 set'!$O$5:$O$300,'2 set'!$G$28)</f>
        <v>0</v>
      </c>
      <c r="AP19" s="303" t="str">
        <f t="shared" si="10"/>
        <v xml:space="preserve"> </v>
      </c>
      <c r="AQ19" s="371">
        <f>COUNTIFS('2 set'!$L$5:$L$300,'Resumo 2'!$AL19,'2 set'!$N$5:$N$300,'2 set'!$G$23,'2 set'!$O$5:$O$300,'2 set'!$G$31)</f>
        <v>0</v>
      </c>
      <c r="AR19" s="303" t="str">
        <f t="shared" si="7"/>
        <v xml:space="preserve"> </v>
      </c>
      <c r="AS19" s="371">
        <f>COUNTIFS('2 set'!$L$5:$L$300,'Resumo 2'!$AL19,'2 set'!$N$5:$N$300,'2 set'!$G$22,'2 set'!$O$5:$O$300,'2 set'!$G$29)</f>
        <v>0</v>
      </c>
      <c r="AT19" s="303"/>
      <c r="AU19" s="371">
        <f>COUNTIFS('2 set'!$L$5:$L$300,'Resumo 2'!$AL19,'2 set'!$N$5:$N$300,'2 set'!$G$22,'2 set'!$O$5:$O$300,'2 set'!$G$28)</f>
        <v>0</v>
      </c>
      <c r="AV19" s="303" t="str">
        <f t="shared" si="12"/>
        <v xml:space="preserve"> </v>
      </c>
      <c r="AW19" s="371">
        <f>COUNTIFS('2 set'!$L$5:$L$300,'Resumo 2'!$AL19,'2 set'!$N$5:$N$300,'2 set'!$G$25,'2 set'!$O$5:$O$300,'2 set'!$G$31)</f>
        <v>0</v>
      </c>
      <c r="AX19" s="303" t="str">
        <f t="shared" si="13"/>
        <v xml:space="preserve"> </v>
      </c>
      <c r="AY19" s="371">
        <f>COUNTIFS('2 set'!$L$5:$L$300,'Resumo 2'!$AL19,'2 set'!$N$5:$N$300,'2 set'!$G$25,'2 set'!$O$5:$O$300,'2 set'!$G$29)</f>
        <v>0</v>
      </c>
      <c r="AZ19" s="303" t="str">
        <f t="shared" si="14"/>
        <v xml:space="preserve"> </v>
      </c>
      <c r="BA19" s="371">
        <f>COUNTIFS('2 set'!$L$5:$L$300,'Resumo 2'!$AL19,'2 set'!$N$5:$N$300,'2 set'!$G$25,'2 set'!$O$5:$O$300,'2 set'!$G$28)</f>
        <v>0</v>
      </c>
      <c r="BB19" s="303" t="str">
        <f t="shared" si="15"/>
        <v xml:space="preserve"> </v>
      </c>
      <c r="BC19" s="377">
        <f>COUNTIFS('2 set'!$L$5:$L$300,'Resumo 2'!AL19, '2 set'!$N$5:$N$300,"B",'2 set'!$O$5:$O$300,"C")</f>
        <v>0</v>
      </c>
      <c r="BD19" s="303" t="str">
        <f t="shared" si="16"/>
        <v xml:space="preserve"> </v>
      </c>
      <c r="BE19" s="342">
        <f t="shared" si="8"/>
        <v>0</v>
      </c>
      <c r="BF19" s="371">
        <f>COUNTIFS('2 set'!$L$5:$L$300,'Resumo 2'!$BE19, '2 set'!$N$5:$N$300,'2 set'!$G$24,'2 set'!$O$5:$O$300,'2 set'!$G$30)</f>
        <v>0</v>
      </c>
      <c r="BG19" s="303" t="str">
        <f t="shared" si="17"/>
        <v xml:space="preserve"> </v>
      </c>
      <c r="BH19" s="371">
        <f>COUNTIFS('2 set'!$L$5:$L$300,'Resumo 2'!$BE19, '2 set'!$N$5:$N$300,'2 set'!$G$24,'2 set'!$O$5:$O$300,'2 set'!$G$28)</f>
        <v>0</v>
      </c>
      <c r="BI19" s="303" t="str">
        <f t="shared" si="18"/>
        <v xml:space="preserve"> </v>
      </c>
      <c r="BJ19" s="371">
        <f>COUNTIFS('2 set'!$L$5:$L$300,'Resumo 2'!$BE19, '2 set'!$N$5:$N$300,'2 set'!$G$24,'2 set'!$O$5:$O$300,'2 set'!$G$31)</f>
        <v>0</v>
      </c>
      <c r="BK19" s="303" t="str">
        <f t="shared" si="19"/>
        <v xml:space="preserve"> </v>
      </c>
      <c r="BL19" s="371">
        <f>COUNTIFS('2 set'!$L$5:$L$300,'Resumo 2'!$BE19, '2 set'!$N$5:$N$300,'2 set'!$G$26,'2 set'!$O$5:$O$300,'2 set'!$G$30)</f>
        <v>0</v>
      </c>
      <c r="BM19" s="303"/>
      <c r="BN19" s="371">
        <f>COUNTIFS('2 set'!$L$5:$L$300,'Resumo 2'!$BE19, '2 set'!$N$5:$N$300,'2 set'!$G$26,'2 set'!$O$5:$O$300,'2 set'!$G$28)</f>
        <v>0</v>
      </c>
      <c r="BO19" s="303" t="str">
        <f t="shared" si="21"/>
        <v xml:space="preserve"> </v>
      </c>
      <c r="BP19" s="371">
        <f>COUNTIFS('2 set'!$L$5:$L$300,'Resumo 2'!$BE19, '2 set'!$N$5:$N$300,'2 set'!$G$26,'2 set'!$O$5:$O$300,'2 set'!$G$31)</f>
        <v>0</v>
      </c>
      <c r="BQ19" s="303" t="str">
        <f t="shared" si="22"/>
        <v xml:space="preserve"> </v>
      </c>
      <c r="BR19" s="371">
        <f>COUNTIFS('2 set'!$L$5:$L$300,'Resumo 2'!$BE19, '2 set'!$N$5:$N$300,'2 set'!$G$27,'2 set'!$O$5:$O$300,'2 set'!$G$30)</f>
        <v>0</v>
      </c>
      <c r="BS19" s="303" t="str">
        <f t="shared" si="23"/>
        <v xml:space="preserve"> </v>
      </c>
      <c r="BT19" s="371">
        <f>COUNTIFS('2 set'!$L$5:$L$300,'Resumo 2'!$BE19, '2 set'!$N$5:$N$300,'2 set'!$G$27,'2 set'!$O$5:$O$300,'2 set'!$G$28)</f>
        <v>0</v>
      </c>
      <c r="BU19" s="303" t="str">
        <f t="shared" si="24"/>
        <v xml:space="preserve"> </v>
      </c>
      <c r="BV19" s="371">
        <f>COUNTIFS('2 set'!$L$5:$L$300,'Resumo 2'!$BE19, '2 set'!$N$5:$N$300,'2 set'!$G$27,'2 set'!$O$5:$O$300,'2 set'!$G$31)</f>
        <v>0</v>
      </c>
      <c r="BW19" s="303" t="str">
        <f t="shared" si="25"/>
        <v xml:space="preserve"> </v>
      </c>
      <c r="BX19" s="19"/>
      <c r="BY19" s="19"/>
      <c r="BZ19" s="19"/>
      <c r="CA19" s="19"/>
      <c r="CB19" s="1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1:93" ht="15.75" thickBot="1" x14ac:dyDescent="0.3">
      <c r="A20" s="113">
        <f>'2 set'!F20</f>
        <v>0</v>
      </c>
      <c r="B20" s="250"/>
      <c r="C20" s="260"/>
      <c r="D20" s="251"/>
      <c r="E20" s="263"/>
      <c r="F20" s="250"/>
      <c r="G20" s="260"/>
      <c r="H20" s="251"/>
      <c r="I20" s="263"/>
      <c r="J20" s="250"/>
      <c r="K20" s="260"/>
      <c r="L20" s="252"/>
      <c r="M20" s="263"/>
      <c r="N20" s="369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18"/>
      <c r="AC20" s="585"/>
      <c r="AD20" s="585"/>
      <c r="AE20" s="98"/>
      <c r="AG20" s="336">
        <f t="shared" si="0"/>
        <v>0</v>
      </c>
      <c r="AH20" s="338">
        <f>COUNTIFS('2 set'!$O$5:$O$300,'2 set'!$G$29, '2 set'!$L$5:$L$300,AG20)</f>
        <v>0</v>
      </c>
      <c r="AI20" s="338">
        <f>COUNTIFS('2 set'!$O$5:$O$300,'2 set'!$G$28, '2 set'!$L$5:$L$300,AG20)</f>
        <v>0</v>
      </c>
      <c r="AJ20" s="229">
        <f t="shared" si="5"/>
        <v>0</v>
      </c>
      <c r="AL20" s="341">
        <f t="shared" si="6"/>
        <v>0</v>
      </c>
      <c r="AM20" s="371">
        <f>COUNTIFS('2 set'!$L$5:$L$300,'Resumo 2'!AL20,'2 set'!$N$5:$N$300,'2 set'!$G$23,'2 set'!$O$5:$O$300,'2 set'!$G$29)</f>
        <v>0</v>
      </c>
      <c r="AN20" s="304" t="str">
        <f t="shared" si="9"/>
        <v xml:space="preserve"> </v>
      </c>
      <c r="AO20" s="371">
        <f>COUNTIFS('2 set'!$L$5:$L$300,'Resumo 2'!$AL20,'2 set'!$N$5:$N$300,'2 set'!$G$23,'2 set'!$O$5:$O$300,'2 set'!$G$28)</f>
        <v>0</v>
      </c>
      <c r="AP20" s="304" t="str">
        <f t="shared" si="10"/>
        <v xml:space="preserve"> </v>
      </c>
      <c r="AQ20" s="371">
        <f>COUNTIFS('2 set'!$L$5:$L$300,'Resumo 2'!$AL20,'2 set'!$N$5:$N$300,'2 set'!$G$23,'2 set'!$O$5:$O$300,'2 set'!$G$31)</f>
        <v>0</v>
      </c>
      <c r="AR20" s="304" t="str">
        <f t="shared" si="7"/>
        <v xml:space="preserve"> </v>
      </c>
      <c r="AS20" s="371">
        <f>COUNTIFS('2 set'!$L$5:$L$300,'Resumo 2'!$AL20,'2 set'!$N$5:$N$300,'2 set'!$G$22,'2 set'!$O$5:$O$300,'2 set'!$G$29)</f>
        <v>0</v>
      </c>
      <c r="AT20" s="304"/>
      <c r="AU20" s="371">
        <f>COUNTIFS('2 set'!$L$5:$L$300,'Resumo 2'!$AL20,'2 set'!$N$5:$N$300,'2 set'!$G$22,'2 set'!$O$5:$O$300,'2 set'!$G$28)</f>
        <v>0</v>
      </c>
      <c r="AV20" s="304" t="str">
        <f t="shared" si="12"/>
        <v xml:space="preserve"> </v>
      </c>
      <c r="AW20" s="371">
        <f>COUNTIFS('2 set'!$L$5:$L$300,'Resumo 2'!$AL20,'2 set'!$N$5:$N$300,'2 set'!$G$25,'2 set'!$O$5:$O$300,'2 set'!$G$31)</f>
        <v>0</v>
      </c>
      <c r="AX20" s="304" t="str">
        <f t="shared" si="13"/>
        <v xml:space="preserve"> </v>
      </c>
      <c r="AY20" s="371">
        <f>COUNTIFS('2 set'!$L$5:$L$300,'Resumo 2'!$AL20,'2 set'!$N$5:$N$300,'2 set'!$G$25,'2 set'!$O$5:$O$300,'2 set'!$G$29)</f>
        <v>0</v>
      </c>
      <c r="AZ20" s="304" t="str">
        <f t="shared" si="14"/>
        <v xml:space="preserve"> </v>
      </c>
      <c r="BA20" s="371">
        <f>COUNTIFS('2 set'!$L$5:$L$300,'Resumo 2'!$AL20,'2 set'!$N$5:$N$300,'2 set'!$G$25,'2 set'!$O$5:$O$300,'2 set'!$G$28)</f>
        <v>0</v>
      </c>
      <c r="BB20" s="304" t="str">
        <f t="shared" si="15"/>
        <v xml:space="preserve"> </v>
      </c>
      <c r="BC20" s="371">
        <f>COUNTIFS('2 set'!$L$5:$L$300,'Resumo 2'!AL20, '2 set'!$N$5:$N$300,"B",'2 set'!$O$5:$O$300,"C")</f>
        <v>0</v>
      </c>
      <c r="BD20" s="304" t="str">
        <f t="shared" si="16"/>
        <v xml:space="preserve"> </v>
      </c>
      <c r="BE20" s="341">
        <f t="shared" si="8"/>
        <v>0</v>
      </c>
      <c r="BF20" s="371">
        <f>COUNTIFS('2 set'!$L$5:$L$300,'Resumo 2'!$BE20, '2 set'!$N$5:$N$300,'2 set'!$G$24,'2 set'!$O$5:$O$300,'2 set'!$G$30)</f>
        <v>0</v>
      </c>
      <c r="BG20" s="304" t="str">
        <f t="shared" si="17"/>
        <v xml:space="preserve"> </v>
      </c>
      <c r="BH20" s="371">
        <f>COUNTIFS('2 set'!$L$5:$L$300,'Resumo 2'!$BE20, '2 set'!$N$5:$N$300,'2 set'!$G$24,'2 set'!$O$5:$O$300,'2 set'!$G$28)</f>
        <v>0</v>
      </c>
      <c r="BI20" s="304" t="str">
        <f t="shared" si="18"/>
        <v xml:space="preserve"> </v>
      </c>
      <c r="BJ20" s="371">
        <f>COUNTIFS('2 set'!$L$5:$L$300,'Resumo 2'!$BE20, '2 set'!$N$5:$N$300,'2 set'!$G$24,'2 set'!$O$5:$O$300,'2 set'!$G$31)</f>
        <v>0</v>
      </c>
      <c r="BK20" s="304" t="str">
        <f t="shared" si="19"/>
        <v xml:space="preserve"> </v>
      </c>
      <c r="BL20" s="371">
        <f>COUNTIFS('2 set'!$L$5:$L$300,'Resumo 2'!$BE20, '2 set'!$N$5:$N$300,'2 set'!$G$26,'2 set'!$O$5:$O$300,'2 set'!$G$30)</f>
        <v>0</v>
      </c>
      <c r="BM20" s="304"/>
      <c r="BN20" s="371">
        <f>COUNTIFS('2 set'!$L$5:$L$300,'Resumo 2'!$BE20, '2 set'!$N$5:$N$300,'2 set'!$G$26,'2 set'!$O$5:$O$300,'2 set'!$G$28)</f>
        <v>0</v>
      </c>
      <c r="BO20" s="304" t="str">
        <f t="shared" si="21"/>
        <v xml:space="preserve"> </v>
      </c>
      <c r="BP20" s="371">
        <f>COUNTIFS('2 set'!$L$5:$L$300,'Resumo 2'!$BE20, '2 set'!$N$5:$N$300,'2 set'!$G$26,'2 set'!$O$5:$O$300,'2 set'!$G$31)</f>
        <v>0</v>
      </c>
      <c r="BQ20" s="304" t="str">
        <f t="shared" si="22"/>
        <v xml:space="preserve"> </v>
      </c>
      <c r="BR20" s="371">
        <f>COUNTIFS('2 set'!$L$5:$L$300,'Resumo 2'!$BE20, '2 set'!$N$5:$N$300,'2 set'!$G$27,'2 set'!$O$5:$O$300,'2 set'!$G$30)</f>
        <v>0</v>
      </c>
      <c r="BS20" s="304" t="str">
        <f t="shared" si="23"/>
        <v xml:space="preserve"> </v>
      </c>
      <c r="BT20" s="371">
        <f>COUNTIFS('2 set'!$L$5:$L$300,'Resumo 2'!$BE20, '2 set'!$N$5:$N$300,'2 set'!$G$27,'2 set'!$O$5:$O$300,'2 set'!$G$28)</f>
        <v>0</v>
      </c>
      <c r="BU20" s="304" t="str">
        <f t="shared" si="24"/>
        <v xml:space="preserve"> </v>
      </c>
      <c r="BV20" s="371">
        <f>COUNTIFS('2 set'!$L$5:$L$300,'Resumo 2'!$BE20, '2 set'!$N$5:$N$300,'2 set'!$G$27,'2 set'!$O$5:$O$300,'2 set'!$G$31)</f>
        <v>0</v>
      </c>
      <c r="BW20" s="304" t="str">
        <f t="shared" si="25"/>
        <v xml:space="preserve"> </v>
      </c>
      <c r="BX20" s="19"/>
      <c r="BY20" s="19"/>
      <c r="BZ20" s="19"/>
      <c r="CA20" s="19"/>
      <c r="CB20" s="1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ht="15.75" thickBot="1" x14ac:dyDescent="0.3">
      <c r="A21" s="113">
        <f>'2 set'!F21</f>
        <v>0</v>
      </c>
      <c r="B21" s="250"/>
      <c r="C21" s="260"/>
      <c r="D21" s="251"/>
      <c r="E21" s="263"/>
      <c r="F21" s="250"/>
      <c r="G21" s="260"/>
      <c r="H21" s="251"/>
      <c r="I21" s="263"/>
      <c r="J21" s="250"/>
      <c r="K21" s="260"/>
      <c r="L21" s="252"/>
      <c r="M21" s="263"/>
      <c r="N21" s="369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18"/>
      <c r="AC21" s="585"/>
      <c r="AD21" s="585"/>
      <c r="AE21" s="98"/>
      <c r="AG21" s="336">
        <f t="shared" si="0"/>
        <v>0</v>
      </c>
      <c r="AH21" s="338">
        <f>COUNTIFS('2 set'!$O$5:$O$300,'2 set'!$G$29, '2 set'!$L$5:$L$300,AG21)</f>
        <v>0</v>
      </c>
      <c r="AI21" s="338">
        <f>COUNTIFS('2 set'!$O$5:$O$300,'2 set'!$G$28, '2 set'!$L$5:$L$300,AG21)</f>
        <v>0</v>
      </c>
      <c r="AJ21" s="229">
        <f t="shared" si="5"/>
        <v>0</v>
      </c>
      <c r="AL21" s="342">
        <f t="shared" si="6"/>
        <v>0</v>
      </c>
      <c r="AM21" s="371">
        <f>COUNTIFS('2 set'!$L$5:$L$300,'Resumo 2'!AL21,'2 set'!$N$5:$N$300,'2 set'!$G$23,'2 set'!$O$5:$O$300,'2 set'!$G$29)</f>
        <v>0</v>
      </c>
      <c r="AN21" s="303" t="str">
        <f t="shared" si="9"/>
        <v xml:space="preserve"> </v>
      </c>
      <c r="AO21" s="371">
        <f>COUNTIFS('2 set'!$L$5:$L$300,'Resumo 2'!$AL21,'2 set'!$N$5:$N$300,'2 set'!$G$23,'2 set'!$O$5:$O$300,'2 set'!$G$28)</f>
        <v>0</v>
      </c>
      <c r="AP21" s="303" t="str">
        <f t="shared" si="10"/>
        <v xml:space="preserve"> </v>
      </c>
      <c r="AQ21" s="371">
        <f>COUNTIFS('2 set'!$L$5:$L$300,'Resumo 2'!$AL21,'2 set'!$N$5:$N$300,'2 set'!$G$23,'2 set'!$O$5:$O$300,'2 set'!$G$31)</f>
        <v>0</v>
      </c>
      <c r="AR21" s="303" t="str">
        <f t="shared" si="7"/>
        <v xml:space="preserve"> </v>
      </c>
      <c r="AS21" s="371">
        <f>COUNTIFS('2 set'!$L$5:$L$300,'Resumo 2'!$AL21,'2 set'!$N$5:$N$300,'2 set'!$G$22,'2 set'!$O$5:$O$300,'2 set'!$G$29)</f>
        <v>0</v>
      </c>
      <c r="AT21" s="303"/>
      <c r="AU21" s="371">
        <f>COUNTIFS('2 set'!$L$5:$L$300,'Resumo 2'!$AL21,'2 set'!$N$5:$N$300,'2 set'!$G$22,'2 set'!$O$5:$O$300,'2 set'!$G$28)</f>
        <v>0</v>
      </c>
      <c r="AV21" s="303" t="str">
        <f t="shared" si="12"/>
        <v xml:space="preserve"> </v>
      </c>
      <c r="AW21" s="371">
        <f>COUNTIFS('2 set'!$L$5:$L$300,'Resumo 2'!$AL21,'2 set'!$N$5:$N$300,'2 set'!$G$25,'2 set'!$O$5:$O$300,'2 set'!$G$31)</f>
        <v>0</v>
      </c>
      <c r="AX21" s="303" t="str">
        <f t="shared" si="13"/>
        <v xml:space="preserve"> </v>
      </c>
      <c r="AY21" s="371">
        <f>COUNTIFS('2 set'!$L$5:$L$300,'Resumo 2'!$AL21,'2 set'!$N$5:$N$300,'2 set'!$G$25,'2 set'!$O$5:$O$300,'2 set'!$G$29)</f>
        <v>0</v>
      </c>
      <c r="AZ21" s="303" t="str">
        <f t="shared" si="14"/>
        <v xml:space="preserve"> </v>
      </c>
      <c r="BA21" s="371">
        <f>COUNTIFS('2 set'!$L$5:$L$300,'Resumo 2'!$AL21,'2 set'!$N$5:$N$300,'2 set'!$G$25,'2 set'!$O$5:$O$300,'2 set'!$G$28)</f>
        <v>0</v>
      </c>
      <c r="BB21" s="303" t="str">
        <f t="shared" si="15"/>
        <v xml:space="preserve"> </v>
      </c>
      <c r="BC21" s="377">
        <f>COUNTIFS('2 set'!$L$5:$L$300,'Resumo 2'!AL21, '2 set'!$N$5:$N$300,"B",'2 set'!$O$5:$O$300,"C")</f>
        <v>0</v>
      </c>
      <c r="BD21" s="303" t="str">
        <f t="shared" si="16"/>
        <v xml:space="preserve"> </v>
      </c>
      <c r="BE21" s="342">
        <f t="shared" si="8"/>
        <v>0</v>
      </c>
      <c r="BF21" s="371">
        <f>COUNTIFS('2 set'!$L$5:$L$300,'Resumo 2'!$BE21, '2 set'!$N$5:$N$300,'2 set'!$G$24,'2 set'!$O$5:$O$300,'2 set'!$G$30)</f>
        <v>0</v>
      </c>
      <c r="BG21" s="303" t="str">
        <f t="shared" si="17"/>
        <v xml:space="preserve"> </v>
      </c>
      <c r="BH21" s="371">
        <f>COUNTIFS('2 set'!$L$5:$L$300,'Resumo 2'!$BE21, '2 set'!$N$5:$N$300,'2 set'!$G$24,'2 set'!$O$5:$O$300,'2 set'!$G$28)</f>
        <v>0</v>
      </c>
      <c r="BI21" s="303" t="str">
        <f t="shared" si="18"/>
        <v xml:space="preserve"> </v>
      </c>
      <c r="BJ21" s="371">
        <f>COUNTIFS('2 set'!$L$5:$L$300,'Resumo 2'!$BE21, '2 set'!$N$5:$N$300,'2 set'!$G$24,'2 set'!$O$5:$O$300,'2 set'!$G$31)</f>
        <v>0</v>
      </c>
      <c r="BK21" s="303" t="str">
        <f t="shared" si="19"/>
        <v xml:space="preserve"> </v>
      </c>
      <c r="BL21" s="371">
        <f>COUNTIFS('2 set'!$L$5:$L$300,'Resumo 2'!$BE21, '2 set'!$N$5:$N$300,'2 set'!$G$26,'2 set'!$O$5:$O$300,'2 set'!$G$30)</f>
        <v>0</v>
      </c>
      <c r="BM21" s="303"/>
      <c r="BN21" s="371">
        <f>COUNTIFS('2 set'!$L$5:$L$300,'Resumo 2'!$BE21, '2 set'!$N$5:$N$300,'2 set'!$G$26,'2 set'!$O$5:$O$300,'2 set'!$G$28)</f>
        <v>0</v>
      </c>
      <c r="BO21" s="303" t="str">
        <f t="shared" si="21"/>
        <v xml:space="preserve"> </v>
      </c>
      <c r="BP21" s="371">
        <f>COUNTIFS('2 set'!$L$5:$L$300,'Resumo 2'!$BE21, '2 set'!$N$5:$N$300,'2 set'!$G$26,'2 set'!$O$5:$O$300,'2 set'!$G$31)</f>
        <v>0</v>
      </c>
      <c r="BQ21" s="303" t="str">
        <f t="shared" si="22"/>
        <v xml:space="preserve"> </v>
      </c>
      <c r="BR21" s="371">
        <f>COUNTIFS('2 set'!$L$5:$L$300,'Resumo 2'!$BE21, '2 set'!$N$5:$N$300,'2 set'!$G$27,'2 set'!$O$5:$O$300,'2 set'!$G$30)</f>
        <v>0</v>
      </c>
      <c r="BS21" s="303" t="str">
        <f t="shared" si="23"/>
        <v xml:space="preserve"> </v>
      </c>
      <c r="BT21" s="371">
        <f>COUNTIFS('2 set'!$L$5:$L$300,'Resumo 2'!$BE21, '2 set'!$N$5:$N$300,'2 set'!$G$27,'2 set'!$O$5:$O$300,'2 set'!$G$28)</f>
        <v>0</v>
      </c>
      <c r="BU21" s="303" t="str">
        <f t="shared" si="24"/>
        <v xml:space="preserve"> </v>
      </c>
      <c r="BV21" s="371">
        <f>COUNTIFS('2 set'!$L$5:$L$300,'Resumo 2'!$BE21, '2 set'!$N$5:$N$300,'2 set'!$G$27,'2 set'!$O$5:$O$300,'2 set'!$G$31)</f>
        <v>0</v>
      </c>
      <c r="BW21" s="303" t="str">
        <f t="shared" si="25"/>
        <v xml:space="preserve"> </v>
      </c>
      <c r="BX21" s="19"/>
      <c r="BY21" s="19"/>
      <c r="BZ21" s="19"/>
      <c r="CA21" s="19"/>
      <c r="CB21" s="1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</row>
    <row r="22" spans="1:93" ht="15.75" thickBot="1" x14ac:dyDescent="0.3">
      <c r="A22" s="113">
        <f>'2 set'!F22</f>
        <v>0</v>
      </c>
      <c r="B22" s="250"/>
      <c r="C22" s="260"/>
      <c r="D22" s="251"/>
      <c r="E22" s="263"/>
      <c r="F22" s="250"/>
      <c r="G22" s="260"/>
      <c r="H22" s="251"/>
      <c r="I22" s="263"/>
      <c r="J22" s="250"/>
      <c r="K22" s="260"/>
      <c r="L22" s="252"/>
      <c r="M22" s="263"/>
      <c r="N22" s="369" t="str">
        <f t="shared" si="1"/>
        <v xml:space="preserve"> </v>
      </c>
      <c r="O22" s="258"/>
      <c r="P22" s="16"/>
      <c r="Q22" s="125" t="s">
        <v>13</v>
      </c>
      <c r="R22" s="295">
        <f ca="1">COUNTIFS('2 set'!$I$5:$I$300,1,'2 set'!$N$5:$N$300,'2 set'!$G$24,'2 set'!$O$5:$O$300,'2 set'!$G$28)</f>
        <v>0</v>
      </c>
      <c r="S22" s="296" t="e">
        <f ca="1">R22/($R$22+$R$23+$R$24)</f>
        <v>#DIV/0!</v>
      </c>
      <c r="T22" s="273">
        <f ca="1">COUNTIFS('2 set'!$I$5:$I$300,1,'2 set'!$N$5:$N$300,'2 set'!$G$27,'2 set'!$O$5:$O$300,'2 set'!$G$28)</f>
        <v>0</v>
      </c>
      <c r="U22" s="294" t="e">
        <f ca="1">T22/($T$22+$T$23+$T$24)</f>
        <v>#DIV/0!</v>
      </c>
      <c r="V22" s="295">
        <f ca="1">COUNTIFS('2 set'!$I$5:$I$300,1,'2 set'!$N$5:$N$300,'2 set'!$G$26,'2 set'!$O$5:$O$300,'2 set'!$G$28)</f>
        <v>0</v>
      </c>
      <c r="W22" s="296" t="e">
        <f ca="1">V22/($V$22+$V$23+$V$24)</f>
        <v>#DIV/0!</v>
      </c>
      <c r="X22" s="219">
        <f ca="1">SUM(R22,T22,V22)</f>
        <v>0</v>
      </c>
      <c r="Y22" s="297" t="e">
        <f ca="1">X22/($X$22+$X$23+$X$24)</f>
        <v>#DIV/0!</v>
      </c>
      <c r="Z22" s="18"/>
      <c r="AA22" s="408"/>
      <c r="AB22" s="18"/>
      <c r="AC22" s="585"/>
      <c r="AD22" s="585"/>
      <c r="AE22" s="98"/>
      <c r="AG22" s="336">
        <f t="shared" si="0"/>
        <v>0</v>
      </c>
      <c r="AH22" s="338">
        <f>COUNTIFS('2 set'!$O$5:$O$300,'2 set'!$G$29, '2 set'!$L$5:$L$300,AG22)</f>
        <v>0</v>
      </c>
      <c r="AI22" s="338">
        <f>COUNTIFS('2 set'!$O$5:$O$300,'2 set'!$G$28, '2 set'!$L$5:$L$300,AG22)</f>
        <v>0</v>
      </c>
      <c r="AJ22" s="229">
        <f t="shared" si="5"/>
        <v>0</v>
      </c>
      <c r="AL22" s="341">
        <f t="shared" si="6"/>
        <v>0</v>
      </c>
      <c r="AM22" s="371">
        <f>COUNTIFS('2 set'!$L$5:$L$300,'Resumo 2'!AL22,'2 set'!$N$5:$N$300,'2 set'!$G$23,'2 set'!$O$5:$O$300,'2 set'!$G$29)</f>
        <v>0</v>
      </c>
      <c r="AN22" s="304" t="str">
        <f t="shared" si="9"/>
        <v xml:space="preserve"> </v>
      </c>
      <c r="AO22" s="371">
        <f>COUNTIFS('2 set'!$L$5:$L$300,'Resumo 2'!$AL22,'2 set'!$N$5:$N$300,'2 set'!$G$23,'2 set'!$O$5:$O$300,'2 set'!$G$28)</f>
        <v>0</v>
      </c>
      <c r="AP22" s="304" t="str">
        <f t="shared" si="10"/>
        <v xml:space="preserve"> </v>
      </c>
      <c r="AQ22" s="371">
        <f>COUNTIFS('2 set'!$L$5:$L$300,'Resumo 2'!$AL22,'2 set'!$N$5:$N$300,'2 set'!$G$23,'2 set'!$O$5:$O$300,'2 set'!$G$31)</f>
        <v>0</v>
      </c>
      <c r="AR22" s="304" t="str">
        <f t="shared" si="7"/>
        <v xml:space="preserve"> </v>
      </c>
      <c r="AS22" s="371">
        <f>COUNTIFS('2 set'!$L$5:$L$300,'Resumo 2'!$AL22,'2 set'!$N$5:$N$300,'2 set'!$G$22,'2 set'!$O$5:$O$300,'2 set'!$G$29)</f>
        <v>0</v>
      </c>
      <c r="AT22" s="304"/>
      <c r="AU22" s="371">
        <f>COUNTIFS('2 set'!$L$5:$L$300,'Resumo 2'!$AL22,'2 set'!$N$5:$N$300,'2 set'!$G$22,'2 set'!$O$5:$O$300,'2 set'!$G$28)</f>
        <v>0</v>
      </c>
      <c r="AV22" s="304" t="str">
        <f t="shared" si="12"/>
        <v xml:space="preserve"> </v>
      </c>
      <c r="AW22" s="371">
        <f>COUNTIFS('2 set'!$L$5:$L$300,'Resumo 2'!$AL22,'2 set'!$N$5:$N$300,'2 set'!$G$25,'2 set'!$O$5:$O$300,'2 set'!$G$31)</f>
        <v>0</v>
      </c>
      <c r="AX22" s="304" t="str">
        <f t="shared" si="13"/>
        <v xml:space="preserve"> </v>
      </c>
      <c r="AY22" s="371">
        <f>COUNTIFS('2 set'!$L$5:$L$300,'Resumo 2'!$AL22,'2 set'!$N$5:$N$300,'2 set'!$G$25,'2 set'!$O$5:$O$300,'2 set'!$G$29)</f>
        <v>0</v>
      </c>
      <c r="AZ22" s="304" t="str">
        <f t="shared" si="14"/>
        <v xml:space="preserve"> </v>
      </c>
      <c r="BA22" s="371">
        <f>COUNTIFS('2 set'!$L$5:$L$300,'Resumo 2'!$AL22,'2 set'!$N$5:$N$300,'2 set'!$G$25,'2 set'!$O$5:$O$300,'2 set'!$G$28)</f>
        <v>0</v>
      </c>
      <c r="BB22" s="304" t="str">
        <f t="shared" si="15"/>
        <v xml:space="preserve"> </v>
      </c>
      <c r="BC22" s="371">
        <f>COUNTIFS('2 set'!$L$5:$L$300,'Resumo 2'!AL22, '2 set'!$N$5:$N$300,"B",'2 set'!$O$5:$O$300,"C")</f>
        <v>0</v>
      </c>
      <c r="BD22" s="304" t="str">
        <f t="shared" si="16"/>
        <v xml:space="preserve"> </v>
      </c>
      <c r="BE22" s="341">
        <f t="shared" si="8"/>
        <v>0</v>
      </c>
      <c r="BF22" s="371">
        <f>COUNTIFS('2 set'!$L$5:$L$300,'Resumo 2'!$BE22, '2 set'!$N$5:$N$300,'2 set'!$G$24,'2 set'!$O$5:$O$300,'2 set'!$G$30)</f>
        <v>0</v>
      </c>
      <c r="BG22" s="304" t="str">
        <f t="shared" si="17"/>
        <v xml:space="preserve"> </v>
      </c>
      <c r="BH22" s="371">
        <f>COUNTIFS('2 set'!$L$5:$L$300,'Resumo 2'!$BE22, '2 set'!$N$5:$N$300,'2 set'!$G$24,'2 set'!$O$5:$O$300,'2 set'!$G$28)</f>
        <v>0</v>
      </c>
      <c r="BI22" s="304" t="str">
        <f t="shared" si="18"/>
        <v xml:space="preserve"> </v>
      </c>
      <c r="BJ22" s="371">
        <f>COUNTIFS('2 set'!$L$5:$L$300,'Resumo 2'!$BE22, '2 set'!$N$5:$N$300,'2 set'!$G$24,'2 set'!$O$5:$O$300,'2 set'!$G$31)</f>
        <v>0</v>
      </c>
      <c r="BK22" s="304" t="str">
        <f t="shared" si="19"/>
        <v xml:space="preserve"> </v>
      </c>
      <c r="BL22" s="371">
        <f>COUNTIFS('2 set'!$L$5:$L$300,'Resumo 2'!$BE22, '2 set'!$N$5:$N$300,'2 set'!$G$26,'2 set'!$O$5:$O$300,'2 set'!$G$30)</f>
        <v>0</v>
      </c>
      <c r="BM22" s="304"/>
      <c r="BN22" s="371">
        <f>COUNTIFS('2 set'!$L$5:$L$300,'Resumo 2'!$BE22, '2 set'!$N$5:$N$300,'2 set'!$G$26,'2 set'!$O$5:$O$300,'2 set'!$G$28)</f>
        <v>0</v>
      </c>
      <c r="BO22" s="304" t="str">
        <f t="shared" si="21"/>
        <v xml:space="preserve"> </v>
      </c>
      <c r="BP22" s="371">
        <f>COUNTIFS('2 set'!$L$5:$L$300,'Resumo 2'!$BE22, '2 set'!$N$5:$N$300,'2 set'!$G$26,'2 set'!$O$5:$O$300,'2 set'!$G$31)</f>
        <v>0</v>
      </c>
      <c r="BQ22" s="304" t="str">
        <f t="shared" si="22"/>
        <v xml:space="preserve"> </v>
      </c>
      <c r="BR22" s="371">
        <f>COUNTIFS('2 set'!$L$5:$L$300,'Resumo 2'!$BE22, '2 set'!$N$5:$N$300,'2 set'!$G$27,'2 set'!$O$5:$O$300,'2 set'!$G$30)</f>
        <v>0</v>
      </c>
      <c r="BS22" s="304" t="str">
        <f t="shared" si="23"/>
        <v xml:space="preserve"> </v>
      </c>
      <c r="BT22" s="371">
        <f>COUNTIFS('2 set'!$L$5:$L$300,'Resumo 2'!$BE22, '2 set'!$N$5:$N$300,'2 set'!$G$27,'2 set'!$O$5:$O$300,'2 set'!$G$28)</f>
        <v>0</v>
      </c>
      <c r="BU22" s="304" t="str">
        <f t="shared" si="24"/>
        <v xml:space="preserve"> </v>
      </c>
      <c r="BV22" s="371">
        <f>COUNTIFS('2 set'!$L$5:$L$300,'Resumo 2'!$BE22, '2 set'!$N$5:$N$300,'2 set'!$G$27,'2 set'!$O$5:$O$300,'2 set'!$G$31)</f>
        <v>0</v>
      </c>
      <c r="BW22" s="304" t="str">
        <f t="shared" si="25"/>
        <v xml:space="preserve"> </v>
      </c>
      <c r="BX22" s="19"/>
      <c r="BY22" s="19"/>
      <c r="BZ22" s="19"/>
      <c r="CA22" s="19"/>
      <c r="CB22" s="19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</row>
    <row r="23" spans="1:93" ht="15.75" thickBot="1" x14ac:dyDescent="0.3">
      <c r="A23" s="113">
        <f>'2 set'!F23</f>
        <v>0</v>
      </c>
      <c r="B23" s="250"/>
      <c r="C23" s="260"/>
      <c r="D23" s="251"/>
      <c r="E23" s="263"/>
      <c r="F23" s="250"/>
      <c r="G23" s="260"/>
      <c r="H23" s="251"/>
      <c r="I23" s="263"/>
      <c r="J23" s="250"/>
      <c r="K23" s="260"/>
      <c r="L23" s="252"/>
      <c r="M23" s="263"/>
      <c r="N23" s="369" t="str">
        <f t="shared" si="1"/>
        <v xml:space="preserve"> </v>
      </c>
      <c r="O23" s="258"/>
      <c r="P23" s="16"/>
      <c r="Q23" s="125" t="s">
        <v>14</v>
      </c>
      <c r="R23" s="295">
        <f ca="1">COUNTIFS('2 set'!$I$5:$I$300,1,'2 set'!$N$5:$N$300,'2 set'!$G$24,'2 set'!$O$5:$O$300,'2 set'!$G$31)</f>
        <v>0</v>
      </c>
      <c r="S23" s="296" t="e">
        <f ca="1">R23/($R$22+$R$23+$R$24)</f>
        <v>#DIV/0!</v>
      </c>
      <c r="T23" s="273">
        <f ca="1">COUNTIFS('2 set'!$I$5:$I$300,1,'2 set'!$N$5:$N$300,'2 set'!$G$27,'2 set'!$O$5:$O$300,'2 set'!$G$31)</f>
        <v>0</v>
      </c>
      <c r="U23" s="294" t="e">
        <f ca="1">T23/($T$22+$T$23+$T$24)</f>
        <v>#DIV/0!</v>
      </c>
      <c r="V23" s="295">
        <f ca="1">COUNTIFS('2 set'!$I$5:$I$300,1,'2 set'!$N$5:$N$300,'2 set'!$G$26,'2 set'!$O$5:$O$300,'2 set'!$G$31)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18"/>
      <c r="AC23" s="585"/>
      <c r="AD23" s="585"/>
      <c r="AE23" s="98"/>
      <c r="AG23" s="336">
        <f t="shared" si="0"/>
        <v>0</v>
      </c>
      <c r="AH23" s="338">
        <f>COUNTIFS('2 set'!$O$5:$O$300,'2 set'!$G$29, '2 set'!$L$5:$L$300,AG23)</f>
        <v>0</v>
      </c>
      <c r="AI23" s="338">
        <f>COUNTIFS('2 set'!$O$5:$O$300,'2 set'!$G$28, '2 set'!$L$5:$L$300,AG23)</f>
        <v>0</v>
      </c>
      <c r="AJ23" s="229">
        <f t="shared" si="5"/>
        <v>0</v>
      </c>
      <c r="AL23" s="342">
        <f t="shared" si="6"/>
        <v>0</v>
      </c>
      <c r="AM23" s="371">
        <f>COUNTIFS('2 set'!$L$5:$L$300,'Resumo 2'!AL23,'2 set'!$N$5:$N$300,'2 set'!$G$23,'2 set'!$O$5:$O$300,'2 set'!$G$29)</f>
        <v>0</v>
      </c>
      <c r="AN23" s="303" t="str">
        <f t="shared" si="9"/>
        <v xml:space="preserve"> </v>
      </c>
      <c r="AO23" s="371">
        <f>COUNTIFS('2 set'!$L$5:$L$300,'Resumo 2'!$AL23,'2 set'!$N$5:$N$300,'2 set'!$G$23,'2 set'!$O$5:$O$300,'2 set'!$G$28)</f>
        <v>0</v>
      </c>
      <c r="AP23" s="303" t="str">
        <f t="shared" si="10"/>
        <v xml:space="preserve"> </v>
      </c>
      <c r="AQ23" s="371">
        <f>COUNTIFS('2 set'!$L$5:$L$300,'Resumo 2'!$AL23,'2 set'!$N$5:$N$300,'2 set'!$G$23,'2 set'!$O$5:$O$300,'2 set'!$G$31)</f>
        <v>0</v>
      </c>
      <c r="AR23" s="303" t="str">
        <f t="shared" si="7"/>
        <v xml:space="preserve"> </v>
      </c>
      <c r="AS23" s="371">
        <f>COUNTIFS('2 set'!$L$5:$L$300,'Resumo 2'!$AL23,'2 set'!$N$5:$N$300,'2 set'!$G$22,'2 set'!$O$5:$O$300,'2 set'!$G$29)</f>
        <v>0</v>
      </c>
      <c r="AT23" s="303"/>
      <c r="AU23" s="371">
        <f>COUNTIFS('2 set'!$L$5:$L$300,'Resumo 2'!$AL23,'2 set'!$N$5:$N$300,'2 set'!$G$22,'2 set'!$O$5:$O$300,'2 set'!$G$28)</f>
        <v>0</v>
      </c>
      <c r="AV23" s="303" t="str">
        <f t="shared" si="12"/>
        <v xml:space="preserve"> </v>
      </c>
      <c r="AW23" s="371">
        <f>COUNTIFS('2 set'!$L$5:$L$300,'Resumo 2'!$AL23,'2 set'!$N$5:$N$300,'2 set'!$G$25,'2 set'!$O$5:$O$300,'2 set'!$G$31)</f>
        <v>0</v>
      </c>
      <c r="AX23" s="303" t="str">
        <f t="shared" si="13"/>
        <v xml:space="preserve"> </v>
      </c>
      <c r="AY23" s="371">
        <f>COUNTIFS('2 set'!$L$5:$L$300,'Resumo 2'!$AL23,'2 set'!$N$5:$N$300,'2 set'!$G$25,'2 set'!$O$5:$O$300,'2 set'!$G$29)</f>
        <v>0</v>
      </c>
      <c r="AZ23" s="303" t="str">
        <f t="shared" si="14"/>
        <v xml:space="preserve"> </v>
      </c>
      <c r="BA23" s="371">
        <f>COUNTIFS('2 set'!$L$5:$L$300,'Resumo 2'!$AL23,'2 set'!$N$5:$N$300,'2 set'!$G$25,'2 set'!$O$5:$O$300,'2 set'!$G$28)</f>
        <v>0</v>
      </c>
      <c r="BB23" s="303" t="str">
        <f t="shared" si="15"/>
        <v xml:space="preserve"> </v>
      </c>
      <c r="BC23" s="377">
        <f>COUNTIFS('2 set'!$L$5:$L$300,'Resumo 2'!AL23, '2 set'!$N$5:$N$300,"B",'2 set'!$O$5:$O$300,"C")</f>
        <v>0</v>
      </c>
      <c r="BD23" s="303" t="str">
        <f t="shared" si="16"/>
        <v xml:space="preserve"> </v>
      </c>
      <c r="BE23" s="342">
        <f t="shared" si="8"/>
        <v>0</v>
      </c>
      <c r="BF23" s="371">
        <f>COUNTIFS('2 set'!$L$5:$L$300,'Resumo 2'!$BE23, '2 set'!$N$5:$N$300,'2 set'!$G$24,'2 set'!$O$5:$O$300,'2 set'!$G$30)</f>
        <v>0</v>
      </c>
      <c r="BG23" s="303" t="str">
        <f t="shared" si="17"/>
        <v xml:space="preserve"> </v>
      </c>
      <c r="BH23" s="371">
        <f>COUNTIFS('2 set'!$L$5:$L$300,'Resumo 2'!$BE23, '2 set'!$N$5:$N$300,'2 set'!$G$24,'2 set'!$O$5:$O$300,'2 set'!$G$28)</f>
        <v>0</v>
      </c>
      <c r="BI23" s="303" t="str">
        <f t="shared" si="18"/>
        <v xml:space="preserve"> </v>
      </c>
      <c r="BJ23" s="371">
        <f>COUNTIFS('2 set'!$L$5:$L$300,'Resumo 2'!$BE23, '2 set'!$N$5:$N$300,'2 set'!$G$24,'2 set'!$O$5:$O$300,'2 set'!$G$31)</f>
        <v>0</v>
      </c>
      <c r="BK23" s="303" t="str">
        <f t="shared" si="19"/>
        <v xml:space="preserve"> </v>
      </c>
      <c r="BL23" s="371">
        <f>COUNTIFS('2 set'!$L$5:$L$300,'Resumo 2'!$BE23, '2 set'!$N$5:$N$300,'2 set'!$G$26,'2 set'!$O$5:$O$300,'2 set'!$G$30)</f>
        <v>0</v>
      </c>
      <c r="BM23" s="303"/>
      <c r="BN23" s="371">
        <f>COUNTIFS('2 set'!$L$5:$L$300,'Resumo 2'!$BE23, '2 set'!$N$5:$N$300,'2 set'!$G$26,'2 set'!$O$5:$O$300,'2 set'!$G$28)</f>
        <v>0</v>
      </c>
      <c r="BO23" s="303" t="str">
        <f t="shared" si="21"/>
        <v xml:space="preserve"> </v>
      </c>
      <c r="BP23" s="371">
        <f>COUNTIFS('2 set'!$L$5:$L$300,'Resumo 2'!$BE23, '2 set'!$N$5:$N$300,'2 set'!$G$26,'2 set'!$O$5:$O$300,'2 set'!$G$31)</f>
        <v>0</v>
      </c>
      <c r="BQ23" s="303" t="str">
        <f t="shared" si="22"/>
        <v xml:space="preserve"> </v>
      </c>
      <c r="BR23" s="371">
        <f>COUNTIFS('2 set'!$L$5:$L$300,'Resumo 2'!$BE23, '2 set'!$N$5:$N$300,'2 set'!$G$27,'2 set'!$O$5:$O$300,'2 set'!$G$30)</f>
        <v>0</v>
      </c>
      <c r="BS23" s="303" t="str">
        <f t="shared" si="23"/>
        <v xml:space="preserve"> </v>
      </c>
      <c r="BT23" s="371">
        <f>COUNTIFS('2 set'!$L$5:$L$300,'Resumo 2'!$BE23, '2 set'!$N$5:$N$300,'2 set'!$G$27,'2 set'!$O$5:$O$300,'2 set'!$G$28)</f>
        <v>0</v>
      </c>
      <c r="BU23" s="303" t="str">
        <f t="shared" si="24"/>
        <v xml:space="preserve"> </v>
      </c>
      <c r="BV23" s="371">
        <f>COUNTIFS('2 set'!$L$5:$L$300,'Resumo 2'!$BE23, '2 set'!$N$5:$N$300,'2 set'!$G$27,'2 set'!$O$5:$O$300,'2 set'!$G$31)</f>
        <v>0</v>
      </c>
      <c r="BW23" s="303" t="str">
        <f t="shared" si="25"/>
        <v xml:space="preserve"> </v>
      </c>
      <c r="BX23" s="19"/>
      <c r="BY23" s="19"/>
      <c r="BZ23" s="19"/>
      <c r="CA23" s="19"/>
      <c r="CB23" s="19"/>
    </row>
    <row r="24" spans="1:93" ht="15.75" thickBot="1" x14ac:dyDescent="0.3">
      <c r="A24" s="113">
        <f>'2 set'!F24</f>
        <v>0</v>
      </c>
      <c r="B24" s="253"/>
      <c r="C24" s="261"/>
      <c r="D24" s="254"/>
      <c r="E24" s="264"/>
      <c r="F24" s="253"/>
      <c r="G24" s="261"/>
      <c r="H24" s="254"/>
      <c r="I24" s="264"/>
      <c r="J24" s="253"/>
      <c r="K24" s="261"/>
      <c r="L24" s="255"/>
      <c r="M24" s="264"/>
      <c r="N24" s="369" t="str">
        <f t="shared" si="1"/>
        <v xml:space="preserve"> </v>
      </c>
      <c r="O24" s="399"/>
      <c r="P24" s="2"/>
      <c r="Q24" s="124" t="s">
        <v>11</v>
      </c>
      <c r="R24" s="299">
        <f ca="1">COUNTIFS('2 set'!$I$5:$I$300,1,'2 set'!$N$5:$N$300,'2 set'!$G$24,'2 set'!$O$5:$O$300,'2 set'!$G$30)</f>
        <v>0</v>
      </c>
      <c r="S24" s="300" t="e">
        <f ca="1">R24/($R$22+$R$23+$R$24)</f>
        <v>#DIV/0!</v>
      </c>
      <c r="T24" s="277">
        <f ca="1">COUNTIFS('2 set'!$I$5:$I$300,1,'2 set'!$N$5:$N$300,'2 set'!$G$27,'2 set'!$O$5:$O$300,'2 set'!$G$30)</f>
        <v>0</v>
      </c>
      <c r="U24" s="298" t="e">
        <f ca="1">T24/($T$22+$T$23+$T$24)</f>
        <v>#DIV/0!</v>
      </c>
      <c r="V24" s="299">
        <f ca="1">COUNTIFS('2 set'!$I$5:$I$300,1,'2 set'!$N$5:$N$300,'2 set'!$G$26,'2 set'!$O$5:$O$300,'2 set'!$G$30)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98"/>
      <c r="AC24" s="98"/>
      <c r="AD24" s="98"/>
      <c r="AE24" s="98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L24" s="341">
        <f t="shared" si="6"/>
        <v>0</v>
      </c>
      <c r="AM24" s="371">
        <f>COUNTIFS('2 set'!$L$5:$L$300,'Resumo 2'!AL24,'2 set'!$N$5:$N$300,'2 set'!$G$23,'2 set'!$O$5:$O$300,'2 set'!$G$29)</f>
        <v>0</v>
      </c>
      <c r="AN24" s="304" t="str">
        <f t="shared" si="9"/>
        <v xml:space="preserve"> </v>
      </c>
      <c r="AO24" s="371">
        <f>COUNTIFS('2 set'!$L$5:$L$300,'Resumo 2'!$AL24,'2 set'!$N$5:$N$300,'2 set'!$G$23,'2 set'!$O$5:$O$300,'2 set'!$G$28)</f>
        <v>0</v>
      </c>
      <c r="AP24" s="304" t="str">
        <f t="shared" si="10"/>
        <v xml:space="preserve"> </v>
      </c>
      <c r="AQ24" s="371">
        <f>COUNTIFS('2 set'!$L$5:$L$300,'Resumo 2'!$AL24,'2 set'!$N$5:$N$300,'2 set'!$G$23,'2 set'!$O$5:$O$300,'2 set'!$G$31)</f>
        <v>0</v>
      </c>
      <c r="AR24" s="304" t="str">
        <f t="shared" si="7"/>
        <v xml:space="preserve"> </v>
      </c>
      <c r="AS24" s="371">
        <f>COUNTIFS('2 set'!$L$5:$L$300,'Resumo 2'!$AL24,'2 set'!$N$5:$N$300,'2 set'!$G$22,'2 set'!$O$5:$O$300,'2 set'!$G$29)</f>
        <v>0</v>
      </c>
      <c r="AT24" s="304"/>
      <c r="AU24" s="371">
        <f>COUNTIFS('2 set'!$L$5:$L$300,'Resumo 2'!$AL24,'2 set'!$N$5:$N$300,'2 set'!$G$22,'2 set'!$O$5:$O$300,'2 set'!$G$28)</f>
        <v>0</v>
      </c>
      <c r="AV24" s="304" t="str">
        <f t="shared" si="12"/>
        <v xml:space="preserve"> </v>
      </c>
      <c r="AW24" s="371">
        <f>COUNTIFS('2 set'!$L$5:$L$300,'Resumo 2'!$AL24,'2 set'!$N$5:$N$300,'2 set'!$G$25,'2 set'!$O$5:$O$300,'2 set'!$G$31)</f>
        <v>0</v>
      </c>
      <c r="AX24" s="304" t="str">
        <f t="shared" si="13"/>
        <v xml:space="preserve"> </v>
      </c>
      <c r="AY24" s="371">
        <f>COUNTIFS('2 set'!$L$5:$L$300,'Resumo 2'!$AL24,'2 set'!$N$5:$N$300,'2 set'!$G$25,'2 set'!$O$5:$O$300,'2 set'!$G$29)</f>
        <v>0</v>
      </c>
      <c r="AZ24" s="304" t="str">
        <f t="shared" si="14"/>
        <v xml:space="preserve"> </v>
      </c>
      <c r="BA24" s="371">
        <f>COUNTIFS('2 set'!$L$5:$L$300,'Resumo 2'!$AL24,'2 set'!$N$5:$N$300,'2 set'!$G$25,'2 set'!$O$5:$O$300,'2 set'!$G$28)</f>
        <v>0</v>
      </c>
      <c r="BB24" s="304" t="str">
        <f t="shared" si="15"/>
        <v xml:space="preserve"> </v>
      </c>
      <c r="BC24" s="371">
        <f>COUNTIFS('2 set'!$L$5:$L$300,'Resumo 2'!AL24, '2 set'!$N$5:$N$300,"B",'2 set'!$O$5:$O$300,"C")</f>
        <v>0</v>
      </c>
      <c r="BD24" s="304" t="str">
        <f t="shared" si="16"/>
        <v xml:space="preserve"> </v>
      </c>
      <c r="BE24" s="341">
        <f t="shared" si="8"/>
        <v>0</v>
      </c>
      <c r="BF24" s="371">
        <f>COUNTIFS('2 set'!$L$5:$L$300,'Resumo 2'!$BE24, '2 set'!$N$5:$N$300,'2 set'!$G$24,'2 set'!$O$5:$O$300,'2 set'!$G$30)</f>
        <v>0</v>
      </c>
      <c r="BG24" s="304" t="str">
        <f t="shared" si="17"/>
        <v xml:space="preserve"> </v>
      </c>
      <c r="BH24" s="371">
        <f>COUNTIFS('2 set'!$L$5:$L$300,'Resumo 2'!$BE24, '2 set'!$N$5:$N$300,'2 set'!$G$24,'2 set'!$O$5:$O$300,'2 set'!$G$28)</f>
        <v>0</v>
      </c>
      <c r="BI24" s="304" t="str">
        <f t="shared" si="18"/>
        <v xml:space="preserve"> </v>
      </c>
      <c r="BJ24" s="371">
        <f>COUNTIFS('2 set'!$L$5:$L$300,'Resumo 2'!$BE24, '2 set'!$N$5:$N$300,'2 set'!$G$24,'2 set'!$O$5:$O$300,'2 set'!$G$31)</f>
        <v>0</v>
      </c>
      <c r="BK24" s="304" t="str">
        <f t="shared" si="19"/>
        <v xml:space="preserve"> </v>
      </c>
      <c r="BL24" s="371">
        <f>COUNTIFS('2 set'!$L$5:$L$300,'Resumo 2'!$BE24, '2 set'!$N$5:$N$300,'2 set'!$G$26,'2 set'!$O$5:$O$300,'2 set'!$G$30)</f>
        <v>0</v>
      </c>
      <c r="BM24" s="304"/>
      <c r="BN24" s="371">
        <f>COUNTIFS('2 set'!$L$5:$L$300,'Resumo 2'!$BE24, '2 set'!$N$5:$N$300,'2 set'!$G$26,'2 set'!$O$5:$O$300,'2 set'!$G$28)</f>
        <v>0</v>
      </c>
      <c r="BO24" s="304" t="str">
        <f t="shared" si="21"/>
        <v xml:space="preserve"> </v>
      </c>
      <c r="BP24" s="371">
        <f>COUNTIFS('2 set'!$L$5:$L$300,'Resumo 2'!$BE24, '2 set'!$N$5:$N$300,'2 set'!$G$26,'2 set'!$O$5:$O$300,'2 set'!$G$31)</f>
        <v>0</v>
      </c>
      <c r="BQ24" s="304" t="str">
        <f t="shared" si="22"/>
        <v xml:space="preserve"> </v>
      </c>
      <c r="BR24" s="371">
        <f>COUNTIFS('2 set'!$L$5:$L$300,'Resumo 2'!$BE24, '2 set'!$N$5:$N$300,'2 set'!$G$27,'2 set'!$O$5:$O$300,'2 set'!$G$30)</f>
        <v>0</v>
      </c>
      <c r="BS24" s="304" t="str">
        <f t="shared" si="23"/>
        <v xml:space="preserve"> </v>
      </c>
      <c r="BT24" s="371">
        <f>COUNTIFS('2 set'!$L$5:$L$300,'Resumo 2'!$BE24, '2 set'!$N$5:$N$300,'2 set'!$G$27,'2 set'!$O$5:$O$300,'2 set'!$G$28)</f>
        <v>0</v>
      </c>
      <c r="BU24" s="304" t="str">
        <f t="shared" si="24"/>
        <v xml:space="preserve"> </v>
      </c>
      <c r="BV24" s="371">
        <f>COUNTIFS('2 set'!$L$5:$L$300,'Resumo 2'!$BE24, '2 set'!$N$5:$N$300,'2 set'!$G$27,'2 set'!$O$5:$O$300,'2 set'!$G$31)</f>
        <v>0</v>
      </c>
      <c r="BW24" s="304" t="str">
        <f t="shared" si="25"/>
        <v xml:space="preserve"> </v>
      </c>
      <c r="BX24" s="19"/>
      <c r="BY24" s="19"/>
      <c r="BZ24" s="19"/>
      <c r="CA24" s="19"/>
      <c r="CB24" s="19"/>
    </row>
    <row r="25" spans="1:93" ht="15.75" thickBot="1" x14ac:dyDescent="0.3">
      <c r="A25" s="291" t="s">
        <v>131</v>
      </c>
      <c r="B25" s="256">
        <f>SUM(B4:B24)</f>
        <v>0</v>
      </c>
      <c r="C25" s="259" t="str">
        <f>IFERROR(AVERAGE(C4:C24), "0")</f>
        <v>0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0</v>
      </c>
      <c r="I25" s="262" t="str">
        <f>IFERROR(AVERAGE(I4:I24), "0")</f>
        <v>0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0</v>
      </c>
      <c r="O25" s="138" t="str">
        <f>IFERROR(AVERAGE(C25,E25,G25,I25,K25,M25)," ")</f>
        <v xml:space="preserve"> </v>
      </c>
      <c r="P25" s="15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98"/>
      <c r="AC25" s="98"/>
      <c r="AD25" s="98"/>
      <c r="AE25" s="98"/>
      <c r="AG25" s="408"/>
      <c r="AH25" s="408"/>
      <c r="AI25" s="408"/>
      <c r="AJ25" s="408"/>
      <c r="AL25" s="342">
        <f t="shared" si="6"/>
        <v>0</v>
      </c>
      <c r="AM25" s="371">
        <f>COUNTIFS('2 set'!$L$5:$L$300,'Resumo 2'!AL25,'2 set'!$N$5:$N$300,'2 set'!$G$23,'2 set'!$O$5:$O$300,'2 set'!$G$29)</f>
        <v>0</v>
      </c>
      <c r="AN25" s="303" t="str">
        <f t="shared" si="9"/>
        <v xml:space="preserve"> </v>
      </c>
      <c r="AO25" s="371">
        <f>COUNTIFS('2 set'!$L$5:$L$300,'Resumo 2'!$AL25,'2 set'!$N$5:$N$300,'2 set'!$G$23,'2 set'!$O$5:$O$300,'2 set'!$G$28)</f>
        <v>0</v>
      </c>
      <c r="AP25" s="303" t="str">
        <f t="shared" si="10"/>
        <v xml:space="preserve"> </v>
      </c>
      <c r="AQ25" s="371">
        <f>COUNTIFS('2 set'!$L$5:$L$300,'Resumo 2'!$AL25,'2 set'!$N$5:$N$300,'2 set'!$G$23,'2 set'!$O$5:$O$300,'2 set'!$G$31)</f>
        <v>0</v>
      </c>
      <c r="AR25" s="303" t="str">
        <f t="shared" si="7"/>
        <v xml:space="preserve"> </v>
      </c>
      <c r="AS25" s="371">
        <f>COUNTIFS('2 set'!$L$5:$L$300,'Resumo 2'!$AL25,'2 set'!$N$5:$N$300,'2 set'!$G$22,'2 set'!$O$5:$O$300,'2 set'!$G$29)</f>
        <v>0</v>
      </c>
      <c r="AT25" s="303"/>
      <c r="AU25" s="371">
        <f>COUNTIFS('2 set'!$L$5:$L$300,'Resumo 2'!$AL25,'2 set'!$N$5:$N$300,'2 set'!$G$22,'2 set'!$O$5:$O$300,'2 set'!$G$28)</f>
        <v>0</v>
      </c>
      <c r="AV25" s="303" t="str">
        <f t="shared" si="12"/>
        <v xml:space="preserve"> </v>
      </c>
      <c r="AW25" s="371">
        <f>COUNTIFS('2 set'!$L$5:$L$300,'Resumo 2'!$AL25,'2 set'!$N$5:$N$300,'2 set'!$G$25,'2 set'!$O$5:$O$300,'2 set'!$G$31)</f>
        <v>0</v>
      </c>
      <c r="AX25" s="303" t="str">
        <f t="shared" si="13"/>
        <v xml:space="preserve"> </v>
      </c>
      <c r="AY25" s="371">
        <f>COUNTIFS('2 set'!$L$5:$L$300,'Resumo 2'!$AL25,'2 set'!$N$5:$N$300,'2 set'!$G$25,'2 set'!$O$5:$O$300,'2 set'!$G$29)</f>
        <v>0</v>
      </c>
      <c r="AZ25" s="303" t="str">
        <f t="shared" si="14"/>
        <v xml:space="preserve"> </v>
      </c>
      <c r="BA25" s="371">
        <f>COUNTIFS('2 set'!$L$5:$L$300,'Resumo 2'!$AL25,'2 set'!$N$5:$N$300,'2 set'!$G$25,'2 set'!$O$5:$O$300,'2 set'!$G$28)</f>
        <v>0</v>
      </c>
      <c r="BB25" s="303" t="str">
        <f t="shared" si="15"/>
        <v xml:space="preserve"> </v>
      </c>
      <c r="BC25" s="377">
        <f>COUNTIFS('2 set'!$L$5:$L$300,'Resumo 2'!AL25, '2 set'!$N$5:$N$300,"B",'2 set'!$O$5:$O$300,"C")</f>
        <v>0</v>
      </c>
      <c r="BD25" s="303" t="str">
        <f t="shared" si="16"/>
        <v xml:space="preserve"> </v>
      </c>
      <c r="BE25" s="342">
        <f t="shared" si="8"/>
        <v>0</v>
      </c>
      <c r="BF25" s="371">
        <f>COUNTIFS('2 set'!$L$5:$L$300,'Resumo 2'!$BE25, '2 set'!$N$5:$N$300,'2 set'!$G$24,'2 set'!$O$5:$O$300,'2 set'!$G$30)</f>
        <v>0</v>
      </c>
      <c r="BG25" s="303" t="str">
        <f t="shared" si="17"/>
        <v xml:space="preserve"> </v>
      </c>
      <c r="BH25" s="371">
        <f>COUNTIFS('2 set'!$L$5:$L$300,'Resumo 2'!$BE25, '2 set'!$N$5:$N$300,'2 set'!$G$24,'2 set'!$O$5:$O$300,'2 set'!$G$28)</f>
        <v>0</v>
      </c>
      <c r="BI25" s="303" t="str">
        <f t="shared" si="18"/>
        <v xml:space="preserve"> </v>
      </c>
      <c r="BJ25" s="371">
        <f>COUNTIFS('2 set'!$L$5:$L$300,'Resumo 2'!$BE25, '2 set'!$N$5:$N$300,'2 set'!$G$24,'2 set'!$O$5:$O$300,'2 set'!$G$31)</f>
        <v>0</v>
      </c>
      <c r="BK25" s="303" t="str">
        <f t="shared" si="19"/>
        <v xml:space="preserve"> </v>
      </c>
      <c r="BL25" s="371">
        <f>COUNTIFS('2 set'!$L$5:$L$300,'Resumo 2'!$BE25, '2 set'!$N$5:$N$300,'2 set'!$G$26,'2 set'!$O$5:$O$300,'2 set'!$G$30)</f>
        <v>0</v>
      </c>
      <c r="BM25" s="303"/>
      <c r="BN25" s="371">
        <f>COUNTIFS('2 set'!$L$5:$L$300,'Resumo 2'!$BE25, '2 set'!$N$5:$N$300,'2 set'!$G$26,'2 set'!$O$5:$O$300,'2 set'!$G$28)</f>
        <v>0</v>
      </c>
      <c r="BO25" s="303" t="str">
        <f t="shared" si="21"/>
        <v xml:space="preserve"> </v>
      </c>
      <c r="BP25" s="371">
        <f>COUNTIFS('2 set'!$L$5:$L$300,'Resumo 2'!$BE25, '2 set'!$N$5:$N$300,'2 set'!$G$26,'2 set'!$O$5:$O$300,'2 set'!$G$31)</f>
        <v>0</v>
      </c>
      <c r="BQ25" s="303" t="str">
        <f t="shared" si="22"/>
        <v xml:space="preserve"> </v>
      </c>
      <c r="BR25" s="371">
        <f>COUNTIFS('2 set'!$L$5:$L$300,'Resumo 2'!$BE25, '2 set'!$N$5:$N$300,'2 set'!$G$27,'2 set'!$O$5:$O$300,'2 set'!$G$30)</f>
        <v>0</v>
      </c>
      <c r="BS25" s="303" t="str">
        <f t="shared" si="23"/>
        <v xml:space="preserve"> </v>
      </c>
      <c r="BT25" s="371">
        <f>COUNTIFS('2 set'!$L$5:$L$300,'Resumo 2'!$BE25, '2 set'!$N$5:$N$300,'2 set'!$G$27,'2 set'!$O$5:$O$300,'2 set'!$G$28)</f>
        <v>0</v>
      </c>
      <c r="BU25" s="303" t="str">
        <f t="shared" si="24"/>
        <v xml:space="preserve"> </v>
      </c>
      <c r="BV25" s="371">
        <f>COUNTIFS('2 set'!$L$5:$L$300,'Resumo 2'!$BE25, '2 set'!$N$5:$N$300,'2 set'!$G$27,'2 set'!$O$5:$O$300,'2 set'!$G$31)</f>
        <v>0</v>
      </c>
      <c r="BW25" s="303" t="str">
        <f t="shared" si="25"/>
        <v xml:space="preserve"> </v>
      </c>
      <c r="BX25" s="19"/>
      <c r="BY25" s="19"/>
      <c r="BZ25" s="19"/>
      <c r="CA25" s="19"/>
      <c r="CB25" s="19"/>
    </row>
    <row r="26" spans="1:93" ht="15.75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L26" s="341">
        <f t="shared" si="6"/>
        <v>0</v>
      </c>
      <c r="AM26" s="152">
        <f>COUNTIFS('2 set'!$L$5:$L$300,'Resumo 2'!AL26,'2 set'!$N$5:$N$300,'2 set'!$G$23,'2 set'!$O$5:$O$300,'2 set'!$G$29)</f>
        <v>0</v>
      </c>
      <c r="AN26" s="305" t="str">
        <f t="shared" si="9"/>
        <v xml:space="preserve"> </v>
      </c>
      <c r="AO26" s="152">
        <f>COUNTIFS('2 set'!$L$5:$L$300,'Resumo 2'!$AL26,'2 set'!$N$5:$N$300,'2 set'!$G$23,'2 set'!$O$5:$O$300,'2 set'!$G$28)</f>
        <v>0</v>
      </c>
      <c r="AP26" s="305" t="str">
        <f t="shared" si="10"/>
        <v xml:space="preserve"> </v>
      </c>
      <c r="AQ26" s="152">
        <f>COUNTIFS('2 set'!$L$5:$L$300,'Resumo 2'!$AL26,'2 set'!$N$5:$N$300,'2 set'!$G$23,'2 set'!$O$5:$O$300,'2 set'!$G$31)</f>
        <v>0</v>
      </c>
      <c r="AR26" s="305" t="str">
        <f t="shared" si="7"/>
        <v xml:space="preserve"> </v>
      </c>
      <c r="AS26" s="152">
        <f>COUNTIFS('2 set'!$L$5:$L$300,'Resumo 2'!$AL26,'2 set'!$N$5:$N$300,'2 set'!$G$22,'2 set'!$O$5:$O$300,'2 set'!$G$29)</f>
        <v>0</v>
      </c>
      <c r="AT26" s="305"/>
      <c r="AU26" s="152">
        <f>COUNTIFS('2 set'!$L$5:$L$300,'Resumo 2'!$AL26,'2 set'!$N$5:$N$300,'2 set'!$G$22,'2 set'!$O$5:$O$300,'2 set'!$G$28)</f>
        <v>0</v>
      </c>
      <c r="AV26" s="305" t="str">
        <f t="shared" si="12"/>
        <v xml:space="preserve"> </v>
      </c>
      <c r="AW26" s="152">
        <f>COUNTIFS('2 set'!$L$5:$L$300,'Resumo 2'!$AL26,'2 set'!$N$5:$N$300,'2 set'!$G$25,'2 set'!$O$5:$O$300,'2 set'!$G$31)</f>
        <v>0</v>
      </c>
      <c r="AX26" s="305" t="str">
        <f t="shared" si="13"/>
        <v xml:space="preserve"> </v>
      </c>
      <c r="AY26" s="152">
        <f>COUNTIFS('2 set'!$L$5:$L$300,'Resumo 2'!$AL26,'2 set'!$N$5:$N$300,'2 set'!$G$25,'2 set'!$O$5:$O$300,'2 set'!$G$29)</f>
        <v>0</v>
      </c>
      <c r="AZ26" s="305" t="str">
        <f t="shared" si="14"/>
        <v xml:space="preserve"> </v>
      </c>
      <c r="BA26" s="152">
        <f>COUNTIFS('2 set'!$L$5:$L$300,'Resumo 2'!$AL26,'2 set'!$N$5:$N$300,'2 set'!$G$25,'2 set'!$O$5:$O$300,'2 set'!$G$28)</f>
        <v>0</v>
      </c>
      <c r="BB26" s="305" t="str">
        <f t="shared" si="15"/>
        <v xml:space="preserve"> </v>
      </c>
      <c r="BC26" s="152">
        <f>COUNTIFS('2 set'!$L$5:$L$300,'Resumo 2'!AL26, '2 set'!$N$5:$N$300,"B",'2 set'!$O$5:$O$300,"C")</f>
        <v>0</v>
      </c>
      <c r="BD26" s="305" t="str">
        <f t="shared" si="16"/>
        <v xml:space="preserve"> </v>
      </c>
      <c r="BE26" s="341">
        <f t="shared" si="8"/>
        <v>0</v>
      </c>
      <c r="BF26" s="152">
        <f>COUNTIFS('2 set'!$L$5:$L$300,'Resumo 2'!$BE26, '2 set'!$N$5:$N$300,'2 set'!$G$24,'2 set'!$O$5:$O$300,'2 set'!$G$30)</f>
        <v>0</v>
      </c>
      <c r="BG26" s="305" t="str">
        <f t="shared" si="17"/>
        <v xml:space="preserve"> </v>
      </c>
      <c r="BH26" s="152">
        <f>COUNTIFS('2 set'!$L$5:$L$300,'Resumo 2'!$BE26, '2 set'!$N$5:$N$300,'2 set'!$G$24,'2 set'!$O$5:$O$300,'2 set'!$G$28)</f>
        <v>0</v>
      </c>
      <c r="BI26" s="305" t="str">
        <f t="shared" si="18"/>
        <v xml:space="preserve"> </v>
      </c>
      <c r="BJ26" s="152">
        <f>COUNTIFS('2 set'!$L$5:$L$300,'Resumo 2'!$BE26, '2 set'!$N$5:$N$300,'2 set'!$G$24,'2 set'!$O$5:$O$300,'2 set'!$G$31)</f>
        <v>0</v>
      </c>
      <c r="BK26" s="305" t="str">
        <f t="shared" si="19"/>
        <v xml:space="preserve"> </v>
      </c>
      <c r="BL26" s="152">
        <f>COUNTIFS('2 set'!$L$5:$L$300,'Resumo 2'!$BE26, '2 set'!$N$5:$N$300,'2 set'!$G$26,'2 set'!$O$5:$O$300,'2 set'!$G$30)</f>
        <v>0</v>
      </c>
      <c r="BM26" s="305"/>
      <c r="BN26" s="152">
        <f>COUNTIFS('2 set'!$L$5:$L$300,'Resumo 2'!$BE26, '2 set'!$N$5:$N$300,'2 set'!$G$26,'2 set'!$O$5:$O$300,'2 set'!$G$28)</f>
        <v>0</v>
      </c>
      <c r="BO26" s="305" t="str">
        <f t="shared" si="21"/>
        <v xml:space="preserve"> </v>
      </c>
      <c r="BP26" s="152">
        <f>COUNTIFS('2 set'!$L$5:$L$300,'Resumo 2'!$BE26, '2 set'!$N$5:$N$300,'2 set'!$G$26,'2 set'!$O$5:$O$300,'2 set'!$G$31)</f>
        <v>0</v>
      </c>
      <c r="BQ26" s="305" t="str">
        <f t="shared" si="22"/>
        <v xml:space="preserve"> </v>
      </c>
      <c r="BR26" s="152">
        <f>COUNTIFS('2 set'!$L$5:$L$300,'Resumo 2'!$BE26, '2 set'!$N$5:$N$300,'2 set'!$G$27,'2 set'!$O$5:$O$300,'2 set'!$G$30)</f>
        <v>0</v>
      </c>
      <c r="BS26" s="305" t="str">
        <f t="shared" si="23"/>
        <v xml:space="preserve"> </v>
      </c>
      <c r="BT26" s="152">
        <f>COUNTIFS('2 set'!$L$5:$L$300,'Resumo 2'!$BE26, '2 set'!$N$5:$N$300,'2 set'!$G$27,'2 set'!$O$5:$O$300,'2 set'!$G$28)</f>
        <v>0</v>
      </c>
      <c r="BU26" s="305" t="str">
        <f t="shared" si="24"/>
        <v xml:space="preserve"> </v>
      </c>
      <c r="BV26" s="152">
        <f>COUNTIFS('2 set'!$L$5:$L$300,'Resumo 2'!$BE26, '2 set'!$N$5:$N$300,'2 set'!$G$27,'2 set'!$O$5:$O$300,'2 set'!$G$31)</f>
        <v>0</v>
      </c>
      <c r="BW26" s="305" t="str">
        <f t="shared" si="25"/>
        <v xml:space="preserve"> </v>
      </c>
      <c r="BX26" s="19"/>
      <c r="BY26" s="19"/>
      <c r="BZ26" s="19"/>
      <c r="CA26" s="19"/>
      <c r="CB26" s="19"/>
    </row>
    <row r="27" spans="1:93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93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9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L29" s="27"/>
      <c r="AM29" s="27"/>
      <c r="AN29" s="27"/>
      <c r="AO29" s="27"/>
      <c r="AP29" s="27"/>
      <c r="AQ29" s="27"/>
      <c r="AR29" s="27"/>
    </row>
    <row r="30" spans="1:9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9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549"/>
      <c r="BY31" s="549"/>
      <c r="BZ31" s="549"/>
      <c r="CA31" s="549"/>
      <c r="CB31" s="549"/>
    </row>
    <row r="32" spans="1:9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</row>
    <row r="33" spans="2:80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</row>
    <row r="34" spans="2:80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</row>
    <row r="35" spans="2:8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80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80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80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80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80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549"/>
      <c r="BY40" s="549"/>
      <c r="BZ40" s="549"/>
      <c r="CA40" s="549"/>
      <c r="CB40" s="549"/>
    </row>
    <row r="41" spans="2:80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80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80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80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80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80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80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80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80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549"/>
      <c r="BY49" s="549"/>
      <c r="BZ49" s="549"/>
      <c r="CA49" s="549"/>
      <c r="CB49" s="549"/>
    </row>
    <row r="50" spans="2:80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80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8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8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8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8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8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8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2:80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549"/>
      <c r="BY58" s="549"/>
      <c r="BZ58" s="549"/>
      <c r="CA58" s="549"/>
      <c r="CB58" s="549"/>
    </row>
    <row r="59" spans="2:80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80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2:8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8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8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8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80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8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2:8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549"/>
      <c r="BY67" s="549"/>
      <c r="BZ67" s="549"/>
      <c r="CA67" s="549"/>
      <c r="CB67" s="549"/>
    </row>
    <row r="68" spans="2:8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2:8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8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8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2:8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8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8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2:8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2:8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549"/>
      <c r="BY76" s="549"/>
      <c r="BZ76" s="549"/>
      <c r="CA76" s="549"/>
      <c r="CB76" s="549"/>
    </row>
    <row r="77" spans="2:8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2:8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2:8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8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80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2:80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2:80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80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80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549"/>
      <c r="BY85" s="549"/>
      <c r="BZ85" s="549"/>
      <c r="CA85" s="549"/>
      <c r="CB85" s="549"/>
    </row>
    <row r="86" spans="2:80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2:80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2:80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2:80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2:80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2:80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80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2:80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2:80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549"/>
      <c r="BY94" s="549"/>
      <c r="BZ94" s="549"/>
      <c r="CA94" s="549"/>
      <c r="CB94" s="549"/>
    </row>
    <row r="95" spans="2:80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2:80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80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80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80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80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80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2:80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2:80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549"/>
      <c r="BY103" s="549"/>
      <c r="BZ103" s="549"/>
      <c r="CA103" s="549"/>
      <c r="CB103" s="549"/>
    </row>
    <row r="104" spans="2:80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2:80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2:80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2:80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2:80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2:80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2:80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2:80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2:80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549"/>
      <c r="BY112" s="549"/>
      <c r="BZ112" s="549"/>
      <c r="CA112" s="549"/>
      <c r="CB112" s="549"/>
    </row>
    <row r="113" spans="2:80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2:80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80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2:80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80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2:80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2:80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80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2:80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549"/>
      <c r="BY121" s="549"/>
      <c r="BZ121" s="549"/>
      <c r="CA121" s="549"/>
      <c r="CB121" s="549"/>
    </row>
    <row r="122" spans="2:80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80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80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2:80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2:80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2:80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2:80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2:80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2:80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549"/>
      <c r="BY130" s="549"/>
      <c r="BZ130" s="549"/>
      <c r="CA130" s="549"/>
      <c r="CB130" s="549"/>
    </row>
    <row r="131" spans="2:80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2:80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2:80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2:80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2:80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2:80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2:80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2:80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2:80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549"/>
      <c r="BY139" s="549"/>
      <c r="BZ139" s="549"/>
      <c r="CA139" s="549"/>
      <c r="CB139" s="549"/>
    </row>
    <row r="140" spans="2:80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2:80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2:80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2:80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2:80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2:80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2:80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2:80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2:80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549"/>
      <c r="BY148" s="549"/>
      <c r="BZ148" s="549"/>
      <c r="CA148" s="549"/>
      <c r="CB148" s="549"/>
    </row>
    <row r="149" spans="2:80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2:80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2:80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80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80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80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80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80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80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549"/>
      <c r="BY157" s="549"/>
      <c r="BZ157" s="549"/>
      <c r="CA157" s="549"/>
      <c r="CB157" s="549"/>
    </row>
    <row r="158" spans="2:80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80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80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80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80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80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80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80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80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80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W167" s="27"/>
      <c r="BX167" s="27"/>
      <c r="BY167" s="27"/>
      <c r="BZ167" s="27"/>
      <c r="CA167" s="27"/>
      <c r="CB167" s="27"/>
    </row>
    <row r="168" spans="2:80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W168" s="27"/>
      <c r="BX168" s="27"/>
      <c r="BY168" s="27"/>
      <c r="BZ168" s="27"/>
      <c r="CA168" s="27"/>
      <c r="CB168" s="27"/>
    </row>
    <row r="169" spans="2:80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W169" s="27"/>
      <c r="BX169" s="566"/>
      <c r="BY169" s="566"/>
      <c r="BZ169" s="566"/>
      <c r="CA169" s="566"/>
      <c r="CB169" s="566"/>
    </row>
    <row r="170" spans="2:80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W170" s="27"/>
      <c r="BX170" s="27"/>
      <c r="BY170" s="27"/>
      <c r="BZ170" s="27"/>
      <c r="CA170" s="27"/>
      <c r="CB170" s="27"/>
    </row>
    <row r="171" spans="2:80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380">
        <f>COUNTIFS($H$5:$H$300,"A",$I$5:$I$300,"P",$J$5:$J$300,$Q171)</f>
        <v>0</v>
      </c>
      <c r="BW171" s="27"/>
      <c r="BX171" s="27"/>
      <c r="BY171" s="27"/>
      <c r="BZ171" s="27"/>
      <c r="CA171" s="27"/>
      <c r="CB171" s="27"/>
    </row>
    <row r="172" spans="2:80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W172" s="27"/>
      <c r="BX172" s="27"/>
      <c r="BY172" s="27"/>
      <c r="BZ172" s="27"/>
      <c r="CA172" s="27"/>
      <c r="CB172" s="27"/>
    </row>
    <row r="173" spans="2:80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W173" s="27"/>
      <c r="BX173" s="27"/>
      <c r="BY173" s="27"/>
      <c r="BZ173" s="27"/>
      <c r="CA173" s="27"/>
      <c r="CB173" s="27"/>
    </row>
    <row r="174" spans="2:80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W174" s="27"/>
      <c r="BX174" s="27"/>
      <c r="BY174" s="27"/>
      <c r="BZ174" s="27"/>
      <c r="CA174" s="27"/>
      <c r="CB174" s="27"/>
    </row>
    <row r="175" spans="2:80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W175" s="27"/>
      <c r="BX175" s="27"/>
      <c r="BY175" s="27"/>
      <c r="BZ175" s="27"/>
      <c r="CA175" s="27"/>
      <c r="CB175" s="27"/>
    </row>
    <row r="176" spans="2:80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W176" s="27"/>
      <c r="BX176" s="27"/>
      <c r="BY176" s="27"/>
      <c r="BZ176" s="27"/>
      <c r="CA176" s="27"/>
      <c r="CB176" s="27"/>
    </row>
    <row r="177" spans="2:80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W177" s="27"/>
      <c r="BX177" s="27"/>
      <c r="BY177" s="27"/>
      <c r="BZ177" s="27"/>
      <c r="CA177" s="27"/>
      <c r="CB177" s="27"/>
    </row>
    <row r="178" spans="2:80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W178" s="27"/>
      <c r="BX178" s="27"/>
      <c r="BY178" s="27"/>
      <c r="BZ178" s="27"/>
      <c r="CA178" s="27"/>
      <c r="CB178" s="27"/>
    </row>
    <row r="179" spans="2:80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80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80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80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80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80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80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80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80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80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80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80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80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80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114">
    <mergeCell ref="BX157:CB157"/>
    <mergeCell ref="BX169:CB169"/>
    <mergeCell ref="BX103:CB103"/>
    <mergeCell ref="BX112:CB112"/>
    <mergeCell ref="BX121:CB121"/>
    <mergeCell ref="BX130:CB130"/>
    <mergeCell ref="BX139:CB139"/>
    <mergeCell ref="BX148:CB148"/>
    <mergeCell ref="BX49:CB49"/>
    <mergeCell ref="BX58:CB58"/>
    <mergeCell ref="BX67:CB67"/>
    <mergeCell ref="BX76:CB76"/>
    <mergeCell ref="BX85:CB85"/>
    <mergeCell ref="BX94:CB94"/>
    <mergeCell ref="L28:M28"/>
    <mergeCell ref="BX31:CB31"/>
    <mergeCell ref="BX40:CB40"/>
    <mergeCell ref="AC18:AD18"/>
    <mergeCell ref="Q19:Y19"/>
    <mergeCell ref="AC19:AD19"/>
    <mergeCell ref="Q20:Q21"/>
    <mergeCell ref="R20:S20"/>
    <mergeCell ref="T20:U20"/>
    <mergeCell ref="V20:W20"/>
    <mergeCell ref="X20:Y20"/>
    <mergeCell ref="AC20:AD20"/>
    <mergeCell ref="Z21:AA21"/>
    <mergeCell ref="AC15:AD15"/>
    <mergeCell ref="AC16:AD16"/>
    <mergeCell ref="AC17:AD17"/>
    <mergeCell ref="CE9:CF9"/>
    <mergeCell ref="CE10:CF10"/>
    <mergeCell ref="CE11:CF11"/>
    <mergeCell ref="AC21:AD21"/>
    <mergeCell ref="AC22:AD22"/>
    <mergeCell ref="AC23:AD23"/>
    <mergeCell ref="Q12:Y12"/>
    <mergeCell ref="CE12:CF12"/>
    <mergeCell ref="Q13:Q14"/>
    <mergeCell ref="R13:S13"/>
    <mergeCell ref="T13:U13"/>
    <mergeCell ref="V13:W13"/>
    <mergeCell ref="X13:Y13"/>
    <mergeCell ref="DA5:DE5"/>
    <mergeCell ref="DF5:DJ5"/>
    <mergeCell ref="AB13:AC13"/>
    <mergeCell ref="DF13:DJ13"/>
    <mergeCell ref="AC14:AD14"/>
    <mergeCell ref="DK5:DM5"/>
    <mergeCell ref="DN5:DN6"/>
    <mergeCell ref="CE7:CF7"/>
    <mergeCell ref="CE8:CF8"/>
    <mergeCell ref="BP4:BQ4"/>
    <mergeCell ref="BR4:BS4"/>
    <mergeCell ref="BT4:BU4"/>
    <mergeCell ref="BV4:BW4"/>
    <mergeCell ref="CE4:DN4"/>
    <mergeCell ref="CE5:CF6"/>
    <mergeCell ref="CG5:CK5"/>
    <mergeCell ref="CL5:CP5"/>
    <mergeCell ref="CQ5:CU5"/>
    <mergeCell ref="CV5:CZ5"/>
    <mergeCell ref="BC4:BD4"/>
    <mergeCell ref="BF4:BG4"/>
    <mergeCell ref="BH4:BI4"/>
    <mergeCell ref="BJ4:BK4"/>
    <mergeCell ref="BL4:BM4"/>
    <mergeCell ref="BN4:BO4"/>
    <mergeCell ref="BR3:BW3"/>
    <mergeCell ref="CE3:DN3"/>
    <mergeCell ref="AM4:AN4"/>
    <mergeCell ref="AO4:AP4"/>
    <mergeCell ref="AQ4:AR4"/>
    <mergeCell ref="AS4:AT4"/>
    <mergeCell ref="AU4:AV4"/>
    <mergeCell ref="AW4:AX4"/>
    <mergeCell ref="AY4:AZ4"/>
    <mergeCell ref="BA4:BB4"/>
    <mergeCell ref="R3:S3"/>
    <mergeCell ref="O2:O3"/>
    <mergeCell ref="R2:S2"/>
    <mergeCell ref="AB3:AC3"/>
    <mergeCell ref="AM3:AR3"/>
    <mergeCell ref="AS3:AX3"/>
    <mergeCell ref="AY3:BD3"/>
    <mergeCell ref="BF3:BK3"/>
    <mergeCell ref="BL3:BQ3"/>
    <mergeCell ref="AB2:AC2"/>
    <mergeCell ref="AM2:BD2"/>
    <mergeCell ref="BF2:BW2"/>
    <mergeCell ref="AG1:AJ1"/>
    <mergeCell ref="B2:C2"/>
    <mergeCell ref="D2:E2"/>
    <mergeCell ref="F2:G2"/>
    <mergeCell ref="H2:I2"/>
    <mergeCell ref="J2:K2"/>
    <mergeCell ref="L2:M2"/>
    <mergeCell ref="N2:N3"/>
    <mergeCell ref="T2:U2"/>
    <mergeCell ref="V2:W2"/>
    <mergeCell ref="X2:Y2"/>
    <mergeCell ref="Z2:AA2"/>
    <mergeCell ref="T3:U3"/>
    <mergeCell ref="V3:W3"/>
    <mergeCell ref="X3:Y3"/>
    <mergeCell ref="Z3:AA3"/>
    <mergeCell ref="A1:O1"/>
    <mergeCell ref="Q1:AE1"/>
    <mergeCell ref="B3:C3"/>
    <mergeCell ref="D3:E3"/>
    <mergeCell ref="F3:G3"/>
    <mergeCell ref="H3:I3"/>
    <mergeCell ref="J3:K3"/>
    <mergeCell ref="L3:M3"/>
  </mergeCells>
  <conditionalFormatting sqref="CK7:CK12">
    <cfRule type="top10" dxfId="1196" priority="205" bottom="1" rank="1"/>
    <cfRule type="top10" dxfId="1195" priority="206" rank="1"/>
  </conditionalFormatting>
  <conditionalFormatting sqref="CP7:CP12">
    <cfRule type="top10" dxfId="1194" priority="203" bottom="1" rank="1"/>
    <cfRule type="top10" dxfId="1193" priority="204" rank="1"/>
  </conditionalFormatting>
  <conditionalFormatting sqref="CU7:CU12">
    <cfRule type="top10" dxfId="1192" priority="201" bottom="1" rank="1"/>
    <cfRule type="top10" dxfId="1191" priority="202" rank="1"/>
  </conditionalFormatting>
  <conditionalFormatting sqref="CZ7:CZ12">
    <cfRule type="top10" dxfId="1190" priority="199" bottom="1" rank="1"/>
    <cfRule type="top10" dxfId="1189" priority="200" rank="1"/>
  </conditionalFormatting>
  <conditionalFormatting sqref="DE7:DE12">
    <cfRule type="top10" dxfId="1188" priority="197" bottom="1" rank="1"/>
    <cfRule type="top10" dxfId="1187" priority="198" rank="1"/>
  </conditionalFormatting>
  <conditionalFormatting sqref="DJ7:DJ12">
    <cfRule type="top10" dxfId="1186" priority="195" bottom="1" rank="1"/>
    <cfRule type="top10" dxfId="1185" priority="196" rank="1"/>
  </conditionalFormatting>
  <conditionalFormatting sqref="DN7:DN12">
    <cfRule type="top10" dxfId="1184" priority="193" bottom="1" rank="1"/>
    <cfRule type="top10" dxfId="1183" priority="194" rank="1"/>
  </conditionalFormatting>
  <conditionalFormatting sqref="CM16:CO21">
    <cfRule type="top10" dxfId="1182" priority="191" bottom="1" rank="1"/>
    <cfRule type="top10" dxfId="1181" priority="192" rank="1"/>
  </conditionalFormatting>
  <conditionalFormatting sqref="BX6:CB6">
    <cfRule type="top10" dxfId="1180" priority="190" rank="1"/>
  </conditionalFormatting>
  <conditionalFormatting sqref="BX7:CB7">
    <cfRule type="top10" dxfId="1179" priority="189" rank="1"/>
  </conditionalFormatting>
  <conditionalFormatting sqref="BX8:CB8">
    <cfRule type="top10" dxfId="1178" priority="188" rank="1"/>
  </conditionalFormatting>
  <conditionalFormatting sqref="BX9:CB9">
    <cfRule type="top10" dxfId="1177" priority="187" rank="1"/>
  </conditionalFormatting>
  <conditionalFormatting sqref="BX10:CB10">
    <cfRule type="top10" dxfId="1176" priority="186" rank="1"/>
  </conditionalFormatting>
  <conditionalFormatting sqref="BX11:CB11">
    <cfRule type="top10" dxfId="1175" priority="185" rank="1"/>
  </conditionalFormatting>
  <conditionalFormatting sqref="BX12:CB12">
    <cfRule type="top10" dxfId="1174" priority="184" rank="1"/>
  </conditionalFormatting>
  <conditionalFormatting sqref="BX13:CB13">
    <cfRule type="top10" dxfId="1173" priority="183" rank="1"/>
  </conditionalFormatting>
  <conditionalFormatting sqref="BX14:CB14">
    <cfRule type="top10" dxfId="1172" priority="182" rank="1"/>
  </conditionalFormatting>
  <conditionalFormatting sqref="BX15:CB15">
    <cfRule type="top10" dxfId="1171" priority="181" rank="1"/>
  </conditionalFormatting>
  <conditionalFormatting sqref="BX16:CB16">
    <cfRule type="top10" dxfId="1170" priority="180" rank="1"/>
  </conditionalFormatting>
  <conditionalFormatting sqref="BX17:CB17">
    <cfRule type="top10" dxfId="1169" priority="179" rank="1"/>
  </conditionalFormatting>
  <conditionalFormatting sqref="BX18:CB18">
    <cfRule type="top10" dxfId="1168" priority="178" rank="1"/>
  </conditionalFormatting>
  <conditionalFormatting sqref="BX19:CB19">
    <cfRule type="top10" dxfId="1167" priority="177" rank="1"/>
  </conditionalFormatting>
  <conditionalFormatting sqref="BX20:CB20">
    <cfRule type="top10" dxfId="1166" priority="176" rank="1"/>
  </conditionalFormatting>
  <conditionalFormatting sqref="BX21:CB21">
    <cfRule type="top10" dxfId="1165" priority="175" rank="1"/>
  </conditionalFormatting>
  <conditionalFormatting sqref="BX22:CB22">
    <cfRule type="top10" dxfId="1164" priority="174" rank="1"/>
  </conditionalFormatting>
  <conditionalFormatting sqref="BX23:CB23">
    <cfRule type="top10" dxfId="1163" priority="173" rank="1"/>
  </conditionalFormatting>
  <conditionalFormatting sqref="BX24:CB24">
    <cfRule type="top10" dxfId="1162" priority="172" rank="1"/>
  </conditionalFormatting>
  <conditionalFormatting sqref="BX25:CB25">
    <cfRule type="top10" dxfId="1161" priority="171" rank="1"/>
  </conditionalFormatting>
  <conditionalFormatting sqref="BX26:CB26">
    <cfRule type="top10" dxfId="1160" priority="170" rank="1"/>
  </conditionalFormatting>
  <conditionalFormatting sqref="DM13">
    <cfRule type="cellIs" dxfId="1159" priority="168" operator="lessThan">
      <formula>0</formula>
    </cfRule>
    <cfRule type="cellIs" dxfId="1158" priority="169" operator="greaterThan">
      <formula>0</formula>
    </cfRule>
  </conditionalFormatting>
  <conditionalFormatting sqref="O4:P24">
    <cfRule type="top10" dxfId="1157" priority="166" bottom="1" rank="1"/>
    <cfRule type="top10" dxfId="1156" priority="167" rank="1"/>
  </conditionalFormatting>
  <conditionalFormatting sqref="S4:S9">
    <cfRule type="top10" dxfId="1155" priority="164" bottom="1" rank="1"/>
    <cfRule type="top10" dxfId="1154" priority="165" rank="1"/>
  </conditionalFormatting>
  <conditionalFormatting sqref="W4:W9">
    <cfRule type="top10" dxfId="1153" priority="162" bottom="1" rank="1"/>
    <cfRule type="top10" dxfId="1152" priority="163" rank="1"/>
  </conditionalFormatting>
  <conditionalFormatting sqref="AA4:AA9">
    <cfRule type="top10" dxfId="1151" priority="160" bottom="1" rank="1"/>
    <cfRule type="top10" dxfId="1150" priority="161" rank="1"/>
  </conditionalFormatting>
  <conditionalFormatting sqref="U4:U9">
    <cfRule type="top10" dxfId="1149" priority="158" bottom="1" rank="1"/>
    <cfRule type="top10" dxfId="1148" priority="159" rank="1"/>
  </conditionalFormatting>
  <conditionalFormatting sqref="Y4:Y9">
    <cfRule type="top10" dxfId="1147" priority="156" bottom="1" rank="1"/>
    <cfRule type="top10" dxfId="1146" priority="157" rank="1"/>
  </conditionalFormatting>
  <conditionalFormatting sqref="AC4:AC9">
    <cfRule type="top10" dxfId="1145" priority="154" bottom="1" rank="1"/>
    <cfRule type="top10" dxfId="1144" priority="155" rank="1"/>
  </conditionalFormatting>
  <conditionalFormatting sqref="AE4:AE9">
    <cfRule type="top10" dxfId="1143" priority="152" bottom="1" rank="1"/>
    <cfRule type="top10" dxfId="1142" priority="153" rank="1"/>
  </conditionalFormatting>
  <conditionalFormatting sqref="S15:S18">
    <cfRule type="top10" dxfId="1141" priority="151" rank="1"/>
  </conditionalFormatting>
  <conditionalFormatting sqref="W15:W18">
    <cfRule type="top10" dxfId="1140" priority="150" rank="1"/>
  </conditionalFormatting>
  <conditionalFormatting sqref="U15:U18">
    <cfRule type="top10" dxfId="1139" priority="149" rank="1"/>
  </conditionalFormatting>
  <conditionalFormatting sqref="Y15:Y18">
    <cfRule type="top10" dxfId="1138" priority="148" rank="1"/>
  </conditionalFormatting>
  <conditionalFormatting sqref="AH3:AH23">
    <cfRule type="top10" dxfId="1137" priority="147" rank="1"/>
  </conditionalFormatting>
  <conditionalFormatting sqref="AI3:AI23">
    <cfRule type="top10" dxfId="1136" priority="146" rank="1"/>
  </conditionalFormatting>
  <conditionalFormatting sqref="AJ3:AJ23">
    <cfRule type="top10" dxfId="1135" priority="144" bottom="1" rank="1"/>
    <cfRule type="top10" dxfId="1134" priority="145" rank="1"/>
  </conditionalFormatting>
  <conditionalFormatting sqref="U22:U24">
    <cfRule type="top10" dxfId="1133" priority="143" rank="1"/>
  </conditionalFormatting>
  <conditionalFormatting sqref="AA23:AA26">
    <cfRule type="top10" dxfId="1132" priority="142" rank="1"/>
  </conditionalFormatting>
  <conditionalFormatting sqref="S22:S24">
    <cfRule type="top10" dxfId="1131" priority="141" rank="1"/>
  </conditionalFormatting>
  <conditionalFormatting sqref="W22:W24">
    <cfRule type="top10" dxfId="1130" priority="140" rank="1"/>
  </conditionalFormatting>
  <conditionalFormatting sqref="Y22:Y24">
    <cfRule type="top10" dxfId="1129" priority="139" rank="1"/>
  </conditionalFormatting>
  <conditionalFormatting sqref="AR6 AN6 AP6">
    <cfRule type="top10" dxfId="1128" priority="138" rank="1"/>
  </conditionalFormatting>
  <conditionalFormatting sqref="AR7 AN7 AP7">
    <cfRule type="top10" dxfId="1127" priority="137" rank="1"/>
  </conditionalFormatting>
  <conditionalFormatting sqref="AR8 AN8 AP8">
    <cfRule type="top10" dxfId="1126" priority="136" rank="1"/>
  </conditionalFormatting>
  <conditionalFormatting sqref="AR9 AN9 AP9">
    <cfRule type="top10" dxfId="1125" priority="135" rank="1"/>
  </conditionalFormatting>
  <conditionalFormatting sqref="AR10 AN10 AP10">
    <cfRule type="top10" dxfId="1124" priority="134" rank="1"/>
  </conditionalFormatting>
  <conditionalFormatting sqref="AR11 AN11 AP11">
    <cfRule type="top10" dxfId="1123" priority="133" rank="1"/>
  </conditionalFormatting>
  <conditionalFormatting sqref="AR12 AN12 AP12">
    <cfRule type="top10" dxfId="1122" priority="132" rank="1"/>
  </conditionalFormatting>
  <conditionalFormatting sqref="AR13 AN13 AP13">
    <cfRule type="top10" dxfId="1121" priority="131" rank="1"/>
  </conditionalFormatting>
  <conditionalFormatting sqref="AR14 AN14 AP14">
    <cfRule type="top10" dxfId="1120" priority="130" rank="1"/>
  </conditionalFormatting>
  <conditionalFormatting sqref="AR15 AN15 AP15">
    <cfRule type="top10" dxfId="1119" priority="129" rank="1"/>
  </conditionalFormatting>
  <conditionalFormatting sqref="AR16 AN16 AP16">
    <cfRule type="top10" dxfId="1118" priority="128" rank="1"/>
  </conditionalFormatting>
  <conditionalFormatting sqref="AR17 AN17 AP17">
    <cfRule type="top10" dxfId="1117" priority="127" rank="1"/>
  </conditionalFormatting>
  <conditionalFormatting sqref="AR18 AN18 AP18">
    <cfRule type="top10" dxfId="1116" priority="126" rank="1"/>
  </conditionalFormatting>
  <conditionalFormatting sqref="AR19 AN19 AP19">
    <cfRule type="top10" dxfId="1115" priority="125" rank="1"/>
  </conditionalFormatting>
  <conditionalFormatting sqref="AR20 AN20 AP20">
    <cfRule type="top10" dxfId="1114" priority="124" rank="1"/>
  </conditionalFormatting>
  <conditionalFormatting sqref="AR21 AN21 AP21">
    <cfRule type="top10" dxfId="1113" priority="123" rank="1"/>
  </conditionalFormatting>
  <conditionalFormatting sqref="AR22 AN22 AP22">
    <cfRule type="top10" dxfId="1112" priority="122" rank="1"/>
  </conditionalFormatting>
  <conditionalFormatting sqref="AR23 AN23 AP23">
    <cfRule type="top10" dxfId="1111" priority="121" rank="1"/>
  </conditionalFormatting>
  <conditionalFormatting sqref="AR24 AN24 AP24">
    <cfRule type="top10" dxfId="1110" priority="120" rank="1"/>
  </conditionalFormatting>
  <conditionalFormatting sqref="AR25 AN25 AP25">
    <cfRule type="top10" dxfId="1109" priority="119" rank="1"/>
  </conditionalFormatting>
  <conditionalFormatting sqref="AR26 AN26 AP26">
    <cfRule type="top10" dxfId="1108" priority="118" rank="1"/>
  </conditionalFormatting>
  <conditionalFormatting sqref="AT6 AV6 AX6">
    <cfRule type="top10" dxfId="1107" priority="117" rank="1"/>
  </conditionalFormatting>
  <conditionalFormatting sqref="AT7 AV7 AX7">
    <cfRule type="top10" dxfId="1106" priority="116" rank="1"/>
  </conditionalFormatting>
  <conditionalFormatting sqref="AT8 AV8 AX8">
    <cfRule type="top10" dxfId="1105" priority="115" rank="1"/>
  </conditionalFormatting>
  <conditionalFormatting sqref="AT9 AV9 AX9">
    <cfRule type="top10" dxfId="1104" priority="114" rank="1"/>
  </conditionalFormatting>
  <conditionalFormatting sqref="AT10 AV10 AX10">
    <cfRule type="top10" dxfId="1103" priority="113" rank="1"/>
  </conditionalFormatting>
  <conditionalFormatting sqref="AT11 AV11 AX11">
    <cfRule type="top10" dxfId="1102" priority="112" rank="1"/>
  </conditionalFormatting>
  <conditionalFormatting sqref="AT12 AV12 AX12">
    <cfRule type="top10" dxfId="1101" priority="111" rank="1"/>
  </conditionalFormatting>
  <conditionalFormatting sqref="AT13 AV13 AX13">
    <cfRule type="top10" dxfId="1100" priority="110" rank="1"/>
  </conditionalFormatting>
  <conditionalFormatting sqref="AT14 AV14 AX14">
    <cfRule type="top10" dxfId="1099" priority="109" rank="1"/>
  </conditionalFormatting>
  <conditionalFormatting sqref="AT15 AV15 AX15">
    <cfRule type="top10" dxfId="1098" priority="108" rank="1"/>
  </conditionalFormatting>
  <conditionalFormatting sqref="AT16 AV16 AX16">
    <cfRule type="top10" dxfId="1097" priority="107" rank="1"/>
  </conditionalFormatting>
  <conditionalFormatting sqref="AT17 AV17 AX17">
    <cfRule type="top10" dxfId="1096" priority="106" rank="1"/>
  </conditionalFormatting>
  <conditionalFormatting sqref="AT18 AV18 AX18">
    <cfRule type="top10" dxfId="1095" priority="105" rank="1"/>
  </conditionalFormatting>
  <conditionalFormatting sqref="AT19 AV19 AX19">
    <cfRule type="top10" dxfId="1094" priority="104" rank="1"/>
  </conditionalFormatting>
  <conditionalFormatting sqref="AT20 AV20 AX20">
    <cfRule type="top10" dxfId="1093" priority="103" rank="1"/>
  </conditionalFormatting>
  <conditionalFormatting sqref="AT21 AV21 AX21">
    <cfRule type="top10" dxfId="1092" priority="102" rank="1"/>
  </conditionalFormatting>
  <conditionalFormatting sqref="AT22 AV22 AX22">
    <cfRule type="top10" dxfId="1091" priority="101" rank="1"/>
  </conditionalFormatting>
  <conditionalFormatting sqref="AT23 AV23 AX23">
    <cfRule type="top10" dxfId="1090" priority="100" rank="1"/>
  </conditionalFormatting>
  <conditionalFormatting sqref="AT24 AV24 AX24">
    <cfRule type="top10" dxfId="1089" priority="99" rank="1"/>
  </conditionalFormatting>
  <conditionalFormatting sqref="AT25 AV25 AX25">
    <cfRule type="top10" dxfId="1088" priority="98" rank="1"/>
  </conditionalFormatting>
  <conditionalFormatting sqref="AT26 AV26 AX26">
    <cfRule type="top10" dxfId="1087" priority="97" rank="1"/>
  </conditionalFormatting>
  <conditionalFormatting sqref="AZ6 BB6 BD6">
    <cfRule type="top10" dxfId="1086" priority="96" rank="1"/>
  </conditionalFormatting>
  <conditionalFormatting sqref="AZ7 BB7 BD7">
    <cfRule type="top10" dxfId="1085" priority="95" rank="1"/>
  </conditionalFormatting>
  <conditionalFormatting sqref="AZ8 BB8 BD8">
    <cfRule type="top10" dxfId="1084" priority="94" rank="1"/>
  </conditionalFormatting>
  <conditionalFormatting sqref="AZ9 BB9 BD9">
    <cfRule type="top10" dxfId="1083" priority="93" rank="1"/>
  </conditionalFormatting>
  <conditionalFormatting sqref="AZ10 BB10 BD10">
    <cfRule type="top10" dxfId="1082" priority="92" rank="1"/>
  </conditionalFormatting>
  <conditionalFormatting sqref="AZ11 BB11 BD11">
    <cfRule type="top10" dxfId="1081" priority="91" rank="1"/>
  </conditionalFormatting>
  <conditionalFormatting sqref="AZ12 BB12 BD12">
    <cfRule type="top10" dxfId="1080" priority="90" rank="1"/>
  </conditionalFormatting>
  <conditionalFormatting sqref="AZ13 BB13 BD13">
    <cfRule type="top10" dxfId="1079" priority="89" rank="1"/>
  </conditionalFormatting>
  <conditionalFormatting sqref="AZ14 BB14 BD14">
    <cfRule type="top10" dxfId="1078" priority="88" rank="1"/>
  </conditionalFormatting>
  <conditionalFormatting sqref="AZ15 BB15 BD15">
    <cfRule type="top10" dxfId="1077" priority="87" rank="1"/>
  </conditionalFormatting>
  <conditionalFormatting sqref="AZ16 BB16 BD16">
    <cfRule type="top10" dxfId="1076" priority="86" rank="1"/>
  </conditionalFormatting>
  <conditionalFormatting sqref="AZ17 BB17 BD17">
    <cfRule type="top10" dxfId="1075" priority="85" rank="1"/>
  </conditionalFormatting>
  <conditionalFormatting sqref="AZ18 BB18 BD18">
    <cfRule type="top10" dxfId="1074" priority="84" rank="1"/>
  </conditionalFormatting>
  <conditionalFormatting sqref="AZ19 BB19 BD19">
    <cfRule type="top10" dxfId="1073" priority="83" rank="1"/>
  </conditionalFormatting>
  <conditionalFormatting sqref="AZ20 BB20 BD20">
    <cfRule type="top10" dxfId="1072" priority="82" rank="1"/>
  </conditionalFormatting>
  <conditionalFormatting sqref="AZ21 BB21 BD21">
    <cfRule type="top10" dxfId="1071" priority="81" rank="1"/>
  </conditionalFormatting>
  <conditionalFormatting sqref="AZ22 BB22 BD22">
    <cfRule type="top10" dxfId="1070" priority="80" rank="1"/>
  </conditionalFormatting>
  <conditionalFormatting sqref="AZ23 BB23 BD23">
    <cfRule type="top10" dxfId="1069" priority="79" rank="1"/>
  </conditionalFormatting>
  <conditionalFormatting sqref="AZ24 BB24 BD24">
    <cfRule type="top10" dxfId="1068" priority="78" rank="1"/>
  </conditionalFormatting>
  <conditionalFormatting sqref="AZ25 BB25 BD25">
    <cfRule type="top10" dxfId="1067" priority="77" rank="1"/>
  </conditionalFormatting>
  <conditionalFormatting sqref="AZ26 BB26 BD26">
    <cfRule type="top10" dxfId="1066" priority="76" rank="1"/>
  </conditionalFormatting>
  <conditionalFormatting sqref="BG6 BI6 BK6">
    <cfRule type="top10" dxfId="1065" priority="75" rank="1"/>
  </conditionalFormatting>
  <conditionalFormatting sqref="BG7 BI7 BK7">
    <cfRule type="top10" dxfId="1064" priority="74" rank="1"/>
  </conditionalFormatting>
  <conditionalFormatting sqref="BG8 BI8 BK8">
    <cfRule type="top10" dxfId="1063" priority="73" rank="1"/>
  </conditionalFormatting>
  <conditionalFormatting sqref="BG9 BI9 BK9">
    <cfRule type="top10" dxfId="1062" priority="72" rank="1"/>
  </conditionalFormatting>
  <conditionalFormatting sqref="BG10 BI10 BK10">
    <cfRule type="top10" dxfId="1061" priority="71" rank="1"/>
  </conditionalFormatting>
  <conditionalFormatting sqref="BG11 BI11 BK11">
    <cfRule type="top10" dxfId="1060" priority="70" rank="1"/>
  </conditionalFormatting>
  <conditionalFormatting sqref="BG12 BI12 BK12">
    <cfRule type="top10" dxfId="1059" priority="69" rank="1"/>
  </conditionalFormatting>
  <conditionalFormatting sqref="BG13 BI13 BK13">
    <cfRule type="top10" dxfId="1058" priority="68" rank="1"/>
  </conditionalFormatting>
  <conditionalFormatting sqref="BG14 BI14 BK14">
    <cfRule type="top10" dxfId="1057" priority="67" rank="1"/>
  </conditionalFormatting>
  <conditionalFormatting sqref="BG15 BI15 BK15">
    <cfRule type="top10" dxfId="1056" priority="66" rank="1"/>
  </conditionalFormatting>
  <conditionalFormatting sqref="BG16 BI16 BK16">
    <cfRule type="top10" dxfId="1055" priority="65" rank="1"/>
  </conditionalFormatting>
  <conditionalFormatting sqref="BG17 BI17 BK17">
    <cfRule type="top10" dxfId="1054" priority="64" rank="1"/>
  </conditionalFormatting>
  <conditionalFormatting sqref="BG18 BI18 BK18">
    <cfRule type="top10" dxfId="1053" priority="63" rank="1"/>
  </conditionalFormatting>
  <conditionalFormatting sqref="BG19 BI19 BK19">
    <cfRule type="top10" dxfId="1052" priority="62" rank="1"/>
  </conditionalFormatting>
  <conditionalFormatting sqref="BG20 BI20 BK20">
    <cfRule type="top10" dxfId="1051" priority="61" rank="1"/>
  </conditionalFormatting>
  <conditionalFormatting sqref="BG21 BI21 BK21">
    <cfRule type="top10" dxfId="1050" priority="60" rank="1"/>
  </conditionalFormatting>
  <conditionalFormatting sqref="BG22 BI22 BK22">
    <cfRule type="top10" dxfId="1049" priority="59" rank="1"/>
  </conditionalFormatting>
  <conditionalFormatting sqref="BG23 BI23 BK23">
    <cfRule type="top10" dxfId="1048" priority="58" rank="1"/>
  </conditionalFormatting>
  <conditionalFormatting sqref="BG24 BI24 BK24">
    <cfRule type="top10" dxfId="1047" priority="57" rank="1"/>
  </conditionalFormatting>
  <conditionalFormatting sqref="BG25 BI25 BK25">
    <cfRule type="top10" dxfId="1046" priority="56" rank="1"/>
  </conditionalFormatting>
  <conditionalFormatting sqref="BG26 BI26 BK26">
    <cfRule type="top10" dxfId="1045" priority="55" rank="1"/>
  </conditionalFormatting>
  <conditionalFormatting sqref="BM6 BO6 BQ6">
    <cfRule type="top10" dxfId="1044" priority="54" rank="1"/>
  </conditionalFormatting>
  <conditionalFormatting sqref="BM7 BO7 BQ7">
    <cfRule type="top10" dxfId="1043" priority="53" rank="1"/>
  </conditionalFormatting>
  <conditionalFormatting sqref="BM8 BO8 BQ8">
    <cfRule type="top10" dxfId="1042" priority="52" rank="1"/>
  </conditionalFormatting>
  <conditionalFormatting sqref="BM9 BO9 BQ9">
    <cfRule type="top10" dxfId="1041" priority="51" rank="1"/>
  </conditionalFormatting>
  <conditionalFormatting sqref="BM10 BO10 BQ10">
    <cfRule type="top10" dxfId="1040" priority="50" rank="1"/>
  </conditionalFormatting>
  <conditionalFormatting sqref="BM11 BO11 BQ11">
    <cfRule type="top10" dxfId="1039" priority="49" rank="1"/>
  </conditionalFormatting>
  <conditionalFormatting sqref="BM12 BO12 BQ12">
    <cfRule type="top10" dxfId="1038" priority="48" rank="1"/>
  </conditionalFormatting>
  <conditionalFormatting sqref="BM13 BO13 BQ13">
    <cfRule type="top10" dxfId="1037" priority="47" rank="1"/>
  </conditionalFormatting>
  <conditionalFormatting sqref="BM14 BO14 BQ14">
    <cfRule type="top10" dxfId="1036" priority="46" rank="1"/>
  </conditionalFormatting>
  <conditionalFormatting sqref="BM15 BO15 BQ15">
    <cfRule type="top10" dxfId="1035" priority="45" rank="1"/>
  </conditionalFormatting>
  <conditionalFormatting sqref="BM16 BO16 BQ16">
    <cfRule type="top10" dxfId="1034" priority="44" rank="1"/>
  </conditionalFormatting>
  <conditionalFormatting sqref="BM17 BO17 BQ17">
    <cfRule type="top10" dxfId="1033" priority="43" rank="1"/>
  </conditionalFormatting>
  <conditionalFormatting sqref="BM18 BO18 BQ18">
    <cfRule type="top10" dxfId="1032" priority="42" rank="1"/>
  </conditionalFormatting>
  <conditionalFormatting sqref="BM19 BO19 BQ19">
    <cfRule type="top10" dxfId="1031" priority="41" rank="1"/>
  </conditionalFormatting>
  <conditionalFormatting sqref="BM20 BO20 BQ20">
    <cfRule type="top10" dxfId="1030" priority="40" rank="1"/>
  </conditionalFormatting>
  <conditionalFormatting sqref="BM21 BO21 BQ21">
    <cfRule type="top10" dxfId="1029" priority="39" rank="1"/>
  </conditionalFormatting>
  <conditionalFormatting sqref="BM22 BO22 BQ22">
    <cfRule type="top10" dxfId="1028" priority="38" rank="1"/>
  </conditionalFormatting>
  <conditionalFormatting sqref="BM23 BO23 BQ23">
    <cfRule type="top10" dxfId="1027" priority="37" rank="1"/>
  </conditionalFormatting>
  <conditionalFormatting sqref="BM24 BO24 BQ24">
    <cfRule type="top10" dxfId="1026" priority="36" rank="1"/>
  </conditionalFormatting>
  <conditionalFormatting sqref="BM25 BO25 BQ25">
    <cfRule type="top10" dxfId="1025" priority="35" rank="1"/>
  </conditionalFormatting>
  <conditionalFormatting sqref="BM26 BO26 BQ26">
    <cfRule type="top10" dxfId="1024" priority="34" rank="1"/>
  </conditionalFormatting>
  <conditionalFormatting sqref="BS6 BU6 BW6">
    <cfRule type="top10" dxfId="1023" priority="33" rank="1"/>
  </conditionalFormatting>
  <conditionalFormatting sqref="BS7 BU7 BW7">
    <cfRule type="top10" dxfId="1022" priority="32" rank="1"/>
  </conditionalFormatting>
  <conditionalFormatting sqref="BS8 BU8 BW8">
    <cfRule type="top10" dxfId="1021" priority="31" rank="1"/>
  </conditionalFormatting>
  <conditionalFormatting sqref="BS9 BU9 BW9">
    <cfRule type="top10" dxfId="1020" priority="30" rank="1"/>
  </conditionalFormatting>
  <conditionalFormatting sqref="BS10 BU10 BW10">
    <cfRule type="top10" dxfId="1019" priority="29" rank="1"/>
  </conditionalFormatting>
  <conditionalFormatting sqref="BS11 BU11 BW11">
    <cfRule type="top10" dxfId="1018" priority="28" rank="1"/>
  </conditionalFormatting>
  <conditionalFormatting sqref="BS12 BU12 BW12">
    <cfRule type="top10" dxfId="1017" priority="27" rank="1"/>
  </conditionalFormatting>
  <conditionalFormatting sqref="BS13 BU13 BW13">
    <cfRule type="top10" dxfId="1016" priority="26" rank="1"/>
  </conditionalFormatting>
  <conditionalFormatting sqref="BS14 BU14 BW14">
    <cfRule type="top10" dxfId="1015" priority="25" rank="1"/>
  </conditionalFormatting>
  <conditionalFormatting sqref="BS15 BU15 BW15">
    <cfRule type="top10" dxfId="1014" priority="24" rank="1"/>
  </conditionalFormatting>
  <conditionalFormatting sqref="BS16 BU16 BW16">
    <cfRule type="top10" dxfId="1013" priority="23" rank="1"/>
  </conditionalFormatting>
  <conditionalFormatting sqref="BS17 BU17 BW17">
    <cfRule type="top10" dxfId="1012" priority="22" rank="1"/>
  </conditionalFormatting>
  <conditionalFormatting sqref="BS18 BU18 BW18">
    <cfRule type="top10" dxfId="1011" priority="21" rank="1"/>
  </conditionalFormatting>
  <conditionalFormatting sqref="BS19 BU19 BW19">
    <cfRule type="top10" dxfId="1010" priority="20" rank="1"/>
  </conditionalFormatting>
  <conditionalFormatting sqref="BS20 BU20 BW20">
    <cfRule type="top10" dxfId="1009" priority="19" rank="1"/>
  </conditionalFormatting>
  <conditionalFormatting sqref="BS21 BU21 BW21">
    <cfRule type="top10" dxfId="1008" priority="18" rank="1"/>
  </conditionalFormatting>
  <conditionalFormatting sqref="BS22 BU22 BW22">
    <cfRule type="top10" dxfId="1007" priority="17" rank="1"/>
  </conditionalFormatting>
  <conditionalFormatting sqref="BS23 BU23 BW23">
    <cfRule type="top10" dxfId="1006" priority="16" rank="1"/>
  </conditionalFormatting>
  <conditionalFormatting sqref="BS24 BU24 BW24">
    <cfRule type="top10" dxfId="1005" priority="15" rank="1"/>
  </conditionalFormatting>
  <conditionalFormatting sqref="BS25 BU25 BW25">
    <cfRule type="top10" dxfId="1004" priority="14" rank="1"/>
  </conditionalFormatting>
  <conditionalFormatting sqref="BS26 BU26 BW26">
    <cfRule type="top10" dxfId="1003" priority="13" rank="1"/>
  </conditionalFormatting>
  <conditionalFormatting sqref="E4:E24">
    <cfRule type="top10" dxfId="1002" priority="1" bottom="1" rank="1"/>
    <cfRule type="top10" dxfId="1001" priority="2" rank="1"/>
  </conditionalFormatting>
  <conditionalFormatting sqref="M4:M15 M17:M24">
    <cfRule type="top10" dxfId="1000" priority="11" bottom="1" rank="1"/>
    <cfRule type="top10" dxfId="999" priority="12" rank="1"/>
  </conditionalFormatting>
  <conditionalFormatting sqref="K4:K24">
    <cfRule type="top10" dxfId="998" priority="9" bottom="1" rank="1"/>
    <cfRule type="top10" dxfId="997" priority="10" rank="1"/>
  </conditionalFormatting>
  <conditionalFormatting sqref="G4:G24">
    <cfRule type="top10" dxfId="996" priority="7" bottom="1" rank="1"/>
    <cfRule type="top10" dxfId="995" priority="8" rank="1"/>
  </conditionalFormatting>
  <conditionalFormatting sqref="C4:C24">
    <cfRule type="top10" dxfId="994" priority="5" bottom="1" rank="1"/>
    <cfRule type="top10" dxfId="993" priority="6" rank="1"/>
  </conditionalFormatting>
  <conditionalFormatting sqref="I4:I24">
    <cfRule type="top10" dxfId="992" priority="3" bottom="1" rank="1"/>
    <cfRule type="top10" dxfId="991" priority="4" rank="1"/>
  </conditionalFormatting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opLeftCell="E1" zoomScale="120" zoomScaleNormal="120" workbookViewId="0">
      <selection activeCell="BL167" sqref="BL167"/>
    </sheetView>
  </sheetViews>
  <sheetFormatPr defaultRowHeight="15" x14ac:dyDescent="0.25"/>
  <cols>
    <col min="1" max="4" width="9.140625" style="380" hidden="1" customWidth="1"/>
    <col min="5" max="5" width="24.5703125" style="380" customWidth="1"/>
    <col min="6" max="6" width="8.140625" style="380" customWidth="1"/>
    <col min="7" max="7" width="13.28515625" style="380" customWidth="1"/>
    <col min="8" max="8" width="8.7109375" style="380" customWidth="1"/>
    <col min="9" max="9" width="8.7109375" style="380" hidden="1" customWidth="1"/>
    <col min="10" max="10" width="2.7109375" style="380" customWidth="1"/>
    <col min="11" max="11" width="12.5703125" style="380" customWidth="1"/>
    <col min="12" max="12" width="8.5703125" style="11" customWidth="1"/>
    <col min="13" max="13" width="8.28515625" style="11" customWidth="1"/>
    <col min="14" max="14" width="7.7109375" style="11" customWidth="1"/>
    <col min="15" max="15" width="11.7109375" style="11" customWidth="1"/>
    <col min="16" max="16" width="6.140625" style="380" hidden="1" customWidth="1"/>
    <col min="17" max="17" width="6.28515625" style="380" hidden="1" customWidth="1"/>
    <col min="18" max="18" width="3" style="380" customWidth="1"/>
    <col min="19" max="19" width="9.5703125" style="380" customWidth="1"/>
    <col min="20" max="20" width="15.85546875" style="380" customWidth="1"/>
    <col min="21" max="21" width="5.5703125" style="380" customWidth="1"/>
    <col min="22" max="22" width="4" style="380" customWidth="1"/>
    <col min="23" max="23" width="5.42578125" style="380" customWidth="1"/>
    <col min="24" max="24" width="14.28515625" style="380" customWidth="1"/>
    <col min="25" max="25" width="6.7109375" style="380" customWidth="1"/>
    <col min="26" max="26" width="5.7109375" style="380" customWidth="1"/>
    <col min="27" max="28" width="8.140625" style="380" customWidth="1"/>
    <col min="29" max="29" width="10.7109375" style="380" hidden="1" customWidth="1"/>
    <col min="30" max="30" width="12" style="380" customWidth="1"/>
    <col min="31" max="31" width="8.85546875" style="380" customWidth="1"/>
    <col min="32" max="32" width="8.7109375" style="380" customWidth="1"/>
    <col min="33" max="33" width="8.28515625" style="380" customWidth="1"/>
    <col min="34" max="34" width="8" style="380" customWidth="1"/>
    <col min="35" max="35" width="13.42578125" style="380" customWidth="1"/>
    <col min="36" max="36" width="3.85546875" style="380" customWidth="1"/>
    <col min="37" max="37" width="3.7109375" style="380" customWidth="1"/>
    <col min="38" max="38" width="4.140625" style="380" customWidth="1"/>
    <col min="39" max="39" width="4.42578125" style="380" customWidth="1"/>
    <col min="40" max="41" width="5" style="380" customWidth="1"/>
    <col min="42" max="42" width="3" style="380" customWidth="1"/>
    <col min="43" max="43" width="3.140625" style="380" customWidth="1"/>
    <col min="44" max="48" width="3.85546875" style="380" customWidth="1"/>
    <col min="49" max="49" width="3.7109375" style="380" customWidth="1"/>
    <col min="50" max="50" width="3.85546875" style="380" customWidth="1"/>
    <col min="51" max="56" width="4.28515625" style="380" customWidth="1"/>
    <col min="57" max="59" width="3.140625" style="380" customWidth="1"/>
    <col min="60" max="60" width="4.140625" style="380" customWidth="1"/>
    <col min="61" max="61" width="4.28515625" style="380" customWidth="1"/>
    <col min="62" max="62" width="9.140625" style="380"/>
    <col min="63" max="63" width="11.140625" style="380" customWidth="1"/>
    <col min="64" max="64" width="5.140625" style="380" customWidth="1"/>
    <col min="65" max="66" width="3.140625" style="380" customWidth="1"/>
    <col min="67" max="67" width="3.140625" style="380" hidden="1" customWidth="1"/>
    <col min="68" max="68" width="3.85546875" style="380" customWidth="1"/>
    <col min="69" max="69" width="4.28515625" style="380" customWidth="1"/>
    <col min="70" max="72" width="3.140625" style="380" customWidth="1"/>
    <col min="73" max="73" width="4" style="380" customWidth="1"/>
    <col min="74" max="74" width="4.28515625" style="380" customWidth="1"/>
    <col min="75" max="77" width="3.140625" style="380" customWidth="1"/>
    <col min="78" max="78" width="3.85546875" style="380" customWidth="1"/>
    <col min="79" max="79" width="4.28515625" style="380" customWidth="1"/>
    <col min="80" max="82" width="3.140625" style="380" customWidth="1"/>
    <col min="83" max="83" width="3.85546875" style="380" customWidth="1"/>
    <col min="84" max="84" width="4.28515625" style="380" customWidth="1"/>
    <col min="85" max="87" width="3.140625" style="380" customWidth="1"/>
    <col min="88" max="88" width="3.7109375" style="380" customWidth="1"/>
    <col min="89" max="94" width="4.28515625" style="380" customWidth="1"/>
    <col min="95" max="97" width="3.140625" style="380" customWidth="1"/>
    <col min="98" max="98" width="3.85546875" style="380" customWidth="1"/>
    <col min="99" max="99" width="4.28515625" style="380" customWidth="1"/>
    <col min="100" max="16384" width="9.140625" style="380"/>
  </cols>
  <sheetData>
    <row r="1" spans="1:49" ht="15.75" thickBot="1" x14ac:dyDescent="0.3">
      <c r="F1" s="380" t="s">
        <v>122</v>
      </c>
      <c r="H1" s="380" t="s">
        <v>121</v>
      </c>
      <c r="AK1" s="38" t="s">
        <v>55</v>
      </c>
      <c r="AN1" s="559" t="s">
        <v>65</v>
      </c>
      <c r="AO1" s="559"/>
    </row>
    <row r="2" spans="1:49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395"/>
      <c r="S2" s="539" t="s">
        <v>36</v>
      </c>
      <c r="T2" s="540"/>
      <c r="U2" s="541"/>
      <c r="W2" s="156"/>
      <c r="X2" s="542" t="s">
        <v>125</v>
      </c>
      <c r="Y2" s="544" t="s">
        <v>126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6"/>
      <c r="AK2" s="39">
        <f>T22</f>
        <v>20</v>
      </c>
      <c r="AL2" s="8"/>
      <c r="AM2" s="44">
        <f>T21</f>
        <v>13</v>
      </c>
      <c r="AN2" s="3"/>
      <c r="AO2" s="8"/>
      <c r="AP2" s="9"/>
      <c r="AR2" s="550" t="s">
        <v>61</v>
      </c>
      <c r="AS2" s="551"/>
      <c r="AT2" s="551"/>
      <c r="AU2" s="551"/>
      <c r="AV2" s="551"/>
      <c r="AW2" s="552"/>
    </row>
    <row r="3" spans="1:49" ht="15.75" thickBot="1" x14ac:dyDescent="0.3">
      <c r="A3" s="380" t="s">
        <v>155</v>
      </c>
      <c r="B3" s="380" t="s">
        <v>157</v>
      </c>
      <c r="E3" s="94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409"/>
      <c r="R3" s="409"/>
      <c r="S3" s="381" t="s">
        <v>35</v>
      </c>
      <c r="T3" s="8"/>
      <c r="U3" s="382" t="s">
        <v>37</v>
      </c>
      <c r="V3" s="32"/>
      <c r="W3" s="157" t="s">
        <v>129</v>
      </c>
      <c r="X3" s="543"/>
      <c r="Y3" s="406" t="s">
        <v>16</v>
      </c>
      <c r="Z3" s="97" t="s">
        <v>17</v>
      </c>
      <c r="AA3" s="406" t="s">
        <v>53</v>
      </c>
      <c r="AB3" s="97" t="s">
        <v>20</v>
      </c>
      <c r="AC3" s="33" t="s">
        <v>66</v>
      </c>
      <c r="AD3" s="406" t="s">
        <v>21</v>
      </c>
      <c r="AE3" s="97" t="s">
        <v>18</v>
      </c>
      <c r="AF3" s="118" t="s">
        <v>30</v>
      </c>
      <c r="AG3" s="96" t="s">
        <v>31</v>
      </c>
      <c r="AH3" s="118" t="s">
        <v>26</v>
      </c>
      <c r="AI3" s="119" t="s">
        <v>124</v>
      </c>
      <c r="AK3" s="1"/>
      <c r="AL3" s="45">
        <f>T23</f>
        <v>12</v>
      </c>
      <c r="AM3" s="46">
        <f>T20</f>
        <v>10</v>
      </c>
      <c r="AN3" s="4"/>
      <c r="AO3" s="27"/>
      <c r="AP3" s="2"/>
      <c r="AR3" s="553"/>
      <c r="AS3" s="554"/>
      <c r="AT3" s="554"/>
      <c r="AU3" s="554"/>
      <c r="AV3" s="554"/>
      <c r="AW3" s="555"/>
    </row>
    <row r="4" spans="1:49" ht="15.75" thickBot="1" x14ac:dyDescent="0.3">
      <c r="A4" s="3">
        <f>_xlfn.NUMBERVALUE(F4)</f>
        <v>10</v>
      </c>
      <c r="B4" s="27"/>
      <c r="C4" s="380" t="s">
        <v>154</v>
      </c>
      <c r="E4" s="406" t="s">
        <v>143</v>
      </c>
      <c r="F4" s="114">
        <v>10</v>
      </c>
      <c r="G4" s="382"/>
      <c r="H4" s="382" t="s">
        <v>145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10"/>
      <c r="S4" s="423">
        <f>COUNTIFS(L5:L300,F4,O5:O300,$G$29,N5:N300,G22)+COUNTIFS(L5:L300,F5,O5:O300,$G$29,N5:N300,G22)+COUNTIFS(L5:L300,F6,O5:O300,$G$29,N5:N300,G22)+COUNTIFS(L5:L300,F7,O5:O300,$G$29,N5:N300,G22)+COUNTIFS(L5:L300,F8,O5:O300,$G$29,N5:N300,G22)+COUNTIFS(L5:L300,F9,O5:O300,$G$29,N5:N300,G22)+COUNTIFS(L5:L300,F10,O5:O300,$G$29,N5:N300,G22)+COUNTIFS(L5:L300,F11,O5:O300,$G$29,N5:N300,G22)+COUNTIFS(L5:L300,F12,O5:O300,$G$29,N5:N300,G22)+COUNTIFS(L5:L300,F13,O5:O300,$G$29,N5:N300,G22)+COUNTIFS(L5:L300,F14,O5:O300,$G$29,N5:N300,G22)+COUNTIFS(L5:L300,F15,O5:O300,$G$29,N5:N300,G22)+COUNTIFS(L5:L300,F16,O5:O300,$G$29,N5:N300,G22)+COUNTIFS(L5:L300,F17,O5:O300,$G$29,N5:N300,G22)+COUNTIFS(L5:L300,F18,O5:O300,$G$29,N5:N300,G22)</f>
        <v>0</v>
      </c>
      <c r="T4" s="120" t="s">
        <v>8</v>
      </c>
      <c r="U4" s="424">
        <f>COUNTIFS(L5:L300,H4,O5:O300,$G$29,N5:N300,G22)+COUNTIFS(L5:L300,H5,O5:O300,$G$29,N5:N300,G22)+COUNTIFS(L5:L300,H6,O5:O300,$G$29,N5:N300,G22)+COUNTIFS(L5:L300,H7,O5:O300,$G$29,N5:N300,G22)+COUNTIFS(L5:L300,H8,O5:O300,$G$29,N5:N300,G22)+COUNTIFS(L5:L300,H9,O5:O300,$G$29,N5:N300,G22)+COUNTIFS(L5:L300,H10,O5:O300,$G$29,N5:N300,G22)+COUNTIFS(L5:L300,H11,O5:O300,$G$29,N5:N300,G22)+COUNTIFS(L5:L300,H12,O5:O300,$G$29,N5:N300,G22)+COUNTIFS(L5:L300,H13,O5:O300,$G$29,N5:N300,G22)+COUNTIFS(L5:L300,H14,O5:O300,$G$29,N5:N300,G22)+COUNTIFS(L5:L300,H15,O5:O300,$G$29,N5:N300,G22)+COUNTIFS(L5:L300,H16,O5:O300,$G$29,N5:N300,G22)+COUNTIFS(L5:L300,H17,O5:O300,$G$29,N5:N300,G22)+COUNTIFS(L5:L300,H18,O5:O300,$G$29,N5:N300,G22)</f>
        <v>0</v>
      </c>
      <c r="V4" s="32"/>
      <c r="W4" s="158">
        <f t="shared" ref="W4:W18" si="0">F4</f>
        <v>10</v>
      </c>
      <c r="X4" s="382" t="str">
        <f t="shared" ref="X4:X18" si="1">E4</f>
        <v>ponta</v>
      </c>
      <c r="Y4" s="218" t="str">
        <f>$AE39</f>
        <v/>
      </c>
      <c r="Z4" s="219" t="str">
        <f>$AJ39</f>
        <v/>
      </c>
      <c r="AA4" s="219" t="str">
        <f>$AT39</f>
        <v/>
      </c>
      <c r="AB4" s="219" t="str">
        <f>$AY39</f>
        <v/>
      </c>
      <c r="AC4" s="220"/>
      <c r="AD4" s="219" t="str">
        <f>$BI39</f>
        <v/>
      </c>
      <c r="AE4" s="219" t="str">
        <f>$AO39</f>
        <v/>
      </c>
      <c r="AF4" s="219">
        <f>SUM($Z39,$AU39,$BE39,BC39)</f>
        <v>0</v>
      </c>
      <c r="AG4" s="219">
        <f>SUM($AB39,$AH39,$AM39,$AR39,$AW39,$BG39,BB39)</f>
        <v>0</v>
      </c>
      <c r="AH4" s="219">
        <f>AF4-AG4</f>
        <v>0</v>
      </c>
      <c r="AI4" s="221" t="str">
        <f t="shared" ref="AI4:AI18" si="2">IFERROR(AVERAGE(Y4,Z4,AA4,AB4,AD4,AE4)," ")</f>
        <v xml:space="preserve"> </v>
      </c>
      <c r="AK4" s="57">
        <f>T18</f>
        <v>16</v>
      </c>
      <c r="AL4" s="35"/>
      <c r="AM4" s="40">
        <f>T19</f>
        <v>5</v>
      </c>
      <c r="AN4" s="5"/>
      <c r="AO4" s="35"/>
      <c r="AP4" s="26"/>
    </row>
    <row r="5" spans="1:49" ht="15.75" thickBot="1" x14ac:dyDescent="0.3">
      <c r="A5" s="4">
        <f t="shared" ref="A5:A18" si="3">_xlfn.NUMBERVALUE(F5)</f>
        <v>13</v>
      </c>
      <c r="B5" s="27"/>
      <c r="C5" s="380">
        <f>IFERROR(_xlfn.NUMBERVALUE(L5),L5)</f>
        <v>0</v>
      </c>
      <c r="E5" s="123" t="s">
        <v>143</v>
      </c>
      <c r="F5" s="115">
        <v>13</v>
      </c>
      <c r="G5" s="378"/>
      <c r="H5" s="378"/>
      <c r="I5" s="409" t="e">
        <f ca="1">IF(OR($A$4=C5,$A$5=C5,$A$6=C5,$A$7=C5,$A$8=C5,$A$9=C5,$A$10=C5,$A$11=C5,$A$12=C5,$A$13=C5,$A$14=C5,$A$15=C5,$A$16=C5,$A$17=C5,$A$18=C5),1,2)</f>
        <v>#NAME?</v>
      </c>
      <c r="J5" s="27"/>
      <c r="K5" s="110"/>
      <c r="L5" s="74" t="str">
        <f>MID(K5,1,2)</f>
        <v/>
      </c>
      <c r="M5" s="11" t="str">
        <f>MID(K5,3,1)</f>
        <v/>
      </c>
      <c r="N5" s="11" t="str">
        <f>MID(K5,4,1)</f>
        <v/>
      </c>
      <c r="O5" s="11" t="str">
        <f>MID(K5,5,2)</f>
        <v/>
      </c>
      <c r="P5" s="380">
        <f>T26</f>
        <v>1</v>
      </c>
      <c r="Q5" s="380">
        <v>1</v>
      </c>
      <c r="S5" s="423">
        <f>COUNTIFS(L5:L300,F4,O5:O300,$G$29,N5:N300,$G$32)+COUNTIFS(L5:L300,F5,O5:O300,$G$29,N5:N300,$G$32)+COUNTIFS(L5:L300,F6,O5:O300,$G$29,N5:N300,$G$32)+COUNTIFS(L5:L300,F7,O5:O300,$G$29,N5:N300,$G$32)+COUNTIFS(L5:L300,F8,O5:O300,$G$29,N5:N300,$G$32)+COUNTIFS(L5:L300,F9,O5:O300,$G$29,N5:N300,$G$32)+COUNTIFS(L5:L300,F10,O5:O300,$G$29,N5:N300,$G$32)+COUNTIFS(L5:L300,F11,O5:O300,$G$29,N5:N300,$G$32)+COUNTIFS(L5:L300,F12,O5:O300,$G$29,N5:N300,$G$32)+COUNTIFS(L5:L300,F13,O5:O300,$G$29,N5:N300,$G$32)+COUNTIFS(L5:L300,F14,O5:O300,$G$29,N5:N300,$G$32)+COUNTIFS(L5:L300,F15,O5:O300,$G$29,N5:N300,$G$32)+COUNTIFS(L5:L300,F16,O5:O300,$G$29,N5:N300,$G$32)+COUNTIFS(L5:L300,F17,O5:O300,$G$29,N5:N300,$G$32)+COUNTIFS(L5:L300,F18,O5:O300,$G$29,N5:N300,$G$32)</f>
        <v>0</v>
      </c>
      <c r="T5" s="120" t="s">
        <v>70</v>
      </c>
      <c r="U5" s="424">
        <f>COUNTIFS(L5:L300,H4,O5:O300,$G$29,N5:N300,$G$32)+COUNTIFS(L5:L300,H5,O5:O300,$G$29,N5:N300,$G$32)+COUNTIFS(L5:L300,H6,O5:O300,$G$29,N5:N300,$G$32)+COUNTIFS(L5:L300,H7,O5:O300,$G$29,N5:N300,$G$32)+COUNTIFS(L5:L300,H8,O5:O300,$G$29,N5:N300,$G$32)+COUNTIFS(L5:L300,H9,O5:O300,$G$29,N5:N300,$G$32)+COUNTIFS(L5:L300,H10,O5:O300,$G$29,N5:N300,$G$32)+COUNTIFS(L5:L300,H11,O5:O300,$G$29,N5:N300,$G$32)+COUNTIFS(L5:L300,H12,O5:O300,$G$29,N5:N300,$G$32)+COUNTIFS(L5:L300,H13,O5:O300,$G$29,N5:N300,$G$32)+COUNTIFS(L5:L300,H14,O5:O300,$G$29,N5:N300,$G$32)+COUNTIFS(L5:L300,H15,O5:O300,$G$29,N5:N300,$G$32)+COUNTIFS(L5:L300,H16,O5:O300,$G$29,N5:N300,$G$32)+COUNTIFS(L5:L300,H17,O5:O300,$G$29,N5:N300,$G$32)+COUNTIFS(L5:L300,H18,O5:O300,$G$29,N5:N300,$G$32)</f>
        <v>0</v>
      </c>
      <c r="W5" s="306">
        <f t="shared" si="0"/>
        <v>13</v>
      </c>
      <c r="X5" s="378" t="str">
        <f t="shared" si="1"/>
        <v>ponta</v>
      </c>
      <c r="Y5" s="218" t="str">
        <f>$AE48</f>
        <v/>
      </c>
      <c r="Z5" s="219" t="str">
        <f>$AJ48</f>
        <v/>
      </c>
      <c r="AA5" s="219" t="str">
        <f>$AT48</f>
        <v/>
      </c>
      <c r="AB5" s="219" t="str">
        <f>$AY48</f>
        <v/>
      </c>
      <c r="AC5" s="219"/>
      <c r="AD5" s="219" t="str">
        <f>$BI48</f>
        <v/>
      </c>
      <c r="AE5" s="219" t="str">
        <f>$AO48</f>
        <v/>
      </c>
      <c r="AF5" s="219">
        <f>SUM($Z48,$AU48,$BE48,BC48)</f>
        <v>0</v>
      </c>
      <c r="AG5" s="219">
        <f>SUM($AB48,$AH48,$AM48,$AR48,$AW48,$BG48,BB48)</f>
        <v>0</v>
      </c>
      <c r="AH5" s="219">
        <f t="shared" ref="AH5:AH24" si="4">AF5-AG5</f>
        <v>0</v>
      </c>
      <c r="AI5" s="221" t="str">
        <f>IFERROR(AVERAGE(Y5,Z5,AA5,AB5,AD5,AE5)," ")</f>
        <v xml:space="preserve"> </v>
      </c>
      <c r="AK5" s="38" t="s">
        <v>60</v>
      </c>
      <c r="AR5" s="529"/>
      <c r="AS5" s="530"/>
      <c r="AT5" s="529"/>
      <c r="AU5" s="530"/>
      <c r="AV5" s="529"/>
      <c r="AW5" s="530"/>
    </row>
    <row r="6" spans="1:49" x14ac:dyDescent="0.25">
      <c r="A6" s="4" t="e">
        <f t="shared" ca="1" si="3"/>
        <v>#NAME?</v>
      </c>
      <c r="B6" s="27"/>
      <c r="C6" s="380">
        <f t="shared" ref="C6:C69" si="5">IFERROR(_xlfn.NUMBERVALUE(L6),L6)</f>
        <v>0</v>
      </c>
      <c r="E6" s="330"/>
      <c r="F6" s="116"/>
      <c r="G6" s="399"/>
      <c r="H6" s="399"/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/>
      <c r="L6" s="74" t="str">
        <f t="shared" ref="L6:L69" si="7">MID(K6,1,2)</f>
        <v/>
      </c>
      <c r="M6" s="11" t="str">
        <f t="shared" ref="M6:M69" si="8">MID(K6,3,1)</f>
        <v/>
      </c>
      <c r="N6" s="108" t="str">
        <f t="shared" ref="N6:N69" si="9">MID(K6,4,1)</f>
        <v/>
      </c>
      <c r="O6" s="11" t="str">
        <f t="shared" ref="O6:O69" si="10">MID(K6,5,2)</f>
        <v/>
      </c>
      <c r="P6" s="380">
        <f t="shared" ref="P6:P69" si="11">IF(AND($T$18=C6,N6="S"),1,IF(AND($T$19=C6,N6="S"),6,IF(AND($T$20=C6,N6="S"),5,IF(AND($T$21=C6,N6="S"),4,IF(AND($T$22=C6,N6="S"),3,IF(AND($T$23=C6,N6="S"),2,P5))))))</f>
        <v>1</v>
      </c>
      <c r="Q6" s="380">
        <f t="shared" ref="Q6:Q69" si="12">IF(AND($T$29=C6,N6="S"),1,IF(AND($T$30=C6,N6="S"),2,IF(AND($T$31=C6,N6="S"),3,IF(AND($T$32=C6,N6="S"),4,IF(AND($T$33=C6,N6="S"),5,IF(AND($T$34=C6,N6="S"),6,Q5))))))</f>
        <v>1</v>
      </c>
      <c r="S6" s="423">
        <f>COUNTIFS(L5:L300,F4,O5:O300,$G$29,N5:N300,$G$25)+COUNTIFS(L5:L300,F5,O5:O300,$G$29,N5:N300,$G$25)+COUNTIFS(L5:L300,F6,O5:O300,$G$29,N5:N300,$G$25)+COUNTIFS(L5:L300,F7,O5:O300,$G$29,N5:N300,$G$25)+COUNTIFS(L5:L300,F8,O5:O300,$G$29,N5:N300,$G$25)+COUNTIFS(L5:L300,F9,O5:O300,$G$29,N5:N300,$G$25)+COUNTIFS(L5:L300,F10,O5:O300,$G$29,N5:N300,$G$25)+COUNTIFS(L5:L300,F11,O5:O300,$G$29,N5:N300,$G$25)+COUNTIFS(L5:L300,F12,O5:O300,$G$29,N5:N300,$G$25)+COUNTIFS(L5:L300,F13,O5:O300,$G$29,N5:N300,$G$25)+COUNTIFS(L5:L300,F14,O5:O300,$G$29,N5:N300,$G$25)+COUNTIFS(L5:L300,F15,O5:O300,$G$29,N5:N300,$G$25)+COUNTIFS(L5:L300,F16,O5:O300,$G$29,N5:N300,$G$25)+COUNTIFS(L5:L300,F17,O5:O300,$G$29,N5:N300,$G$25)+COUNTIFS(L5:L300,F18,O5:O300,$G$29,N5:N300,$G$25)</f>
        <v>0</v>
      </c>
      <c r="T6" s="120" t="s">
        <v>9</v>
      </c>
      <c r="U6" s="424">
        <f>COUNTIFS(L5:L300,H4,O5:O300,$G$29,N5:N300,$G$25)+COUNTIFS(L5:L300,H5,O5:O300,$G$29,N5:N300,$G$25)+COUNTIFS(L5:L300,H6,O5:O300,$G$29,N5:N300,$G$25)+COUNTIFS(L5:L300,H7,O5:O300,$G$29,N5:N300,$G$25)+COUNTIFS(L5:L300,H8,O5:O300,$G$29,N5:N300,$G$25)+COUNTIFS(L5:L300,H9,O5:O300,$G$29,N5:N300,$G$25)+COUNTIFS(L5:L300,H10,O5:O300,$G$29,N5:N300,$G$25)+COUNTIFS(L5:L300,H11,O5:O300,$G$29,N5:N300,$G$25)+COUNTIFS(L5:L300,H12,O5:O300,$G$29,N5:N300,$G$25)+COUNTIFS(L5:L300,H13,O5:O300,$G$29,N5:N300,$G$25)+COUNTIFS(L5:L300,H14,O5:O300,$G$29,N5:N300,$G$25)+COUNTIFS(L5:L300,H15,O5:O300,$G$29,N5:N300,$G$25)+COUNTIFS(L5:L300,H16,O5:O300,$G$29,N5:N300,$G$25)+COUNTIFS(L5:L300,H17,O5:O300,$G$29,N5:N300,$G$25)+COUNTIFS(L5:L300,H18,O5:O300,$G$29,N5:N300,$G$25)</f>
        <v>0</v>
      </c>
      <c r="W6" s="306">
        <f t="shared" si="0"/>
        <v>0</v>
      </c>
      <c r="X6" s="378">
        <f t="shared" si="1"/>
        <v>0</v>
      </c>
      <c r="Y6" s="218" t="str">
        <f>$AE57</f>
        <v/>
      </c>
      <c r="Z6" s="219" t="str">
        <f>$AJ57</f>
        <v/>
      </c>
      <c r="AA6" s="219" t="str">
        <f>$AT57</f>
        <v/>
      </c>
      <c r="AB6" s="219" t="str">
        <f>$AY57</f>
        <v/>
      </c>
      <c r="AC6" s="219"/>
      <c r="AD6" s="219" t="str">
        <f>$BI57</f>
        <v/>
      </c>
      <c r="AE6" s="219" t="str">
        <f>$AO57</f>
        <v/>
      </c>
      <c r="AF6" s="219">
        <f>SUM($Z57,$AU57,$BE57,BC57)</f>
        <v>0</v>
      </c>
      <c r="AG6" s="219">
        <f>SUM($AB57,$AH57,$AM57,$AR57,$AW57,$BG57,BB57)</f>
        <v>0</v>
      </c>
      <c r="AH6" s="219">
        <f t="shared" si="4"/>
        <v>0</v>
      </c>
      <c r="AI6" s="221" t="str">
        <f t="shared" si="2"/>
        <v xml:space="preserve"> </v>
      </c>
      <c r="AK6" s="47">
        <f>AL3</f>
        <v>12</v>
      </c>
      <c r="AL6" s="8"/>
      <c r="AM6" s="51">
        <f>AK2</f>
        <v>20</v>
      </c>
      <c r="AN6" s="3"/>
      <c r="AO6" s="8"/>
      <c r="AP6" s="9"/>
      <c r="AR6" s="547"/>
      <c r="AS6" s="548"/>
      <c r="AT6" s="547"/>
      <c r="AU6" s="548"/>
      <c r="AV6" s="547"/>
      <c r="AW6" s="548"/>
    </row>
    <row r="7" spans="1:49" ht="15.75" thickBot="1" x14ac:dyDescent="0.3">
      <c r="A7" s="4" t="e">
        <f t="shared" ca="1" si="3"/>
        <v>#NAME?</v>
      </c>
      <c r="B7" s="27"/>
      <c r="C7" s="380">
        <f t="shared" si="5"/>
        <v>0</v>
      </c>
      <c r="E7" s="330"/>
      <c r="F7" s="116"/>
      <c r="G7" s="399"/>
      <c r="H7" s="399"/>
      <c r="I7" s="409" t="e">
        <f t="shared" ca="1" si="6"/>
        <v>#NAME?</v>
      </c>
      <c r="J7" s="72"/>
      <c r="K7" s="110"/>
      <c r="L7" s="74" t="str">
        <f t="shared" si="7"/>
        <v/>
      </c>
      <c r="M7" s="11" t="str">
        <f t="shared" si="8"/>
        <v/>
      </c>
      <c r="N7" s="11" t="str">
        <f t="shared" si="9"/>
        <v/>
      </c>
      <c r="O7" s="11" t="str">
        <f t="shared" si="10"/>
        <v/>
      </c>
      <c r="P7" s="380">
        <f t="shared" si="11"/>
        <v>1</v>
      </c>
      <c r="Q7" s="380">
        <f t="shared" si="12"/>
        <v>1</v>
      </c>
      <c r="S7" s="423">
        <f>COUNTIFS(L5:L300,F4,O5:O300,$G$29,N5:N300,$G$23)+COUNTIFS(L5:L300,F5,O5:O300,$G$29,N5:N300,$G$23)+COUNTIFS(L5:L300,F6,O5:O300,$G$29,N5:N300,$G$23)+COUNTIFS(L5:L300,F7,O5:O300,$G$29,N5:N300,$G$23)+COUNTIFS(L5:L300,F8,O5:O300,$G$29,N5:N300,$G$23)+COUNTIFS(L5:L300,F9,O5:O300,$G$29,N5:N300,$G$23)+COUNTIFS(L5:L300,F10,O5:O300,$G$29,N5:N300,$G$23)+COUNTIFS(L5:L300,F11,O5:O300,$G$29,N5:N300,$G$23)+COUNTIFS(L5:L300,F12,O5:O300,$G$29,N5:N300,$G$23)+COUNTIFS(L5:L300,F13,O5:O300,$G$29,N5:N300,$G$23)+COUNTIFS(L5:L300,F14,O5:O300,$G$29,N5:N300,$G$23)+COUNTIFS(L5:L300,F15,O5:O300,$G$29,N5:N300,$G$23)+COUNTIFS(L5:L300,F16,O5:O300,$G$29,N5:N300,$G$23)+COUNTIFS(L5:L300,F17,O5:O300,$G$29,N5:N300,$G$23)+COUNTIFS(L5:L300,F18,O5:O300,$G$29,N5:N300,$G$23)</f>
        <v>0</v>
      </c>
      <c r="T7" s="121" t="s">
        <v>16</v>
      </c>
      <c r="U7" s="424">
        <f>COUNTIFS(L5:L300,H4,O5:O300,$G$29,N5:N300,$G$23)+COUNTIFS(L5:L300,H5,O5:O300,$G$29,N5:N300,$G$23)+COUNTIFS(L5:L300,H6,O5:O300,$G$29,N5:N300,$G$23)+COUNTIFS(L5:L300,H7,O5:O300,$G$29,N5:N300,$G$23)+COUNTIFS(L5:L300,H8,O5:O300,$G$29,N5:N300,$G$23)+COUNTIFS(L5:L300,H9,O5:O300,$G$29,N5:N300,$G$23)+COUNTIFS(L5:L300,H10,O5:O300,$G$29,N5:N300,$G$23)+COUNTIFS(L5:L300,H11,O5:O300,$G$29,N5:N300,$G$23)+COUNTIFS(L5:L300,H12,O5:O300,$G$29,N5:N300,$G$23)+COUNTIFS(L5:L300,H13,O5:O300,$G$29,N5:N300,$G$23)+COUNTIFS(L5:L300,H14,O5:O300,$G$29,N5:N300,$G$23)+COUNTIFS(L5:L300,H15,O5:O300,$G$29,N5:N300,$G$23)+COUNTIFS(L5:L300,H16,O5:O300,$G$29,N5:N300,$G$23)+COUNTIFS(L5:L300,H17,O5:O300,$G$29,N5:N300,$G$23)+COUNTIFS(L5:L300,H18,O5:O300,$G$29,N5:N300,$G$23)</f>
        <v>0</v>
      </c>
      <c r="W7" s="306">
        <f t="shared" si="0"/>
        <v>0</v>
      </c>
      <c r="X7" s="378">
        <f t="shared" si="1"/>
        <v>0</v>
      </c>
      <c r="Y7" s="218" t="str">
        <f>$AE66</f>
        <v/>
      </c>
      <c r="Z7" s="219" t="str">
        <f>$AJ66</f>
        <v/>
      </c>
      <c r="AA7" s="219" t="str">
        <f>$AT66</f>
        <v/>
      </c>
      <c r="AB7" s="219" t="str">
        <f>$AY66</f>
        <v/>
      </c>
      <c r="AC7" s="219"/>
      <c r="AD7" s="219" t="str">
        <f>$BI66</f>
        <v/>
      </c>
      <c r="AE7" s="219" t="str">
        <f>$AO66</f>
        <v/>
      </c>
      <c r="AF7" s="219">
        <f>SUM($Z66,$AU66,$BE66,BC66)</f>
        <v>0</v>
      </c>
      <c r="AG7" s="219">
        <f>SUM($AB66,$AH66,$AM66,$AR66,$AW66,$BG66,BB66)</f>
        <v>0</v>
      </c>
      <c r="AH7" s="219">
        <f t="shared" si="4"/>
        <v>0</v>
      </c>
      <c r="AI7" s="221" t="str">
        <f t="shared" si="2"/>
        <v xml:space="preserve"> </v>
      </c>
      <c r="AK7" s="1"/>
      <c r="AL7" s="58">
        <f>AK4</f>
        <v>16</v>
      </c>
      <c r="AM7" s="56">
        <f>AM2</f>
        <v>13</v>
      </c>
      <c r="AN7" s="4"/>
      <c r="AO7" s="27"/>
      <c r="AP7" s="2"/>
      <c r="AR7" s="557"/>
      <c r="AS7" s="558"/>
      <c r="AT7" s="557"/>
      <c r="AU7" s="558"/>
      <c r="AV7" s="557"/>
      <c r="AW7" s="558"/>
    </row>
    <row r="8" spans="1:49" ht="15.75" thickBot="1" x14ac:dyDescent="0.3">
      <c r="A8" s="4" t="e">
        <f t="shared" ca="1" si="3"/>
        <v>#NAME?</v>
      </c>
      <c r="B8" s="27"/>
      <c r="C8" s="380">
        <f t="shared" si="5"/>
        <v>0</v>
      </c>
      <c r="E8" s="123"/>
      <c r="F8" s="115"/>
      <c r="G8" s="378"/>
      <c r="H8" s="378"/>
      <c r="I8" s="409" t="e">
        <f t="shared" ca="1" si="6"/>
        <v>#NAME?</v>
      </c>
      <c r="J8" s="27"/>
      <c r="K8" s="110"/>
      <c r="L8" s="74" t="str">
        <f t="shared" si="7"/>
        <v/>
      </c>
      <c r="M8" s="11" t="str">
        <f t="shared" si="8"/>
        <v/>
      </c>
      <c r="N8" s="11" t="str">
        <f t="shared" si="9"/>
        <v/>
      </c>
      <c r="O8" s="11" t="str">
        <f t="shared" si="10"/>
        <v/>
      </c>
      <c r="P8" s="380">
        <f t="shared" si="11"/>
        <v>1</v>
      </c>
      <c r="Q8" s="380">
        <f t="shared" si="12"/>
        <v>1</v>
      </c>
      <c r="S8" s="421">
        <f>COUNTIFS(L5:L300,H4,O5:O300,$G$28,N5:N300, $G$22)+COUNTIFS(L5:L300,H5,O5:O300,$G$28,N5:N300, $G$22)+COUNTIFS(L5:L300,H6,O5:O300,$G$28,N5:N300, $G$22)+COUNTIFS(L5:L300,H7,O5:O300,$G$28,N5:N300, $G$22)+COUNTIFS(L5:L300,H8,O5:O300,$G$28,N5:N300, $G$22)+COUNTIFS(L5:L300,H9,O5:O300,$G$28,N5:N300, $G$22)+COUNTIFS(L5:L300,H10,O5:O300,$G$28,N5:N300, $G$22)+COUNTIFS(L5:L300,H11,O5:O300,$G$28,N5:N300, $G$22)+COUNTIFS(L5:L300,H12,O5:O300,$G$28,N5:N300, $G$22)+COUNTIFS(L5:L300,H13,O5:O300,$G$28,N5:N300, $G$22)+COUNTIFS(L5:L300,H14,O5:O300,$G$28,N5:N300, $G$22)+COUNTIFS(L5:L300,H15,O5:O300,$G$28,N5:N300, $G$22)+COUNTIFS(L5:L300,H16,O5:O300,$G$28,N5:N300, $G$22)+COUNTIFS(L5:L300,H17,O5:O300,$G$28,N5:N300, $G$22)+COUNTIFS(L5:L300,H18,O5:O300,$G$28,N5:N300, $G$22)</f>
        <v>0</v>
      </c>
      <c r="T8" s="120" t="s">
        <v>67</v>
      </c>
      <c r="U8" s="422">
        <f>COUNTIFS(L5:L300,F4,O5:O300,$G$28,N5:N300, $G$22)+COUNTIFS(L5:L300,F5,O5:O300,$G$28,N5:N300, $G$22)+COUNTIFS(L5:L300,F6,O5:O300,$G$28,N5:N300, $G$22)+COUNTIFS(L5:L300,F7,O5:O300,$G$28,N5:N300, $G$22)+COUNTIFS(L5:L300,F8,O5:O300,$G$28,N5:N300, $G$22)+COUNTIFS(L5:L300,F9,O5:O300,$G$28,N5:N300, $G$22)+COUNTIFS(L5:L300,F10,O5:O300,$G$28,N5:N300, $G$22)+COUNTIFS(L5:L300,F11,O5:O300,$G$28,N5:N300, $G$22)+COUNTIFS(L5:L300,F12,O5:O300,$G$28,N5:N300, $G$22)+COUNTIFS(L5:L300,F13,O5:O300,$G$28,N5:N300, $G$22)+COUNTIFS(L5:L300,F14,O5:O300,$G$28,N5:N300, $G$22)+COUNTIFS(L5:L300,F15,O5:O300,$G$28,N5:N300, $G$22)+COUNTIFS(L5:L300,F16,O5:O300,$G$28,N5:N300, $G$22)+COUNTIFS(L5:L300,F17,O5:O300,$G$28,N5:N300, $G$22)+COUNTIFS(L5:L300,F18,O5:O300,$G$28,N5:N300, $G$22)</f>
        <v>0</v>
      </c>
      <c r="W8" s="306">
        <f t="shared" si="0"/>
        <v>0</v>
      </c>
      <c r="X8" s="378">
        <f t="shared" si="1"/>
        <v>0</v>
      </c>
      <c r="Y8" s="218" t="str">
        <f>$AE75</f>
        <v/>
      </c>
      <c r="Z8" s="219" t="str">
        <f>$AJ75</f>
        <v/>
      </c>
      <c r="AA8" s="219" t="str">
        <f>$AT75</f>
        <v/>
      </c>
      <c r="AB8" s="219" t="str">
        <f>$AY75</f>
        <v/>
      </c>
      <c r="AC8" s="219"/>
      <c r="AD8" s="219" t="str">
        <f>$BI75</f>
        <v/>
      </c>
      <c r="AE8" s="219" t="str">
        <f>$AO75</f>
        <v/>
      </c>
      <c r="AF8" s="219">
        <f>SUM($Z75,$AU75,$BE75,BC75)</f>
        <v>0</v>
      </c>
      <c r="AG8" s="219">
        <f>SUM($AB75,$AH75,$AM75,$AR75,$AW75,$BG75,BB75)</f>
        <v>0</v>
      </c>
      <c r="AH8" s="219">
        <f t="shared" si="4"/>
        <v>0</v>
      </c>
      <c r="AI8" s="221" t="str">
        <f t="shared" si="2"/>
        <v xml:space="preserve"> </v>
      </c>
      <c r="AK8" s="52">
        <f>AM4</f>
        <v>5</v>
      </c>
      <c r="AL8" s="35"/>
      <c r="AM8" s="48">
        <f>AM3</f>
        <v>10</v>
      </c>
      <c r="AN8" s="5"/>
      <c r="AO8" s="35"/>
      <c r="AP8" s="26"/>
      <c r="AR8" s="7"/>
      <c r="AS8" s="9"/>
      <c r="AT8" s="8"/>
      <c r="AU8" s="8"/>
      <c r="AV8" s="7"/>
      <c r="AW8" s="9"/>
    </row>
    <row r="9" spans="1:49" ht="15.75" thickBot="1" x14ac:dyDescent="0.3">
      <c r="A9" s="4" t="e">
        <f t="shared" ca="1" si="3"/>
        <v>#NAME?</v>
      </c>
      <c r="B9" s="27"/>
      <c r="C9" s="380">
        <f t="shared" si="5"/>
        <v>0</v>
      </c>
      <c r="E9" s="123"/>
      <c r="F9" s="115"/>
      <c r="G9" s="378"/>
      <c r="H9" s="378"/>
      <c r="I9" s="409" t="e">
        <f t="shared" ca="1" si="6"/>
        <v>#NAME?</v>
      </c>
      <c r="J9" s="27"/>
      <c r="K9" s="110"/>
      <c r="L9" s="438" t="str">
        <f t="shared" si="7"/>
        <v/>
      </c>
      <c r="M9" s="11" t="str">
        <f t="shared" si="8"/>
        <v/>
      </c>
      <c r="N9" s="11" t="str">
        <f t="shared" si="9"/>
        <v/>
      </c>
      <c r="O9" s="11" t="str">
        <f t="shared" si="10"/>
        <v/>
      </c>
      <c r="P9" s="380">
        <f t="shared" si="11"/>
        <v>1</v>
      </c>
      <c r="Q9" s="380">
        <f t="shared" si="12"/>
        <v>1</v>
      </c>
      <c r="S9" s="421">
        <f>COUNTIFS(L5:L300,H4,O5:O300,$G$28,N5:N300, $G$32)+COUNTIFS(L5:L300,H5,O5:O300,$G$28,N5:N300, $G$32)+COUNTIFS(L5:L300,H6,O5:O300,$G$28,N5:N300, $G$32)+COUNTIFS(L5:L300,H7,O5:O300,$G$28,N5:N300, $G$32)+COUNTIFS(L5:L300,H8,O5:O300,$G$28,N5:N300, $G$32)+COUNTIFS(L5:L300,H9,O5:O300,$G$28,N5:N300, $G$32)+COUNTIFS(L5:L300,H10,O5:O300,$G$28,N5:N300, $G$32)+COUNTIFS(L5:L300,H11,O5:O300,$G$28,N5:N300, $G$32)+COUNTIFS(L5:L300,H12,O5:O300,$G$28,N5:N300, $G$32)+COUNTIFS(L5:L300,H13,O5:O300,$G$28,N5:N300, $G$32)+COUNTIFS(L5:L300,H14,O5:O300,$G$28,N5:N300, $G$32)+COUNTIFS(L5:L300,H15,O5:O300,$G$28,N5:N300, $G$32)+COUNTIFS(L5:L300,H16,O5:O300,$G$28,N5:N300, $G$32)+COUNTIFS(L5:L300,H17,O5:O300,$G$28,N5:N300, $G$32)+COUNTIFS(L5:L300,H18,O5:O300,$G$28,N5:N300, $G$32)</f>
        <v>0</v>
      </c>
      <c r="T9" s="121" t="s">
        <v>71</v>
      </c>
      <c r="U9" s="422">
        <f>COUNTIFS(L5:L300,F4,O5:O300,$G$28,N5:N300, $G$32)+COUNTIFS(L5:L300,F5,O5:O300,$G$28,N5:N300, $G$32)+COUNTIFS(L5:L300,F6,O5:O300,$G$28,N5:N300, $G$32)+COUNTIFS(L5:L300,F7,O5:O300,$G$28,N5:N300, $G$32)+COUNTIFS(L5:L300,F8,O5:O300,$G$28,N5:N300, $G$32)+COUNTIFS(L5:L300,F9,O5:O300,$G$28,N5:N300, $G$32)+COUNTIFS(L5:L300,F10,O5:O300,$G$28,N5:N300, $G$32)+COUNTIFS(L5:L300,F11,O5:O300,$G$28,N5:N300, $G$32)+COUNTIFS(L5:L300,F12,O5:O300,$G$28,N5:N300, $G$32)+COUNTIFS(L5:L300,F13,O5:O300,$G$28,N5:N300, $G$32)+COUNTIFS(L5:L300,F14,O5:O300,$G$28,N5:N300, $G$32)+COUNTIFS(L5:L300,F15,O5:O300,$G$28,N5:N300, $G$32)+COUNTIFS(L5:L300,F16,O5:O300,$G$28,N5:N300, $G$32)+COUNTIFS(L5:L300,F17,O5:O300,$G$28,N5:N300, $G$32)+COUNTIFS(L5:L300,F18,O5:O300,$G$28,N5:N300, $G$32)</f>
        <v>0</v>
      </c>
      <c r="W9" s="306">
        <f t="shared" si="0"/>
        <v>0</v>
      </c>
      <c r="X9" s="378">
        <f t="shared" si="1"/>
        <v>0</v>
      </c>
      <c r="Y9" s="218" t="str">
        <f>$AE84</f>
        <v/>
      </c>
      <c r="Z9" s="219" t="str">
        <f>$AJ84</f>
        <v/>
      </c>
      <c r="AA9" s="219" t="str">
        <f>$AT84</f>
        <v/>
      </c>
      <c r="AB9" s="219" t="str">
        <f>$AY84</f>
        <v/>
      </c>
      <c r="AC9" s="219"/>
      <c r="AD9" s="219" t="str">
        <f>$BI84</f>
        <v/>
      </c>
      <c r="AE9" s="219" t="str">
        <f>$AO84</f>
        <v/>
      </c>
      <c r="AF9" s="219">
        <f>SUM($Z84,$AU84,$BE84,BC84)</f>
        <v>0</v>
      </c>
      <c r="AG9" s="219">
        <f>SUM($AB84,$AH84,$AM84,$AR84,$AW84,$BG84,BB84)</f>
        <v>0</v>
      </c>
      <c r="AH9" s="219">
        <f t="shared" si="4"/>
        <v>0</v>
      </c>
      <c r="AI9" s="221" t="str">
        <f t="shared" si="2"/>
        <v xml:space="preserve"> </v>
      </c>
      <c r="AK9" s="38" t="s">
        <v>59</v>
      </c>
      <c r="AR9" s="1"/>
      <c r="AS9" s="2"/>
      <c r="AT9" s="547"/>
      <c r="AU9" s="548"/>
      <c r="AV9" s="1"/>
      <c r="AW9" s="2"/>
    </row>
    <row r="10" spans="1:49" x14ac:dyDescent="0.25">
      <c r="A10" s="4" t="e">
        <f t="shared" ca="1" si="3"/>
        <v>#NAME?</v>
      </c>
      <c r="B10" s="27"/>
      <c r="C10" s="380">
        <f t="shared" si="5"/>
        <v>0</v>
      </c>
      <c r="E10" s="420"/>
      <c r="F10" s="117"/>
      <c r="G10" s="105"/>
      <c r="H10" s="105"/>
      <c r="I10" s="409" t="e">
        <f t="shared" ca="1" si="6"/>
        <v>#NAME?</v>
      </c>
      <c r="J10" s="73"/>
      <c r="K10" s="110"/>
      <c r="L10" s="74" t="str">
        <f t="shared" si="7"/>
        <v/>
      </c>
      <c r="M10" s="11" t="str">
        <f t="shared" si="8"/>
        <v/>
      </c>
      <c r="N10" s="11" t="str">
        <f t="shared" si="9"/>
        <v/>
      </c>
      <c r="O10" s="11" t="str">
        <f t="shared" si="10"/>
        <v/>
      </c>
      <c r="P10" s="380">
        <f t="shared" si="11"/>
        <v>1</v>
      </c>
      <c r="Q10" s="380">
        <f t="shared" si="12"/>
        <v>1</v>
      </c>
      <c r="S10" s="421">
        <f>COUNTIFS(L5:L300,H4,O5:O300,$G$28,N5:N300, $G$23)+COUNTIFS(L5:L300,H5,O5:O300,$G$28,N5:N300, $G$23)+COUNTIFS(L5:L300,H6,O5:O300,$G$28,N5:N300, $G$23)+COUNTIFS(L5:L300,H7,O5:O300,$G$28,N5:N300, $G$23)+COUNTIFS(L5:L300,H8,O5:O300,$G$28,N5:N300, $G$23)+COUNTIFS(L5:L300,H9,O5:O300,$G$28,N5:N300, $G$23)+COUNTIFS(L5:L300,H10,O5:O300,$G$28,N5:N300, $G$23)+COUNTIFS(L5:L300,H11,O5:O300,$G$28,N5:N300, $G$23)+COUNTIFS(L5:L300,H12,O5:O300,$G$28,N5:N300, $G$23)+COUNTIFS(L5:L300,H13,O5:O300,$G$28,N5:N300, $G$23)+COUNTIFS(L5:L300,H14,O5:O300,$G$28,N5:N300, $G$23)+COUNTIFS(L5:L300,H15,O5:O300,$G$28,N5:N300, $G$23)+COUNTIFS(L5:L300,H16,O5:O300,$G$28,N5:N300, $G$23)+COUNTIFS(L5:L300,H17,O5:O300,$G$28,N5:N300, $G$23)+COUNTIFS(L5:L300,H18,O5:O300,$G$28,N5:N300, $G$23)</f>
        <v>0</v>
      </c>
      <c r="T10" s="120" t="s">
        <v>68</v>
      </c>
      <c r="U10" s="422">
        <f>COUNTIFS(L5:L300,F4,O5:O300,$G$28,N5:N300, $G$23)+COUNTIFS(L5:L300,F5,O5:O300,$G$28,N5:N300, $G$23)+COUNTIFS(L5:L300,F6,O5:O300,$G$28,N5:N300, $G$23)+COUNTIFS(L5:L300,F7,O5:O300,$G$28,N5:N300, $G$23)+COUNTIFS(L5:L300,F8,O5:O300,$G$28,N5:N300, $G$23)+COUNTIFS(L5:L300,F9,O5:O300,$G$28,N5:N300, $G$23)+COUNTIFS(L5:L300,F10,O5:O300,$G$28,N5:N300, $G$23)+COUNTIFS(L5:L300,F11,O5:O300,$G$28,N5:N300, $G$23)+COUNTIFS(L5:L300,F12,O5:O300,$G$28,N5:N300, $G$23)+COUNTIFS(L5:L300,F13,O5:O300,$G$28,N5:N300, $G$23)+COUNTIFS(L5:L300,F14,O5:O300,$G$28,N5:N300, $G$23)+COUNTIFS(L5:L300,F15,O5:O300,$G$28,N5:N300, $G$23)+COUNTIFS(L5:L300,F16,O5:O300,$G$28,N5:N300, $G$23)+COUNTIFS(L5:L300,F17,O5:O300,$G$28,N5:N300, $G$23)+COUNTIFS(L5:L300,F18,O5:O300,$G$28,N5:N300, $G$23)</f>
        <v>0</v>
      </c>
      <c r="W10" s="306">
        <f t="shared" si="0"/>
        <v>0</v>
      </c>
      <c r="X10" s="378">
        <f t="shared" si="1"/>
        <v>0</v>
      </c>
      <c r="Y10" s="218" t="str">
        <f>$AE93</f>
        <v/>
      </c>
      <c r="Z10" s="219" t="str">
        <f>$AJ93</f>
        <v/>
      </c>
      <c r="AA10" s="219" t="str">
        <f>$AT93</f>
        <v/>
      </c>
      <c r="AB10" s="219" t="str">
        <f>$AY93</f>
        <v/>
      </c>
      <c r="AC10" s="219"/>
      <c r="AD10" s="219" t="str">
        <f>$BI93</f>
        <v/>
      </c>
      <c r="AE10" s="219" t="str">
        <f>$AO93</f>
        <v/>
      </c>
      <c r="AF10" s="219">
        <f>SUM($Z93,$AU93,$BE93,BC93)</f>
        <v>0</v>
      </c>
      <c r="AG10" s="219">
        <f>SUM($AB93,$AH93,$AM93,$AR93,$AW93,$BG93,BB93)</f>
        <v>0</v>
      </c>
      <c r="AH10" s="219">
        <f t="shared" si="4"/>
        <v>0</v>
      </c>
      <c r="AI10" s="221" t="str">
        <f t="shared" si="2"/>
        <v xml:space="preserve"> </v>
      </c>
      <c r="AK10" s="59">
        <f>AL7</f>
        <v>16</v>
      </c>
      <c r="AL10" s="8"/>
      <c r="AM10" s="49">
        <f>AK6</f>
        <v>12</v>
      </c>
      <c r="AN10" s="3"/>
      <c r="AO10" s="8"/>
      <c r="AP10" s="9"/>
      <c r="AR10" s="36"/>
      <c r="AS10" s="37"/>
      <c r="AT10" s="547"/>
      <c r="AU10" s="548"/>
      <c r="AV10" s="1"/>
      <c r="AW10" s="2"/>
    </row>
    <row r="11" spans="1:49" x14ac:dyDescent="0.25">
      <c r="A11" s="4" t="e">
        <f t="shared" ca="1" si="3"/>
        <v>#NAME?</v>
      </c>
      <c r="B11" s="27"/>
      <c r="C11" s="380">
        <f t="shared" si="5"/>
        <v>0</v>
      </c>
      <c r="E11" s="123"/>
      <c r="F11" s="115"/>
      <c r="G11" s="378"/>
      <c r="H11" s="378"/>
      <c r="I11" s="409" t="e">
        <f t="shared" ca="1" si="6"/>
        <v>#NAME?</v>
      </c>
      <c r="J11" s="27"/>
      <c r="K11" s="110"/>
      <c r="L11" s="74" t="str">
        <f t="shared" si="7"/>
        <v/>
      </c>
      <c r="M11" s="11" t="str">
        <f t="shared" si="8"/>
        <v/>
      </c>
      <c r="N11" s="11" t="str">
        <f t="shared" si="9"/>
        <v/>
      </c>
      <c r="O11" s="11" t="str">
        <f t="shared" si="10"/>
        <v/>
      </c>
      <c r="P11" s="380">
        <f t="shared" si="11"/>
        <v>1</v>
      </c>
      <c r="Q11" s="380">
        <f t="shared" si="12"/>
        <v>1</v>
      </c>
      <c r="S11" s="421">
        <f>COUNTIFS(L5:L300,H4,O5:O300,$G$28,N5:N300, $G$26)+COUNTIFS(L5:L300,H5,O5:O300,$G$28,N5:N300, $G$26)+COUNTIFS(L5:L300,H6,O5:O300,$G$28,N5:N300, $G$26)+COUNTIFS(L5:L300,H7,O5:O300,$G$28,N5:N300, $G$26)+COUNTIFS(L5:L300,H8,O5:O300,$G$28,N5:N300, $G$26)+COUNTIFS(L5:L300,H9,O5:O300,$G$28,N5:N300, $G$26)+COUNTIFS(L5:L300,H10,O5:O300,$G$28,N5:N300, $G$26)+COUNTIFS(L5:L300,H11,O5:O300,$G$28,N5:N300, $G$26)+COUNTIFS(L5:L300,H12,O5:O300,$G$28,N5:N300, $G$26)+COUNTIFS(L5:L300,H13,O5:O300,$G$28,N5:N300, $G$26)+COUNTIFS(L5:L300,H14,O5:O300,$G$28,N5:N300, $G$26)+COUNTIFS(L5:L300,H15,O5:O300,$G$28,N5:N300, $G$26)+COUNTIFS(L5:L300,H16,O5:O300,$G$28,N5:N300, $G$26)+COUNTIFS(L5:L300,H17,O5:O300,$G$28,N5:N300, $G$26)+COUNTIFS(L5:L300,H18,O5:O300,$G$28,N5:N300, $G$26)</f>
        <v>0</v>
      </c>
      <c r="T11" s="121" t="s">
        <v>69</v>
      </c>
      <c r="U11" s="422">
        <f>COUNTIFS(L5:L300,F4,O5:O300,$G$28,N5:N300, $G$26)+COUNTIFS(L5:L300,F5,O5:O300,$G$28,N5:N300, $G$26)+COUNTIFS(L5:L300,F6,O5:O300,$G$28,N5:N300, $G$26)+COUNTIFS(L5:L300,F7,O5:O300,$G$28,N5:N300, $G$26)+COUNTIFS(L5:L300,F8,O5:O300,$G$28,N5:N300, $G$26)+COUNTIFS(L5:L300,F9,O5:O300,$G$28,N5:N300, $G$26)+COUNTIFS(L5:L300,F10,O5:O300,$G$28,N5:N300, $G$26)+COUNTIFS(L5:L300,F11,O5:O300,$G$28,N5:N300, $G$26)+COUNTIFS(L5:L300,F12,O5:O300,$G$28,N5:N300, $G$26)+COUNTIFS(L5:L300,F13,O5:O300,$G$28,N5:N300, $G$26)+COUNTIFS(L5:L300,F14,O5:O300,$G$28,N5:N300, $G$26)+COUNTIFS(L5:L300,F15,O5:O300,$G$28,N5:N300, $G$26)+COUNTIFS(L5:L300,F16,O5:O300,$G$28,N5:N300, $G$26)+COUNTIFS(L5:L300,F17,O5:O300,$G$28,N5:N300, $G$26)+COUNTIFS(L5:L300,F18,O5:O300,$G$28,N5:N300, $G$26)</f>
        <v>0</v>
      </c>
      <c r="W11" s="306">
        <f t="shared" si="0"/>
        <v>0</v>
      </c>
      <c r="X11" s="378">
        <f t="shared" si="1"/>
        <v>0</v>
      </c>
      <c r="Y11" s="218" t="str">
        <f>$AE102</f>
        <v/>
      </c>
      <c r="Z11" s="219" t="str">
        <f>$AJ102</f>
        <v/>
      </c>
      <c r="AA11" s="219" t="str">
        <f>$AT102</f>
        <v/>
      </c>
      <c r="AB11" s="219" t="str">
        <f>$AY102</f>
        <v/>
      </c>
      <c r="AC11" s="219"/>
      <c r="AD11" s="219" t="str">
        <f>$BI102</f>
        <v/>
      </c>
      <c r="AE11" s="219" t="str">
        <f>$AO102</f>
        <v/>
      </c>
      <c r="AF11" s="219">
        <f>SUM($Z102,$AU102,$BE102,BC102)</f>
        <v>0</v>
      </c>
      <c r="AG11" s="219">
        <f>SUM($AB102,$AH102,$AM102,$AR102,$AW102,$BG102,BB102)</f>
        <v>0</v>
      </c>
      <c r="AH11" s="219">
        <f t="shared" si="4"/>
        <v>0</v>
      </c>
      <c r="AI11" s="221" t="str">
        <f t="shared" si="2"/>
        <v xml:space="preserve"> </v>
      </c>
      <c r="AK11" s="1"/>
      <c r="AL11" s="54">
        <f>AK8</f>
        <v>5</v>
      </c>
      <c r="AM11" s="53">
        <f>AM6</f>
        <v>20</v>
      </c>
      <c r="AN11" s="4"/>
      <c r="AO11" s="27"/>
      <c r="AP11" s="2"/>
      <c r="AR11" s="547"/>
      <c r="AS11" s="548"/>
      <c r="AT11" s="27"/>
      <c r="AU11" s="27"/>
      <c r="AV11" s="547"/>
      <c r="AW11" s="548"/>
    </row>
    <row r="12" spans="1:49" ht="15.75" thickBot="1" x14ac:dyDescent="0.3">
      <c r="A12" s="4">
        <f t="shared" si="3"/>
        <v>0</v>
      </c>
      <c r="B12" s="27"/>
      <c r="C12" s="380">
        <f t="shared" si="5"/>
        <v>0</v>
      </c>
      <c r="E12" s="123"/>
      <c r="F12" s="79"/>
      <c r="G12" s="123"/>
      <c r="H12" s="378"/>
      <c r="I12" s="409" t="e">
        <f t="shared" ca="1" si="6"/>
        <v>#NAME?</v>
      </c>
      <c r="J12" s="27"/>
      <c r="K12" s="110"/>
      <c r="L12" s="74" t="str">
        <f t="shared" si="7"/>
        <v/>
      </c>
      <c r="M12" s="11" t="str">
        <f t="shared" si="8"/>
        <v/>
      </c>
      <c r="N12" s="11" t="str">
        <f t="shared" si="9"/>
        <v/>
      </c>
      <c r="O12" s="11" t="str">
        <f t="shared" si="10"/>
        <v/>
      </c>
      <c r="P12" s="380">
        <f t="shared" si="11"/>
        <v>1</v>
      </c>
      <c r="Q12" s="380">
        <f t="shared" si="12"/>
        <v>1</v>
      </c>
      <c r="S12" s="421">
        <f>COUNTIFS(L5:L300,H4,O5:O300,$G$28,N5:N300, $G$24)+COUNTIFS(L5:L300,H5,O5:O300,$G$28,N5:N300, $G$24)+COUNTIFS(L5:L300,H6,O5:O300,$G$28,N5:N300, $G$24)+COUNTIFS(L5:L300,H7,O5:O300,$G$28,N5:N300, $G$24)+COUNTIFS(L5:L300,H8,O5:O300,$G$28,N5:N300, $G$24)+COUNTIFS(L5:L300,H9,O5:O300,$G$28,N5:N300, $G$24)+COUNTIFS(L5:L300,H10,O5:O300,$G$28,N5:N300, $G$24)+COUNTIFS(L5:L300,H11,O5:O300,$G$28,N5:N300, $G$24)+COUNTIFS(L5:L300,H12,O5:O300,$G$28,N5:N300, $G$24)+COUNTIFS(L5:L300,H13,O5:O300,$G$28,N5:N300, $G$24)+COUNTIFS(L5:L300,H14,O5:O300,$G$28,N5:N300, $G$24)+COUNTIFS(L5:L300,H15,O5:O300,$G$28,N5:N300, $G$24)+COUNTIFS(L5:L300,H16,O5:O300,$G$28,N5:N300, $G$24)+COUNTIFS(L5:L300,H17,O5:O300,$G$28,N5:N300, $G$24)+COUNTIFS(L5:L300,H18,O5:O300,$G$28,N5:N300, $G$24)</f>
        <v>0</v>
      </c>
      <c r="T12" s="121" t="s">
        <v>144</v>
      </c>
      <c r="U12" s="422">
        <f>COUNTIFS(L5:L300,F4,O5:O300,$G$28,N5:N300, $G$24)+COUNTIFS(L5:L300,F5,O5:O300,$G$28,N5:N300, $G$24)+COUNTIFS(L5:L300,F6,O5:O300,$G$28,N5:N300, $G$24)+COUNTIFS(L5:L300,F7,O5:O300,$G$28,N5:N300, $G$24)+COUNTIFS(L5:L300,F8,O5:O300,$G$28,N5:N300, $G$24)+COUNTIFS(L5:L300,F9,O5:O300,$G$28,N5:N300, $G$24)+COUNTIFS(L5:L300,F10,O5:O300,$G$28,N5:N300, $G$24)+COUNTIFS(L5:L300,F11,O5:O300,$G$28,N5:N300, $G$24)+COUNTIFS(L5:L300,F12,O5:O300,$G$28,N5:N300, $G$24)+COUNTIFS(L5:L300,F13,O5:O300,$G$28,N5:N300, $G$24)+COUNTIFS(L5:L300,F14,O5:O300,$G$28,N5:N300, $G$24)+COUNTIFS(L5:L300,F15,O5:O300,$G$28,N5:N300, $G$24)+COUNTIFS(L5:L300,F16,O5:O300,$G$28,N5:N300, $G$24)+COUNTIFS(L5:L300,F17,O5:O300,$G$28,N5:N300, $G$24)+COUNTIFS(L5:L300,F18,O5:O300,$G$28,N5:N300, $G$24)</f>
        <v>0</v>
      </c>
      <c r="W12" s="306">
        <f t="shared" si="0"/>
        <v>0</v>
      </c>
      <c r="X12" s="378">
        <f t="shared" si="1"/>
        <v>0</v>
      </c>
      <c r="Y12" s="218" t="str">
        <f>$AE111</f>
        <v/>
      </c>
      <c r="Z12" s="219" t="str">
        <f>$AJ111</f>
        <v/>
      </c>
      <c r="AA12" s="219" t="str">
        <f>$AT111</f>
        <v/>
      </c>
      <c r="AB12" s="219" t="str">
        <f>$AY111</f>
        <v/>
      </c>
      <c r="AC12" s="219"/>
      <c r="AD12" s="219" t="str">
        <f>$BI111</f>
        <v/>
      </c>
      <c r="AE12" s="219" t="str">
        <f>$AO111</f>
        <v/>
      </c>
      <c r="AF12" s="219">
        <f>SUM($Z111,$AU111,$BE111,BC111)</f>
        <v>0</v>
      </c>
      <c r="AG12" s="219">
        <f>SUM($AB111,$AH111,$AM111,$AR111,$AW111,$BG111,BB111)</f>
        <v>0</v>
      </c>
      <c r="AH12" s="219">
        <f t="shared" si="4"/>
        <v>0</v>
      </c>
      <c r="AI12" s="221" t="str">
        <f t="shared" si="2"/>
        <v xml:space="preserve"> </v>
      </c>
      <c r="AK12" s="50">
        <f>AM8</f>
        <v>10</v>
      </c>
      <c r="AL12" s="35"/>
      <c r="AM12" s="42">
        <f>AM7</f>
        <v>13</v>
      </c>
      <c r="AN12" s="5"/>
      <c r="AO12" s="35"/>
      <c r="AP12" s="26"/>
      <c r="AR12" s="547"/>
      <c r="AS12" s="548"/>
      <c r="AT12" s="27"/>
      <c r="AU12" s="27"/>
      <c r="AV12" s="547"/>
      <c r="AW12" s="548"/>
    </row>
    <row r="13" spans="1:49" ht="15.75" thickBot="1" x14ac:dyDescent="0.3">
      <c r="A13" s="4">
        <f t="shared" si="3"/>
        <v>0</v>
      </c>
      <c r="B13" s="27"/>
      <c r="C13" s="380">
        <f t="shared" si="5"/>
        <v>0</v>
      </c>
      <c r="E13" s="123"/>
      <c r="F13" s="79"/>
      <c r="G13" s="436"/>
      <c r="H13" s="378"/>
      <c r="I13" s="409" t="e">
        <f t="shared" ca="1" si="6"/>
        <v>#NAME?</v>
      </c>
      <c r="J13" s="27"/>
      <c r="K13" s="110"/>
      <c r="L13" s="74" t="str">
        <f t="shared" si="7"/>
        <v/>
      </c>
      <c r="M13" s="11" t="str">
        <f t="shared" si="8"/>
        <v/>
      </c>
      <c r="N13" s="11" t="str">
        <f t="shared" si="9"/>
        <v/>
      </c>
      <c r="O13" s="11" t="str">
        <f t="shared" si="10"/>
        <v/>
      </c>
      <c r="P13" s="380">
        <f t="shared" si="11"/>
        <v>1</v>
      </c>
      <c r="Q13" s="380">
        <f t="shared" si="12"/>
        <v>1</v>
      </c>
      <c r="S13" s="166">
        <f>S14-(SUM(S8:S12)+(SUM(S4:S7)))</f>
        <v>0</v>
      </c>
      <c r="T13" s="122" t="s">
        <v>72</v>
      </c>
      <c r="U13" s="167">
        <f>U14-(SUM(U8:U12)+(SUM(U4:U7)))</f>
        <v>0</v>
      </c>
      <c r="W13" s="306">
        <f t="shared" si="0"/>
        <v>0</v>
      </c>
      <c r="X13" s="378">
        <f t="shared" si="1"/>
        <v>0</v>
      </c>
      <c r="Y13" s="218" t="str">
        <f>$AE120</f>
        <v/>
      </c>
      <c r="Z13" s="219" t="str">
        <f>$AJ120</f>
        <v/>
      </c>
      <c r="AA13" s="219" t="str">
        <f>$AT120</f>
        <v/>
      </c>
      <c r="AB13" s="219" t="str">
        <f>$AY120</f>
        <v/>
      </c>
      <c r="AC13" s="219"/>
      <c r="AD13" s="219" t="str">
        <f>$BI120</f>
        <v/>
      </c>
      <c r="AE13" s="219" t="str">
        <f>$AO120</f>
        <v/>
      </c>
      <c r="AF13" s="219">
        <f>SUM($Z120,$AU120,$BE120,BC120)</f>
        <v>0</v>
      </c>
      <c r="AG13" s="219">
        <f>SUM($AB120,$AH120,$AM120,$AR120,$AW120,$BG120,BB120)</f>
        <v>0</v>
      </c>
      <c r="AH13" s="219">
        <f t="shared" si="4"/>
        <v>0</v>
      </c>
      <c r="AI13" s="221" t="str">
        <f t="shared" si="2"/>
        <v xml:space="preserve"> </v>
      </c>
      <c r="AK13" s="38" t="s">
        <v>58</v>
      </c>
      <c r="AR13" s="1"/>
      <c r="AS13" s="2"/>
      <c r="AT13" s="27"/>
      <c r="AU13" s="27"/>
      <c r="AV13" s="1"/>
      <c r="AW13" s="2"/>
    </row>
    <row r="14" spans="1:49" ht="15.75" thickBot="1" x14ac:dyDescent="0.3">
      <c r="A14" s="4">
        <f t="shared" si="3"/>
        <v>0</v>
      </c>
      <c r="B14" s="27"/>
      <c r="C14" s="380">
        <f t="shared" si="5"/>
        <v>0</v>
      </c>
      <c r="E14" s="123"/>
      <c r="F14" s="79"/>
      <c r="G14" s="123"/>
      <c r="H14" s="378"/>
      <c r="I14" s="409" t="e">
        <f t="shared" ca="1" si="6"/>
        <v>#NAME?</v>
      </c>
      <c r="J14" s="27"/>
      <c r="K14" s="110"/>
      <c r="L14" s="74" t="str">
        <f t="shared" si="7"/>
        <v/>
      </c>
      <c r="M14" s="11" t="str">
        <f t="shared" si="8"/>
        <v/>
      </c>
      <c r="N14" s="11" t="str">
        <f t="shared" si="9"/>
        <v/>
      </c>
      <c r="O14" s="11" t="str">
        <f t="shared" si="10"/>
        <v/>
      </c>
      <c r="P14" s="380">
        <f t="shared" si="11"/>
        <v>1</v>
      </c>
      <c r="Q14" s="380">
        <f t="shared" si="12"/>
        <v>1</v>
      </c>
      <c r="S14" s="434">
        <f>COUNTIFS(L5:L300,F4,O5:O300,G29)+COUNTIFS(L5:L300,F5,O5:O300,G29)+COUNTIFS(L5:L300,F6,O5:O300,G29)+COUNTIFS(L5:L300,F7,O5:O300,G29)+COUNTIFS(L5:L300,F8,O5:O300,G29)+COUNTIFS(L5:L300,F9,O5:O300,G29)+COUNTIFS(L5:L300,F10,O5:O300,G29)+COUNTIFS(L5:L300,F11,O5:O300,G29)+COUNTIFS(L5:L300,F12,O5:O300,G29)+COUNTIFS(L5:L300,F13,O5:O300,G29)+COUNTIFS(L5:L300,F14,O5:O300,G29)+COUNTIFS(L5:L300,F15,O5:O300,G29)+COUNTIFS(L5:L300,F16,O5:O300,G29)+COUNTIFS(L5:L300,F17,O5:O300,G29)+COUNTIFS(L5:L300,F18,O5:O300,G29)+COUNTIFS(L5:L300,H4,O5:O300,G28)+COUNTIFS(L5:L300,H5,O5:O300,G28)+COUNTIFS(L5:L300,H6,O5:O300,G28)+COUNTIFS(L5:L300,H7,O5:O300,G28)+COUNTIFS(L5:L300,H8,O5:O300,G28)+COUNTIFS(L5:L300,H9,O5:O300,G28)+COUNTIFS(L5:L300,H10,O5:O300,G28)+COUNTIFS(L5:L300,H11,O5:O300,G28)+COUNTIFS(L5:L300,H12,O5:O300,G28)+COUNTIFS(L5:L300,H13,O5:O300,G28)+COUNTIFS(L5:L300,H14,O5:O300,G28)+COUNTIFS(L5:L300,H15,O5:O300,G28)+COUNTIFS(L5:L300,H16,O5:O300,G28)+COUNTIFS(L5:L300,H17,O5:O300,G28)+COUNTIFS(L5:L300,H18,O5:O300,G28)</f>
        <v>0</v>
      </c>
      <c r="T14" s="376" t="s">
        <v>15</v>
      </c>
      <c r="U14" s="435">
        <f>COUNTIFS(L5:L300,H4,O5:O300,G29)+COUNTIFS(L5:L300,H5,O5:O300,G29)+COUNTIFS(L5:L300,H6,O5:O300,G29)+COUNTIFS(L5:L300,H7,O5:O300,G29)+COUNTIFS(L5:L300,H8,O5:O300,G29)+COUNTIFS(L5:L300,H9,O5:O300,G29)+COUNTIFS(L5:L300,H10,O5:O300,G29)+COUNTIFS(L5:L300,H11,O5:O300,G29)+COUNTIFS(L5:L300,H12,O5:O300,G29)+COUNTIFS(L5:L300,H13,O5:O300,G29)+COUNTIFS(L5:L300,H14,O5:O300,G29)+COUNTIFS(L5:L300,H15,O5:O300,G29)+COUNTIFS(L5:L300,H16,O5:O300,G29)+COUNTIFS(L5:L300,H17,O5:O300,G29)+COUNTIFS(L5:L300,H18,O5:O300,G29)+COUNTIFS(L5:L300,F4,O5:O300,G28)+COUNTIFS(L5:L300,F5,O5:O300,G28)+COUNTIFS(L5:L300,F6,O5:O300,G28)+COUNTIFS(L5:L300,F7,O5:O300,G28)+COUNTIFS(L5:L300,F8,O5:O300,G28)+COUNTIFS(L5:L300,F9,O5:O300,G28)+COUNTIFS(L5:L300,F10,O5:O300,G28)+COUNTIFS(L5:L300,F11,O5:O300,G28)+COUNTIFS(L5:L300,F12,O5:O300,G28)+COUNTIFS(L5:L300,F13,O5:O300,G28)+COUNTIFS(L5:L300,F14,O5:O300,G28)+COUNTIFS(L5:L300,F15,O5:O300,G28)+COUNTIFS(L5:L300,F16,O5:O300,G28)+COUNTIFS(L5:L300,F17,O5:O300,G28)+COUNTIFS(L5:L300,F18,O5:O300,G28)</f>
        <v>0</v>
      </c>
      <c r="W14" s="306">
        <f t="shared" si="0"/>
        <v>0</v>
      </c>
      <c r="X14" s="378">
        <f t="shared" si="1"/>
        <v>0</v>
      </c>
      <c r="Y14" s="218" t="str">
        <f>$AE129</f>
        <v/>
      </c>
      <c r="Z14" s="219" t="str">
        <f>$AJ129</f>
        <v/>
      </c>
      <c r="AA14" s="219" t="str">
        <f>$AT129</f>
        <v/>
      </c>
      <c r="AB14" s="219" t="str">
        <f>$AY129</f>
        <v/>
      </c>
      <c r="AC14" s="219"/>
      <c r="AD14" s="219" t="str">
        <f>$BI129</f>
        <v/>
      </c>
      <c r="AE14" s="219" t="str">
        <f>$AO129</f>
        <v/>
      </c>
      <c r="AF14" s="219">
        <f>SUM($Z129,$AU129,$BE129,BC129)</f>
        <v>0</v>
      </c>
      <c r="AG14" s="219">
        <f>SUM($AB129,$AH129,$AM129,$AR129,$AW129,$BG129,BB129)</f>
        <v>0</v>
      </c>
      <c r="AH14" s="219">
        <f t="shared" si="4"/>
        <v>0</v>
      </c>
      <c r="AI14" s="221" t="str">
        <f t="shared" si="2"/>
        <v xml:space="preserve"> </v>
      </c>
      <c r="AK14" s="39">
        <f>AL11</f>
        <v>5</v>
      </c>
      <c r="AL14" s="8"/>
      <c r="AM14" s="60">
        <f>AK10</f>
        <v>16</v>
      </c>
      <c r="AN14" s="3"/>
      <c r="AO14" s="8"/>
      <c r="AP14" s="9"/>
      <c r="AR14" s="23"/>
      <c r="AS14" s="26"/>
      <c r="AT14" s="35"/>
      <c r="AU14" s="35"/>
      <c r="AV14" s="23"/>
      <c r="AW14" s="26"/>
    </row>
    <row r="15" spans="1:49" x14ac:dyDescent="0.25">
      <c r="A15" s="4">
        <f t="shared" si="3"/>
        <v>0</v>
      </c>
      <c r="B15" s="27"/>
      <c r="C15" s="380">
        <f t="shared" si="5"/>
        <v>0</v>
      </c>
      <c r="E15" s="123"/>
      <c r="F15" s="79"/>
      <c r="G15" s="378"/>
      <c r="H15" s="378"/>
      <c r="I15" s="409" t="e">
        <f t="shared" ca="1" si="6"/>
        <v>#NAME?</v>
      </c>
      <c r="J15" s="27"/>
      <c r="K15" s="110"/>
      <c r="L15" s="74" t="str">
        <f t="shared" si="7"/>
        <v/>
      </c>
      <c r="M15" s="11" t="str">
        <f t="shared" si="8"/>
        <v/>
      </c>
      <c r="N15" s="11" t="str">
        <f t="shared" si="9"/>
        <v/>
      </c>
      <c r="O15" s="11" t="str">
        <f t="shared" si="10"/>
        <v/>
      </c>
      <c r="P15" s="380">
        <f t="shared" si="11"/>
        <v>1</v>
      </c>
      <c r="Q15" s="380">
        <f t="shared" si="12"/>
        <v>1</v>
      </c>
      <c r="W15" s="306">
        <f t="shared" si="0"/>
        <v>0</v>
      </c>
      <c r="X15" s="378">
        <f t="shared" si="1"/>
        <v>0</v>
      </c>
      <c r="Y15" s="218" t="str">
        <f>$AE138</f>
        <v/>
      </c>
      <c r="Z15" s="219" t="str">
        <f>$AJ138</f>
        <v/>
      </c>
      <c r="AA15" s="219" t="str">
        <f>$AT138</f>
        <v/>
      </c>
      <c r="AB15" s="219" t="str">
        <f>$AY138</f>
        <v/>
      </c>
      <c r="AC15" s="219"/>
      <c r="AD15" s="219" t="str">
        <f>$BI138</f>
        <v/>
      </c>
      <c r="AE15" s="219" t="str">
        <f>$AO138</f>
        <v/>
      </c>
      <c r="AF15" s="219">
        <f>SUM($Z138,$AU138,$BE138,BC138)</f>
        <v>0</v>
      </c>
      <c r="AG15" s="219">
        <f>SUM($AB138,$AH138,$AM138,$AR138,$AW138,$BG138,BB138)</f>
        <v>0</v>
      </c>
      <c r="AH15" s="219">
        <f t="shared" si="4"/>
        <v>0</v>
      </c>
      <c r="AI15" s="221" t="str">
        <f t="shared" si="2"/>
        <v xml:space="preserve"> </v>
      </c>
      <c r="AK15" s="1"/>
      <c r="AL15" s="45">
        <f>AK12</f>
        <v>10</v>
      </c>
      <c r="AM15" s="46">
        <f>AM10</f>
        <v>12</v>
      </c>
      <c r="AN15" s="4"/>
      <c r="AO15" s="27"/>
      <c r="AP15" s="2"/>
      <c r="AR15" s="27"/>
      <c r="AS15" s="27"/>
      <c r="AT15" s="27"/>
      <c r="AU15" s="27"/>
      <c r="AV15" s="27"/>
    </row>
    <row r="16" spans="1:49" ht="15.75" thickBot="1" x14ac:dyDescent="0.3">
      <c r="A16" s="4">
        <f t="shared" si="3"/>
        <v>0</v>
      </c>
      <c r="B16" s="27"/>
      <c r="C16" s="380">
        <f t="shared" si="5"/>
        <v>0</v>
      </c>
      <c r="E16" s="123"/>
      <c r="F16" s="79"/>
      <c r="G16" s="378"/>
      <c r="H16" s="378"/>
      <c r="I16" s="409" t="e">
        <f t="shared" ca="1" si="6"/>
        <v>#NAME?</v>
      </c>
      <c r="J16" s="27"/>
      <c r="K16" s="110"/>
      <c r="L16" s="74" t="str">
        <f t="shared" si="7"/>
        <v/>
      </c>
      <c r="M16" s="11" t="str">
        <f t="shared" si="8"/>
        <v/>
      </c>
      <c r="N16" s="11" t="str">
        <f t="shared" si="9"/>
        <v/>
      </c>
      <c r="O16" s="11" t="str">
        <f t="shared" si="10"/>
        <v/>
      </c>
      <c r="P16" s="380">
        <f t="shared" si="11"/>
        <v>1</v>
      </c>
      <c r="Q16" s="380">
        <f t="shared" si="12"/>
        <v>1</v>
      </c>
      <c r="S16" s="549" t="s">
        <v>64</v>
      </c>
      <c r="T16" s="549"/>
      <c r="W16" s="306">
        <f t="shared" si="0"/>
        <v>0</v>
      </c>
      <c r="X16" s="378">
        <f t="shared" si="1"/>
        <v>0</v>
      </c>
      <c r="Y16" s="218" t="str">
        <f>$AE147</f>
        <v/>
      </c>
      <c r="Z16" s="219" t="str">
        <f>$AJ147</f>
        <v/>
      </c>
      <c r="AA16" s="219" t="str">
        <f>$AT147</f>
        <v/>
      </c>
      <c r="AB16" s="219" t="str">
        <f>$AY147</f>
        <v/>
      </c>
      <c r="AC16" s="219"/>
      <c r="AD16" s="219" t="str">
        <f>$BI147</f>
        <v/>
      </c>
      <c r="AE16" s="219" t="str">
        <f>$AO147</f>
        <v/>
      </c>
      <c r="AF16" s="219">
        <f>SUM($Z147,$AU147,$BE147,BC147)</f>
        <v>0</v>
      </c>
      <c r="AG16" s="219">
        <f>SUM($AB147,$AH147,$AM147,$AR147,$AW147,$BG147,BB147)</f>
        <v>0</v>
      </c>
      <c r="AH16" s="219">
        <f t="shared" si="4"/>
        <v>0</v>
      </c>
      <c r="AI16" s="221" t="str">
        <f t="shared" si="2"/>
        <v xml:space="preserve"> </v>
      </c>
      <c r="AK16" s="43">
        <f>AM12</f>
        <v>13</v>
      </c>
      <c r="AL16" s="35"/>
      <c r="AM16" s="40">
        <f>AM11</f>
        <v>20</v>
      </c>
      <c r="AN16" s="5"/>
      <c r="AO16" s="35"/>
      <c r="AP16" s="26"/>
      <c r="AR16" s="549" t="s">
        <v>62</v>
      </c>
      <c r="AS16" s="549"/>
      <c r="AT16" s="549"/>
      <c r="AU16" s="549"/>
      <c r="AV16" s="549"/>
      <c r="AW16" s="549"/>
    </row>
    <row r="17" spans="1:100" ht="15.75" thickBot="1" x14ac:dyDescent="0.3">
      <c r="A17" s="4">
        <f t="shared" si="3"/>
        <v>0</v>
      </c>
      <c r="B17" s="27"/>
      <c r="C17" s="380">
        <f t="shared" si="5"/>
        <v>0</v>
      </c>
      <c r="E17" s="123"/>
      <c r="F17" s="79"/>
      <c r="G17" s="378"/>
      <c r="H17" s="378"/>
      <c r="I17" s="409" t="e">
        <f t="shared" ca="1" si="6"/>
        <v>#NAME?</v>
      </c>
      <c r="J17" s="27"/>
      <c r="K17" s="110"/>
      <c r="L17" s="74" t="str">
        <f t="shared" si="7"/>
        <v/>
      </c>
      <c r="M17" s="11" t="str">
        <f t="shared" si="8"/>
        <v/>
      </c>
      <c r="N17" s="11" t="str">
        <f t="shared" si="9"/>
        <v/>
      </c>
      <c r="O17" s="11" t="str">
        <f t="shared" si="10"/>
        <v/>
      </c>
      <c r="P17" s="380">
        <f t="shared" si="11"/>
        <v>1</v>
      </c>
      <c r="Q17" s="380">
        <f t="shared" si="12"/>
        <v>1</v>
      </c>
      <c r="S17" s="38" t="s">
        <v>55</v>
      </c>
      <c r="W17" s="306">
        <f t="shared" si="0"/>
        <v>0</v>
      </c>
      <c r="X17" s="378">
        <f t="shared" si="1"/>
        <v>0</v>
      </c>
      <c r="Y17" s="218" t="str">
        <f>$AE156</f>
        <v/>
      </c>
      <c r="Z17" s="219" t="str">
        <f>$AJ156</f>
        <v/>
      </c>
      <c r="AA17" s="219" t="str">
        <f>$AT156</f>
        <v/>
      </c>
      <c r="AB17" s="219" t="str">
        <f>$AY156</f>
        <v/>
      </c>
      <c r="AC17" s="219"/>
      <c r="AD17" s="219" t="str">
        <f>$BI156</f>
        <v/>
      </c>
      <c r="AE17" s="219" t="str">
        <f>$AO156</f>
        <v/>
      </c>
      <c r="AF17" s="219">
        <f>SUM($Z156,$AU156,$BE156,BC156)</f>
        <v>0</v>
      </c>
      <c r="AG17" s="219">
        <f>SUM($AB156,$AH156,$AM156,$AR156,$AW156,$BG156,BB156)</f>
        <v>0</v>
      </c>
      <c r="AH17" s="219">
        <f t="shared" si="4"/>
        <v>0</v>
      </c>
      <c r="AI17" s="221" t="str">
        <f t="shared" si="2"/>
        <v xml:space="preserve"> </v>
      </c>
      <c r="AK17" s="38" t="s">
        <v>57</v>
      </c>
      <c r="AR17" s="380">
        <v>1</v>
      </c>
      <c r="AS17" s="519"/>
      <c r="AT17" s="519"/>
      <c r="AU17" s="519"/>
      <c r="AV17" s="519"/>
      <c r="AW17" s="380" t="s">
        <v>42</v>
      </c>
    </row>
    <row r="18" spans="1:100" ht="15.75" thickBot="1" x14ac:dyDescent="0.3">
      <c r="A18" s="5">
        <f t="shared" si="3"/>
        <v>0</v>
      </c>
      <c r="B18" s="27"/>
      <c r="C18" s="380">
        <f t="shared" si="5"/>
        <v>0</v>
      </c>
      <c r="E18" s="407"/>
      <c r="F18" s="80"/>
      <c r="G18" s="151"/>
      <c r="H18" s="383"/>
      <c r="I18" s="409" t="e">
        <f t="shared" ca="1" si="6"/>
        <v>#NAME?</v>
      </c>
      <c r="J18" s="27"/>
      <c r="K18" s="110"/>
      <c r="L18" s="74" t="str">
        <f t="shared" si="7"/>
        <v/>
      </c>
      <c r="M18" s="11" t="str">
        <f t="shared" si="8"/>
        <v/>
      </c>
      <c r="N18" s="11" t="str">
        <f t="shared" si="9"/>
        <v/>
      </c>
      <c r="O18" s="11" t="str">
        <f t="shared" si="10"/>
        <v/>
      </c>
      <c r="P18" s="380">
        <f t="shared" si="11"/>
        <v>1</v>
      </c>
      <c r="Q18" s="380">
        <f t="shared" si="12"/>
        <v>1</v>
      </c>
      <c r="S18" s="6">
        <v>1</v>
      </c>
      <c r="T18" s="75">
        <v>16</v>
      </c>
      <c r="W18" s="308">
        <f t="shared" si="0"/>
        <v>0</v>
      </c>
      <c r="X18" s="383">
        <f t="shared" si="1"/>
        <v>0</v>
      </c>
      <c r="Y18" s="222" t="str">
        <f>$AE165</f>
        <v/>
      </c>
      <c r="Z18" s="223" t="str">
        <f>$AJ165</f>
        <v/>
      </c>
      <c r="AA18" s="223" t="str">
        <f>$AT165</f>
        <v/>
      </c>
      <c r="AB18" s="223" t="str">
        <f>$AY165</f>
        <v/>
      </c>
      <c r="AC18" s="223"/>
      <c r="AD18" s="223" t="str">
        <f>$BI165</f>
        <v/>
      </c>
      <c r="AE18" s="223" t="str">
        <f>$AO165</f>
        <v/>
      </c>
      <c r="AF18" s="223">
        <f>SUM($Z165,$AU165,$BE165,BC165)</f>
        <v>0</v>
      </c>
      <c r="AG18" s="223">
        <f>SUM($AB165,$AH165,$AM165,$AR165,$AW165,$BG165,BB165)</f>
        <v>0</v>
      </c>
      <c r="AH18" s="223">
        <f t="shared" si="4"/>
        <v>0</v>
      </c>
      <c r="AI18" s="224" t="str">
        <f t="shared" si="2"/>
        <v xml:space="preserve"> </v>
      </c>
      <c r="AK18" s="47">
        <f>AL15</f>
        <v>10</v>
      </c>
      <c r="AL18" s="8"/>
      <c r="AM18" s="51">
        <f>AK14</f>
        <v>5</v>
      </c>
      <c r="AN18" s="3"/>
      <c r="AO18" s="8"/>
      <c r="AP18" s="9"/>
      <c r="AR18" s="380">
        <v>2</v>
      </c>
      <c r="AS18" s="519"/>
      <c r="AT18" s="519"/>
      <c r="AU18" s="519"/>
      <c r="AV18" s="519"/>
      <c r="AW18" s="380" t="s">
        <v>49</v>
      </c>
    </row>
    <row r="19" spans="1:100" ht="15.75" x14ac:dyDescent="0.25">
      <c r="C19" s="380">
        <f t="shared" si="5"/>
        <v>0</v>
      </c>
      <c r="I19" s="409" t="e">
        <f t="shared" ca="1" si="6"/>
        <v>#NAME?</v>
      </c>
      <c r="K19" s="110"/>
      <c r="L19" s="74" t="str">
        <f t="shared" si="7"/>
        <v/>
      </c>
      <c r="M19" s="11" t="str">
        <f t="shared" si="8"/>
        <v/>
      </c>
      <c r="N19" s="11" t="str">
        <f t="shared" si="9"/>
        <v/>
      </c>
      <c r="O19" s="11" t="str">
        <f t="shared" si="10"/>
        <v/>
      </c>
      <c r="P19" s="380">
        <f t="shared" si="11"/>
        <v>1</v>
      </c>
      <c r="Q19" s="380">
        <f t="shared" si="12"/>
        <v>1</v>
      </c>
      <c r="S19" s="1">
        <v>2</v>
      </c>
      <c r="T19" s="76">
        <v>5</v>
      </c>
      <c r="V19" s="531" t="s">
        <v>54</v>
      </c>
      <c r="W19" s="63">
        <v>1</v>
      </c>
      <c r="X19" s="111" t="s">
        <v>55</v>
      </c>
      <c r="Y19" s="225" t="str">
        <f>AE171</f>
        <v/>
      </c>
      <c r="Z19" s="226" t="str">
        <f t="shared" ref="Z19:Z24" si="13">AJ171</f>
        <v/>
      </c>
      <c r="AA19" s="226" t="str">
        <f>AT171</f>
        <v/>
      </c>
      <c r="AB19" s="226" t="str">
        <f t="shared" ref="AB19:AB24" si="14">AY171</f>
        <v/>
      </c>
      <c r="AC19" s="226"/>
      <c r="AD19" s="226" t="str">
        <f>BI171</f>
        <v/>
      </c>
      <c r="AE19" s="226" t="str">
        <f>AO171</f>
        <v/>
      </c>
      <c r="AF19" s="226">
        <f>SUM(Z171,AU171,BE171,AZ171)</f>
        <v>0</v>
      </c>
      <c r="AG19" s="226">
        <f>SUM(AB171,AH171,AM171,AR171,AW171,BG171,BB171)</f>
        <v>0</v>
      </c>
      <c r="AH19" s="226">
        <f t="shared" si="4"/>
        <v>0</v>
      </c>
      <c r="AI19" s="227" t="e">
        <f>AVERAGE(Y19:AE19)</f>
        <v>#DIV/0!</v>
      </c>
      <c r="AK19" s="1"/>
      <c r="AL19" s="55">
        <f>AK16</f>
        <v>13</v>
      </c>
      <c r="AM19" s="61">
        <f>AM14</f>
        <v>16</v>
      </c>
      <c r="AN19" s="4"/>
      <c r="AO19" s="27"/>
      <c r="AP19" s="2"/>
      <c r="AR19" s="380">
        <v>3</v>
      </c>
      <c r="AS19" s="519"/>
      <c r="AT19" s="519"/>
      <c r="AU19" s="519"/>
      <c r="AV19" s="519"/>
      <c r="AW19" s="380" t="s">
        <v>50</v>
      </c>
    </row>
    <row r="20" spans="1:100" ht="16.5" thickBot="1" x14ac:dyDescent="0.3">
      <c r="C20" s="380">
        <f t="shared" si="5"/>
        <v>0</v>
      </c>
      <c r="I20" s="409" t="e">
        <f t="shared" ca="1" si="6"/>
        <v>#NAME?</v>
      </c>
      <c r="K20" s="110"/>
      <c r="L20" s="74" t="str">
        <f t="shared" si="7"/>
        <v/>
      </c>
      <c r="M20" s="11" t="str">
        <f t="shared" si="8"/>
        <v/>
      </c>
      <c r="N20" s="11" t="str">
        <f t="shared" si="9"/>
        <v/>
      </c>
      <c r="O20" s="11" t="str">
        <f t="shared" si="10"/>
        <v/>
      </c>
      <c r="P20" s="380">
        <f t="shared" si="11"/>
        <v>1</v>
      </c>
      <c r="Q20" s="380">
        <f t="shared" si="12"/>
        <v>1</v>
      </c>
      <c r="S20" s="1">
        <v>3</v>
      </c>
      <c r="T20" s="76">
        <v>10</v>
      </c>
      <c r="V20" s="532"/>
      <c r="W20" s="63">
        <v>2</v>
      </c>
      <c r="X20" s="111" t="s">
        <v>56</v>
      </c>
      <c r="Y20" s="228" t="str">
        <f t="shared" ref="Y20:Y24" si="15">AE172</f>
        <v/>
      </c>
      <c r="Z20" s="120" t="str">
        <f t="shared" si="13"/>
        <v/>
      </c>
      <c r="AA20" s="120" t="str">
        <f t="shared" ref="AA20:AA24" si="16">AT172</f>
        <v/>
      </c>
      <c r="AB20" s="120" t="str">
        <f t="shared" si="14"/>
        <v/>
      </c>
      <c r="AC20" s="120"/>
      <c r="AD20" s="120" t="str">
        <f t="shared" ref="AD20:AD24" si="17">BI172</f>
        <v/>
      </c>
      <c r="AE20" s="120" t="str">
        <f t="shared" ref="AE20:AE24" si="18">AO172</f>
        <v/>
      </c>
      <c r="AF20" s="120">
        <f t="shared" ref="AF20:AF24" si="19">SUM(Z172,AU172,BE172,AZ172)</f>
        <v>0</v>
      </c>
      <c r="AG20" s="120">
        <f t="shared" ref="AG20:AG24" si="20">SUM(AB172,AH172,AM172,AR172,AW172,BG172,BB172)</f>
        <v>0</v>
      </c>
      <c r="AH20" s="120">
        <f t="shared" si="4"/>
        <v>0</v>
      </c>
      <c r="AI20" s="229" t="e">
        <f>AVERAGE(Y20:AE20)</f>
        <v>#DIV/0!</v>
      </c>
      <c r="AK20" s="52">
        <f>AM16</f>
        <v>20</v>
      </c>
      <c r="AL20" s="35"/>
      <c r="AM20" s="48">
        <f>AM15</f>
        <v>12</v>
      </c>
      <c r="AN20" s="5"/>
      <c r="AO20" s="35"/>
      <c r="AP20" s="26"/>
      <c r="AR20" s="380">
        <v>4</v>
      </c>
      <c r="AS20" s="519"/>
      <c r="AT20" s="519"/>
      <c r="AU20" s="519"/>
      <c r="AV20" s="519"/>
      <c r="AW20" s="380" t="s">
        <v>47</v>
      </c>
    </row>
    <row r="21" spans="1:100" ht="16.5" thickBot="1" x14ac:dyDescent="0.3">
      <c r="C21" s="380">
        <f t="shared" si="5"/>
        <v>0</v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/>
      <c r="L21" s="74" t="str">
        <f t="shared" si="7"/>
        <v/>
      </c>
      <c r="M21" s="11" t="str">
        <f t="shared" si="8"/>
        <v/>
      </c>
      <c r="N21" s="11" t="str">
        <f t="shared" si="9"/>
        <v/>
      </c>
      <c r="O21" s="11" t="str">
        <f t="shared" si="10"/>
        <v/>
      </c>
      <c r="P21" s="380">
        <f t="shared" si="11"/>
        <v>1</v>
      </c>
      <c r="Q21" s="380">
        <f t="shared" si="12"/>
        <v>1</v>
      </c>
      <c r="S21" s="1">
        <v>4</v>
      </c>
      <c r="T21" s="76">
        <v>13</v>
      </c>
      <c r="V21" s="532"/>
      <c r="W21" s="63">
        <v>3</v>
      </c>
      <c r="X21" s="111" t="s">
        <v>57</v>
      </c>
      <c r="Y21" s="228" t="str">
        <f t="shared" si="15"/>
        <v/>
      </c>
      <c r="Z21" s="120" t="str">
        <f t="shared" si="13"/>
        <v/>
      </c>
      <c r="AA21" s="120" t="str">
        <f t="shared" si="16"/>
        <v/>
      </c>
      <c r="AB21" s="120" t="str">
        <f t="shared" si="14"/>
        <v/>
      </c>
      <c r="AC21" s="120"/>
      <c r="AD21" s="120" t="str">
        <f t="shared" si="17"/>
        <v/>
      </c>
      <c r="AE21" s="120" t="str">
        <f t="shared" si="18"/>
        <v/>
      </c>
      <c r="AF21" s="120">
        <f t="shared" si="19"/>
        <v>0</v>
      </c>
      <c r="AG21" s="120">
        <f t="shared" si="20"/>
        <v>0</v>
      </c>
      <c r="AH21" s="120">
        <f t="shared" si="4"/>
        <v>0</v>
      </c>
      <c r="AI21" s="229" t="e">
        <f t="shared" ref="AI21:AI24" si="21">AVERAGE(Y21:AE21)</f>
        <v>#DIV/0!</v>
      </c>
      <c r="AK21" s="38" t="s">
        <v>56</v>
      </c>
      <c r="AR21" s="380">
        <v>5</v>
      </c>
      <c r="AS21" s="519"/>
      <c r="AT21" s="519"/>
      <c r="AU21" s="519"/>
      <c r="AV21" s="519"/>
      <c r="AW21" s="380" t="s">
        <v>48</v>
      </c>
    </row>
    <row r="22" spans="1:100" ht="15.75" x14ac:dyDescent="0.25">
      <c r="C22" s="380">
        <f t="shared" si="5"/>
        <v>0</v>
      </c>
      <c r="E22" s="528" t="s">
        <v>20</v>
      </c>
      <c r="F22" s="528"/>
      <c r="G22" s="384" t="s">
        <v>42</v>
      </c>
      <c r="I22" s="409" t="e">
        <f t="shared" ca="1" si="6"/>
        <v>#NAME?</v>
      </c>
      <c r="K22" s="110"/>
      <c r="L22" s="74" t="str">
        <f t="shared" si="7"/>
        <v/>
      </c>
      <c r="M22" s="11" t="str">
        <f t="shared" si="8"/>
        <v/>
      </c>
      <c r="N22" s="11" t="str">
        <f t="shared" si="9"/>
        <v/>
      </c>
      <c r="O22" s="11" t="str">
        <f t="shared" si="10"/>
        <v/>
      </c>
      <c r="P22" s="380">
        <f t="shared" si="11"/>
        <v>1</v>
      </c>
      <c r="Q22" s="380">
        <f t="shared" si="12"/>
        <v>1</v>
      </c>
      <c r="S22" s="1">
        <v>5</v>
      </c>
      <c r="T22" s="77">
        <v>20</v>
      </c>
      <c r="V22" s="532"/>
      <c r="W22" s="63">
        <v>4</v>
      </c>
      <c r="X22" s="111" t="s">
        <v>58</v>
      </c>
      <c r="Y22" s="228" t="str">
        <f t="shared" si="15"/>
        <v/>
      </c>
      <c r="Z22" s="120" t="str">
        <f t="shared" si="13"/>
        <v/>
      </c>
      <c r="AA22" s="120" t="str">
        <f t="shared" si="16"/>
        <v/>
      </c>
      <c r="AB22" s="120" t="str">
        <f t="shared" si="14"/>
        <v/>
      </c>
      <c r="AC22" s="120"/>
      <c r="AD22" s="120" t="str">
        <f t="shared" si="17"/>
        <v/>
      </c>
      <c r="AE22" s="120" t="str">
        <f t="shared" si="18"/>
        <v/>
      </c>
      <c r="AF22" s="120">
        <f t="shared" si="19"/>
        <v>0</v>
      </c>
      <c r="AG22" s="120">
        <f t="shared" si="20"/>
        <v>0</v>
      </c>
      <c r="AH22" s="120">
        <f t="shared" si="4"/>
        <v>0</v>
      </c>
      <c r="AI22" s="229" t="e">
        <f t="shared" si="21"/>
        <v>#DIV/0!</v>
      </c>
      <c r="AK22" s="41">
        <f>AL19</f>
        <v>13</v>
      </c>
      <c r="AL22" s="8"/>
      <c r="AM22" s="49">
        <f>AK18</f>
        <v>10</v>
      </c>
      <c r="AN22" s="3"/>
      <c r="AO22" s="8"/>
      <c r="AP22" s="9"/>
      <c r="AR22" s="380">
        <v>6</v>
      </c>
      <c r="AS22" s="519"/>
      <c r="AT22" s="519"/>
      <c r="AU22" s="519"/>
      <c r="AV22" s="519"/>
      <c r="AW22" s="380" t="s">
        <v>41</v>
      </c>
    </row>
    <row r="23" spans="1:100" ht="16.5" thickBot="1" x14ac:dyDescent="0.3">
      <c r="C23" s="380">
        <f t="shared" si="5"/>
        <v>0</v>
      </c>
      <c r="E23" s="528" t="s">
        <v>16</v>
      </c>
      <c r="F23" s="528"/>
      <c r="G23" s="384" t="s">
        <v>38</v>
      </c>
      <c r="I23" s="409" t="e">
        <f t="shared" ca="1" si="6"/>
        <v>#NAME?</v>
      </c>
      <c r="K23" s="110"/>
      <c r="L23" s="74" t="str">
        <f t="shared" si="7"/>
        <v/>
      </c>
      <c r="M23" s="11" t="str">
        <f t="shared" si="8"/>
        <v/>
      </c>
      <c r="N23" s="11" t="str">
        <f t="shared" si="9"/>
        <v/>
      </c>
      <c r="O23" s="11" t="str">
        <f t="shared" si="10"/>
        <v/>
      </c>
      <c r="P23" s="380">
        <f t="shared" si="11"/>
        <v>1</v>
      </c>
      <c r="Q23" s="380">
        <f t="shared" si="12"/>
        <v>1</v>
      </c>
      <c r="S23" s="23">
        <v>6</v>
      </c>
      <c r="T23" s="78">
        <v>12</v>
      </c>
      <c r="V23" s="532"/>
      <c r="W23" s="63">
        <v>5</v>
      </c>
      <c r="X23" s="111" t="s">
        <v>59</v>
      </c>
      <c r="Y23" s="228" t="str">
        <f t="shared" si="15"/>
        <v/>
      </c>
      <c r="Z23" s="120" t="str">
        <f t="shared" si="13"/>
        <v/>
      </c>
      <c r="AA23" s="120" t="str">
        <f t="shared" si="16"/>
        <v/>
      </c>
      <c r="AB23" s="120" t="str">
        <f t="shared" si="14"/>
        <v/>
      </c>
      <c r="AC23" s="120"/>
      <c r="AD23" s="120" t="str">
        <f t="shared" si="17"/>
        <v/>
      </c>
      <c r="AE23" s="120" t="str">
        <f t="shared" si="18"/>
        <v/>
      </c>
      <c r="AF23" s="120">
        <f t="shared" si="19"/>
        <v>0</v>
      </c>
      <c r="AG23" s="120">
        <f t="shared" si="20"/>
        <v>0</v>
      </c>
      <c r="AH23" s="120">
        <f t="shared" si="4"/>
        <v>0</v>
      </c>
      <c r="AI23" s="229" t="e">
        <f t="shared" si="21"/>
        <v>#DIV/0!</v>
      </c>
      <c r="AK23" s="1"/>
      <c r="AL23" s="54">
        <f>AK20</f>
        <v>20</v>
      </c>
      <c r="AM23" s="53">
        <f>AM18</f>
        <v>5</v>
      </c>
      <c r="AN23" s="4"/>
      <c r="AO23" s="27"/>
      <c r="AP23" s="2"/>
      <c r="AR23" s="380" t="s">
        <v>63</v>
      </c>
    </row>
    <row r="24" spans="1:100" ht="16.5" thickBot="1" x14ac:dyDescent="0.3">
      <c r="C24" s="380">
        <f t="shared" si="5"/>
        <v>0</v>
      </c>
      <c r="E24" s="528" t="s">
        <v>17</v>
      </c>
      <c r="F24" s="528"/>
      <c r="G24" s="384" t="s">
        <v>63</v>
      </c>
      <c r="I24" s="409" t="e">
        <f t="shared" ca="1" si="6"/>
        <v>#NAME?</v>
      </c>
      <c r="K24" s="110"/>
      <c r="L24" s="74" t="str">
        <f t="shared" si="7"/>
        <v/>
      </c>
      <c r="M24" s="11" t="str">
        <f t="shared" si="8"/>
        <v/>
      </c>
      <c r="N24" s="11" t="str">
        <f t="shared" si="9"/>
        <v/>
      </c>
      <c r="O24" s="11" t="str">
        <f t="shared" si="10"/>
        <v/>
      </c>
      <c r="P24" s="380">
        <f t="shared" si="11"/>
        <v>1</v>
      </c>
      <c r="Q24" s="380">
        <f t="shared" si="12"/>
        <v>1</v>
      </c>
      <c r="V24" s="533"/>
      <c r="W24" s="64">
        <v>6</v>
      </c>
      <c r="X24" s="165" t="s">
        <v>60</v>
      </c>
      <c r="Y24" s="230" t="str">
        <f t="shared" si="15"/>
        <v/>
      </c>
      <c r="Z24" s="231" t="str">
        <f t="shared" si="13"/>
        <v/>
      </c>
      <c r="AA24" s="231" t="str">
        <f t="shared" si="16"/>
        <v/>
      </c>
      <c r="AB24" s="231" t="str">
        <f t="shared" si="14"/>
        <v/>
      </c>
      <c r="AC24" s="231"/>
      <c r="AD24" s="231" t="str">
        <f t="shared" si="17"/>
        <v/>
      </c>
      <c r="AE24" s="231" t="str">
        <f t="shared" si="18"/>
        <v/>
      </c>
      <c r="AF24" s="231">
        <f t="shared" si="19"/>
        <v>0</v>
      </c>
      <c r="AG24" s="231">
        <f t="shared" si="20"/>
        <v>0</v>
      </c>
      <c r="AH24" s="231">
        <f t="shared" si="4"/>
        <v>0</v>
      </c>
      <c r="AI24" s="232" t="e">
        <f t="shared" si="21"/>
        <v>#DIV/0!</v>
      </c>
      <c r="AK24" s="50">
        <f>AM20</f>
        <v>12</v>
      </c>
      <c r="AL24" s="35"/>
      <c r="AM24" s="62">
        <f>AM19</f>
        <v>16</v>
      </c>
      <c r="AN24" s="5"/>
      <c r="AO24" s="35"/>
      <c r="AP24" s="26"/>
    </row>
    <row r="25" spans="1:100" x14ac:dyDescent="0.25">
      <c r="C25" s="380">
        <f t="shared" si="5"/>
        <v>0</v>
      </c>
      <c r="E25" s="528" t="s">
        <v>21</v>
      </c>
      <c r="F25" s="528"/>
      <c r="G25" s="384" t="s">
        <v>43</v>
      </c>
      <c r="I25" s="409" t="e">
        <f t="shared" ca="1" si="6"/>
        <v>#NAME?</v>
      </c>
      <c r="K25" s="110"/>
      <c r="L25" s="74" t="str">
        <f t="shared" si="7"/>
        <v/>
      </c>
      <c r="M25" s="11" t="str">
        <f t="shared" si="8"/>
        <v/>
      </c>
      <c r="N25" s="11" t="str">
        <f t="shared" si="9"/>
        <v/>
      </c>
      <c r="O25" s="11" t="str">
        <f t="shared" si="10"/>
        <v/>
      </c>
      <c r="P25" s="380">
        <f t="shared" si="11"/>
        <v>1</v>
      </c>
      <c r="Q25" s="380">
        <f t="shared" si="12"/>
        <v>1</v>
      </c>
      <c r="S25" s="379" t="s">
        <v>4</v>
      </c>
      <c r="T25" s="379" t="s">
        <v>64</v>
      </c>
    </row>
    <row r="26" spans="1:100" x14ac:dyDescent="0.25">
      <c r="C26" s="380">
        <f t="shared" si="5"/>
        <v>0</v>
      </c>
      <c r="E26" s="528" t="s">
        <v>18</v>
      </c>
      <c r="F26" s="528"/>
      <c r="G26" s="384" t="s">
        <v>40</v>
      </c>
      <c r="I26" s="409" t="e">
        <f t="shared" ca="1" si="6"/>
        <v>#NAME?</v>
      </c>
      <c r="K26" s="110"/>
      <c r="L26" s="74" t="str">
        <f t="shared" si="7"/>
        <v/>
      </c>
      <c r="M26" s="11" t="str">
        <f t="shared" si="8"/>
        <v/>
      </c>
      <c r="N26" s="11" t="str">
        <f t="shared" si="9"/>
        <v/>
      </c>
      <c r="O26" s="11" t="str">
        <f t="shared" si="10"/>
        <v/>
      </c>
      <c r="P26" s="380">
        <f t="shared" si="11"/>
        <v>1</v>
      </c>
      <c r="Q26" s="380">
        <f t="shared" si="12"/>
        <v>1</v>
      </c>
      <c r="S26" s="379" t="s">
        <v>123</v>
      </c>
      <c r="T26" s="379">
        <v>1</v>
      </c>
    </row>
    <row r="27" spans="1:100" ht="15.75" thickBot="1" x14ac:dyDescent="0.3">
      <c r="C27" s="380">
        <f t="shared" si="5"/>
        <v>0</v>
      </c>
      <c r="E27" s="528" t="s">
        <v>19</v>
      </c>
      <c r="F27" s="528"/>
      <c r="G27" s="384" t="s">
        <v>41</v>
      </c>
      <c r="I27" s="409" t="e">
        <f t="shared" ca="1" si="6"/>
        <v>#NAME?</v>
      </c>
      <c r="K27" s="110"/>
      <c r="L27" s="74" t="str">
        <f t="shared" si="7"/>
        <v/>
      </c>
      <c r="M27" s="11" t="str">
        <f t="shared" si="8"/>
        <v/>
      </c>
      <c r="N27" s="11" t="str">
        <f t="shared" si="9"/>
        <v/>
      </c>
      <c r="O27" s="11" t="str">
        <f t="shared" si="10"/>
        <v/>
      </c>
      <c r="P27" s="380">
        <f t="shared" si="11"/>
        <v>1</v>
      </c>
      <c r="Q27" s="380">
        <f t="shared" si="12"/>
        <v>1</v>
      </c>
      <c r="S27" s="379"/>
      <c r="T27" s="379"/>
    </row>
    <row r="28" spans="1:100" ht="15.75" thickBot="1" x14ac:dyDescent="0.3">
      <c r="C28" s="380">
        <f t="shared" si="5"/>
        <v>0</v>
      </c>
      <c r="E28" s="520" t="s">
        <v>13</v>
      </c>
      <c r="F28" s="520"/>
      <c r="G28" s="385" t="s">
        <v>142</v>
      </c>
      <c r="I28" s="409" t="e">
        <f t="shared" ca="1" si="6"/>
        <v>#NAME?</v>
      </c>
      <c r="K28" s="110"/>
      <c r="L28" s="74" t="str">
        <f t="shared" si="7"/>
        <v/>
      </c>
      <c r="M28" s="11" t="str">
        <f t="shared" si="8"/>
        <v/>
      </c>
      <c r="N28" s="11" t="str">
        <f t="shared" si="9"/>
        <v/>
      </c>
      <c r="O28" s="11" t="str">
        <f t="shared" si="10"/>
        <v/>
      </c>
      <c r="P28" s="380">
        <f t="shared" si="11"/>
        <v>1</v>
      </c>
      <c r="Q28" s="380">
        <f t="shared" si="12"/>
        <v>1</v>
      </c>
      <c r="S28" s="529" t="s">
        <v>37</v>
      </c>
      <c r="T28" s="530"/>
    </row>
    <row r="29" spans="1:100" ht="15" customHeight="1" x14ac:dyDescent="0.25">
      <c r="C29" s="380">
        <f t="shared" si="5"/>
        <v>0</v>
      </c>
      <c r="E29" s="520" t="s">
        <v>12</v>
      </c>
      <c r="F29" s="520"/>
      <c r="G29" s="385" t="s">
        <v>39</v>
      </c>
      <c r="I29" s="409" t="e">
        <f t="shared" ca="1" si="6"/>
        <v>#NAME?</v>
      </c>
      <c r="K29" s="110"/>
      <c r="L29" s="74" t="str">
        <f t="shared" si="7"/>
        <v/>
      </c>
      <c r="M29" s="11" t="str">
        <f t="shared" si="8"/>
        <v/>
      </c>
      <c r="N29" s="11" t="str">
        <f t="shared" si="9"/>
        <v/>
      </c>
      <c r="O29" s="11" t="str">
        <f t="shared" si="10"/>
        <v/>
      </c>
      <c r="P29" s="380">
        <f t="shared" si="11"/>
        <v>1</v>
      </c>
      <c r="Q29" s="380">
        <f t="shared" si="12"/>
        <v>1</v>
      </c>
      <c r="S29" s="1">
        <v>1</v>
      </c>
      <c r="T29" s="76" t="s">
        <v>145</v>
      </c>
      <c r="Z29" s="521" t="s">
        <v>141</v>
      </c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3"/>
      <c r="BL29" s="560" t="str">
        <f>H1</f>
        <v>Círculo Militar - PR</v>
      </c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2"/>
    </row>
    <row r="30" spans="1:100" ht="15.75" thickBot="1" x14ac:dyDescent="0.3">
      <c r="C30" s="380">
        <f t="shared" si="5"/>
        <v>0</v>
      </c>
      <c r="E30" s="520" t="s">
        <v>11</v>
      </c>
      <c r="F30" s="520"/>
      <c r="G30" s="385" t="s">
        <v>46</v>
      </c>
      <c r="I30" s="409" t="e">
        <f t="shared" ca="1" si="6"/>
        <v>#NAME?</v>
      </c>
      <c r="K30" s="110"/>
      <c r="L30" s="74" t="str">
        <f t="shared" si="7"/>
        <v/>
      </c>
      <c r="M30" s="11" t="str">
        <f t="shared" si="8"/>
        <v/>
      </c>
      <c r="N30" s="11" t="str">
        <f t="shared" si="9"/>
        <v/>
      </c>
      <c r="O30" s="11" t="str">
        <f t="shared" si="10"/>
        <v/>
      </c>
      <c r="P30" s="380">
        <f t="shared" si="11"/>
        <v>1</v>
      </c>
      <c r="Q30" s="380">
        <f t="shared" si="12"/>
        <v>1</v>
      </c>
      <c r="S30" s="1">
        <v>2</v>
      </c>
      <c r="T30" s="76" t="s">
        <v>146</v>
      </c>
      <c r="Z30" s="524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5"/>
      <c r="BF30" s="525"/>
      <c r="BG30" s="525"/>
      <c r="BH30" s="525"/>
      <c r="BI30" s="527"/>
      <c r="BL30" s="563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5"/>
    </row>
    <row r="31" spans="1:100" ht="15.75" thickBot="1" x14ac:dyDescent="0.3">
      <c r="C31" s="380">
        <f t="shared" si="5"/>
        <v>0</v>
      </c>
      <c r="E31" s="520" t="s">
        <v>14</v>
      </c>
      <c r="F31" s="520"/>
      <c r="G31" s="385" t="s">
        <v>44</v>
      </c>
      <c r="I31" s="409" t="e">
        <f t="shared" ca="1" si="6"/>
        <v>#NAME?</v>
      </c>
      <c r="K31" s="110"/>
      <c r="L31" s="74" t="str">
        <f t="shared" si="7"/>
        <v/>
      </c>
      <c r="M31" s="11" t="str">
        <f t="shared" si="8"/>
        <v/>
      </c>
      <c r="N31" s="11" t="str">
        <f t="shared" si="9"/>
        <v/>
      </c>
      <c r="O31" s="11" t="str">
        <f t="shared" si="10"/>
        <v/>
      </c>
      <c r="P31" s="380">
        <f t="shared" si="11"/>
        <v>1</v>
      </c>
      <c r="Q31" s="380">
        <f t="shared" si="12"/>
        <v>1</v>
      </c>
      <c r="S31" s="1">
        <v>3</v>
      </c>
      <c r="T31" s="76" t="s">
        <v>147</v>
      </c>
      <c r="Z31" s="499" t="str">
        <f>$G$23</f>
        <v>S</v>
      </c>
      <c r="AA31" s="500"/>
      <c r="AB31" s="500"/>
      <c r="AC31" s="500"/>
      <c r="AD31" s="500"/>
      <c r="AE31" s="501"/>
      <c r="AF31" s="499" t="str">
        <f>$G$24</f>
        <v>R</v>
      </c>
      <c r="AG31" s="500"/>
      <c r="AH31" s="500"/>
      <c r="AI31" s="500"/>
      <c r="AJ31" s="501"/>
      <c r="AK31" s="499" t="str">
        <f>$G$26</f>
        <v>D</v>
      </c>
      <c r="AL31" s="500"/>
      <c r="AM31" s="500"/>
      <c r="AN31" s="500"/>
      <c r="AO31" s="501"/>
      <c r="AP31" s="499" t="str">
        <f>$G$27</f>
        <v>L</v>
      </c>
      <c r="AQ31" s="500"/>
      <c r="AR31" s="500"/>
      <c r="AS31" s="500"/>
      <c r="AT31" s="500"/>
      <c r="AU31" s="499" t="str">
        <f>$G$22</f>
        <v>A</v>
      </c>
      <c r="AV31" s="500"/>
      <c r="AW31" s="500"/>
      <c r="AX31" s="500"/>
      <c r="AY31" s="501"/>
      <c r="AZ31" s="500" t="str">
        <f>$G$32</f>
        <v>X</v>
      </c>
      <c r="BA31" s="500"/>
      <c r="BB31" s="500"/>
      <c r="BC31" s="500"/>
      <c r="BD31" s="501"/>
      <c r="BE31" s="500" t="str">
        <f>$G$25</f>
        <v>B</v>
      </c>
      <c r="BF31" s="500"/>
      <c r="BG31" s="500"/>
      <c r="BH31" s="500"/>
      <c r="BI31" s="501"/>
      <c r="BL31" s="499" t="str">
        <f>$G$23</f>
        <v>S</v>
      </c>
      <c r="BM31" s="500"/>
      <c r="BN31" s="500"/>
      <c r="BO31" s="500"/>
      <c r="BP31" s="500"/>
      <c r="BQ31" s="501"/>
      <c r="BR31" s="499" t="str">
        <f>$G$24</f>
        <v>R</v>
      </c>
      <c r="BS31" s="500"/>
      <c r="BT31" s="500"/>
      <c r="BU31" s="500"/>
      <c r="BV31" s="501"/>
      <c r="BW31" s="499" t="str">
        <f>$G$26</f>
        <v>D</v>
      </c>
      <c r="BX31" s="500"/>
      <c r="BY31" s="500"/>
      <c r="BZ31" s="500"/>
      <c r="CA31" s="501"/>
      <c r="CB31" s="499" t="str">
        <f>$G$27</f>
        <v>L</v>
      </c>
      <c r="CC31" s="500"/>
      <c r="CD31" s="500"/>
      <c r="CE31" s="500"/>
      <c r="CF31" s="500"/>
      <c r="CG31" s="499" t="str">
        <f>$G$22</f>
        <v>A</v>
      </c>
      <c r="CH31" s="500"/>
      <c r="CI31" s="500"/>
      <c r="CJ31" s="500"/>
      <c r="CK31" s="501"/>
      <c r="CL31" s="500" t="str">
        <f>$G$32</f>
        <v>X</v>
      </c>
      <c r="CM31" s="500"/>
      <c r="CN31" s="500"/>
      <c r="CO31" s="500"/>
      <c r="CP31" s="501"/>
      <c r="CQ31" s="500" t="str">
        <f>$G$25</f>
        <v>B</v>
      </c>
      <c r="CR31" s="500"/>
      <c r="CS31" s="500"/>
      <c r="CT31" s="500"/>
      <c r="CU31" s="501"/>
      <c r="CV31" s="31"/>
    </row>
    <row r="32" spans="1:100" ht="15.75" thickBot="1" x14ac:dyDescent="0.3">
      <c r="C32" s="380">
        <f t="shared" si="5"/>
        <v>0</v>
      </c>
      <c r="E32" s="519" t="s">
        <v>94</v>
      </c>
      <c r="F32" s="519"/>
      <c r="G32" s="380" t="s">
        <v>151</v>
      </c>
      <c r="I32" s="409" t="e">
        <f t="shared" ca="1" si="6"/>
        <v>#NAME?</v>
      </c>
      <c r="K32" s="110"/>
      <c r="L32" s="74" t="str">
        <f t="shared" si="7"/>
        <v/>
      </c>
      <c r="M32" s="11" t="str">
        <f t="shared" si="8"/>
        <v/>
      </c>
      <c r="N32" s="11" t="str">
        <f t="shared" si="9"/>
        <v/>
      </c>
      <c r="O32" s="11" t="str">
        <f t="shared" si="10"/>
        <v/>
      </c>
      <c r="P32" s="380">
        <f t="shared" si="11"/>
        <v>1</v>
      </c>
      <c r="Q32" s="380">
        <f t="shared" si="12"/>
        <v>1</v>
      </c>
      <c r="S32" s="1">
        <v>4</v>
      </c>
      <c r="T32" s="76" t="s">
        <v>148</v>
      </c>
      <c r="Y32" s="125" t="s">
        <v>127</v>
      </c>
      <c r="Z32" s="176" t="str">
        <f>$G$29</f>
        <v>P</v>
      </c>
      <c r="AA32" s="170" t="str">
        <f>$G$31</f>
        <v>C</v>
      </c>
      <c r="AB32" s="170" t="str">
        <f>$G$28</f>
        <v>E</v>
      </c>
      <c r="AC32" s="97"/>
      <c r="AD32" s="392" t="s">
        <v>10</v>
      </c>
      <c r="AE32" s="119" t="s">
        <v>128</v>
      </c>
      <c r="AF32" s="175" t="str">
        <f>$G$30</f>
        <v>EX</v>
      </c>
      <c r="AG32" s="176" t="str">
        <f>$G$31</f>
        <v>C</v>
      </c>
      <c r="AH32" s="176" t="str">
        <f>$G$28</f>
        <v>E</v>
      </c>
      <c r="AI32" s="393" t="s">
        <v>10</v>
      </c>
      <c r="AJ32" s="138" t="s">
        <v>128</v>
      </c>
      <c r="AK32" s="175" t="str">
        <f>$G$30</f>
        <v>EX</v>
      </c>
      <c r="AL32" s="176" t="str">
        <f>$G$31</f>
        <v>C</v>
      </c>
      <c r="AM32" s="176" t="str">
        <f>$G$28</f>
        <v>E</v>
      </c>
      <c r="AN32" s="161" t="s">
        <v>10</v>
      </c>
      <c r="AO32" s="138" t="s">
        <v>128</v>
      </c>
      <c r="AP32" s="175" t="str">
        <f>$G$30</f>
        <v>EX</v>
      </c>
      <c r="AQ32" s="176" t="str">
        <f>$G$31</f>
        <v>C</v>
      </c>
      <c r="AR32" s="176" t="str">
        <f>$G$28</f>
        <v>E</v>
      </c>
      <c r="AS32" s="393" t="s">
        <v>10</v>
      </c>
      <c r="AT32" s="155" t="s">
        <v>128</v>
      </c>
      <c r="AU32" s="175" t="str">
        <f>$G$29</f>
        <v>P</v>
      </c>
      <c r="AV32" s="176" t="str">
        <f>$G$31</f>
        <v>C</v>
      </c>
      <c r="AW32" s="176" t="str">
        <f>$G$28</f>
        <v>E</v>
      </c>
      <c r="AX32" s="393" t="s">
        <v>10</v>
      </c>
      <c r="AY32" s="138" t="s">
        <v>128</v>
      </c>
      <c r="AZ32" s="176" t="str">
        <f>$G$29</f>
        <v>P</v>
      </c>
      <c r="BA32" s="176" t="str">
        <f>$G$31</f>
        <v>C</v>
      </c>
      <c r="BB32" s="176" t="str">
        <f>$G$28</f>
        <v>E</v>
      </c>
      <c r="BC32" s="393" t="s">
        <v>10</v>
      </c>
      <c r="BD32" s="138" t="s">
        <v>128</v>
      </c>
      <c r="BE32" s="176" t="str">
        <f>$G$29</f>
        <v>P</v>
      </c>
      <c r="BF32" s="170" t="str">
        <f>$G$31</f>
        <v>C</v>
      </c>
      <c r="BG32" s="170" t="str">
        <f>$G$28</f>
        <v>E</v>
      </c>
      <c r="BH32" s="392" t="s">
        <v>10</v>
      </c>
      <c r="BI32" s="138" t="s">
        <v>128</v>
      </c>
      <c r="BK32" s="125" t="s">
        <v>127</v>
      </c>
      <c r="BL32" s="175" t="str">
        <f>$G$29</f>
        <v>P</v>
      </c>
      <c r="BM32" s="176" t="str">
        <f>$G$31</f>
        <v>C</v>
      </c>
      <c r="BN32" s="176" t="str">
        <f>$G$28</f>
        <v>E</v>
      </c>
      <c r="BO32" s="95"/>
      <c r="BP32" s="393" t="s">
        <v>10</v>
      </c>
      <c r="BQ32" s="138" t="s">
        <v>128</v>
      </c>
      <c r="BR32" s="175" t="str">
        <f>$G$30</f>
        <v>EX</v>
      </c>
      <c r="BS32" s="176" t="str">
        <f>$G$31</f>
        <v>C</v>
      </c>
      <c r="BT32" s="176" t="str">
        <f>$G$28</f>
        <v>E</v>
      </c>
      <c r="BU32" s="393" t="s">
        <v>10</v>
      </c>
      <c r="BV32" s="138" t="s">
        <v>128</v>
      </c>
      <c r="BW32" s="175" t="str">
        <f>$G$30</f>
        <v>EX</v>
      </c>
      <c r="BX32" s="176" t="str">
        <f>$G$31</f>
        <v>C</v>
      </c>
      <c r="BY32" s="176" t="str">
        <f>$G$28</f>
        <v>E</v>
      </c>
      <c r="BZ32" s="161" t="s">
        <v>10</v>
      </c>
      <c r="CA32" s="138" t="s">
        <v>128</v>
      </c>
      <c r="CB32" s="175" t="str">
        <f>$G$30</f>
        <v>EX</v>
      </c>
      <c r="CC32" s="176" t="str">
        <f>$G$31</f>
        <v>C</v>
      </c>
      <c r="CD32" s="176" t="str">
        <f>$G$28</f>
        <v>E</v>
      </c>
      <c r="CE32" s="393" t="s">
        <v>10</v>
      </c>
      <c r="CF32" s="155" t="s">
        <v>128</v>
      </c>
      <c r="CG32" s="175" t="str">
        <f>$G$29</f>
        <v>P</v>
      </c>
      <c r="CH32" s="176" t="str">
        <f>$G$31</f>
        <v>C</v>
      </c>
      <c r="CI32" s="176" t="str">
        <f>$G$28</f>
        <v>E</v>
      </c>
      <c r="CJ32" s="393" t="s">
        <v>10</v>
      </c>
      <c r="CK32" s="138" t="s">
        <v>128</v>
      </c>
      <c r="CL32" s="176" t="str">
        <f>$G$29</f>
        <v>P</v>
      </c>
      <c r="CM32" s="176" t="str">
        <f>$G$31</f>
        <v>C</v>
      </c>
      <c r="CN32" s="176" t="str">
        <f>$G$28</f>
        <v>E</v>
      </c>
      <c r="CO32" s="393" t="s">
        <v>10</v>
      </c>
      <c r="CP32" s="138" t="s">
        <v>128</v>
      </c>
      <c r="CQ32" s="176" t="str">
        <f>$G$29</f>
        <v>P</v>
      </c>
      <c r="CR32" s="176" t="str">
        <f>$G$31</f>
        <v>C</v>
      </c>
      <c r="CS32" s="176" t="str">
        <f>$G$28</f>
        <v>E</v>
      </c>
      <c r="CT32" s="393" t="s">
        <v>10</v>
      </c>
      <c r="CU32" s="138" t="s">
        <v>128</v>
      </c>
      <c r="CV32" s="31"/>
    </row>
    <row r="33" spans="3:100" ht="15" customHeight="1" x14ac:dyDescent="0.25">
      <c r="C33" s="380">
        <f t="shared" si="5"/>
        <v>0</v>
      </c>
      <c r="E33" s="519" t="s">
        <v>95</v>
      </c>
      <c r="F33" s="519"/>
      <c r="G33" s="380" t="s">
        <v>78</v>
      </c>
      <c r="I33" s="409" t="e">
        <f t="shared" ca="1" si="6"/>
        <v>#NAME?</v>
      </c>
      <c r="K33" s="110"/>
      <c r="L33" s="74" t="str">
        <f t="shared" si="7"/>
        <v/>
      </c>
      <c r="M33" s="11" t="str">
        <f t="shared" si="8"/>
        <v/>
      </c>
      <c r="N33" s="11" t="str">
        <f t="shared" si="9"/>
        <v/>
      </c>
      <c r="O33" s="11" t="str">
        <f t="shared" si="10"/>
        <v/>
      </c>
      <c r="P33" s="380">
        <f t="shared" si="11"/>
        <v>1</v>
      </c>
      <c r="Q33" s="380">
        <f t="shared" si="12"/>
        <v>1</v>
      </c>
      <c r="S33" s="1">
        <v>5</v>
      </c>
      <c r="T33" s="76" t="s">
        <v>149</v>
      </c>
      <c r="X33" s="515">
        <f>F4</f>
        <v>10</v>
      </c>
      <c r="Y33" s="132">
        <v>1</v>
      </c>
      <c r="Z33" s="177">
        <f>COUNTIFS($L$5:$L$300,$X$33,$M$5:$M$300,$Y$33,$N$5:$N$300,$Z$31,$O$5:$O$300,$Z$32)</f>
        <v>0</v>
      </c>
      <c r="AA33" s="178">
        <f>COUNTIFS($L$5:$L$300,$X$33,$M$5:$M$300,$Y$33,$N$5:$N$300,$Z$31,$O$5:$O$300,AA$32)</f>
        <v>0</v>
      </c>
      <c r="AB33" s="178">
        <f>COUNTIFS($L$5:$L$300,$X$33,$M$5:$M$300,$Y$33,$N$5:$N$300,$Z$31,$O$5:$O$300,AB$32)</f>
        <v>0</v>
      </c>
      <c r="AC33" s="149"/>
      <c r="AD33" s="149">
        <f t="shared" ref="AD33:AD39" si="22">SUM(Z33:AB33)</f>
        <v>0</v>
      </c>
      <c r="AE33" s="211" t="str">
        <f t="shared" ref="AE33:AE39" si="23">IF(AD33=0,"",((Z33*4)+(AA33*2)+(AB33*0))/AD33)</f>
        <v/>
      </c>
      <c r="AF33" s="174">
        <f>COUNTIFS($L$5:$L$300,$X$33,$M$5:$M$300,$Y$33,$N$5:$N$300,$AF$31,$O$5:$O$300,AF$32)</f>
        <v>0</v>
      </c>
      <c r="AG33" s="174">
        <f t="shared" ref="AG33:AH38" si="24">COUNTIFS($L$5:$L$300,$X$33,$M$5:$M$300,$Y33,$N$5:$N$300,$AF$31,$O$5:$O$300,AG$32)</f>
        <v>0</v>
      </c>
      <c r="AH33" s="174">
        <f t="shared" si="24"/>
        <v>0</v>
      </c>
      <c r="AI33" s="146">
        <f t="shared" ref="AI33:AI39" si="25">SUM(AF33:AH33)</f>
        <v>0</v>
      </c>
      <c r="AJ33" s="397" t="str">
        <f>IF(AI33=0,"",((AF33*3)+(AG33*1.5)+(AH33*0))/AI33)</f>
        <v/>
      </c>
      <c r="AK33" s="139">
        <f t="shared" ref="AK33:AM38" si="26">COUNTIFS($L$5:$L$300,$X$33,$M$5:$M$300,$Y33,$N$5:$N$300,$AK$31,$O$5:$O$300,AK$32)</f>
        <v>0</v>
      </c>
      <c r="AL33" s="140">
        <f t="shared" si="26"/>
        <v>0</v>
      </c>
      <c r="AM33" s="140">
        <f t="shared" si="26"/>
        <v>0</v>
      </c>
      <c r="AN33" s="143">
        <f t="shared" ref="AN33:AN39" si="27">SUM(AK33:AM33)</f>
        <v>0</v>
      </c>
      <c r="AO33" s="127" t="str">
        <f t="shared" ref="AO33:AO39" si="28">IF(AN33=0,"",((AK33*3)+(AL33*1.5)+(AM33*0))/AN33)</f>
        <v/>
      </c>
      <c r="AP33" s="174">
        <f t="shared" ref="AP33:AR38" si="29">COUNTIFS($L$5:$L$300,$X$33,$M$5:$M$300,$Y33,$N$5:$N$300,$AP$31,$O$5:$O$300,AP$32)</f>
        <v>0</v>
      </c>
      <c r="AQ33" s="174">
        <f t="shared" si="29"/>
        <v>0</v>
      </c>
      <c r="AR33" s="174">
        <f t="shared" si="29"/>
        <v>0</v>
      </c>
      <c r="AS33" s="97">
        <f t="shared" ref="AS33:AS39" si="30">SUM(AP33:AR33)</f>
        <v>0</v>
      </c>
      <c r="AT33" s="398" t="str">
        <f t="shared" ref="AT33:AT39" si="31">IF(AS33=0,"",((AP33*3)+(AQ33*1.5)+(AS33*0))/AS33)</f>
        <v/>
      </c>
      <c r="AU33" s="181">
        <f t="shared" ref="AU33:AW38" si="32">COUNTIFS($L$5:$L$300,$X$33,$M$5:$M$300,$Y33,$N$5:$N$300,$AU$31,$O$5:$O$300,AU$32)</f>
        <v>0</v>
      </c>
      <c r="AV33" s="174">
        <f t="shared" si="32"/>
        <v>0</v>
      </c>
      <c r="AW33" s="174">
        <f t="shared" si="32"/>
        <v>0</v>
      </c>
      <c r="AX33" s="409">
        <f t="shared" ref="AX33:AX39" si="33">SUM(AU33:AW33)</f>
        <v>0</v>
      </c>
      <c r="AY33" s="399" t="str">
        <f t="shared" ref="AY33:AY39" si="34">IF(AX33=0,"",((AU33*4)+(AV33*2)+(AW33*0))/AX33)</f>
        <v/>
      </c>
      <c r="AZ33" s="174">
        <f t="shared" ref="AZ33:BB38" si="35">COUNTIFS($L$5:$L$300,$X$33,$M$5:$M$300,$Y33,$N$5:$N$300,$AZ$31,$O$5:$O$300,AZ$32)</f>
        <v>0</v>
      </c>
      <c r="BA33" s="174">
        <f t="shared" si="35"/>
        <v>0</v>
      </c>
      <c r="BB33" s="174">
        <f t="shared" si="35"/>
        <v>0</v>
      </c>
      <c r="BC33" s="409">
        <f t="shared" ref="BC33:BC39" si="36">SUM(AZ33:BB33)</f>
        <v>0</v>
      </c>
      <c r="BD33" s="378" t="str">
        <f t="shared" ref="BD33:BD39" si="37">IF(BC33=0,"",((AZ33*4)+(BA33*2)+(BB33*0))/BC33)</f>
        <v/>
      </c>
      <c r="BE33" s="172">
        <f t="shared" ref="BE33:BG38" si="38">COUNTIFS($L$5:$L$300,$X$33,$M$5:$M$300,$Y33,$N$5:$N$300,$BE$31,$O$5:$O$300,BE$32)</f>
        <v>0</v>
      </c>
      <c r="BF33" s="172">
        <f t="shared" si="38"/>
        <v>0</v>
      </c>
      <c r="BG33" s="172">
        <f t="shared" si="38"/>
        <v>0</v>
      </c>
      <c r="BH33" s="97">
        <f t="shared" ref="BH33:BH39" si="39">SUM(BE33:BG33)</f>
        <v>0</v>
      </c>
      <c r="BI33" s="399" t="str">
        <f t="shared" ref="BI33:BI39" si="40">IF(BH33=0,"",((BE33*4)+(BF33*2)+(BG33*0))/BH33)</f>
        <v/>
      </c>
      <c r="BJ33" s="512" t="str">
        <f>H4</f>
        <v>AA</v>
      </c>
      <c r="BK33" s="404">
        <v>1</v>
      </c>
      <c r="BL33" s="172">
        <f>COUNTIFS($L$5:$L$300,$BJ$33,$M$5:$M$300,$Y$33,$N$5:$N$300,$Z$31,$O$5:$O$300,$Z$32)</f>
        <v>0</v>
      </c>
      <c r="BM33" s="172">
        <f>COUNTIFS($L$5:$L$300,$BJ$33,$M$5:$M$300,$Y$33,$N$5:$N$300,$Z$31,$O$5:$O$300,BM$32)</f>
        <v>0</v>
      </c>
      <c r="BN33" s="172">
        <f>COUNTIFS($L$5:$L$300,$BJ$33,$M$5:$M$300,$Y$33,$N$5:$N$300,$Z$31,$O$5:$O$300,BN$32)</f>
        <v>0</v>
      </c>
      <c r="BO33" s="172"/>
      <c r="BP33" s="97">
        <f t="shared" ref="BP33:BP39" si="41">SUM(BL33:BN33)</f>
        <v>0</v>
      </c>
      <c r="BQ33" s="397" t="str">
        <f t="shared" ref="BQ33:BQ39" si="42">IF(BP33=0,"",((BL33*4)+(BM33*2)+(BN33*0))/BP33)</f>
        <v/>
      </c>
      <c r="BR33" s="172">
        <f>COUNTIFS($L$5:$L$300,$BJ$33,$M$5:$M$300,$Y$33,$N$5:$N$300,$AF$31,$O$5:$O$300,BR$32)</f>
        <v>0</v>
      </c>
      <c r="BS33" s="172">
        <f t="shared" ref="BS33:BT38" si="43">COUNTIFS($L$5:$L$300,$BJ$33,$M$5:$M$300,$Y33,$N$5:$N$300,$AF$31,$O$5:$O$300,BS$32)</f>
        <v>0</v>
      </c>
      <c r="BT33" s="172">
        <f t="shared" si="43"/>
        <v>0</v>
      </c>
      <c r="BU33" s="97">
        <f t="shared" ref="BU33:BU39" si="44">SUM(BR33:BT33)</f>
        <v>0</v>
      </c>
      <c r="BV33" s="397" t="str">
        <f>IF(BU33=0,"",((BR33*3)+(BS33*1.5)+(BT33*0))/BU33)</f>
        <v/>
      </c>
      <c r="BW33" s="172">
        <f t="shared" ref="BW33:BY38" si="45">COUNTIFS($L$5:$L$300,$BJ$33,$M$5:$M$300,$Y33,$N$5:$N$300,$AK$31,$O$5:$O$300,BW$32)</f>
        <v>0</v>
      </c>
      <c r="BX33" s="172">
        <f t="shared" si="45"/>
        <v>0</v>
      </c>
      <c r="BY33" s="172">
        <f t="shared" si="45"/>
        <v>0</v>
      </c>
      <c r="BZ33" s="97">
        <f t="shared" ref="BZ33:BZ39" si="46">SUM(BW33:BY33)</f>
        <v>0</v>
      </c>
      <c r="CA33" s="397" t="str">
        <f>IF(BZ33=0,"",((BW33*3)+(BX33*1.5)+(BY33*0))/BZ33)</f>
        <v/>
      </c>
      <c r="CB33" s="172">
        <f t="shared" ref="CB33:CD38" si="47">COUNTIFS($L$5:$L$300,$BJ$33,$M$5:$M$300,$Y33,$N$5:$N$300,$AP$31,$O$5:$O$300,CB$32)</f>
        <v>0</v>
      </c>
      <c r="CC33" s="172">
        <f t="shared" si="47"/>
        <v>0</v>
      </c>
      <c r="CD33" s="172">
        <f t="shared" si="47"/>
        <v>0</v>
      </c>
      <c r="CE33" s="97">
        <f t="shared" ref="CE33:CE39" si="48">SUM(CB33:CD33)</f>
        <v>0</v>
      </c>
      <c r="CF33" s="397" t="str">
        <f>IF(CE33=0,"",((CB33*3)+(CC33*1.5)+(CD33*0))/CE33)</f>
        <v/>
      </c>
      <c r="CG33" s="185">
        <f t="shared" ref="CG33:CI38" si="49">COUNTIFS($L$5:$L$300,$BJ$33,$M$5:$M$300,$Y33,$N$5:$N$300,$AU$31,$O$5:$O$300,CG$32)</f>
        <v>0</v>
      </c>
      <c r="CH33" s="172">
        <f t="shared" si="49"/>
        <v>0</v>
      </c>
      <c r="CI33" s="172">
        <f t="shared" si="49"/>
        <v>0</v>
      </c>
      <c r="CJ33" s="97">
        <f t="shared" ref="CJ33:CJ39" si="50">SUM(CG33:CI33)</f>
        <v>0</v>
      </c>
      <c r="CK33" s="400" t="str">
        <f t="shared" ref="CK33:CK39" si="51">IF(CJ33=0,"",((CG33*4)+(CH33*2)+(CI33*0))/CJ33)</f>
        <v/>
      </c>
      <c r="CL33" s="185">
        <f t="shared" ref="CL33:CN38" si="52">COUNTIFS($L$5:$L$300,$BJ$33,$M$5:$M$300,$Y33,$N$5:$N$300,$AZ$31,$O$5:$O$300,CL$32)</f>
        <v>0</v>
      </c>
      <c r="CM33" s="172">
        <f t="shared" si="52"/>
        <v>0</v>
      </c>
      <c r="CN33" s="172">
        <f t="shared" si="52"/>
        <v>0</v>
      </c>
      <c r="CO33" s="97">
        <f t="shared" ref="CO33:CO39" si="53">SUM(CL33:CN33)</f>
        <v>0</v>
      </c>
      <c r="CP33" s="397" t="str">
        <f t="shared" ref="CP33:CP39" si="54">IF(CO33=0,"",((CL33*4)+(CM33*2)+(CN33*0))/CO33)</f>
        <v/>
      </c>
      <c r="CQ33" s="172">
        <f t="shared" ref="CQ33:CS38" si="55">COUNTIFS($L$5:$L$300,$BJ$33,$M$5:$M$300,$Y33,$N$5:$N$300,$BE$31,$O$5:$O$300,CQ$32)</f>
        <v>0</v>
      </c>
      <c r="CR33" s="172">
        <f t="shared" si="55"/>
        <v>0</v>
      </c>
      <c r="CS33" s="172">
        <f t="shared" si="55"/>
        <v>0</v>
      </c>
      <c r="CT33" s="97">
        <f t="shared" ref="CT33:CT39" si="56">SUM(CQ33:CS33)</f>
        <v>0</v>
      </c>
      <c r="CU33" s="397" t="str">
        <f t="shared" ref="CU33:CU39" si="57">IF(CT33=0,"",((CQ33*4)+(CR33*2)+(CS33*0))/CT33)</f>
        <v/>
      </c>
      <c r="CV33" s="98"/>
    </row>
    <row r="34" spans="3:100" ht="15.75" thickBot="1" x14ac:dyDescent="0.3">
      <c r="C34" s="380">
        <f t="shared" si="5"/>
        <v>0</v>
      </c>
      <c r="E34" s="519" t="s">
        <v>96</v>
      </c>
      <c r="F34" s="519"/>
      <c r="G34" s="380" t="s">
        <v>79</v>
      </c>
      <c r="I34" s="409" t="e">
        <f t="shared" ca="1" si="6"/>
        <v>#NAME?</v>
      </c>
      <c r="K34" s="110"/>
      <c r="L34" s="74" t="str">
        <f t="shared" si="7"/>
        <v/>
      </c>
      <c r="M34" s="11" t="str">
        <f t="shared" si="8"/>
        <v/>
      </c>
      <c r="N34" s="11" t="str">
        <f t="shared" si="9"/>
        <v/>
      </c>
      <c r="O34" s="11" t="str">
        <f t="shared" si="10"/>
        <v/>
      </c>
      <c r="P34" s="380">
        <f t="shared" si="11"/>
        <v>1</v>
      </c>
      <c r="Q34" s="380">
        <f t="shared" si="12"/>
        <v>1</v>
      </c>
      <c r="S34" s="23">
        <v>6</v>
      </c>
      <c r="T34" s="78" t="s">
        <v>150</v>
      </c>
      <c r="X34" s="517"/>
      <c r="Y34" s="129">
        <v>2</v>
      </c>
      <c r="Z34" s="173">
        <f>COUNTIFS($L$5:$L$300,$X$33,$M$5:$M$300,$Y34,$N$5:$N$300,$Z$31,$O$5:$O$300,$Z$32)</f>
        <v>0</v>
      </c>
      <c r="AA34" s="173">
        <f>COUNTIFS($L$5:$L$300,$X$33,$M$5:$M$300,$Y34,$N$5:$N$300,$Z$31,$O$5:$O$300,$AA$32)</f>
        <v>0</v>
      </c>
      <c r="AB34" s="173">
        <f>COUNTIFS($L$5:$L$300,$X$33,$M$5:$M$300,$Y34,$N$5:$N$300,$Z$31,$O$5:$O$300,$AB$32)</f>
        <v>0</v>
      </c>
      <c r="AC34" s="147"/>
      <c r="AD34" s="147">
        <f t="shared" si="22"/>
        <v>0</v>
      </c>
      <c r="AE34" s="137" t="str">
        <f t="shared" si="23"/>
        <v/>
      </c>
      <c r="AF34" s="173">
        <f>COUNTIFS($L$5:$L$300,$X$33,$M$5:$M$300,$Y34,$N$5:$N$300,$AF$31,$O$5:$O$300,AF$32)</f>
        <v>0</v>
      </c>
      <c r="AG34" s="173">
        <f t="shared" si="24"/>
        <v>0</v>
      </c>
      <c r="AH34" s="173">
        <f t="shared" si="24"/>
        <v>0</v>
      </c>
      <c r="AI34" s="147">
        <f t="shared" si="25"/>
        <v>0</v>
      </c>
      <c r="AJ34" s="137" t="str">
        <f t="shared" ref="AJ34:AJ39" si="58">IF(AI34=0,"",((AF34*3)+(AG34*1.5)+(AH34*0))/AI34)</f>
        <v/>
      </c>
      <c r="AK34" s="141">
        <f t="shared" si="26"/>
        <v>0</v>
      </c>
      <c r="AL34" s="142">
        <f t="shared" si="26"/>
        <v>0</v>
      </c>
      <c r="AM34" s="142">
        <f t="shared" si="26"/>
        <v>0</v>
      </c>
      <c r="AN34" s="144">
        <f t="shared" si="27"/>
        <v>0</v>
      </c>
      <c r="AO34" s="131" t="str">
        <f t="shared" si="28"/>
        <v/>
      </c>
      <c r="AP34" s="173">
        <f t="shared" si="29"/>
        <v>0</v>
      </c>
      <c r="AQ34" s="173">
        <f t="shared" si="29"/>
        <v>0</v>
      </c>
      <c r="AR34" s="173">
        <f t="shared" si="29"/>
        <v>0</v>
      </c>
      <c r="AS34" s="130">
        <f t="shared" si="30"/>
        <v>0</v>
      </c>
      <c r="AT34" s="162" t="str">
        <f t="shared" si="31"/>
        <v/>
      </c>
      <c r="AU34" s="182">
        <f t="shared" si="32"/>
        <v>0</v>
      </c>
      <c r="AV34" s="173">
        <f t="shared" si="32"/>
        <v>0</v>
      </c>
      <c r="AW34" s="173">
        <f t="shared" si="32"/>
        <v>0</v>
      </c>
      <c r="AX34" s="130">
        <f t="shared" si="33"/>
        <v>0</v>
      </c>
      <c r="AY34" s="137" t="str">
        <f t="shared" si="34"/>
        <v/>
      </c>
      <c r="AZ34" s="173">
        <f t="shared" si="35"/>
        <v>0</v>
      </c>
      <c r="BA34" s="173">
        <f t="shared" si="35"/>
        <v>0</v>
      </c>
      <c r="BB34" s="173">
        <f t="shared" si="35"/>
        <v>0</v>
      </c>
      <c r="BC34" s="130">
        <f t="shared" si="36"/>
        <v>0</v>
      </c>
      <c r="BD34" s="136" t="str">
        <f t="shared" si="37"/>
        <v/>
      </c>
      <c r="BE34" s="173">
        <f t="shared" si="38"/>
        <v>0</v>
      </c>
      <c r="BF34" s="173">
        <f t="shared" si="38"/>
        <v>0</v>
      </c>
      <c r="BG34" s="173">
        <f t="shared" si="38"/>
        <v>0</v>
      </c>
      <c r="BH34" s="130">
        <f t="shared" si="39"/>
        <v>0</v>
      </c>
      <c r="BI34" s="137" t="str">
        <f t="shared" si="40"/>
        <v/>
      </c>
      <c r="BJ34" s="513"/>
      <c r="BK34" s="126">
        <v>2</v>
      </c>
      <c r="BL34" s="236">
        <f>COUNTIFS($L$5:$L$300,$BJ$33,$M$5:$M$300,$Y34,$N$5:$N$300,$Z$31,$O$5:$O$300,$Z$32)</f>
        <v>0</v>
      </c>
      <c r="BM34" s="236">
        <f>COUNTIFS($L$5:$L$300,$BJ$33,$M$5:$M$300,$Y34,$N$5:$N$300,$Z$31,$O$5:$O$300,$AA$32)</f>
        <v>0</v>
      </c>
      <c r="BN34" s="236">
        <f>COUNTIFS($L$5:$L$300,$BJ$33,$M$5:$M$300,$Y34,$N$5:$N$300,$Z$31,$O$5:$O$300,$AB$32)</f>
        <v>0</v>
      </c>
      <c r="BO34" s="236"/>
      <c r="BP34" s="233">
        <f t="shared" si="41"/>
        <v>0</v>
      </c>
      <c r="BQ34" s="240" t="str">
        <f t="shared" si="42"/>
        <v/>
      </c>
      <c r="BR34" s="236">
        <f>COUNTIFS($L$5:$L$300,$BJ$33,$M$5:$M$300,$Y34,$N$5:$N$300,$AF$31,$O$5:$O$300,BR$32)</f>
        <v>0</v>
      </c>
      <c r="BS34" s="236">
        <f t="shared" si="43"/>
        <v>0</v>
      </c>
      <c r="BT34" s="236">
        <f t="shared" si="43"/>
        <v>0</v>
      </c>
      <c r="BU34" s="233">
        <f t="shared" si="44"/>
        <v>0</v>
      </c>
      <c r="BV34" s="240" t="str">
        <f t="shared" ref="BV34:BV39" si="59">IF(BU34=0,"",((BR34*3)+(BS34*1.5)+(BT34*0))/BU34)</f>
        <v/>
      </c>
      <c r="BW34" s="236">
        <f t="shared" si="45"/>
        <v>0</v>
      </c>
      <c r="BX34" s="236">
        <f t="shared" si="45"/>
        <v>0</v>
      </c>
      <c r="BY34" s="236">
        <f t="shared" si="45"/>
        <v>0</v>
      </c>
      <c r="BZ34" s="233">
        <f t="shared" si="46"/>
        <v>0</v>
      </c>
      <c r="CA34" s="240" t="str">
        <f t="shared" ref="CA34:CA39" si="60">IF(BZ34=0,"",((BW34*3)+(BX34*1.5)+(BY34*0))/BZ34)</f>
        <v/>
      </c>
      <c r="CB34" s="236">
        <f t="shared" si="47"/>
        <v>0</v>
      </c>
      <c r="CC34" s="236">
        <f t="shared" si="47"/>
        <v>0</v>
      </c>
      <c r="CD34" s="236">
        <f t="shared" si="47"/>
        <v>0</v>
      </c>
      <c r="CE34" s="233">
        <f t="shared" si="48"/>
        <v>0</v>
      </c>
      <c r="CF34" s="240" t="str">
        <f t="shared" ref="CF34:CF39" si="61">IF(CE34=0,"",((CB34*3)+(CC34*1.5)+(CD34*0))/CE34)</f>
        <v/>
      </c>
      <c r="CG34" s="237">
        <f t="shared" si="49"/>
        <v>0</v>
      </c>
      <c r="CH34" s="236">
        <f t="shared" si="49"/>
        <v>0</v>
      </c>
      <c r="CI34" s="236">
        <f t="shared" si="49"/>
        <v>0</v>
      </c>
      <c r="CJ34" s="233">
        <f t="shared" si="50"/>
        <v>0</v>
      </c>
      <c r="CK34" s="242" t="str">
        <f t="shared" si="51"/>
        <v/>
      </c>
      <c r="CL34" s="237">
        <f t="shared" si="52"/>
        <v>0</v>
      </c>
      <c r="CM34" s="236">
        <f t="shared" si="52"/>
        <v>0</v>
      </c>
      <c r="CN34" s="236">
        <f t="shared" si="52"/>
        <v>0</v>
      </c>
      <c r="CO34" s="233">
        <f t="shared" si="53"/>
        <v>0</v>
      </c>
      <c r="CP34" s="240" t="str">
        <f t="shared" si="54"/>
        <v/>
      </c>
      <c r="CQ34" s="236">
        <f t="shared" si="55"/>
        <v>0</v>
      </c>
      <c r="CR34" s="236">
        <f t="shared" si="55"/>
        <v>0</v>
      </c>
      <c r="CS34" s="236">
        <f t="shared" si="55"/>
        <v>0</v>
      </c>
      <c r="CT34" s="233">
        <f t="shared" si="56"/>
        <v>0</v>
      </c>
      <c r="CU34" s="240" t="str">
        <f t="shared" si="57"/>
        <v/>
      </c>
      <c r="CV34" s="98"/>
    </row>
    <row r="35" spans="3:100" x14ac:dyDescent="0.25">
      <c r="C35" s="380">
        <f t="shared" si="5"/>
        <v>0</v>
      </c>
      <c r="E35" s="519" t="s">
        <v>97</v>
      </c>
      <c r="F35" s="519"/>
      <c r="G35" s="380" t="s">
        <v>80</v>
      </c>
      <c r="I35" s="409" t="e">
        <f t="shared" ca="1" si="6"/>
        <v>#NAME?</v>
      </c>
      <c r="K35" s="110"/>
      <c r="L35" s="74" t="str">
        <f t="shared" si="7"/>
        <v/>
      </c>
      <c r="M35" s="11" t="str">
        <f t="shared" si="8"/>
        <v/>
      </c>
      <c r="N35" s="11" t="str">
        <f t="shared" si="9"/>
        <v/>
      </c>
      <c r="O35" s="11" t="str">
        <f t="shared" si="10"/>
        <v/>
      </c>
      <c r="P35" s="380">
        <f t="shared" si="11"/>
        <v>1</v>
      </c>
      <c r="Q35" s="380">
        <f t="shared" si="12"/>
        <v>1</v>
      </c>
      <c r="X35" s="517"/>
      <c r="Y35" s="132">
        <v>3</v>
      </c>
      <c r="Z35" s="177">
        <f>COUNTIFS($L$5:$L$300,$X$33,$M$5:$M$300,$Y35,$N$5:$N$300,$Z$31,$O$5:$O$300,$Z$32)</f>
        <v>0</v>
      </c>
      <c r="AA35" s="177">
        <f>COUNTIFS($L$5:$L$300,$X$33,$M$5:$M$300,$Y35,$N$5:$N$300,$Z$31,$O$5:$O$300,$AA$32)</f>
        <v>0</v>
      </c>
      <c r="AB35" s="177">
        <f>COUNTIFS($L$5:$L$300,$X$33,$M$5:$M$300,$Y35,$N$5:$N$300,$Z$31,$O$5:$O$300,$AB$32)</f>
        <v>0</v>
      </c>
      <c r="AC35" s="150"/>
      <c r="AD35" s="150">
        <f t="shared" si="22"/>
        <v>0</v>
      </c>
      <c r="AE35" s="213" t="str">
        <f t="shared" si="23"/>
        <v/>
      </c>
      <c r="AF35" s="174">
        <f>COUNTIFS($L$5:$L$300,$X$33,$M$5:$M$300,$Y35,$N$5:$N$300,$AF$31,$O$5:$O$300,AF$32)</f>
        <v>0</v>
      </c>
      <c r="AG35" s="174">
        <f t="shared" si="24"/>
        <v>0</v>
      </c>
      <c r="AH35" s="174">
        <f t="shared" si="24"/>
        <v>0</v>
      </c>
      <c r="AI35" s="148">
        <f t="shared" si="25"/>
        <v>0</v>
      </c>
      <c r="AJ35" s="399" t="str">
        <f t="shared" si="58"/>
        <v/>
      </c>
      <c r="AK35" s="139">
        <f t="shared" si="26"/>
        <v>0</v>
      </c>
      <c r="AL35" s="140">
        <f t="shared" si="26"/>
        <v>0</v>
      </c>
      <c r="AM35" s="140">
        <f t="shared" si="26"/>
        <v>0</v>
      </c>
      <c r="AN35" s="143">
        <f t="shared" si="27"/>
        <v>0</v>
      </c>
      <c r="AO35" s="34" t="str">
        <f t="shared" si="28"/>
        <v/>
      </c>
      <c r="AP35" s="174">
        <f t="shared" si="29"/>
        <v>0</v>
      </c>
      <c r="AQ35" s="174">
        <f t="shared" si="29"/>
        <v>0</v>
      </c>
      <c r="AR35" s="174">
        <f t="shared" si="29"/>
        <v>0</v>
      </c>
      <c r="AS35" s="409">
        <f t="shared" si="30"/>
        <v>0</v>
      </c>
      <c r="AT35" s="398" t="str">
        <f t="shared" si="31"/>
        <v/>
      </c>
      <c r="AU35" s="181">
        <f t="shared" si="32"/>
        <v>0</v>
      </c>
      <c r="AV35" s="174">
        <f t="shared" si="32"/>
        <v>0</v>
      </c>
      <c r="AW35" s="174">
        <f t="shared" si="32"/>
        <v>0</v>
      </c>
      <c r="AX35" s="409">
        <f t="shared" si="33"/>
        <v>0</v>
      </c>
      <c r="AY35" s="399" t="str">
        <f t="shared" si="34"/>
        <v/>
      </c>
      <c r="AZ35" s="174">
        <f t="shared" si="35"/>
        <v>0</v>
      </c>
      <c r="BA35" s="174">
        <f t="shared" si="35"/>
        <v>0</v>
      </c>
      <c r="BB35" s="174">
        <f t="shared" si="35"/>
        <v>0</v>
      </c>
      <c r="BC35" s="409">
        <f t="shared" si="36"/>
        <v>0</v>
      </c>
      <c r="BD35" s="378" t="str">
        <f t="shared" si="37"/>
        <v/>
      </c>
      <c r="BE35" s="174">
        <f t="shared" si="38"/>
        <v>0</v>
      </c>
      <c r="BF35" s="174">
        <f t="shared" si="38"/>
        <v>0</v>
      </c>
      <c r="BG35" s="174">
        <f t="shared" si="38"/>
        <v>0</v>
      </c>
      <c r="BH35" s="409">
        <f t="shared" si="39"/>
        <v>0</v>
      </c>
      <c r="BI35" s="399" t="str">
        <f t="shared" si="40"/>
        <v/>
      </c>
      <c r="BJ35" s="513"/>
      <c r="BK35" s="132">
        <v>3</v>
      </c>
      <c r="BL35" s="174">
        <f>COUNTIFS($L$5:$L$300,$BJ$33,$M$5:$M$300,$Y35,$N$5:$N$300,$Z$31,$O$5:$O$300,$Z$32)</f>
        <v>0</v>
      </c>
      <c r="BM35" s="174">
        <f>COUNTIFS($L$5:$L$300,$BJ$33,$M$5:$M$300,$Y35,$N$5:$N$300,$Z$31,$O$5:$O$300,$AA$32)</f>
        <v>0</v>
      </c>
      <c r="BN35" s="174">
        <f>COUNTIFS($L$5:$L$300,$BJ$33,$M$5:$M$300,$Y35,$N$5:$N$300,$Z$31,$O$5:$O$300,$AB$32)</f>
        <v>0</v>
      </c>
      <c r="BO35" s="174"/>
      <c r="BP35" s="409">
        <f t="shared" si="41"/>
        <v>0</v>
      </c>
      <c r="BQ35" s="399" t="str">
        <f t="shared" si="42"/>
        <v/>
      </c>
      <c r="BR35" s="174">
        <f>COUNTIFS($L$5:$L$300,$BJ$33,$M$5:$M$300,$Y35,$N$5:$N$300,$AF$31,$O$5:$O$300,BR$32)</f>
        <v>0</v>
      </c>
      <c r="BS35" s="174">
        <f t="shared" si="43"/>
        <v>0</v>
      </c>
      <c r="BT35" s="174">
        <f t="shared" si="43"/>
        <v>0</v>
      </c>
      <c r="BU35" s="409">
        <f t="shared" si="44"/>
        <v>0</v>
      </c>
      <c r="BV35" s="399" t="str">
        <f t="shared" si="59"/>
        <v/>
      </c>
      <c r="BW35" s="174">
        <f t="shared" si="45"/>
        <v>0</v>
      </c>
      <c r="BX35" s="174">
        <f t="shared" si="45"/>
        <v>0</v>
      </c>
      <c r="BY35" s="174">
        <f t="shared" si="45"/>
        <v>0</v>
      </c>
      <c r="BZ35" s="409">
        <f t="shared" si="46"/>
        <v>0</v>
      </c>
      <c r="CA35" s="399" t="str">
        <f t="shared" si="60"/>
        <v/>
      </c>
      <c r="CB35" s="174">
        <f t="shared" si="47"/>
        <v>0</v>
      </c>
      <c r="CC35" s="174">
        <f t="shared" si="47"/>
        <v>0</v>
      </c>
      <c r="CD35" s="174">
        <f t="shared" si="47"/>
        <v>0</v>
      </c>
      <c r="CE35" s="409">
        <f t="shared" si="48"/>
        <v>0</v>
      </c>
      <c r="CF35" s="399" t="str">
        <f t="shared" si="61"/>
        <v/>
      </c>
      <c r="CG35" s="181">
        <f t="shared" si="49"/>
        <v>0</v>
      </c>
      <c r="CH35" s="174">
        <f t="shared" si="49"/>
        <v>0</v>
      </c>
      <c r="CI35" s="174">
        <f t="shared" si="49"/>
        <v>0</v>
      </c>
      <c r="CJ35" s="409">
        <f t="shared" si="50"/>
        <v>0</v>
      </c>
      <c r="CK35" s="398" t="str">
        <f t="shared" si="51"/>
        <v/>
      </c>
      <c r="CL35" s="181">
        <f t="shared" si="52"/>
        <v>0</v>
      </c>
      <c r="CM35" s="174">
        <f t="shared" si="52"/>
        <v>0</v>
      </c>
      <c r="CN35" s="174">
        <f t="shared" si="52"/>
        <v>0</v>
      </c>
      <c r="CO35" s="409">
        <f t="shared" si="53"/>
        <v>0</v>
      </c>
      <c r="CP35" s="399" t="str">
        <f t="shared" si="54"/>
        <v/>
      </c>
      <c r="CQ35" s="174">
        <f t="shared" si="55"/>
        <v>0</v>
      </c>
      <c r="CR35" s="174">
        <f t="shared" si="55"/>
        <v>0</v>
      </c>
      <c r="CS35" s="174">
        <f t="shared" si="55"/>
        <v>0</v>
      </c>
      <c r="CT35" s="409">
        <f t="shared" si="56"/>
        <v>0</v>
      </c>
      <c r="CU35" s="399" t="str">
        <f t="shared" si="57"/>
        <v/>
      </c>
      <c r="CV35" s="98"/>
    </row>
    <row r="36" spans="3:100" x14ac:dyDescent="0.25">
      <c r="C36" s="380">
        <f t="shared" si="5"/>
        <v>0</v>
      </c>
      <c r="E36" s="519" t="s">
        <v>98</v>
      </c>
      <c r="F36" s="519"/>
      <c r="G36" s="380" t="s">
        <v>81</v>
      </c>
      <c r="I36" s="409" t="e">
        <f t="shared" ca="1" si="6"/>
        <v>#NAME?</v>
      </c>
      <c r="K36" s="110"/>
      <c r="L36" s="74" t="str">
        <f t="shared" si="7"/>
        <v/>
      </c>
      <c r="M36" s="11" t="str">
        <f t="shared" si="8"/>
        <v/>
      </c>
      <c r="N36" s="11" t="str">
        <f t="shared" si="9"/>
        <v/>
      </c>
      <c r="O36" s="11" t="str">
        <f t="shared" si="10"/>
        <v/>
      </c>
      <c r="P36" s="380">
        <f t="shared" si="11"/>
        <v>1</v>
      </c>
      <c r="Q36" s="380">
        <f t="shared" si="12"/>
        <v>1</v>
      </c>
      <c r="X36" s="517"/>
      <c r="Y36" s="129">
        <v>4</v>
      </c>
      <c r="Z36" s="173">
        <f>COUNTIFS($L$5:$L$300,$X$33,$M$5:$M$300,$Y36,$N$5:$N$300,$Z$31,$O$5:$O$300,$Z$32)</f>
        <v>0</v>
      </c>
      <c r="AA36" s="173">
        <f>COUNTIFS($L$5:$L$300,$X$33,$M$5:$M$300,$Y36,$N$5:$N$300,$Z$31,$O$5:$O$300,$AA$32)</f>
        <v>0</v>
      </c>
      <c r="AB36" s="173">
        <f>COUNTIFS($L$5:$L$300,$X$33,$M$5:$M$300,$Y36,$N$5:$N$300,$Z$31,$O$5:$O$300,$AB$32)</f>
        <v>0</v>
      </c>
      <c r="AC36" s="147"/>
      <c r="AD36" s="147">
        <f t="shared" si="22"/>
        <v>0</v>
      </c>
      <c r="AE36" s="137" t="str">
        <f t="shared" si="23"/>
        <v/>
      </c>
      <c r="AF36" s="173">
        <f>COUNTIFS($L$5:$L$300,$X$33,$M$5:$M$300,$Y36,$N$5:$N$300,$AF$31,$O$5:$O$300,AF$32)</f>
        <v>0</v>
      </c>
      <c r="AG36" s="173">
        <f t="shared" si="24"/>
        <v>0</v>
      </c>
      <c r="AH36" s="173">
        <f t="shared" si="24"/>
        <v>0</v>
      </c>
      <c r="AI36" s="147">
        <f t="shared" si="25"/>
        <v>0</v>
      </c>
      <c r="AJ36" s="137" t="str">
        <f t="shared" si="58"/>
        <v/>
      </c>
      <c r="AK36" s="141">
        <f t="shared" si="26"/>
        <v>0</v>
      </c>
      <c r="AL36" s="142">
        <f t="shared" si="26"/>
        <v>0</v>
      </c>
      <c r="AM36" s="142">
        <f t="shared" si="26"/>
        <v>0</v>
      </c>
      <c r="AN36" s="144">
        <f t="shared" si="27"/>
        <v>0</v>
      </c>
      <c r="AO36" s="131" t="str">
        <f t="shared" si="28"/>
        <v/>
      </c>
      <c r="AP36" s="173">
        <f t="shared" si="29"/>
        <v>0</v>
      </c>
      <c r="AQ36" s="173">
        <f t="shared" si="29"/>
        <v>0</v>
      </c>
      <c r="AR36" s="173">
        <f t="shared" si="29"/>
        <v>0</v>
      </c>
      <c r="AS36" s="130">
        <f t="shared" si="30"/>
        <v>0</v>
      </c>
      <c r="AT36" s="162" t="str">
        <f t="shared" si="31"/>
        <v/>
      </c>
      <c r="AU36" s="182">
        <f t="shared" si="32"/>
        <v>0</v>
      </c>
      <c r="AV36" s="173">
        <f t="shared" si="32"/>
        <v>0</v>
      </c>
      <c r="AW36" s="173">
        <f t="shared" si="32"/>
        <v>0</v>
      </c>
      <c r="AX36" s="130">
        <f t="shared" si="33"/>
        <v>0</v>
      </c>
      <c r="AY36" s="137" t="str">
        <f t="shared" si="34"/>
        <v/>
      </c>
      <c r="AZ36" s="173">
        <f t="shared" si="35"/>
        <v>0</v>
      </c>
      <c r="BA36" s="173">
        <f t="shared" si="35"/>
        <v>0</v>
      </c>
      <c r="BB36" s="173">
        <f t="shared" si="35"/>
        <v>0</v>
      </c>
      <c r="BC36" s="130">
        <f t="shared" si="36"/>
        <v>0</v>
      </c>
      <c r="BD36" s="136" t="str">
        <f t="shared" si="37"/>
        <v/>
      </c>
      <c r="BE36" s="173">
        <f t="shared" si="38"/>
        <v>0</v>
      </c>
      <c r="BF36" s="173">
        <f t="shared" si="38"/>
        <v>0</v>
      </c>
      <c r="BG36" s="173">
        <f t="shared" si="38"/>
        <v>0</v>
      </c>
      <c r="BH36" s="130">
        <f t="shared" si="39"/>
        <v>0</v>
      </c>
      <c r="BI36" s="137" t="str">
        <f t="shared" si="40"/>
        <v/>
      </c>
      <c r="BJ36" s="513"/>
      <c r="BK36" s="126">
        <v>4</v>
      </c>
      <c r="BL36" s="236">
        <f>COUNTIFS($L$5:$L$300,$BJ$33,$M$5:$M$300,$Y36,$N$5:$N$300,$Z$31,$O$5:$O$300,$Z$32)</f>
        <v>0</v>
      </c>
      <c r="BM36" s="236">
        <f>COUNTIFS($L$5:$L$300,$BJ$33,$M$5:$M$300,$Y36,$N$5:$N$300,$Z$31,$O$5:$O$300,$AA$32)</f>
        <v>0</v>
      </c>
      <c r="BN36" s="236">
        <f>COUNTIFS($L$5:$L$300,$BJ$33,$M$5:$M$300,$Y36,$N$5:$N$300,$Z$31,$O$5:$O$300,$AB$32)</f>
        <v>0</v>
      </c>
      <c r="BO36" s="236"/>
      <c r="BP36" s="233">
        <f t="shared" si="41"/>
        <v>0</v>
      </c>
      <c r="BQ36" s="240" t="str">
        <f t="shared" si="42"/>
        <v/>
      </c>
      <c r="BR36" s="236">
        <f>COUNTIFS($L$5:$L$300,$BJ$33,$M$5:$M$300,$Y36,$N$5:$N$300,$AF$31,$O$5:$O$300,BR$32)</f>
        <v>0</v>
      </c>
      <c r="BS36" s="236">
        <f t="shared" si="43"/>
        <v>0</v>
      </c>
      <c r="BT36" s="236">
        <f t="shared" si="43"/>
        <v>0</v>
      </c>
      <c r="BU36" s="233">
        <f t="shared" si="44"/>
        <v>0</v>
      </c>
      <c r="BV36" s="240" t="str">
        <f t="shared" si="59"/>
        <v/>
      </c>
      <c r="BW36" s="236">
        <f t="shared" si="45"/>
        <v>0</v>
      </c>
      <c r="BX36" s="236">
        <f t="shared" si="45"/>
        <v>0</v>
      </c>
      <c r="BY36" s="236">
        <f t="shared" si="45"/>
        <v>0</v>
      </c>
      <c r="BZ36" s="233">
        <f t="shared" si="46"/>
        <v>0</v>
      </c>
      <c r="CA36" s="240" t="str">
        <f t="shared" si="60"/>
        <v/>
      </c>
      <c r="CB36" s="236">
        <f t="shared" si="47"/>
        <v>0</v>
      </c>
      <c r="CC36" s="236">
        <f t="shared" si="47"/>
        <v>0</v>
      </c>
      <c r="CD36" s="236">
        <f t="shared" si="47"/>
        <v>0</v>
      </c>
      <c r="CE36" s="233">
        <f t="shared" si="48"/>
        <v>0</v>
      </c>
      <c r="CF36" s="240" t="str">
        <f t="shared" si="61"/>
        <v/>
      </c>
      <c r="CG36" s="237">
        <f t="shared" si="49"/>
        <v>0</v>
      </c>
      <c r="CH36" s="236">
        <f t="shared" si="49"/>
        <v>0</v>
      </c>
      <c r="CI36" s="236">
        <f t="shared" si="49"/>
        <v>0</v>
      </c>
      <c r="CJ36" s="233">
        <f t="shared" si="50"/>
        <v>0</v>
      </c>
      <c r="CK36" s="242" t="str">
        <f t="shared" si="51"/>
        <v/>
      </c>
      <c r="CL36" s="237">
        <f t="shared" si="52"/>
        <v>0</v>
      </c>
      <c r="CM36" s="236">
        <f t="shared" si="52"/>
        <v>0</v>
      </c>
      <c r="CN36" s="236">
        <f t="shared" si="52"/>
        <v>0</v>
      </c>
      <c r="CO36" s="233">
        <f t="shared" si="53"/>
        <v>0</v>
      </c>
      <c r="CP36" s="240" t="str">
        <f t="shared" si="54"/>
        <v/>
      </c>
      <c r="CQ36" s="236">
        <f t="shared" si="55"/>
        <v>0</v>
      </c>
      <c r="CR36" s="236">
        <f t="shared" si="55"/>
        <v>0</v>
      </c>
      <c r="CS36" s="236">
        <f t="shared" si="55"/>
        <v>0</v>
      </c>
      <c r="CT36" s="233">
        <f t="shared" si="56"/>
        <v>0</v>
      </c>
      <c r="CU36" s="240" t="str">
        <f t="shared" si="57"/>
        <v/>
      </c>
      <c r="CV36" s="98"/>
    </row>
    <row r="37" spans="3:100" x14ac:dyDescent="0.25">
      <c r="C37" s="380">
        <f t="shared" si="5"/>
        <v>0</v>
      </c>
      <c r="E37" s="519" t="s">
        <v>99</v>
      </c>
      <c r="F37" s="519"/>
      <c r="G37" s="380" t="s">
        <v>82</v>
      </c>
      <c r="I37" s="409" t="e">
        <f t="shared" ca="1" si="6"/>
        <v>#NAME?</v>
      </c>
      <c r="K37" s="110"/>
      <c r="L37" s="74" t="str">
        <f t="shared" si="7"/>
        <v/>
      </c>
      <c r="M37" s="11" t="str">
        <f t="shared" si="8"/>
        <v/>
      </c>
      <c r="N37" s="11" t="str">
        <f t="shared" si="9"/>
        <v/>
      </c>
      <c r="O37" s="11" t="str">
        <f t="shared" si="10"/>
        <v/>
      </c>
      <c r="P37" s="380">
        <f t="shared" si="11"/>
        <v>1</v>
      </c>
      <c r="Q37" s="380">
        <f t="shared" si="12"/>
        <v>1</v>
      </c>
      <c r="X37" s="517"/>
      <c r="Y37" s="132">
        <v>5</v>
      </c>
      <c r="Z37" s="177">
        <f>COUNTIFS($L$5:$L$300,$X$33,$M$5:$M$300,$Y37,$N$5:$N$300,$Z$31,$O$5:$O$300,$Z$32)</f>
        <v>0</v>
      </c>
      <c r="AA37" s="177">
        <f>COUNTIFS($L$5:$L$300,$X$33,$M$5:$M$300,$Y37,$N$5:$N$300,$Z$31,$O$5:$O$300,$AA$32)</f>
        <v>0</v>
      </c>
      <c r="AB37" s="177">
        <f>COUNTIFS($L$5:$L$300,$X$33,$M$5:$M$300,$Y37,$N$5:$N$300,$Z$31,$O$5:$O$300,$AB$32)</f>
        <v>0</v>
      </c>
      <c r="AC37" s="150"/>
      <c r="AD37" s="150">
        <f t="shared" si="22"/>
        <v>0</v>
      </c>
      <c r="AE37" s="213" t="str">
        <f t="shared" si="23"/>
        <v/>
      </c>
      <c r="AF37" s="174">
        <f>COUNTIFS($L$5:$L$300,$X$33,$M$5:$M$300,$Y37,$N$5:$N$300,$AF$31,$O$5:$O$300,AF$32)</f>
        <v>0</v>
      </c>
      <c r="AG37" s="174">
        <f t="shared" si="24"/>
        <v>0</v>
      </c>
      <c r="AH37" s="174">
        <f t="shared" si="24"/>
        <v>0</v>
      </c>
      <c r="AI37" s="148">
        <f t="shared" si="25"/>
        <v>0</v>
      </c>
      <c r="AJ37" s="399" t="str">
        <f t="shared" si="58"/>
        <v/>
      </c>
      <c r="AK37" s="139">
        <f t="shared" si="26"/>
        <v>0</v>
      </c>
      <c r="AL37" s="140">
        <f t="shared" si="26"/>
        <v>0</v>
      </c>
      <c r="AM37" s="140">
        <f t="shared" si="26"/>
        <v>0</v>
      </c>
      <c r="AN37" s="143">
        <f t="shared" si="27"/>
        <v>0</v>
      </c>
      <c r="AO37" s="34" t="str">
        <f t="shared" si="28"/>
        <v/>
      </c>
      <c r="AP37" s="174">
        <f t="shared" si="29"/>
        <v>0</v>
      </c>
      <c r="AQ37" s="174">
        <f t="shared" si="29"/>
        <v>0</v>
      </c>
      <c r="AR37" s="174">
        <f t="shared" si="29"/>
        <v>0</v>
      </c>
      <c r="AS37" s="409">
        <f t="shared" si="30"/>
        <v>0</v>
      </c>
      <c r="AT37" s="398" t="str">
        <f t="shared" si="31"/>
        <v/>
      </c>
      <c r="AU37" s="181">
        <f t="shared" si="32"/>
        <v>0</v>
      </c>
      <c r="AV37" s="174">
        <f t="shared" si="32"/>
        <v>0</v>
      </c>
      <c r="AW37" s="174">
        <f t="shared" si="32"/>
        <v>0</v>
      </c>
      <c r="AX37" s="409">
        <f t="shared" si="33"/>
        <v>0</v>
      </c>
      <c r="AY37" s="399" t="str">
        <f t="shared" si="34"/>
        <v/>
      </c>
      <c r="AZ37" s="174">
        <f t="shared" si="35"/>
        <v>0</v>
      </c>
      <c r="BA37" s="174">
        <f t="shared" si="35"/>
        <v>0</v>
      </c>
      <c r="BB37" s="174">
        <f t="shared" si="35"/>
        <v>0</v>
      </c>
      <c r="BC37" s="409">
        <f t="shared" si="36"/>
        <v>0</v>
      </c>
      <c r="BD37" s="378" t="str">
        <f t="shared" si="37"/>
        <v/>
      </c>
      <c r="BE37" s="174">
        <f t="shared" si="38"/>
        <v>0</v>
      </c>
      <c r="BF37" s="174">
        <f t="shared" si="38"/>
        <v>0</v>
      </c>
      <c r="BG37" s="174">
        <f t="shared" si="38"/>
        <v>0</v>
      </c>
      <c r="BH37" s="409">
        <f t="shared" si="39"/>
        <v>0</v>
      </c>
      <c r="BI37" s="399" t="str">
        <f t="shared" si="40"/>
        <v/>
      </c>
      <c r="BJ37" s="513"/>
      <c r="BK37" s="132">
        <v>5</v>
      </c>
      <c r="BL37" s="174">
        <f>COUNTIFS($L$5:$L$300,$BJ$33,$M$5:$M$300,$Y37,$N$5:$N$300,$Z$31,$O$5:$O$300,$Z$32)</f>
        <v>0</v>
      </c>
      <c r="BM37" s="174">
        <f>COUNTIFS($L$5:$L$300,$BJ$33,$M$5:$M$300,$Y37,$N$5:$N$300,$Z$31,$O$5:$O$300,$AA$32)</f>
        <v>0</v>
      </c>
      <c r="BN37" s="174">
        <f>COUNTIFS($L$5:$L$300,$BJ$33,$M$5:$M$300,$Y37,$N$5:$N$300,$Z$31,$O$5:$O$300,$AB$32)</f>
        <v>0</v>
      </c>
      <c r="BO37" s="174"/>
      <c r="BP37" s="409">
        <f t="shared" si="41"/>
        <v>0</v>
      </c>
      <c r="BQ37" s="399" t="str">
        <f t="shared" si="42"/>
        <v/>
      </c>
      <c r="BR37" s="174">
        <f>COUNTIFS($L$5:$L$300,$BJ$33,$M$5:$M$300,$Y37,$N$5:$N$300,$AF$31,$O$5:$O$300,BR$32)</f>
        <v>0</v>
      </c>
      <c r="BS37" s="174">
        <f t="shared" si="43"/>
        <v>0</v>
      </c>
      <c r="BT37" s="174">
        <f t="shared" si="43"/>
        <v>0</v>
      </c>
      <c r="BU37" s="409">
        <f t="shared" si="44"/>
        <v>0</v>
      </c>
      <c r="BV37" s="399" t="str">
        <f t="shared" si="59"/>
        <v/>
      </c>
      <c r="BW37" s="174">
        <f t="shared" si="45"/>
        <v>0</v>
      </c>
      <c r="BX37" s="174">
        <f t="shared" si="45"/>
        <v>0</v>
      </c>
      <c r="BY37" s="174">
        <f t="shared" si="45"/>
        <v>0</v>
      </c>
      <c r="BZ37" s="409">
        <f t="shared" si="46"/>
        <v>0</v>
      </c>
      <c r="CA37" s="399" t="str">
        <f t="shared" si="60"/>
        <v/>
      </c>
      <c r="CB37" s="174">
        <f t="shared" si="47"/>
        <v>0</v>
      </c>
      <c r="CC37" s="174">
        <f t="shared" si="47"/>
        <v>0</v>
      </c>
      <c r="CD37" s="174">
        <f t="shared" si="47"/>
        <v>0</v>
      </c>
      <c r="CE37" s="409">
        <f t="shared" si="48"/>
        <v>0</v>
      </c>
      <c r="CF37" s="399" t="str">
        <f t="shared" si="61"/>
        <v/>
      </c>
      <c r="CG37" s="181">
        <f t="shared" si="49"/>
        <v>0</v>
      </c>
      <c r="CH37" s="174">
        <f t="shared" si="49"/>
        <v>0</v>
      </c>
      <c r="CI37" s="174">
        <f t="shared" si="49"/>
        <v>0</v>
      </c>
      <c r="CJ37" s="409">
        <f t="shared" si="50"/>
        <v>0</v>
      </c>
      <c r="CK37" s="398" t="str">
        <f t="shared" si="51"/>
        <v/>
      </c>
      <c r="CL37" s="181">
        <f t="shared" si="52"/>
        <v>0</v>
      </c>
      <c r="CM37" s="174">
        <f t="shared" si="52"/>
        <v>0</v>
      </c>
      <c r="CN37" s="174">
        <f t="shared" si="52"/>
        <v>0</v>
      </c>
      <c r="CO37" s="409">
        <f t="shared" si="53"/>
        <v>0</v>
      </c>
      <c r="CP37" s="399" t="str">
        <f t="shared" si="54"/>
        <v/>
      </c>
      <c r="CQ37" s="174">
        <f t="shared" si="55"/>
        <v>0</v>
      </c>
      <c r="CR37" s="174">
        <f t="shared" si="55"/>
        <v>0</v>
      </c>
      <c r="CS37" s="174">
        <f t="shared" si="55"/>
        <v>0</v>
      </c>
      <c r="CT37" s="409">
        <f t="shared" si="56"/>
        <v>0</v>
      </c>
      <c r="CU37" s="399" t="str">
        <f t="shared" si="57"/>
        <v/>
      </c>
      <c r="CV37" s="98"/>
    </row>
    <row r="38" spans="3:100" ht="15.75" thickBot="1" x14ac:dyDescent="0.3">
      <c r="C38" s="380">
        <f t="shared" si="5"/>
        <v>0</v>
      </c>
      <c r="E38" s="519" t="s">
        <v>100</v>
      </c>
      <c r="F38" s="519"/>
      <c r="G38" s="380" t="s">
        <v>83</v>
      </c>
      <c r="I38" s="409" t="e">
        <f t="shared" ca="1" si="6"/>
        <v>#NAME?</v>
      </c>
      <c r="K38" s="110"/>
      <c r="L38" s="74" t="str">
        <f t="shared" si="7"/>
        <v/>
      </c>
      <c r="M38" s="11" t="str">
        <f t="shared" si="8"/>
        <v/>
      </c>
      <c r="N38" s="11" t="str">
        <f t="shared" si="9"/>
        <v/>
      </c>
      <c r="O38" s="11" t="str">
        <f t="shared" si="10"/>
        <v/>
      </c>
      <c r="P38" s="380">
        <f t="shared" si="11"/>
        <v>1</v>
      </c>
      <c r="Q38" s="380">
        <f t="shared" si="12"/>
        <v>1</v>
      </c>
      <c r="X38" s="517"/>
      <c r="Y38" s="129">
        <v>6</v>
      </c>
      <c r="Z38" s="173">
        <f>COUNTIFS($L$5:$L$300,$X$33,$M$5:$M$300,$Y38,$N$5:$N$300,$Z$31,$O$5:$O$300,$Z$32)</f>
        <v>0</v>
      </c>
      <c r="AA38" s="173">
        <f>COUNTIFS($L$5:$L$300,$X$33,$M$5:$M$300,$Y38,$N$5:$N$300,$Z$31,$O$5:$O$300,$AA$32)</f>
        <v>0</v>
      </c>
      <c r="AB38" s="173">
        <f>COUNTIFS($L$5:$L$300,$X$33,$M$5:$M$300,$Y38,$N$5:$N$300,$Z$31,$O$5:$O$300,$AB$32)</f>
        <v>0</v>
      </c>
      <c r="AC38" s="147"/>
      <c r="AD38" s="147">
        <f t="shared" si="22"/>
        <v>0</v>
      </c>
      <c r="AE38" s="137" t="str">
        <f t="shared" si="23"/>
        <v/>
      </c>
      <c r="AF38" s="173">
        <f>COUNTIFS($L$5:$L$300,$X$33,$M$5:$M$300,$Y38,$N$5:$N$300,$AF$31,$O$5:$O$300,AF$32)</f>
        <v>0</v>
      </c>
      <c r="AG38" s="173">
        <f t="shared" si="24"/>
        <v>0</v>
      </c>
      <c r="AH38" s="173">
        <f t="shared" si="24"/>
        <v>0</v>
      </c>
      <c r="AI38" s="147">
        <f t="shared" si="25"/>
        <v>0</v>
      </c>
      <c r="AJ38" s="137" t="str">
        <f t="shared" si="58"/>
        <v/>
      </c>
      <c r="AK38" s="141">
        <f t="shared" si="26"/>
        <v>0</v>
      </c>
      <c r="AL38" s="142">
        <f t="shared" si="26"/>
        <v>0</v>
      </c>
      <c r="AM38" s="142">
        <f t="shared" si="26"/>
        <v>0</v>
      </c>
      <c r="AN38" s="144">
        <f t="shared" si="27"/>
        <v>0</v>
      </c>
      <c r="AO38" s="131" t="str">
        <f t="shared" si="28"/>
        <v/>
      </c>
      <c r="AP38" s="173">
        <f t="shared" si="29"/>
        <v>0</v>
      </c>
      <c r="AQ38" s="173">
        <f t="shared" si="29"/>
        <v>0</v>
      </c>
      <c r="AR38" s="173">
        <f t="shared" si="29"/>
        <v>0</v>
      </c>
      <c r="AS38" s="130">
        <f t="shared" si="30"/>
        <v>0</v>
      </c>
      <c r="AT38" s="162" t="str">
        <f t="shared" si="31"/>
        <v/>
      </c>
      <c r="AU38" s="183">
        <f t="shared" si="32"/>
        <v>0</v>
      </c>
      <c r="AV38" s="184">
        <f t="shared" si="32"/>
        <v>0</v>
      </c>
      <c r="AW38" s="184">
        <f t="shared" si="32"/>
        <v>0</v>
      </c>
      <c r="AX38" s="153">
        <f t="shared" si="33"/>
        <v>0</v>
      </c>
      <c r="AY38" s="164" t="str">
        <f t="shared" si="34"/>
        <v/>
      </c>
      <c r="AZ38" s="184">
        <f t="shared" si="35"/>
        <v>0</v>
      </c>
      <c r="BA38" s="184">
        <f t="shared" si="35"/>
        <v>0</v>
      </c>
      <c r="BB38" s="184">
        <f t="shared" si="35"/>
        <v>0</v>
      </c>
      <c r="BC38" s="153">
        <f t="shared" si="36"/>
        <v>0</v>
      </c>
      <c r="BD38" s="154" t="str">
        <f t="shared" si="37"/>
        <v/>
      </c>
      <c r="BE38" s="173">
        <f t="shared" si="38"/>
        <v>0</v>
      </c>
      <c r="BF38" s="173">
        <f t="shared" si="38"/>
        <v>0</v>
      </c>
      <c r="BG38" s="173">
        <f t="shared" si="38"/>
        <v>0</v>
      </c>
      <c r="BH38" s="130">
        <f t="shared" si="39"/>
        <v>0</v>
      </c>
      <c r="BI38" s="137" t="str">
        <f t="shared" si="40"/>
        <v/>
      </c>
      <c r="BJ38" s="514"/>
      <c r="BK38" s="234">
        <v>6</v>
      </c>
      <c r="BL38" s="236">
        <f>COUNTIFS($L$5:$L$300,$BJ$33,$M$5:$M$300,$Y38,$N$5:$N$300,$Z$31,$O$5:$O$300,$Z$32)</f>
        <v>0</v>
      </c>
      <c r="BM38" s="236">
        <f>COUNTIFS($L$5:$L$300,$BJ$33,$M$5:$M$300,$Y38,$N$5:$N$300,$Z$31,$O$5:$O$300,$AA$32)</f>
        <v>0</v>
      </c>
      <c r="BN38" s="236">
        <f>COUNTIFS($L$5:$L$300,$BJ$33,$M$5:$M$300,$Y38,$N$5:$N$300,$Z$31,$O$5:$O$300,$AB$32)</f>
        <v>0</v>
      </c>
      <c r="BO38" s="236"/>
      <c r="BP38" s="233">
        <f t="shared" si="41"/>
        <v>0</v>
      </c>
      <c r="BQ38" s="241" t="str">
        <f t="shared" si="42"/>
        <v/>
      </c>
      <c r="BR38" s="236">
        <f>COUNTIFS($L$5:$L$300,$BJ$33,$M$5:$M$300,$Y38,$N$5:$N$300,$AF$31,$O$5:$O$300,BR$32)</f>
        <v>0</v>
      </c>
      <c r="BS38" s="236">
        <f t="shared" si="43"/>
        <v>0</v>
      </c>
      <c r="BT38" s="236">
        <f t="shared" si="43"/>
        <v>0</v>
      </c>
      <c r="BU38" s="233">
        <f t="shared" si="44"/>
        <v>0</v>
      </c>
      <c r="BV38" s="241" t="str">
        <f t="shared" si="59"/>
        <v/>
      </c>
      <c r="BW38" s="236">
        <f t="shared" si="45"/>
        <v>0</v>
      </c>
      <c r="BX38" s="236">
        <f t="shared" si="45"/>
        <v>0</v>
      </c>
      <c r="BY38" s="236">
        <f t="shared" si="45"/>
        <v>0</v>
      </c>
      <c r="BZ38" s="233">
        <f t="shared" si="46"/>
        <v>0</v>
      </c>
      <c r="CA38" s="240" t="str">
        <f t="shared" si="60"/>
        <v/>
      </c>
      <c r="CB38" s="236">
        <f t="shared" si="47"/>
        <v>0</v>
      </c>
      <c r="CC38" s="236">
        <f t="shared" si="47"/>
        <v>0</v>
      </c>
      <c r="CD38" s="236">
        <f t="shared" si="47"/>
        <v>0</v>
      </c>
      <c r="CE38" s="233">
        <f t="shared" si="48"/>
        <v>0</v>
      </c>
      <c r="CF38" s="240" t="str">
        <f t="shared" si="61"/>
        <v/>
      </c>
      <c r="CG38" s="237">
        <f t="shared" si="49"/>
        <v>0</v>
      </c>
      <c r="CH38" s="236">
        <f t="shared" si="49"/>
        <v>0</v>
      </c>
      <c r="CI38" s="236">
        <f t="shared" si="49"/>
        <v>0</v>
      </c>
      <c r="CJ38" s="233">
        <f t="shared" si="50"/>
        <v>0</v>
      </c>
      <c r="CK38" s="242" t="str">
        <f t="shared" si="51"/>
        <v/>
      </c>
      <c r="CL38" s="238">
        <f t="shared" si="52"/>
        <v>0</v>
      </c>
      <c r="CM38" s="239">
        <f t="shared" si="52"/>
        <v>0</v>
      </c>
      <c r="CN38" s="239">
        <f t="shared" si="52"/>
        <v>0</v>
      </c>
      <c r="CO38" s="235">
        <f t="shared" si="53"/>
        <v>0</v>
      </c>
      <c r="CP38" s="241" t="str">
        <f t="shared" si="54"/>
        <v/>
      </c>
      <c r="CQ38" s="236">
        <f t="shared" si="55"/>
        <v>0</v>
      </c>
      <c r="CR38" s="236">
        <f t="shared" si="55"/>
        <v>0</v>
      </c>
      <c r="CS38" s="236">
        <f t="shared" si="55"/>
        <v>0</v>
      </c>
      <c r="CT38" s="233">
        <f t="shared" si="56"/>
        <v>0</v>
      </c>
      <c r="CU38" s="240" t="str">
        <f t="shared" si="57"/>
        <v/>
      </c>
      <c r="CV38" s="98"/>
    </row>
    <row r="39" spans="3:100" ht="16.5" thickBot="1" x14ac:dyDescent="0.3">
      <c r="C39" s="380">
        <f t="shared" si="5"/>
        <v>0</v>
      </c>
      <c r="E39" s="519" t="s">
        <v>101</v>
      </c>
      <c r="F39" s="519"/>
      <c r="G39" s="380" t="s">
        <v>84</v>
      </c>
      <c r="I39" s="409" t="e">
        <f t="shared" ca="1" si="6"/>
        <v>#NAME?</v>
      </c>
      <c r="K39" s="110"/>
      <c r="L39" s="74" t="str">
        <f t="shared" si="7"/>
        <v/>
      </c>
      <c r="M39" s="11" t="str">
        <f t="shared" si="8"/>
        <v/>
      </c>
      <c r="N39" s="11" t="str">
        <f t="shared" si="9"/>
        <v/>
      </c>
      <c r="O39" s="11" t="str">
        <f t="shared" si="10"/>
        <v/>
      </c>
      <c r="P39" s="380">
        <f t="shared" si="11"/>
        <v>1</v>
      </c>
      <c r="Q39" s="380">
        <f t="shared" si="12"/>
        <v>1</v>
      </c>
      <c r="X39" s="505" t="s">
        <v>130</v>
      </c>
      <c r="Y39" s="506"/>
      <c r="Z39" s="175">
        <f>SUM(Z33:Z38)</f>
        <v>0</v>
      </c>
      <c r="AA39" s="176">
        <f>SUM(AA33:AA38)</f>
        <v>0</v>
      </c>
      <c r="AB39" s="176">
        <f>SUM(AB33:AB38)</f>
        <v>0</v>
      </c>
      <c r="AC39" s="95"/>
      <c r="AD39" s="393">
        <f t="shared" si="22"/>
        <v>0</v>
      </c>
      <c r="AE39" s="138" t="str">
        <f t="shared" si="23"/>
        <v/>
      </c>
      <c r="AF39" s="175">
        <f>SUM(AF33:AF38)</f>
        <v>0</v>
      </c>
      <c r="AG39" s="176">
        <f>SUM(AG33:AG38)</f>
        <v>0</v>
      </c>
      <c r="AH39" s="176">
        <f>SUM(AH33:AH38)</f>
        <v>0</v>
      </c>
      <c r="AI39" s="393">
        <f t="shared" si="25"/>
        <v>0</v>
      </c>
      <c r="AJ39" s="138" t="str">
        <f t="shared" si="58"/>
        <v/>
      </c>
      <c r="AK39" s="179">
        <f>SUM(AK33:AK38)</f>
        <v>0</v>
      </c>
      <c r="AL39" s="180">
        <f>SUM(AL33:AL38)</f>
        <v>0</v>
      </c>
      <c r="AM39" s="180">
        <f>SUM(AM33:AM38)</f>
        <v>0</v>
      </c>
      <c r="AN39" s="145">
        <f t="shared" si="27"/>
        <v>0</v>
      </c>
      <c r="AO39" s="128" t="str">
        <f t="shared" si="28"/>
        <v/>
      </c>
      <c r="AP39" s="175">
        <f>SUM(AP33:AP38)</f>
        <v>0</v>
      </c>
      <c r="AQ39" s="176">
        <f>SUM(AQ33:AQ38)</f>
        <v>0</v>
      </c>
      <c r="AR39" s="176">
        <f>SUM(AR33:AR38)</f>
        <v>0</v>
      </c>
      <c r="AS39" s="393">
        <f t="shared" si="30"/>
        <v>0</v>
      </c>
      <c r="AT39" s="138" t="str">
        <f t="shared" si="31"/>
        <v/>
      </c>
      <c r="AU39" s="175">
        <f>SUM(AU33:AU38)</f>
        <v>0</v>
      </c>
      <c r="AV39" s="176">
        <f>SUM(AV33:AV38)</f>
        <v>0</v>
      </c>
      <c r="AW39" s="176">
        <f>SUM(AW33:AW38)</f>
        <v>0</v>
      </c>
      <c r="AX39" s="393">
        <f t="shared" si="33"/>
        <v>0</v>
      </c>
      <c r="AY39" s="138" t="str">
        <f t="shared" si="34"/>
        <v/>
      </c>
      <c r="AZ39" s="175">
        <f>SUM(AZ33:AZ38)</f>
        <v>0</v>
      </c>
      <c r="BA39" s="176">
        <f>SUM(BA33:BA38)</f>
        <v>0</v>
      </c>
      <c r="BB39" s="176">
        <f>SUM(BB33:BB38)</f>
        <v>0</v>
      </c>
      <c r="BC39" s="393">
        <f t="shared" si="36"/>
        <v>0</v>
      </c>
      <c r="BD39" s="390" t="str">
        <f t="shared" si="37"/>
        <v/>
      </c>
      <c r="BE39" s="175">
        <f>SUM(BE33:BE38)</f>
        <v>0</v>
      </c>
      <c r="BF39" s="176">
        <f>SUM(BF33:BF38)</f>
        <v>0</v>
      </c>
      <c r="BG39" s="176">
        <f>SUM(BG33:BG38)</f>
        <v>0</v>
      </c>
      <c r="BH39" s="393">
        <f t="shared" si="39"/>
        <v>0</v>
      </c>
      <c r="BI39" s="138" t="str">
        <f t="shared" si="40"/>
        <v/>
      </c>
      <c r="BJ39" s="505" t="s">
        <v>130</v>
      </c>
      <c r="BK39" s="506"/>
      <c r="BL39" s="175">
        <f>SUM(BL33:BL38)</f>
        <v>0</v>
      </c>
      <c r="BM39" s="176">
        <f>COUNTIFS($L$5:$L$300,$X$33,$M$5:$M$300,$Y39,$N$5:$N$300,$Z$31,$O$5:$O$300,$AA$32)</f>
        <v>0</v>
      </c>
      <c r="BN39" s="176">
        <f>SUM(BN33:BN38)</f>
        <v>0</v>
      </c>
      <c r="BO39" s="176"/>
      <c r="BP39" s="393">
        <f t="shared" si="41"/>
        <v>0</v>
      </c>
      <c r="BQ39" s="138" t="str">
        <f t="shared" si="42"/>
        <v/>
      </c>
      <c r="BR39" s="175">
        <f>SUM(BR33:BR38)</f>
        <v>0</v>
      </c>
      <c r="BS39" s="176">
        <f>SUM(BS33:BS38)</f>
        <v>0</v>
      </c>
      <c r="BT39" s="176">
        <f>SUM(BT33:BT38)</f>
        <v>0</v>
      </c>
      <c r="BU39" s="393">
        <f t="shared" si="44"/>
        <v>0</v>
      </c>
      <c r="BV39" s="138" t="str">
        <f t="shared" si="59"/>
        <v/>
      </c>
      <c r="BW39" s="175">
        <f>SUM(BW33:BW38)</f>
        <v>0</v>
      </c>
      <c r="BX39" s="176">
        <f>SUM(BY33:BY38)</f>
        <v>0</v>
      </c>
      <c r="BY39" s="176">
        <f>SUM(BY33:BY38)</f>
        <v>0</v>
      </c>
      <c r="BZ39" s="393">
        <f t="shared" si="46"/>
        <v>0</v>
      </c>
      <c r="CA39" s="138" t="str">
        <f t="shared" si="60"/>
        <v/>
      </c>
      <c r="CB39" s="175">
        <f>SUM(CB33:CB38)</f>
        <v>0</v>
      </c>
      <c r="CC39" s="176">
        <f>SUM(CC33:CC38)</f>
        <v>0</v>
      </c>
      <c r="CD39" s="176">
        <f>SUM(CD33:CD38)</f>
        <v>0</v>
      </c>
      <c r="CE39" s="393">
        <f t="shared" si="48"/>
        <v>0</v>
      </c>
      <c r="CF39" s="138" t="str">
        <f t="shared" si="61"/>
        <v/>
      </c>
      <c r="CG39" s="175">
        <f>SUM(CG33:CG38)</f>
        <v>0</v>
      </c>
      <c r="CH39" s="176">
        <f>SUM(CH33:CH38)</f>
        <v>0</v>
      </c>
      <c r="CI39" s="176">
        <f>SUM(CI33:CI38)</f>
        <v>0</v>
      </c>
      <c r="CJ39" s="393">
        <f t="shared" si="50"/>
        <v>0</v>
      </c>
      <c r="CK39" s="138" t="str">
        <f t="shared" si="51"/>
        <v/>
      </c>
      <c r="CL39" s="187">
        <f>SUM(CL33:CL38)</f>
        <v>0</v>
      </c>
      <c r="CM39" s="188">
        <f>SUM(CM33:CM38)</f>
        <v>0</v>
      </c>
      <c r="CN39" s="188">
        <f>SUM(CN33:CN38)</f>
        <v>0</v>
      </c>
      <c r="CO39" s="374">
        <f t="shared" si="53"/>
        <v>0</v>
      </c>
      <c r="CP39" s="243" t="str">
        <f t="shared" si="54"/>
        <v/>
      </c>
      <c r="CQ39" s="175">
        <f>SUM(CQ33:CQ38)</f>
        <v>0</v>
      </c>
      <c r="CR39" s="176">
        <f>SUM(CR33:CR38)</f>
        <v>0</v>
      </c>
      <c r="CS39" s="176">
        <f>SUM(CS33:CS38)</f>
        <v>0</v>
      </c>
      <c r="CT39" s="393">
        <f t="shared" si="56"/>
        <v>0</v>
      </c>
      <c r="CU39" s="138" t="str">
        <f t="shared" si="57"/>
        <v/>
      </c>
      <c r="CV39" s="98"/>
    </row>
    <row r="40" spans="3:100" ht="15.75" thickBot="1" x14ac:dyDescent="0.3">
      <c r="C40" s="380">
        <f t="shared" si="5"/>
        <v>0</v>
      </c>
      <c r="E40" s="519" t="s">
        <v>102</v>
      </c>
      <c r="F40" s="519"/>
      <c r="G40" s="380" t="s">
        <v>85</v>
      </c>
      <c r="I40" s="409" t="e">
        <f t="shared" ca="1" si="6"/>
        <v>#NAME?</v>
      </c>
      <c r="K40" s="110"/>
      <c r="L40" s="74" t="str">
        <f t="shared" si="7"/>
        <v/>
      </c>
      <c r="M40" s="11" t="str">
        <f t="shared" si="8"/>
        <v/>
      </c>
      <c r="N40" s="11" t="str">
        <f t="shared" si="9"/>
        <v/>
      </c>
      <c r="O40" s="11" t="str">
        <f t="shared" si="10"/>
        <v/>
      </c>
      <c r="P40" s="380">
        <f t="shared" si="11"/>
        <v>1</v>
      </c>
      <c r="Q40" s="380">
        <f t="shared" si="12"/>
        <v>1</v>
      </c>
      <c r="Z40" s="499" t="str">
        <f>$G$23</f>
        <v>S</v>
      </c>
      <c r="AA40" s="500"/>
      <c r="AB40" s="500"/>
      <c r="AC40" s="500"/>
      <c r="AD40" s="500"/>
      <c r="AE40" s="501"/>
      <c r="AF40" s="499" t="str">
        <f>$G$24</f>
        <v>R</v>
      </c>
      <c r="AG40" s="500"/>
      <c r="AH40" s="500"/>
      <c r="AI40" s="500"/>
      <c r="AJ40" s="501"/>
      <c r="AK40" s="509" t="str">
        <f>$G$26</f>
        <v>D</v>
      </c>
      <c r="AL40" s="510"/>
      <c r="AM40" s="510"/>
      <c r="AN40" s="510"/>
      <c r="AO40" s="511"/>
      <c r="AP40" s="499" t="str">
        <f>$G$27</f>
        <v>L</v>
      </c>
      <c r="AQ40" s="500"/>
      <c r="AR40" s="500"/>
      <c r="AS40" s="500"/>
      <c r="AT40" s="500"/>
      <c r="AU40" s="499" t="str">
        <f>$G$22</f>
        <v>A</v>
      </c>
      <c r="AV40" s="500"/>
      <c r="AW40" s="500"/>
      <c r="AX40" s="500"/>
      <c r="AY40" s="500"/>
      <c r="AZ40" s="499" t="str">
        <f>$G$32</f>
        <v>X</v>
      </c>
      <c r="BA40" s="500"/>
      <c r="BB40" s="500"/>
      <c r="BC40" s="500"/>
      <c r="BD40" s="501"/>
      <c r="BE40" s="500" t="str">
        <f>$G$25</f>
        <v>B</v>
      </c>
      <c r="BF40" s="500"/>
      <c r="BG40" s="500"/>
      <c r="BH40" s="500"/>
      <c r="BI40" s="501"/>
      <c r="BJ40" s="1"/>
      <c r="BK40" s="27"/>
      <c r="BL40" s="499" t="str">
        <f>$G$23</f>
        <v>S</v>
      </c>
      <c r="BM40" s="500"/>
      <c r="BN40" s="500"/>
      <c r="BO40" s="500"/>
      <c r="BP40" s="500"/>
      <c r="BQ40" s="501"/>
      <c r="BR40" s="499" t="str">
        <f>$G$24</f>
        <v>R</v>
      </c>
      <c r="BS40" s="500"/>
      <c r="BT40" s="500"/>
      <c r="BU40" s="500"/>
      <c r="BV40" s="501"/>
      <c r="BW40" s="499" t="str">
        <f>$G$26</f>
        <v>D</v>
      </c>
      <c r="BX40" s="500"/>
      <c r="BY40" s="500"/>
      <c r="BZ40" s="500"/>
      <c r="CA40" s="501"/>
      <c r="CB40" s="499" t="str">
        <f>$G$27</f>
        <v>L</v>
      </c>
      <c r="CC40" s="500"/>
      <c r="CD40" s="500"/>
      <c r="CE40" s="500"/>
      <c r="CF40" s="500"/>
      <c r="CG40" s="499" t="str">
        <f>$G$22</f>
        <v>A</v>
      </c>
      <c r="CH40" s="500"/>
      <c r="CI40" s="500"/>
      <c r="CJ40" s="500"/>
      <c r="CK40" s="501"/>
      <c r="CL40" s="500" t="str">
        <f>$G$32</f>
        <v>X</v>
      </c>
      <c r="CM40" s="500"/>
      <c r="CN40" s="500"/>
      <c r="CO40" s="500"/>
      <c r="CP40" s="501"/>
      <c r="CQ40" s="500" t="str">
        <f>$G$25</f>
        <v>B</v>
      </c>
      <c r="CR40" s="500"/>
      <c r="CS40" s="500"/>
      <c r="CT40" s="500"/>
      <c r="CU40" s="501"/>
      <c r="CV40" s="31"/>
    </row>
    <row r="41" spans="3:100" ht="15.75" thickBot="1" x14ac:dyDescent="0.3">
      <c r="C41" s="380">
        <f t="shared" si="5"/>
        <v>0</v>
      </c>
      <c r="E41" s="519" t="s">
        <v>103</v>
      </c>
      <c r="F41" s="519"/>
      <c r="G41" s="380" t="s">
        <v>86</v>
      </c>
      <c r="I41" s="409" t="e">
        <f t="shared" ca="1" si="6"/>
        <v>#NAME?</v>
      </c>
      <c r="K41" s="110"/>
      <c r="L41" s="74" t="str">
        <f t="shared" si="7"/>
        <v/>
      </c>
      <c r="M41" s="11" t="str">
        <f t="shared" si="8"/>
        <v/>
      </c>
      <c r="N41" s="11" t="str">
        <f t="shared" si="9"/>
        <v/>
      </c>
      <c r="O41" s="11" t="str">
        <f t="shared" si="10"/>
        <v/>
      </c>
      <c r="P41" s="380">
        <f t="shared" si="11"/>
        <v>1</v>
      </c>
      <c r="Q41" s="380">
        <f t="shared" si="12"/>
        <v>1</v>
      </c>
      <c r="Y41" s="125" t="s">
        <v>127</v>
      </c>
      <c r="Z41" s="176" t="str">
        <f>$G$29</f>
        <v>P</v>
      </c>
      <c r="AA41" s="170" t="str">
        <f>$G$31</f>
        <v>C</v>
      </c>
      <c r="AB41" s="170" t="str">
        <f>$G$28</f>
        <v>E</v>
      </c>
      <c r="AC41" s="97"/>
      <c r="AD41" s="392" t="s">
        <v>10</v>
      </c>
      <c r="AE41" s="119" t="s">
        <v>128</v>
      </c>
      <c r="AF41" s="175" t="str">
        <f>$G$30</f>
        <v>EX</v>
      </c>
      <c r="AG41" s="176" t="str">
        <f>$G$31</f>
        <v>C</v>
      </c>
      <c r="AH41" s="176" t="str">
        <f>$G$28</f>
        <v>E</v>
      </c>
      <c r="AI41" s="393" t="s">
        <v>10</v>
      </c>
      <c r="AJ41" s="138" t="s">
        <v>128</v>
      </c>
      <c r="AK41" s="175" t="str">
        <f>$G$30</f>
        <v>EX</v>
      </c>
      <c r="AL41" s="176" t="str">
        <f>$G$31</f>
        <v>C</v>
      </c>
      <c r="AM41" s="176" t="str">
        <f>$G$28</f>
        <v>E</v>
      </c>
      <c r="AN41" s="161" t="s">
        <v>10</v>
      </c>
      <c r="AO41" s="138" t="s">
        <v>128</v>
      </c>
      <c r="AP41" s="175" t="str">
        <f>$G$30</f>
        <v>EX</v>
      </c>
      <c r="AQ41" s="176" t="str">
        <f>$G$31</f>
        <v>C</v>
      </c>
      <c r="AR41" s="176" t="str">
        <f>$G$28</f>
        <v>E</v>
      </c>
      <c r="AS41" s="393" t="s">
        <v>10</v>
      </c>
      <c r="AT41" s="155" t="s">
        <v>128</v>
      </c>
      <c r="AU41" s="175" t="str">
        <f>$G$29</f>
        <v>P</v>
      </c>
      <c r="AV41" s="176" t="str">
        <f>$G$31</f>
        <v>C</v>
      </c>
      <c r="AW41" s="176" t="str">
        <f>$G$28</f>
        <v>E</v>
      </c>
      <c r="AX41" s="393" t="s">
        <v>10</v>
      </c>
      <c r="AY41" s="138" t="s">
        <v>128</v>
      </c>
      <c r="AZ41" s="176" t="str">
        <f>$G$29</f>
        <v>P</v>
      </c>
      <c r="BA41" s="176" t="str">
        <f>$G$31</f>
        <v>C</v>
      </c>
      <c r="BB41" s="176" t="str">
        <f>$G$28</f>
        <v>E</v>
      </c>
      <c r="BC41" s="393" t="s">
        <v>10</v>
      </c>
      <c r="BD41" s="138" t="s">
        <v>128</v>
      </c>
      <c r="BE41" s="176" t="str">
        <f>$G$29</f>
        <v>P</v>
      </c>
      <c r="BF41" s="170" t="str">
        <f>$G$31</f>
        <v>C</v>
      </c>
      <c r="BG41" s="170" t="str">
        <f>$G$28</f>
        <v>E</v>
      </c>
      <c r="BH41" s="392" t="s">
        <v>10</v>
      </c>
      <c r="BI41" s="138" t="s">
        <v>128</v>
      </c>
      <c r="BJ41" s="1"/>
      <c r="BK41" s="125" t="s">
        <v>127</v>
      </c>
      <c r="BL41" s="176" t="str">
        <f>$G$29</f>
        <v>P</v>
      </c>
      <c r="BM41" s="170" t="str">
        <f>$G$31</f>
        <v>C</v>
      </c>
      <c r="BN41" s="170" t="str">
        <f>$G$28</f>
        <v>E</v>
      </c>
      <c r="BO41" s="97"/>
      <c r="BP41" s="392" t="s">
        <v>10</v>
      </c>
      <c r="BQ41" s="119" t="s">
        <v>128</v>
      </c>
      <c r="BR41" s="175" t="str">
        <f>$G$30</f>
        <v>EX</v>
      </c>
      <c r="BS41" s="176" t="str">
        <f>$G$31</f>
        <v>C</v>
      </c>
      <c r="BT41" s="176" t="str">
        <f>$G$28</f>
        <v>E</v>
      </c>
      <c r="BU41" s="393" t="s">
        <v>10</v>
      </c>
      <c r="BV41" s="138" t="s">
        <v>128</v>
      </c>
      <c r="BW41" s="175" t="str">
        <f>$G$30</f>
        <v>EX</v>
      </c>
      <c r="BX41" s="176" t="str">
        <f>$G$31</f>
        <v>C</v>
      </c>
      <c r="BY41" s="176" t="str">
        <f>$G$28</f>
        <v>E</v>
      </c>
      <c r="BZ41" s="161" t="s">
        <v>10</v>
      </c>
      <c r="CA41" s="138" t="s">
        <v>128</v>
      </c>
      <c r="CB41" s="175" t="str">
        <f>$G$30</f>
        <v>EX</v>
      </c>
      <c r="CC41" s="176" t="str">
        <f>$G$31</f>
        <v>C</v>
      </c>
      <c r="CD41" s="176" t="str">
        <f>$G$28</f>
        <v>E</v>
      </c>
      <c r="CE41" s="393" t="s">
        <v>10</v>
      </c>
      <c r="CF41" s="155" t="s">
        <v>128</v>
      </c>
      <c r="CG41" s="175" t="str">
        <f>$G$29</f>
        <v>P</v>
      </c>
      <c r="CH41" s="176" t="str">
        <f>$G$31</f>
        <v>C</v>
      </c>
      <c r="CI41" s="176" t="str">
        <f>$G$28</f>
        <v>E</v>
      </c>
      <c r="CJ41" s="393" t="s">
        <v>10</v>
      </c>
      <c r="CK41" s="138" t="s">
        <v>128</v>
      </c>
      <c r="CL41" s="176" t="str">
        <f>$G$29</f>
        <v>P</v>
      </c>
      <c r="CM41" s="170" t="str">
        <f>$G$31</f>
        <v>C</v>
      </c>
      <c r="CN41" s="170" t="str">
        <f>$G$28</f>
        <v>E</v>
      </c>
      <c r="CO41" s="393" t="s">
        <v>10</v>
      </c>
      <c r="CP41" s="138" t="s">
        <v>128</v>
      </c>
      <c r="CQ41" s="176" t="str">
        <f>$G$29</f>
        <v>P</v>
      </c>
      <c r="CR41" s="170" t="str">
        <f>$G$31</f>
        <v>C</v>
      </c>
      <c r="CS41" s="170" t="str">
        <f>$G$28</f>
        <v>E</v>
      </c>
      <c r="CT41" s="392" t="s">
        <v>10</v>
      </c>
      <c r="CU41" s="138" t="s">
        <v>128</v>
      </c>
      <c r="CV41" s="329"/>
    </row>
    <row r="42" spans="3:100" ht="15" customHeight="1" x14ac:dyDescent="0.25">
      <c r="C42" s="380">
        <f t="shared" si="5"/>
        <v>0</v>
      </c>
      <c r="E42" s="519" t="s">
        <v>104</v>
      </c>
      <c r="F42" s="519"/>
      <c r="G42" s="380" t="s">
        <v>87</v>
      </c>
      <c r="I42" s="409" t="e">
        <f t="shared" ca="1" si="6"/>
        <v>#NAME?</v>
      </c>
      <c r="K42" s="110"/>
      <c r="L42" s="74" t="str">
        <f t="shared" si="7"/>
        <v/>
      </c>
      <c r="M42" s="11" t="str">
        <f t="shared" si="8"/>
        <v/>
      </c>
      <c r="N42" s="11" t="str">
        <f t="shared" si="9"/>
        <v/>
      </c>
      <c r="O42" s="11" t="str">
        <f t="shared" si="10"/>
        <v/>
      </c>
      <c r="P42" s="380">
        <f t="shared" si="11"/>
        <v>1</v>
      </c>
      <c r="Q42" s="380">
        <f t="shared" si="12"/>
        <v>1</v>
      </c>
      <c r="X42" s="515">
        <f>F5</f>
        <v>13</v>
      </c>
      <c r="Y42" s="111">
        <v>1</v>
      </c>
      <c r="Z42" s="174">
        <f>COUNTIFS($L$5:$L$300,$X$42,$M$5:$M$300,$Y$33,$N$5:$N$300,$Z$31,$O$5:$O$300,$Z$32)</f>
        <v>0</v>
      </c>
      <c r="AA42" s="172">
        <f>COUNTIFS($L$5:$L$300,$X$42,$M$5:$M$300,$Y$33,$N$5:$N$300,$Z$31,$O$5:$O$300,AA$32)</f>
        <v>0</v>
      </c>
      <c r="AB42" s="172">
        <f>COUNTIFS($L$5:$L$300,$X$42,$M$5:$M$300,$Y$33,$N$5:$N$300,$Z$31,$O$5:$O$300,AB$32)</f>
        <v>0</v>
      </c>
      <c r="AC42" s="97"/>
      <c r="AD42" s="97">
        <f t="shared" ref="AD42:AD48" si="62">SUM(Z42:AB42)</f>
        <v>0</v>
      </c>
      <c r="AE42" s="397" t="str">
        <f t="shared" ref="AE42:AE48" si="63">IF(AD42=0,"",((Z42*4)+(AA42*2)+(AB42*0))/AD42)</f>
        <v/>
      </c>
      <c r="AF42" s="174">
        <f>COUNTIFS($L$5:$L$300,$X$42,$M$5:$M$300,$Y$33,$N$5:$N$300,$AF$31,$O$5:$O$300,AF$32)</f>
        <v>0</v>
      </c>
      <c r="AG42" s="174">
        <f t="shared" ref="AG42:AH47" si="64">COUNTIFS($L$5:$L$300,$X$42,$M$5:$M$300,$Y42,$N$5:$N$300,$AF$31,$O$5:$O$300,AG$32)</f>
        <v>0</v>
      </c>
      <c r="AH42" s="174">
        <f t="shared" si="64"/>
        <v>0</v>
      </c>
      <c r="AI42" s="97">
        <f t="shared" ref="AI42:AI48" si="65">SUM(AF42:AH42)</f>
        <v>0</v>
      </c>
      <c r="AJ42" s="397" t="str">
        <f>IF(AI42=0,"",((AF42*3)+(AG42*1.5)+(AH42*0))/AI42)</f>
        <v/>
      </c>
      <c r="AK42" s="181">
        <f t="shared" ref="AK42:AM47" si="66">COUNTIFS($L$5:$L$300,$X$42,$M$5:$M$300,$Y42,$N$5:$N$300,$AK$31,$O$5:$O$300,AK$32)</f>
        <v>0</v>
      </c>
      <c r="AL42" s="174">
        <f t="shared" si="66"/>
        <v>0</v>
      </c>
      <c r="AM42" s="174">
        <f t="shared" si="66"/>
        <v>0</v>
      </c>
      <c r="AN42" s="97">
        <f t="shared" ref="AN42:AN48" si="67">SUM(AK42:AM42)</f>
        <v>0</v>
      </c>
      <c r="AO42" s="397" t="str">
        <f>IF(AN42=0,"",((AK42*3)+(AL42*1.5)+(AM42*0))/AN42)</f>
        <v/>
      </c>
      <c r="AP42" s="174">
        <f t="shared" ref="AP42:AR47" si="68">COUNTIFS($L$5:$L$300,$X$42,$M$5:$M$300,$Y42,$N$5:$N$300,$AP$31,$O$5:$O$300,AP$32)</f>
        <v>0</v>
      </c>
      <c r="AQ42" s="174">
        <f t="shared" si="68"/>
        <v>0</v>
      </c>
      <c r="AR42" s="174">
        <f t="shared" si="68"/>
        <v>0</v>
      </c>
      <c r="AS42" s="97">
        <f t="shared" ref="AS42:AS48" si="69">SUM(AP42:AR42)</f>
        <v>0</v>
      </c>
      <c r="AT42" s="397" t="str">
        <f t="shared" ref="AT42:AT48" si="70">IF(AS42=0,"",((AP42*3)+(AQ42*1.5)+(AS42*0))/AS42)</f>
        <v/>
      </c>
      <c r="AU42" s="185">
        <f t="shared" ref="AU42:AW47" si="71">COUNTIFS($L$5:$L$300,$X$42,$M$5:$M$300,$Y42,$N$5:$N$300,$AU$31,$O$5:$O$300,AU$32)</f>
        <v>0</v>
      </c>
      <c r="AV42" s="172">
        <f t="shared" si="71"/>
        <v>0</v>
      </c>
      <c r="AW42" s="172">
        <f t="shared" si="71"/>
        <v>0</v>
      </c>
      <c r="AX42" s="97">
        <f t="shared" ref="AX42:AX48" si="72">SUM(AU42:AW42)</f>
        <v>0</v>
      </c>
      <c r="AY42" s="397" t="str">
        <f t="shared" ref="AY42:AY48" si="73">IF(AX42=0,"",((AU42*4)+(AV42*2)+(AW42*0))/AX42)</f>
        <v/>
      </c>
      <c r="AZ42" s="174">
        <f t="shared" ref="AZ42:BB47" si="74">COUNTIFS($L$5:$L$300,$X$42,$M$5:$M$300,$Y42,$N$5:$N$300,$AZ$31,$O$5:$O$300,AZ$32)</f>
        <v>0</v>
      </c>
      <c r="BA42" s="174">
        <f t="shared" si="74"/>
        <v>0</v>
      </c>
      <c r="BB42" s="174">
        <f t="shared" si="74"/>
        <v>0</v>
      </c>
      <c r="BC42" s="409">
        <f t="shared" ref="BC42:BC48" si="75">SUM(AZ42:BB42)</f>
        <v>0</v>
      </c>
      <c r="BD42" s="399" t="str">
        <f t="shared" ref="BD42:BD48" si="76">IF(BC42=0,"",((AZ42*4)+(BA42*2)+(BB42*0))/BC42)</f>
        <v/>
      </c>
      <c r="BE42" s="185">
        <f t="shared" ref="BE42:BG47" si="77">COUNTIFS($L$5:$L$300,$X$42,$M$5:$M$300,$Y42,$N$5:$N$300,$BE$31,$O$5:$O$300,BE$32)</f>
        <v>0</v>
      </c>
      <c r="BF42" s="172">
        <f t="shared" si="77"/>
        <v>0</v>
      </c>
      <c r="BG42" s="172">
        <f t="shared" si="77"/>
        <v>0</v>
      </c>
      <c r="BH42" s="97">
        <f t="shared" ref="BH42:BH48" si="78">SUM(BE42:BG42)</f>
        <v>0</v>
      </c>
      <c r="BI42" s="397" t="str">
        <f t="shared" ref="BI42:BI48" si="79">IF(BH42=0,"",((BE42*4)+(BF42*2)+(BG42*0))/BH42)</f>
        <v/>
      </c>
      <c r="BJ42" s="512">
        <f>H5</f>
        <v>0</v>
      </c>
      <c r="BK42" s="404">
        <v>1</v>
      </c>
      <c r="BL42" s="172">
        <f>COUNTIFS($L$5:$L$300,$BJ$33,$M$5:$M$300,$Y$33,$N$5:$N$300,$Z$31,$O$5:$O$300,$Z$32)</f>
        <v>0</v>
      </c>
      <c r="BM42" s="172">
        <f>COUNTIFS($L$5:$L$300,$BJ$33,$M$5:$M$300,$Y$33,$N$5:$N$300,$Z$31,$O$5:$O$300,BM$32)</f>
        <v>0</v>
      </c>
      <c r="BN42" s="172">
        <f>COUNTIFS($L$5:$L$300,$BJ$33,$M$5:$M$300,$Y$33,$N$5:$N$300,$Z$31,$O$5:$O$300,BN$32)</f>
        <v>0</v>
      </c>
      <c r="BO42" s="172"/>
      <c r="BP42" s="97">
        <f t="shared" ref="BP42:BP48" si="80">SUM(BL42:BN42)</f>
        <v>0</v>
      </c>
      <c r="BQ42" s="397" t="str">
        <f t="shared" ref="BQ42:BQ48" si="81">IF(BP42=0,"",((BL42*4)+(BM42*2)+(BN42*0))/BP42)</f>
        <v/>
      </c>
      <c r="BR42" s="174">
        <f>COUNTIFS($L$5:$L$300,$BJ$33,$M$5:$M$300,$Y$33,$N$5:$N$300,$AF$31,$O$5:$O$300,BR$32)</f>
        <v>0</v>
      </c>
      <c r="BS42" s="174">
        <f t="shared" ref="BS42:BT47" si="82">COUNTIFS($L$5:$L$300,$BJ$33,$M$5:$M$300,$Y42,$N$5:$N$300,$AF$31,$O$5:$O$300,BS$32)</f>
        <v>0</v>
      </c>
      <c r="BT42" s="174">
        <f t="shared" si="82"/>
        <v>0</v>
      </c>
      <c r="BU42" s="97">
        <f t="shared" ref="BU42:BU48" si="83">SUM(BR42:BT42)</f>
        <v>0</v>
      </c>
      <c r="BV42" s="397" t="str">
        <f>IF(BU42=0,"",((BR42*3)+(BS42*1.5)+(BT42*0))/BU42)</f>
        <v/>
      </c>
      <c r="BW42" s="174">
        <f t="shared" ref="BW42:BY47" si="84">COUNTIFS($L$5:$L$300,$BJ$33,$M$5:$M$300,$Y42,$N$5:$N$300,$AK$31,$O$5:$O$300,BW$32)</f>
        <v>0</v>
      </c>
      <c r="BX42" s="174">
        <f t="shared" si="84"/>
        <v>0</v>
      </c>
      <c r="BY42" s="174">
        <f t="shared" si="84"/>
        <v>0</v>
      </c>
      <c r="BZ42" s="97">
        <f t="shared" ref="BZ42:BZ48" si="85">SUM(BW42:BY42)</f>
        <v>0</v>
      </c>
      <c r="CA42" s="397" t="str">
        <f>IF(BZ42=0,"",((BW42*3)+(BX42*1.5)+(BY42*0))/BZ42)</f>
        <v/>
      </c>
      <c r="CB42" s="174">
        <f t="shared" ref="CB42:CD47" si="86">COUNTIFS($L$5:$L$300,$BJ$33,$M$5:$M$300,$Y42,$N$5:$N$300,$AP$31,$O$5:$O$300,CB$32)</f>
        <v>0</v>
      </c>
      <c r="CC42" s="174">
        <f t="shared" si="86"/>
        <v>0</v>
      </c>
      <c r="CD42" s="174">
        <f t="shared" si="86"/>
        <v>0</v>
      </c>
      <c r="CE42" s="97">
        <f t="shared" ref="CE42:CE48" si="87">SUM(CB42:CD42)</f>
        <v>0</v>
      </c>
      <c r="CF42" s="397" t="str">
        <f>IF(CE42=0,"",((CB42*3)+(CC42*1.5)+(CD42*0))/CE42)</f>
        <v/>
      </c>
      <c r="CG42" s="185">
        <f t="shared" ref="CG42:CI47" si="88">COUNTIFS($L$5:$L$300,$BJ$33,$M$5:$M$300,$Y42,$N$5:$N$300,$AU$31,$O$5:$O$300,CG$32)</f>
        <v>0</v>
      </c>
      <c r="CH42" s="172">
        <f t="shared" si="88"/>
        <v>0</v>
      </c>
      <c r="CI42" s="172">
        <f t="shared" si="88"/>
        <v>0</v>
      </c>
      <c r="CJ42" s="97">
        <f t="shared" ref="CJ42:CJ48" si="89">SUM(CG42:CI42)</f>
        <v>0</v>
      </c>
      <c r="CK42" s="400" t="str">
        <f t="shared" ref="CK42:CK48" si="90">IF(CJ42=0,"",((CG42*4)+(CH42*2)+(CI42*0))/CJ42)</f>
        <v/>
      </c>
      <c r="CL42" s="185">
        <f t="shared" ref="CL42:CN47" si="91">COUNTIFS($L$5:$L$300,$BJ$33,$M$5:$M$300,$Y42,$N$5:$N$300,$AZ$31,$O$5:$O$300,CL$32)</f>
        <v>0</v>
      </c>
      <c r="CM42" s="172">
        <f t="shared" si="91"/>
        <v>0</v>
      </c>
      <c r="CN42" s="172">
        <f t="shared" si="91"/>
        <v>0</v>
      </c>
      <c r="CO42" s="97">
        <f t="shared" ref="CO42:CO48" si="92">SUM(CL42:CN42)</f>
        <v>0</v>
      </c>
      <c r="CP42" s="397" t="str">
        <f t="shared" ref="CP42:CP48" si="93">IF(CO42=0,"",((CL42*4)+(CM42*2)+(CN42*0))/CO42)</f>
        <v/>
      </c>
      <c r="CQ42" s="172">
        <f t="shared" ref="CQ42:CS47" si="94">COUNTIFS($L$5:$L$300,$BJ$33,$M$5:$M$300,$Y42,$N$5:$N$300,$BE$31,$O$5:$O$300,CQ$32)</f>
        <v>0</v>
      </c>
      <c r="CR42" s="172">
        <f t="shared" si="94"/>
        <v>0</v>
      </c>
      <c r="CS42" s="172">
        <f t="shared" si="94"/>
        <v>0</v>
      </c>
      <c r="CT42" s="97">
        <f t="shared" ref="CT42:CT48" si="95">SUM(CQ42:CS42)</f>
        <v>0</v>
      </c>
      <c r="CU42" s="397" t="str">
        <f t="shared" ref="CU42:CU48" si="96">IF(CT42=0,"",((CQ42*4)+(CR42*2)+(CS42*0))/CT42)</f>
        <v/>
      </c>
      <c r="CV42" s="98"/>
    </row>
    <row r="43" spans="3:100" x14ac:dyDescent="0.25">
      <c r="C43" s="380">
        <f t="shared" si="5"/>
        <v>0</v>
      </c>
      <c r="E43" s="519" t="s">
        <v>105</v>
      </c>
      <c r="F43" s="519"/>
      <c r="G43" s="380" t="s">
        <v>88</v>
      </c>
      <c r="I43" s="409" t="e">
        <f t="shared" ca="1" si="6"/>
        <v>#NAME?</v>
      </c>
      <c r="K43" s="110"/>
      <c r="L43" s="74" t="str">
        <f t="shared" si="7"/>
        <v/>
      </c>
      <c r="M43" s="11" t="str">
        <f t="shared" si="8"/>
        <v/>
      </c>
      <c r="N43" s="11" t="str">
        <f t="shared" si="9"/>
        <v/>
      </c>
      <c r="O43" s="11" t="str">
        <f t="shared" si="10"/>
        <v/>
      </c>
      <c r="P43" s="380">
        <f t="shared" si="11"/>
        <v>1</v>
      </c>
      <c r="Q43" s="380">
        <f t="shared" si="12"/>
        <v>1</v>
      </c>
      <c r="X43" s="517"/>
      <c r="Y43" s="129">
        <v>2</v>
      </c>
      <c r="Z43" s="173">
        <f>COUNTIFS($L$5:$L$300,$X$42,$M$5:$M$300,$Y43,$N$5:$N$300,$Z$31,$O$5:$O$300,$Z$32)</f>
        <v>0</v>
      </c>
      <c r="AA43" s="173">
        <f>COUNTIFS($L$5:$L$300,$X$42,$M$5:$M$300,$Y43,$N$5:$N$300,$Z$31,$O$5:$O$300,$AA$32)</f>
        <v>0</v>
      </c>
      <c r="AB43" s="173">
        <f>COUNTIFS($L$5:$L$300,$X$42,$M$5:$M$300,$Y43,$N$5:$N$300,$Z$31,$O$5:$O$300,$AB$32)</f>
        <v>0</v>
      </c>
      <c r="AC43" s="130"/>
      <c r="AD43" s="130">
        <f t="shared" si="62"/>
        <v>0</v>
      </c>
      <c r="AE43" s="137" t="str">
        <f t="shared" si="63"/>
        <v/>
      </c>
      <c r="AF43" s="173">
        <f>COUNTIFS($L$5:$L$300,$X$42,$M$5:$M$300,$Y43,$N$5:$N$300,$AF$31,$O$5:$O$300,AF$32)</f>
        <v>0</v>
      </c>
      <c r="AG43" s="173">
        <f t="shared" si="64"/>
        <v>0</v>
      </c>
      <c r="AH43" s="173">
        <f t="shared" si="64"/>
        <v>0</v>
      </c>
      <c r="AI43" s="130">
        <f t="shared" si="65"/>
        <v>0</v>
      </c>
      <c r="AJ43" s="137" t="str">
        <f t="shared" ref="AJ43:AJ48" si="97">IF(AI43=0,"",((AF43*3)+(AG43*1.5)+(AH43*0))/AI43)</f>
        <v/>
      </c>
      <c r="AK43" s="182">
        <f t="shared" si="66"/>
        <v>0</v>
      </c>
      <c r="AL43" s="173">
        <f t="shared" si="66"/>
        <v>0</v>
      </c>
      <c r="AM43" s="173">
        <f t="shared" si="66"/>
        <v>0</v>
      </c>
      <c r="AN43" s="130">
        <f t="shared" si="67"/>
        <v>0</v>
      </c>
      <c r="AO43" s="137" t="str">
        <f t="shared" ref="AO43:AO48" si="98">IF(AN43=0,"",((AK43*3)+(AL43*1.5)+(AM43*0))/AN43)</f>
        <v/>
      </c>
      <c r="AP43" s="173">
        <f t="shared" si="68"/>
        <v>0</v>
      </c>
      <c r="AQ43" s="173">
        <f t="shared" si="68"/>
        <v>0</v>
      </c>
      <c r="AR43" s="173">
        <f t="shared" si="68"/>
        <v>0</v>
      </c>
      <c r="AS43" s="130">
        <f t="shared" si="69"/>
        <v>0</v>
      </c>
      <c r="AT43" s="137" t="str">
        <f t="shared" si="70"/>
        <v/>
      </c>
      <c r="AU43" s="182">
        <f t="shared" si="71"/>
        <v>0</v>
      </c>
      <c r="AV43" s="173">
        <f t="shared" si="71"/>
        <v>0</v>
      </c>
      <c r="AW43" s="173">
        <f t="shared" si="71"/>
        <v>0</v>
      </c>
      <c r="AX43" s="130">
        <f t="shared" si="72"/>
        <v>0</v>
      </c>
      <c r="AY43" s="137" t="str">
        <f t="shared" si="73"/>
        <v/>
      </c>
      <c r="AZ43" s="173">
        <f t="shared" si="74"/>
        <v>0</v>
      </c>
      <c r="BA43" s="173">
        <f t="shared" si="74"/>
        <v>0</v>
      </c>
      <c r="BB43" s="173">
        <f t="shared" si="74"/>
        <v>0</v>
      </c>
      <c r="BC43" s="130">
        <f t="shared" si="75"/>
        <v>0</v>
      </c>
      <c r="BD43" s="137" t="str">
        <f t="shared" si="76"/>
        <v/>
      </c>
      <c r="BE43" s="182">
        <f t="shared" si="77"/>
        <v>0</v>
      </c>
      <c r="BF43" s="173">
        <f t="shared" si="77"/>
        <v>0</v>
      </c>
      <c r="BG43" s="173">
        <f t="shared" si="77"/>
        <v>0</v>
      </c>
      <c r="BH43" s="130">
        <f t="shared" si="78"/>
        <v>0</v>
      </c>
      <c r="BI43" s="137" t="str">
        <f t="shared" si="79"/>
        <v/>
      </c>
      <c r="BJ43" s="513"/>
      <c r="BK43" s="126">
        <v>2</v>
      </c>
      <c r="BL43" s="236">
        <f>COUNTIFS($L$5:$L$300,$BJ$33,$M$5:$M$300,$Y43,$N$5:$N$300,$Z$31,$O$5:$O$300,$Z$32)</f>
        <v>0</v>
      </c>
      <c r="BM43" s="236">
        <f>COUNTIFS($L$5:$L$300,$BJ$33,$M$5:$M$300,$Y43,$N$5:$N$300,$Z$31,$O$5:$O$300,$AA$32)</f>
        <v>0</v>
      </c>
      <c r="BN43" s="236">
        <f>COUNTIFS($L$5:$L$300,$BJ$33,$M$5:$M$300,$Y43,$N$5:$N$300,$Z$31,$O$5:$O$300,$AB$32)</f>
        <v>0</v>
      </c>
      <c r="BO43" s="236"/>
      <c r="BP43" s="233">
        <f t="shared" si="80"/>
        <v>0</v>
      </c>
      <c r="BQ43" s="240" t="str">
        <f t="shared" si="81"/>
        <v/>
      </c>
      <c r="BR43" s="236">
        <f>COUNTIFS($L$5:$L$300,$BJ$33,$M$5:$M$300,$Y43,$N$5:$N$300,$AF$31,$O$5:$O$300,BR$32)</f>
        <v>0</v>
      </c>
      <c r="BS43" s="236">
        <f t="shared" si="82"/>
        <v>0</v>
      </c>
      <c r="BT43" s="236">
        <f t="shared" si="82"/>
        <v>0</v>
      </c>
      <c r="BU43" s="233">
        <f t="shared" si="83"/>
        <v>0</v>
      </c>
      <c r="BV43" s="240" t="str">
        <f t="shared" ref="BV43:BV48" si="99">IF(BU43=0,"",((BR43*3)+(BS43*1.5)+(BT43*0))/BU43)</f>
        <v/>
      </c>
      <c r="BW43" s="236">
        <f t="shared" si="84"/>
        <v>0</v>
      </c>
      <c r="BX43" s="236">
        <f t="shared" si="84"/>
        <v>0</v>
      </c>
      <c r="BY43" s="236">
        <f t="shared" si="84"/>
        <v>0</v>
      </c>
      <c r="BZ43" s="233">
        <f t="shared" si="85"/>
        <v>0</v>
      </c>
      <c r="CA43" s="240" t="str">
        <f t="shared" ref="CA43:CA48" si="100">IF(BZ43=0,"",((BW43*3)+(BX43*1.5)+(BY43*0))/BZ43)</f>
        <v/>
      </c>
      <c r="CB43" s="236">
        <f t="shared" si="86"/>
        <v>0</v>
      </c>
      <c r="CC43" s="236">
        <f t="shared" si="86"/>
        <v>0</v>
      </c>
      <c r="CD43" s="236">
        <f t="shared" si="86"/>
        <v>0</v>
      </c>
      <c r="CE43" s="233">
        <f t="shared" si="87"/>
        <v>0</v>
      </c>
      <c r="CF43" s="240" t="str">
        <f t="shared" ref="CF43:CF48" si="101">IF(CE43=0,"",((CB43*3)+(CC43*1.5)+(CD43*0))/CE43)</f>
        <v/>
      </c>
      <c r="CG43" s="237">
        <f t="shared" si="88"/>
        <v>0</v>
      </c>
      <c r="CH43" s="236">
        <f t="shared" si="88"/>
        <v>0</v>
      </c>
      <c r="CI43" s="236">
        <f t="shared" si="88"/>
        <v>0</v>
      </c>
      <c r="CJ43" s="233">
        <f t="shared" si="89"/>
        <v>0</v>
      </c>
      <c r="CK43" s="242" t="str">
        <f t="shared" si="90"/>
        <v/>
      </c>
      <c r="CL43" s="237">
        <f t="shared" si="91"/>
        <v>0</v>
      </c>
      <c r="CM43" s="236">
        <f t="shared" si="91"/>
        <v>0</v>
      </c>
      <c r="CN43" s="236">
        <f t="shared" si="91"/>
        <v>0</v>
      </c>
      <c r="CO43" s="233">
        <f t="shared" si="92"/>
        <v>0</v>
      </c>
      <c r="CP43" s="240" t="str">
        <f t="shared" si="93"/>
        <v/>
      </c>
      <c r="CQ43" s="236">
        <f t="shared" si="94"/>
        <v>0</v>
      </c>
      <c r="CR43" s="236">
        <f t="shared" si="94"/>
        <v>0</v>
      </c>
      <c r="CS43" s="236">
        <f t="shared" si="94"/>
        <v>0</v>
      </c>
      <c r="CT43" s="233">
        <f t="shared" si="95"/>
        <v>0</v>
      </c>
      <c r="CU43" s="240" t="str">
        <f t="shared" si="96"/>
        <v/>
      </c>
      <c r="CV43" s="98"/>
    </row>
    <row r="44" spans="3:100" x14ac:dyDescent="0.25">
      <c r="C44" s="380">
        <f t="shared" si="5"/>
        <v>0</v>
      </c>
      <c r="E44" s="519" t="s">
        <v>106</v>
      </c>
      <c r="F44" s="519"/>
      <c r="G44" s="380" t="s">
        <v>89</v>
      </c>
      <c r="I44" s="409" t="e">
        <f t="shared" ca="1" si="6"/>
        <v>#NAME?</v>
      </c>
      <c r="K44" s="110"/>
      <c r="L44" s="74" t="str">
        <f t="shared" si="7"/>
        <v/>
      </c>
      <c r="M44" s="11" t="str">
        <f t="shared" si="8"/>
        <v/>
      </c>
      <c r="N44" s="11" t="str">
        <f t="shared" si="9"/>
        <v/>
      </c>
      <c r="O44" s="11" t="str">
        <f t="shared" si="10"/>
        <v/>
      </c>
      <c r="P44" s="380">
        <f t="shared" si="11"/>
        <v>1</v>
      </c>
      <c r="Q44" s="380">
        <f t="shared" si="12"/>
        <v>1</v>
      </c>
      <c r="X44" s="517"/>
      <c r="Y44" s="111">
        <v>3</v>
      </c>
      <c r="Z44" s="174">
        <f>COUNTIFS($L$5:$L$300,$X$42,$M$5:$M$300,$Y44,$N$5:$N$300,$Z$31,$O$5:$O$300,$Z$32)</f>
        <v>0</v>
      </c>
      <c r="AA44" s="174">
        <f>COUNTIFS($L$5:$L$300,$X$42,$M$5:$M$300,$Y44,$N$5:$N$300,$Z$31,$O$5:$O$300,$AA$32)</f>
        <v>0</v>
      </c>
      <c r="AB44" s="174">
        <f>COUNTIFS($L$5:$L$300,$X$42,$M$5:$M$300,$Y44,$N$5:$N$300,$Z$31,$O$5:$O$300,$AB$32)</f>
        <v>0</v>
      </c>
      <c r="AC44" s="409"/>
      <c r="AD44" s="409">
        <f t="shared" si="62"/>
        <v>0</v>
      </c>
      <c r="AE44" s="399" t="str">
        <f t="shared" si="63"/>
        <v/>
      </c>
      <c r="AF44" s="174">
        <f>COUNTIFS($L$5:$L$300,$X$42,$M$5:$M$300,$Y44,$N$5:$N$300,$AF$31,$O$5:$O$300,AF$32)</f>
        <v>0</v>
      </c>
      <c r="AG44" s="174">
        <f t="shared" si="64"/>
        <v>0</v>
      </c>
      <c r="AH44" s="174">
        <f t="shared" si="64"/>
        <v>0</v>
      </c>
      <c r="AI44" s="409">
        <f t="shared" si="65"/>
        <v>0</v>
      </c>
      <c r="AJ44" s="399" t="str">
        <f t="shared" si="97"/>
        <v/>
      </c>
      <c r="AK44" s="181">
        <f t="shared" si="66"/>
        <v>0</v>
      </c>
      <c r="AL44" s="174">
        <f t="shared" si="66"/>
        <v>0</v>
      </c>
      <c r="AM44" s="174">
        <f t="shared" si="66"/>
        <v>0</v>
      </c>
      <c r="AN44" s="409">
        <f t="shared" si="67"/>
        <v>0</v>
      </c>
      <c r="AO44" s="399" t="str">
        <f t="shared" si="98"/>
        <v/>
      </c>
      <c r="AP44" s="174">
        <f t="shared" si="68"/>
        <v>0</v>
      </c>
      <c r="AQ44" s="174">
        <f t="shared" si="68"/>
        <v>0</v>
      </c>
      <c r="AR44" s="174">
        <f t="shared" si="68"/>
        <v>0</v>
      </c>
      <c r="AS44" s="409">
        <f t="shared" si="69"/>
        <v>0</v>
      </c>
      <c r="AT44" s="399" t="str">
        <f t="shared" si="70"/>
        <v/>
      </c>
      <c r="AU44" s="181">
        <f t="shared" si="71"/>
        <v>0</v>
      </c>
      <c r="AV44" s="174">
        <f t="shared" si="71"/>
        <v>0</v>
      </c>
      <c r="AW44" s="174">
        <f t="shared" si="71"/>
        <v>0</v>
      </c>
      <c r="AX44" s="409">
        <f t="shared" si="72"/>
        <v>0</v>
      </c>
      <c r="AY44" s="399" t="str">
        <f t="shared" si="73"/>
        <v/>
      </c>
      <c r="AZ44" s="174">
        <f t="shared" si="74"/>
        <v>0</v>
      </c>
      <c r="BA44" s="174">
        <f t="shared" si="74"/>
        <v>0</v>
      </c>
      <c r="BB44" s="174">
        <f t="shared" si="74"/>
        <v>0</v>
      </c>
      <c r="BC44" s="409">
        <f t="shared" si="75"/>
        <v>0</v>
      </c>
      <c r="BD44" s="399" t="str">
        <f t="shared" si="76"/>
        <v/>
      </c>
      <c r="BE44" s="181">
        <f t="shared" si="77"/>
        <v>0</v>
      </c>
      <c r="BF44" s="174">
        <f t="shared" si="77"/>
        <v>0</v>
      </c>
      <c r="BG44" s="174">
        <f t="shared" si="77"/>
        <v>0</v>
      </c>
      <c r="BH44" s="409">
        <f t="shared" si="78"/>
        <v>0</v>
      </c>
      <c r="BI44" s="399" t="str">
        <f t="shared" si="79"/>
        <v/>
      </c>
      <c r="BJ44" s="513"/>
      <c r="BK44" s="132">
        <v>3</v>
      </c>
      <c r="BL44" s="174">
        <f>COUNTIFS($L$5:$L$300,$BJ$33,$M$5:$M$300,$Y44,$N$5:$N$300,$Z$31,$O$5:$O$300,$Z$32)</f>
        <v>0</v>
      </c>
      <c r="BM44" s="174">
        <f>COUNTIFS($L$5:$L$300,$BJ$33,$M$5:$M$300,$Y44,$N$5:$N$300,$Z$31,$O$5:$O$300,$AA$32)</f>
        <v>0</v>
      </c>
      <c r="BN44" s="174">
        <f>COUNTIFS($L$5:$L$300,$BJ$33,$M$5:$M$300,$Y44,$N$5:$N$300,$Z$31,$O$5:$O$300,$AB$32)</f>
        <v>0</v>
      </c>
      <c r="BO44" s="174"/>
      <c r="BP44" s="409">
        <f t="shared" si="80"/>
        <v>0</v>
      </c>
      <c r="BQ44" s="399" t="str">
        <f t="shared" si="81"/>
        <v/>
      </c>
      <c r="BR44" s="174">
        <f>COUNTIFS($L$5:$L$300,$BJ$33,$M$5:$M$300,$Y44,$N$5:$N$300,$AF$31,$O$5:$O$300,BR$32)</f>
        <v>0</v>
      </c>
      <c r="BS44" s="174">
        <f t="shared" si="82"/>
        <v>0</v>
      </c>
      <c r="BT44" s="174">
        <f t="shared" si="82"/>
        <v>0</v>
      </c>
      <c r="BU44" s="409">
        <f t="shared" si="83"/>
        <v>0</v>
      </c>
      <c r="BV44" s="399" t="str">
        <f t="shared" si="99"/>
        <v/>
      </c>
      <c r="BW44" s="174">
        <f t="shared" si="84"/>
        <v>0</v>
      </c>
      <c r="BX44" s="174">
        <f t="shared" si="84"/>
        <v>0</v>
      </c>
      <c r="BY44" s="174">
        <f t="shared" si="84"/>
        <v>0</v>
      </c>
      <c r="BZ44" s="409">
        <f t="shared" si="85"/>
        <v>0</v>
      </c>
      <c r="CA44" s="399" t="str">
        <f t="shared" si="100"/>
        <v/>
      </c>
      <c r="CB44" s="174">
        <f t="shared" si="86"/>
        <v>0</v>
      </c>
      <c r="CC44" s="174">
        <f t="shared" si="86"/>
        <v>0</v>
      </c>
      <c r="CD44" s="174">
        <f t="shared" si="86"/>
        <v>0</v>
      </c>
      <c r="CE44" s="409">
        <f t="shared" si="87"/>
        <v>0</v>
      </c>
      <c r="CF44" s="399" t="str">
        <f t="shared" si="101"/>
        <v/>
      </c>
      <c r="CG44" s="181">
        <f t="shared" si="88"/>
        <v>0</v>
      </c>
      <c r="CH44" s="174">
        <f t="shared" si="88"/>
        <v>0</v>
      </c>
      <c r="CI44" s="174">
        <f t="shared" si="88"/>
        <v>0</v>
      </c>
      <c r="CJ44" s="409">
        <f t="shared" si="89"/>
        <v>0</v>
      </c>
      <c r="CK44" s="398" t="str">
        <f t="shared" si="90"/>
        <v/>
      </c>
      <c r="CL44" s="181">
        <f t="shared" si="91"/>
        <v>0</v>
      </c>
      <c r="CM44" s="174">
        <f t="shared" si="91"/>
        <v>0</v>
      </c>
      <c r="CN44" s="174">
        <f t="shared" si="91"/>
        <v>0</v>
      </c>
      <c r="CO44" s="409">
        <f t="shared" si="92"/>
        <v>0</v>
      </c>
      <c r="CP44" s="399" t="str">
        <f t="shared" si="93"/>
        <v/>
      </c>
      <c r="CQ44" s="174">
        <f t="shared" si="94"/>
        <v>0</v>
      </c>
      <c r="CR44" s="174">
        <f t="shared" si="94"/>
        <v>0</v>
      </c>
      <c r="CS44" s="174">
        <f t="shared" si="94"/>
        <v>0</v>
      </c>
      <c r="CT44" s="409">
        <f t="shared" si="95"/>
        <v>0</v>
      </c>
      <c r="CU44" s="399" t="str">
        <f t="shared" si="96"/>
        <v/>
      </c>
      <c r="CV44" s="98"/>
    </row>
    <row r="45" spans="3:100" x14ac:dyDescent="0.25">
      <c r="C45" s="380">
        <f t="shared" si="5"/>
        <v>0</v>
      </c>
      <c r="E45" s="519" t="s">
        <v>107</v>
      </c>
      <c r="F45" s="519"/>
      <c r="G45" s="380" t="s">
        <v>90</v>
      </c>
      <c r="I45" s="409" t="e">
        <f t="shared" ca="1" si="6"/>
        <v>#NAME?</v>
      </c>
      <c r="K45" s="110"/>
      <c r="L45" s="74" t="str">
        <f t="shared" si="7"/>
        <v/>
      </c>
      <c r="M45" s="11" t="str">
        <f t="shared" si="8"/>
        <v/>
      </c>
      <c r="N45" s="11" t="str">
        <f t="shared" si="9"/>
        <v/>
      </c>
      <c r="O45" s="11" t="str">
        <f t="shared" si="10"/>
        <v/>
      </c>
      <c r="P45" s="380">
        <f t="shared" si="11"/>
        <v>1</v>
      </c>
      <c r="Q45" s="380">
        <f t="shared" si="12"/>
        <v>1</v>
      </c>
      <c r="X45" s="517"/>
      <c r="Y45" s="129">
        <v>4</v>
      </c>
      <c r="Z45" s="173">
        <f>COUNTIFS($L$5:$L$300,$X$42,$M$5:$M$300,$Y45,$N$5:$N$300,$Z$31,$O$5:$O$300,$Z$32)</f>
        <v>0</v>
      </c>
      <c r="AA45" s="173">
        <f>COUNTIFS($L$5:$L$300,$X$42,$M$5:$M$300,$Y45,$N$5:$N$300,$Z$31,$O$5:$O$300,$AA$32)</f>
        <v>0</v>
      </c>
      <c r="AB45" s="173">
        <f>COUNTIFS($L$5:$L$300,$X$42,$M$5:$M$300,$Y45,$N$5:$N$300,$Z$31,$O$5:$O$300,$AB$32)</f>
        <v>0</v>
      </c>
      <c r="AC45" s="130"/>
      <c r="AD45" s="130">
        <f t="shared" si="62"/>
        <v>0</v>
      </c>
      <c r="AE45" s="137" t="str">
        <f t="shared" si="63"/>
        <v/>
      </c>
      <c r="AF45" s="173">
        <f>COUNTIFS($L$5:$L$300,$X$42,$M$5:$M$300,$Y45,$N$5:$N$300,$AF$31,$O$5:$O$300,AF$32)</f>
        <v>0</v>
      </c>
      <c r="AG45" s="173">
        <f t="shared" si="64"/>
        <v>0</v>
      </c>
      <c r="AH45" s="173">
        <f t="shared" si="64"/>
        <v>0</v>
      </c>
      <c r="AI45" s="130">
        <f t="shared" si="65"/>
        <v>0</v>
      </c>
      <c r="AJ45" s="137" t="str">
        <f t="shared" si="97"/>
        <v/>
      </c>
      <c r="AK45" s="182">
        <f t="shared" si="66"/>
        <v>0</v>
      </c>
      <c r="AL45" s="173">
        <f t="shared" si="66"/>
        <v>0</v>
      </c>
      <c r="AM45" s="173">
        <f t="shared" si="66"/>
        <v>0</v>
      </c>
      <c r="AN45" s="130">
        <f t="shared" si="67"/>
        <v>0</v>
      </c>
      <c r="AO45" s="137" t="str">
        <f t="shared" si="98"/>
        <v/>
      </c>
      <c r="AP45" s="173">
        <f t="shared" si="68"/>
        <v>0</v>
      </c>
      <c r="AQ45" s="173">
        <f t="shared" si="68"/>
        <v>0</v>
      </c>
      <c r="AR45" s="173">
        <f t="shared" si="68"/>
        <v>0</v>
      </c>
      <c r="AS45" s="130">
        <f t="shared" si="69"/>
        <v>0</v>
      </c>
      <c r="AT45" s="137" t="str">
        <f t="shared" si="70"/>
        <v/>
      </c>
      <c r="AU45" s="182">
        <f t="shared" si="71"/>
        <v>0</v>
      </c>
      <c r="AV45" s="173">
        <f t="shared" si="71"/>
        <v>0</v>
      </c>
      <c r="AW45" s="173">
        <f t="shared" si="71"/>
        <v>0</v>
      </c>
      <c r="AX45" s="130">
        <f t="shared" si="72"/>
        <v>0</v>
      </c>
      <c r="AY45" s="137" t="str">
        <f t="shared" si="73"/>
        <v/>
      </c>
      <c r="AZ45" s="173">
        <f t="shared" si="74"/>
        <v>0</v>
      </c>
      <c r="BA45" s="173">
        <f t="shared" si="74"/>
        <v>0</v>
      </c>
      <c r="BB45" s="173">
        <f t="shared" si="74"/>
        <v>0</v>
      </c>
      <c r="BC45" s="130">
        <f t="shared" si="75"/>
        <v>0</v>
      </c>
      <c r="BD45" s="137" t="str">
        <f t="shared" si="76"/>
        <v/>
      </c>
      <c r="BE45" s="182">
        <f t="shared" si="77"/>
        <v>0</v>
      </c>
      <c r="BF45" s="173">
        <f t="shared" si="77"/>
        <v>0</v>
      </c>
      <c r="BG45" s="173">
        <f t="shared" si="77"/>
        <v>0</v>
      </c>
      <c r="BH45" s="130">
        <f t="shared" si="78"/>
        <v>0</v>
      </c>
      <c r="BI45" s="137" t="str">
        <f t="shared" si="79"/>
        <v/>
      </c>
      <c r="BJ45" s="513"/>
      <c r="BK45" s="126">
        <v>4</v>
      </c>
      <c r="BL45" s="236">
        <f>COUNTIFS($L$5:$L$300,$BJ$33,$M$5:$M$300,$Y45,$N$5:$N$300,$Z$31,$O$5:$O$300,$Z$32)</f>
        <v>0</v>
      </c>
      <c r="BM45" s="236">
        <f>COUNTIFS($L$5:$L$300,$BJ$33,$M$5:$M$300,$Y45,$N$5:$N$300,$Z$31,$O$5:$O$300,$AA$32)</f>
        <v>0</v>
      </c>
      <c r="BN45" s="236">
        <f>COUNTIFS($L$5:$L$300,$BJ$33,$M$5:$M$300,$Y45,$N$5:$N$300,$Z$31,$O$5:$O$300,$AB$32)</f>
        <v>0</v>
      </c>
      <c r="BO45" s="236"/>
      <c r="BP45" s="233">
        <f t="shared" si="80"/>
        <v>0</v>
      </c>
      <c r="BQ45" s="240" t="str">
        <f t="shared" si="81"/>
        <v/>
      </c>
      <c r="BR45" s="236">
        <f>COUNTIFS($L$5:$L$300,$BJ$33,$M$5:$M$300,$Y45,$N$5:$N$300,$AF$31,$O$5:$O$300,BR$32)</f>
        <v>0</v>
      </c>
      <c r="BS45" s="236">
        <f t="shared" si="82"/>
        <v>0</v>
      </c>
      <c r="BT45" s="236">
        <f t="shared" si="82"/>
        <v>0</v>
      </c>
      <c r="BU45" s="233">
        <f t="shared" si="83"/>
        <v>0</v>
      </c>
      <c r="BV45" s="240" t="str">
        <f t="shared" si="99"/>
        <v/>
      </c>
      <c r="BW45" s="236">
        <f t="shared" si="84"/>
        <v>0</v>
      </c>
      <c r="BX45" s="236">
        <f t="shared" si="84"/>
        <v>0</v>
      </c>
      <c r="BY45" s="236">
        <f t="shared" si="84"/>
        <v>0</v>
      </c>
      <c r="BZ45" s="233">
        <f t="shared" si="85"/>
        <v>0</v>
      </c>
      <c r="CA45" s="240" t="str">
        <f t="shared" si="100"/>
        <v/>
      </c>
      <c r="CB45" s="236">
        <f t="shared" si="86"/>
        <v>0</v>
      </c>
      <c r="CC45" s="236">
        <f t="shared" si="86"/>
        <v>0</v>
      </c>
      <c r="CD45" s="236">
        <f t="shared" si="86"/>
        <v>0</v>
      </c>
      <c r="CE45" s="233">
        <f t="shared" si="87"/>
        <v>0</v>
      </c>
      <c r="CF45" s="240" t="str">
        <f t="shared" si="101"/>
        <v/>
      </c>
      <c r="CG45" s="237">
        <f t="shared" si="88"/>
        <v>0</v>
      </c>
      <c r="CH45" s="236">
        <f t="shared" si="88"/>
        <v>0</v>
      </c>
      <c r="CI45" s="236">
        <f t="shared" si="88"/>
        <v>0</v>
      </c>
      <c r="CJ45" s="233">
        <f t="shared" si="89"/>
        <v>0</v>
      </c>
      <c r="CK45" s="242" t="str">
        <f t="shared" si="90"/>
        <v/>
      </c>
      <c r="CL45" s="237">
        <f t="shared" si="91"/>
        <v>0</v>
      </c>
      <c r="CM45" s="236">
        <f t="shared" si="91"/>
        <v>0</v>
      </c>
      <c r="CN45" s="236">
        <f t="shared" si="91"/>
        <v>0</v>
      </c>
      <c r="CO45" s="233">
        <f t="shared" si="92"/>
        <v>0</v>
      </c>
      <c r="CP45" s="240" t="str">
        <f t="shared" si="93"/>
        <v/>
      </c>
      <c r="CQ45" s="236">
        <f t="shared" si="94"/>
        <v>0</v>
      </c>
      <c r="CR45" s="236">
        <f t="shared" si="94"/>
        <v>0</v>
      </c>
      <c r="CS45" s="236">
        <f t="shared" si="94"/>
        <v>0</v>
      </c>
      <c r="CT45" s="233">
        <f t="shared" si="95"/>
        <v>0</v>
      </c>
      <c r="CU45" s="240" t="str">
        <f t="shared" si="96"/>
        <v/>
      </c>
      <c r="CV45" s="98"/>
    </row>
    <row r="46" spans="3:100" x14ac:dyDescent="0.25">
      <c r="C46" s="380">
        <f t="shared" si="5"/>
        <v>0</v>
      </c>
      <c r="E46" s="519" t="s">
        <v>108</v>
      </c>
      <c r="F46" s="519"/>
      <c r="G46" s="380" t="s">
        <v>91</v>
      </c>
      <c r="I46" s="409" t="e">
        <f t="shared" ca="1" si="6"/>
        <v>#NAME?</v>
      </c>
      <c r="K46" s="110"/>
      <c r="L46" s="74" t="str">
        <f t="shared" si="7"/>
        <v/>
      </c>
      <c r="M46" s="11" t="str">
        <f t="shared" si="8"/>
        <v/>
      </c>
      <c r="N46" s="11" t="str">
        <f t="shared" si="9"/>
        <v/>
      </c>
      <c r="O46" s="11" t="str">
        <f t="shared" si="10"/>
        <v/>
      </c>
      <c r="P46" s="380">
        <f t="shared" si="11"/>
        <v>1</v>
      </c>
      <c r="Q46" s="380">
        <f t="shared" si="12"/>
        <v>1</v>
      </c>
      <c r="X46" s="517"/>
      <c r="Y46" s="111">
        <v>5</v>
      </c>
      <c r="Z46" s="174">
        <f>COUNTIFS($L$5:$L$300,$X$42,$M$5:$M$300,$Y46,$N$5:$N$300,$Z$31,$O$5:$O$300,$Z$32)</f>
        <v>0</v>
      </c>
      <c r="AA46" s="174">
        <f>COUNTIFS($L$5:$L$300,$X$42,$M$5:$M$300,$Y46,$N$5:$N$300,$Z$31,$O$5:$O$300,$AA$32)</f>
        <v>0</v>
      </c>
      <c r="AB46" s="174">
        <f>COUNTIFS($L$5:$L$300,$X$42,$M$5:$M$300,$Y46,$N$5:$N$300,$Z$31,$O$5:$O$300,$AB$32)</f>
        <v>0</v>
      </c>
      <c r="AC46" s="409"/>
      <c r="AD46" s="409">
        <f t="shared" si="62"/>
        <v>0</v>
      </c>
      <c r="AE46" s="399" t="str">
        <f t="shared" si="63"/>
        <v/>
      </c>
      <c r="AF46" s="174">
        <f>COUNTIFS($L$5:$L$300,$X$42,$M$5:$M$300,$Y46,$N$5:$N$300,$AF$31,$O$5:$O$300,AF$32)</f>
        <v>0</v>
      </c>
      <c r="AG46" s="174">
        <f t="shared" si="64"/>
        <v>0</v>
      </c>
      <c r="AH46" s="174">
        <f t="shared" si="64"/>
        <v>0</v>
      </c>
      <c r="AI46" s="409">
        <f t="shared" si="65"/>
        <v>0</v>
      </c>
      <c r="AJ46" s="399" t="str">
        <f t="shared" si="97"/>
        <v/>
      </c>
      <c r="AK46" s="181">
        <f t="shared" si="66"/>
        <v>0</v>
      </c>
      <c r="AL46" s="174">
        <f t="shared" si="66"/>
        <v>0</v>
      </c>
      <c r="AM46" s="174">
        <f t="shared" si="66"/>
        <v>0</v>
      </c>
      <c r="AN46" s="409">
        <f t="shared" si="67"/>
        <v>0</v>
      </c>
      <c r="AO46" s="399" t="str">
        <f t="shared" si="98"/>
        <v/>
      </c>
      <c r="AP46" s="174">
        <f t="shared" si="68"/>
        <v>0</v>
      </c>
      <c r="AQ46" s="174">
        <f t="shared" si="68"/>
        <v>0</v>
      </c>
      <c r="AR46" s="174">
        <f t="shared" si="68"/>
        <v>0</v>
      </c>
      <c r="AS46" s="409">
        <f t="shared" si="69"/>
        <v>0</v>
      </c>
      <c r="AT46" s="399" t="str">
        <f t="shared" si="70"/>
        <v/>
      </c>
      <c r="AU46" s="181">
        <f t="shared" si="71"/>
        <v>0</v>
      </c>
      <c r="AV46" s="174">
        <f t="shared" si="71"/>
        <v>0</v>
      </c>
      <c r="AW46" s="174">
        <f t="shared" si="71"/>
        <v>0</v>
      </c>
      <c r="AX46" s="409">
        <f t="shared" si="72"/>
        <v>0</v>
      </c>
      <c r="AY46" s="399" t="str">
        <f t="shared" si="73"/>
        <v/>
      </c>
      <c r="AZ46" s="174">
        <f t="shared" si="74"/>
        <v>0</v>
      </c>
      <c r="BA46" s="174">
        <f t="shared" si="74"/>
        <v>0</v>
      </c>
      <c r="BB46" s="174">
        <f t="shared" si="74"/>
        <v>0</v>
      </c>
      <c r="BC46" s="409">
        <f t="shared" si="75"/>
        <v>0</v>
      </c>
      <c r="BD46" s="399" t="str">
        <f t="shared" si="76"/>
        <v/>
      </c>
      <c r="BE46" s="181">
        <f t="shared" si="77"/>
        <v>0</v>
      </c>
      <c r="BF46" s="174">
        <f t="shared" si="77"/>
        <v>0</v>
      </c>
      <c r="BG46" s="174">
        <f t="shared" si="77"/>
        <v>0</v>
      </c>
      <c r="BH46" s="409">
        <f t="shared" si="78"/>
        <v>0</v>
      </c>
      <c r="BI46" s="399" t="str">
        <f t="shared" si="79"/>
        <v/>
      </c>
      <c r="BJ46" s="513"/>
      <c r="BK46" s="132">
        <v>5</v>
      </c>
      <c r="BL46" s="174">
        <f>COUNTIFS($L$5:$L$300,$BJ$33,$M$5:$M$300,$Y46,$N$5:$N$300,$Z$31,$O$5:$O$300,$Z$32)</f>
        <v>0</v>
      </c>
      <c r="BM46" s="174">
        <f>COUNTIFS($L$5:$L$300,$BJ$33,$M$5:$M$300,$Y46,$N$5:$N$300,$Z$31,$O$5:$O$300,$AA$32)</f>
        <v>0</v>
      </c>
      <c r="BN46" s="174">
        <f>COUNTIFS($L$5:$L$300,$BJ$33,$M$5:$M$300,$Y46,$N$5:$N$300,$Z$31,$O$5:$O$300,$AB$32)</f>
        <v>0</v>
      </c>
      <c r="BO46" s="174"/>
      <c r="BP46" s="409">
        <f t="shared" si="80"/>
        <v>0</v>
      </c>
      <c r="BQ46" s="399" t="str">
        <f t="shared" si="81"/>
        <v/>
      </c>
      <c r="BR46" s="174">
        <f>COUNTIFS($L$5:$L$300,$BJ$33,$M$5:$M$300,$Y46,$N$5:$N$300,$AF$31,$O$5:$O$300,BR$32)</f>
        <v>0</v>
      </c>
      <c r="BS46" s="174">
        <f t="shared" si="82"/>
        <v>0</v>
      </c>
      <c r="BT46" s="174">
        <f t="shared" si="82"/>
        <v>0</v>
      </c>
      <c r="BU46" s="409">
        <f t="shared" si="83"/>
        <v>0</v>
      </c>
      <c r="BV46" s="399" t="str">
        <f t="shared" si="99"/>
        <v/>
      </c>
      <c r="BW46" s="174">
        <f t="shared" si="84"/>
        <v>0</v>
      </c>
      <c r="BX46" s="174">
        <f t="shared" si="84"/>
        <v>0</v>
      </c>
      <c r="BY46" s="174">
        <f t="shared" si="84"/>
        <v>0</v>
      </c>
      <c r="BZ46" s="409">
        <f t="shared" si="85"/>
        <v>0</v>
      </c>
      <c r="CA46" s="399" t="str">
        <f t="shared" si="100"/>
        <v/>
      </c>
      <c r="CB46" s="174">
        <f t="shared" si="86"/>
        <v>0</v>
      </c>
      <c r="CC46" s="174">
        <f t="shared" si="86"/>
        <v>0</v>
      </c>
      <c r="CD46" s="174">
        <f t="shared" si="86"/>
        <v>0</v>
      </c>
      <c r="CE46" s="409">
        <f t="shared" si="87"/>
        <v>0</v>
      </c>
      <c r="CF46" s="399" t="str">
        <f t="shared" si="101"/>
        <v/>
      </c>
      <c r="CG46" s="181">
        <f t="shared" si="88"/>
        <v>0</v>
      </c>
      <c r="CH46" s="174">
        <f t="shared" si="88"/>
        <v>0</v>
      </c>
      <c r="CI46" s="174">
        <f t="shared" si="88"/>
        <v>0</v>
      </c>
      <c r="CJ46" s="409">
        <f t="shared" si="89"/>
        <v>0</v>
      </c>
      <c r="CK46" s="398" t="str">
        <f t="shared" si="90"/>
        <v/>
      </c>
      <c r="CL46" s="181">
        <f t="shared" si="91"/>
        <v>0</v>
      </c>
      <c r="CM46" s="174">
        <f t="shared" si="91"/>
        <v>0</v>
      </c>
      <c r="CN46" s="174">
        <f t="shared" si="91"/>
        <v>0</v>
      </c>
      <c r="CO46" s="409">
        <f t="shared" si="92"/>
        <v>0</v>
      </c>
      <c r="CP46" s="399" t="str">
        <f t="shared" si="93"/>
        <v/>
      </c>
      <c r="CQ46" s="174">
        <f t="shared" si="94"/>
        <v>0</v>
      </c>
      <c r="CR46" s="174">
        <f t="shared" si="94"/>
        <v>0</v>
      </c>
      <c r="CS46" s="174">
        <f t="shared" si="94"/>
        <v>0</v>
      </c>
      <c r="CT46" s="409">
        <f t="shared" si="95"/>
        <v>0</v>
      </c>
      <c r="CU46" s="399" t="str">
        <f t="shared" si="96"/>
        <v/>
      </c>
      <c r="CV46" s="98"/>
    </row>
    <row r="47" spans="3:100" ht="15.75" thickBot="1" x14ac:dyDescent="0.3">
      <c r="C47" s="380">
        <f t="shared" si="5"/>
        <v>0</v>
      </c>
      <c r="E47" s="519" t="s">
        <v>109</v>
      </c>
      <c r="F47" s="519"/>
      <c r="G47" s="380" t="s">
        <v>92</v>
      </c>
      <c r="I47" s="409" t="e">
        <f t="shared" ca="1" si="6"/>
        <v>#NAME?</v>
      </c>
      <c r="K47" s="110"/>
      <c r="L47" s="74" t="str">
        <f t="shared" si="7"/>
        <v/>
      </c>
      <c r="M47" s="11" t="str">
        <f t="shared" si="8"/>
        <v/>
      </c>
      <c r="N47" s="11" t="str">
        <f t="shared" si="9"/>
        <v/>
      </c>
      <c r="O47" s="11" t="str">
        <f t="shared" si="10"/>
        <v/>
      </c>
      <c r="P47" s="380">
        <f t="shared" si="11"/>
        <v>1</v>
      </c>
      <c r="Q47" s="380">
        <f t="shared" si="12"/>
        <v>1</v>
      </c>
      <c r="X47" s="517"/>
      <c r="Y47" s="129">
        <v>6</v>
      </c>
      <c r="Z47" s="173">
        <f>COUNTIFS($L$5:$L$300,$X$42,$M$5:$M$300,$Y47,$N$5:$N$300,$Z$31,$O$5:$O$300,$Z$32)</f>
        <v>0</v>
      </c>
      <c r="AA47" s="173">
        <f>COUNTIFS($L$5:$L$300,$X$42,$M$5:$M$300,$Y47,$N$5:$N$300,$Z$31,$O$5:$O$300,$AA$32)</f>
        <v>0</v>
      </c>
      <c r="AB47" s="173">
        <f>COUNTIFS($L$5:$L$300,$X$42,$M$5:$M$300,$Y47,$N$5:$N$300,$Z$31,$O$5:$O$300,$AB$32)</f>
        <v>0</v>
      </c>
      <c r="AC47" s="130"/>
      <c r="AD47" s="130">
        <f t="shared" si="62"/>
        <v>0</v>
      </c>
      <c r="AE47" s="137" t="str">
        <f t="shared" si="63"/>
        <v/>
      </c>
      <c r="AF47" s="173">
        <f>COUNTIFS($L$5:$L$300,$X$42,$M$5:$M$300,$Y47,$N$5:$N$300,$AF$31,$O$5:$O$300,AF$32)</f>
        <v>0</v>
      </c>
      <c r="AG47" s="173">
        <f t="shared" si="64"/>
        <v>0</v>
      </c>
      <c r="AH47" s="173">
        <f t="shared" si="64"/>
        <v>0</v>
      </c>
      <c r="AI47" s="130">
        <f t="shared" si="65"/>
        <v>0</v>
      </c>
      <c r="AJ47" s="137" t="str">
        <f t="shared" si="97"/>
        <v/>
      </c>
      <c r="AK47" s="182">
        <f t="shared" si="66"/>
        <v>0</v>
      </c>
      <c r="AL47" s="173">
        <f t="shared" si="66"/>
        <v>0</v>
      </c>
      <c r="AM47" s="173">
        <f t="shared" si="66"/>
        <v>0</v>
      </c>
      <c r="AN47" s="130">
        <f t="shared" si="67"/>
        <v>0</v>
      </c>
      <c r="AO47" s="137" t="str">
        <f t="shared" si="98"/>
        <v/>
      </c>
      <c r="AP47" s="173">
        <f t="shared" si="68"/>
        <v>0</v>
      </c>
      <c r="AQ47" s="173">
        <f t="shared" si="68"/>
        <v>0</v>
      </c>
      <c r="AR47" s="173">
        <f t="shared" si="68"/>
        <v>0</v>
      </c>
      <c r="AS47" s="130">
        <f t="shared" si="69"/>
        <v>0</v>
      </c>
      <c r="AT47" s="137" t="str">
        <f t="shared" si="70"/>
        <v/>
      </c>
      <c r="AU47" s="182">
        <f t="shared" si="71"/>
        <v>0</v>
      </c>
      <c r="AV47" s="173">
        <f t="shared" si="71"/>
        <v>0</v>
      </c>
      <c r="AW47" s="173">
        <f t="shared" si="71"/>
        <v>0</v>
      </c>
      <c r="AX47" s="130">
        <f t="shared" si="72"/>
        <v>0</v>
      </c>
      <c r="AY47" s="164" t="str">
        <f t="shared" si="73"/>
        <v/>
      </c>
      <c r="AZ47" s="173">
        <f t="shared" si="74"/>
        <v>0</v>
      </c>
      <c r="BA47" s="173">
        <f t="shared" si="74"/>
        <v>0</v>
      </c>
      <c r="BB47" s="173">
        <f t="shared" si="74"/>
        <v>0</v>
      </c>
      <c r="BC47" s="130">
        <f t="shared" si="75"/>
        <v>0</v>
      </c>
      <c r="BD47" s="164" t="str">
        <f t="shared" si="76"/>
        <v/>
      </c>
      <c r="BE47" s="182">
        <f t="shared" si="77"/>
        <v>0</v>
      </c>
      <c r="BF47" s="173">
        <f t="shared" si="77"/>
        <v>0</v>
      </c>
      <c r="BG47" s="173">
        <f t="shared" si="77"/>
        <v>0</v>
      </c>
      <c r="BH47" s="130">
        <f t="shared" si="78"/>
        <v>0</v>
      </c>
      <c r="BI47" s="137" t="str">
        <f t="shared" si="79"/>
        <v/>
      </c>
      <c r="BJ47" s="514"/>
      <c r="BK47" s="234">
        <v>6</v>
      </c>
      <c r="BL47" s="236">
        <f>COUNTIFS($L$5:$L$300,$BJ$33,$M$5:$M$300,$Y47,$N$5:$N$300,$Z$31,$O$5:$O$300,$Z$32)</f>
        <v>0</v>
      </c>
      <c r="BM47" s="236">
        <f>COUNTIFS($L$5:$L$300,$BJ$33,$M$5:$M$300,$Y47,$N$5:$N$300,$Z$31,$O$5:$O$300,$AA$32)</f>
        <v>0</v>
      </c>
      <c r="BN47" s="236">
        <f>COUNTIFS($L$5:$L$300,$BJ$33,$M$5:$M$300,$Y47,$N$5:$N$300,$Z$31,$O$5:$O$300,$AB$32)</f>
        <v>0</v>
      </c>
      <c r="BO47" s="236"/>
      <c r="BP47" s="233">
        <f t="shared" si="80"/>
        <v>0</v>
      </c>
      <c r="BQ47" s="241" t="str">
        <f t="shared" si="81"/>
        <v/>
      </c>
      <c r="BR47" s="236">
        <f>COUNTIFS($L$5:$L$300,$BJ$33,$M$5:$M$300,$Y47,$N$5:$N$300,$AF$31,$O$5:$O$300,BR$32)</f>
        <v>0</v>
      </c>
      <c r="BS47" s="236">
        <f t="shared" si="82"/>
        <v>0</v>
      </c>
      <c r="BT47" s="236">
        <f t="shared" si="82"/>
        <v>0</v>
      </c>
      <c r="BU47" s="233">
        <f t="shared" si="83"/>
        <v>0</v>
      </c>
      <c r="BV47" s="241" t="str">
        <f t="shared" si="99"/>
        <v/>
      </c>
      <c r="BW47" s="236">
        <f t="shared" si="84"/>
        <v>0</v>
      </c>
      <c r="BX47" s="236">
        <f t="shared" si="84"/>
        <v>0</v>
      </c>
      <c r="BY47" s="236">
        <f t="shared" si="84"/>
        <v>0</v>
      </c>
      <c r="BZ47" s="233">
        <f t="shared" si="85"/>
        <v>0</v>
      </c>
      <c r="CA47" s="240" t="str">
        <f t="shared" si="100"/>
        <v/>
      </c>
      <c r="CB47" s="236">
        <f t="shared" si="86"/>
        <v>0</v>
      </c>
      <c r="CC47" s="236">
        <f t="shared" si="86"/>
        <v>0</v>
      </c>
      <c r="CD47" s="236">
        <f t="shared" si="86"/>
        <v>0</v>
      </c>
      <c r="CE47" s="233">
        <f t="shared" si="87"/>
        <v>0</v>
      </c>
      <c r="CF47" s="240" t="str">
        <f t="shared" si="101"/>
        <v/>
      </c>
      <c r="CG47" s="237">
        <f t="shared" si="88"/>
        <v>0</v>
      </c>
      <c r="CH47" s="236">
        <f t="shared" si="88"/>
        <v>0</v>
      </c>
      <c r="CI47" s="236">
        <f t="shared" si="88"/>
        <v>0</v>
      </c>
      <c r="CJ47" s="233">
        <f t="shared" si="89"/>
        <v>0</v>
      </c>
      <c r="CK47" s="242" t="str">
        <f t="shared" si="90"/>
        <v/>
      </c>
      <c r="CL47" s="238">
        <f t="shared" si="91"/>
        <v>0</v>
      </c>
      <c r="CM47" s="239">
        <f t="shared" si="91"/>
        <v>0</v>
      </c>
      <c r="CN47" s="239">
        <f t="shared" si="91"/>
        <v>0</v>
      </c>
      <c r="CO47" s="235">
        <f t="shared" si="92"/>
        <v>0</v>
      </c>
      <c r="CP47" s="241" t="str">
        <f t="shared" si="93"/>
        <v/>
      </c>
      <c r="CQ47" s="236">
        <f t="shared" si="94"/>
        <v>0</v>
      </c>
      <c r="CR47" s="236">
        <f t="shared" si="94"/>
        <v>0</v>
      </c>
      <c r="CS47" s="236">
        <f t="shared" si="94"/>
        <v>0</v>
      </c>
      <c r="CT47" s="233">
        <f t="shared" si="95"/>
        <v>0</v>
      </c>
      <c r="CU47" s="240" t="str">
        <f t="shared" si="96"/>
        <v/>
      </c>
      <c r="CV47" s="98"/>
    </row>
    <row r="48" spans="3:100" ht="16.5" thickBot="1" x14ac:dyDescent="0.3">
      <c r="C48" s="380">
        <f t="shared" si="5"/>
        <v>0</v>
      </c>
      <c r="E48" s="519" t="s">
        <v>110</v>
      </c>
      <c r="F48" s="519"/>
      <c r="G48" s="380" t="s">
        <v>93</v>
      </c>
      <c r="I48" s="409" t="e">
        <f t="shared" ca="1" si="6"/>
        <v>#NAME?</v>
      </c>
      <c r="K48" s="110"/>
      <c r="L48" s="74" t="str">
        <f t="shared" si="7"/>
        <v/>
      </c>
      <c r="M48" s="11" t="str">
        <f t="shared" si="8"/>
        <v/>
      </c>
      <c r="N48" s="11" t="str">
        <f t="shared" si="9"/>
        <v/>
      </c>
      <c r="O48" s="11" t="str">
        <f t="shared" si="10"/>
        <v/>
      </c>
      <c r="P48" s="380">
        <f t="shared" si="11"/>
        <v>1</v>
      </c>
      <c r="Q48" s="380">
        <f t="shared" si="12"/>
        <v>1</v>
      </c>
      <c r="X48" s="505" t="s">
        <v>130</v>
      </c>
      <c r="Y48" s="506"/>
      <c r="Z48" s="175">
        <f>SUM(Z42:Z47)</f>
        <v>0</v>
      </c>
      <c r="AA48" s="176">
        <f>SUM(AA42:AA47)</f>
        <v>0</v>
      </c>
      <c r="AB48" s="176">
        <f>SUM(AB42:AB47)</f>
        <v>0</v>
      </c>
      <c r="AC48" s="393"/>
      <c r="AD48" s="393">
        <f t="shared" si="62"/>
        <v>0</v>
      </c>
      <c r="AE48" s="138" t="str">
        <f t="shared" si="63"/>
        <v/>
      </c>
      <c r="AF48" s="175">
        <f>SUM(AF42:AF47)</f>
        <v>0</v>
      </c>
      <c r="AG48" s="176">
        <f>SUM(AG42:AG47)</f>
        <v>0</v>
      </c>
      <c r="AH48" s="176">
        <f>SUM(AH42:AH47)</f>
        <v>0</v>
      </c>
      <c r="AI48" s="393">
        <f t="shared" si="65"/>
        <v>0</v>
      </c>
      <c r="AJ48" s="138" t="str">
        <f t="shared" si="97"/>
        <v/>
      </c>
      <c r="AK48" s="175">
        <f>SUM(AK42:AK47)</f>
        <v>0</v>
      </c>
      <c r="AL48" s="176">
        <f>SUM(AL42:AL47)</f>
        <v>0</v>
      </c>
      <c r="AM48" s="176">
        <f>SUM(AM42:AM47)</f>
        <v>0</v>
      </c>
      <c r="AN48" s="393">
        <f t="shared" si="67"/>
        <v>0</v>
      </c>
      <c r="AO48" s="138" t="str">
        <f t="shared" si="98"/>
        <v/>
      </c>
      <c r="AP48" s="175">
        <f>SUM(AP42:AP47)</f>
        <v>0</v>
      </c>
      <c r="AQ48" s="176">
        <f>SUM(AQ42:AQ47)</f>
        <v>0</v>
      </c>
      <c r="AR48" s="176">
        <f>SUM(AR42:AR47)</f>
        <v>0</v>
      </c>
      <c r="AS48" s="393">
        <f t="shared" si="69"/>
        <v>0</v>
      </c>
      <c r="AT48" s="138" t="str">
        <f t="shared" si="70"/>
        <v/>
      </c>
      <c r="AU48" s="175">
        <f>SUM(AU42:AU47)</f>
        <v>0</v>
      </c>
      <c r="AV48" s="176">
        <f>SUM(AV42:AV47)</f>
        <v>0</v>
      </c>
      <c r="AW48" s="176">
        <f>SUM(AW42:AW47)</f>
        <v>0</v>
      </c>
      <c r="AX48" s="393">
        <f t="shared" si="72"/>
        <v>0</v>
      </c>
      <c r="AY48" s="138" t="str">
        <f t="shared" si="73"/>
        <v/>
      </c>
      <c r="AZ48" s="175">
        <f>SUM(AZ42:AZ47)</f>
        <v>0</v>
      </c>
      <c r="BA48" s="176">
        <f>SUM(BA42:BA47)</f>
        <v>0</v>
      </c>
      <c r="BB48" s="176">
        <f>SUM(BB42:BB47)</f>
        <v>0</v>
      </c>
      <c r="BC48" s="393">
        <f t="shared" si="75"/>
        <v>0</v>
      </c>
      <c r="BD48" s="138" t="str">
        <f t="shared" si="76"/>
        <v/>
      </c>
      <c r="BE48" s="175">
        <f>SUM(BE42:BE47)</f>
        <v>0</v>
      </c>
      <c r="BF48" s="176">
        <f>SUM(BF42:BF47)</f>
        <v>0</v>
      </c>
      <c r="BG48" s="176">
        <f>SUM(BG42:BG47)</f>
        <v>0</v>
      </c>
      <c r="BH48" s="393">
        <f t="shared" si="78"/>
        <v>0</v>
      </c>
      <c r="BI48" s="138" t="str">
        <f t="shared" si="79"/>
        <v/>
      </c>
      <c r="BJ48" s="505" t="s">
        <v>130</v>
      </c>
      <c r="BK48" s="506"/>
      <c r="BL48" s="175">
        <f>SUM(BL42:BL47)</f>
        <v>0</v>
      </c>
      <c r="BM48" s="176">
        <f>COUNTIFS($L$5:$L$300,$X$33,$M$5:$M$300,$Y48,$N$5:$N$300,$Z$31,$O$5:$O$300,$AA$32)</f>
        <v>0</v>
      </c>
      <c r="BN48" s="176">
        <f>SUM(BN42:BN47)</f>
        <v>0</v>
      </c>
      <c r="BO48" s="176"/>
      <c r="BP48" s="393">
        <f t="shared" si="80"/>
        <v>0</v>
      </c>
      <c r="BQ48" s="138" t="str">
        <f t="shared" si="81"/>
        <v/>
      </c>
      <c r="BR48" s="175">
        <f>SUM(BR42:BR47)</f>
        <v>0</v>
      </c>
      <c r="BS48" s="176">
        <f>SUM(BS42:BS47)</f>
        <v>0</v>
      </c>
      <c r="BT48" s="176">
        <f>SUM(BT42:BT47)</f>
        <v>0</v>
      </c>
      <c r="BU48" s="393">
        <f t="shared" si="83"/>
        <v>0</v>
      </c>
      <c r="BV48" s="138" t="str">
        <f t="shared" si="99"/>
        <v/>
      </c>
      <c r="BW48" s="175">
        <f>SUM(BW42:BW47)</f>
        <v>0</v>
      </c>
      <c r="BX48" s="176">
        <f>SUM(BY42:BY47)</f>
        <v>0</v>
      </c>
      <c r="BY48" s="176">
        <f>SUM(BY42:BY47)</f>
        <v>0</v>
      </c>
      <c r="BZ48" s="393">
        <f t="shared" si="85"/>
        <v>0</v>
      </c>
      <c r="CA48" s="138" t="str">
        <f t="shared" si="100"/>
        <v/>
      </c>
      <c r="CB48" s="175">
        <f>SUM(CB42:CB47)</f>
        <v>0</v>
      </c>
      <c r="CC48" s="176">
        <f>SUM(CC42:CC47)</f>
        <v>0</v>
      </c>
      <c r="CD48" s="176">
        <f>SUM(CD42:CD47)</f>
        <v>0</v>
      </c>
      <c r="CE48" s="393">
        <f t="shared" si="87"/>
        <v>0</v>
      </c>
      <c r="CF48" s="138" t="str">
        <f t="shared" si="101"/>
        <v/>
      </c>
      <c r="CG48" s="175">
        <f>SUM(CG42:CG47)</f>
        <v>0</v>
      </c>
      <c r="CH48" s="176">
        <f>SUM(CH42:CH47)</f>
        <v>0</v>
      </c>
      <c r="CI48" s="176">
        <f>SUM(CI42:CI47)</f>
        <v>0</v>
      </c>
      <c r="CJ48" s="393">
        <f t="shared" si="89"/>
        <v>0</v>
      </c>
      <c r="CK48" s="138" t="str">
        <f t="shared" si="90"/>
        <v/>
      </c>
      <c r="CL48" s="187">
        <f>SUM(CL42:CL47)</f>
        <v>0</v>
      </c>
      <c r="CM48" s="188">
        <f>SUM(CM42:CM47)</f>
        <v>0</v>
      </c>
      <c r="CN48" s="188">
        <f>SUM(CN42:CN47)</f>
        <v>0</v>
      </c>
      <c r="CO48" s="374">
        <f t="shared" si="92"/>
        <v>0</v>
      </c>
      <c r="CP48" s="243" t="str">
        <f t="shared" si="93"/>
        <v/>
      </c>
      <c r="CQ48" s="175">
        <f>SUM(CQ42:CQ47)</f>
        <v>0</v>
      </c>
      <c r="CR48" s="176">
        <f>SUM(CR42:CR47)</f>
        <v>0</v>
      </c>
      <c r="CS48" s="176">
        <f>SUM(CS42:CS47)</f>
        <v>0</v>
      </c>
      <c r="CT48" s="393">
        <f t="shared" si="95"/>
        <v>0</v>
      </c>
      <c r="CU48" s="138" t="str">
        <f t="shared" si="96"/>
        <v/>
      </c>
      <c r="CV48" s="98"/>
    </row>
    <row r="49" spans="3:100" ht="15.75" thickBot="1" x14ac:dyDescent="0.3">
      <c r="C49" s="380">
        <f t="shared" si="5"/>
        <v>0</v>
      </c>
      <c r="E49" s="516" t="s">
        <v>115</v>
      </c>
      <c r="F49" s="516"/>
      <c r="G49" s="385">
        <v>1</v>
      </c>
      <c r="I49" s="409" t="e">
        <f t="shared" ca="1" si="6"/>
        <v>#NAME?</v>
      </c>
      <c r="K49" s="110"/>
      <c r="L49" s="74" t="str">
        <f t="shared" si="7"/>
        <v/>
      </c>
      <c r="M49" s="11" t="str">
        <f t="shared" si="8"/>
        <v/>
      </c>
      <c r="N49" s="11" t="str">
        <f t="shared" si="9"/>
        <v/>
      </c>
      <c r="O49" s="11" t="str">
        <f t="shared" si="10"/>
        <v/>
      </c>
      <c r="P49" s="380">
        <f t="shared" si="11"/>
        <v>1</v>
      </c>
      <c r="Q49" s="380">
        <f t="shared" si="12"/>
        <v>1</v>
      </c>
      <c r="Z49" s="499" t="str">
        <f>$G$23</f>
        <v>S</v>
      </c>
      <c r="AA49" s="500"/>
      <c r="AB49" s="500"/>
      <c r="AC49" s="500"/>
      <c r="AD49" s="500"/>
      <c r="AE49" s="501"/>
      <c r="AF49" s="499" t="str">
        <f>$G$24</f>
        <v>R</v>
      </c>
      <c r="AG49" s="500"/>
      <c r="AH49" s="500"/>
      <c r="AI49" s="500"/>
      <c r="AJ49" s="501"/>
      <c r="AK49" s="509" t="str">
        <f>$G$26</f>
        <v>D</v>
      </c>
      <c r="AL49" s="510"/>
      <c r="AM49" s="510"/>
      <c r="AN49" s="510"/>
      <c r="AO49" s="511"/>
      <c r="AP49" s="499" t="str">
        <f>$G$27</f>
        <v>L</v>
      </c>
      <c r="AQ49" s="500"/>
      <c r="AR49" s="500"/>
      <c r="AS49" s="500"/>
      <c r="AT49" s="500"/>
      <c r="AU49" s="499" t="str">
        <f>$G$22</f>
        <v>A</v>
      </c>
      <c r="AV49" s="500"/>
      <c r="AW49" s="500"/>
      <c r="AX49" s="500"/>
      <c r="AY49" s="500"/>
      <c r="AZ49" s="499" t="str">
        <f>$G$32</f>
        <v>X</v>
      </c>
      <c r="BA49" s="500"/>
      <c r="BB49" s="500"/>
      <c r="BC49" s="500"/>
      <c r="BD49" s="501"/>
      <c r="BE49" s="500" t="str">
        <f>$G$25</f>
        <v>B</v>
      </c>
      <c r="BF49" s="500"/>
      <c r="BG49" s="500"/>
      <c r="BH49" s="500"/>
      <c r="BI49" s="501"/>
      <c r="BJ49" s="1"/>
      <c r="BK49" s="27"/>
      <c r="BL49" s="499" t="str">
        <f>$G$23</f>
        <v>S</v>
      </c>
      <c r="BM49" s="500"/>
      <c r="BN49" s="500"/>
      <c r="BO49" s="500"/>
      <c r="BP49" s="500"/>
      <c r="BQ49" s="501"/>
      <c r="BR49" s="499" t="str">
        <f>$G$24</f>
        <v>R</v>
      </c>
      <c r="BS49" s="500"/>
      <c r="BT49" s="500"/>
      <c r="BU49" s="500"/>
      <c r="BV49" s="501"/>
      <c r="BW49" s="499" t="str">
        <f>$G$26</f>
        <v>D</v>
      </c>
      <c r="BX49" s="500"/>
      <c r="BY49" s="500"/>
      <c r="BZ49" s="500"/>
      <c r="CA49" s="501"/>
      <c r="CB49" s="499" t="str">
        <f>$G$27</f>
        <v>L</v>
      </c>
      <c r="CC49" s="500"/>
      <c r="CD49" s="500"/>
      <c r="CE49" s="500"/>
      <c r="CF49" s="500"/>
      <c r="CG49" s="499" t="str">
        <f>$G$22</f>
        <v>A</v>
      </c>
      <c r="CH49" s="500"/>
      <c r="CI49" s="500"/>
      <c r="CJ49" s="500"/>
      <c r="CK49" s="501"/>
      <c r="CL49" s="500" t="str">
        <f>$G$32</f>
        <v>X</v>
      </c>
      <c r="CM49" s="500"/>
      <c r="CN49" s="500"/>
      <c r="CO49" s="500"/>
      <c r="CP49" s="501"/>
      <c r="CQ49" s="500" t="str">
        <f>$G$25</f>
        <v>B</v>
      </c>
      <c r="CR49" s="500"/>
      <c r="CS49" s="500"/>
      <c r="CT49" s="500"/>
      <c r="CU49" s="501"/>
      <c r="CV49" s="31"/>
    </row>
    <row r="50" spans="3:100" ht="15.75" thickBot="1" x14ac:dyDescent="0.3">
      <c r="C50" s="380">
        <f t="shared" si="5"/>
        <v>0</v>
      </c>
      <c r="E50" s="516" t="s">
        <v>116</v>
      </c>
      <c r="F50" s="516"/>
      <c r="G50" s="385">
        <v>2</v>
      </c>
      <c r="I50" s="409" t="e">
        <f t="shared" ca="1" si="6"/>
        <v>#NAME?</v>
      </c>
      <c r="K50" s="110"/>
      <c r="L50" s="74" t="str">
        <f t="shared" si="7"/>
        <v/>
      </c>
      <c r="M50" s="11" t="str">
        <f t="shared" si="8"/>
        <v/>
      </c>
      <c r="N50" s="11" t="str">
        <f t="shared" si="9"/>
        <v/>
      </c>
      <c r="O50" s="11" t="str">
        <f t="shared" si="10"/>
        <v/>
      </c>
      <c r="P50" s="380">
        <f t="shared" si="11"/>
        <v>1</v>
      </c>
      <c r="Q50" s="380">
        <f t="shared" si="12"/>
        <v>1</v>
      </c>
      <c r="Y50" s="125" t="s">
        <v>127</v>
      </c>
      <c r="Z50" s="176" t="str">
        <f>$G$29</f>
        <v>P</v>
      </c>
      <c r="AA50" s="170" t="str">
        <f>$G$31</f>
        <v>C</v>
      </c>
      <c r="AB50" s="170" t="str">
        <f>$G$28</f>
        <v>E</v>
      </c>
      <c r="AC50" s="97"/>
      <c r="AD50" s="392" t="s">
        <v>10</v>
      </c>
      <c r="AE50" s="119" t="s">
        <v>128</v>
      </c>
      <c r="AF50" s="175" t="str">
        <f>$G$30</f>
        <v>EX</v>
      </c>
      <c r="AG50" s="176" t="str">
        <f>$G$31</f>
        <v>C</v>
      </c>
      <c r="AH50" s="176" t="str">
        <f>$G$28</f>
        <v>E</v>
      </c>
      <c r="AI50" s="393" t="s">
        <v>10</v>
      </c>
      <c r="AJ50" s="138" t="s">
        <v>128</v>
      </c>
      <c r="AK50" s="175" t="str">
        <f>$G$30</f>
        <v>EX</v>
      </c>
      <c r="AL50" s="176" t="str">
        <f>$G$31</f>
        <v>C</v>
      </c>
      <c r="AM50" s="176" t="str">
        <f>$G$28</f>
        <v>E</v>
      </c>
      <c r="AN50" s="161" t="s">
        <v>10</v>
      </c>
      <c r="AO50" s="138" t="s">
        <v>128</v>
      </c>
      <c r="AP50" s="175" t="str">
        <f>$G$30</f>
        <v>EX</v>
      </c>
      <c r="AQ50" s="176" t="str">
        <f>$G$31</f>
        <v>C</v>
      </c>
      <c r="AR50" s="176" t="str">
        <f>$G$28</f>
        <v>E</v>
      </c>
      <c r="AS50" s="393" t="s">
        <v>10</v>
      </c>
      <c r="AT50" s="155" t="s">
        <v>128</v>
      </c>
      <c r="AU50" s="175" t="str">
        <f>$G$29</f>
        <v>P</v>
      </c>
      <c r="AV50" s="176" t="str">
        <f>$G$31</f>
        <v>C</v>
      </c>
      <c r="AW50" s="176" t="str">
        <f>$G$28</f>
        <v>E</v>
      </c>
      <c r="AX50" s="393" t="s">
        <v>10</v>
      </c>
      <c r="AY50" s="138" t="s">
        <v>128</v>
      </c>
      <c r="AZ50" s="175" t="str">
        <f>$G$29</f>
        <v>P</v>
      </c>
      <c r="BA50" s="176" t="str">
        <f>$G$31</f>
        <v>C</v>
      </c>
      <c r="BB50" s="176" t="str">
        <f>$G$28</f>
        <v>E</v>
      </c>
      <c r="BC50" s="393" t="s">
        <v>10</v>
      </c>
      <c r="BD50" s="138" t="s">
        <v>128</v>
      </c>
      <c r="BE50" s="176" t="str">
        <f>$G$29</f>
        <v>P</v>
      </c>
      <c r="BF50" s="170" t="str">
        <f>$G$31</f>
        <v>C</v>
      </c>
      <c r="BG50" s="170" t="str">
        <f>$G$28</f>
        <v>E</v>
      </c>
      <c r="BH50" s="392" t="s">
        <v>10</v>
      </c>
      <c r="BI50" s="138" t="s">
        <v>128</v>
      </c>
      <c r="BJ50" s="1"/>
      <c r="BK50" s="125" t="s">
        <v>127</v>
      </c>
      <c r="BL50" s="176" t="str">
        <f>$G$29</f>
        <v>P</v>
      </c>
      <c r="BM50" s="170" t="str">
        <f>$G$31</f>
        <v>C</v>
      </c>
      <c r="BN50" s="170" t="str">
        <f>$G$28</f>
        <v>E</v>
      </c>
      <c r="BO50" s="97"/>
      <c r="BP50" s="392" t="s">
        <v>10</v>
      </c>
      <c r="BQ50" s="119" t="s">
        <v>128</v>
      </c>
      <c r="BR50" s="175" t="str">
        <f>$G$30</f>
        <v>EX</v>
      </c>
      <c r="BS50" s="176" t="str">
        <f>$G$31</f>
        <v>C</v>
      </c>
      <c r="BT50" s="176" t="str">
        <f>$G$28</f>
        <v>E</v>
      </c>
      <c r="BU50" s="393" t="s">
        <v>10</v>
      </c>
      <c r="BV50" s="138" t="s">
        <v>128</v>
      </c>
      <c r="BW50" s="175" t="str">
        <f>$G$30</f>
        <v>EX</v>
      </c>
      <c r="BX50" s="176" t="str">
        <f>$G$31</f>
        <v>C</v>
      </c>
      <c r="BY50" s="176" t="str">
        <f>$G$28</f>
        <v>E</v>
      </c>
      <c r="BZ50" s="161" t="s">
        <v>10</v>
      </c>
      <c r="CA50" s="138" t="s">
        <v>128</v>
      </c>
      <c r="CB50" s="175" t="str">
        <f>$G$30</f>
        <v>EX</v>
      </c>
      <c r="CC50" s="176" t="str">
        <f>$G$31</f>
        <v>C</v>
      </c>
      <c r="CD50" s="176" t="str">
        <f>$G$28</f>
        <v>E</v>
      </c>
      <c r="CE50" s="393" t="s">
        <v>10</v>
      </c>
      <c r="CF50" s="155" t="s">
        <v>128</v>
      </c>
      <c r="CG50" s="175" t="str">
        <f>$G$29</f>
        <v>P</v>
      </c>
      <c r="CH50" s="176" t="str">
        <f>$G$31</f>
        <v>C</v>
      </c>
      <c r="CI50" s="176" t="str">
        <f>$G$28</f>
        <v>E</v>
      </c>
      <c r="CJ50" s="393" t="s">
        <v>10</v>
      </c>
      <c r="CK50" s="138" t="s">
        <v>128</v>
      </c>
      <c r="CL50" s="176" t="str">
        <f>$G$29</f>
        <v>P</v>
      </c>
      <c r="CM50" s="170" t="str">
        <f>$G$31</f>
        <v>C</v>
      </c>
      <c r="CN50" s="170" t="str">
        <f>$G$28</f>
        <v>E</v>
      </c>
      <c r="CO50" s="393" t="s">
        <v>10</v>
      </c>
      <c r="CP50" s="138" t="s">
        <v>128</v>
      </c>
      <c r="CQ50" s="176" t="str">
        <f>$G$29</f>
        <v>P</v>
      </c>
      <c r="CR50" s="170" t="str">
        <f>$G$31</f>
        <v>C</v>
      </c>
      <c r="CS50" s="170" t="str">
        <f>$G$28</f>
        <v>E</v>
      </c>
      <c r="CT50" s="392" t="s">
        <v>10</v>
      </c>
      <c r="CU50" s="138" t="s">
        <v>128</v>
      </c>
      <c r="CV50" s="329"/>
    </row>
    <row r="51" spans="3:100" ht="15" customHeight="1" x14ac:dyDescent="0.25">
      <c r="C51" s="380">
        <f t="shared" si="5"/>
        <v>0</v>
      </c>
      <c r="E51" s="516" t="s">
        <v>117</v>
      </c>
      <c r="F51" s="516"/>
      <c r="G51" s="385">
        <v>3</v>
      </c>
      <c r="I51" s="409" t="e">
        <f t="shared" ca="1" si="6"/>
        <v>#NAME?</v>
      </c>
      <c r="K51" s="110"/>
      <c r="L51" s="74" t="str">
        <f t="shared" si="7"/>
        <v/>
      </c>
      <c r="M51" s="11" t="str">
        <f t="shared" si="8"/>
        <v/>
      </c>
      <c r="N51" s="11" t="str">
        <f t="shared" si="9"/>
        <v/>
      </c>
      <c r="O51" s="11" t="str">
        <f t="shared" si="10"/>
        <v/>
      </c>
      <c r="P51" s="380">
        <f t="shared" si="11"/>
        <v>1</v>
      </c>
      <c r="Q51" s="380">
        <f t="shared" si="12"/>
        <v>1</v>
      </c>
      <c r="X51" s="515">
        <f>F6</f>
        <v>0</v>
      </c>
      <c r="Y51" s="391">
        <v>1</v>
      </c>
      <c r="Z51" s="172">
        <f>COUNTIFS($L$5:$L$300,$X$51,$M$5:$M$300,$Y$33,$N$5:$N$300,$Z$31,$O$5:$O$300,$Z$32)</f>
        <v>0</v>
      </c>
      <c r="AA51" s="172">
        <f>COUNTIFS($L$5:$L$300,$X$51,$M$5:$M$300,$Y$33,$N$5:$N$300,$Z$31,$O$5:$O$300,AA$32)</f>
        <v>0</v>
      </c>
      <c r="AB51" s="172">
        <f>COUNTIFS($L$5:$L$300,$X$51,$M$5:$M$300,$Y$33,$N$5:$N$300,$Z$31,$O$5:$O$300,AB$32)</f>
        <v>0</v>
      </c>
      <c r="AC51" s="97"/>
      <c r="AD51" s="97">
        <f t="shared" ref="AD51:AD57" si="102">SUM(Z51:AB51)</f>
        <v>0</v>
      </c>
      <c r="AE51" s="397" t="str">
        <f t="shared" ref="AE51:AE57" si="103">IF(AD51=0,"",((Z51*4)+(AA51*2)+(AB51*0))/AD51)</f>
        <v/>
      </c>
      <c r="AF51" s="174">
        <f>COUNTIFS($L$5:$L$300,$X$51,$M$5:$M$300,$Y$33,$N$5:$N$300,$AF$31,$O$5:$O$300,AF$32)</f>
        <v>0</v>
      </c>
      <c r="AG51" s="174">
        <f t="shared" ref="AG51:AH56" si="104">COUNTIFS($L$5:$L$300,$X$51,$M$5:$M$300,$Y51,$N$5:$N$300,$AF$31,$O$5:$O$300,AG$32)</f>
        <v>0</v>
      </c>
      <c r="AH51" s="174">
        <f t="shared" si="104"/>
        <v>0</v>
      </c>
      <c r="AI51" s="97">
        <f t="shared" ref="AI51:AI57" si="105">SUM(AF51:AH51)</f>
        <v>0</v>
      </c>
      <c r="AJ51" s="397" t="str">
        <f>IF(AI51=0,"",((AF51*3)+(AG51*1.5)+(AH51*0))/AI51)</f>
        <v/>
      </c>
      <c r="AK51" s="181">
        <f t="shared" ref="AK51:AM56" si="106">COUNTIFS($L$5:$L$300,$X$51,$M$5:$M$300,$Y51,$N$5:$N$300,$AK$31,$O$5:$O$300,AK$32)</f>
        <v>0</v>
      </c>
      <c r="AL51" s="174">
        <f t="shared" si="106"/>
        <v>0</v>
      </c>
      <c r="AM51" s="174">
        <f t="shared" si="106"/>
        <v>0</v>
      </c>
      <c r="AN51" s="97">
        <f t="shared" ref="AN51:AN57" si="107">SUM(AK51:AM51)</f>
        <v>0</v>
      </c>
      <c r="AO51" s="397" t="str">
        <f>IF(AN51=0,"",((AK51*3)+(AL51*1.5)+(AM51*0))/AN51)</f>
        <v/>
      </c>
      <c r="AP51" s="174">
        <f t="shared" ref="AP51:AR56" si="108">COUNTIFS($L$5:$L$300,$X$51,$M$5:$M$300,$Y51,$N$5:$N$300,$AP$31,$O$5:$O$300,AP$32)</f>
        <v>0</v>
      </c>
      <c r="AQ51" s="174">
        <f t="shared" si="108"/>
        <v>0</v>
      </c>
      <c r="AR51" s="174">
        <f t="shared" si="108"/>
        <v>0</v>
      </c>
      <c r="AS51" s="97">
        <f t="shared" ref="AS51:AS57" si="109">SUM(AP51:AR51)</f>
        <v>0</v>
      </c>
      <c r="AT51" s="397" t="str">
        <f t="shared" ref="AT51:AT57" si="110">IF(AS51=0,"",((AP51*3)+(AQ51*1.5)+(AS51*0))/AS51)</f>
        <v/>
      </c>
      <c r="AU51" s="185">
        <f t="shared" ref="AU51:AW56" si="111">COUNTIFS($L$5:$L$300,$X$51,$M$5:$M$300,$Y51,$N$5:$N$300,$AU$31,$O$5:$O$300,AU$32)</f>
        <v>0</v>
      </c>
      <c r="AV51" s="172">
        <f t="shared" si="111"/>
        <v>0</v>
      </c>
      <c r="AW51" s="172">
        <f t="shared" si="111"/>
        <v>0</v>
      </c>
      <c r="AX51" s="97">
        <f t="shared" ref="AX51:AX57" si="112">SUM(AU51:AW51)</f>
        <v>0</v>
      </c>
      <c r="AY51" s="397" t="str">
        <f t="shared" ref="AY51:AY57" si="113">IF(AX51=0,"",((AU51*4)+(AV51*2)+(AW51*0))/AX51)</f>
        <v/>
      </c>
      <c r="AZ51" s="174">
        <f t="shared" ref="AZ51:BB56" si="114">COUNTIFS($L$5:$L$300,$X$51,$M$5:$M$300,$Y51,$N$5:$N$300,$AZ$31,$O$5:$O$300,AZ$32)</f>
        <v>0</v>
      </c>
      <c r="BA51" s="174">
        <f t="shared" si="114"/>
        <v>0</v>
      </c>
      <c r="BB51" s="174">
        <f t="shared" si="114"/>
        <v>0</v>
      </c>
      <c r="BC51" s="409">
        <f t="shared" ref="BC51:BC57" si="115">SUM(AZ51:BB51)</f>
        <v>0</v>
      </c>
      <c r="BD51" s="399" t="str">
        <f t="shared" ref="BD51:BD57" si="116">IF(BC51=0,"",((AZ51*4)+(BA51*2)+(BB51*0))/BC51)</f>
        <v/>
      </c>
      <c r="BE51" s="185">
        <f t="shared" ref="BE51:BG56" si="117">COUNTIFS($L$5:$L$300,$X$51,$M$5:$M$300,$Y51,$N$5:$N$300,$BE$31,$O$5:$O$300,BE$32)</f>
        <v>0</v>
      </c>
      <c r="BF51" s="172">
        <f t="shared" si="117"/>
        <v>0</v>
      </c>
      <c r="BG51" s="172">
        <f t="shared" si="117"/>
        <v>0</v>
      </c>
      <c r="BH51" s="97">
        <f t="shared" ref="BH51:BH57" si="118">SUM(BE51:BG51)</f>
        <v>0</v>
      </c>
      <c r="BI51" s="397" t="str">
        <f t="shared" ref="BI51:BI57" si="119">IF(BH51=0,"",((BE51*4)+(BF51*2)+(BG51*0))/BH51)</f>
        <v/>
      </c>
      <c r="BJ51" s="512">
        <f>H6</f>
        <v>0</v>
      </c>
      <c r="BK51" s="404">
        <v>1</v>
      </c>
      <c r="BL51" s="172">
        <f>COUNTIFS($L$5:$L$300,$BJ$33,$M$5:$M$300,$Y$33,$N$5:$N$300,$Z$31,$O$5:$O$300,$Z$32)</f>
        <v>0</v>
      </c>
      <c r="BM51" s="172">
        <f>COUNTIFS($L$5:$L$300,$BJ$33,$M$5:$M$300,$Y$33,$N$5:$N$300,$Z$31,$O$5:$O$300,BM$32)</f>
        <v>0</v>
      </c>
      <c r="BN51" s="172">
        <f>COUNTIFS($L$5:$L$300,$BJ$33,$M$5:$M$300,$Y$33,$N$5:$N$300,$Z$31,$O$5:$O$300,BN$32)</f>
        <v>0</v>
      </c>
      <c r="BO51" s="172"/>
      <c r="BP51" s="97">
        <f t="shared" ref="BP51:BP57" si="120">SUM(BL51:BN51)</f>
        <v>0</v>
      </c>
      <c r="BQ51" s="397" t="str">
        <f t="shared" ref="BQ51:BQ57" si="121">IF(BP51=0,"",((BL51*4)+(BM51*2)+(BN51*0))/BP51)</f>
        <v/>
      </c>
      <c r="BR51" s="174">
        <f>COUNTIFS($L$5:$L$300,$BJ$33,$M$5:$M$300,$Y$33,$N$5:$N$300,$AF$31,$O$5:$O$300,BR$32)</f>
        <v>0</v>
      </c>
      <c r="BS51" s="174">
        <f t="shared" ref="BS51:BT56" si="122">COUNTIFS($L$5:$L$300,$BJ$33,$M$5:$M$300,$Y51,$N$5:$N$300,$AF$31,$O$5:$O$300,BS$32)</f>
        <v>0</v>
      </c>
      <c r="BT51" s="174">
        <f t="shared" si="122"/>
        <v>0</v>
      </c>
      <c r="BU51" s="97">
        <f t="shared" ref="BU51:BU57" si="123">SUM(BR51:BT51)</f>
        <v>0</v>
      </c>
      <c r="BV51" s="397" t="str">
        <f>IF(BU51=0,"",((BR51*3)+(BS51*1.5)+(BT51*0))/BU51)</f>
        <v/>
      </c>
      <c r="BW51" s="174">
        <f t="shared" ref="BW51:BY56" si="124">COUNTIFS($L$5:$L$300,$BJ$33,$M$5:$M$300,$Y51,$N$5:$N$300,$AK$31,$O$5:$O$300,BW$32)</f>
        <v>0</v>
      </c>
      <c r="BX51" s="174">
        <f t="shared" si="124"/>
        <v>0</v>
      </c>
      <c r="BY51" s="174">
        <f t="shared" si="124"/>
        <v>0</v>
      </c>
      <c r="BZ51" s="97">
        <f t="shared" ref="BZ51:BZ57" si="125">SUM(BW51:BY51)</f>
        <v>0</v>
      </c>
      <c r="CA51" s="397" t="str">
        <f>IF(BZ51=0,"",((BW51*3)+(BX51*1.5)+(BY51*0))/BZ51)</f>
        <v/>
      </c>
      <c r="CB51" s="174">
        <f t="shared" ref="CB51:CD56" si="126">COUNTIFS($L$5:$L$300,$BJ$33,$M$5:$M$300,$Y51,$N$5:$N$300,$AP$31,$O$5:$O$300,CB$32)</f>
        <v>0</v>
      </c>
      <c r="CC51" s="174">
        <f t="shared" si="126"/>
        <v>0</v>
      </c>
      <c r="CD51" s="174">
        <f t="shared" si="126"/>
        <v>0</v>
      </c>
      <c r="CE51" s="97">
        <f t="shared" ref="CE51:CE57" si="127">SUM(CB51:CD51)</f>
        <v>0</v>
      </c>
      <c r="CF51" s="397" t="str">
        <f>IF(CE51=0,"",((CB51*3)+(CC51*1.5)+(CD51*0))/CE51)</f>
        <v/>
      </c>
      <c r="CG51" s="185">
        <f t="shared" ref="CG51:CI56" si="128">COUNTIFS($L$5:$L$300,$BJ$33,$M$5:$M$300,$Y51,$N$5:$N$300,$AU$31,$O$5:$O$300,CG$32)</f>
        <v>0</v>
      </c>
      <c r="CH51" s="172">
        <f t="shared" si="128"/>
        <v>0</v>
      </c>
      <c r="CI51" s="172">
        <f t="shared" si="128"/>
        <v>0</v>
      </c>
      <c r="CJ51" s="97">
        <f t="shared" ref="CJ51:CJ57" si="129">SUM(CG51:CI51)</f>
        <v>0</v>
      </c>
      <c r="CK51" s="400" t="str">
        <f t="shared" ref="CK51:CK57" si="130">IF(CJ51=0,"",((CG51*4)+(CH51*2)+(CI51*0))/CJ51)</f>
        <v/>
      </c>
      <c r="CL51" s="185">
        <f t="shared" ref="CL51:CN56" si="131">COUNTIFS($L$5:$L$300,$BJ$33,$M$5:$M$300,$Y51,$N$5:$N$300,$AZ$31,$O$5:$O$300,CL$32)</f>
        <v>0</v>
      </c>
      <c r="CM51" s="172">
        <f t="shared" si="131"/>
        <v>0</v>
      </c>
      <c r="CN51" s="172">
        <f t="shared" si="131"/>
        <v>0</v>
      </c>
      <c r="CO51" s="97">
        <f t="shared" ref="CO51:CO57" si="132">SUM(CL51:CN51)</f>
        <v>0</v>
      </c>
      <c r="CP51" s="397" t="str">
        <f t="shared" ref="CP51:CP57" si="133">IF(CO51=0,"",((CL51*4)+(CM51*2)+(CN51*0))/CO51)</f>
        <v/>
      </c>
      <c r="CQ51" s="172">
        <f t="shared" ref="CQ51:CS56" si="134">COUNTIFS($L$5:$L$300,$BJ$33,$M$5:$M$300,$Y51,$N$5:$N$300,$BE$31,$O$5:$O$300,CQ$32)</f>
        <v>0</v>
      </c>
      <c r="CR51" s="172">
        <f t="shared" si="134"/>
        <v>0</v>
      </c>
      <c r="CS51" s="172">
        <f t="shared" si="134"/>
        <v>0</v>
      </c>
      <c r="CT51" s="97">
        <f t="shared" ref="CT51:CT57" si="135">SUM(CQ51:CS51)</f>
        <v>0</v>
      </c>
      <c r="CU51" s="397" t="str">
        <f t="shared" ref="CU51:CU57" si="136">IF(CT51=0,"",((CQ51*4)+(CR51*2)+(CS51*0))/CT51)</f>
        <v/>
      </c>
      <c r="CV51" s="98"/>
    </row>
    <row r="52" spans="3:100" x14ac:dyDescent="0.25">
      <c r="C52" s="380">
        <f t="shared" si="5"/>
        <v>0</v>
      </c>
      <c r="E52" s="516" t="s">
        <v>118</v>
      </c>
      <c r="F52" s="516"/>
      <c r="G52" s="385">
        <v>4</v>
      </c>
      <c r="I52" s="409" t="e">
        <f t="shared" ca="1" si="6"/>
        <v>#NAME?</v>
      </c>
      <c r="K52" s="110"/>
      <c r="L52" s="74" t="str">
        <f t="shared" si="7"/>
        <v/>
      </c>
      <c r="M52" s="11" t="str">
        <f t="shared" si="8"/>
        <v/>
      </c>
      <c r="N52" s="11" t="str">
        <f t="shared" si="9"/>
        <v/>
      </c>
      <c r="O52" s="11" t="str">
        <f t="shared" si="10"/>
        <v/>
      </c>
      <c r="P52" s="380">
        <f t="shared" si="11"/>
        <v>1</v>
      </c>
      <c r="Q52" s="380">
        <f t="shared" si="12"/>
        <v>1</v>
      </c>
      <c r="X52" s="517"/>
      <c r="Y52" s="129">
        <v>2</v>
      </c>
      <c r="Z52" s="173">
        <f>COUNTIFS($L$5:$L$300,$X$51,$M$5:$M$300,$Y52,$N$5:$N$300,$Z$31,$O$5:$O$300,$Z$32)</f>
        <v>0</v>
      </c>
      <c r="AA52" s="173">
        <f>COUNTIFS($L$5:$L$300,$X$51,$M$5:$M$300,$Y52,$N$5:$N$300,$Z$31,$O$5:$O$300,$AA$32)</f>
        <v>0</v>
      </c>
      <c r="AB52" s="173">
        <f>COUNTIFS($L$5:$L$300,$X$51,$M$5:$M$300,$Y52,$N$5:$N$300,$Z$31,$O$5:$O$300,$AB$32)</f>
        <v>0</v>
      </c>
      <c r="AC52" s="130"/>
      <c r="AD52" s="130">
        <f t="shared" si="102"/>
        <v>0</v>
      </c>
      <c r="AE52" s="137" t="str">
        <f t="shared" si="103"/>
        <v/>
      </c>
      <c r="AF52" s="173">
        <f>COUNTIFS($L$5:$L$300,$X$51,$M$5:$M$300,$Y52,$N$5:$N$300,$AF$31,$O$5:$O$300,AF$32)</f>
        <v>0</v>
      </c>
      <c r="AG52" s="173">
        <f t="shared" si="104"/>
        <v>0</v>
      </c>
      <c r="AH52" s="173">
        <f t="shared" si="104"/>
        <v>0</v>
      </c>
      <c r="AI52" s="130">
        <f t="shared" si="105"/>
        <v>0</v>
      </c>
      <c r="AJ52" s="137" t="str">
        <f t="shared" ref="AJ52:AJ57" si="137">IF(AI52=0,"",((AF52*3)+(AG52*1.5)+(AH52*0))/AI52)</f>
        <v/>
      </c>
      <c r="AK52" s="182">
        <f t="shared" si="106"/>
        <v>0</v>
      </c>
      <c r="AL52" s="173">
        <f t="shared" si="106"/>
        <v>0</v>
      </c>
      <c r="AM52" s="173">
        <f t="shared" si="106"/>
        <v>0</v>
      </c>
      <c r="AN52" s="130">
        <f t="shared" si="107"/>
        <v>0</v>
      </c>
      <c r="AO52" s="137" t="str">
        <f t="shared" ref="AO52:AO57" si="138">IF(AN52=0,"",((AK52*3)+(AL52*1.5)+(AM52*0))/AN52)</f>
        <v/>
      </c>
      <c r="AP52" s="173">
        <f t="shared" si="108"/>
        <v>0</v>
      </c>
      <c r="AQ52" s="173">
        <f t="shared" si="108"/>
        <v>0</v>
      </c>
      <c r="AR52" s="173">
        <f t="shared" si="108"/>
        <v>0</v>
      </c>
      <c r="AS52" s="130">
        <f t="shared" si="109"/>
        <v>0</v>
      </c>
      <c r="AT52" s="137" t="str">
        <f t="shared" si="110"/>
        <v/>
      </c>
      <c r="AU52" s="182">
        <f t="shared" si="111"/>
        <v>0</v>
      </c>
      <c r="AV52" s="173">
        <f t="shared" si="111"/>
        <v>0</v>
      </c>
      <c r="AW52" s="173">
        <f t="shared" si="111"/>
        <v>0</v>
      </c>
      <c r="AX52" s="130">
        <f t="shared" si="112"/>
        <v>0</v>
      </c>
      <c r="AY52" s="137" t="str">
        <f t="shared" si="113"/>
        <v/>
      </c>
      <c r="AZ52" s="173">
        <f t="shared" si="114"/>
        <v>0</v>
      </c>
      <c r="BA52" s="173">
        <f t="shared" si="114"/>
        <v>0</v>
      </c>
      <c r="BB52" s="173">
        <f t="shared" si="114"/>
        <v>0</v>
      </c>
      <c r="BC52" s="130">
        <f t="shared" si="115"/>
        <v>0</v>
      </c>
      <c r="BD52" s="137" t="str">
        <f t="shared" si="116"/>
        <v/>
      </c>
      <c r="BE52" s="182">
        <f t="shared" si="117"/>
        <v>0</v>
      </c>
      <c r="BF52" s="173">
        <f t="shared" si="117"/>
        <v>0</v>
      </c>
      <c r="BG52" s="173">
        <f t="shared" si="117"/>
        <v>0</v>
      </c>
      <c r="BH52" s="130">
        <f t="shared" si="118"/>
        <v>0</v>
      </c>
      <c r="BI52" s="137" t="str">
        <f t="shared" si="119"/>
        <v/>
      </c>
      <c r="BJ52" s="513"/>
      <c r="BK52" s="126">
        <v>2</v>
      </c>
      <c r="BL52" s="236">
        <f>COUNTIFS($L$5:$L$300,$BJ$33,$M$5:$M$300,$Y52,$N$5:$N$300,$Z$31,$O$5:$O$300,$Z$32)</f>
        <v>0</v>
      </c>
      <c r="BM52" s="236">
        <f>COUNTIFS($L$5:$L$300,$BJ$33,$M$5:$M$300,$Y52,$N$5:$N$300,$Z$31,$O$5:$O$300,$AA$32)</f>
        <v>0</v>
      </c>
      <c r="BN52" s="236">
        <f>COUNTIFS($L$5:$L$300,$BJ$33,$M$5:$M$300,$Y52,$N$5:$N$300,$Z$31,$O$5:$O$300,$AB$32)</f>
        <v>0</v>
      </c>
      <c r="BO52" s="236"/>
      <c r="BP52" s="233">
        <f t="shared" si="120"/>
        <v>0</v>
      </c>
      <c r="BQ52" s="240" t="str">
        <f t="shared" si="121"/>
        <v/>
      </c>
      <c r="BR52" s="236">
        <f>COUNTIFS($L$5:$L$300,$BJ$33,$M$5:$M$300,$Y52,$N$5:$N$300,$AF$31,$O$5:$O$300,BR$32)</f>
        <v>0</v>
      </c>
      <c r="BS52" s="236">
        <f t="shared" si="122"/>
        <v>0</v>
      </c>
      <c r="BT52" s="236">
        <f t="shared" si="122"/>
        <v>0</v>
      </c>
      <c r="BU52" s="233">
        <f t="shared" si="123"/>
        <v>0</v>
      </c>
      <c r="BV52" s="240" t="str">
        <f t="shared" ref="BV52:BV57" si="139">IF(BU52=0,"",((BR52*3)+(BS52*1.5)+(BT52*0))/BU52)</f>
        <v/>
      </c>
      <c r="BW52" s="236">
        <f t="shared" si="124"/>
        <v>0</v>
      </c>
      <c r="BX52" s="236">
        <f t="shared" si="124"/>
        <v>0</v>
      </c>
      <c r="BY52" s="236">
        <f t="shared" si="124"/>
        <v>0</v>
      </c>
      <c r="BZ52" s="233">
        <f t="shared" si="125"/>
        <v>0</v>
      </c>
      <c r="CA52" s="240" t="str">
        <f t="shared" ref="CA52:CA57" si="140">IF(BZ52=0,"",((BW52*3)+(BX52*1.5)+(BY52*0))/BZ52)</f>
        <v/>
      </c>
      <c r="CB52" s="236">
        <f t="shared" si="126"/>
        <v>0</v>
      </c>
      <c r="CC52" s="236">
        <f t="shared" si="126"/>
        <v>0</v>
      </c>
      <c r="CD52" s="236">
        <f t="shared" si="126"/>
        <v>0</v>
      </c>
      <c r="CE52" s="233">
        <f t="shared" si="127"/>
        <v>0</v>
      </c>
      <c r="CF52" s="240" t="str">
        <f t="shared" ref="CF52:CF57" si="141">IF(CE52=0,"",((CB52*3)+(CC52*1.5)+(CD52*0))/CE52)</f>
        <v/>
      </c>
      <c r="CG52" s="237">
        <f t="shared" si="128"/>
        <v>0</v>
      </c>
      <c r="CH52" s="236">
        <f t="shared" si="128"/>
        <v>0</v>
      </c>
      <c r="CI52" s="236">
        <f t="shared" si="128"/>
        <v>0</v>
      </c>
      <c r="CJ52" s="233">
        <f t="shared" si="129"/>
        <v>0</v>
      </c>
      <c r="CK52" s="242" t="str">
        <f t="shared" si="130"/>
        <v/>
      </c>
      <c r="CL52" s="237">
        <f t="shared" si="131"/>
        <v>0</v>
      </c>
      <c r="CM52" s="236">
        <f t="shared" si="131"/>
        <v>0</v>
      </c>
      <c r="CN52" s="236">
        <f t="shared" si="131"/>
        <v>0</v>
      </c>
      <c r="CO52" s="233">
        <f t="shared" si="132"/>
        <v>0</v>
      </c>
      <c r="CP52" s="240" t="str">
        <f t="shared" si="133"/>
        <v/>
      </c>
      <c r="CQ52" s="236">
        <f t="shared" si="134"/>
        <v>0</v>
      </c>
      <c r="CR52" s="236">
        <f t="shared" si="134"/>
        <v>0</v>
      </c>
      <c r="CS52" s="236">
        <f t="shared" si="134"/>
        <v>0</v>
      </c>
      <c r="CT52" s="233">
        <f t="shared" si="135"/>
        <v>0</v>
      </c>
      <c r="CU52" s="240" t="str">
        <f t="shared" si="136"/>
        <v/>
      </c>
      <c r="CV52" s="98"/>
    </row>
    <row r="53" spans="3:100" x14ac:dyDescent="0.25">
      <c r="C53" s="380">
        <f t="shared" si="5"/>
        <v>0</v>
      </c>
      <c r="E53" s="516" t="s">
        <v>119</v>
      </c>
      <c r="F53" s="516"/>
      <c r="G53" s="385">
        <v>5</v>
      </c>
      <c r="I53" s="409" t="e">
        <f t="shared" ca="1" si="6"/>
        <v>#NAME?</v>
      </c>
      <c r="K53" s="110"/>
      <c r="L53" s="74" t="str">
        <f t="shared" si="7"/>
        <v/>
      </c>
      <c r="M53" s="11" t="str">
        <f t="shared" si="8"/>
        <v/>
      </c>
      <c r="N53" s="11" t="str">
        <f t="shared" si="9"/>
        <v/>
      </c>
      <c r="O53" s="11" t="str">
        <f t="shared" si="10"/>
        <v/>
      </c>
      <c r="P53" s="380">
        <f t="shared" si="11"/>
        <v>1</v>
      </c>
      <c r="Q53" s="380">
        <f t="shared" si="12"/>
        <v>1</v>
      </c>
      <c r="X53" s="517"/>
      <c r="Y53" s="111">
        <v>3</v>
      </c>
      <c r="Z53" s="174">
        <f>COUNTIFS($L$5:$L$300,$X$51,$M$5:$M$300,$Y53,$N$5:$N$300,$Z$31,$O$5:$O$300,$Z$32)</f>
        <v>0</v>
      </c>
      <c r="AA53" s="174">
        <f>COUNTIFS($L$5:$L$300,$X$51,$M$5:$M$300,$Y53,$N$5:$N$300,$Z$31,$O$5:$O$300,$AA$32)</f>
        <v>0</v>
      </c>
      <c r="AB53" s="174">
        <f>COUNTIFS($L$5:$L$300,$X$51,$M$5:$M$300,$Y53,$N$5:$N$300,$Z$31,$O$5:$O$300,$AB$32)</f>
        <v>0</v>
      </c>
      <c r="AC53" s="409"/>
      <c r="AD53" s="409">
        <f t="shared" si="102"/>
        <v>0</v>
      </c>
      <c r="AE53" s="399" t="str">
        <f t="shared" si="103"/>
        <v/>
      </c>
      <c r="AF53" s="174">
        <f>COUNTIFS($L$5:$L$300,$X$51,$M$5:$M$300,$Y53,$N$5:$N$300,$AF$31,$O$5:$O$300,AF$32)</f>
        <v>0</v>
      </c>
      <c r="AG53" s="174">
        <f t="shared" si="104"/>
        <v>0</v>
      </c>
      <c r="AH53" s="174">
        <f t="shared" si="104"/>
        <v>0</v>
      </c>
      <c r="AI53" s="409">
        <f t="shared" si="105"/>
        <v>0</v>
      </c>
      <c r="AJ53" s="399" t="str">
        <f t="shared" si="137"/>
        <v/>
      </c>
      <c r="AK53" s="181">
        <f t="shared" si="106"/>
        <v>0</v>
      </c>
      <c r="AL53" s="174">
        <f t="shared" si="106"/>
        <v>0</v>
      </c>
      <c r="AM53" s="174">
        <f t="shared" si="106"/>
        <v>0</v>
      </c>
      <c r="AN53" s="409">
        <f t="shared" si="107"/>
        <v>0</v>
      </c>
      <c r="AO53" s="399" t="str">
        <f t="shared" si="138"/>
        <v/>
      </c>
      <c r="AP53" s="174">
        <f t="shared" si="108"/>
        <v>0</v>
      </c>
      <c r="AQ53" s="174">
        <f t="shared" si="108"/>
        <v>0</v>
      </c>
      <c r="AR53" s="174">
        <f t="shared" si="108"/>
        <v>0</v>
      </c>
      <c r="AS53" s="409">
        <f t="shared" si="109"/>
        <v>0</v>
      </c>
      <c r="AT53" s="399" t="str">
        <f t="shared" si="110"/>
        <v/>
      </c>
      <c r="AU53" s="181">
        <f t="shared" si="111"/>
        <v>0</v>
      </c>
      <c r="AV53" s="174">
        <f t="shared" si="111"/>
        <v>0</v>
      </c>
      <c r="AW53" s="174">
        <f t="shared" si="111"/>
        <v>0</v>
      </c>
      <c r="AX53" s="409">
        <f t="shared" si="112"/>
        <v>0</v>
      </c>
      <c r="AY53" s="399" t="str">
        <f t="shared" si="113"/>
        <v/>
      </c>
      <c r="AZ53" s="174">
        <f t="shared" si="114"/>
        <v>0</v>
      </c>
      <c r="BA53" s="174">
        <f t="shared" si="114"/>
        <v>0</v>
      </c>
      <c r="BB53" s="174">
        <f t="shared" si="114"/>
        <v>0</v>
      </c>
      <c r="BC53" s="409">
        <f t="shared" si="115"/>
        <v>0</v>
      </c>
      <c r="BD53" s="399" t="str">
        <f t="shared" si="116"/>
        <v/>
      </c>
      <c r="BE53" s="181">
        <f t="shared" si="117"/>
        <v>0</v>
      </c>
      <c r="BF53" s="174">
        <f t="shared" si="117"/>
        <v>0</v>
      </c>
      <c r="BG53" s="174">
        <f t="shared" si="117"/>
        <v>0</v>
      </c>
      <c r="BH53" s="409">
        <f t="shared" si="118"/>
        <v>0</v>
      </c>
      <c r="BI53" s="399" t="str">
        <f t="shared" si="119"/>
        <v/>
      </c>
      <c r="BJ53" s="513"/>
      <c r="BK53" s="132">
        <v>3</v>
      </c>
      <c r="BL53" s="174">
        <f>COUNTIFS($L$5:$L$300,$BJ$33,$M$5:$M$300,$Y53,$N$5:$N$300,$Z$31,$O$5:$O$300,$Z$32)</f>
        <v>0</v>
      </c>
      <c r="BM53" s="174">
        <f>COUNTIFS($L$5:$L$300,$BJ$33,$M$5:$M$300,$Y53,$N$5:$N$300,$Z$31,$O$5:$O$300,$AA$32)</f>
        <v>0</v>
      </c>
      <c r="BN53" s="174">
        <f>COUNTIFS($L$5:$L$300,$BJ$33,$M$5:$M$300,$Y53,$N$5:$N$300,$Z$31,$O$5:$O$300,$AB$32)</f>
        <v>0</v>
      </c>
      <c r="BO53" s="174"/>
      <c r="BP53" s="409">
        <f t="shared" si="120"/>
        <v>0</v>
      </c>
      <c r="BQ53" s="399" t="str">
        <f t="shared" si="121"/>
        <v/>
      </c>
      <c r="BR53" s="174">
        <f>COUNTIFS($L$5:$L$300,$BJ$33,$M$5:$M$300,$Y53,$N$5:$N$300,$AF$31,$O$5:$O$300,BR$32)</f>
        <v>0</v>
      </c>
      <c r="BS53" s="174">
        <f t="shared" si="122"/>
        <v>0</v>
      </c>
      <c r="BT53" s="174">
        <f t="shared" si="122"/>
        <v>0</v>
      </c>
      <c r="BU53" s="409">
        <f t="shared" si="123"/>
        <v>0</v>
      </c>
      <c r="BV53" s="399" t="str">
        <f t="shared" si="139"/>
        <v/>
      </c>
      <c r="BW53" s="174">
        <f t="shared" si="124"/>
        <v>0</v>
      </c>
      <c r="BX53" s="174">
        <f t="shared" si="124"/>
        <v>0</v>
      </c>
      <c r="BY53" s="174">
        <f t="shared" si="124"/>
        <v>0</v>
      </c>
      <c r="BZ53" s="409">
        <f t="shared" si="125"/>
        <v>0</v>
      </c>
      <c r="CA53" s="399" t="str">
        <f t="shared" si="140"/>
        <v/>
      </c>
      <c r="CB53" s="174">
        <f t="shared" si="126"/>
        <v>0</v>
      </c>
      <c r="CC53" s="174">
        <f t="shared" si="126"/>
        <v>0</v>
      </c>
      <c r="CD53" s="174">
        <f t="shared" si="126"/>
        <v>0</v>
      </c>
      <c r="CE53" s="409">
        <f t="shared" si="127"/>
        <v>0</v>
      </c>
      <c r="CF53" s="399" t="str">
        <f t="shared" si="141"/>
        <v/>
      </c>
      <c r="CG53" s="181">
        <f t="shared" si="128"/>
        <v>0</v>
      </c>
      <c r="CH53" s="174">
        <f t="shared" si="128"/>
        <v>0</v>
      </c>
      <c r="CI53" s="174">
        <f t="shared" si="128"/>
        <v>0</v>
      </c>
      <c r="CJ53" s="409">
        <f t="shared" si="129"/>
        <v>0</v>
      </c>
      <c r="CK53" s="398" t="str">
        <f t="shared" si="130"/>
        <v/>
      </c>
      <c r="CL53" s="181">
        <f t="shared" si="131"/>
        <v>0</v>
      </c>
      <c r="CM53" s="174">
        <f t="shared" si="131"/>
        <v>0</v>
      </c>
      <c r="CN53" s="174">
        <f t="shared" si="131"/>
        <v>0</v>
      </c>
      <c r="CO53" s="409">
        <f t="shared" si="132"/>
        <v>0</v>
      </c>
      <c r="CP53" s="399" t="str">
        <f t="shared" si="133"/>
        <v/>
      </c>
      <c r="CQ53" s="174">
        <f t="shared" si="134"/>
        <v>0</v>
      </c>
      <c r="CR53" s="174">
        <f t="shared" si="134"/>
        <v>0</v>
      </c>
      <c r="CS53" s="174">
        <f t="shared" si="134"/>
        <v>0</v>
      </c>
      <c r="CT53" s="409">
        <f t="shared" si="135"/>
        <v>0</v>
      </c>
      <c r="CU53" s="399" t="str">
        <f t="shared" si="136"/>
        <v/>
      </c>
      <c r="CV53" s="98"/>
    </row>
    <row r="54" spans="3:100" x14ac:dyDescent="0.25">
      <c r="C54" s="380">
        <f t="shared" si="5"/>
        <v>0</v>
      </c>
      <c r="E54" s="516" t="s">
        <v>120</v>
      </c>
      <c r="F54" s="516"/>
      <c r="G54" s="385">
        <v>6</v>
      </c>
      <c r="I54" s="409" t="e">
        <f t="shared" ca="1" si="6"/>
        <v>#NAME?</v>
      </c>
      <c r="K54" s="110"/>
      <c r="L54" s="74" t="str">
        <f t="shared" si="7"/>
        <v/>
      </c>
      <c r="M54" s="11" t="str">
        <f t="shared" si="8"/>
        <v/>
      </c>
      <c r="N54" s="11" t="str">
        <f t="shared" si="9"/>
        <v/>
      </c>
      <c r="O54" s="11" t="str">
        <f t="shared" si="10"/>
        <v/>
      </c>
      <c r="P54" s="380">
        <f t="shared" si="11"/>
        <v>1</v>
      </c>
      <c r="Q54" s="380">
        <f t="shared" si="12"/>
        <v>1</v>
      </c>
      <c r="X54" s="517"/>
      <c r="Y54" s="129">
        <v>4</v>
      </c>
      <c r="Z54" s="173">
        <f>COUNTIFS($L$5:$L$300,$X$51,$M$5:$M$300,$Y54,$N$5:$N$300,$Z$31,$O$5:$O$300,$Z$32)</f>
        <v>0</v>
      </c>
      <c r="AA54" s="173">
        <f>COUNTIFS($L$5:$L$300,$X$51,$M$5:$M$300,$Y54,$N$5:$N$300,$Z$31,$O$5:$O$300,$AA$32)</f>
        <v>0</v>
      </c>
      <c r="AB54" s="173">
        <f>COUNTIFS($L$5:$L$300,$X$51,$M$5:$M$300,$Y54,$N$5:$N$300,$Z$31,$O$5:$O$300,$AB$32)</f>
        <v>0</v>
      </c>
      <c r="AC54" s="130"/>
      <c r="AD54" s="130">
        <f t="shared" si="102"/>
        <v>0</v>
      </c>
      <c r="AE54" s="137" t="str">
        <f t="shared" si="103"/>
        <v/>
      </c>
      <c r="AF54" s="173">
        <f>COUNTIFS($L$5:$L$300,$X$51,$M$5:$M$300,$Y54,$N$5:$N$300,$AF$31,$O$5:$O$300,AF$32)</f>
        <v>0</v>
      </c>
      <c r="AG54" s="173">
        <f t="shared" si="104"/>
        <v>0</v>
      </c>
      <c r="AH54" s="173">
        <f t="shared" si="104"/>
        <v>0</v>
      </c>
      <c r="AI54" s="130">
        <f t="shared" si="105"/>
        <v>0</v>
      </c>
      <c r="AJ54" s="137" t="str">
        <f t="shared" si="137"/>
        <v/>
      </c>
      <c r="AK54" s="182">
        <f t="shared" si="106"/>
        <v>0</v>
      </c>
      <c r="AL54" s="173">
        <f t="shared" si="106"/>
        <v>0</v>
      </c>
      <c r="AM54" s="173">
        <f t="shared" si="106"/>
        <v>0</v>
      </c>
      <c r="AN54" s="130">
        <f t="shared" si="107"/>
        <v>0</v>
      </c>
      <c r="AO54" s="137" t="str">
        <f t="shared" si="138"/>
        <v/>
      </c>
      <c r="AP54" s="173">
        <f t="shared" si="108"/>
        <v>0</v>
      </c>
      <c r="AQ54" s="173">
        <f t="shared" si="108"/>
        <v>0</v>
      </c>
      <c r="AR54" s="173">
        <f t="shared" si="108"/>
        <v>0</v>
      </c>
      <c r="AS54" s="130">
        <f t="shared" si="109"/>
        <v>0</v>
      </c>
      <c r="AT54" s="137" t="str">
        <f t="shared" si="110"/>
        <v/>
      </c>
      <c r="AU54" s="182">
        <f t="shared" si="111"/>
        <v>0</v>
      </c>
      <c r="AV54" s="173">
        <f t="shared" si="111"/>
        <v>0</v>
      </c>
      <c r="AW54" s="173">
        <f t="shared" si="111"/>
        <v>0</v>
      </c>
      <c r="AX54" s="130">
        <f t="shared" si="112"/>
        <v>0</v>
      </c>
      <c r="AY54" s="137" t="str">
        <f t="shared" si="113"/>
        <v/>
      </c>
      <c r="AZ54" s="173">
        <f t="shared" si="114"/>
        <v>0</v>
      </c>
      <c r="BA54" s="173">
        <f t="shared" si="114"/>
        <v>0</v>
      </c>
      <c r="BB54" s="173">
        <f t="shared" si="114"/>
        <v>0</v>
      </c>
      <c r="BC54" s="130">
        <f t="shared" si="115"/>
        <v>0</v>
      </c>
      <c r="BD54" s="137" t="str">
        <f t="shared" si="116"/>
        <v/>
      </c>
      <c r="BE54" s="182">
        <f t="shared" si="117"/>
        <v>0</v>
      </c>
      <c r="BF54" s="173">
        <f t="shared" si="117"/>
        <v>0</v>
      </c>
      <c r="BG54" s="173">
        <f t="shared" si="117"/>
        <v>0</v>
      </c>
      <c r="BH54" s="130">
        <f t="shared" si="118"/>
        <v>0</v>
      </c>
      <c r="BI54" s="137" t="str">
        <f t="shared" si="119"/>
        <v/>
      </c>
      <c r="BJ54" s="513"/>
      <c r="BK54" s="126">
        <v>4</v>
      </c>
      <c r="BL54" s="236">
        <f>COUNTIFS($L$5:$L$300,$BJ$33,$M$5:$M$300,$Y54,$N$5:$N$300,$Z$31,$O$5:$O$300,$Z$32)</f>
        <v>0</v>
      </c>
      <c r="BM54" s="236">
        <f>COUNTIFS($L$5:$L$300,$BJ$33,$M$5:$M$300,$Y54,$N$5:$N$300,$Z$31,$O$5:$O$300,$AA$32)</f>
        <v>0</v>
      </c>
      <c r="BN54" s="236">
        <f>COUNTIFS($L$5:$L$300,$BJ$33,$M$5:$M$300,$Y54,$N$5:$N$300,$Z$31,$O$5:$O$300,$AB$32)</f>
        <v>0</v>
      </c>
      <c r="BO54" s="236"/>
      <c r="BP54" s="233">
        <f t="shared" si="120"/>
        <v>0</v>
      </c>
      <c r="BQ54" s="240" t="str">
        <f t="shared" si="121"/>
        <v/>
      </c>
      <c r="BR54" s="236">
        <f>COUNTIFS($L$5:$L$300,$BJ$33,$M$5:$M$300,$Y54,$N$5:$N$300,$AF$31,$O$5:$O$300,BR$32)</f>
        <v>0</v>
      </c>
      <c r="BS54" s="236">
        <f t="shared" si="122"/>
        <v>0</v>
      </c>
      <c r="BT54" s="236">
        <f t="shared" si="122"/>
        <v>0</v>
      </c>
      <c r="BU54" s="233">
        <f t="shared" si="123"/>
        <v>0</v>
      </c>
      <c r="BV54" s="240" t="str">
        <f t="shared" si="139"/>
        <v/>
      </c>
      <c r="BW54" s="236">
        <f t="shared" si="124"/>
        <v>0</v>
      </c>
      <c r="BX54" s="236">
        <f t="shared" si="124"/>
        <v>0</v>
      </c>
      <c r="BY54" s="236">
        <f t="shared" si="124"/>
        <v>0</v>
      </c>
      <c r="BZ54" s="233">
        <f t="shared" si="125"/>
        <v>0</v>
      </c>
      <c r="CA54" s="240" t="str">
        <f t="shared" si="140"/>
        <v/>
      </c>
      <c r="CB54" s="236">
        <f t="shared" si="126"/>
        <v>0</v>
      </c>
      <c r="CC54" s="236">
        <f t="shared" si="126"/>
        <v>0</v>
      </c>
      <c r="CD54" s="236">
        <f t="shared" si="126"/>
        <v>0</v>
      </c>
      <c r="CE54" s="233">
        <f t="shared" si="127"/>
        <v>0</v>
      </c>
      <c r="CF54" s="240" t="str">
        <f t="shared" si="141"/>
        <v/>
      </c>
      <c r="CG54" s="237">
        <f t="shared" si="128"/>
        <v>0</v>
      </c>
      <c r="CH54" s="236">
        <f t="shared" si="128"/>
        <v>0</v>
      </c>
      <c r="CI54" s="236">
        <f t="shared" si="128"/>
        <v>0</v>
      </c>
      <c r="CJ54" s="233">
        <f t="shared" si="129"/>
        <v>0</v>
      </c>
      <c r="CK54" s="242" t="str">
        <f t="shared" si="130"/>
        <v/>
      </c>
      <c r="CL54" s="237">
        <f t="shared" si="131"/>
        <v>0</v>
      </c>
      <c r="CM54" s="236">
        <f t="shared" si="131"/>
        <v>0</v>
      </c>
      <c r="CN54" s="236">
        <f t="shared" si="131"/>
        <v>0</v>
      </c>
      <c r="CO54" s="233">
        <f t="shared" si="132"/>
        <v>0</v>
      </c>
      <c r="CP54" s="240" t="str">
        <f t="shared" si="133"/>
        <v/>
      </c>
      <c r="CQ54" s="236">
        <f t="shared" si="134"/>
        <v>0</v>
      </c>
      <c r="CR54" s="236">
        <f t="shared" si="134"/>
        <v>0</v>
      </c>
      <c r="CS54" s="236">
        <f t="shared" si="134"/>
        <v>0</v>
      </c>
      <c r="CT54" s="233">
        <f t="shared" si="135"/>
        <v>0</v>
      </c>
      <c r="CU54" s="240" t="str">
        <f t="shared" si="136"/>
        <v/>
      </c>
      <c r="CV54" s="98"/>
    </row>
    <row r="55" spans="3:100" x14ac:dyDescent="0.25">
      <c r="C55" s="380">
        <f t="shared" si="5"/>
        <v>0</v>
      </c>
      <c r="E55" s="519"/>
      <c r="F55" s="519"/>
      <c r="I55" s="409" t="e">
        <f t="shared" ca="1" si="6"/>
        <v>#NAME?</v>
      </c>
      <c r="K55" s="110"/>
      <c r="L55" s="74" t="str">
        <f t="shared" si="7"/>
        <v/>
      </c>
      <c r="M55" s="11" t="str">
        <f t="shared" si="8"/>
        <v/>
      </c>
      <c r="N55" s="11" t="str">
        <f t="shared" si="9"/>
        <v/>
      </c>
      <c r="O55" s="11" t="str">
        <f t="shared" si="10"/>
        <v/>
      </c>
      <c r="P55" s="380">
        <f t="shared" si="11"/>
        <v>1</v>
      </c>
      <c r="Q55" s="380">
        <f t="shared" si="12"/>
        <v>1</v>
      </c>
      <c r="X55" s="517"/>
      <c r="Y55" s="111">
        <v>5</v>
      </c>
      <c r="Z55" s="174">
        <f>COUNTIFS($L$5:$L$300,$X$51,$M$5:$M$300,$Y55,$N$5:$N$300,$Z$31,$O$5:$O$300,$Z$32)</f>
        <v>0</v>
      </c>
      <c r="AA55" s="174">
        <f>COUNTIFS($L$5:$L$300,$X$51,$M$5:$M$300,$Y55,$N$5:$N$300,$Z$31,$O$5:$O$300,$AA$32)</f>
        <v>0</v>
      </c>
      <c r="AB55" s="174">
        <f>COUNTIFS($L$5:$L$300,$X$51,$M$5:$M$300,$Y55,$N$5:$N$300,$Z$31,$O$5:$O$300,$AB$32)</f>
        <v>0</v>
      </c>
      <c r="AC55" s="409"/>
      <c r="AD55" s="409">
        <f t="shared" si="102"/>
        <v>0</v>
      </c>
      <c r="AE55" s="399" t="str">
        <f t="shared" si="103"/>
        <v/>
      </c>
      <c r="AF55" s="174">
        <f>COUNTIFS($L$5:$L$300,$X$51,$M$5:$M$300,$Y55,$N$5:$N$300,$AF$31,$O$5:$O$300,AF$32)</f>
        <v>0</v>
      </c>
      <c r="AG55" s="174">
        <f t="shared" si="104"/>
        <v>0</v>
      </c>
      <c r="AH55" s="174">
        <f t="shared" si="104"/>
        <v>0</v>
      </c>
      <c r="AI55" s="409">
        <f t="shared" si="105"/>
        <v>0</v>
      </c>
      <c r="AJ55" s="399" t="str">
        <f t="shared" si="137"/>
        <v/>
      </c>
      <c r="AK55" s="181">
        <f t="shared" si="106"/>
        <v>0</v>
      </c>
      <c r="AL55" s="174">
        <f t="shared" si="106"/>
        <v>0</v>
      </c>
      <c r="AM55" s="174">
        <f t="shared" si="106"/>
        <v>0</v>
      </c>
      <c r="AN55" s="409">
        <f t="shared" si="107"/>
        <v>0</v>
      </c>
      <c r="AO55" s="399" t="str">
        <f t="shared" si="138"/>
        <v/>
      </c>
      <c r="AP55" s="174">
        <f t="shared" si="108"/>
        <v>0</v>
      </c>
      <c r="AQ55" s="174">
        <f t="shared" si="108"/>
        <v>0</v>
      </c>
      <c r="AR55" s="174">
        <f t="shared" si="108"/>
        <v>0</v>
      </c>
      <c r="AS55" s="409">
        <f t="shared" si="109"/>
        <v>0</v>
      </c>
      <c r="AT55" s="399" t="str">
        <f t="shared" si="110"/>
        <v/>
      </c>
      <c r="AU55" s="181">
        <f t="shared" si="111"/>
        <v>0</v>
      </c>
      <c r="AV55" s="174">
        <f t="shared" si="111"/>
        <v>0</v>
      </c>
      <c r="AW55" s="174">
        <f t="shared" si="111"/>
        <v>0</v>
      </c>
      <c r="AX55" s="409">
        <f t="shared" si="112"/>
        <v>0</v>
      </c>
      <c r="AY55" s="399" t="str">
        <f t="shared" si="113"/>
        <v/>
      </c>
      <c r="AZ55" s="174">
        <f t="shared" si="114"/>
        <v>0</v>
      </c>
      <c r="BA55" s="174">
        <f t="shared" si="114"/>
        <v>0</v>
      </c>
      <c r="BB55" s="174">
        <f t="shared" si="114"/>
        <v>0</v>
      </c>
      <c r="BC55" s="409">
        <f t="shared" si="115"/>
        <v>0</v>
      </c>
      <c r="BD55" s="399" t="str">
        <f t="shared" si="116"/>
        <v/>
      </c>
      <c r="BE55" s="181">
        <f t="shared" si="117"/>
        <v>0</v>
      </c>
      <c r="BF55" s="174">
        <f t="shared" si="117"/>
        <v>0</v>
      </c>
      <c r="BG55" s="174">
        <f t="shared" si="117"/>
        <v>0</v>
      </c>
      <c r="BH55" s="409">
        <f t="shared" si="118"/>
        <v>0</v>
      </c>
      <c r="BI55" s="399" t="str">
        <f t="shared" si="119"/>
        <v/>
      </c>
      <c r="BJ55" s="513"/>
      <c r="BK55" s="132">
        <v>5</v>
      </c>
      <c r="BL55" s="174">
        <f>COUNTIFS($L$5:$L$300,$BJ$33,$M$5:$M$300,$Y55,$N$5:$N$300,$Z$31,$O$5:$O$300,$Z$32)</f>
        <v>0</v>
      </c>
      <c r="BM55" s="174">
        <f>COUNTIFS($L$5:$L$300,$BJ$33,$M$5:$M$300,$Y55,$N$5:$N$300,$Z$31,$O$5:$O$300,$AA$32)</f>
        <v>0</v>
      </c>
      <c r="BN55" s="174">
        <f>COUNTIFS($L$5:$L$300,$BJ$33,$M$5:$M$300,$Y55,$N$5:$N$300,$Z$31,$O$5:$O$300,$AB$32)</f>
        <v>0</v>
      </c>
      <c r="BO55" s="174"/>
      <c r="BP55" s="409">
        <f t="shared" si="120"/>
        <v>0</v>
      </c>
      <c r="BQ55" s="399" t="str">
        <f t="shared" si="121"/>
        <v/>
      </c>
      <c r="BR55" s="174">
        <f>COUNTIFS($L$5:$L$300,$BJ$33,$M$5:$M$300,$Y55,$N$5:$N$300,$AF$31,$O$5:$O$300,BR$32)</f>
        <v>0</v>
      </c>
      <c r="BS55" s="174">
        <f t="shared" si="122"/>
        <v>0</v>
      </c>
      <c r="BT55" s="174">
        <f t="shared" si="122"/>
        <v>0</v>
      </c>
      <c r="BU55" s="409">
        <f t="shared" si="123"/>
        <v>0</v>
      </c>
      <c r="BV55" s="399" t="str">
        <f t="shared" si="139"/>
        <v/>
      </c>
      <c r="BW55" s="174">
        <f t="shared" si="124"/>
        <v>0</v>
      </c>
      <c r="BX55" s="174">
        <f t="shared" si="124"/>
        <v>0</v>
      </c>
      <c r="BY55" s="174">
        <f t="shared" si="124"/>
        <v>0</v>
      </c>
      <c r="BZ55" s="409">
        <f t="shared" si="125"/>
        <v>0</v>
      </c>
      <c r="CA55" s="399" t="str">
        <f t="shared" si="140"/>
        <v/>
      </c>
      <c r="CB55" s="174">
        <f t="shared" si="126"/>
        <v>0</v>
      </c>
      <c r="CC55" s="174">
        <f t="shared" si="126"/>
        <v>0</v>
      </c>
      <c r="CD55" s="174">
        <f t="shared" si="126"/>
        <v>0</v>
      </c>
      <c r="CE55" s="409">
        <f t="shared" si="127"/>
        <v>0</v>
      </c>
      <c r="CF55" s="399" t="str">
        <f t="shared" si="141"/>
        <v/>
      </c>
      <c r="CG55" s="181">
        <f t="shared" si="128"/>
        <v>0</v>
      </c>
      <c r="CH55" s="174">
        <f t="shared" si="128"/>
        <v>0</v>
      </c>
      <c r="CI55" s="174">
        <f t="shared" si="128"/>
        <v>0</v>
      </c>
      <c r="CJ55" s="409">
        <f t="shared" si="129"/>
        <v>0</v>
      </c>
      <c r="CK55" s="398" t="str">
        <f t="shared" si="130"/>
        <v/>
      </c>
      <c r="CL55" s="181">
        <f t="shared" si="131"/>
        <v>0</v>
      </c>
      <c r="CM55" s="174">
        <f t="shared" si="131"/>
        <v>0</v>
      </c>
      <c r="CN55" s="174">
        <f t="shared" si="131"/>
        <v>0</v>
      </c>
      <c r="CO55" s="409">
        <f t="shared" si="132"/>
        <v>0</v>
      </c>
      <c r="CP55" s="399" t="str">
        <f t="shared" si="133"/>
        <v/>
      </c>
      <c r="CQ55" s="174">
        <f t="shared" si="134"/>
        <v>0</v>
      </c>
      <c r="CR55" s="174">
        <f t="shared" si="134"/>
        <v>0</v>
      </c>
      <c r="CS55" s="174">
        <f t="shared" si="134"/>
        <v>0</v>
      </c>
      <c r="CT55" s="409">
        <f t="shared" si="135"/>
        <v>0</v>
      </c>
      <c r="CU55" s="399" t="str">
        <f t="shared" si="136"/>
        <v/>
      </c>
      <c r="CV55" s="98"/>
    </row>
    <row r="56" spans="3:100" ht="15.75" thickBot="1" x14ac:dyDescent="0.3">
      <c r="C56" s="380">
        <f t="shared" si="5"/>
        <v>0</v>
      </c>
      <c r="E56" s="519"/>
      <c r="F56" s="519"/>
      <c r="I56" s="409" t="e">
        <f t="shared" ca="1" si="6"/>
        <v>#NAME?</v>
      </c>
      <c r="K56" s="110"/>
      <c r="L56" s="74" t="str">
        <f t="shared" si="7"/>
        <v/>
      </c>
      <c r="M56" s="11" t="str">
        <f t="shared" si="8"/>
        <v/>
      </c>
      <c r="N56" s="11" t="str">
        <f t="shared" si="9"/>
        <v/>
      </c>
      <c r="O56" s="11" t="str">
        <f t="shared" si="10"/>
        <v/>
      </c>
      <c r="P56" s="380">
        <f t="shared" si="11"/>
        <v>1</v>
      </c>
      <c r="Q56" s="380">
        <f t="shared" si="12"/>
        <v>1</v>
      </c>
      <c r="X56" s="518"/>
      <c r="Y56" s="168">
        <v>6</v>
      </c>
      <c r="Z56" s="173">
        <f>COUNTIFS($L$5:$L$300,$X$51,$M$5:$M$300,$Y56,$N$5:$N$300,$Z$31,$O$5:$O$300,$Z$32)</f>
        <v>0</v>
      </c>
      <c r="AA56" s="173">
        <f>COUNTIFS($L$5:$L$300,$X$51,$M$5:$M$300,$Y56,$N$5:$N$300,$Z$31,$O$5:$O$300,$AA$32)</f>
        <v>0</v>
      </c>
      <c r="AB56" s="173">
        <f>COUNTIFS($L$5:$L$300,$X$51,$M$5:$M$300,$Y56,$N$5:$N$300,$Z$31,$O$5:$O$300,$AB$32)</f>
        <v>0</v>
      </c>
      <c r="AC56" s="130"/>
      <c r="AD56" s="130">
        <f t="shared" si="102"/>
        <v>0</v>
      </c>
      <c r="AE56" s="137" t="str">
        <f t="shared" si="103"/>
        <v/>
      </c>
      <c r="AF56" s="173">
        <f>COUNTIFS($L$5:$L$300,$X$51,$M$5:$M$300,$Y56,$N$5:$N$300,$AF$31,$O$5:$O$300,AF$32)</f>
        <v>0</v>
      </c>
      <c r="AG56" s="173">
        <f t="shared" si="104"/>
        <v>0</v>
      </c>
      <c r="AH56" s="173">
        <f t="shared" si="104"/>
        <v>0</v>
      </c>
      <c r="AI56" s="130">
        <f t="shared" si="105"/>
        <v>0</v>
      </c>
      <c r="AJ56" s="137" t="str">
        <f t="shared" si="137"/>
        <v/>
      </c>
      <c r="AK56" s="182">
        <f t="shared" si="106"/>
        <v>0</v>
      </c>
      <c r="AL56" s="173">
        <f t="shared" si="106"/>
        <v>0</v>
      </c>
      <c r="AM56" s="173">
        <f t="shared" si="106"/>
        <v>0</v>
      </c>
      <c r="AN56" s="130">
        <f t="shared" si="107"/>
        <v>0</v>
      </c>
      <c r="AO56" s="137" t="str">
        <f t="shared" si="138"/>
        <v/>
      </c>
      <c r="AP56" s="173">
        <f t="shared" si="108"/>
        <v>0</v>
      </c>
      <c r="AQ56" s="173">
        <f t="shared" si="108"/>
        <v>0</v>
      </c>
      <c r="AR56" s="173">
        <f t="shared" si="108"/>
        <v>0</v>
      </c>
      <c r="AS56" s="130">
        <f t="shared" si="109"/>
        <v>0</v>
      </c>
      <c r="AT56" s="137" t="str">
        <f t="shared" si="110"/>
        <v/>
      </c>
      <c r="AU56" s="182">
        <f t="shared" si="111"/>
        <v>0</v>
      </c>
      <c r="AV56" s="173">
        <f t="shared" si="111"/>
        <v>0</v>
      </c>
      <c r="AW56" s="173">
        <f t="shared" si="111"/>
        <v>0</v>
      </c>
      <c r="AX56" s="130">
        <f t="shared" si="112"/>
        <v>0</v>
      </c>
      <c r="AY56" s="164" t="str">
        <f t="shared" si="113"/>
        <v/>
      </c>
      <c r="AZ56" s="173">
        <f t="shared" si="114"/>
        <v>0</v>
      </c>
      <c r="BA56" s="173">
        <f t="shared" si="114"/>
        <v>0</v>
      </c>
      <c r="BB56" s="173">
        <f t="shared" si="114"/>
        <v>0</v>
      </c>
      <c r="BC56" s="153">
        <f t="shared" si="115"/>
        <v>0</v>
      </c>
      <c r="BD56" s="164" t="str">
        <f t="shared" si="116"/>
        <v/>
      </c>
      <c r="BE56" s="182">
        <f t="shared" si="117"/>
        <v>0</v>
      </c>
      <c r="BF56" s="173">
        <f t="shared" si="117"/>
        <v>0</v>
      </c>
      <c r="BG56" s="173">
        <f t="shared" si="117"/>
        <v>0</v>
      </c>
      <c r="BH56" s="130">
        <f t="shared" si="118"/>
        <v>0</v>
      </c>
      <c r="BI56" s="137" t="str">
        <f t="shared" si="119"/>
        <v/>
      </c>
      <c r="BJ56" s="514"/>
      <c r="BK56" s="234">
        <v>6</v>
      </c>
      <c r="BL56" s="236">
        <f>COUNTIFS($L$5:$L$300,$BJ$33,$M$5:$M$300,$Y56,$N$5:$N$300,$Z$31,$O$5:$O$300,$Z$32)</f>
        <v>0</v>
      </c>
      <c r="BM56" s="236">
        <f>COUNTIFS($L$5:$L$300,$BJ$33,$M$5:$M$300,$Y56,$N$5:$N$300,$Z$31,$O$5:$O$300,$AA$32)</f>
        <v>0</v>
      </c>
      <c r="BN56" s="236">
        <f>COUNTIFS($L$5:$L$300,$BJ$33,$M$5:$M$300,$Y56,$N$5:$N$300,$Z$31,$O$5:$O$300,$AB$32)</f>
        <v>0</v>
      </c>
      <c r="BO56" s="236"/>
      <c r="BP56" s="233">
        <f t="shared" si="120"/>
        <v>0</v>
      </c>
      <c r="BQ56" s="241" t="str">
        <f t="shared" si="121"/>
        <v/>
      </c>
      <c r="BR56" s="236">
        <f>COUNTIFS($L$5:$L$300,$BJ$33,$M$5:$M$300,$Y56,$N$5:$N$300,$AF$31,$O$5:$O$300,BR$32)</f>
        <v>0</v>
      </c>
      <c r="BS56" s="236">
        <f t="shared" si="122"/>
        <v>0</v>
      </c>
      <c r="BT56" s="236">
        <f t="shared" si="122"/>
        <v>0</v>
      </c>
      <c r="BU56" s="233">
        <f t="shared" si="123"/>
        <v>0</v>
      </c>
      <c r="BV56" s="241" t="str">
        <f t="shared" si="139"/>
        <v/>
      </c>
      <c r="BW56" s="236">
        <f t="shared" si="124"/>
        <v>0</v>
      </c>
      <c r="BX56" s="236">
        <f t="shared" si="124"/>
        <v>0</v>
      </c>
      <c r="BY56" s="236">
        <f t="shared" si="124"/>
        <v>0</v>
      </c>
      <c r="BZ56" s="233">
        <f t="shared" si="125"/>
        <v>0</v>
      </c>
      <c r="CA56" s="240" t="str">
        <f t="shared" si="140"/>
        <v/>
      </c>
      <c r="CB56" s="236">
        <f t="shared" si="126"/>
        <v>0</v>
      </c>
      <c r="CC56" s="236">
        <f t="shared" si="126"/>
        <v>0</v>
      </c>
      <c r="CD56" s="236">
        <f t="shared" si="126"/>
        <v>0</v>
      </c>
      <c r="CE56" s="233">
        <f t="shared" si="127"/>
        <v>0</v>
      </c>
      <c r="CF56" s="240" t="str">
        <f t="shared" si="141"/>
        <v/>
      </c>
      <c r="CG56" s="237">
        <f t="shared" si="128"/>
        <v>0</v>
      </c>
      <c r="CH56" s="236">
        <f t="shared" si="128"/>
        <v>0</v>
      </c>
      <c r="CI56" s="236">
        <f t="shared" si="128"/>
        <v>0</v>
      </c>
      <c r="CJ56" s="233">
        <f t="shared" si="129"/>
        <v>0</v>
      </c>
      <c r="CK56" s="242" t="str">
        <f t="shared" si="130"/>
        <v/>
      </c>
      <c r="CL56" s="238">
        <f t="shared" si="131"/>
        <v>0</v>
      </c>
      <c r="CM56" s="239">
        <f t="shared" si="131"/>
        <v>0</v>
      </c>
      <c r="CN56" s="239">
        <f t="shared" si="131"/>
        <v>0</v>
      </c>
      <c r="CO56" s="235">
        <f t="shared" si="132"/>
        <v>0</v>
      </c>
      <c r="CP56" s="241" t="str">
        <f t="shared" si="133"/>
        <v/>
      </c>
      <c r="CQ56" s="236">
        <f t="shared" si="134"/>
        <v>0</v>
      </c>
      <c r="CR56" s="236">
        <f t="shared" si="134"/>
        <v>0</v>
      </c>
      <c r="CS56" s="236">
        <f t="shared" si="134"/>
        <v>0</v>
      </c>
      <c r="CT56" s="233">
        <f t="shared" si="135"/>
        <v>0</v>
      </c>
      <c r="CU56" s="240" t="str">
        <f t="shared" si="136"/>
        <v/>
      </c>
      <c r="CV56" s="98"/>
    </row>
    <row r="57" spans="3:100" ht="16.5" thickBot="1" x14ac:dyDescent="0.3">
      <c r="C57" s="380">
        <f t="shared" si="5"/>
        <v>0</v>
      </c>
      <c r="I57" s="409" t="e">
        <f t="shared" ca="1" si="6"/>
        <v>#NAME?</v>
      </c>
      <c r="K57" s="110"/>
      <c r="L57" s="74" t="str">
        <f t="shared" si="7"/>
        <v/>
      </c>
      <c r="M57" s="11" t="str">
        <f t="shared" si="8"/>
        <v/>
      </c>
      <c r="N57" s="11" t="str">
        <f t="shared" si="9"/>
        <v/>
      </c>
      <c r="O57" s="11" t="str">
        <f t="shared" si="10"/>
        <v/>
      </c>
      <c r="P57" s="380">
        <f t="shared" si="11"/>
        <v>1</v>
      </c>
      <c r="Q57" s="380">
        <f t="shared" si="12"/>
        <v>1</v>
      </c>
      <c r="X57" s="505" t="s">
        <v>130</v>
      </c>
      <c r="Y57" s="506"/>
      <c r="Z57" s="175">
        <f>SUM(Z51:Z56)</f>
        <v>0</v>
      </c>
      <c r="AA57" s="176">
        <f>SUM(AA51:AA56)</f>
        <v>0</v>
      </c>
      <c r="AB57" s="176">
        <f>SUM(AB51:AB56)</f>
        <v>0</v>
      </c>
      <c r="AC57" s="393"/>
      <c r="AD57" s="393">
        <f t="shared" si="102"/>
        <v>0</v>
      </c>
      <c r="AE57" s="138" t="str">
        <f t="shared" si="103"/>
        <v/>
      </c>
      <c r="AF57" s="175">
        <f>SUM(AF51:AF56)</f>
        <v>0</v>
      </c>
      <c r="AG57" s="176">
        <f>SUM(AG51:AG56)</f>
        <v>0</v>
      </c>
      <c r="AH57" s="176">
        <f>SUM(AH51:AH56)</f>
        <v>0</v>
      </c>
      <c r="AI57" s="393">
        <f t="shared" si="105"/>
        <v>0</v>
      </c>
      <c r="AJ57" s="138" t="str">
        <f t="shared" si="137"/>
        <v/>
      </c>
      <c r="AK57" s="175">
        <f>SUM(AK51:AK56)</f>
        <v>0</v>
      </c>
      <c r="AL57" s="176">
        <f>SUM(AL51:AL56)</f>
        <v>0</v>
      </c>
      <c r="AM57" s="176">
        <f>SUM(AM51:AM56)</f>
        <v>0</v>
      </c>
      <c r="AN57" s="393">
        <f t="shared" si="107"/>
        <v>0</v>
      </c>
      <c r="AO57" s="138" t="str">
        <f t="shared" si="138"/>
        <v/>
      </c>
      <c r="AP57" s="175">
        <f>SUM(AP51:AP56)</f>
        <v>0</v>
      </c>
      <c r="AQ57" s="176">
        <f>SUM(AQ51:AQ56)</f>
        <v>0</v>
      </c>
      <c r="AR57" s="176">
        <f>SUM(AR51:AR56)</f>
        <v>0</v>
      </c>
      <c r="AS57" s="393">
        <f t="shared" si="109"/>
        <v>0</v>
      </c>
      <c r="AT57" s="138" t="str">
        <f t="shared" si="110"/>
        <v/>
      </c>
      <c r="AU57" s="175">
        <f>SUM(AU51:AU56)</f>
        <v>0</v>
      </c>
      <c r="AV57" s="176">
        <f>SUM(AV51:AV56)</f>
        <v>0</v>
      </c>
      <c r="AW57" s="176">
        <f>SUM(AW51:AW56)</f>
        <v>0</v>
      </c>
      <c r="AX57" s="393">
        <f t="shared" si="112"/>
        <v>0</v>
      </c>
      <c r="AY57" s="138" t="str">
        <f t="shared" si="113"/>
        <v/>
      </c>
      <c r="AZ57" s="175">
        <f>SUM(AZ51:AZ56)</f>
        <v>0</v>
      </c>
      <c r="BA57" s="176">
        <f>SUM(BA51:BA56)</f>
        <v>0</v>
      </c>
      <c r="BB57" s="176">
        <f>SUM(BB51:BB56)</f>
        <v>0</v>
      </c>
      <c r="BC57" s="393">
        <f t="shared" si="115"/>
        <v>0</v>
      </c>
      <c r="BD57" s="138" t="str">
        <f t="shared" si="116"/>
        <v/>
      </c>
      <c r="BE57" s="175">
        <f>SUM(BE51:BE56)</f>
        <v>0</v>
      </c>
      <c r="BF57" s="176">
        <f>SUM(BF51:BF56)</f>
        <v>0</v>
      </c>
      <c r="BG57" s="176">
        <f>SUM(BG51:BG56)</f>
        <v>0</v>
      </c>
      <c r="BH57" s="393">
        <f t="shared" si="118"/>
        <v>0</v>
      </c>
      <c r="BI57" s="138" t="str">
        <f t="shared" si="119"/>
        <v/>
      </c>
      <c r="BJ57" s="505" t="s">
        <v>130</v>
      </c>
      <c r="BK57" s="506"/>
      <c r="BL57" s="175">
        <f>SUM(BL51:BL56)</f>
        <v>0</v>
      </c>
      <c r="BM57" s="176">
        <f>COUNTIFS($L$5:$L$300,$X$33,$M$5:$M$300,$Y57,$N$5:$N$300,$Z$31,$O$5:$O$300,$AA$32)</f>
        <v>0</v>
      </c>
      <c r="BN57" s="176">
        <f>SUM(BN51:BN56)</f>
        <v>0</v>
      </c>
      <c r="BO57" s="176"/>
      <c r="BP57" s="393">
        <f t="shared" si="120"/>
        <v>0</v>
      </c>
      <c r="BQ57" s="138" t="str">
        <f t="shared" si="121"/>
        <v/>
      </c>
      <c r="BR57" s="175">
        <f>SUM(BR51:BR56)</f>
        <v>0</v>
      </c>
      <c r="BS57" s="176">
        <f>SUM(BS51:BS56)</f>
        <v>0</v>
      </c>
      <c r="BT57" s="176">
        <f>SUM(BT51:BT56)</f>
        <v>0</v>
      </c>
      <c r="BU57" s="393">
        <f t="shared" si="123"/>
        <v>0</v>
      </c>
      <c r="BV57" s="138" t="str">
        <f t="shared" si="139"/>
        <v/>
      </c>
      <c r="BW57" s="175">
        <f>SUM(BW51:BW56)</f>
        <v>0</v>
      </c>
      <c r="BX57" s="176">
        <f>SUM(BY51:BY56)</f>
        <v>0</v>
      </c>
      <c r="BY57" s="176">
        <f>SUM(BY51:BY56)</f>
        <v>0</v>
      </c>
      <c r="BZ57" s="393">
        <f t="shared" si="125"/>
        <v>0</v>
      </c>
      <c r="CA57" s="138" t="str">
        <f t="shared" si="140"/>
        <v/>
      </c>
      <c r="CB57" s="175">
        <f>SUM(CB51:CB56)</f>
        <v>0</v>
      </c>
      <c r="CC57" s="176">
        <f>SUM(CC51:CC56)</f>
        <v>0</v>
      </c>
      <c r="CD57" s="176">
        <f>SUM(CD51:CD56)</f>
        <v>0</v>
      </c>
      <c r="CE57" s="393">
        <f t="shared" si="127"/>
        <v>0</v>
      </c>
      <c r="CF57" s="138" t="str">
        <f t="shared" si="141"/>
        <v/>
      </c>
      <c r="CG57" s="175">
        <f>SUM(CG51:CG56)</f>
        <v>0</v>
      </c>
      <c r="CH57" s="176">
        <f>SUM(CH51:CH56)</f>
        <v>0</v>
      </c>
      <c r="CI57" s="176">
        <f>SUM(CI51:CI56)</f>
        <v>0</v>
      </c>
      <c r="CJ57" s="393">
        <f t="shared" si="129"/>
        <v>0</v>
      </c>
      <c r="CK57" s="138" t="str">
        <f t="shared" si="130"/>
        <v/>
      </c>
      <c r="CL57" s="187">
        <f>SUM(CL51:CL56)</f>
        <v>0</v>
      </c>
      <c r="CM57" s="188">
        <f>SUM(CM51:CM56)</f>
        <v>0</v>
      </c>
      <c r="CN57" s="188">
        <f>SUM(CN51:CN56)</f>
        <v>0</v>
      </c>
      <c r="CO57" s="374">
        <f t="shared" si="132"/>
        <v>0</v>
      </c>
      <c r="CP57" s="243" t="str">
        <f t="shared" si="133"/>
        <v/>
      </c>
      <c r="CQ57" s="175">
        <f>SUM(CQ51:CQ56)</f>
        <v>0</v>
      </c>
      <c r="CR57" s="176">
        <f>SUM(CR51:CR56)</f>
        <v>0</v>
      </c>
      <c r="CS57" s="176">
        <f>SUM(CS51:CS56)</f>
        <v>0</v>
      </c>
      <c r="CT57" s="393">
        <f t="shared" si="135"/>
        <v>0</v>
      </c>
      <c r="CU57" s="138" t="str">
        <f t="shared" si="136"/>
        <v/>
      </c>
      <c r="CV57" s="98"/>
    </row>
    <row r="58" spans="3:100" ht="15.75" thickBot="1" x14ac:dyDescent="0.3">
      <c r="C58" s="380">
        <f t="shared" si="5"/>
        <v>0</v>
      </c>
      <c r="I58" s="409" t="e">
        <f t="shared" ca="1" si="6"/>
        <v>#NAME?</v>
      </c>
      <c r="K58" s="110"/>
      <c r="L58" s="74" t="str">
        <f t="shared" si="7"/>
        <v/>
      </c>
      <c r="M58" s="11" t="str">
        <f t="shared" si="8"/>
        <v/>
      </c>
      <c r="N58" s="11" t="str">
        <f t="shared" si="9"/>
        <v/>
      </c>
      <c r="O58" s="11" t="str">
        <f t="shared" si="10"/>
        <v/>
      </c>
      <c r="P58" s="380">
        <f t="shared" si="11"/>
        <v>1</v>
      </c>
      <c r="Q58" s="380">
        <f t="shared" si="12"/>
        <v>1</v>
      </c>
      <c r="Z58" s="499" t="str">
        <f>$G$23</f>
        <v>S</v>
      </c>
      <c r="AA58" s="500"/>
      <c r="AB58" s="500"/>
      <c r="AC58" s="500"/>
      <c r="AD58" s="500"/>
      <c r="AE58" s="501"/>
      <c r="AF58" s="499" t="str">
        <f>$G$24</f>
        <v>R</v>
      </c>
      <c r="AG58" s="500"/>
      <c r="AH58" s="500"/>
      <c r="AI58" s="500"/>
      <c r="AJ58" s="501"/>
      <c r="AK58" s="509" t="str">
        <f>$G$26</f>
        <v>D</v>
      </c>
      <c r="AL58" s="510"/>
      <c r="AM58" s="510"/>
      <c r="AN58" s="510"/>
      <c r="AO58" s="511"/>
      <c r="AP58" s="499" t="str">
        <f>$G$27</f>
        <v>L</v>
      </c>
      <c r="AQ58" s="500"/>
      <c r="AR58" s="500"/>
      <c r="AS58" s="500"/>
      <c r="AT58" s="500"/>
      <c r="AU58" s="499" t="str">
        <f>$G$22</f>
        <v>A</v>
      </c>
      <c r="AV58" s="500"/>
      <c r="AW58" s="500"/>
      <c r="AX58" s="500"/>
      <c r="AY58" s="500"/>
      <c r="AZ58" s="499" t="str">
        <f>$G$32</f>
        <v>X</v>
      </c>
      <c r="BA58" s="500"/>
      <c r="BB58" s="500"/>
      <c r="BC58" s="500"/>
      <c r="BD58" s="501"/>
      <c r="BE58" s="500" t="str">
        <f>$G$25</f>
        <v>B</v>
      </c>
      <c r="BF58" s="500"/>
      <c r="BG58" s="500"/>
      <c r="BH58" s="500"/>
      <c r="BI58" s="501"/>
      <c r="BJ58" s="1"/>
      <c r="BK58" s="27"/>
      <c r="BL58" s="499" t="str">
        <f>$G$23</f>
        <v>S</v>
      </c>
      <c r="BM58" s="500"/>
      <c r="BN58" s="500"/>
      <c r="BO58" s="500"/>
      <c r="BP58" s="500"/>
      <c r="BQ58" s="501"/>
      <c r="BR58" s="499" t="str">
        <f>$G$24</f>
        <v>R</v>
      </c>
      <c r="BS58" s="500"/>
      <c r="BT58" s="500"/>
      <c r="BU58" s="500"/>
      <c r="BV58" s="501"/>
      <c r="BW58" s="499" t="str">
        <f>$G$26</f>
        <v>D</v>
      </c>
      <c r="BX58" s="500"/>
      <c r="BY58" s="500"/>
      <c r="BZ58" s="500"/>
      <c r="CA58" s="501"/>
      <c r="CB58" s="499" t="str">
        <f>$G$27</f>
        <v>L</v>
      </c>
      <c r="CC58" s="500"/>
      <c r="CD58" s="500"/>
      <c r="CE58" s="500"/>
      <c r="CF58" s="500"/>
      <c r="CG58" s="499" t="str">
        <f>$G$22</f>
        <v>A</v>
      </c>
      <c r="CH58" s="500"/>
      <c r="CI58" s="500"/>
      <c r="CJ58" s="500"/>
      <c r="CK58" s="501"/>
      <c r="CL58" s="500" t="str">
        <f>$G$32</f>
        <v>X</v>
      </c>
      <c r="CM58" s="500"/>
      <c r="CN58" s="500"/>
      <c r="CO58" s="500"/>
      <c r="CP58" s="501"/>
      <c r="CQ58" s="500" t="str">
        <f>$G$25</f>
        <v>B</v>
      </c>
      <c r="CR58" s="500"/>
      <c r="CS58" s="500"/>
      <c r="CT58" s="500"/>
      <c r="CU58" s="501"/>
      <c r="CV58" s="31"/>
    </row>
    <row r="59" spans="3:100" ht="15.75" thickBot="1" x14ac:dyDescent="0.3">
      <c r="C59" s="380">
        <f t="shared" si="5"/>
        <v>0</v>
      </c>
      <c r="I59" s="409" t="e">
        <f t="shared" ca="1" si="6"/>
        <v>#NAME?</v>
      </c>
      <c r="K59" s="110"/>
      <c r="L59" s="74" t="str">
        <f t="shared" si="7"/>
        <v/>
      </c>
      <c r="M59" s="11" t="str">
        <f t="shared" si="8"/>
        <v/>
      </c>
      <c r="N59" s="11" t="str">
        <f t="shared" si="9"/>
        <v/>
      </c>
      <c r="O59" s="11" t="str">
        <f t="shared" si="10"/>
        <v/>
      </c>
      <c r="P59" s="380">
        <f t="shared" si="11"/>
        <v>1</v>
      </c>
      <c r="Q59" s="380">
        <f t="shared" si="12"/>
        <v>1</v>
      </c>
      <c r="Y59" s="125" t="s">
        <v>127</v>
      </c>
      <c r="Z59" s="176" t="str">
        <f>$G$29</f>
        <v>P</v>
      </c>
      <c r="AA59" s="170" t="str">
        <f>$G$31</f>
        <v>C</v>
      </c>
      <c r="AB59" s="170" t="str">
        <f>$G$28</f>
        <v>E</v>
      </c>
      <c r="AC59" s="97"/>
      <c r="AD59" s="392" t="s">
        <v>10</v>
      </c>
      <c r="AE59" s="119" t="s">
        <v>128</v>
      </c>
      <c r="AF59" s="175" t="str">
        <f>$G$30</f>
        <v>EX</v>
      </c>
      <c r="AG59" s="176" t="str">
        <f>$G$31</f>
        <v>C</v>
      </c>
      <c r="AH59" s="176" t="str">
        <f>$G$28</f>
        <v>E</v>
      </c>
      <c r="AI59" s="393" t="s">
        <v>10</v>
      </c>
      <c r="AJ59" s="138" t="s">
        <v>128</v>
      </c>
      <c r="AK59" s="175" t="str">
        <f>$G$30</f>
        <v>EX</v>
      </c>
      <c r="AL59" s="176" t="str">
        <f>$G$31</f>
        <v>C</v>
      </c>
      <c r="AM59" s="176" t="str">
        <f>$G$28</f>
        <v>E</v>
      </c>
      <c r="AN59" s="161" t="s">
        <v>10</v>
      </c>
      <c r="AO59" s="138" t="s">
        <v>128</v>
      </c>
      <c r="AP59" s="175" t="str">
        <f>$G$30</f>
        <v>EX</v>
      </c>
      <c r="AQ59" s="176" t="str">
        <f>$G$31</f>
        <v>C</v>
      </c>
      <c r="AR59" s="176" t="str">
        <f>$G$28</f>
        <v>E</v>
      </c>
      <c r="AS59" s="393" t="s">
        <v>10</v>
      </c>
      <c r="AT59" s="155" t="s">
        <v>128</v>
      </c>
      <c r="AU59" s="175" t="str">
        <f>$G$29</f>
        <v>P</v>
      </c>
      <c r="AV59" s="176" t="str">
        <f>$G$31</f>
        <v>C</v>
      </c>
      <c r="AW59" s="176" t="str">
        <f>$G$28</f>
        <v>E</v>
      </c>
      <c r="AX59" s="393" t="s">
        <v>10</v>
      </c>
      <c r="AY59" s="138" t="s">
        <v>128</v>
      </c>
      <c r="AZ59" s="176" t="str">
        <f>$G$29</f>
        <v>P</v>
      </c>
      <c r="BA59" s="176" t="str">
        <f>$G$31</f>
        <v>C</v>
      </c>
      <c r="BB59" s="176" t="str">
        <f>$G$28</f>
        <v>E</v>
      </c>
      <c r="BC59" s="393" t="s">
        <v>10</v>
      </c>
      <c r="BD59" s="138" t="s">
        <v>128</v>
      </c>
      <c r="BE59" s="176" t="str">
        <f>$G$29</f>
        <v>P</v>
      </c>
      <c r="BF59" s="170" t="str">
        <f>$G$31</f>
        <v>C</v>
      </c>
      <c r="BG59" s="170" t="str">
        <f>$G$28</f>
        <v>E</v>
      </c>
      <c r="BH59" s="392" t="s">
        <v>10</v>
      </c>
      <c r="BI59" s="138" t="s">
        <v>128</v>
      </c>
      <c r="BJ59" s="1"/>
      <c r="BK59" s="125" t="s">
        <v>127</v>
      </c>
      <c r="BL59" s="176" t="str">
        <f>$G$29</f>
        <v>P</v>
      </c>
      <c r="BM59" s="170" t="str">
        <f>$G$31</f>
        <v>C</v>
      </c>
      <c r="BN59" s="170" t="str">
        <f>$G$28</f>
        <v>E</v>
      </c>
      <c r="BO59" s="97"/>
      <c r="BP59" s="392" t="s">
        <v>10</v>
      </c>
      <c r="BQ59" s="119" t="s">
        <v>128</v>
      </c>
      <c r="BR59" s="175" t="str">
        <f>$G$30</f>
        <v>EX</v>
      </c>
      <c r="BS59" s="176" t="str">
        <f>$G$31</f>
        <v>C</v>
      </c>
      <c r="BT59" s="176" t="str">
        <f>$G$28</f>
        <v>E</v>
      </c>
      <c r="BU59" s="393" t="s">
        <v>10</v>
      </c>
      <c r="BV59" s="138" t="s">
        <v>128</v>
      </c>
      <c r="BW59" s="175" t="str">
        <f>$G$30</f>
        <v>EX</v>
      </c>
      <c r="BX59" s="176" t="str">
        <f>$G$31</f>
        <v>C</v>
      </c>
      <c r="BY59" s="176" t="str">
        <f>$G$28</f>
        <v>E</v>
      </c>
      <c r="BZ59" s="161" t="s">
        <v>10</v>
      </c>
      <c r="CA59" s="138" t="s">
        <v>128</v>
      </c>
      <c r="CB59" s="175" t="str">
        <f>$G$30</f>
        <v>EX</v>
      </c>
      <c r="CC59" s="176" t="str">
        <f>$G$31</f>
        <v>C</v>
      </c>
      <c r="CD59" s="176" t="str">
        <f>$G$28</f>
        <v>E</v>
      </c>
      <c r="CE59" s="393" t="s">
        <v>10</v>
      </c>
      <c r="CF59" s="155" t="s">
        <v>128</v>
      </c>
      <c r="CG59" s="175" t="str">
        <f>$G$29</f>
        <v>P</v>
      </c>
      <c r="CH59" s="176" t="str">
        <f>$G$31</f>
        <v>C</v>
      </c>
      <c r="CI59" s="176" t="str">
        <f>$G$28</f>
        <v>E</v>
      </c>
      <c r="CJ59" s="393" t="s">
        <v>10</v>
      </c>
      <c r="CK59" s="138" t="s">
        <v>128</v>
      </c>
      <c r="CL59" s="176" t="str">
        <f>$G$29</f>
        <v>P</v>
      </c>
      <c r="CM59" s="170" t="str">
        <f>$G$31</f>
        <v>C</v>
      </c>
      <c r="CN59" s="170" t="str">
        <f>$G$28</f>
        <v>E</v>
      </c>
      <c r="CO59" s="393" t="s">
        <v>10</v>
      </c>
      <c r="CP59" s="138" t="s">
        <v>128</v>
      </c>
      <c r="CQ59" s="176" t="str">
        <f>$G$29</f>
        <v>P</v>
      </c>
      <c r="CR59" s="170" t="str">
        <f>$G$31</f>
        <v>C</v>
      </c>
      <c r="CS59" s="170" t="str">
        <f>$G$28</f>
        <v>E</v>
      </c>
      <c r="CT59" s="392" t="s">
        <v>10</v>
      </c>
      <c r="CU59" s="138" t="s">
        <v>128</v>
      </c>
      <c r="CV59" s="329"/>
    </row>
    <row r="60" spans="3:100" ht="15.75" customHeight="1" x14ac:dyDescent="0.25">
      <c r="C60" s="380">
        <f t="shared" si="5"/>
        <v>0</v>
      </c>
      <c r="I60" s="409" t="e">
        <f t="shared" ca="1" si="6"/>
        <v>#NAME?</v>
      </c>
      <c r="K60" s="110"/>
      <c r="L60" s="74" t="str">
        <f t="shared" si="7"/>
        <v/>
      </c>
      <c r="M60" s="11" t="str">
        <f t="shared" si="8"/>
        <v/>
      </c>
      <c r="N60" s="11" t="str">
        <f t="shared" si="9"/>
        <v/>
      </c>
      <c r="O60" s="11" t="str">
        <f t="shared" si="10"/>
        <v/>
      </c>
      <c r="P60" s="380">
        <f t="shared" si="11"/>
        <v>1</v>
      </c>
      <c r="Q60" s="380">
        <f t="shared" si="12"/>
        <v>1</v>
      </c>
      <c r="X60" s="515">
        <f>F7</f>
        <v>0</v>
      </c>
      <c r="Y60" s="111">
        <v>1</v>
      </c>
      <c r="Z60" s="171">
        <f>COUNTIFS($L$5:$L$300,$X$60,$M$5:$M$300,$Y$33,$N$5:$N$300,$Z$31,$O$5:$O$300,$Z$32)</f>
        <v>0</v>
      </c>
      <c r="AA60" s="171">
        <f>COUNTIFS($L$5:$L$300,$X$60,$M$5:$M$300,$Y$33,$N$5:$N$300,$Z$31,$O$5:$O$300,AA$32)</f>
        <v>0</v>
      </c>
      <c r="AB60" s="171">
        <f>COUNTIFS($L$5:$L$300,$X$60,$M$5:$M$300,$Y$33,$N$5:$N$300,$Z$31,$O$5:$O$300,AB$32)</f>
        <v>0</v>
      </c>
      <c r="AC60" s="8"/>
      <c r="AD60" s="8">
        <f t="shared" ref="AD60:AD66" si="142">SUM(Z60:AB60)</f>
        <v>0</v>
      </c>
      <c r="AE60" s="397" t="str">
        <f t="shared" ref="AE60:AE66" si="143">IF(AD60=0,"",((Z60*4)+(AA60*2)+(AB60*0))/AD60)</f>
        <v/>
      </c>
      <c r="AF60" s="140">
        <f>COUNTIFS($L$5:$L$300,$X$60,$M$5:$M$300,$Y$33,$N$5:$N$300,$AF$31,$O$5:$O$300,AF$32)</f>
        <v>0</v>
      </c>
      <c r="AG60" s="140">
        <f t="shared" ref="AG60:AH65" si="144">COUNTIFS($L$5:$L$300,$X$60,$M$5:$M$300,$Y60,$N$5:$N$300,$AF$31,$O$5:$O$300,AG$32)</f>
        <v>0</v>
      </c>
      <c r="AH60" s="140">
        <f t="shared" si="144"/>
        <v>0</v>
      </c>
      <c r="AI60" s="97">
        <f t="shared" ref="AI60:AI66" si="145">SUM(AF60:AH60)</f>
        <v>0</v>
      </c>
      <c r="AJ60" s="127" t="str">
        <f>IF(AI60=0,"",((AF60*3)+(AG60*1.5)+(AH60*0))/AI60)</f>
        <v/>
      </c>
      <c r="AK60" s="139">
        <f t="shared" ref="AK60:AM65" si="146">COUNTIFS($L$5:$L$300,$X$60,$M$5:$M$300,$Y60,$N$5:$N$300,$AK$31,$O$5:$O$300,AK$32)</f>
        <v>0</v>
      </c>
      <c r="AL60" s="140">
        <f t="shared" si="146"/>
        <v>0</v>
      </c>
      <c r="AM60" s="140">
        <f t="shared" si="146"/>
        <v>0</v>
      </c>
      <c r="AN60" s="97">
        <f t="shared" ref="AN60:AN66" si="147">SUM(AK60:AM60)</f>
        <v>0</v>
      </c>
      <c r="AO60" s="397" t="str">
        <f>IF(AN60=0,"",((AK60*3)+(AL60*1.5)+(AM60*0))/AN60)</f>
        <v/>
      </c>
      <c r="AP60" s="140">
        <f t="shared" ref="AP60:AR65" si="148">COUNTIFS($L$5:$L$300,$X$60,$M$5:$M$300,$Y60,$N$5:$N$300,$AP$31,$O$5:$O$300,AP$32)</f>
        <v>0</v>
      </c>
      <c r="AQ60" s="140">
        <f t="shared" si="148"/>
        <v>0</v>
      </c>
      <c r="AR60" s="140">
        <f t="shared" si="148"/>
        <v>0</v>
      </c>
      <c r="AS60" s="97">
        <f t="shared" ref="AS60:AS66" si="149">SUM(AP60:AR60)</f>
        <v>0</v>
      </c>
      <c r="AT60" s="127" t="str">
        <f t="shared" ref="AT60:AT66" si="150">IF(AS60=0,"",((AP60*3)+(AQ60*1.5)+(AS60*0))/AS60)</f>
        <v/>
      </c>
      <c r="AU60" s="186">
        <f t="shared" ref="AU60:AW65" si="151">COUNTIFS($L$5:$L$300,$X$60,$M$5:$M$300,$Y60,$N$5:$N$300,$AU$31,$O$5:$O$300,AU$32)</f>
        <v>0</v>
      </c>
      <c r="AV60" s="171">
        <f t="shared" si="151"/>
        <v>0</v>
      </c>
      <c r="AW60" s="171">
        <f t="shared" si="151"/>
        <v>0</v>
      </c>
      <c r="AX60" s="97">
        <f t="shared" ref="AX60:AX66" si="152">SUM(AU60:AW60)</f>
        <v>0</v>
      </c>
      <c r="AY60" s="127" t="str">
        <f t="shared" ref="AY60:AY66" si="153">IF(AX60=0,"",((AU60*4)+(AV60*2)+(AW60*0))/AX60)</f>
        <v/>
      </c>
      <c r="AZ60" s="140">
        <f t="shared" ref="AZ60:BB65" si="154">COUNTIFS($L$5:$L$300,$X$60,$M$5:$M$300,$Y60,$N$5:$N$300,$AZ$31,$O$5:$O$300,AZ$32)</f>
        <v>0</v>
      </c>
      <c r="BA60" s="140">
        <f t="shared" si="154"/>
        <v>0</v>
      </c>
      <c r="BB60" s="140">
        <f t="shared" si="154"/>
        <v>0</v>
      </c>
      <c r="BC60" s="409">
        <f t="shared" ref="BC60:BC66" si="155">SUM(AZ60:BB60)</f>
        <v>0</v>
      </c>
      <c r="BD60" s="34" t="str">
        <f t="shared" ref="BD60:BD66" si="156">IF(BC60=0,"",((AZ60*4)+(BA60*2)+(BB60*0))/BC60)</f>
        <v/>
      </c>
      <c r="BE60" s="186">
        <f t="shared" ref="BE60:BG65" si="157">COUNTIFS($L$5:$L$300,$X$60,$M$5:$M$300,$Y60,$N$5:$N$300,$BE$31,$O$5:$O$300,BE$32)</f>
        <v>0</v>
      </c>
      <c r="BF60" s="171">
        <f t="shared" si="157"/>
        <v>0</v>
      </c>
      <c r="BG60" s="171">
        <f t="shared" si="157"/>
        <v>0</v>
      </c>
      <c r="BH60" s="97">
        <f t="shared" ref="BH60:BH66" si="158">SUM(BE60:BG60)</f>
        <v>0</v>
      </c>
      <c r="BI60" s="127" t="str">
        <f t="shared" ref="BI60:BI66" si="159">IF(BH60=0,"",((BE60*4)+(BF60*2)+(BG60*0))/BH60)</f>
        <v/>
      </c>
      <c r="BJ60" s="512">
        <f>H7</f>
        <v>0</v>
      </c>
      <c r="BK60" s="404">
        <v>1</v>
      </c>
      <c r="BL60" s="172">
        <f>COUNTIFS($L$5:$L$300,$BJ$33,$M$5:$M$300,$Y$33,$N$5:$N$300,$Z$31,$O$5:$O$300,$Z$32)</f>
        <v>0</v>
      </c>
      <c r="BM60" s="172">
        <f>COUNTIFS($L$5:$L$300,$BJ$33,$M$5:$M$300,$Y$33,$N$5:$N$300,$Z$31,$O$5:$O$300,BM$32)</f>
        <v>0</v>
      </c>
      <c r="BN60" s="172">
        <f>COUNTIFS($L$5:$L$300,$BJ$33,$M$5:$M$300,$Y$33,$N$5:$N$300,$Z$31,$O$5:$O$300,BN$32)</f>
        <v>0</v>
      </c>
      <c r="BO60" s="172"/>
      <c r="BP60" s="97">
        <f t="shared" ref="BP60:BP66" si="160">SUM(BL60:BN60)</f>
        <v>0</v>
      </c>
      <c r="BQ60" s="397" t="str">
        <f t="shared" ref="BQ60:BQ66" si="161">IF(BP60=0,"",((BL60*4)+(BM60*2)+(BN60*0))/BP60)</f>
        <v/>
      </c>
      <c r="BR60" s="174">
        <f>COUNTIFS($L$5:$L$300,$BJ$33,$M$5:$M$300,$Y$33,$N$5:$N$300,$AF$31,$O$5:$O$300,BR$32)</f>
        <v>0</v>
      </c>
      <c r="BS60" s="174">
        <f t="shared" ref="BS60:BT65" si="162">COUNTIFS($L$5:$L$300,$BJ$33,$M$5:$M$300,$Y60,$N$5:$N$300,$AF$31,$O$5:$O$300,BS$32)</f>
        <v>0</v>
      </c>
      <c r="BT60" s="174">
        <f t="shared" si="162"/>
        <v>0</v>
      </c>
      <c r="BU60" s="97">
        <f t="shared" ref="BU60:BU66" si="163">SUM(BR60:BT60)</f>
        <v>0</v>
      </c>
      <c r="BV60" s="397" t="str">
        <f>IF(BU60=0,"",((BR60*3)+(BS60*1.5)+(BT60*0))/BU60)</f>
        <v/>
      </c>
      <c r="BW60" s="174">
        <f t="shared" ref="BW60:BY65" si="164">COUNTIFS($L$5:$L$300,$BJ$33,$M$5:$M$300,$Y60,$N$5:$N$300,$AK$31,$O$5:$O$300,BW$32)</f>
        <v>0</v>
      </c>
      <c r="BX60" s="174">
        <f t="shared" si="164"/>
        <v>0</v>
      </c>
      <c r="BY60" s="174">
        <f t="shared" si="164"/>
        <v>0</v>
      </c>
      <c r="BZ60" s="97">
        <f t="shared" ref="BZ60:BZ66" si="165">SUM(BW60:BY60)</f>
        <v>0</v>
      </c>
      <c r="CA60" s="397" t="str">
        <f>IF(BZ60=0,"",((BW60*3)+(BX60*1.5)+(BY60*0))/BZ60)</f>
        <v/>
      </c>
      <c r="CB60" s="174">
        <f t="shared" ref="CB60:CD65" si="166">COUNTIFS($L$5:$L$300,$BJ$33,$M$5:$M$300,$Y60,$N$5:$N$300,$AP$31,$O$5:$O$300,CB$32)</f>
        <v>0</v>
      </c>
      <c r="CC60" s="174">
        <f t="shared" si="166"/>
        <v>0</v>
      </c>
      <c r="CD60" s="174">
        <f t="shared" si="166"/>
        <v>0</v>
      </c>
      <c r="CE60" s="97">
        <f t="shared" ref="CE60:CE66" si="167">SUM(CB60:CD60)</f>
        <v>0</v>
      </c>
      <c r="CF60" s="397" t="str">
        <f>IF(CE60=0,"",((CB60*3)+(CC60*1.5)+(CD60*0))/CE60)</f>
        <v/>
      </c>
      <c r="CG60" s="185">
        <f t="shared" ref="CG60:CI65" si="168">COUNTIFS($L$5:$L$300,$BJ$33,$M$5:$M$300,$Y60,$N$5:$N$300,$AU$31,$O$5:$O$300,CG$32)</f>
        <v>0</v>
      </c>
      <c r="CH60" s="172">
        <f t="shared" si="168"/>
        <v>0</v>
      </c>
      <c r="CI60" s="172">
        <f t="shared" si="168"/>
        <v>0</v>
      </c>
      <c r="CJ60" s="97">
        <f t="shared" ref="CJ60:CJ66" si="169">SUM(CG60:CI60)</f>
        <v>0</v>
      </c>
      <c r="CK60" s="400" t="str">
        <f t="shared" ref="CK60:CK66" si="170">IF(CJ60=0,"",((CG60*4)+(CH60*2)+(CI60*0))/CJ60)</f>
        <v/>
      </c>
      <c r="CL60" s="185">
        <f t="shared" ref="CL60:CN65" si="171">COUNTIFS($L$5:$L$300,$BJ$33,$M$5:$M$300,$Y60,$N$5:$N$300,$AZ$31,$O$5:$O$300,CL$32)</f>
        <v>0</v>
      </c>
      <c r="CM60" s="172">
        <f t="shared" si="171"/>
        <v>0</v>
      </c>
      <c r="CN60" s="172">
        <f t="shared" si="171"/>
        <v>0</v>
      </c>
      <c r="CO60" s="97">
        <f t="shared" ref="CO60:CO66" si="172">SUM(CL60:CN60)</f>
        <v>0</v>
      </c>
      <c r="CP60" s="397" t="str">
        <f t="shared" ref="CP60:CP66" si="173">IF(CO60=0,"",((CL60*4)+(CM60*2)+(CN60*0))/CO60)</f>
        <v/>
      </c>
      <c r="CQ60" s="172">
        <f t="shared" ref="CQ60:CS65" si="174">COUNTIFS($L$5:$L$300,$BJ$33,$M$5:$M$300,$Y60,$N$5:$N$300,$BE$31,$O$5:$O$300,CQ$32)</f>
        <v>0</v>
      </c>
      <c r="CR60" s="172">
        <f t="shared" si="174"/>
        <v>0</v>
      </c>
      <c r="CS60" s="172">
        <f t="shared" si="174"/>
        <v>0</v>
      </c>
      <c r="CT60" s="97">
        <f t="shared" ref="CT60:CT66" si="175">SUM(CQ60:CS60)</f>
        <v>0</v>
      </c>
      <c r="CU60" s="397" t="str">
        <f t="shared" ref="CU60:CU66" si="176">IF(CT60=0,"",((CQ60*4)+(CR60*2)+(CS60*0))/CT60)</f>
        <v/>
      </c>
      <c r="CV60" s="98"/>
    </row>
    <row r="61" spans="3:100" x14ac:dyDescent="0.25">
      <c r="C61" s="380">
        <f t="shared" si="5"/>
        <v>0</v>
      </c>
      <c r="I61" s="409" t="e">
        <f t="shared" ca="1" si="6"/>
        <v>#NAME?</v>
      </c>
      <c r="K61" s="110"/>
      <c r="L61" s="74" t="str">
        <f t="shared" si="7"/>
        <v/>
      </c>
      <c r="M61" s="11" t="str">
        <f t="shared" si="8"/>
        <v/>
      </c>
      <c r="N61" s="11" t="str">
        <f t="shared" si="9"/>
        <v/>
      </c>
      <c r="O61" s="11" t="str">
        <f t="shared" si="10"/>
        <v/>
      </c>
      <c r="P61" s="380">
        <f t="shared" si="11"/>
        <v>1</v>
      </c>
      <c r="Q61" s="380">
        <f t="shared" si="12"/>
        <v>1</v>
      </c>
      <c r="X61" s="513"/>
      <c r="Y61" s="129">
        <v>2</v>
      </c>
      <c r="Z61" s="142">
        <f>COUNTIFS($L$5:$L$300,$X$60,$M$5:$M$300,$Y61,$N$5:$N$300,$Z$31,$O$5:$O$300,$Z$32)</f>
        <v>0</v>
      </c>
      <c r="AA61" s="142">
        <f>COUNTIFS($L$5:$L$300,$X$60,$M$5:$M$300,$Y61,$N$5:$N$300,$Z$31,$O$5:$O$300,$AA$32)</f>
        <v>0</v>
      </c>
      <c r="AB61" s="142">
        <f>COUNTIFS($L$5:$L$300,$X$60,$M$5:$M$300,$Y61,$N$5:$N$300,$Z$31,$O$5:$O$300,$AB$32)</f>
        <v>0</v>
      </c>
      <c r="AC61" s="135"/>
      <c r="AD61" s="135">
        <f t="shared" si="142"/>
        <v>0</v>
      </c>
      <c r="AE61" s="137" t="str">
        <f t="shared" si="143"/>
        <v/>
      </c>
      <c r="AF61" s="142">
        <f>COUNTIFS($L$5:$L$300,$X$60,$M$5:$M$300,$Y61,$N$5:$N$300,$AF$31,$O$5:$O$300,AF$32)</f>
        <v>0</v>
      </c>
      <c r="AG61" s="142">
        <f t="shared" si="144"/>
        <v>0</v>
      </c>
      <c r="AH61" s="142">
        <f t="shared" si="144"/>
        <v>0</v>
      </c>
      <c r="AI61" s="130">
        <f t="shared" si="145"/>
        <v>0</v>
      </c>
      <c r="AJ61" s="131" t="str">
        <f t="shared" ref="AJ61:AJ66" si="177">IF(AI61=0,"",((AF61*3)+(AG61*1.5)+(AH61*0))/AI61)</f>
        <v/>
      </c>
      <c r="AK61" s="141">
        <f t="shared" si="146"/>
        <v>0</v>
      </c>
      <c r="AL61" s="142">
        <f t="shared" si="146"/>
        <v>0</v>
      </c>
      <c r="AM61" s="142">
        <f t="shared" si="146"/>
        <v>0</v>
      </c>
      <c r="AN61" s="130">
        <f t="shared" si="147"/>
        <v>0</v>
      </c>
      <c r="AO61" s="137" t="str">
        <f t="shared" ref="AO61:AO66" si="178">IF(AN61=0,"",((AK61*3)+(AL61*1.5)+(AM61*0))/AN61)</f>
        <v/>
      </c>
      <c r="AP61" s="142">
        <f t="shared" si="148"/>
        <v>0</v>
      </c>
      <c r="AQ61" s="142">
        <f t="shared" si="148"/>
        <v>0</v>
      </c>
      <c r="AR61" s="142">
        <f t="shared" si="148"/>
        <v>0</v>
      </c>
      <c r="AS61" s="130">
        <f t="shared" si="149"/>
        <v>0</v>
      </c>
      <c r="AT61" s="131" t="str">
        <f t="shared" si="150"/>
        <v/>
      </c>
      <c r="AU61" s="141">
        <f t="shared" si="151"/>
        <v>0</v>
      </c>
      <c r="AV61" s="142">
        <f t="shared" si="151"/>
        <v>0</v>
      </c>
      <c r="AW61" s="142">
        <f t="shared" si="151"/>
        <v>0</v>
      </c>
      <c r="AX61" s="130">
        <f t="shared" si="152"/>
        <v>0</v>
      </c>
      <c r="AY61" s="131" t="str">
        <f t="shared" si="153"/>
        <v/>
      </c>
      <c r="AZ61" s="142">
        <f t="shared" si="154"/>
        <v>0</v>
      </c>
      <c r="BA61" s="142">
        <f t="shared" si="154"/>
        <v>0</v>
      </c>
      <c r="BB61" s="142">
        <f t="shared" si="154"/>
        <v>0</v>
      </c>
      <c r="BC61" s="130">
        <f t="shared" si="155"/>
        <v>0</v>
      </c>
      <c r="BD61" s="131" t="str">
        <f t="shared" si="156"/>
        <v/>
      </c>
      <c r="BE61" s="141">
        <f t="shared" si="157"/>
        <v>0</v>
      </c>
      <c r="BF61" s="142">
        <f t="shared" si="157"/>
        <v>0</v>
      </c>
      <c r="BG61" s="142">
        <f t="shared" si="157"/>
        <v>0</v>
      </c>
      <c r="BH61" s="130">
        <f t="shared" si="158"/>
        <v>0</v>
      </c>
      <c r="BI61" s="131" t="str">
        <f t="shared" si="159"/>
        <v/>
      </c>
      <c r="BJ61" s="513"/>
      <c r="BK61" s="126">
        <v>2</v>
      </c>
      <c r="BL61" s="236">
        <f>COUNTIFS($L$5:$L$300,$BJ$33,$M$5:$M$300,$Y61,$N$5:$N$300,$Z$31,$O$5:$O$300,$Z$32)</f>
        <v>0</v>
      </c>
      <c r="BM61" s="236">
        <f>COUNTIFS($L$5:$L$300,$BJ$33,$M$5:$M$300,$Y61,$N$5:$N$300,$Z$31,$O$5:$O$300,$AA$32)</f>
        <v>0</v>
      </c>
      <c r="BN61" s="236">
        <f>COUNTIFS($L$5:$L$300,$BJ$33,$M$5:$M$300,$Y61,$N$5:$N$300,$Z$31,$O$5:$O$300,$AB$32)</f>
        <v>0</v>
      </c>
      <c r="BO61" s="236"/>
      <c r="BP61" s="233">
        <f t="shared" si="160"/>
        <v>0</v>
      </c>
      <c r="BQ61" s="240" t="str">
        <f t="shared" si="161"/>
        <v/>
      </c>
      <c r="BR61" s="236">
        <f>COUNTIFS($L$5:$L$300,$BJ$33,$M$5:$M$300,$Y61,$N$5:$N$300,$AF$31,$O$5:$O$300,BR$32)</f>
        <v>0</v>
      </c>
      <c r="BS61" s="236">
        <f t="shared" si="162"/>
        <v>0</v>
      </c>
      <c r="BT61" s="236">
        <f t="shared" si="162"/>
        <v>0</v>
      </c>
      <c r="BU61" s="233">
        <f t="shared" si="163"/>
        <v>0</v>
      </c>
      <c r="BV61" s="240" t="str">
        <f t="shared" ref="BV61:BV66" si="179">IF(BU61=0,"",((BR61*3)+(BS61*1.5)+(BT61*0))/BU61)</f>
        <v/>
      </c>
      <c r="BW61" s="236">
        <f t="shared" si="164"/>
        <v>0</v>
      </c>
      <c r="BX61" s="236">
        <f t="shared" si="164"/>
        <v>0</v>
      </c>
      <c r="BY61" s="236">
        <f t="shared" si="164"/>
        <v>0</v>
      </c>
      <c r="BZ61" s="233">
        <f t="shared" si="165"/>
        <v>0</v>
      </c>
      <c r="CA61" s="240" t="str">
        <f t="shared" ref="CA61:CA66" si="180">IF(BZ61=0,"",((BW61*3)+(BX61*1.5)+(BY61*0))/BZ61)</f>
        <v/>
      </c>
      <c r="CB61" s="236">
        <f t="shared" si="166"/>
        <v>0</v>
      </c>
      <c r="CC61" s="236">
        <f t="shared" si="166"/>
        <v>0</v>
      </c>
      <c r="CD61" s="236">
        <f t="shared" si="166"/>
        <v>0</v>
      </c>
      <c r="CE61" s="233">
        <f t="shared" si="167"/>
        <v>0</v>
      </c>
      <c r="CF61" s="240" t="str">
        <f t="shared" ref="CF61:CF66" si="181">IF(CE61=0,"",((CB61*3)+(CC61*1.5)+(CD61*0))/CE61)</f>
        <v/>
      </c>
      <c r="CG61" s="237">
        <f t="shared" si="168"/>
        <v>0</v>
      </c>
      <c r="CH61" s="236">
        <f t="shared" si="168"/>
        <v>0</v>
      </c>
      <c r="CI61" s="236">
        <f t="shared" si="168"/>
        <v>0</v>
      </c>
      <c r="CJ61" s="233">
        <f t="shared" si="169"/>
        <v>0</v>
      </c>
      <c r="CK61" s="242" t="str">
        <f t="shared" si="170"/>
        <v/>
      </c>
      <c r="CL61" s="237">
        <f t="shared" si="171"/>
        <v>0</v>
      </c>
      <c r="CM61" s="236">
        <f t="shared" si="171"/>
        <v>0</v>
      </c>
      <c r="CN61" s="236">
        <f t="shared" si="171"/>
        <v>0</v>
      </c>
      <c r="CO61" s="233">
        <f t="shared" si="172"/>
        <v>0</v>
      </c>
      <c r="CP61" s="240" t="str">
        <f t="shared" si="173"/>
        <v/>
      </c>
      <c r="CQ61" s="236">
        <f t="shared" si="174"/>
        <v>0</v>
      </c>
      <c r="CR61" s="236">
        <f t="shared" si="174"/>
        <v>0</v>
      </c>
      <c r="CS61" s="236">
        <f t="shared" si="174"/>
        <v>0</v>
      </c>
      <c r="CT61" s="233">
        <f t="shared" si="175"/>
        <v>0</v>
      </c>
      <c r="CU61" s="240" t="str">
        <f t="shared" si="176"/>
        <v/>
      </c>
      <c r="CV61" s="98"/>
    </row>
    <row r="62" spans="3:100" x14ac:dyDescent="0.25">
      <c r="C62" s="380">
        <f t="shared" si="5"/>
        <v>0</v>
      </c>
      <c r="I62" s="409" t="e">
        <f t="shared" ca="1" si="6"/>
        <v>#NAME?</v>
      </c>
      <c r="K62" s="110"/>
      <c r="L62" s="74" t="str">
        <f t="shared" si="7"/>
        <v/>
      </c>
      <c r="M62" s="11" t="str">
        <f t="shared" si="8"/>
        <v/>
      </c>
      <c r="N62" s="11" t="str">
        <f t="shared" si="9"/>
        <v/>
      </c>
      <c r="O62" s="11" t="str">
        <f t="shared" si="10"/>
        <v/>
      </c>
      <c r="P62" s="380">
        <f t="shared" si="11"/>
        <v>1</v>
      </c>
      <c r="Q62" s="380">
        <f t="shared" si="12"/>
        <v>1</v>
      </c>
      <c r="X62" s="513"/>
      <c r="Y62" s="111">
        <v>3</v>
      </c>
      <c r="Z62" s="140">
        <f>COUNTIFS($L$5:$L$300,$X$60,$M$5:$M$300,$Y62,$N$5:$N$300,$Z$31,$O$5:$O$300,$Z$32)</f>
        <v>0</v>
      </c>
      <c r="AA62" s="140">
        <f>COUNTIFS($L$5:$L$300,$X$60,$M$5:$M$300,$Y62,$N$5:$N$300,$Z$31,$O$5:$O$300,$AA$32)</f>
        <v>0</v>
      </c>
      <c r="AB62" s="140">
        <f>COUNTIFS($L$5:$L$300,$X$60,$M$5:$M$300,$Y62,$N$5:$N$300,$Z$31,$O$5:$O$300,$AB$32)</f>
        <v>0</v>
      </c>
      <c r="AC62" s="27"/>
      <c r="AD62" s="27">
        <f t="shared" si="142"/>
        <v>0</v>
      </c>
      <c r="AE62" s="399" t="str">
        <f t="shared" si="143"/>
        <v/>
      </c>
      <c r="AF62" s="140">
        <f>COUNTIFS($L$5:$L$300,$X$60,$M$5:$M$300,$Y62,$N$5:$N$300,$AF$31,$O$5:$O$300,AF$32)</f>
        <v>0</v>
      </c>
      <c r="AG62" s="140">
        <f t="shared" si="144"/>
        <v>0</v>
      </c>
      <c r="AH62" s="140">
        <f t="shared" si="144"/>
        <v>0</v>
      </c>
      <c r="AI62" s="409">
        <f t="shared" si="145"/>
        <v>0</v>
      </c>
      <c r="AJ62" s="34" t="str">
        <f t="shared" si="177"/>
        <v/>
      </c>
      <c r="AK62" s="139">
        <f t="shared" si="146"/>
        <v>0</v>
      </c>
      <c r="AL62" s="140">
        <f t="shared" si="146"/>
        <v>0</v>
      </c>
      <c r="AM62" s="140">
        <f t="shared" si="146"/>
        <v>0</v>
      </c>
      <c r="AN62" s="409">
        <f t="shared" si="147"/>
        <v>0</v>
      </c>
      <c r="AO62" s="399" t="str">
        <f t="shared" si="178"/>
        <v/>
      </c>
      <c r="AP62" s="140">
        <f t="shared" si="148"/>
        <v>0</v>
      </c>
      <c r="AQ62" s="140">
        <f t="shared" si="148"/>
        <v>0</v>
      </c>
      <c r="AR62" s="140">
        <f t="shared" si="148"/>
        <v>0</v>
      </c>
      <c r="AS62" s="409">
        <f t="shared" si="149"/>
        <v>0</v>
      </c>
      <c r="AT62" s="34" t="str">
        <f t="shared" si="150"/>
        <v/>
      </c>
      <c r="AU62" s="139">
        <f t="shared" si="151"/>
        <v>0</v>
      </c>
      <c r="AV62" s="140">
        <f t="shared" si="151"/>
        <v>0</v>
      </c>
      <c r="AW62" s="140">
        <f t="shared" si="151"/>
        <v>0</v>
      </c>
      <c r="AX62" s="409">
        <f t="shared" si="152"/>
        <v>0</v>
      </c>
      <c r="AY62" s="34" t="str">
        <f t="shared" si="153"/>
        <v/>
      </c>
      <c r="AZ62" s="140">
        <f t="shared" si="154"/>
        <v>0</v>
      </c>
      <c r="BA62" s="140">
        <f t="shared" si="154"/>
        <v>0</v>
      </c>
      <c r="BB62" s="140">
        <f t="shared" si="154"/>
        <v>0</v>
      </c>
      <c r="BC62" s="409">
        <f t="shared" si="155"/>
        <v>0</v>
      </c>
      <c r="BD62" s="34" t="str">
        <f t="shared" si="156"/>
        <v/>
      </c>
      <c r="BE62" s="139">
        <f t="shared" si="157"/>
        <v>0</v>
      </c>
      <c r="BF62" s="140">
        <f t="shared" si="157"/>
        <v>0</v>
      </c>
      <c r="BG62" s="140">
        <f t="shared" si="157"/>
        <v>0</v>
      </c>
      <c r="BH62" s="409">
        <f t="shared" si="158"/>
        <v>0</v>
      </c>
      <c r="BI62" s="34" t="str">
        <f t="shared" si="159"/>
        <v/>
      </c>
      <c r="BJ62" s="513"/>
      <c r="BK62" s="132">
        <v>3</v>
      </c>
      <c r="BL62" s="174">
        <f>COUNTIFS($L$5:$L$300,$BJ$33,$M$5:$M$300,$Y62,$N$5:$N$300,$Z$31,$O$5:$O$300,$Z$32)</f>
        <v>0</v>
      </c>
      <c r="BM62" s="174">
        <f>COUNTIFS($L$5:$L$300,$BJ$33,$M$5:$M$300,$Y62,$N$5:$N$300,$Z$31,$O$5:$O$300,$AA$32)</f>
        <v>0</v>
      </c>
      <c r="BN62" s="174">
        <f>COUNTIFS($L$5:$L$300,$BJ$33,$M$5:$M$300,$Y62,$N$5:$N$300,$Z$31,$O$5:$O$300,$AB$32)</f>
        <v>0</v>
      </c>
      <c r="BO62" s="174"/>
      <c r="BP62" s="409">
        <f t="shared" si="160"/>
        <v>0</v>
      </c>
      <c r="BQ62" s="399" t="str">
        <f t="shared" si="161"/>
        <v/>
      </c>
      <c r="BR62" s="174">
        <f>COUNTIFS($L$5:$L$300,$BJ$33,$M$5:$M$300,$Y62,$N$5:$N$300,$AF$31,$O$5:$O$300,BR$32)</f>
        <v>0</v>
      </c>
      <c r="BS62" s="174">
        <f t="shared" si="162"/>
        <v>0</v>
      </c>
      <c r="BT62" s="174">
        <f t="shared" si="162"/>
        <v>0</v>
      </c>
      <c r="BU62" s="409">
        <f t="shared" si="163"/>
        <v>0</v>
      </c>
      <c r="BV62" s="399" t="str">
        <f t="shared" si="179"/>
        <v/>
      </c>
      <c r="BW62" s="174">
        <f t="shared" si="164"/>
        <v>0</v>
      </c>
      <c r="BX62" s="174">
        <f t="shared" si="164"/>
        <v>0</v>
      </c>
      <c r="BY62" s="174">
        <f t="shared" si="164"/>
        <v>0</v>
      </c>
      <c r="BZ62" s="409">
        <f t="shared" si="165"/>
        <v>0</v>
      </c>
      <c r="CA62" s="399" t="str">
        <f t="shared" si="180"/>
        <v/>
      </c>
      <c r="CB62" s="174">
        <f t="shared" si="166"/>
        <v>0</v>
      </c>
      <c r="CC62" s="174">
        <f t="shared" si="166"/>
        <v>0</v>
      </c>
      <c r="CD62" s="174">
        <f t="shared" si="166"/>
        <v>0</v>
      </c>
      <c r="CE62" s="409">
        <f t="shared" si="167"/>
        <v>0</v>
      </c>
      <c r="CF62" s="399" t="str">
        <f t="shared" si="181"/>
        <v/>
      </c>
      <c r="CG62" s="181">
        <f t="shared" si="168"/>
        <v>0</v>
      </c>
      <c r="CH62" s="174">
        <f t="shared" si="168"/>
        <v>0</v>
      </c>
      <c r="CI62" s="174">
        <f t="shared" si="168"/>
        <v>0</v>
      </c>
      <c r="CJ62" s="409">
        <f t="shared" si="169"/>
        <v>0</v>
      </c>
      <c r="CK62" s="398" t="str">
        <f t="shared" si="170"/>
        <v/>
      </c>
      <c r="CL62" s="181">
        <f t="shared" si="171"/>
        <v>0</v>
      </c>
      <c r="CM62" s="174">
        <f t="shared" si="171"/>
        <v>0</v>
      </c>
      <c r="CN62" s="174">
        <f t="shared" si="171"/>
        <v>0</v>
      </c>
      <c r="CO62" s="409">
        <f t="shared" si="172"/>
        <v>0</v>
      </c>
      <c r="CP62" s="399" t="str">
        <f t="shared" si="173"/>
        <v/>
      </c>
      <c r="CQ62" s="174">
        <f t="shared" si="174"/>
        <v>0</v>
      </c>
      <c r="CR62" s="174">
        <f t="shared" si="174"/>
        <v>0</v>
      </c>
      <c r="CS62" s="174">
        <f t="shared" si="174"/>
        <v>0</v>
      </c>
      <c r="CT62" s="409">
        <f t="shared" si="175"/>
        <v>0</v>
      </c>
      <c r="CU62" s="399" t="str">
        <f t="shared" si="176"/>
        <v/>
      </c>
      <c r="CV62" s="98"/>
    </row>
    <row r="63" spans="3:100" x14ac:dyDescent="0.25">
      <c r="C63" s="380">
        <f t="shared" si="5"/>
        <v>0</v>
      </c>
      <c r="I63" s="409" t="e">
        <f t="shared" ca="1" si="6"/>
        <v>#NAME?</v>
      </c>
      <c r="K63" s="110"/>
      <c r="L63" s="74" t="str">
        <f t="shared" si="7"/>
        <v/>
      </c>
      <c r="M63" s="11" t="str">
        <f t="shared" si="8"/>
        <v/>
      </c>
      <c r="N63" s="11" t="str">
        <f t="shared" si="9"/>
        <v/>
      </c>
      <c r="O63" s="11" t="str">
        <f t="shared" si="10"/>
        <v/>
      </c>
      <c r="P63" s="380">
        <f t="shared" si="11"/>
        <v>1</v>
      </c>
      <c r="Q63" s="380">
        <f t="shared" si="12"/>
        <v>1</v>
      </c>
      <c r="X63" s="513"/>
      <c r="Y63" s="129">
        <v>4</v>
      </c>
      <c r="Z63" s="142">
        <f>COUNTIFS($L$5:$L$300,$X$60,$M$5:$M$300,$Y63,$N$5:$N$300,$Z$31,$O$5:$O$300,$Z$32)</f>
        <v>0</v>
      </c>
      <c r="AA63" s="142">
        <f>COUNTIFS($L$5:$L$300,$X$60,$M$5:$M$300,$Y63,$N$5:$N$300,$Z$31,$O$5:$O$300,$AA$32)</f>
        <v>0</v>
      </c>
      <c r="AB63" s="142">
        <f>COUNTIFS($L$5:$L$300,$X$60,$M$5:$M$300,$Y63,$N$5:$N$300,$Z$31,$O$5:$O$300,$AB$32)</f>
        <v>0</v>
      </c>
      <c r="AC63" s="135"/>
      <c r="AD63" s="135">
        <f t="shared" si="142"/>
        <v>0</v>
      </c>
      <c r="AE63" s="137" t="str">
        <f t="shared" si="143"/>
        <v/>
      </c>
      <c r="AF63" s="142">
        <f>COUNTIFS($L$5:$L$300,$X$60,$M$5:$M$300,$Y63,$N$5:$N$300,$AF$31,$O$5:$O$300,AF$32)</f>
        <v>0</v>
      </c>
      <c r="AG63" s="142">
        <f t="shared" si="144"/>
        <v>0</v>
      </c>
      <c r="AH63" s="142">
        <f t="shared" si="144"/>
        <v>0</v>
      </c>
      <c r="AI63" s="130">
        <f t="shared" si="145"/>
        <v>0</v>
      </c>
      <c r="AJ63" s="131" t="str">
        <f t="shared" si="177"/>
        <v/>
      </c>
      <c r="AK63" s="141">
        <f t="shared" si="146"/>
        <v>0</v>
      </c>
      <c r="AL63" s="142">
        <f t="shared" si="146"/>
        <v>0</v>
      </c>
      <c r="AM63" s="142">
        <f t="shared" si="146"/>
        <v>0</v>
      </c>
      <c r="AN63" s="130">
        <f t="shared" si="147"/>
        <v>0</v>
      </c>
      <c r="AO63" s="137" t="str">
        <f t="shared" si="178"/>
        <v/>
      </c>
      <c r="AP63" s="142">
        <f t="shared" si="148"/>
        <v>0</v>
      </c>
      <c r="AQ63" s="142">
        <f t="shared" si="148"/>
        <v>0</v>
      </c>
      <c r="AR63" s="142">
        <f t="shared" si="148"/>
        <v>0</v>
      </c>
      <c r="AS63" s="130">
        <f t="shared" si="149"/>
        <v>0</v>
      </c>
      <c r="AT63" s="131" t="str">
        <f t="shared" si="150"/>
        <v/>
      </c>
      <c r="AU63" s="141">
        <f t="shared" si="151"/>
        <v>0</v>
      </c>
      <c r="AV63" s="142">
        <f t="shared" si="151"/>
        <v>0</v>
      </c>
      <c r="AW63" s="142">
        <f t="shared" si="151"/>
        <v>0</v>
      </c>
      <c r="AX63" s="130">
        <f t="shared" si="152"/>
        <v>0</v>
      </c>
      <c r="AY63" s="131" t="str">
        <f t="shared" si="153"/>
        <v/>
      </c>
      <c r="AZ63" s="142">
        <f t="shared" si="154"/>
        <v>0</v>
      </c>
      <c r="BA63" s="142">
        <f t="shared" si="154"/>
        <v>0</v>
      </c>
      <c r="BB63" s="142">
        <f t="shared" si="154"/>
        <v>0</v>
      </c>
      <c r="BC63" s="130">
        <f t="shared" si="155"/>
        <v>0</v>
      </c>
      <c r="BD63" s="131" t="str">
        <f t="shared" si="156"/>
        <v/>
      </c>
      <c r="BE63" s="141">
        <f t="shared" si="157"/>
        <v>0</v>
      </c>
      <c r="BF63" s="142">
        <f t="shared" si="157"/>
        <v>0</v>
      </c>
      <c r="BG63" s="142">
        <f t="shared" si="157"/>
        <v>0</v>
      </c>
      <c r="BH63" s="130">
        <f t="shared" si="158"/>
        <v>0</v>
      </c>
      <c r="BI63" s="131" t="str">
        <f t="shared" si="159"/>
        <v/>
      </c>
      <c r="BJ63" s="513"/>
      <c r="BK63" s="126">
        <v>4</v>
      </c>
      <c r="BL63" s="236">
        <f>COUNTIFS($L$5:$L$300,$BJ$33,$M$5:$M$300,$Y63,$N$5:$N$300,$Z$31,$O$5:$O$300,$Z$32)</f>
        <v>0</v>
      </c>
      <c r="BM63" s="236">
        <f>COUNTIFS($L$5:$L$300,$BJ$33,$M$5:$M$300,$Y63,$N$5:$N$300,$Z$31,$O$5:$O$300,$AA$32)</f>
        <v>0</v>
      </c>
      <c r="BN63" s="236">
        <f>COUNTIFS($L$5:$L$300,$BJ$33,$M$5:$M$300,$Y63,$N$5:$N$300,$Z$31,$O$5:$O$300,$AB$32)</f>
        <v>0</v>
      </c>
      <c r="BO63" s="236"/>
      <c r="BP63" s="233">
        <f t="shared" si="160"/>
        <v>0</v>
      </c>
      <c r="BQ63" s="240" t="str">
        <f t="shared" si="161"/>
        <v/>
      </c>
      <c r="BR63" s="236">
        <f>COUNTIFS($L$5:$L$300,$BJ$33,$M$5:$M$300,$Y63,$N$5:$N$300,$AF$31,$O$5:$O$300,BR$32)</f>
        <v>0</v>
      </c>
      <c r="BS63" s="236">
        <f t="shared" si="162"/>
        <v>0</v>
      </c>
      <c r="BT63" s="236">
        <f t="shared" si="162"/>
        <v>0</v>
      </c>
      <c r="BU63" s="233">
        <f t="shared" si="163"/>
        <v>0</v>
      </c>
      <c r="BV63" s="240" t="str">
        <f t="shared" si="179"/>
        <v/>
      </c>
      <c r="BW63" s="236">
        <f t="shared" si="164"/>
        <v>0</v>
      </c>
      <c r="BX63" s="236">
        <f t="shared" si="164"/>
        <v>0</v>
      </c>
      <c r="BY63" s="236">
        <f t="shared" si="164"/>
        <v>0</v>
      </c>
      <c r="BZ63" s="233">
        <f t="shared" si="165"/>
        <v>0</v>
      </c>
      <c r="CA63" s="240" t="str">
        <f t="shared" si="180"/>
        <v/>
      </c>
      <c r="CB63" s="236">
        <f t="shared" si="166"/>
        <v>0</v>
      </c>
      <c r="CC63" s="236">
        <f t="shared" si="166"/>
        <v>0</v>
      </c>
      <c r="CD63" s="236">
        <f t="shared" si="166"/>
        <v>0</v>
      </c>
      <c r="CE63" s="233">
        <f t="shared" si="167"/>
        <v>0</v>
      </c>
      <c r="CF63" s="240" t="str">
        <f t="shared" si="181"/>
        <v/>
      </c>
      <c r="CG63" s="237">
        <f t="shared" si="168"/>
        <v>0</v>
      </c>
      <c r="CH63" s="236">
        <f t="shared" si="168"/>
        <v>0</v>
      </c>
      <c r="CI63" s="236">
        <f t="shared" si="168"/>
        <v>0</v>
      </c>
      <c r="CJ63" s="233">
        <f t="shared" si="169"/>
        <v>0</v>
      </c>
      <c r="CK63" s="242" t="str">
        <f t="shared" si="170"/>
        <v/>
      </c>
      <c r="CL63" s="237">
        <f t="shared" si="171"/>
        <v>0</v>
      </c>
      <c r="CM63" s="236">
        <f t="shared" si="171"/>
        <v>0</v>
      </c>
      <c r="CN63" s="236">
        <f t="shared" si="171"/>
        <v>0</v>
      </c>
      <c r="CO63" s="233">
        <f t="shared" si="172"/>
        <v>0</v>
      </c>
      <c r="CP63" s="240" t="str">
        <f t="shared" si="173"/>
        <v/>
      </c>
      <c r="CQ63" s="236">
        <f t="shared" si="174"/>
        <v>0</v>
      </c>
      <c r="CR63" s="236">
        <f t="shared" si="174"/>
        <v>0</v>
      </c>
      <c r="CS63" s="236">
        <f t="shared" si="174"/>
        <v>0</v>
      </c>
      <c r="CT63" s="233">
        <f t="shared" si="175"/>
        <v>0</v>
      </c>
      <c r="CU63" s="240" t="str">
        <f t="shared" si="176"/>
        <v/>
      </c>
      <c r="CV63" s="98"/>
    </row>
    <row r="64" spans="3:100" x14ac:dyDescent="0.25">
      <c r="C64" s="380">
        <f t="shared" si="5"/>
        <v>0</v>
      </c>
      <c r="I64" s="409" t="e">
        <f t="shared" ca="1" si="6"/>
        <v>#NAME?</v>
      </c>
      <c r="K64" s="110"/>
      <c r="L64" s="74" t="str">
        <f t="shared" si="7"/>
        <v/>
      </c>
      <c r="M64" s="11" t="str">
        <f t="shared" si="8"/>
        <v/>
      </c>
      <c r="N64" s="11" t="str">
        <f t="shared" si="9"/>
        <v/>
      </c>
      <c r="O64" s="11" t="str">
        <f t="shared" si="10"/>
        <v/>
      </c>
      <c r="P64" s="380">
        <f t="shared" si="11"/>
        <v>1</v>
      </c>
      <c r="Q64" s="380">
        <f t="shared" si="12"/>
        <v>1</v>
      </c>
      <c r="X64" s="513"/>
      <c r="Y64" s="111">
        <v>5</v>
      </c>
      <c r="Z64" s="140">
        <f>COUNTIFS($L$5:$L$300,$X$60,$M$5:$M$300,$Y64,$N$5:$N$300,$Z$31,$O$5:$O$300,$Z$32)</f>
        <v>0</v>
      </c>
      <c r="AA64" s="140">
        <f>COUNTIFS($L$5:$L$300,$X$60,$M$5:$M$300,$Y64,$N$5:$N$300,$Z$31,$O$5:$O$300,$AA$32)</f>
        <v>0</v>
      </c>
      <c r="AB64" s="140">
        <f>COUNTIFS($L$5:$L$300,$X$60,$M$5:$M$300,$Y64,$N$5:$N$300,$Z$31,$O$5:$O$300,$AB$32)</f>
        <v>0</v>
      </c>
      <c r="AC64" s="27"/>
      <c r="AD64" s="27">
        <f t="shared" si="142"/>
        <v>0</v>
      </c>
      <c r="AE64" s="399" t="str">
        <f t="shared" si="143"/>
        <v/>
      </c>
      <c r="AF64" s="140">
        <f>COUNTIFS($L$5:$L$300,$X$60,$M$5:$M$300,$Y64,$N$5:$N$300,$AF$31,$O$5:$O$300,AF$32)</f>
        <v>0</v>
      </c>
      <c r="AG64" s="140">
        <f t="shared" si="144"/>
        <v>0</v>
      </c>
      <c r="AH64" s="140">
        <f t="shared" si="144"/>
        <v>0</v>
      </c>
      <c r="AI64" s="409">
        <f t="shared" si="145"/>
        <v>0</v>
      </c>
      <c r="AJ64" s="34" t="str">
        <f t="shared" si="177"/>
        <v/>
      </c>
      <c r="AK64" s="139">
        <f t="shared" si="146"/>
        <v>0</v>
      </c>
      <c r="AL64" s="140">
        <f t="shared" si="146"/>
        <v>0</v>
      </c>
      <c r="AM64" s="140">
        <f t="shared" si="146"/>
        <v>0</v>
      </c>
      <c r="AN64" s="409">
        <f t="shared" si="147"/>
        <v>0</v>
      </c>
      <c r="AO64" s="399" t="str">
        <f t="shared" si="178"/>
        <v/>
      </c>
      <c r="AP64" s="140">
        <f t="shared" si="148"/>
        <v>0</v>
      </c>
      <c r="AQ64" s="140">
        <f t="shared" si="148"/>
        <v>0</v>
      </c>
      <c r="AR64" s="140">
        <f t="shared" si="148"/>
        <v>0</v>
      </c>
      <c r="AS64" s="409">
        <f t="shared" si="149"/>
        <v>0</v>
      </c>
      <c r="AT64" s="34" t="str">
        <f t="shared" si="150"/>
        <v/>
      </c>
      <c r="AU64" s="139">
        <f t="shared" si="151"/>
        <v>0</v>
      </c>
      <c r="AV64" s="140">
        <f t="shared" si="151"/>
        <v>0</v>
      </c>
      <c r="AW64" s="140">
        <f t="shared" si="151"/>
        <v>0</v>
      </c>
      <c r="AX64" s="409">
        <f t="shared" si="152"/>
        <v>0</v>
      </c>
      <c r="AY64" s="34" t="str">
        <f t="shared" si="153"/>
        <v/>
      </c>
      <c r="AZ64" s="140">
        <f t="shared" si="154"/>
        <v>0</v>
      </c>
      <c r="BA64" s="140">
        <f t="shared" si="154"/>
        <v>0</v>
      </c>
      <c r="BB64" s="140">
        <f t="shared" si="154"/>
        <v>0</v>
      </c>
      <c r="BC64" s="409">
        <f t="shared" si="155"/>
        <v>0</v>
      </c>
      <c r="BD64" s="34" t="str">
        <f t="shared" si="156"/>
        <v/>
      </c>
      <c r="BE64" s="139">
        <f t="shared" si="157"/>
        <v>0</v>
      </c>
      <c r="BF64" s="140">
        <f t="shared" si="157"/>
        <v>0</v>
      </c>
      <c r="BG64" s="140">
        <f t="shared" si="157"/>
        <v>0</v>
      </c>
      <c r="BH64" s="409">
        <f t="shared" si="158"/>
        <v>0</v>
      </c>
      <c r="BI64" s="34" t="str">
        <f t="shared" si="159"/>
        <v/>
      </c>
      <c r="BJ64" s="513"/>
      <c r="BK64" s="132">
        <v>5</v>
      </c>
      <c r="BL64" s="174">
        <f>COUNTIFS($L$5:$L$300,$BJ$33,$M$5:$M$300,$Y64,$N$5:$N$300,$Z$31,$O$5:$O$300,$Z$32)</f>
        <v>0</v>
      </c>
      <c r="BM64" s="174">
        <f>COUNTIFS($L$5:$L$300,$BJ$33,$M$5:$M$300,$Y64,$N$5:$N$300,$Z$31,$O$5:$O$300,$AA$32)</f>
        <v>0</v>
      </c>
      <c r="BN64" s="174">
        <f>COUNTIFS($L$5:$L$300,$BJ$33,$M$5:$M$300,$Y64,$N$5:$N$300,$Z$31,$O$5:$O$300,$AB$32)</f>
        <v>0</v>
      </c>
      <c r="BO64" s="174"/>
      <c r="BP64" s="409">
        <f t="shared" si="160"/>
        <v>0</v>
      </c>
      <c r="BQ64" s="399" t="str">
        <f t="shared" si="161"/>
        <v/>
      </c>
      <c r="BR64" s="174">
        <f>COUNTIFS($L$5:$L$300,$BJ$33,$M$5:$M$300,$Y64,$N$5:$N$300,$AF$31,$O$5:$O$300,BR$32)</f>
        <v>0</v>
      </c>
      <c r="BS64" s="174">
        <f t="shared" si="162"/>
        <v>0</v>
      </c>
      <c r="BT64" s="174">
        <f t="shared" si="162"/>
        <v>0</v>
      </c>
      <c r="BU64" s="409">
        <f t="shared" si="163"/>
        <v>0</v>
      </c>
      <c r="BV64" s="399" t="str">
        <f t="shared" si="179"/>
        <v/>
      </c>
      <c r="BW64" s="174">
        <f t="shared" si="164"/>
        <v>0</v>
      </c>
      <c r="BX64" s="174">
        <f t="shared" si="164"/>
        <v>0</v>
      </c>
      <c r="BY64" s="174">
        <f t="shared" si="164"/>
        <v>0</v>
      </c>
      <c r="BZ64" s="409">
        <f t="shared" si="165"/>
        <v>0</v>
      </c>
      <c r="CA64" s="399" t="str">
        <f t="shared" si="180"/>
        <v/>
      </c>
      <c r="CB64" s="174">
        <f t="shared" si="166"/>
        <v>0</v>
      </c>
      <c r="CC64" s="174">
        <f t="shared" si="166"/>
        <v>0</v>
      </c>
      <c r="CD64" s="174">
        <f t="shared" si="166"/>
        <v>0</v>
      </c>
      <c r="CE64" s="409">
        <f t="shared" si="167"/>
        <v>0</v>
      </c>
      <c r="CF64" s="399" t="str">
        <f t="shared" si="181"/>
        <v/>
      </c>
      <c r="CG64" s="181">
        <f t="shared" si="168"/>
        <v>0</v>
      </c>
      <c r="CH64" s="174">
        <f t="shared" si="168"/>
        <v>0</v>
      </c>
      <c r="CI64" s="174">
        <f t="shared" si="168"/>
        <v>0</v>
      </c>
      <c r="CJ64" s="409">
        <f t="shared" si="169"/>
        <v>0</v>
      </c>
      <c r="CK64" s="398" t="str">
        <f t="shared" si="170"/>
        <v/>
      </c>
      <c r="CL64" s="181">
        <f t="shared" si="171"/>
        <v>0</v>
      </c>
      <c r="CM64" s="174">
        <f t="shared" si="171"/>
        <v>0</v>
      </c>
      <c r="CN64" s="174">
        <f t="shared" si="171"/>
        <v>0</v>
      </c>
      <c r="CO64" s="409">
        <f t="shared" si="172"/>
        <v>0</v>
      </c>
      <c r="CP64" s="399" t="str">
        <f t="shared" si="173"/>
        <v/>
      </c>
      <c r="CQ64" s="174">
        <f t="shared" si="174"/>
        <v>0</v>
      </c>
      <c r="CR64" s="174">
        <f t="shared" si="174"/>
        <v>0</v>
      </c>
      <c r="CS64" s="174">
        <f t="shared" si="174"/>
        <v>0</v>
      </c>
      <c r="CT64" s="409">
        <f t="shared" si="175"/>
        <v>0</v>
      </c>
      <c r="CU64" s="399" t="str">
        <f t="shared" si="176"/>
        <v/>
      </c>
      <c r="CV64" s="98"/>
    </row>
    <row r="65" spans="3:100" ht="15.75" thickBot="1" x14ac:dyDescent="0.3">
      <c r="C65" s="380">
        <f t="shared" si="5"/>
        <v>0</v>
      </c>
      <c r="I65" s="409" t="e">
        <f t="shared" ca="1" si="6"/>
        <v>#NAME?</v>
      </c>
      <c r="K65" s="110"/>
      <c r="L65" s="74" t="str">
        <f t="shared" si="7"/>
        <v/>
      </c>
      <c r="M65" s="11" t="str">
        <f t="shared" si="8"/>
        <v/>
      </c>
      <c r="N65" s="11" t="str">
        <f t="shared" si="9"/>
        <v/>
      </c>
      <c r="O65" s="11" t="str">
        <f t="shared" si="10"/>
        <v/>
      </c>
      <c r="P65" s="380">
        <f t="shared" si="11"/>
        <v>1</v>
      </c>
      <c r="Q65" s="380">
        <f t="shared" si="12"/>
        <v>1</v>
      </c>
      <c r="X65" s="514"/>
      <c r="Y65" s="168">
        <v>6</v>
      </c>
      <c r="Z65" s="142">
        <f>COUNTIFS($L$5:$L$300,$X$60,$M$5:$M$300,$Y65,$N$5:$N$300,$Z$31,$O$5:$O$300,$Z$32)</f>
        <v>0</v>
      </c>
      <c r="AA65" s="142">
        <f>COUNTIFS($L$5:$L$300,$X$60,$M$5:$M$300,$Y65,$N$5:$N$300,$Z$31,$O$5:$O$300,$AA$32)</f>
        <v>0</v>
      </c>
      <c r="AB65" s="142">
        <f>COUNTIFS($L$5:$L$300,$X$60,$M$5:$M$300,$Y65,$N$5:$N$300,$Z$31,$O$5:$O$300,$AB$32)</f>
        <v>0</v>
      </c>
      <c r="AC65" s="135"/>
      <c r="AD65" s="135">
        <f t="shared" si="142"/>
        <v>0</v>
      </c>
      <c r="AE65" s="137" t="str">
        <f t="shared" si="143"/>
        <v/>
      </c>
      <c r="AF65" s="142">
        <f>COUNTIFS($L$5:$L$300,$X$60,$M$5:$M$300,$Y65,$N$5:$N$300,$AF$31,$O$5:$O$300,AF$32)</f>
        <v>0</v>
      </c>
      <c r="AG65" s="142">
        <f t="shared" si="144"/>
        <v>0</v>
      </c>
      <c r="AH65" s="142">
        <f t="shared" si="144"/>
        <v>0</v>
      </c>
      <c r="AI65" s="130">
        <f t="shared" si="145"/>
        <v>0</v>
      </c>
      <c r="AJ65" s="131" t="str">
        <f t="shared" si="177"/>
        <v/>
      </c>
      <c r="AK65" s="141">
        <f t="shared" si="146"/>
        <v>0</v>
      </c>
      <c r="AL65" s="142">
        <f t="shared" si="146"/>
        <v>0</v>
      </c>
      <c r="AM65" s="142">
        <f t="shared" si="146"/>
        <v>0</v>
      </c>
      <c r="AN65" s="130">
        <f t="shared" si="147"/>
        <v>0</v>
      </c>
      <c r="AO65" s="137" t="str">
        <f t="shared" si="178"/>
        <v/>
      </c>
      <c r="AP65" s="142">
        <f t="shared" si="148"/>
        <v>0</v>
      </c>
      <c r="AQ65" s="142">
        <f t="shared" si="148"/>
        <v>0</v>
      </c>
      <c r="AR65" s="142">
        <f t="shared" si="148"/>
        <v>0</v>
      </c>
      <c r="AS65" s="130">
        <f t="shared" si="149"/>
        <v>0</v>
      </c>
      <c r="AT65" s="131" t="str">
        <f t="shared" si="150"/>
        <v/>
      </c>
      <c r="AU65" s="141">
        <f t="shared" si="151"/>
        <v>0</v>
      </c>
      <c r="AV65" s="142">
        <f t="shared" si="151"/>
        <v>0</v>
      </c>
      <c r="AW65" s="142">
        <f t="shared" si="151"/>
        <v>0</v>
      </c>
      <c r="AX65" s="130">
        <f t="shared" si="152"/>
        <v>0</v>
      </c>
      <c r="AY65" s="189" t="str">
        <f t="shared" si="153"/>
        <v/>
      </c>
      <c r="AZ65" s="142">
        <f t="shared" si="154"/>
        <v>0</v>
      </c>
      <c r="BA65" s="142">
        <f t="shared" si="154"/>
        <v>0</v>
      </c>
      <c r="BB65" s="142">
        <f t="shared" si="154"/>
        <v>0</v>
      </c>
      <c r="BC65" s="130">
        <f t="shared" si="155"/>
        <v>0</v>
      </c>
      <c r="BD65" s="189" t="str">
        <f t="shared" si="156"/>
        <v/>
      </c>
      <c r="BE65" s="141">
        <f t="shared" si="157"/>
        <v>0</v>
      </c>
      <c r="BF65" s="142">
        <f t="shared" si="157"/>
        <v>0</v>
      </c>
      <c r="BG65" s="142">
        <f t="shared" si="157"/>
        <v>0</v>
      </c>
      <c r="BH65" s="130">
        <f t="shared" si="158"/>
        <v>0</v>
      </c>
      <c r="BI65" s="131" t="str">
        <f t="shared" si="159"/>
        <v/>
      </c>
      <c r="BJ65" s="514"/>
      <c r="BK65" s="234">
        <v>6</v>
      </c>
      <c r="BL65" s="236">
        <f>COUNTIFS($L$5:$L$300,$BJ$33,$M$5:$M$300,$Y65,$N$5:$N$300,$Z$31,$O$5:$O$300,$Z$32)</f>
        <v>0</v>
      </c>
      <c r="BM65" s="236">
        <f>COUNTIFS($L$5:$L$300,$BJ$33,$M$5:$M$300,$Y65,$N$5:$N$300,$Z$31,$O$5:$O$300,$AA$32)</f>
        <v>0</v>
      </c>
      <c r="BN65" s="236">
        <f>COUNTIFS($L$5:$L$300,$BJ$33,$M$5:$M$300,$Y65,$N$5:$N$300,$Z$31,$O$5:$O$300,$AB$32)</f>
        <v>0</v>
      </c>
      <c r="BO65" s="236"/>
      <c r="BP65" s="233">
        <f t="shared" si="160"/>
        <v>0</v>
      </c>
      <c r="BQ65" s="241" t="str">
        <f t="shared" si="161"/>
        <v/>
      </c>
      <c r="BR65" s="236">
        <f>COUNTIFS($L$5:$L$300,$BJ$33,$M$5:$M$300,$Y65,$N$5:$N$300,$AF$31,$O$5:$O$300,BR$32)</f>
        <v>0</v>
      </c>
      <c r="BS65" s="236">
        <f t="shared" si="162"/>
        <v>0</v>
      </c>
      <c r="BT65" s="236">
        <f t="shared" si="162"/>
        <v>0</v>
      </c>
      <c r="BU65" s="233">
        <f t="shared" si="163"/>
        <v>0</v>
      </c>
      <c r="BV65" s="241" t="str">
        <f t="shared" si="179"/>
        <v/>
      </c>
      <c r="BW65" s="236">
        <f t="shared" si="164"/>
        <v>0</v>
      </c>
      <c r="BX65" s="236">
        <f t="shared" si="164"/>
        <v>0</v>
      </c>
      <c r="BY65" s="236">
        <f t="shared" si="164"/>
        <v>0</v>
      </c>
      <c r="BZ65" s="233">
        <f t="shared" si="165"/>
        <v>0</v>
      </c>
      <c r="CA65" s="240" t="str">
        <f t="shared" si="180"/>
        <v/>
      </c>
      <c r="CB65" s="236">
        <f t="shared" si="166"/>
        <v>0</v>
      </c>
      <c r="CC65" s="236">
        <f t="shared" si="166"/>
        <v>0</v>
      </c>
      <c r="CD65" s="236">
        <f t="shared" si="166"/>
        <v>0</v>
      </c>
      <c r="CE65" s="233">
        <f t="shared" si="167"/>
        <v>0</v>
      </c>
      <c r="CF65" s="240" t="str">
        <f t="shared" si="181"/>
        <v/>
      </c>
      <c r="CG65" s="237">
        <f t="shared" si="168"/>
        <v>0</v>
      </c>
      <c r="CH65" s="236">
        <f t="shared" si="168"/>
        <v>0</v>
      </c>
      <c r="CI65" s="236">
        <f t="shared" si="168"/>
        <v>0</v>
      </c>
      <c r="CJ65" s="233">
        <f t="shared" si="169"/>
        <v>0</v>
      </c>
      <c r="CK65" s="242" t="str">
        <f t="shared" si="170"/>
        <v/>
      </c>
      <c r="CL65" s="238">
        <f t="shared" si="171"/>
        <v>0</v>
      </c>
      <c r="CM65" s="239">
        <f t="shared" si="171"/>
        <v>0</v>
      </c>
      <c r="CN65" s="239">
        <f t="shared" si="171"/>
        <v>0</v>
      </c>
      <c r="CO65" s="235">
        <f t="shared" si="172"/>
        <v>0</v>
      </c>
      <c r="CP65" s="241" t="str">
        <f t="shared" si="173"/>
        <v/>
      </c>
      <c r="CQ65" s="236">
        <f t="shared" si="174"/>
        <v>0</v>
      </c>
      <c r="CR65" s="236">
        <f t="shared" si="174"/>
        <v>0</v>
      </c>
      <c r="CS65" s="236">
        <f t="shared" si="174"/>
        <v>0</v>
      </c>
      <c r="CT65" s="233">
        <f t="shared" si="175"/>
        <v>0</v>
      </c>
      <c r="CU65" s="240" t="str">
        <f t="shared" si="176"/>
        <v/>
      </c>
      <c r="CV65" s="98"/>
    </row>
    <row r="66" spans="3:100" ht="16.5" thickBot="1" x14ac:dyDescent="0.3">
      <c r="C66" s="380">
        <f t="shared" si="5"/>
        <v>0</v>
      </c>
      <c r="I66" s="409" t="e">
        <f t="shared" ca="1" si="6"/>
        <v>#NAME?</v>
      </c>
      <c r="K66" s="110"/>
      <c r="L66" s="74" t="str">
        <f t="shared" si="7"/>
        <v/>
      </c>
      <c r="M66" s="11" t="str">
        <f t="shared" si="8"/>
        <v/>
      </c>
      <c r="N66" s="11" t="str">
        <f t="shared" si="9"/>
        <v/>
      </c>
      <c r="O66" s="11" t="str">
        <f t="shared" si="10"/>
        <v/>
      </c>
      <c r="P66" s="380">
        <f t="shared" si="11"/>
        <v>1</v>
      </c>
      <c r="Q66" s="380">
        <f t="shared" si="12"/>
        <v>1</v>
      </c>
      <c r="X66" s="505" t="s">
        <v>130</v>
      </c>
      <c r="Y66" s="506"/>
      <c r="Z66" s="175">
        <f>SUM(Z60:Z65)</f>
        <v>0</v>
      </c>
      <c r="AA66" s="176">
        <f>SUM(AA60:AA65)</f>
        <v>0</v>
      </c>
      <c r="AB66" s="176">
        <f>SUM(AB60:AB65)</f>
        <v>0</v>
      </c>
      <c r="AC66" s="393"/>
      <c r="AD66" s="393">
        <f t="shared" si="142"/>
        <v>0</v>
      </c>
      <c r="AE66" s="138" t="str">
        <f t="shared" si="143"/>
        <v/>
      </c>
      <c r="AF66" s="175">
        <f>SUM(AF60:AF65)</f>
        <v>0</v>
      </c>
      <c r="AG66" s="176">
        <f>SUM(AG60:AG65)</f>
        <v>0</v>
      </c>
      <c r="AH66" s="176">
        <f>SUM(AH60:AH65)</f>
        <v>0</v>
      </c>
      <c r="AI66" s="393">
        <f t="shared" si="145"/>
        <v>0</v>
      </c>
      <c r="AJ66" s="138" t="str">
        <f t="shared" si="177"/>
        <v/>
      </c>
      <c r="AK66" s="175">
        <f>SUM(AK60:AK65)</f>
        <v>0</v>
      </c>
      <c r="AL66" s="176">
        <f>SUM(AL60:AL65)</f>
        <v>0</v>
      </c>
      <c r="AM66" s="176">
        <f>SUM(AM60:AM65)</f>
        <v>0</v>
      </c>
      <c r="AN66" s="393">
        <f t="shared" si="147"/>
        <v>0</v>
      </c>
      <c r="AO66" s="138" t="str">
        <f t="shared" si="178"/>
        <v/>
      </c>
      <c r="AP66" s="175">
        <f>SUM(AP60:AP65)</f>
        <v>0</v>
      </c>
      <c r="AQ66" s="176">
        <f>SUM(AQ60:AQ65)</f>
        <v>0</v>
      </c>
      <c r="AR66" s="176">
        <f>SUM(AR60:AR65)</f>
        <v>0</v>
      </c>
      <c r="AS66" s="393">
        <f t="shared" si="149"/>
        <v>0</v>
      </c>
      <c r="AT66" s="138" t="str">
        <f t="shared" si="150"/>
        <v/>
      </c>
      <c r="AU66" s="175">
        <f>SUM(AU60:AU65)</f>
        <v>0</v>
      </c>
      <c r="AV66" s="176">
        <f>SUM(AV60:AV65)</f>
        <v>0</v>
      </c>
      <c r="AW66" s="176">
        <f>SUM(AW60:AW65)</f>
        <v>0</v>
      </c>
      <c r="AX66" s="393">
        <f t="shared" si="152"/>
        <v>0</v>
      </c>
      <c r="AY66" s="138" t="str">
        <f t="shared" si="153"/>
        <v/>
      </c>
      <c r="AZ66" s="175">
        <f>SUM(AZ60:AZ65)</f>
        <v>0</v>
      </c>
      <c r="BA66" s="176">
        <f>SUM(BA60:BA65)</f>
        <v>0</v>
      </c>
      <c r="BB66" s="176">
        <f>SUM(BB60:BB65)</f>
        <v>0</v>
      </c>
      <c r="BC66" s="393">
        <f t="shared" si="155"/>
        <v>0</v>
      </c>
      <c r="BD66" s="138" t="str">
        <f t="shared" si="156"/>
        <v/>
      </c>
      <c r="BE66" s="175">
        <f>SUM(BE60:BE65)</f>
        <v>0</v>
      </c>
      <c r="BF66" s="176">
        <f>SUM(BF60:BF65)</f>
        <v>0</v>
      </c>
      <c r="BG66" s="176">
        <f>SUM(BG60:BG65)</f>
        <v>0</v>
      </c>
      <c r="BH66" s="393">
        <f t="shared" si="158"/>
        <v>0</v>
      </c>
      <c r="BI66" s="138" t="str">
        <f t="shared" si="159"/>
        <v/>
      </c>
      <c r="BJ66" s="505" t="s">
        <v>130</v>
      </c>
      <c r="BK66" s="506"/>
      <c r="BL66" s="175">
        <f>SUM(BL60:BL65)</f>
        <v>0</v>
      </c>
      <c r="BM66" s="176">
        <f>COUNTIFS($L$5:$L$300,$X$33,$M$5:$M$300,$Y66,$N$5:$N$300,$Z$31,$O$5:$O$300,$AA$32)</f>
        <v>0</v>
      </c>
      <c r="BN66" s="176">
        <f>SUM(BN60:BN65)</f>
        <v>0</v>
      </c>
      <c r="BO66" s="176"/>
      <c r="BP66" s="393">
        <f t="shared" si="160"/>
        <v>0</v>
      </c>
      <c r="BQ66" s="138" t="str">
        <f t="shared" si="161"/>
        <v/>
      </c>
      <c r="BR66" s="175">
        <f>SUM(BR60:BR65)</f>
        <v>0</v>
      </c>
      <c r="BS66" s="176">
        <f>SUM(BS60:BS65)</f>
        <v>0</v>
      </c>
      <c r="BT66" s="176">
        <f>SUM(BT60:BT65)</f>
        <v>0</v>
      </c>
      <c r="BU66" s="393">
        <f t="shared" si="163"/>
        <v>0</v>
      </c>
      <c r="BV66" s="138" t="str">
        <f t="shared" si="179"/>
        <v/>
      </c>
      <c r="BW66" s="175">
        <f>SUM(BW60:BW65)</f>
        <v>0</v>
      </c>
      <c r="BX66" s="176">
        <f>SUM(BY60:BY65)</f>
        <v>0</v>
      </c>
      <c r="BY66" s="176">
        <f>SUM(BY60:BY65)</f>
        <v>0</v>
      </c>
      <c r="BZ66" s="393">
        <f t="shared" si="165"/>
        <v>0</v>
      </c>
      <c r="CA66" s="138" t="str">
        <f t="shared" si="180"/>
        <v/>
      </c>
      <c r="CB66" s="175">
        <f>SUM(CB60:CB65)</f>
        <v>0</v>
      </c>
      <c r="CC66" s="176">
        <f>SUM(CC60:CC65)</f>
        <v>0</v>
      </c>
      <c r="CD66" s="176">
        <f>SUM(CD60:CD65)</f>
        <v>0</v>
      </c>
      <c r="CE66" s="393">
        <f t="shared" si="167"/>
        <v>0</v>
      </c>
      <c r="CF66" s="138" t="str">
        <f t="shared" si="181"/>
        <v/>
      </c>
      <c r="CG66" s="175">
        <f>SUM(CG60:CG65)</f>
        <v>0</v>
      </c>
      <c r="CH66" s="176">
        <f>SUM(CH60:CH65)</f>
        <v>0</v>
      </c>
      <c r="CI66" s="176">
        <f>SUM(CI60:CI65)</f>
        <v>0</v>
      </c>
      <c r="CJ66" s="393">
        <f t="shared" si="169"/>
        <v>0</v>
      </c>
      <c r="CK66" s="138" t="str">
        <f t="shared" si="170"/>
        <v/>
      </c>
      <c r="CL66" s="187">
        <f>SUM(CL60:CL65)</f>
        <v>0</v>
      </c>
      <c r="CM66" s="188">
        <f>SUM(CM60:CM65)</f>
        <v>0</v>
      </c>
      <c r="CN66" s="188">
        <f>SUM(CN60:CN65)</f>
        <v>0</v>
      </c>
      <c r="CO66" s="374">
        <f t="shared" si="172"/>
        <v>0</v>
      </c>
      <c r="CP66" s="243" t="str">
        <f t="shared" si="173"/>
        <v/>
      </c>
      <c r="CQ66" s="175">
        <f>SUM(CQ60:CQ65)</f>
        <v>0</v>
      </c>
      <c r="CR66" s="176">
        <f>SUM(CR60:CR65)</f>
        <v>0</v>
      </c>
      <c r="CS66" s="176">
        <f>SUM(CS60:CS65)</f>
        <v>0</v>
      </c>
      <c r="CT66" s="393">
        <f t="shared" si="175"/>
        <v>0</v>
      </c>
      <c r="CU66" s="138" t="str">
        <f t="shared" si="176"/>
        <v/>
      </c>
      <c r="CV66" s="98"/>
    </row>
    <row r="67" spans="3:100" ht="15.75" thickBot="1" x14ac:dyDescent="0.3">
      <c r="C67" s="380">
        <f t="shared" si="5"/>
        <v>0</v>
      </c>
      <c r="I67" s="409" t="e">
        <f t="shared" ca="1" si="6"/>
        <v>#NAME?</v>
      </c>
      <c r="K67" s="110"/>
      <c r="L67" s="74" t="str">
        <f t="shared" si="7"/>
        <v/>
      </c>
      <c r="M67" s="11" t="str">
        <f t="shared" si="8"/>
        <v/>
      </c>
      <c r="N67" s="11" t="str">
        <f t="shared" si="9"/>
        <v/>
      </c>
      <c r="O67" s="11" t="str">
        <f t="shared" si="10"/>
        <v/>
      </c>
      <c r="P67" s="380">
        <f t="shared" si="11"/>
        <v>1</v>
      </c>
      <c r="Q67" s="380">
        <f t="shared" si="12"/>
        <v>1</v>
      </c>
      <c r="X67" s="379"/>
      <c r="Y67" s="379"/>
      <c r="Z67" s="499" t="str">
        <f>$G$23</f>
        <v>S</v>
      </c>
      <c r="AA67" s="500"/>
      <c r="AB67" s="500"/>
      <c r="AC67" s="500"/>
      <c r="AD67" s="500"/>
      <c r="AE67" s="501"/>
      <c r="AF67" s="499" t="str">
        <f>$G$24</f>
        <v>R</v>
      </c>
      <c r="AG67" s="500"/>
      <c r="AH67" s="500"/>
      <c r="AI67" s="500"/>
      <c r="AJ67" s="501"/>
      <c r="AK67" s="509" t="str">
        <f>$G$26</f>
        <v>D</v>
      </c>
      <c r="AL67" s="510"/>
      <c r="AM67" s="510"/>
      <c r="AN67" s="510"/>
      <c r="AO67" s="511"/>
      <c r="AP67" s="499" t="str">
        <f>$G$27</f>
        <v>L</v>
      </c>
      <c r="AQ67" s="500"/>
      <c r="AR67" s="500"/>
      <c r="AS67" s="500"/>
      <c r="AT67" s="500"/>
      <c r="AU67" s="499" t="str">
        <f>$G$22</f>
        <v>A</v>
      </c>
      <c r="AV67" s="500"/>
      <c r="AW67" s="500"/>
      <c r="AX67" s="500"/>
      <c r="AY67" s="500"/>
      <c r="AZ67" s="499" t="str">
        <f>$G$32</f>
        <v>X</v>
      </c>
      <c r="BA67" s="500"/>
      <c r="BB67" s="500"/>
      <c r="BC67" s="500"/>
      <c r="BD67" s="501"/>
      <c r="BE67" s="500" t="str">
        <f>$G$25</f>
        <v>B</v>
      </c>
      <c r="BF67" s="500"/>
      <c r="BG67" s="500"/>
      <c r="BH67" s="500"/>
      <c r="BI67" s="501"/>
      <c r="BJ67" s="1"/>
      <c r="BK67" s="27"/>
      <c r="BL67" s="499" t="str">
        <f>$G$23</f>
        <v>S</v>
      </c>
      <c r="BM67" s="500"/>
      <c r="BN67" s="500"/>
      <c r="BO67" s="500"/>
      <c r="BP67" s="500"/>
      <c r="BQ67" s="501"/>
      <c r="BR67" s="499" t="str">
        <f>$G$24</f>
        <v>R</v>
      </c>
      <c r="BS67" s="500"/>
      <c r="BT67" s="500"/>
      <c r="BU67" s="500"/>
      <c r="BV67" s="501"/>
      <c r="BW67" s="499" t="str">
        <f>$G$26</f>
        <v>D</v>
      </c>
      <c r="BX67" s="500"/>
      <c r="BY67" s="500"/>
      <c r="BZ67" s="500"/>
      <c r="CA67" s="501"/>
      <c r="CB67" s="499" t="str">
        <f>$G$27</f>
        <v>L</v>
      </c>
      <c r="CC67" s="500"/>
      <c r="CD67" s="500"/>
      <c r="CE67" s="500"/>
      <c r="CF67" s="500"/>
      <c r="CG67" s="499" t="str">
        <f>$G$22</f>
        <v>A</v>
      </c>
      <c r="CH67" s="500"/>
      <c r="CI67" s="500"/>
      <c r="CJ67" s="500"/>
      <c r="CK67" s="501"/>
      <c r="CL67" s="500" t="str">
        <f>$G$32</f>
        <v>X</v>
      </c>
      <c r="CM67" s="500"/>
      <c r="CN67" s="500"/>
      <c r="CO67" s="500"/>
      <c r="CP67" s="501"/>
      <c r="CQ67" s="500" t="str">
        <f>$G$25</f>
        <v>B</v>
      </c>
      <c r="CR67" s="500"/>
      <c r="CS67" s="500"/>
      <c r="CT67" s="500"/>
      <c r="CU67" s="501"/>
      <c r="CV67" s="31"/>
    </row>
    <row r="68" spans="3:100" ht="15.75" thickBot="1" x14ac:dyDescent="0.3">
      <c r="C68" s="380">
        <f t="shared" si="5"/>
        <v>0</v>
      </c>
      <c r="I68" s="409" t="e">
        <f t="shared" ca="1" si="6"/>
        <v>#NAME?</v>
      </c>
      <c r="K68" s="110"/>
      <c r="L68" s="74" t="str">
        <f t="shared" si="7"/>
        <v/>
      </c>
      <c r="M68" s="11" t="str">
        <f t="shared" si="8"/>
        <v/>
      </c>
      <c r="N68" s="11" t="str">
        <f t="shared" si="9"/>
        <v/>
      </c>
      <c r="O68" s="11" t="str">
        <f t="shared" si="10"/>
        <v/>
      </c>
      <c r="P68" s="380">
        <f t="shared" si="11"/>
        <v>1</v>
      </c>
      <c r="Q68" s="380">
        <f t="shared" si="12"/>
        <v>1</v>
      </c>
      <c r="X68" s="379"/>
      <c r="Y68" s="125" t="s">
        <v>127</v>
      </c>
      <c r="Z68" s="176" t="str">
        <f>$G$29</f>
        <v>P</v>
      </c>
      <c r="AA68" s="170" t="str">
        <f>$G$31</f>
        <v>C</v>
      </c>
      <c r="AB68" s="170" t="str">
        <f>$G$28</f>
        <v>E</v>
      </c>
      <c r="AC68" s="97"/>
      <c r="AD68" s="392" t="s">
        <v>10</v>
      </c>
      <c r="AE68" s="119" t="s">
        <v>128</v>
      </c>
      <c r="AF68" s="175" t="str">
        <f>$G$30</f>
        <v>EX</v>
      </c>
      <c r="AG68" s="176" t="str">
        <f>$G$31</f>
        <v>C</v>
      </c>
      <c r="AH68" s="176" t="str">
        <f>$G$28</f>
        <v>E</v>
      </c>
      <c r="AI68" s="393" t="s">
        <v>10</v>
      </c>
      <c r="AJ68" s="138" t="s">
        <v>128</v>
      </c>
      <c r="AK68" s="175" t="str">
        <f>$G$30</f>
        <v>EX</v>
      </c>
      <c r="AL68" s="176" t="str">
        <f>$G$31</f>
        <v>C</v>
      </c>
      <c r="AM68" s="176" t="str">
        <f>$G$28</f>
        <v>E</v>
      </c>
      <c r="AN68" s="161" t="s">
        <v>10</v>
      </c>
      <c r="AO68" s="138" t="s">
        <v>128</v>
      </c>
      <c r="AP68" s="175" t="str">
        <f>$G$30</f>
        <v>EX</v>
      </c>
      <c r="AQ68" s="176" t="str">
        <f>$G$31</f>
        <v>C</v>
      </c>
      <c r="AR68" s="176" t="str">
        <f>$G$28</f>
        <v>E</v>
      </c>
      <c r="AS68" s="393" t="s">
        <v>10</v>
      </c>
      <c r="AT68" s="155" t="s">
        <v>128</v>
      </c>
      <c r="AU68" s="175" t="str">
        <f>$G$29</f>
        <v>P</v>
      </c>
      <c r="AV68" s="176" t="str">
        <f>$G$31</f>
        <v>C</v>
      </c>
      <c r="AW68" s="176" t="str">
        <f>$G$28</f>
        <v>E</v>
      </c>
      <c r="AX68" s="393" t="s">
        <v>10</v>
      </c>
      <c r="AY68" s="138" t="s">
        <v>128</v>
      </c>
      <c r="AZ68" s="176" t="str">
        <f>$G$29</f>
        <v>P</v>
      </c>
      <c r="BA68" s="176" t="str">
        <f>$G$31</f>
        <v>C</v>
      </c>
      <c r="BB68" s="176" t="str">
        <f>$G$28</f>
        <v>E</v>
      </c>
      <c r="BC68" s="393" t="s">
        <v>10</v>
      </c>
      <c r="BD68" s="138" t="s">
        <v>128</v>
      </c>
      <c r="BE68" s="176" t="str">
        <f>$G$29</f>
        <v>P</v>
      </c>
      <c r="BF68" s="170" t="str">
        <f>$G$31</f>
        <v>C</v>
      </c>
      <c r="BG68" s="170" t="str">
        <f>$G$28</f>
        <v>E</v>
      </c>
      <c r="BH68" s="392" t="s">
        <v>10</v>
      </c>
      <c r="BI68" s="138" t="s">
        <v>128</v>
      </c>
      <c r="BJ68" s="1"/>
      <c r="BK68" s="125" t="s">
        <v>127</v>
      </c>
      <c r="BL68" s="176" t="str">
        <f>$G$29</f>
        <v>P</v>
      </c>
      <c r="BM68" s="170" t="str">
        <f>$G$31</f>
        <v>C</v>
      </c>
      <c r="BN68" s="170" t="str">
        <f>$G$28</f>
        <v>E</v>
      </c>
      <c r="BO68" s="97"/>
      <c r="BP68" s="392" t="s">
        <v>10</v>
      </c>
      <c r="BQ68" s="119" t="s">
        <v>128</v>
      </c>
      <c r="BR68" s="175" t="str">
        <f>$G$30</f>
        <v>EX</v>
      </c>
      <c r="BS68" s="176" t="str">
        <f>$G$31</f>
        <v>C</v>
      </c>
      <c r="BT68" s="176" t="str">
        <f>$G$28</f>
        <v>E</v>
      </c>
      <c r="BU68" s="393" t="s">
        <v>10</v>
      </c>
      <c r="BV68" s="138" t="s">
        <v>128</v>
      </c>
      <c r="BW68" s="175" t="str">
        <f>$G$30</f>
        <v>EX</v>
      </c>
      <c r="BX68" s="176" t="str">
        <f>$G$31</f>
        <v>C</v>
      </c>
      <c r="BY68" s="176" t="str">
        <f>$G$28</f>
        <v>E</v>
      </c>
      <c r="BZ68" s="161" t="s">
        <v>10</v>
      </c>
      <c r="CA68" s="138" t="s">
        <v>128</v>
      </c>
      <c r="CB68" s="175" t="str">
        <f>$G$30</f>
        <v>EX</v>
      </c>
      <c r="CC68" s="176" t="str">
        <f>$G$31</f>
        <v>C</v>
      </c>
      <c r="CD68" s="176" t="str">
        <f>$G$28</f>
        <v>E</v>
      </c>
      <c r="CE68" s="393" t="s">
        <v>10</v>
      </c>
      <c r="CF68" s="155" t="s">
        <v>128</v>
      </c>
      <c r="CG68" s="175" t="str">
        <f>$G$29</f>
        <v>P</v>
      </c>
      <c r="CH68" s="176" t="str">
        <f>$G$31</f>
        <v>C</v>
      </c>
      <c r="CI68" s="176" t="str">
        <f>$G$28</f>
        <v>E</v>
      </c>
      <c r="CJ68" s="393" t="s">
        <v>10</v>
      </c>
      <c r="CK68" s="138" t="s">
        <v>128</v>
      </c>
      <c r="CL68" s="176" t="str">
        <f>$G$29</f>
        <v>P</v>
      </c>
      <c r="CM68" s="170" t="str">
        <f>$G$31</f>
        <v>C</v>
      </c>
      <c r="CN68" s="170" t="str">
        <f>$G$28</f>
        <v>E</v>
      </c>
      <c r="CO68" s="393" t="s">
        <v>10</v>
      </c>
      <c r="CP68" s="138" t="s">
        <v>128</v>
      </c>
      <c r="CQ68" s="176" t="str">
        <f>$G$29</f>
        <v>P</v>
      </c>
      <c r="CR68" s="170" t="str">
        <f>$G$31</f>
        <v>C</v>
      </c>
      <c r="CS68" s="170" t="str">
        <f>$G$28</f>
        <v>E</v>
      </c>
      <c r="CT68" s="392" t="s">
        <v>10</v>
      </c>
      <c r="CU68" s="138" t="s">
        <v>128</v>
      </c>
      <c r="CV68" s="329"/>
    </row>
    <row r="69" spans="3:100" ht="15.75" customHeight="1" x14ac:dyDescent="0.25">
      <c r="C69" s="380">
        <f t="shared" si="5"/>
        <v>0</v>
      </c>
      <c r="I69" s="409" t="e">
        <f t="shared" ca="1" si="6"/>
        <v>#NAME?</v>
      </c>
      <c r="K69" s="110"/>
      <c r="L69" s="74" t="str">
        <f t="shared" si="7"/>
        <v/>
      </c>
      <c r="M69" s="11" t="str">
        <f t="shared" si="8"/>
        <v/>
      </c>
      <c r="N69" s="11" t="str">
        <f t="shared" si="9"/>
        <v/>
      </c>
      <c r="O69" s="11" t="str">
        <f t="shared" si="10"/>
        <v/>
      </c>
      <c r="P69" s="380">
        <f t="shared" si="11"/>
        <v>1</v>
      </c>
      <c r="Q69" s="380">
        <f t="shared" si="12"/>
        <v>1</v>
      </c>
      <c r="X69" s="512">
        <f>F8</f>
        <v>0</v>
      </c>
      <c r="Y69" s="391">
        <v>1</v>
      </c>
      <c r="Z69" s="172">
        <f>COUNTIFS($L$5:$L$300,$X$69,$M$5:$M$300,$Y$33,$N$5:$N$300,$Z$31,$O$5:$O$300,$Z$32)</f>
        <v>0</v>
      </c>
      <c r="AA69" s="172">
        <f>COUNTIFS($L$5:$L$300,$X$69,$M$5:$M$300,$Y$33,$N$5:$N$300,$Z$31,$O$5:$O$300,AA$32)</f>
        <v>0</v>
      </c>
      <c r="AB69" s="172">
        <f>COUNTIFS($L$5:$L$300,$X$69,$M$5:$M$300,$Y$33,$N$5:$N$300,$Z$31,$O$5:$O$300,AB$32)</f>
        <v>0</v>
      </c>
      <c r="AC69" s="97"/>
      <c r="AD69" s="97">
        <f t="shared" ref="AD69:AD75" si="182">SUM(Z69:AB69)</f>
        <v>0</v>
      </c>
      <c r="AE69" s="397" t="str">
        <f t="shared" ref="AE69:AE75" si="183">IF(AD69=0,"",((Z69*4)+(AA69*2)+(AB69*0))/AD69)</f>
        <v/>
      </c>
      <c r="AF69" s="174">
        <f>COUNTIFS($L$5:$L$300,$X$69,$M$5:$M$300,$Y$33,$N$5:$N$300,$AF$31,$O$5:$O$300,AF$32)</f>
        <v>0</v>
      </c>
      <c r="AG69" s="174">
        <f t="shared" ref="AG69:AH74" si="184">COUNTIFS($L$5:$L$300,$X$69,$M$5:$M$300,$Y69,$N$5:$N$300,$AF$31,$O$5:$O$300,AG$32)</f>
        <v>0</v>
      </c>
      <c r="AH69" s="174">
        <f t="shared" si="184"/>
        <v>0</v>
      </c>
      <c r="AI69" s="97">
        <f t="shared" ref="AI69:AI75" si="185">SUM(AF69:AH69)</f>
        <v>0</v>
      </c>
      <c r="AJ69" s="397" t="str">
        <f>IF(AI69=0,"",((AF69*3)+(AG69*1.5)+(AH69*0))/AI69)</f>
        <v/>
      </c>
      <c r="AK69" s="181">
        <f t="shared" ref="AK69:AM74" si="186">COUNTIFS($L$5:$L$300,$X$69,$M$5:$M$300,$Y69,$N$5:$N$300,$AK$31,$O$5:$O$300,AK$32)</f>
        <v>0</v>
      </c>
      <c r="AL69" s="174">
        <f t="shared" si="186"/>
        <v>0</v>
      </c>
      <c r="AM69" s="174">
        <f t="shared" si="186"/>
        <v>0</v>
      </c>
      <c r="AN69" s="97">
        <f t="shared" ref="AN69:AN75" si="187">SUM(AK69:AM69)</f>
        <v>0</v>
      </c>
      <c r="AO69" s="397" t="str">
        <f>IF(AN69=0,"",((AK69*3)+(AL69*1.5)+(AM69*0))/AN69)</f>
        <v/>
      </c>
      <c r="AP69" s="174">
        <f t="shared" ref="AP69:AR74" si="188">COUNTIFS($L$5:$L$300,$X$69,$M$5:$M$300,$Y69,$N$5:$N$300,$AP$31,$O$5:$O$300,AP$32)</f>
        <v>0</v>
      </c>
      <c r="AQ69" s="174">
        <f t="shared" si="188"/>
        <v>0</v>
      </c>
      <c r="AR69" s="174">
        <f t="shared" si="188"/>
        <v>0</v>
      </c>
      <c r="AS69" s="97">
        <f t="shared" ref="AS69:AS75" si="189">SUM(AP69:AR69)</f>
        <v>0</v>
      </c>
      <c r="AT69" s="397" t="str">
        <f t="shared" ref="AT69:AT75" si="190">IF(AS69=0,"",((AP69*3)+(AQ69*1.5)+(AS69*0))/AS69)</f>
        <v/>
      </c>
      <c r="AU69" s="185">
        <f t="shared" ref="AU69:AW74" si="191">COUNTIFS($L$5:$L$300,$X$69,$M$5:$M$300,$Y69,$N$5:$N$300,$AU$31,$O$5:$O$300,AU$32)</f>
        <v>0</v>
      </c>
      <c r="AV69" s="172">
        <f t="shared" si="191"/>
        <v>0</v>
      </c>
      <c r="AW69" s="172">
        <f t="shared" si="191"/>
        <v>0</v>
      </c>
      <c r="AX69" s="97">
        <f t="shared" ref="AX69:AX75" si="192">SUM(AU69:AW69)</f>
        <v>0</v>
      </c>
      <c r="AY69" s="397" t="str">
        <f t="shared" ref="AY69:AY75" si="193">IF(AX69=0,"",((AU69*4)+(AV69*2)+(AW69*0))/AX69)</f>
        <v/>
      </c>
      <c r="AZ69" s="174">
        <f t="shared" ref="AZ69:BB74" si="194">COUNTIFS($L$5:$L$300,$X$69,$M$5:$M$300,$Y69,$N$5:$N$300,$AZ$31,$O$5:$O$300,AZ$32)</f>
        <v>0</v>
      </c>
      <c r="BA69" s="174">
        <f t="shared" si="194"/>
        <v>0</v>
      </c>
      <c r="BB69" s="174">
        <f t="shared" si="194"/>
        <v>0</v>
      </c>
      <c r="BC69" s="409">
        <f t="shared" ref="BC69:BC75" si="195">SUM(AZ69:BB69)</f>
        <v>0</v>
      </c>
      <c r="BD69" s="399" t="str">
        <f t="shared" ref="BD69:BD75" si="196">IF(BC69=0,"",((AZ69*4)+(BA69*2)+(BB69*0))/BC69)</f>
        <v/>
      </c>
      <c r="BE69" s="381">
        <f t="shared" ref="BE69:BG74" si="197">COUNTIFS($L$5:$L$300,$X$69,$M$5:$M$300,$Y69,$N$5:$N$300,$BE$31,$O$5:$O$300,BE$32)</f>
        <v>0</v>
      </c>
      <c r="BF69" s="97">
        <f t="shared" si="197"/>
        <v>0</v>
      </c>
      <c r="BG69" s="97">
        <f t="shared" si="197"/>
        <v>0</v>
      </c>
      <c r="BH69" s="97">
        <f t="shared" ref="BH69:BH75" si="198">SUM(BE69:BG69)</f>
        <v>0</v>
      </c>
      <c r="BI69" s="397" t="str">
        <f t="shared" ref="BI69:BI75" si="199">IF(BH69=0,"",((BE69*4)+(BF69*2)+(BG69*0))/BH69)</f>
        <v/>
      </c>
      <c r="BJ69" s="512">
        <f>H8</f>
        <v>0</v>
      </c>
      <c r="BK69" s="404">
        <v>1</v>
      </c>
      <c r="BL69" s="172">
        <f>COUNTIFS($L$5:$L$300,$BJ$33,$M$5:$M$300,$Y$33,$N$5:$N$300,$Z$31,$O$5:$O$300,$Z$32)</f>
        <v>0</v>
      </c>
      <c r="BM69" s="172">
        <f>COUNTIFS($L$5:$L$300,$BJ$33,$M$5:$M$300,$Y$33,$N$5:$N$300,$Z$31,$O$5:$O$300,BM$32)</f>
        <v>0</v>
      </c>
      <c r="BN69" s="172">
        <f>COUNTIFS($L$5:$L$300,$BJ$33,$M$5:$M$300,$Y$33,$N$5:$N$300,$Z$31,$O$5:$O$300,BN$32)</f>
        <v>0</v>
      </c>
      <c r="BO69" s="172"/>
      <c r="BP69" s="97">
        <f t="shared" ref="BP69:BP75" si="200">SUM(BL69:BN69)</f>
        <v>0</v>
      </c>
      <c r="BQ69" s="397" t="str">
        <f t="shared" ref="BQ69:BQ75" si="201">IF(BP69=0,"",((BL69*4)+(BM69*2)+(BN69*0))/BP69)</f>
        <v/>
      </c>
      <c r="BR69" s="174">
        <f>COUNTIFS($L$5:$L$300,$BJ$33,$M$5:$M$300,$Y$33,$N$5:$N$300,$AF$31,$O$5:$O$300,BR$32)</f>
        <v>0</v>
      </c>
      <c r="BS69" s="174">
        <f t="shared" ref="BS69:BT74" si="202">COUNTIFS($L$5:$L$300,$BJ$33,$M$5:$M$300,$Y69,$N$5:$N$300,$AF$31,$O$5:$O$300,BS$32)</f>
        <v>0</v>
      </c>
      <c r="BT69" s="174">
        <f t="shared" si="202"/>
        <v>0</v>
      </c>
      <c r="BU69" s="97">
        <f t="shared" ref="BU69:BU75" si="203">SUM(BR69:BT69)</f>
        <v>0</v>
      </c>
      <c r="BV69" s="397" t="str">
        <f>IF(BU69=0,"",((BR69*3)+(BS69*1.5)+(BT69*0))/BU69)</f>
        <v/>
      </c>
      <c r="BW69" s="174">
        <f t="shared" ref="BW69:BY74" si="204">COUNTIFS($L$5:$L$300,$BJ$33,$M$5:$M$300,$Y69,$N$5:$N$300,$AK$31,$O$5:$O$300,BW$32)</f>
        <v>0</v>
      </c>
      <c r="BX69" s="174">
        <f t="shared" si="204"/>
        <v>0</v>
      </c>
      <c r="BY69" s="174">
        <f t="shared" si="204"/>
        <v>0</v>
      </c>
      <c r="BZ69" s="97">
        <f t="shared" ref="BZ69:BZ75" si="205">SUM(BW69:BY69)</f>
        <v>0</v>
      </c>
      <c r="CA69" s="397" t="str">
        <f>IF(BZ69=0,"",((BW69*3)+(BX69*1.5)+(BY69*0))/BZ69)</f>
        <v/>
      </c>
      <c r="CB69" s="174">
        <f t="shared" ref="CB69:CD74" si="206">COUNTIFS($L$5:$L$300,$BJ$33,$M$5:$M$300,$Y69,$N$5:$N$300,$AP$31,$O$5:$O$300,CB$32)</f>
        <v>0</v>
      </c>
      <c r="CC69" s="174">
        <f t="shared" si="206"/>
        <v>0</v>
      </c>
      <c r="CD69" s="174">
        <f t="shared" si="206"/>
        <v>0</v>
      </c>
      <c r="CE69" s="97">
        <f t="shared" ref="CE69:CE75" si="207">SUM(CB69:CD69)</f>
        <v>0</v>
      </c>
      <c r="CF69" s="397" t="str">
        <f>IF(CE69=0,"",((CB69*3)+(CC69*1.5)+(CD69*0))/CE69)</f>
        <v/>
      </c>
      <c r="CG69" s="185">
        <f t="shared" ref="CG69:CI74" si="208">COUNTIFS($L$5:$L$300,$BJ$33,$M$5:$M$300,$Y69,$N$5:$N$300,$AU$31,$O$5:$O$300,CG$32)</f>
        <v>0</v>
      </c>
      <c r="CH69" s="172">
        <f t="shared" si="208"/>
        <v>0</v>
      </c>
      <c r="CI69" s="172">
        <f t="shared" si="208"/>
        <v>0</v>
      </c>
      <c r="CJ69" s="97">
        <f t="shared" ref="CJ69:CJ75" si="209">SUM(CG69:CI69)</f>
        <v>0</v>
      </c>
      <c r="CK69" s="400" t="str">
        <f t="shared" ref="CK69:CK75" si="210">IF(CJ69=0,"",((CG69*4)+(CH69*2)+(CI69*0))/CJ69)</f>
        <v/>
      </c>
      <c r="CL69" s="185">
        <f t="shared" ref="CL69:CN74" si="211">COUNTIFS($L$5:$L$300,$BJ$33,$M$5:$M$300,$Y69,$N$5:$N$300,$AZ$31,$O$5:$O$300,CL$32)</f>
        <v>0</v>
      </c>
      <c r="CM69" s="172">
        <f t="shared" si="211"/>
        <v>0</v>
      </c>
      <c r="CN69" s="172">
        <f t="shared" si="211"/>
        <v>0</v>
      </c>
      <c r="CO69" s="97">
        <f t="shared" ref="CO69:CO75" si="212">SUM(CL69:CN69)</f>
        <v>0</v>
      </c>
      <c r="CP69" s="397" t="str">
        <f t="shared" ref="CP69:CP75" si="213">IF(CO69=0,"",((CL69*4)+(CM69*2)+(CN69*0))/CO69)</f>
        <v/>
      </c>
      <c r="CQ69" s="172">
        <f t="shared" ref="CQ69:CS74" si="214">COUNTIFS($L$5:$L$300,$BJ$33,$M$5:$M$300,$Y69,$N$5:$N$300,$BE$31,$O$5:$O$300,CQ$32)</f>
        <v>0</v>
      </c>
      <c r="CR69" s="172">
        <f t="shared" si="214"/>
        <v>0</v>
      </c>
      <c r="CS69" s="172">
        <f t="shared" si="214"/>
        <v>0</v>
      </c>
      <c r="CT69" s="97">
        <f t="shared" ref="CT69:CT75" si="215">SUM(CQ69:CS69)</f>
        <v>0</v>
      </c>
      <c r="CU69" s="397" t="str">
        <f t="shared" ref="CU69:CU75" si="216">IF(CT69=0,"",((CQ69*4)+(CR69*2)+(CS69*0))/CT69)</f>
        <v/>
      </c>
      <c r="CV69" s="98"/>
    </row>
    <row r="70" spans="3:100" x14ac:dyDescent="0.25">
      <c r="C70" s="380">
        <f t="shared" ref="C70:C133" si="217">IFERROR(_xlfn.NUMBERVALUE(L70),L70)</f>
        <v>0</v>
      </c>
      <c r="I70" s="409" t="e">
        <f t="shared" ref="I70:I133" ca="1" si="218">IF(OR($A$4=C70,$A$5=C70,$A$6=C70,$A$7=C70,$A$8=C70,$A$9=C70,$A$10=C70,$A$11=C70,$A$12=C70,$A$13=C70,$A$14=C70,$A$15=C70,$A$16=C70,$A$17=C70,$A$18=C70),1,2)</f>
        <v>#NAME?</v>
      </c>
      <c r="K70" s="110"/>
      <c r="L70" s="74" t="str">
        <f t="shared" ref="L70:L133" si="219">MID(K70,1,2)</f>
        <v/>
      </c>
      <c r="M70" s="11" t="str">
        <f t="shared" ref="M70:M133" si="220">MID(K70,3,1)</f>
        <v/>
      </c>
      <c r="N70" s="11" t="str">
        <f t="shared" ref="N70:N133" si="221">MID(K70,4,1)</f>
        <v/>
      </c>
      <c r="O70" s="11" t="str">
        <f t="shared" ref="O70:O133" si="222">MID(K70,5,2)</f>
        <v/>
      </c>
      <c r="P70" s="380">
        <f t="shared" ref="P70:P133" si="223">IF(AND($T$18=C70,N70="S"),1,IF(AND($T$19=C70,N70="S"),6,IF(AND($T$20=C70,N70="S"),5,IF(AND($T$21=C70,N70="S"),4,IF(AND($T$22=C70,N70="S"),3,IF(AND($T$23=C70,N70="S"),2,P69))))))</f>
        <v>1</v>
      </c>
      <c r="Q70" s="380">
        <f t="shared" ref="Q70:Q133" si="224">IF(AND($T$29=C70,N70="S"),1,IF(AND($T$30=C70,N70="S"),2,IF(AND($T$31=C70,N70="S"),3,IF(AND($T$32=C70,N70="S"),4,IF(AND($T$33=C70,N70="S"),5,IF(AND($T$34=C70,N70="S"),6,Q69))))))</f>
        <v>1</v>
      </c>
      <c r="X70" s="513"/>
      <c r="Y70" s="129">
        <v>2</v>
      </c>
      <c r="Z70" s="173">
        <f>COUNTIFS($L$5:$L$300,$X$69,$M$5:$M$300,$Y70,$N$5:$N$300,$Z$31,$O$5:$O$300,$Z$32)</f>
        <v>0</v>
      </c>
      <c r="AA70" s="173">
        <f>COUNTIFS($L$5:$L$300,$X$69,$M$5:$M$300,$Y70,$N$5:$N$300,$Z$31,$O$5:$O$300,$AA$32)</f>
        <v>0</v>
      </c>
      <c r="AB70" s="173">
        <f>COUNTIFS($L$5:$L$300,$X$69,$M$5:$M$300,$Y70,$N$5:$N$300,$Z$31,$O$5:$O$300,$AB$32)</f>
        <v>0</v>
      </c>
      <c r="AC70" s="130"/>
      <c r="AD70" s="130">
        <f t="shared" si="182"/>
        <v>0</v>
      </c>
      <c r="AE70" s="137" t="str">
        <f t="shared" si="183"/>
        <v/>
      </c>
      <c r="AF70" s="173">
        <f>COUNTIFS($L$5:$L$300,$X$69,$M$5:$M$300,$Y70,$N$5:$N$300,$AF$31,$O$5:$O$300,AF$32)</f>
        <v>0</v>
      </c>
      <c r="AG70" s="173">
        <f t="shared" si="184"/>
        <v>0</v>
      </c>
      <c r="AH70" s="173">
        <f t="shared" si="184"/>
        <v>0</v>
      </c>
      <c r="AI70" s="130">
        <f t="shared" si="185"/>
        <v>0</v>
      </c>
      <c r="AJ70" s="137" t="str">
        <f t="shared" ref="AJ70:AJ75" si="225">IF(AI70=0,"",((AF70*3)+(AG70*1.5)+(AH70*0))/AI70)</f>
        <v/>
      </c>
      <c r="AK70" s="182">
        <f t="shared" si="186"/>
        <v>0</v>
      </c>
      <c r="AL70" s="173">
        <f t="shared" si="186"/>
        <v>0</v>
      </c>
      <c r="AM70" s="173">
        <f t="shared" si="186"/>
        <v>0</v>
      </c>
      <c r="AN70" s="130">
        <f t="shared" si="187"/>
        <v>0</v>
      </c>
      <c r="AO70" s="137" t="str">
        <f t="shared" ref="AO70:AO75" si="226">IF(AN70=0,"",((AK70*3)+(AL70*1.5)+(AM70*0))/AN70)</f>
        <v/>
      </c>
      <c r="AP70" s="173">
        <f t="shared" si="188"/>
        <v>0</v>
      </c>
      <c r="AQ70" s="173">
        <f t="shared" si="188"/>
        <v>0</v>
      </c>
      <c r="AR70" s="173">
        <f t="shared" si="188"/>
        <v>0</v>
      </c>
      <c r="AS70" s="130">
        <f t="shared" si="189"/>
        <v>0</v>
      </c>
      <c r="AT70" s="137" t="str">
        <f t="shared" si="190"/>
        <v/>
      </c>
      <c r="AU70" s="182">
        <f t="shared" si="191"/>
        <v>0</v>
      </c>
      <c r="AV70" s="173">
        <f t="shared" si="191"/>
        <v>0</v>
      </c>
      <c r="AW70" s="173">
        <f t="shared" si="191"/>
        <v>0</v>
      </c>
      <c r="AX70" s="130">
        <f t="shared" si="192"/>
        <v>0</v>
      </c>
      <c r="AY70" s="137" t="str">
        <f t="shared" si="193"/>
        <v/>
      </c>
      <c r="AZ70" s="173">
        <f t="shared" si="194"/>
        <v>0</v>
      </c>
      <c r="BA70" s="173">
        <f t="shared" si="194"/>
        <v>0</v>
      </c>
      <c r="BB70" s="173">
        <f t="shared" si="194"/>
        <v>0</v>
      </c>
      <c r="BC70" s="130">
        <f t="shared" si="195"/>
        <v>0</v>
      </c>
      <c r="BD70" s="137" t="str">
        <f t="shared" si="196"/>
        <v/>
      </c>
      <c r="BE70" s="371">
        <f t="shared" si="197"/>
        <v>0</v>
      </c>
      <c r="BF70" s="130">
        <f t="shared" si="197"/>
        <v>0</v>
      </c>
      <c r="BG70" s="130">
        <f t="shared" si="197"/>
        <v>0</v>
      </c>
      <c r="BH70" s="130">
        <f t="shared" si="198"/>
        <v>0</v>
      </c>
      <c r="BI70" s="137" t="str">
        <f t="shared" si="199"/>
        <v/>
      </c>
      <c r="BJ70" s="513"/>
      <c r="BK70" s="126">
        <v>2</v>
      </c>
      <c r="BL70" s="236">
        <f>COUNTIFS($L$5:$L$300,$BJ$33,$M$5:$M$300,$Y70,$N$5:$N$300,$Z$31,$O$5:$O$300,$Z$32)</f>
        <v>0</v>
      </c>
      <c r="BM70" s="236">
        <f>COUNTIFS($L$5:$L$300,$BJ$33,$M$5:$M$300,$Y70,$N$5:$N$300,$Z$31,$O$5:$O$300,$AA$32)</f>
        <v>0</v>
      </c>
      <c r="BN70" s="236">
        <f>COUNTIFS($L$5:$L$300,$BJ$33,$M$5:$M$300,$Y70,$N$5:$N$300,$Z$31,$O$5:$O$300,$AB$32)</f>
        <v>0</v>
      </c>
      <c r="BO70" s="236"/>
      <c r="BP70" s="233">
        <f t="shared" si="200"/>
        <v>0</v>
      </c>
      <c r="BQ70" s="240" t="str">
        <f t="shared" si="201"/>
        <v/>
      </c>
      <c r="BR70" s="236">
        <f>COUNTIFS($L$5:$L$300,$BJ$33,$M$5:$M$300,$Y70,$N$5:$N$300,$AF$31,$O$5:$O$300,BR$32)</f>
        <v>0</v>
      </c>
      <c r="BS70" s="236">
        <f t="shared" si="202"/>
        <v>0</v>
      </c>
      <c r="BT70" s="236">
        <f t="shared" si="202"/>
        <v>0</v>
      </c>
      <c r="BU70" s="233">
        <f t="shared" si="203"/>
        <v>0</v>
      </c>
      <c r="BV70" s="240" t="str">
        <f t="shared" ref="BV70:BV75" si="227">IF(BU70=0,"",((BR70*3)+(BS70*1.5)+(BT70*0))/BU70)</f>
        <v/>
      </c>
      <c r="BW70" s="236">
        <f t="shared" si="204"/>
        <v>0</v>
      </c>
      <c r="BX70" s="236">
        <f t="shared" si="204"/>
        <v>0</v>
      </c>
      <c r="BY70" s="236">
        <f t="shared" si="204"/>
        <v>0</v>
      </c>
      <c r="BZ70" s="233">
        <f t="shared" si="205"/>
        <v>0</v>
      </c>
      <c r="CA70" s="240" t="str">
        <f t="shared" ref="CA70:CA75" si="228">IF(BZ70=0,"",((BW70*3)+(BX70*1.5)+(BY70*0))/BZ70)</f>
        <v/>
      </c>
      <c r="CB70" s="236">
        <f t="shared" si="206"/>
        <v>0</v>
      </c>
      <c r="CC70" s="236">
        <f t="shared" si="206"/>
        <v>0</v>
      </c>
      <c r="CD70" s="236">
        <f t="shared" si="206"/>
        <v>0</v>
      </c>
      <c r="CE70" s="233">
        <f t="shared" si="207"/>
        <v>0</v>
      </c>
      <c r="CF70" s="240" t="str">
        <f t="shared" ref="CF70:CF75" si="229">IF(CE70=0,"",((CB70*3)+(CC70*1.5)+(CD70*0))/CE70)</f>
        <v/>
      </c>
      <c r="CG70" s="237">
        <f t="shared" si="208"/>
        <v>0</v>
      </c>
      <c r="CH70" s="236">
        <f t="shared" si="208"/>
        <v>0</v>
      </c>
      <c r="CI70" s="236">
        <f t="shared" si="208"/>
        <v>0</v>
      </c>
      <c r="CJ70" s="233">
        <f t="shared" si="209"/>
        <v>0</v>
      </c>
      <c r="CK70" s="242" t="str">
        <f t="shared" si="210"/>
        <v/>
      </c>
      <c r="CL70" s="237">
        <f t="shared" si="211"/>
        <v>0</v>
      </c>
      <c r="CM70" s="236">
        <f t="shared" si="211"/>
        <v>0</v>
      </c>
      <c r="CN70" s="236">
        <f t="shared" si="211"/>
        <v>0</v>
      </c>
      <c r="CO70" s="233">
        <f t="shared" si="212"/>
        <v>0</v>
      </c>
      <c r="CP70" s="240" t="str">
        <f t="shared" si="213"/>
        <v/>
      </c>
      <c r="CQ70" s="236">
        <f t="shared" si="214"/>
        <v>0</v>
      </c>
      <c r="CR70" s="236">
        <f t="shared" si="214"/>
        <v>0</v>
      </c>
      <c r="CS70" s="236">
        <f t="shared" si="214"/>
        <v>0</v>
      </c>
      <c r="CT70" s="233">
        <f t="shared" si="215"/>
        <v>0</v>
      </c>
      <c r="CU70" s="240" t="str">
        <f t="shared" si="216"/>
        <v/>
      </c>
      <c r="CV70" s="98"/>
    </row>
    <row r="71" spans="3:100" x14ac:dyDescent="0.25">
      <c r="C71" s="380">
        <f t="shared" si="217"/>
        <v>0</v>
      </c>
      <c r="I71" s="409" t="e">
        <f t="shared" ca="1" si="218"/>
        <v>#NAME?</v>
      </c>
      <c r="K71" s="110"/>
      <c r="L71" s="74" t="str">
        <f t="shared" si="219"/>
        <v/>
      </c>
      <c r="M71" s="11" t="str">
        <f t="shared" si="220"/>
        <v/>
      </c>
      <c r="N71" s="11" t="str">
        <f t="shared" si="221"/>
        <v/>
      </c>
      <c r="O71" s="11" t="str">
        <f t="shared" si="222"/>
        <v/>
      </c>
      <c r="P71" s="380">
        <f t="shared" si="223"/>
        <v>1</v>
      </c>
      <c r="Q71" s="380">
        <f t="shared" si="224"/>
        <v>1</v>
      </c>
      <c r="X71" s="513"/>
      <c r="Y71" s="111">
        <v>3</v>
      </c>
      <c r="Z71" s="174">
        <f>COUNTIFS($L$5:$L$300,$X$69,$M$5:$M$300,$Y71,$N$5:$N$300,$Z$31,$O$5:$O$300,$Z$32)</f>
        <v>0</v>
      </c>
      <c r="AA71" s="174">
        <f>COUNTIFS($L$5:$L$300,$X$69,$M$5:$M$300,$Y71,$N$5:$N$300,$Z$31,$O$5:$O$300,$AA$32)</f>
        <v>0</v>
      </c>
      <c r="AB71" s="174">
        <f>COUNTIFS($L$5:$L$300,$X$69,$M$5:$M$300,$Y71,$N$5:$N$300,$Z$31,$O$5:$O$300,$AB$32)</f>
        <v>0</v>
      </c>
      <c r="AC71" s="409"/>
      <c r="AD71" s="409">
        <f t="shared" si="182"/>
        <v>0</v>
      </c>
      <c r="AE71" s="399" t="str">
        <f t="shared" si="183"/>
        <v/>
      </c>
      <c r="AF71" s="174">
        <f>COUNTIFS($L$5:$L$300,$X$69,$M$5:$M$300,$Y71,$N$5:$N$300,$AF$31,$O$5:$O$300,AF$32)</f>
        <v>0</v>
      </c>
      <c r="AG71" s="174">
        <f t="shared" si="184"/>
        <v>0</v>
      </c>
      <c r="AH71" s="174">
        <f t="shared" si="184"/>
        <v>0</v>
      </c>
      <c r="AI71" s="409">
        <f t="shared" si="185"/>
        <v>0</v>
      </c>
      <c r="AJ71" s="399" t="str">
        <f t="shared" si="225"/>
        <v/>
      </c>
      <c r="AK71" s="181">
        <f t="shared" si="186"/>
        <v>0</v>
      </c>
      <c r="AL71" s="174">
        <f t="shared" si="186"/>
        <v>0</v>
      </c>
      <c r="AM71" s="174">
        <f t="shared" si="186"/>
        <v>0</v>
      </c>
      <c r="AN71" s="409">
        <f t="shared" si="187"/>
        <v>0</v>
      </c>
      <c r="AO71" s="399" t="str">
        <f t="shared" si="226"/>
        <v/>
      </c>
      <c r="AP71" s="174">
        <f t="shared" si="188"/>
        <v>0</v>
      </c>
      <c r="AQ71" s="174">
        <f t="shared" si="188"/>
        <v>0</v>
      </c>
      <c r="AR71" s="174">
        <f t="shared" si="188"/>
        <v>0</v>
      </c>
      <c r="AS71" s="409">
        <f t="shared" si="189"/>
        <v>0</v>
      </c>
      <c r="AT71" s="399" t="str">
        <f t="shared" si="190"/>
        <v/>
      </c>
      <c r="AU71" s="181">
        <f t="shared" si="191"/>
        <v>0</v>
      </c>
      <c r="AV71" s="174">
        <f t="shared" si="191"/>
        <v>0</v>
      </c>
      <c r="AW71" s="174">
        <f t="shared" si="191"/>
        <v>0</v>
      </c>
      <c r="AX71" s="409">
        <f t="shared" si="192"/>
        <v>0</v>
      </c>
      <c r="AY71" s="399" t="str">
        <f t="shared" si="193"/>
        <v/>
      </c>
      <c r="AZ71" s="174">
        <f t="shared" si="194"/>
        <v>0</v>
      </c>
      <c r="BA71" s="174">
        <f t="shared" si="194"/>
        <v>0</v>
      </c>
      <c r="BB71" s="174">
        <f t="shared" si="194"/>
        <v>0</v>
      </c>
      <c r="BC71" s="409">
        <f t="shared" si="195"/>
        <v>0</v>
      </c>
      <c r="BD71" s="399" t="str">
        <f t="shared" si="196"/>
        <v/>
      </c>
      <c r="BE71" s="377">
        <f t="shared" si="197"/>
        <v>0</v>
      </c>
      <c r="BF71" s="409">
        <f t="shared" si="197"/>
        <v>0</v>
      </c>
      <c r="BG71" s="409">
        <f t="shared" si="197"/>
        <v>0</v>
      </c>
      <c r="BH71" s="409">
        <f t="shared" si="198"/>
        <v>0</v>
      </c>
      <c r="BI71" s="399" t="str">
        <f t="shared" si="199"/>
        <v/>
      </c>
      <c r="BJ71" s="513"/>
      <c r="BK71" s="132">
        <v>3</v>
      </c>
      <c r="BL71" s="174">
        <f>COUNTIFS($L$5:$L$300,$BJ$33,$M$5:$M$300,$Y71,$N$5:$N$300,$Z$31,$O$5:$O$300,$Z$32)</f>
        <v>0</v>
      </c>
      <c r="BM71" s="174">
        <f>COUNTIFS($L$5:$L$300,$BJ$33,$M$5:$M$300,$Y71,$N$5:$N$300,$Z$31,$O$5:$O$300,$AA$32)</f>
        <v>0</v>
      </c>
      <c r="BN71" s="174">
        <f>COUNTIFS($L$5:$L$300,$BJ$33,$M$5:$M$300,$Y71,$N$5:$N$300,$Z$31,$O$5:$O$300,$AB$32)</f>
        <v>0</v>
      </c>
      <c r="BO71" s="174"/>
      <c r="BP71" s="409">
        <f t="shared" si="200"/>
        <v>0</v>
      </c>
      <c r="BQ71" s="399" t="str">
        <f t="shared" si="201"/>
        <v/>
      </c>
      <c r="BR71" s="174">
        <f>COUNTIFS($L$5:$L$300,$BJ$33,$M$5:$M$300,$Y71,$N$5:$N$300,$AF$31,$O$5:$O$300,BR$32)</f>
        <v>0</v>
      </c>
      <c r="BS71" s="174">
        <f t="shared" si="202"/>
        <v>0</v>
      </c>
      <c r="BT71" s="174">
        <f t="shared" si="202"/>
        <v>0</v>
      </c>
      <c r="BU71" s="409">
        <f t="shared" si="203"/>
        <v>0</v>
      </c>
      <c r="BV71" s="399" t="str">
        <f t="shared" si="227"/>
        <v/>
      </c>
      <c r="BW71" s="174">
        <f t="shared" si="204"/>
        <v>0</v>
      </c>
      <c r="BX71" s="174">
        <f t="shared" si="204"/>
        <v>0</v>
      </c>
      <c r="BY71" s="174">
        <f t="shared" si="204"/>
        <v>0</v>
      </c>
      <c r="BZ71" s="409">
        <f t="shared" si="205"/>
        <v>0</v>
      </c>
      <c r="CA71" s="399" t="str">
        <f t="shared" si="228"/>
        <v/>
      </c>
      <c r="CB71" s="174">
        <f t="shared" si="206"/>
        <v>0</v>
      </c>
      <c r="CC71" s="174">
        <f t="shared" si="206"/>
        <v>0</v>
      </c>
      <c r="CD71" s="174">
        <f t="shared" si="206"/>
        <v>0</v>
      </c>
      <c r="CE71" s="409">
        <f t="shared" si="207"/>
        <v>0</v>
      </c>
      <c r="CF71" s="399" t="str">
        <f t="shared" si="229"/>
        <v/>
      </c>
      <c r="CG71" s="181">
        <f t="shared" si="208"/>
        <v>0</v>
      </c>
      <c r="CH71" s="174">
        <f t="shared" si="208"/>
        <v>0</v>
      </c>
      <c r="CI71" s="174">
        <f t="shared" si="208"/>
        <v>0</v>
      </c>
      <c r="CJ71" s="409">
        <f t="shared" si="209"/>
        <v>0</v>
      </c>
      <c r="CK71" s="398" t="str">
        <f t="shared" si="210"/>
        <v/>
      </c>
      <c r="CL71" s="181">
        <f t="shared" si="211"/>
        <v>0</v>
      </c>
      <c r="CM71" s="174">
        <f t="shared" si="211"/>
        <v>0</v>
      </c>
      <c r="CN71" s="174">
        <f t="shared" si="211"/>
        <v>0</v>
      </c>
      <c r="CO71" s="409">
        <f t="shared" si="212"/>
        <v>0</v>
      </c>
      <c r="CP71" s="399" t="str">
        <f t="shared" si="213"/>
        <v/>
      </c>
      <c r="CQ71" s="174">
        <f t="shared" si="214"/>
        <v>0</v>
      </c>
      <c r="CR71" s="174">
        <f t="shared" si="214"/>
        <v>0</v>
      </c>
      <c r="CS71" s="174">
        <f t="shared" si="214"/>
        <v>0</v>
      </c>
      <c r="CT71" s="409">
        <f t="shared" si="215"/>
        <v>0</v>
      </c>
      <c r="CU71" s="399" t="str">
        <f t="shared" si="216"/>
        <v/>
      </c>
      <c r="CV71" s="98"/>
    </row>
    <row r="72" spans="3:100" x14ac:dyDescent="0.25">
      <c r="C72" s="380">
        <f t="shared" si="217"/>
        <v>0</v>
      </c>
      <c r="I72" s="409" t="e">
        <f t="shared" ca="1" si="218"/>
        <v>#NAME?</v>
      </c>
      <c r="K72" s="110"/>
      <c r="L72" s="74" t="str">
        <f t="shared" si="219"/>
        <v/>
      </c>
      <c r="M72" s="11" t="str">
        <f t="shared" si="220"/>
        <v/>
      </c>
      <c r="N72" s="11" t="str">
        <f t="shared" si="221"/>
        <v/>
      </c>
      <c r="O72" s="11" t="str">
        <f t="shared" si="222"/>
        <v/>
      </c>
      <c r="P72" s="380">
        <f t="shared" si="223"/>
        <v>1</v>
      </c>
      <c r="Q72" s="380">
        <f t="shared" si="224"/>
        <v>1</v>
      </c>
      <c r="X72" s="513"/>
      <c r="Y72" s="129">
        <v>4</v>
      </c>
      <c r="Z72" s="173">
        <f>COUNTIFS($L$5:$L$300,$X$69,$M$5:$M$300,$Y72,$N$5:$N$300,$Z$31,$O$5:$O$300,$Z$32)</f>
        <v>0</v>
      </c>
      <c r="AA72" s="173">
        <f>COUNTIFS($L$5:$L$300,$X$69,$M$5:$M$300,$Y72,$N$5:$N$300,$Z$31,$O$5:$O$300,$AA$32)</f>
        <v>0</v>
      </c>
      <c r="AB72" s="173">
        <f>COUNTIFS($L$5:$L$300,$X$69,$M$5:$M$300,$Y72,$N$5:$N$300,$Z$31,$O$5:$O$300,$AB$32)</f>
        <v>0</v>
      </c>
      <c r="AC72" s="130"/>
      <c r="AD72" s="130">
        <f t="shared" si="182"/>
        <v>0</v>
      </c>
      <c r="AE72" s="137" t="str">
        <f t="shared" si="183"/>
        <v/>
      </c>
      <c r="AF72" s="173">
        <f>COUNTIFS($L$5:$L$300,$X$69,$M$5:$M$300,$Y72,$N$5:$N$300,$AF$31,$O$5:$O$300,AF$32)</f>
        <v>0</v>
      </c>
      <c r="AG72" s="173">
        <f t="shared" si="184"/>
        <v>0</v>
      </c>
      <c r="AH72" s="173">
        <f t="shared" si="184"/>
        <v>0</v>
      </c>
      <c r="AI72" s="130">
        <f t="shared" si="185"/>
        <v>0</v>
      </c>
      <c r="AJ72" s="137" t="str">
        <f t="shared" si="225"/>
        <v/>
      </c>
      <c r="AK72" s="182">
        <f t="shared" si="186"/>
        <v>0</v>
      </c>
      <c r="AL72" s="173">
        <f t="shared" si="186"/>
        <v>0</v>
      </c>
      <c r="AM72" s="173">
        <f t="shared" si="186"/>
        <v>0</v>
      </c>
      <c r="AN72" s="130">
        <f t="shared" si="187"/>
        <v>0</v>
      </c>
      <c r="AO72" s="137" t="str">
        <f t="shared" si="226"/>
        <v/>
      </c>
      <c r="AP72" s="173">
        <f t="shared" si="188"/>
        <v>0</v>
      </c>
      <c r="AQ72" s="173">
        <f t="shared" si="188"/>
        <v>0</v>
      </c>
      <c r="AR72" s="173">
        <f t="shared" si="188"/>
        <v>0</v>
      </c>
      <c r="AS72" s="130">
        <f t="shared" si="189"/>
        <v>0</v>
      </c>
      <c r="AT72" s="137" t="str">
        <f t="shared" si="190"/>
        <v/>
      </c>
      <c r="AU72" s="182">
        <f t="shared" si="191"/>
        <v>0</v>
      </c>
      <c r="AV72" s="173">
        <f t="shared" si="191"/>
        <v>0</v>
      </c>
      <c r="AW72" s="173">
        <f t="shared" si="191"/>
        <v>0</v>
      </c>
      <c r="AX72" s="130">
        <f t="shared" si="192"/>
        <v>0</v>
      </c>
      <c r="AY72" s="137" t="str">
        <f t="shared" si="193"/>
        <v/>
      </c>
      <c r="AZ72" s="173">
        <f t="shared" si="194"/>
        <v>0</v>
      </c>
      <c r="BA72" s="173">
        <f t="shared" si="194"/>
        <v>0</v>
      </c>
      <c r="BB72" s="173">
        <f t="shared" si="194"/>
        <v>0</v>
      </c>
      <c r="BC72" s="130">
        <f t="shared" si="195"/>
        <v>0</v>
      </c>
      <c r="BD72" s="137" t="str">
        <f t="shared" si="196"/>
        <v/>
      </c>
      <c r="BE72" s="371">
        <f t="shared" si="197"/>
        <v>0</v>
      </c>
      <c r="BF72" s="130">
        <f t="shared" si="197"/>
        <v>0</v>
      </c>
      <c r="BG72" s="130">
        <f t="shared" si="197"/>
        <v>0</v>
      </c>
      <c r="BH72" s="130">
        <f t="shared" si="198"/>
        <v>0</v>
      </c>
      <c r="BI72" s="137" t="str">
        <f t="shared" si="199"/>
        <v/>
      </c>
      <c r="BJ72" s="513"/>
      <c r="BK72" s="126">
        <v>4</v>
      </c>
      <c r="BL72" s="236">
        <f>COUNTIFS($L$5:$L$300,$BJ$33,$M$5:$M$300,$Y72,$N$5:$N$300,$Z$31,$O$5:$O$300,$Z$32)</f>
        <v>0</v>
      </c>
      <c r="BM72" s="236">
        <f>COUNTIFS($L$5:$L$300,$BJ$33,$M$5:$M$300,$Y72,$N$5:$N$300,$Z$31,$O$5:$O$300,$AA$32)</f>
        <v>0</v>
      </c>
      <c r="BN72" s="236">
        <f>COUNTIFS($L$5:$L$300,$BJ$33,$M$5:$M$300,$Y72,$N$5:$N$300,$Z$31,$O$5:$O$300,$AB$32)</f>
        <v>0</v>
      </c>
      <c r="BO72" s="236"/>
      <c r="BP72" s="233">
        <f t="shared" si="200"/>
        <v>0</v>
      </c>
      <c r="BQ72" s="240" t="str">
        <f t="shared" si="201"/>
        <v/>
      </c>
      <c r="BR72" s="236">
        <f>COUNTIFS($L$5:$L$300,$BJ$33,$M$5:$M$300,$Y72,$N$5:$N$300,$AF$31,$O$5:$O$300,BR$32)</f>
        <v>0</v>
      </c>
      <c r="BS72" s="236">
        <f t="shared" si="202"/>
        <v>0</v>
      </c>
      <c r="BT72" s="236">
        <f t="shared" si="202"/>
        <v>0</v>
      </c>
      <c r="BU72" s="233">
        <f t="shared" si="203"/>
        <v>0</v>
      </c>
      <c r="BV72" s="240" t="str">
        <f t="shared" si="227"/>
        <v/>
      </c>
      <c r="BW72" s="236">
        <f t="shared" si="204"/>
        <v>0</v>
      </c>
      <c r="BX72" s="236">
        <f t="shared" si="204"/>
        <v>0</v>
      </c>
      <c r="BY72" s="236">
        <f t="shared" si="204"/>
        <v>0</v>
      </c>
      <c r="BZ72" s="233">
        <f t="shared" si="205"/>
        <v>0</v>
      </c>
      <c r="CA72" s="240" t="str">
        <f t="shared" si="228"/>
        <v/>
      </c>
      <c r="CB72" s="236">
        <f t="shared" si="206"/>
        <v>0</v>
      </c>
      <c r="CC72" s="236">
        <f t="shared" si="206"/>
        <v>0</v>
      </c>
      <c r="CD72" s="236">
        <f t="shared" si="206"/>
        <v>0</v>
      </c>
      <c r="CE72" s="233">
        <f t="shared" si="207"/>
        <v>0</v>
      </c>
      <c r="CF72" s="240" t="str">
        <f t="shared" si="229"/>
        <v/>
      </c>
      <c r="CG72" s="237">
        <f t="shared" si="208"/>
        <v>0</v>
      </c>
      <c r="CH72" s="236">
        <f t="shared" si="208"/>
        <v>0</v>
      </c>
      <c r="CI72" s="236">
        <f t="shared" si="208"/>
        <v>0</v>
      </c>
      <c r="CJ72" s="233">
        <f t="shared" si="209"/>
        <v>0</v>
      </c>
      <c r="CK72" s="242" t="str">
        <f t="shared" si="210"/>
        <v/>
      </c>
      <c r="CL72" s="237">
        <f t="shared" si="211"/>
        <v>0</v>
      </c>
      <c r="CM72" s="236">
        <f t="shared" si="211"/>
        <v>0</v>
      </c>
      <c r="CN72" s="236">
        <f t="shared" si="211"/>
        <v>0</v>
      </c>
      <c r="CO72" s="233">
        <f t="shared" si="212"/>
        <v>0</v>
      </c>
      <c r="CP72" s="240" t="str">
        <f t="shared" si="213"/>
        <v/>
      </c>
      <c r="CQ72" s="236">
        <f t="shared" si="214"/>
        <v>0</v>
      </c>
      <c r="CR72" s="236">
        <f t="shared" si="214"/>
        <v>0</v>
      </c>
      <c r="CS72" s="236">
        <f t="shared" si="214"/>
        <v>0</v>
      </c>
      <c r="CT72" s="233">
        <f t="shared" si="215"/>
        <v>0</v>
      </c>
      <c r="CU72" s="240" t="str">
        <f t="shared" si="216"/>
        <v/>
      </c>
      <c r="CV72" s="98"/>
    </row>
    <row r="73" spans="3:100" x14ac:dyDescent="0.25">
      <c r="C73" s="380">
        <f t="shared" si="217"/>
        <v>0</v>
      </c>
      <c r="I73" s="409" t="e">
        <f t="shared" ca="1" si="218"/>
        <v>#NAME?</v>
      </c>
      <c r="K73" s="110"/>
      <c r="L73" s="74" t="str">
        <f t="shared" si="219"/>
        <v/>
      </c>
      <c r="M73" s="11" t="str">
        <f t="shared" si="220"/>
        <v/>
      </c>
      <c r="N73" s="11" t="str">
        <f t="shared" si="221"/>
        <v/>
      </c>
      <c r="O73" s="11" t="str">
        <f t="shared" si="222"/>
        <v/>
      </c>
      <c r="P73" s="380">
        <f t="shared" si="223"/>
        <v>1</v>
      </c>
      <c r="Q73" s="380">
        <f t="shared" si="224"/>
        <v>1</v>
      </c>
      <c r="X73" s="513"/>
      <c r="Y73" s="111">
        <v>5</v>
      </c>
      <c r="Z73" s="174">
        <f>COUNTIFS($L$5:$L$300,$X$69,$M$5:$M$300,$Y73,$N$5:$N$300,$Z$31,$O$5:$O$300,$Z$32)</f>
        <v>0</v>
      </c>
      <c r="AA73" s="174">
        <f>COUNTIFS($L$5:$L$300,$X$69,$M$5:$M$300,$Y73,$N$5:$N$300,$Z$31,$O$5:$O$300,$AA$32)</f>
        <v>0</v>
      </c>
      <c r="AB73" s="174">
        <f>COUNTIFS($L$5:$L$300,$X$69,$M$5:$M$300,$Y73,$N$5:$N$300,$Z$31,$O$5:$O$300,$AB$32)</f>
        <v>0</v>
      </c>
      <c r="AC73" s="409"/>
      <c r="AD73" s="409">
        <f t="shared" si="182"/>
        <v>0</v>
      </c>
      <c r="AE73" s="399" t="str">
        <f t="shared" si="183"/>
        <v/>
      </c>
      <c r="AF73" s="174">
        <f>COUNTIFS($L$5:$L$300,$X$69,$M$5:$M$300,$Y73,$N$5:$N$300,$AF$31,$O$5:$O$300,AF$32)</f>
        <v>0</v>
      </c>
      <c r="AG73" s="174">
        <f t="shared" si="184"/>
        <v>0</v>
      </c>
      <c r="AH73" s="174">
        <f t="shared" si="184"/>
        <v>0</v>
      </c>
      <c r="AI73" s="409">
        <f t="shared" si="185"/>
        <v>0</v>
      </c>
      <c r="AJ73" s="399" t="str">
        <f t="shared" si="225"/>
        <v/>
      </c>
      <c r="AK73" s="181">
        <f t="shared" si="186"/>
        <v>0</v>
      </c>
      <c r="AL73" s="174">
        <f t="shared" si="186"/>
        <v>0</v>
      </c>
      <c r="AM73" s="174">
        <f t="shared" si="186"/>
        <v>0</v>
      </c>
      <c r="AN73" s="409">
        <f t="shared" si="187"/>
        <v>0</v>
      </c>
      <c r="AO73" s="399" t="str">
        <f t="shared" si="226"/>
        <v/>
      </c>
      <c r="AP73" s="174">
        <f t="shared" si="188"/>
        <v>0</v>
      </c>
      <c r="AQ73" s="174">
        <f t="shared" si="188"/>
        <v>0</v>
      </c>
      <c r="AR73" s="174">
        <f t="shared" si="188"/>
        <v>0</v>
      </c>
      <c r="AS73" s="409">
        <f t="shared" si="189"/>
        <v>0</v>
      </c>
      <c r="AT73" s="399" t="str">
        <f t="shared" si="190"/>
        <v/>
      </c>
      <c r="AU73" s="181">
        <f t="shared" si="191"/>
        <v>0</v>
      </c>
      <c r="AV73" s="174">
        <f t="shared" si="191"/>
        <v>0</v>
      </c>
      <c r="AW73" s="174">
        <f t="shared" si="191"/>
        <v>0</v>
      </c>
      <c r="AX73" s="409">
        <f t="shared" si="192"/>
        <v>0</v>
      </c>
      <c r="AY73" s="399" t="str">
        <f t="shared" si="193"/>
        <v/>
      </c>
      <c r="AZ73" s="174">
        <f t="shared" si="194"/>
        <v>0</v>
      </c>
      <c r="BA73" s="174">
        <f t="shared" si="194"/>
        <v>0</v>
      </c>
      <c r="BB73" s="174">
        <f t="shared" si="194"/>
        <v>0</v>
      </c>
      <c r="BC73" s="409">
        <f t="shared" si="195"/>
        <v>0</v>
      </c>
      <c r="BD73" s="399" t="str">
        <f t="shared" si="196"/>
        <v/>
      </c>
      <c r="BE73" s="377">
        <f t="shared" si="197"/>
        <v>0</v>
      </c>
      <c r="BF73" s="409">
        <f t="shared" si="197"/>
        <v>0</v>
      </c>
      <c r="BG73" s="409">
        <f t="shared" si="197"/>
        <v>0</v>
      </c>
      <c r="BH73" s="409">
        <f t="shared" si="198"/>
        <v>0</v>
      </c>
      <c r="BI73" s="399" t="str">
        <f t="shared" si="199"/>
        <v/>
      </c>
      <c r="BJ73" s="513"/>
      <c r="BK73" s="132">
        <v>5</v>
      </c>
      <c r="BL73" s="174">
        <f>COUNTIFS($L$5:$L$300,$BJ$33,$M$5:$M$300,$Y73,$N$5:$N$300,$Z$31,$O$5:$O$300,$Z$32)</f>
        <v>0</v>
      </c>
      <c r="BM73" s="174">
        <f>COUNTIFS($L$5:$L$300,$BJ$33,$M$5:$M$300,$Y73,$N$5:$N$300,$Z$31,$O$5:$O$300,$AA$32)</f>
        <v>0</v>
      </c>
      <c r="BN73" s="174">
        <f>COUNTIFS($L$5:$L$300,$BJ$33,$M$5:$M$300,$Y73,$N$5:$N$300,$Z$31,$O$5:$O$300,$AB$32)</f>
        <v>0</v>
      </c>
      <c r="BO73" s="174"/>
      <c r="BP73" s="409">
        <f t="shared" si="200"/>
        <v>0</v>
      </c>
      <c r="BQ73" s="399" t="str">
        <f t="shared" si="201"/>
        <v/>
      </c>
      <c r="BR73" s="174">
        <f>COUNTIFS($L$5:$L$300,$BJ$33,$M$5:$M$300,$Y73,$N$5:$N$300,$AF$31,$O$5:$O$300,BR$32)</f>
        <v>0</v>
      </c>
      <c r="BS73" s="174">
        <f t="shared" si="202"/>
        <v>0</v>
      </c>
      <c r="BT73" s="174">
        <f t="shared" si="202"/>
        <v>0</v>
      </c>
      <c r="BU73" s="409">
        <f t="shared" si="203"/>
        <v>0</v>
      </c>
      <c r="BV73" s="399" t="str">
        <f t="shared" si="227"/>
        <v/>
      </c>
      <c r="BW73" s="174">
        <f t="shared" si="204"/>
        <v>0</v>
      </c>
      <c r="BX73" s="174">
        <f t="shared" si="204"/>
        <v>0</v>
      </c>
      <c r="BY73" s="174">
        <f t="shared" si="204"/>
        <v>0</v>
      </c>
      <c r="BZ73" s="409">
        <f t="shared" si="205"/>
        <v>0</v>
      </c>
      <c r="CA73" s="399" t="str">
        <f t="shared" si="228"/>
        <v/>
      </c>
      <c r="CB73" s="174">
        <f t="shared" si="206"/>
        <v>0</v>
      </c>
      <c r="CC73" s="174">
        <f t="shared" si="206"/>
        <v>0</v>
      </c>
      <c r="CD73" s="174">
        <f t="shared" si="206"/>
        <v>0</v>
      </c>
      <c r="CE73" s="409">
        <f t="shared" si="207"/>
        <v>0</v>
      </c>
      <c r="CF73" s="399" t="str">
        <f t="shared" si="229"/>
        <v/>
      </c>
      <c r="CG73" s="181">
        <f t="shared" si="208"/>
        <v>0</v>
      </c>
      <c r="CH73" s="174">
        <f t="shared" si="208"/>
        <v>0</v>
      </c>
      <c r="CI73" s="174">
        <f t="shared" si="208"/>
        <v>0</v>
      </c>
      <c r="CJ73" s="409">
        <f t="shared" si="209"/>
        <v>0</v>
      </c>
      <c r="CK73" s="398" t="str">
        <f t="shared" si="210"/>
        <v/>
      </c>
      <c r="CL73" s="181">
        <f t="shared" si="211"/>
        <v>0</v>
      </c>
      <c r="CM73" s="174">
        <f t="shared" si="211"/>
        <v>0</v>
      </c>
      <c r="CN73" s="174">
        <f t="shared" si="211"/>
        <v>0</v>
      </c>
      <c r="CO73" s="409">
        <f t="shared" si="212"/>
        <v>0</v>
      </c>
      <c r="CP73" s="399" t="str">
        <f t="shared" si="213"/>
        <v/>
      </c>
      <c r="CQ73" s="174">
        <f t="shared" si="214"/>
        <v>0</v>
      </c>
      <c r="CR73" s="174">
        <f t="shared" si="214"/>
        <v>0</v>
      </c>
      <c r="CS73" s="174">
        <f t="shared" si="214"/>
        <v>0</v>
      </c>
      <c r="CT73" s="409">
        <f t="shared" si="215"/>
        <v>0</v>
      </c>
      <c r="CU73" s="399" t="str">
        <f t="shared" si="216"/>
        <v/>
      </c>
      <c r="CV73" s="98"/>
    </row>
    <row r="74" spans="3:100" ht="15.75" thickBot="1" x14ac:dyDescent="0.3">
      <c r="C74" s="380">
        <f t="shared" si="217"/>
        <v>0</v>
      </c>
      <c r="I74" s="409" t="e">
        <f t="shared" ca="1" si="218"/>
        <v>#NAME?</v>
      </c>
      <c r="K74" s="110"/>
      <c r="L74" s="74" t="str">
        <f t="shared" si="219"/>
        <v/>
      </c>
      <c r="M74" s="11" t="str">
        <f t="shared" si="220"/>
        <v/>
      </c>
      <c r="N74" s="11" t="str">
        <f t="shared" si="221"/>
        <v/>
      </c>
      <c r="O74" s="11" t="str">
        <f t="shared" si="222"/>
        <v/>
      </c>
      <c r="P74" s="380">
        <f t="shared" si="223"/>
        <v>1</v>
      </c>
      <c r="Q74" s="380">
        <f t="shared" si="224"/>
        <v>1</v>
      </c>
      <c r="X74" s="514"/>
      <c r="Y74" s="168">
        <v>6</v>
      </c>
      <c r="Z74" s="173">
        <f>COUNTIFS($L$5:$L$300,$X$69,$M$5:$M$300,$Y74,$N$5:$N$300,$Z$31,$O$5:$O$300,$Z$32)</f>
        <v>0</v>
      </c>
      <c r="AA74" s="173">
        <f>COUNTIFS($L$5:$L$300,$X$69,$M$5:$M$300,$Y74,$N$5:$N$300,$Z$31,$O$5:$O$300,$AA$32)</f>
        <v>0</v>
      </c>
      <c r="AB74" s="173">
        <f>COUNTIFS($L$5:$L$300,$X$69,$M$5:$M$300,$Y74,$N$5:$N$300,$Z$31,$O$5:$O$300,$AB$32)</f>
        <v>0</v>
      </c>
      <c r="AC74" s="130"/>
      <c r="AD74" s="130">
        <f t="shared" si="182"/>
        <v>0</v>
      </c>
      <c r="AE74" s="137" t="str">
        <f t="shared" si="183"/>
        <v/>
      </c>
      <c r="AF74" s="173">
        <f>COUNTIFS($L$5:$L$300,$X$69,$M$5:$M$300,$Y74,$N$5:$N$300,$AF$31,$O$5:$O$300,AF$32)</f>
        <v>0</v>
      </c>
      <c r="AG74" s="173">
        <f t="shared" si="184"/>
        <v>0</v>
      </c>
      <c r="AH74" s="173">
        <f t="shared" si="184"/>
        <v>0</v>
      </c>
      <c r="AI74" s="130">
        <f t="shared" si="185"/>
        <v>0</v>
      </c>
      <c r="AJ74" s="137" t="str">
        <f t="shared" si="225"/>
        <v/>
      </c>
      <c r="AK74" s="182">
        <f t="shared" si="186"/>
        <v>0</v>
      </c>
      <c r="AL74" s="173">
        <f t="shared" si="186"/>
        <v>0</v>
      </c>
      <c r="AM74" s="173">
        <f t="shared" si="186"/>
        <v>0</v>
      </c>
      <c r="AN74" s="130">
        <f t="shared" si="187"/>
        <v>0</v>
      </c>
      <c r="AO74" s="137" t="str">
        <f t="shared" si="226"/>
        <v/>
      </c>
      <c r="AP74" s="173">
        <f t="shared" si="188"/>
        <v>0</v>
      </c>
      <c r="AQ74" s="173">
        <f t="shared" si="188"/>
        <v>0</v>
      </c>
      <c r="AR74" s="173">
        <f t="shared" si="188"/>
        <v>0</v>
      </c>
      <c r="AS74" s="130">
        <f t="shared" si="189"/>
        <v>0</v>
      </c>
      <c r="AT74" s="137" t="str">
        <f t="shared" si="190"/>
        <v/>
      </c>
      <c r="AU74" s="182">
        <f t="shared" si="191"/>
        <v>0</v>
      </c>
      <c r="AV74" s="173">
        <f t="shared" si="191"/>
        <v>0</v>
      </c>
      <c r="AW74" s="173">
        <f t="shared" si="191"/>
        <v>0</v>
      </c>
      <c r="AX74" s="130">
        <f t="shared" si="192"/>
        <v>0</v>
      </c>
      <c r="AY74" s="164" t="str">
        <f t="shared" si="193"/>
        <v/>
      </c>
      <c r="AZ74" s="173">
        <f t="shared" si="194"/>
        <v>0</v>
      </c>
      <c r="BA74" s="173">
        <f t="shared" si="194"/>
        <v>0</v>
      </c>
      <c r="BB74" s="173">
        <f t="shared" si="194"/>
        <v>0</v>
      </c>
      <c r="BC74" s="130">
        <f t="shared" si="195"/>
        <v>0</v>
      </c>
      <c r="BD74" s="164" t="str">
        <f t="shared" si="196"/>
        <v/>
      </c>
      <c r="BE74" s="371">
        <f t="shared" si="197"/>
        <v>0</v>
      </c>
      <c r="BF74" s="130">
        <f t="shared" si="197"/>
        <v>0</v>
      </c>
      <c r="BG74" s="130">
        <f t="shared" si="197"/>
        <v>0</v>
      </c>
      <c r="BH74" s="130">
        <f t="shared" si="198"/>
        <v>0</v>
      </c>
      <c r="BI74" s="137" t="str">
        <f t="shared" si="199"/>
        <v/>
      </c>
      <c r="BJ74" s="514"/>
      <c r="BK74" s="234">
        <v>6</v>
      </c>
      <c r="BL74" s="236">
        <f>COUNTIFS($L$5:$L$300,$BJ$33,$M$5:$M$300,$Y74,$N$5:$N$300,$Z$31,$O$5:$O$300,$Z$32)</f>
        <v>0</v>
      </c>
      <c r="BM74" s="236">
        <f>COUNTIFS($L$5:$L$300,$BJ$33,$M$5:$M$300,$Y74,$N$5:$N$300,$Z$31,$O$5:$O$300,$AA$32)</f>
        <v>0</v>
      </c>
      <c r="BN74" s="236">
        <f>COUNTIFS($L$5:$L$300,$BJ$33,$M$5:$M$300,$Y74,$N$5:$N$300,$Z$31,$O$5:$O$300,$AB$32)</f>
        <v>0</v>
      </c>
      <c r="BO74" s="236"/>
      <c r="BP74" s="233">
        <f t="shared" si="200"/>
        <v>0</v>
      </c>
      <c r="BQ74" s="241" t="str">
        <f t="shared" si="201"/>
        <v/>
      </c>
      <c r="BR74" s="236">
        <f>COUNTIFS($L$5:$L$300,$BJ$33,$M$5:$M$300,$Y74,$N$5:$N$300,$AF$31,$O$5:$O$300,BR$32)</f>
        <v>0</v>
      </c>
      <c r="BS74" s="236">
        <f t="shared" si="202"/>
        <v>0</v>
      </c>
      <c r="BT74" s="236">
        <f t="shared" si="202"/>
        <v>0</v>
      </c>
      <c r="BU74" s="233">
        <f t="shared" si="203"/>
        <v>0</v>
      </c>
      <c r="BV74" s="241" t="str">
        <f t="shared" si="227"/>
        <v/>
      </c>
      <c r="BW74" s="236">
        <f t="shared" si="204"/>
        <v>0</v>
      </c>
      <c r="BX74" s="236">
        <f t="shared" si="204"/>
        <v>0</v>
      </c>
      <c r="BY74" s="236">
        <f t="shared" si="204"/>
        <v>0</v>
      </c>
      <c r="BZ74" s="233">
        <f t="shared" si="205"/>
        <v>0</v>
      </c>
      <c r="CA74" s="240" t="str">
        <f t="shared" si="228"/>
        <v/>
      </c>
      <c r="CB74" s="236">
        <f t="shared" si="206"/>
        <v>0</v>
      </c>
      <c r="CC74" s="236">
        <f t="shared" si="206"/>
        <v>0</v>
      </c>
      <c r="CD74" s="236">
        <f t="shared" si="206"/>
        <v>0</v>
      </c>
      <c r="CE74" s="233">
        <f t="shared" si="207"/>
        <v>0</v>
      </c>
      <c r="CF74" s="240" t="str">
        <f t="shared" si="229"/>
        <v/>
      </c>
      <c r="CG74" s="237">
        <f t="shared" si="208"/>
        <v>0</v>
      </c>
      <c r="CH74" s="236">
        <f t="shared" si="208"/>
        <v>0</v>
      </c>
      <c r="CI74" s="236">
        <f t="shared" si="208"/>
        <v>0</v>
      </c>
      <c r="CJ74" s="233">
        <f t="shared" si="209"/>
        <v>0</v>
      </c>
      <c r="CK74" s="242" t="str">
        <f t="shared" si="210"/>
        <v/>
      </c>
      <c r="CL74" s="238">
        <f t="shared" si="211"/>
        <v>0</v>
      </c>
      <c r="CM74" s="239">
        <f t="shared" si="211"/>
        <v>0</v>
      </c>
      <c r="CN74" s="239">
        <f t="shared" si="211"/>
        <v>0</v>
      </c>
      <c r="CO74" s="235">
        <f t="shared" si="212"/>
        <v>0</v>
      </c>
      <c r="CP74" s="241" t="str">
        <f t="shared" si="213"/>
        <v/>
      </c>
      <c r="CQ74" s="236">
        <f t="shared" si="214"/>
        <v>0</v>
      </c>
      <c r="CR74" s="236">
        <f t="shared" si="214"/>
        <v>0</v>
      </c>
      <c r="CS74" s="236">
        <f t="shared" si="214"/>
        <v>0</v>
      </c>
      <c r="CT74" s="233">
        <f t="shared" si="215"/>
        <v>0</v>
      </c>
      <c r="CU74" s="240" t="str">
        <f t="shared" si="216"/>
        <v/>
      </c>
      <c r="CV74" s="98"/>
    </row>
    <row r="75" spans="3:100" ht="16.5" thickBot="1" x14ac:dyDescent="0.3">
      <c r="C75" s="380">
        <f t="shared" si="217"/>
        <v>0</v>
      </c>
      <c r="I75" s="409" t="e">
        <f t="shared" ca="1" si="218"/>
        <v>#NAME?</v>
      </c>
      <c r="K75" s="110"/>
      <c r="L75" s="74" t="str">
        <f t="shared" si="219"/>
        <v/>
      </c>
      <c r="M75" s="11" t="str">
        <f t="shared" si="220"/>
        <v/>
      </c>
      <c r="N75" s="11" t="str">
        <f t="shared" si="221"/>
        <v/>
      </c>
      <c r="O75" s="11" t="str">
        <f t="shared" si="222"/>
        <v/>
      </c>
      <c r="P75" s="380">
        <f t="shared" si="223"/>
        <v>1</v>
      </c>
      <c r="Q75" s="380">
        <f t="shared" si="224"/>
        <v>1</v>
      </c>
      <c r="X75" s="505" t="s">
        <v>130</v>
      </c>
      <c r="Y75" s="506"/>
      <c r="Z75" s="175">
        <f>SUM(Z69:Z74)</f>
        <v>0</v>
      </c>
      <c r="AA75" s="176">
        <f>SUM(AA69:AA74)</f>
        <v>0</v>
      </c>
      <c r="AB75" s="176">
        <f>SUM(AB69:AB74)</f>
        <v>0</v>
      </c>
      <c r="AC75" s="393"/>
      <c r="AD75" s="393">
        <f t="shared" si="182"/>
        <v>0</v>
      </c>
      <c r="AE75" s="138" t="str">
        <f t="shared" si="183"/>
        <v/>
      </c>
      <c r="AF75" s="175">
        <f>SUM(AF69:AF74)</f>
        <v>0</v>
      </c>
      <c r="AG75" s="176">
        <f>SUM(AG69:AG74)</f>
        <v>0</v>
      </c>
      <c r="AH75" s="176">
        <f>SUM(AH69:AH74)</f>
        <v>0</v>
      </c>
      <c r="AI75" s="393">
        <f t="shared" si="185"/>
        <v>0</v>
      </c>
      <c r="AJ75" s="138" t="str">
        <f t="shared" si="225"/>
        <v/>
      </c>
      <c r="AK75" s="175">
        <f>SUM(AK69:AK74)</f>
        <v>0</v>
      </c>
      <c r="AL75" s="176">
        <f>SUM(AL69:AL74)</f>
        <v>0</v>
      </c>
      <c r="AM75" s="176">
        <f>SUM(AM69:AM74)</f>
        <v>0</v>
      </c>
      <c r="AN75" s="393">
        <f t="shared" si="187"/>
        <v>0</v>
      </c>
      <c r="AO75" s="138" t="str">
        <f t="shared" si="226"/>
        <v/>
      </c>
      <c r="AP75" s="175">
        <f>SUM(AP69:AP74)</f>
        <v>0</v>
      </c>
      <c r="AQ75" s="176">
        <f>SUM(AQ69:AQ74)</f>
        <v>0</v>
      </c>
      <c r="AR75" s="176">
        <f>SUM(AR69:AR74)</f>
        <v>0</v>
      </c>
      <c r="AS75" s="393">
        <f t="shared" si="189"/>
        <v>0</v>
      </c>
      <c r="AT75" s="138" t="str">
        <f t="shared" si="190"/>
        <v/>
      </c>
      <c r="AU75" s="175">
        <f>SUM(AU69:AU74)</f>
        <v>0</v>
      </c>
      <c r="AV75" s="176">
        <f>SUM(AV69:AV74)</f>
        <v>0</v>
      </c>
      <c r="AW75" s="176">
        <f>SUM(AW69:AW74)</f>
        <v>0</v>
      </c>
      <c r="AX75" s="393">
        <f t="shared" si="192"/>
        <v>0</v>
      </c>
      <c r="AY75" s="138" t="str">
        <f t="shared" si="193"/>
        <v/>
      </c>
      <c r="AZ75" s="175">
        <f>SUM(AZ69:AZ74)</f>
        <v>0</v>
      </c>
      <c r="BA75" s="176">
        <f>SUM(BA69:BA74)</f>
        <v>0</v>
      </c>
      <c r="BB75" s="176">
        <f>SUM(BB69:BB74)</f>
        <v>0</v>
      </c>
      <c r="BC75" s="393">
        <f t="shared" si="195"/>
        <v>0</v>
      </c>
      <c r="BD75" s="138" t="str">
        <f t="shared" si="196"/>
        <v/>
      </c>
      <c r="BE75" s="389">
        <f>SUM(BE69:BE74)</f>
        <v>0</v>
      </c>
      <c r="BF75" s="393">
        <f>SUM(BF69:BF74)</f>
        <v>0</v>
      </c>
      <c r="BG75" s="393">
        <f>SUM(BG69:BG74)</f>
        <v>0</v>
      </c>
      <c r="BH75" s="393">
        <f t="shared" si="198"/>
        <v>0</v>
      </c>
      <c r="BI75" s="138" t="str">
        <f t="shared" si="199"/>
        <v/>
      </c>
      <c r="BJ75" s="505" t="s">
        <v>130</v>
      </c>
      <c r="BK75" s="506"/>
      <c r="BL75" s="175">
        <f>SUM(BL69:BL74)</f>
        <v>0</v>
      </c>
      <c r="BM75" s="176">
        <f>COUNTIFS($L$5:$L$300,$X$33,$M$5:$M$300,$Y75,$N$5:$N$300,$Z$31,$O$5:$O$300,$AA$32)</f>
        <v>0</v>
      </c>
      <c r="BN75" s="176">
        <f>SUM(BN69:BN74)</f>
        <v>0</v>
      </c>
      <c r="BO75" s="176"/>
      <c r="BP75" s="393">
        <f t="shared" si="200"/>
        <v>0</v>
      </c>
      <c r="BQ75" s="138" t="str">
        <f t="shared" si="201"/>
        <v/>
      </c>
      <c r="BR75" s="175">
        <f>SUM(BR69:BR74)</f>
        <v>0</v>
      </c>
      <c r="BS75" s="176">
        <f>SUM(BS69:BS74)</f>
        <v>0</v>
      </c>
      <c r="BT75" s="176">
        <f>SUM(BT69:BT74)</f>
        <v>0</v>
      </c>
      <c r="BU75" s="393">
        <f t="shared" si="203"/>
        <v>0</v>
      </c>
      <c r="BV75" s="138" t="str">
        <f t="shared" si="227"/>
        <v/>
      </c>
      <c r="BW75" s="175">
        <f>SUM(BW69:BW74)</f>
        <v>0</v>
      </c>
      <c r="BX75" s="176">
        <f>SUM(BY69:BY74)</f>
        <v>0</v>
      </c>
      <c r="BY75" s="176">
        <f>SUM(BY69:BY74)</f>
        <v>0</v>
      </c>
      <c r="BZ75" s="393">
        <f t="shared" si="205"/>
        <v>0</v>
      </c>
      <c r="CA75" s="138" t="str">
        <f t="shared" si="228"/>
        <v/>
      </c>
      <c r="CB75" s="175">
        <f>SUM(CB69:CB74)</f>
        <v>0</v>
      </c>
      <c r="CC75" s="176">
        <f>SUM(CC69:CC74)</f>
        <v>0</v>
      </c>
      <c r="CD75" s="176">
        <f>SUM(CD69:CD74)</f>
        <v>0</v>
      </c>
      <c r="CE75" s="393">
        <f t="shared" si="207"/>
        <v>0</v>
      </c>
      <c r="CF75" s="138" t="str">
        <f t="shared" si="229"/>
        <v/>
      </c>
      <c r="CG75" s="175">
        <f>SUM(CG69:CG74)</f>
        <v>0</v>
      </c>
      <c r="CH75" s="176">
        <f>SUM(CH69:CH74)</f>
        <v>0</v>
      </c>
      <c r="CI75" s="176">
        <f>SUM(CI69:CI74)</f>
        <v>0</v>
      </c>
      <c r="CJ75" s="393">
        <f t="shared" si="209"/>
        <v>0</v>
      </c>
      <c r="CK75" s="138" t="str">
        <f t="shared" si="210"/>
        <v/>
      </c>
      <c r="CL75" s="187">
        <f>SUM(CL69:CL74)</f>
        <v>0</v>
      </c>
      <c r="CM75" s="188">
        <f>SUM(CM69:CM74)</f>
        <v>0</v>
      </c>
      <c r="CN75" s="188">
        <f>SUM(CN69:CN74)</f>
        <v>0</v>
      </c>
      <c r="CO75" s="374">
        <f t="shared" si="212"/>
        <v>0</v>
      </c>
      <c r="CP75" s="243" t="str">
        <f t="shared" si="213"/>
        <v/>
      </c>
      <c r="CQ75" s="175">
        <f>SUM(CQ69:CQ74)</f>
        <v>0</v>
      </c>
      <c r="CR75" s="176">
        <f>SUM(CR69:CR74)</f>
        <v>0</v>
      </c>
      <c r="CS75" s="176">
        <f>SUM(CS69:CS74)</f>
        <v>0</v>
      </c>
      <c r="CT75" s="393">
        <f t="shared" si="215"/>
        <v>0</v>
      </c>
      <c r="CU75" s="138" t="str">
        <f t="shared" si="216"/>
        <v/>
      </c>
      <c r="CV75" s="98"/>
    </row>
    <row r="76" spans="3:100" ht="15.75" thickBot="1" x14ac:dyDescent="0.3">
      <c r="C76" s="380">
        <f t="shared" si="217"/>
        <v>0</v>
      </c>
      <c r="I76" s="409" t="e">
        <f t="shared" ca="1" si="218"/>
        <v>#NAME?</v>
      </c>
      <c r="K76" s="110"/>
      <c r="L76" s="74" t="str">
        <f t="shared" si="219"/>
        <v/>
      </c>
      <c r="M76" s="11" t="str">
        <f t="shared" si="220"/>
        <v/>
      </c>
      <c r="N76" s="11" t="str">
        <f t="shared" si="221"/>
        <v/>
      </c>
      <c r="O76" s="11" t="str">
        <f t="shared" si="222"/>
        <v/>
      </c>
      <c r="P76" s="380">
        <f t="shared" si="223"/>
        <v>1</v>
      </c>
      <c r="Q76" s="380">
        <f t="shared" si="224"/>
        <v>1</v>
      </c>
      <c r="X76" s="379"/>
      <c r="Y76" s="379"/>
      <c r="Z76" s="499" t="str">
        <f>$G$23</f>
        <v>S</v>
      </c>
      <c r="AA76" s="500"/>
      <c r="AB76" s="500"/>
      <c r="AC76" s="500"/>
      <c r="AD76" s="500"/>
      <c r="AE76" s="501"/>
      <c r="AF76" s="499" t="str">
        <f>$G$24</f>
        <v>R</v>
      </c>
      <c r="AG76" s="500"/>
      <c r="AH76" s="500"/>
      <c r="AI76" s="500"/>
      <c r="AJ76" s="501"/>
      <c r="AK76" s="509" t="str">
        <f>$G$26</f>
        <v>D</v>
      </c>
      <c r="AL76" s="510"/>
      <c r="AM76" s="510"/>
      <c r="AN76" s="510"/>
      <c r="AO76" s="511"/>
      <c r="AP76" s="499" t="str">
        <f>$G$27</f>
        <v>L</v>
      </c>
      <c r="AQ76" s="500"/>
      <c r="AR76" s="500"/>
      <c r="AS76" s="500"/>
      <c r="AT76" s="500"/>
      <c r="AU76" s="499" t="str">
        <f>$G$22</f>
        <v>A</v>
      </c>
      <c r="AV76" s="500"/>
      <c r="AW76" s="500"/>
      <c r="AX76" s="500"/>
      <c r="AY76" s="500"/>
      <c r="AZ76" s="499" t="str">
        <f>$G$32</f>
        <v>X</v>
      </c>
      <c r="BA76" s="500"/>
      <c r="BB76" s="500"/>
      <c r="BC76" s="500"/>
      <c r="BD76" s="501"/>
      <c r="BE76" s="500" t="str">
        <f>$G$25</f>
        <v>B</v>
      </c>
      <c r="BF76" s="500"/>
      <c r="BG76" s="500"/>
      <c r="BH76" s="500"/>
      <c r="BI76" s="501"/>
      <c r="BJ76" s="1"/>
      <c r="BK76" s="27"/>
      <c r="BL76" s="499" t="str">
        <f>$G$23</f>
        <v>S</v>
      </c>
      <c r="BM76" s="500"/>
      <c r="BN76" s="500"/>
      <c r="BO76" s="500"/>
      <c r="BP76" s="500"/>
      <c r="BQ76" s="501"/>
      <c r="BR76" s="499" t="str">
        <f>$G$24</f>
        <v>R</v>
      </c>
      <c r="BS76" s="500"/>
      <c r="BT76" s="500"/>
      <c r="BU76" s="500"/>
      <c r="BV76" s="501"/>
      <c r="BW76" s="499" t="str">
        <f>$G$26</f>
        <v>D</v>
      </c>
      <c r="BX76" s="500"/>
      <c r="BY76" s="500"/>
      <c r="BZ76" s="500"/>
      <c r="CA76" s="501"/>
      <c r="CB76" s="499" t="str">
        <f>$G$27</f>
        <v>L</v>
      </c>
      <c r="CC76" s="500"/>
      <c r="CD76" s="500"/>
      <c r="CE76" s="500"/>
      <c r="CF76" s="500"/>
      <c r="CG76" s="499" t="str">
        <f>$G$22</f>
        <v>A</v>
      </c>
      <c r="CH76" s="500"/>
      <c r="CI76" s="500"/>
      <c r="CJ76" s="500"/>
      <c r="CK76" s="501"/>
      <c r="CL76" s="500" t="str">
        <f>$G$32</f>
        <v>X</v>
      </c>
      <c r="CM76" s="500"/>
      <c r="CN76" s="500"/>
      <c r="CO76" s="500"/>
      <c r="CP76" s="501"/>
      <c r="CQ76" s="500" t="str">
        <f>$G$25</f>
        <v>B</v>
      </c>
      <c r="CR76" s="500"/>
      <c r="CS76" s="500"/>
      <c r="CT76" s="500"/>
      <c r="CU76" s="501"/>
      <c r="CV76" s="31"/>
    </row>
    <row r="77" spans="3:100" ht="15.75" thickBot="1" x14ac:dyDescent="0.3">
      <c r="C77" s="380">
        <f t="shared" si="217"/>
        <v>0</v>
      </c>
      <c r="I77" s="409" t="e">
        <f t="shared" ca="1" si="218"/>
        <v>#NAME?</v>
      </c>
      <c r="K77" s="110"/>
      <c r="L77" s="74" t="str">
        <f t="shared" si="219"/>
        <v/>
      </c>
      <c r="M77" s="11" t="str">
        <f t="shared" si="220"/>
        <v/>
      </c>
      <c r="N77" s="11" t="str">
        <f t="shared" si="221"/>
        <v/>
      </c>
      <c r="O77" s="11" t="str">
        <f t="shared" si="222"/>
        <v/>
      </c>
      <c r="P77" s="380">
        <f t="shared" si="223"/>
        <v>1</v>
      </c>
      <c r="Q77" s="380">
        <f t="shared" si="224"/>
        <v>1</v>
      </c>
      <c r="X77" s="379"/>
      <c r="Y77" s="125" t="s">
        <v>127</v>
      </c>
      <c r="Z77" s="176" t="str">
        <f>$G$29</f>
        <v>P</v>
      </c>
      <c r="AA77" s="170" t="str">
        <f>$G$31</f>
        <v>C</v>
      </c>
      <c r="AB77" s="170" t="str">
        <f>$G$28</f>
        <v>E</v>
      </c>
      <c r="AC77" s="97"/>
      <c r="AD77" s="392" t="s">
        <v>10</v>
      </c>
      <c r="AE77" s="119" t="s">
        <v>128</v>
      </c>
      <c r="AF77" s="175" t="str">
        <f>$G$30</f>
        <v>EX</v>
      </c>
      <c r="AG77" s="176" t="str">
        <f>$G$31</f>
        <v>C</v>
      </c>
      <c r="AH77" s="176" t="str">
        <f>$G$28</f>
        <v>E</v>
      </c>
      <c r="AI77" s="393" t="s">
        <v>10</v>
      </c>
      <c r="AJ77" s="138" t="s">
        <v>128</v>
      </c>
      <c r="AK77" s="175" t="str">
        <f>$G$30</f>
        <v>EX</v>
      </c>
      <c r="AL77" s="176" t="str">
        <f>$G$31</f>
        <v>C</v>
      </c>
      <c r="AM77" s="176" t="str">
        <f>$G$28</f>
        <v>E</v>
      </c>
      <c r="AN77" s="161" t="s">
        <v>10</v>
      </c>
      <c r="AO77" s="138" t="s">
        <v>128</v>
      </c>
      <c r="AP77" s="175" t="str">
        <f>$G$30</f>
        <v>EX</v>
      </c>
      <c r="AQ77" s="176" t="str">
        <f>$G$31</f>
        <v>C</v>
      </c>
      <c r="AR77" s="176" t="str">
        <f>$G$28</f>
        <v>E</v>
      </c>
      <c r="AS77" s="393" t="s">
        <v>10</v>
      </c>
      <c r="AT77" s="155" t="s">
        <v>128</v>
      </c>
      <c r="AU77" s="175" t="str">
        <f>$G$29</f>
        <v>P</v>
      </c>
      <c r="AV77" s="176" t="str">
        <f>$G$31</f>
        <v>C</v>
      </c>
      <c r="AW77" s="176" t="str">
        <f>$G$28</f>
        <v>E</v>
      </c>
      <c r="AX77" s="393" t="s">
        <v>10</v>
      </c>
      <c r="AY77" s="138" t="s">
        <v>128</v>
      </c>
      <c r="AZ77" s="176" t="str">
        <f>$G$29</f>
        <v>P</v>
      </c>
      <c r="BA77" s="170" t="str">
        <f>$G$31</f>
        <v>C</v>
      </c>
      <c r="BB77" s="176" t="str">
        <f>$G$28</f>
        <v>E</v>
      </c>
      <c r="BC77" s="393" t="s">
        <v>10</v>
      </c>
      <c r="BD77" s="138" t="s">
        <v>128</v>
      </c>
      <c r="BE77" s="176" t="str">
        <f>$G$29</f>
        <v>P</v>
      </c>
      <c r="BF77" s="170" t="str">
        <f>$G$31</f>
        <v>C</v>
      </c>
      <c r="BG77" s="170" t="str">
        <f>$G$28</f>
        <v>E</v>
      </c>
      <c r="BH77" s="392" t="s">
        <v>10</v>
      </c>
      <c r="BI77" s="138" t="s">
        <v>128</v>
      </c>
      <c r="BJ77" s="1"/>
      <c r="BK77" s="125" t="s">
        <v>127</v>
      </c>
      <c r="BL77" s="176" t="str">
        <f>$G$29</f>
        <v>P</v>
      </c>
      <c r="BM77" s="170" t="str">
        <f>$G$31</f>
        <v>C</v>
      </c>
      <c r="BN77" s="170" t="str">
        <f>$G$28</f>
        <v>E</v>
      </c>
      <c r="BO77" s="97"/>
      <c r="BP77" s="392" t="s">
        <v>10</v>
      </c>
      <c r="BQ77" s="119" t="s">
        <v>128</v>
      </c>
      <c r="BR77" s="175" t="str">
        <f>$G$30</f>
        <v>EX</v>
      </c>
      <c r="BS77" s="176" t="str">
        <f>$G$31</f>
        <v>C</v>
      </c>
      <c r="BT77" s="176" t="str">
        <f>$G$28</f>
        <v>E</v>
      </c>
      <c r="BU77" s="393" t="s">
        <v>10</v>
      </c>
      <c r="BV77" s="138" t="s">
        <v>128</v>
      </c>
      <c r="BW77" s="175" t="str">
        <f>$G$30</f>
        <v>EX</v>
      </c>
      <c r="BX77" s="176" t="str">
        <f>$G$31</f>
        <v>C</v>
      </c>
      <c r="BY77" s="176" t="str">
        <f>$G$28</f>
        <v>E</v>
      </c>
      <c r="BZ77" s="161" t="s">
        <v>10</v>
      </c>
      <c r="CA77" s="138" t="s">
        <v>128</v>
      </c>
      <c r="CB77" s="175" t="str">
        <f>$G$30</f>
        <v>EX</v>
      </c>
      <c r="CC77" s="176" t="str">
        <f>$G$31</f>
        <v>C</v>
      </c>
      <c r="CD77" s="176" t="str">
        <f>$G$28</f>
        <v>E</v>
      </c>
      <c r="CE77" s="393" t="s">
        <v>10</v>
      </c>
      <c r="CF77" s="155" t="s">
        <v>128</v>
      </c>
      <c r="CG77" s="175" t="str">
        <f>$G$29</f>
        <v>P</v>
      </c>
      <c r="CH77" s="176" t="str">
        <f>$G$31</f>
        <v>C</v>
      </c>
      <c r="CI77" s="176" t="str">
        <f>$G$28</f>
        <v>E</v>
      </c>
      <c r="CJ77" s="393" t="s">
        <v>10</v>
      </c>
      <c r="CK77" s="138" t="s">
        <v>128</v>
      </c>
      <c r="CL77" s="176" t="str">
        <f>$G$29</f>
        <v>P</v>
      </c>
      <c r="CM77" s="170" t="str">
        <f>$G$31</f>
        <v>C</v>
      </c>
      <c r="CN77" s="170" t="str">
        <f>$G$28</f>
        <v>E</v>
      </c>
      <c r="CO77" s="393" t="s">
        <v>10</v>
      </c>
      <c r="CP77" s="138" t="s">
        <v>128</v>
      </c>
      <c r="CQ77" s="176" t="str">
        <f>$G$29</f>
        <v>P</v>
      </c>
      <c r="CR77" s="170" t="str">
        <f>$G$31</f>
        <v>C</v>
      </c>
      <c r="CS77" s="170" t="str">
        <f>$G$28</f>
        <v>E</v>
      </c>
      <c r="CT77" s="392" t="s">
        <v>10</v>
      </c>
      <c r="CU77" s="138" t="s">
        <v>128</v>
      </c>
      <c r="CV77" s="329"/>
    </row>
    <row r="78" spans="3:100" ht="15.75" customHeight="1" x14ac:dyDescent="0.25">
      <c r="C78" s="380">
        <f t="shared" si="217"/>
        <v>0</v>
      </c>
      <c r="I78" s="409" t="e">
        <f t="shared" ca="1" si="218"/>
        <v>#NAME?</v>
      </c>
      <c r="K78" s="110"/>
      <c r="L78" s="74" t="str">
        <f t="shared" si="219"/>
        <v/>
      </c>
      <c r="M78" s="11" t="str">
        <f t="shared" si="220"/>
        <v/>
      </c>
      <c r="N78" s="11" t="str">
        <f t="shared" si="221"/>
        <v/>
      </c>
      <c r="O78" s="11" t="str">
        <f t="shared" si="222"/>
        <v/>
      </c>
      <c r="P78" s="380">
        <f t="shared" si="223"/>
        <v>1</v>
      </c>
      <c r="Q78" s="380">
        <f t="shared" si="224"/>
        <v>1</v>
      </c>
      <c r="X78" s="512">
        <f>F9</f>
        <v>0</v>
      </c>
      <c r="Y78" s="391">
        <v>1</v>
      </c>
      <c r="Z78" s="172">
        <f>COUNTIFS($L$5:$L$300,$X$78,$M$5:$M$300,$Y$33,$N$5:$N$300,$Z$31,$O$5:$O$300,$Z$32)</f>
        <v>0</v>
      </c>
      <c r="AA78" s="172">
        <f>COUNTIFS($L$5:$L$300,$X$78,$M$5:$M$300,$Y$33,$N$5:$N$300,$Z$31,$O$5:$O$300,AA$32)</f>
        <v>0</v>
      </c>
      <c r="AB78" s="172">
        <f>COUNTIFS($L$5:$L$300,$X$78,$M$5:$M$300,$Y$33,$N$5:$N$300,$Z$31,$O$5:$O$300,AB$32)</f>
        <v>0</v>
      </c>
      <c r="AC78" s="97"/>
      <c r="AD78" s="97">
        <f t="shared" ref="AD78:AD84" si="230">SUM(Z78:AB78)</f>
        <v>0</v>
      </c>
      <c r="AE78" s="397" t="str">
        <f t="shared" ref="AE78:AE84" si="231">IF(AD78=0,"",((Z78*4)+(AA78*2)+(AB78*0))/AD78)</f>
        <v/>
      </c>
      <c r="AF78" s="174">
        <f>COUNTIFS($L$5:$L$300,$X$78,$M$5:$M$300,$Y$33,$N$5:$N$300,$AF$31,$O$5:$O$300,AF$32)</f>
        <v>0</v>
      </c>
      <c r="AG78" s="174">
        <f t="shared" ref="AG78:AH83" si="232">COUNTIFS($L$5:$L$300,$X$78,$M$5:$M$300,$Y78,$N$5:$N$300,$AF$31,$O$5:$O$300,AG$32)</f>
        <v>0</v>
      </c>
      <c r="AH78" s="174">
        <f t="shared" si="232"/>
        <v>0</v>
      </c>
      <c r="AI78" s="97">
        <f t="shared" ref="AI78:AI84" si="233">SUM(AF78:AH78)</f>
        <v>0</v>
      </c>
      <c r="AJ78" s="397" t="str">
        <f>IF(AI78=0,"",((AF78*3)+(AG78*1.5)+(AH78*0))/AI78)</f>
        <v/>
      </c>
      <c r="AK78" s="181">
        <f t="shared" ref="AK78:AM83" si="234">COUNTIFS($L$5:$L$300,$X$78,$M$5:$M$300,$Y78,$N$5:$N$300,$AK$31,$O$5:$O$300,AK$32)</f>
        <v>0</v>
      </c>
      <c r="AL78" s="174">
        <f t="shared" si="234"/>
        <v>0</v>
      </c>
      <c r="AM78" s="174">
        <f t="shared" si="234"/>
        <v>0</v>
      </c>
      <c r="AN78" s="97">
        <f t="shared" ref="AN78:AN84" si="235">SUM(AK78:AM78)</f>
        <v>0</v>
      </c>
      <c r="AO78" s="397" t="str">
        <f>IF(AN78=0,"",((AK78*3)+(AL78*1.5)+(AM78*0))/AN78)</f>
        <v/>
      </c>
      <c r="AP78" s="174">
        <f t="shared" ref="AP78:AR83" si="236">COUNTIFS($L$5:$L$300,$X$78,$M$5:$M$300,$Y78,$N$5:$N$300,$AP$31,$O$5:$O$300,AP$32)</f>
        <v>0</v>
      </c>
      <c r="AQ78" s="174">
        <f t="shared" si="236"/>
        <v>0</v>
      </c>
      <c r="AR78" s="174">
        <f t="shared" si="236"/>
        <v>0</v>
      </c>
      <c r="AS78" s="97">
        <f t="shared" ref="AS78:AS84" si="237">SUM(AP78:AR78)</f>
        <v>0</v>
      </c>
      <c r="AT78" s="397" t="str">
        <f t="shared" ref="AT78:AT83" si="238">IF(AS78=0,"",((AP78*3)+(AQ78*1.5)+(AS78*0))/AS78)</f>
        <v/>
      </c>
      <c r="AU78" s="185">
        <f t="shared" ref="AU78:AW83" si="239">COUNTIFS($L$5:$L$300,$X$78,$M$5:$M$300,$Y78,$N$5:$N$300,$AU$31,$O$5:$O$300,AU$32)</f>
        <v>0</v>
      </c>
      <c r="AV78" s="172">
        <f t="shared" si="239"/>
        <v>0</v>
      </c>
      <c r="AW78" s="172">
        <f t="shared" si="239"/>
        <v>0</v>
      </c>
      <c r="AX78" s="97">
        <f t="shared" ref="AX78:AX84" si="240">SUM(AU78:AW78)</f>
        <v>0</v>
      </c>
      <c r="AY78" s="397" t="str">
        <f t="shared" ref="AY78:AY84" si="241">IF(AX78=0,"",((AU78*4)+(AV78*2)+(AW78*0))/AX78)</f>
        <v/>
      </c>
      <c r="AZ78" s="185">
        <f t="shared" ref="AZ78:BB83" si="242">COUNTIFS($L$5:$L$300,$X$78,$M$5:$M$300,$Y78,$N$5:$N$300,$AZ$31,$O$5:$O$300,AZ$32)</f>
        <v>0</v>
      </c>
      <c r="BA78" s="172">
        <f t="shared" si="242"/>
        <v>0</v>
      </c>
      <c r="BB78" s="174">
        <f t="shared" si="242"/>
        <v>0</v>
      </c>
      <c r="BC78" s="409">
        <f t="shared" ref="BC78:BC84" si="243">SUM(AZ78:BB78)</f>
        <v>0</v>
      </c>
      <c r="BD78" s="399" t="str">
        <f t="shared" ref="BD78:BD84" si="244">IF(BC78=0,"",((AZ78*4)+(BA78*2)+(BB78*0))/BC78)</f>
        <v/>
      </c>
      <c r="BE78" s="381">
        <f t="shared" ref="BE78:BG83" si="245">COUNTIFS($L$5:$L$300,$X$78,$M$5:$M$300,$Y78,$N$5:$N$300,$BE$31,$O$5:$O$300,BE$32)</f>
        <v>0</v>
      </c>
      <c r="BF78" s="97">
        <f t="shared" si="245"/>
        <v>0</v>
      </c>
      <c r="BG78" s="97">
        <f t="shared" si="245"/>
        <v>0</v>
      </c>
      <c r="BH78" s="97">
        <f t="shared" ref="BH78:BH84" si="246">SUM(BE78:BG78)</f>
        <v>0</v>
      </c>
      <c r="BI78" s="397" t="str">
        <f t="shared" ref="BI78:BI84" si="247">IF(BH78=0,"",((BE78*4)+(BF78*2)+(BG78*0))/BH78)</f>
        <v/>
      </c>
      <c r="BJ78" s="512">
        <f>H9</f>
        <v>0</v>
      </c>
      <c r="BK78" s="404">
        <v>1</v>
      </c>
      <c r="BL78" s="172">
        <f>COUNTIFS($L$5:$L$300,$BJ$33,$M$5:$M$300,$Y$33,$N$5:$N$300,$Z$31,$O$5:$O$300,$Z$32)</f>
        <v>0</v>
      </c>
      <c r="BM78" s="172">
        <f>COUNTIFS($L$5:$L$300,$BJ$33,$M$5:$M$300,$Y$33,$N$5:$N$300,$Z$31,$O$5:$O$300,BM$32)</f>
        <v>0</v>
      </c>
      <c r="BN78" s="172">
        <f>COUNTIFS($L$5:$L$300,$BJ$33,$M$5:$M$300,$Y$33,$N$5:$N$300,$Z$31,$O$5:$O$300,BN$32)</f>
        <v>0</v>
      </c>
      <c r="BO78" s="172"/>
      <c r="BP78" s="97">
        <f t="shared" ref="BP78:BP84" si="248">SUM(BL78:BN78)</f>
        <v>0</v>
      </c>
      <c r="BQ78" s="397" t="str">
        <f t="shared" ref="BQ78:BQ84" si="249">IF(BP78=0,"",((BL78*4)+(BM78*2)+(BN78*0))/BP78)</f>
        <v/>
      </c>
      <c r="BR78" s="174">
        <f>COUNTIFS($L$5:$L$300,$BJ$33,$M$5:$M$300,$Y$33,$N$5:$N$300,$AF$31,$O$5:$O$300,BR$32)</f>
        <v>0</v>
      </c>
      <c r="BS78" s="174">
        <f t="shared" ref="BS78:BT83" si="250">COUNTIFS($L$5:$L$300,$BJ$33,$M$5:$M$300,$Y78,$N$5:$N$300,$AF$31,$O$5:$O$300,BS$32)</f>
        <v>0</v>
      </c>
      <c r="BT78" s="174">
        <f t="shared" si="250"/>
        <v>0</v>
      </c>
      <c r="BU78" s="97">
        <f t="shared" ref="BU78:BU84" si="251">SUM(BR78:BT78)</f>
        <v>0</v>
      </c>
      <c r="BV78" s="397" t="str">
        <f>IF(BU78=0,"",((BR78*3)+(BS78*1.5)+(BT78*0))/BU78)</f>
        <v/>
      </c>
      <c r="BW78" s="174">
        <f t="shared" ref="BW78:BY83" si="252">COUNTIFS($L$5:$L$300,$BJ$33,$M$5:$M$300,$Y78,$N$5:$N$300,$AK$31,$O$5:$O$300,BW$32)</f>
        <v>0</v>
      </c>
      <c r="BX78" s="174">
        <f t="shared" si="252"/>
        <v>0</v>
      </c>
      <c r="BY78" s="174">
        <f t="shared" si="252"/>
        <v>0</v>
      </c>
      <c r="BZ78" s="97">
        <f t="shared" ref="BZ78:BZ84" si="253">SUM(BW78:BY78)</f>
        <v>0</v>
      </c>
      <c r="CA78" s="397" t="str">
        <f>IF(BZ78=0,"",((BW78*3)+(BX78*1.5)+(BY78*0))/BZ78)</f>
        <v/>
      </c>
      <c r="CB78" s="174">
        <f t="shared" ref="CB78:CD83" si="254">COUNTIFS($L$5:$L$300,$BJ$33,$M$5:$M$300,$Y78,$N$5:$N$300,$AP$31,$O$5:$O$300,CB$32)</f>
        <v>0</v>
      </c>
      <c r="CC78" s="174">
        <f t="shared" si="254"/>
        <v>0</v>
      </c>
      <c r="CD78" s="174">
        <f t="shared" si="254"/>
        <v>0</v>
      </c>
      <c r="CE78" s="97">
        <f t="shared" ref="CE78:CE84" si="255">SUM(CB78:CD78)</f>
        <v>0</v>
      </c>
      <c r="CF78" s="397" t="str">
        <f>IF(CE78=0,"",((CB78*3)+(CC78*1.5)+(CD78*0))/CE78)</f>
        <v/>
      </c>
      <c r="CG78" s="185">
        <f t="shared" ref="CG78:CI83" si="256">COUNTIFS($L$5:$L$300,$BJ$33,$M$5:$M$300,$Y78,$N$5:$N$300,$AU$31,$O$5:$O$300,CG$32)</f>
        <v>0</v>
      </c>
      <c r="CH78" s="172">
        <f t="shared" si="256"/>
        <v>0</v>
      </c>
      <c r="CI78" s="172">
        <f t="shared" si="256"/>
        <v>0</v>
      </c>
      <c r="CJ78" s="97">
        <f t="shared" ref="CJ78:CJ84" si="257">SUM(CG78:CI78)</f>
        <v>0</v>
      </c>
      <c r="CK78" s="400" t="str">
        <f t="shared" ref="CK78:CK84" si="258">IF(CJ78=0,"",((CG78*4)+(CH78*2)+(CI78*0))/CJ78)</f>
        <v/>
      </c>
      <c r="CL78" s="185">
        <f t="shared" ref="CL78:CN83" si="259">COUNTIFS($L$5:$L$300,$BJ$33,$M$5:$M$300,$Y78,$N$5:$N$300,$AZ$31,$O$5:$O$300,CL$32)</f>
        <v>0</v>
      </c>
      <c r="CM78" s="172">
        <f t="shared" si="259"/>
        <v>0</v>
      </c>
      <c r="CN78" s="172">
        <f t="shared" si="259"/>
        <v>0</v>
      </c>
      <c r="CO78" s="97">
        <f t="shared" ref="CO78:CO84" si="260">SUM(CL78:CN78)</f>
        <v>0</v>
      </c>
      <c r="CP78" s="397" t="str">
        <f t="shared" ref="CP78:CP84" si="261">IF(CO78=0,"",((CL78*4)+(CM78*2)+(CN78*0))/CO78)</f>
        <v/>
      </c>
      <c r="CQ78" s="172">
        <f t="shared" ref="CQ78:CS83" si="262">COUNTIFS($L$5:$L$300,$BJ$33,$M$5:$M$300,$Y78,$N$5:$N$300,$BE$31,$O$5:$O$300,CQ$32)</f>
        <v>0</v>
      </c>
      <c r="CR78" s="172">
        <f t="shared" si="262"/>
        <v>0</v>
      </c>
      <c r="CS78" s="172">
        <f t="shared" si="262"/>
        <v>0</v>
      </c>
      <c r="CT78" s="97">
        <f t="shared" ref="CT78:CT84" si="263">SUM(CQ78:CS78)</f>
        <v>0</v>
      </c>
      <c r="CU78" s="397" t="str">
        <f t="shared" ref="CU78:CU84" si="264">IF(CT78=0,"",((CQ78*4)+(CR78*2)+(CS78*0))/CT78)</f>
        <v/>
      </c>
      <c r="CV78" s="98"/>
    </row>
    <row r="79" spans="3:100" x14ac:dyDescent="0.25">
      <c r="C79" s="380">
        <f t="shared" si="217"/>
        <v>0</v>
      </c>
      <c r="I79" s="409" t="e">
        <f t="shared" ca="1" si="218"/>
        <v>#NAME?</v>
      </c>
      <c r="K79" s="110"/>
      <c r="L79" s="74" t="str">
        <f t="shared" si="219"/>
        <v/>
      </c>
      <c r="M79" s="11" t="str">
        <f t="shared" si="220"/>
        <v/>
      </c>
      <c r="N79" s="11" t="str">
        <f t="shared" si="221"/>
        <v/>
      </c>
      <c r="O79" s="11" t="str">
        <f t="shared" si="222"/>
        <v/>
      </c>
      <c r="P79" s="380">
        <f t="shared" si="223"/>
        <v>1</v>
      </c>
      <c r="Q79" s="380">
        <f t="shared" si="224"/>
        <v>1</v>
      </c>
      <c r="X79" s="513"/>
      <c r="Y79" s="129">
        <v>2</v>
      </c>
      <c r="Z79" s="173">
        <f>COUNTIFS($L$5:$L$300,$X$78,$M$5:$M$300,$Y79,$N$5:$N$300,$Z$31,$O$5:$O$300,$Z$32)</f>
        <v>0</v>
      </c>
      <c r="AA79" s="173">
        <f>COUNTIFS($L$5:$L$300,$X$78,$M$5:$M$300,$Y79,$N$5:$N$300,$Z$31,$O$5:$O$300,$AA$32)</f>
        <v>0</v>
      </c>
      <c r="AB79" s="173">
        <f>COUNTIFS($L$5:$L$300,$X$78,$M$5:$M$300,$Y79,$N$5:$N$300,$Z$31,$O$5:$O$300,$AB$32)</f>
        <v>0</v>
      </c>
      <c r="AC79" s="130"/>
      <c r="AD79" s="130">
        <f t="shared" si="230"/>
        <v>0</v>
      </c>
      <c r="AE79" s="137" t="str">
        <f t="shared" si="231"/>
        <v/>
      </c>
      <c r="AF79" s="173">
        <f>COUNTIFS($L$5:$L$300,$X$78,$M$5:$M$300,$Y79,$N$5:$N$300,$AF$31,$O$5:$O$300,AF$32)</f>
        <v>0</v>
      </c>
      <c r="AG79" s="173">
        <f t="shared" si="232"/>
        <v>0</v>
      </c>
      <c r="AH79" s="173">
        <f t="shared" si="232"/>
        <v>0</v>
      </c>
      <c r="AI79" s="130">
        <f t="shared" si="233"/>
        <v>0</v>
      </c>
      <c r="AJ79" s="137" t="str">
        <f t="shared" ref="AJ79:AJ84" si="265">IF(AI79=0,"",((AF79*3)+(AG79*1.5)+(AH79*0))/AI79)</f>
        <v/>
      </c>
      <c r="AK79" s="182">
        <f t="shared" si="234"/>
        <v>0</v>
      </c>
      <c r="AL79" s="173">
        <f t="shared" si="234"/>
        <v>0</v>
      </c>
      <c r="AM79" s="173">
        <f t="shared" si="234"/>
        <v>0</v>
      </c>
      <c r="AN79" s="130">
        <f t="shared" si="235"/>
        <v>0</v>
      </c>
      <c r="AO79" s="137" t="str">
        <f t="shared" ref="AO79:AO84" si="266">IF(AN79=0,"",((AK79*3)+(AL79*1.5)+(AM79*0))/AN79)</f>
        <v/>
      </c>
      <c r="AP79" s="173">
        <f t="shared" si="236"/>
        <v>0</v>
      </c>
      <c r="AQ79" s="173">
        <f t="shared" si="236"/>
        <v>0</v>
      </c>
      <c r="AR79" s="173">
        <f t="shared" si="236"/>
        <v>0</v>
      </c>
      <c r="AS79" s="130">
        <f t="shared" si="237"/>
        <v>0</v>
      </c>
      <c r="AT79" s="137" t="str">
        <f t="shared" si="238"/>
        <v/>
      </c>
      <c r="AU79" s="182">
        <f t="shared" si="239"/>
        <v>0</v>
      </c>
      <c r="AV79" s="173">
        <f t="shared" si="239"/>
        <v>0</v>
      </c>
      <c r="AW79" s="173">
        <f t="shared" si="239"/>
        <v>0</v>
      </c>
      <c r="AX79" s="130">
        <f t="shared" si="240"/>
        <v>0</v>
      </c>
      <c r="AY79" s="137" t="str">
        <f t="shared" si="241"/>
        <v/>
      </c>
      <c r="AZ79" s="182">
        <f t="shared" si="242"/>
        <v>0</v>
      </c>
      <c r="BA79" s="173">
        <f t="shared" si="242"/>
        <v>0</v>
      </c>
      <c r="BB79" s="173">
        <f t="shared" si="242"/>
        <v>0</v>
      </c>
      <c r="BC79" s="130">
        <f t="shared" si="243"/>
        <v>0</v>
      </c>
      <c r="BD79" s="137" t="str">
        <f t="shared" si="244"/>
        <v/>
      </c>
      <c r="BE79" s="371">
        <f t="shared" si="245"/>
        <v>0</v>
      </c>
      <c r="BF79" s="130">
        <f t="shared" si="245"/>
        <v>0</v>
      </c>
      <c r="BG79" s="130">
        <f t="shared" si="245"/>
        <v>0</v>
      </c>
      <c r="BH79" s="130">
        <f t="shared" si="246"/>
        <v>0</v>
      </c>
      <c r="BI79" s="137" t="str">
        <f t="shared" si="247"/>
        <v/>
      </c>
      <c r="BJ79" s="513"/>
      <c r="BK79" s="126">
        <v>2</v>
      </c>
      <c r="BL79" s="236">
        <f>COUNTIFS($L$5:$L$300,$BJ$33,$M$5:$M$300,$Y79,$N$5:$N$300,$Z$31,$O$5:$O$300,$Z$32)</f>
        <v>0</v>
      </c>
      <c r="BM79" s="236">
        <f>COUNTIFS($L$5:$L$300,$BJ$33,$M$5:$M$300,$Y79,$N$5:$N$300,$Z$31,$O$5:$O$300,$AA$32)</f>
        <v>0</v>
      </c>
      <c r="BN79" s="236">
        <f>COUNTIFS($L$5:$L$300,$BJ$33,$M$5:$M$300,$Y79,$N$5:$N$300,$Z$31,$O$5:$O$300,$AB$32)</f>
        <v>0</v>
      </c>
      <c r="BO79" s="236"/>
      <c r="BP79" s="233">
        <f t="shared" si="248"/>
        <v>0</v>
      </c>
      <c r="BQ79" s="240" t="str">
        <f t="shared" si="249"/>
        <v/>
      </c>
      <c r="BR79" s="236">
        <f>COUNTIFS($L$5:$L$300,$BJ$33,$M$5:$M$300,$Y79,$N$5:$N$300,$AF$31,$O$5:$O$300,BR$32)</f>
        <v>0</v>
      </c>
      <c r="BS79" s="236">
        <f t="shared" si="250"/>
        <v>0</v>
      </c>
      <c r="BT79" s="236">
        <f t="shared" si="250"/>
        <v>0</v>
      </c>
      <c r="BU79" s="233">
        <f t="shared" si="251"/>
        <v>0</v>
      </c>
      <c r="BV79" s="240" t="str">
        <f t="shared" ref="BV79:BV84" si="267">IF(BU79=0,"",((BR79*3)+(BS79*1.5)+(BT79*0))/BU79)</f>
        <v/>
      </c>
      <c r="BW79" s="236">
        <f t="shared" si="252"/>
        <v>0</v>
      </c>
      <c r="BX79" s="236">
        <f t="shared" si="252"/>
        <v>0</v>
      </c>
      <c r="BY79" s="236">
        <f t="shared" si="252"/>
        <v>0</v>
      </c>
      <c r="BZ79" s="233">
        <f t="shared" si="253"/>
        <v>0</v>
      </c>
      <c r="CA79" s="240" t="str">
        <f t="shared" ref="CA79:CA84" si="268">IF(BZ79=0,"",((BW79*3)+(BX79*1.5)+(BY79*0))/BZ79)</f>
        <v/>
      </c>
      <c r="CB79" s="236">
        <f t="shared" si="254"/>
        <v>0</v>
      </c>
      <c r="CC79" s="236">
        <f t="shared" si="254"/>
        <v>0</v>
      </c>
      <c r="CD79" s="236">
        <f t="shared" si="254"/>
        <v>0</v>
      </c>
      <c r="CE79" s="233">
        <f t="shared" si="255"/>
        <v>0</v>
      </c>
      <c r="CF79" s="240" t="str">
        <f t="shared" ref="CF79:CF84" si="269">IF(CE79=0,"",((CB79*3)+(CC79*1.5)+(CD79*0))/CE79)</f>
        <v/>
      </c>
      <c r="CG79" s="237">
        <f t="shared" si="256"/>
        <v>0</v>
      </c>
      <c r="CH79" s="236">
        <f t="shared" si="256"/>
        <v>0</v>
      </c>
      <c r="CI79" s="236">
        <f t="shared" si="256"/>
        <v>0</v>
      </c>
      <c r="CJ79" s="233">
        <f t="shared" si="257"/>
        <v>0</v>
      </c>
      <c r="CK79" s="242" t="str">
        <f t="shared" si="258"/>
        <v/>
      </c>
      <c r="CL79" s="237">
        <f t="shared" si="259"/>
        <v>0</v>
      </c>
      <c r="CM79" s="236">
        <f t="shared" si="259"/>
        <v>0</v>
      </c>
      <c r="CN79" s="236">
        <f t="shared" si="259"/>
        <v>0</v>
      </c>
      <c r="CO79" s="233">
        <f t="shared" si="260"/>
        <v>0</v>
      </c>
      <c r="CP79" s="240" t="str">
        <f t="shared" si="261"/>
        <v/>
      </c>
      <c r="CQ79" s="236">
        <f t="shared" si="262"/>
        <v>0</v>
      </c>
      <c r="CR79" s="236">
        <f t="shared" si="262"/>
        <v>0</v>
      </c>
      <c r="CS79" s="236">
        <f t="shared" si="262"/>
        <v>0</v>
      </c>
      <c r="CT79" s="233">
        <f t="shared" si="263"/>
        <v>0</v>
      </c>
      <c r="CU79" s="240" t="str">
        <f t="shared" si="264"/>
        <v/>
      </c>
      <c r="CV79" s="98"/>
    </row>
    <row r="80" spans="3:100" x14ac:dyDescent="0.25">
      <c r="C80" s="380">
        <f t="shared" si="217"/>
        <v>0</v>
      </c>
      <c r="I80" s="409" t="e">
        <f t="shared" ca="1" si="218"/>
        <v>#NAME?</v>
      </c>
      <c r="K80" s="110"/>
      <c r="L80" s="74" t="str">
        <f t="shared" si="219"/>
        <v/>
      </c>
      <c r="M80" s="11" t="str">
        <f t="shared" si="220"/>
        <v/>
      </c>
      <c r="N80" s="11" t="str">
        <f t="shared" si="221"/>
        <v/>
      </c>
      <c r="O80" s="11" t="str">
        <f t="shared" si="222"/>
        <v/>
      </c>
      <c r="P80" s="380">
        <f t="shared" si="223"/>
        <v>1</v>
      </c>
      <c r="Q80" s="380">
        <f t="shared" si="224"/>
        <v>1</v>
      </c>
      <c r="X80" s="513"/>
      <c r="Y80" s="111">
        <v>3</v>
      </c>
      <c r="Z80" s="174">
        <f>COUNTIFS($L$5:$L$300,$X$78,$M$5:$M$300,$Y80,$N$5:$N$300,$Z$31,$O$5:$O$300,$Z$32)</f>
        <v>0</v>
      </c>
      <c r="AA80" s="174">
        <f>COUNTIFS($L$5:$L$300,$X$78,$M$5:$M$300,$Y80,$N$5:$N$300,$Z$31,$O$5:$O$300,$AA$32)</f>
        <v>0</v>
      </c>
      <c r="AB80" s="174">
        <f>COUNTIFS($L$5:$L$300,$X$78,$M$5:$M$300,$Y80,$N$5:$N$300,$Z$31,$O$5:$O$300,$AB$32)</f>
        <v>0</v>
      </c>
      <c r="AC80" s="409"/>
      <c r="AD80" s="409">
        <f t="shared" si="230"/>
        <v>0</v>
      </c>
      <c r="AE80" s="399" t="str">
        <f t="shared" si="231"/>
        <v/>
      </c>
      <c r="AF80" s="174">
        <f>COUNTIFS($L$5:$L$300,$X$78,$M$5:$M$300,$Y80,$N$5:$N$300,$AF$31,$O$5:$O$300,AF$32)</f>
        <v>0</v>
      </c>
      <c r="AG80" s="174">
        <f t="shared" si="232"/>
        <v>0</v>
      </c>
      <c r="AH80" s="174">
        <f t="shared" si="232"/>
        <v>0</v>
      </c>
      <c r="AI80" s="409">
        <f t="shared" si="233"/>
        <v>0</v>
      </c>
      <c r="AJ80" s="399" t="str">
        <f t="shared" si="265"/>
        <v/>
      </c>
      <c r="AK80" s="181">
        <f t="shared" si="234"/>
        <v>0</v>
      </c>
      <c r="AL80" s="174">
        <f t="shared" si="234"/>
        <v>0</v>
      </c>
      <c r="AM80" s="174">
        <f t="shared" si="234"/>
        <v>0</v>
      </c>
      <c r="AN80" s="409">
        <f t="shared" si="235"/>
        <v>0</v>
      </c>
      <c r="AO80" s="399" t="str">
        <f t="shared" si="266"/>
        <v/>
      </c>
      <c r="AP80" s="174">
        <f t="shared" si="236"/>
        <v>0</v>
      </c>
      <c r="AQ80" s="174">
        <f t="shared" si="236"/>
        <v>0</v>
      </c>
      <c r="AR80" s="174">
        <f t="shared" si="236"/>
        <v>0</v>
      </c>
      <c r="AS80" s="409">
        <f t="shared" si="237"/>
        <v>0</v>
      </c>
      <c r="AT80" s="399" t="str">
        <f t="shared" si="238"/>
        <v/>
      </c>
      <c r="AU80" s="181">
        <f t="shared" si="239"/>
        <v>0</v>
      </c>
      <c r="AV80" s="174">
        <f t="shared" si="239"/>
        <v>0</v>
      </c>
      <c r="AW80" s="174">
        <f t="shared" si="239"/>
        <v>0</v>
      </c>
      <c r="AX80" s="409">
        <f t="shared" si="240"/>
        <v>0</v>
      </c>
      <c r="AY80" s="399" t="str">
        <f t="shared" si="241"/>
        <v/>
      </c>
      <c r="AZ80" s="181">
        <f t="shared" si="242"/>
        <v>0</v>
      </c>
      <c r="BA80" s="174">
        <f t="shared" si="242"/>
        <v>0</v>
      </c>
      <c r="BB80" s="174">
        <f t="shared" si="242"/>
        <v>0</v>
      </c>
      <c r="BC80" s="409">
        <f t="shared" si="243"/>
        <v>0</v>
      </c>
      <c r="BD80" s="399" t="str">
        <f t="shared" si="244"/>
        <v/>
      </c>
      <c r="BE80" s="377">
        <f t="shared" si="245"/>
        <v>0</v>
      </c>
      <c r="BF80" s="409">
        <f t="shared" si="245"/>
        <v>0</v>
      </c>
      <c r="BG80" s="409">
        <f t="shared" si="245"/>
        <v>0</v>
      </c>
      <c r="BH80" s="409">
        <f t="shared" si="246"/>
        <v>0</v>
      </c>
      <c r="BI80" s="399" t="str">
        <f t="shared" si="247"/>
        <v/>
      </c>
      <c r="BJ80" s="513"/>
      <c r="BK80" s="132">
        <v>3</v>
      </c>
      <c r="BL80" s="174">
        <f>COUNTIFS($L$5:$L$300,$BJ$33,$M$5:$M$300,$Y80,$N$5:$N$300,$Z$31,$O$5:$O$300,$Z$32)</f>
        <v>0</v>
      </c>
      <c r="BM80" s="174">
        <f>COUNTIFS($L$5:$L$300,$BJ$33,$M$5:$M$300,$Y80,$N$5:$N$300,$Z$31,$O$5:$O$300,$AA$32)</f>
        <v>0</v>
      </c>
      <c r="BN80" s="174">
        <f>COUNTIFS($L$5:$L$300,$BJ$33,$M$5:$M$300,$Y80,$N$5:$N$300,$Z$31,$O$5:$O$300,$AB$32)</f>
        <v>0</v>
      </c>
      <c r="BO80" s="174"/>
      <c r="BP80" s="409">
        <f t="shared" si="248"/>
        <v>0</v>
      </c>
      <c r="BQ80" s="399" t="str">
        <f t="shared" si="249"/>
        <v/>
      </c>
      <c r="BR80" s="174">
        <f>COUNTIFS($L$5:$L$300,$BJ$33,$M$5:$M$300,$Y80,$N$5:$N$300,$AF$31,$O$5:$O$300,BR$32)</f>
        <v>0</v>
      </c>
      <c r="BS80" s="174">
        <f t="shared" si="250"/>
        <v>0</v>
      </c>
      <c r="BT80" s="174">
        <f t="shared" si="250"/>
        <v>0</v>
      </c>
      <c r="BU80" s="409">
        <f t="shared" si="251"/>
        <v>0</v>
      </c>
      <c r="BV80" s="399" t="str">
        <f t="shared" si="267"/>
        <v/>
      </c>
      <c r="BW80" s="174">
        <f t="shared" si="252"/>
        <v>0</v>
      </c>
      <c r="BX80" s="174">
        <f t="shared" si="252"/>
        <v>0</v>
      </c>
      <c r="BY80" s="174">
        <f t="shared" si="252"/>
        <v>0</v>
      </c>
      <c r="BZ80" s="409">
        <f t="shared" si="253"/>
        <v>0</v>
      </c>
      <c r="CA80" s="399" t="str">
        <f t="shared" si="268"/>
        <v/>
      </c>
      <c r="CB80" s="174">
        <f t="shared" si="254"/>
        <v>0</v>
      </c>
      <c r="CC80" s="174">
        <f t="shared" si="254"/>
        <v>0</v>
      </c>
      <c r="CD80" s="174">
        <f t="shared" si="254"/>
        <v>0</v>
      </c>
      <c r="CE80" s="409">
        <f t="shared" si="255"/>
        <v>0</v>
      </c>
      <c r="CF80" s="399" t="str">
        <f t="shared" si="269"/>
        <v/>
      </c>
      <c r="CG80" s="181">
        <f t="shared" si="256"/>
        <v>0</v>
      </c>
      <c r="CH80" s="174">
        <f t="shared" si="256"/>
        <v>0</v>
      </c>
      <c r="CI80" s="174">
        <f t="shared" si="256"/>
        <v>0</v>
      </c>
      <c r="CJ80" s="409">
        <f t="shared" si="257"/>
        <v>0</v>
      </c>
      <c r="CK80" s="398" t="str">
        <f t="shared" si="258"/>
        <v/>
      </c>
      <c r="CL80" s="181">
        <f t="shared" si="259"/>
        <v>0</v>
      </c>
      <c r="CM80" s="174">
        <f t="shared" si="259"/>
        <v>0</v>
      </c>
      <c r="CN80" s="174">
        <f t="shared" si="259"/>
        <v>0</v>
      </c>
      <c r="CO80" s="409">
        <f t="shared" si="260"/>
        <v>0</v>
      </c>
      <c r="CP80" s="399" t="str">
        <f t="shared" si="261"/>
        <v/>
      </c>
      <c r="CQ80" s="174">
        <f t="shared" si="262"/>
        <v>0</v>
      </c>
      <c r="CR80" s="174">
        <f t="shared" si="262"/>
        <v>0</v>
      </c>
      <c r="CS80" s="174">
        <f t="shared" si="262"/>
        <v>0</v>
      </c>
      <c r="CT80" s="409">
        <f t="shared" si="263"/>
        <v>0</v>
      </c>
      <c r="CU80" s="399" t="str">
        <f t="shared" si="264"/>
        <v/>
      </c>
      <c r="CV80" s="98"/>
    </row>
    <row r="81" spans="3:100" x14ac:dyDescent="0.25">
      <c r="C81" s="380">
        <f t="shared" si="217"/>
        <v>0</v>
      </c>
      <c r="I81" s="409" t="e">
        <f t="shared" ca="1" si="218"/>
        <v>#NAME?</v>
      </c>
      <c r="K81" s="110"/>
      <c r="L81" s="74" t="str">
        <f t="shared" si="219"/>
        <v/>
      </c>
      <c r="M81" s="11" t="str">
        <f t="shared" si="220"/>
        <v/>
      </c>
      <c r="N81" s="11" t="str">
        <f t="shared" si="221"/>
        <v/>
      </c>
      <c r="O81" s="11" t="str">
        <f t="shared" si="222"/>
        <v/>
      </c>
      <c r="P81" s="380">
        <f t="shared" si="223"/>
        <v>1</v>
      </c>
      <c r="Q81" s="380">
        <f t="shared" si="224"/>
        <v>1</v>
      </c>
      <c r="X81" s="513"/>
      <c r="Y81" s="129">
        <v>4</v>
      </c>
      <c r="Z81" s="173">
        <f>COUNTIFS($L$5:$L$300,$X$78,$M$5:$M$300,$Y81,$N$5:$N$300,$Z$31,$O$5:$O$300,$Z$32)</f>
        <v>0</v>
      </c>
      <c r="AA81" s="173">
        <f>COUNTIFS($L$5:$L$300,$X$78,$M$5:$M$300,$Y81,$N$5:$N$300,$Z$31,$O$5:$O$300,$AA$32)</f>
        <v>0</v>
      </c>
      <c r="AB81" s="173">
        <f>COUNTIFS($L$5:$L$300,$X$78,$M$5:$M$300,$Y81,$N$5:$N$300,$Z$31,$O$5:$O$300,$AB$32)</f>
        <v>0</v>
      </c>
      <c r="AC81" s="130"/>
      <c r="AD81" s="130">
        <f t="shared" si="230"/>
        <v>0</v>
      </c>
      <c r="AE81" s="137" t="str">
        <f t="shared" si="231"/>
        <v/>
      </c>
      <c r="AF81" s="173">
        <f>COUNTIFS($L$5:$L$300,$X$78,$M$5:$M$300,$Y81,$N$5:$N$300,$AF$31,$O$5:$O$300,AF$32)</f>
        <v>0</v>
      </c>
      <c r="AG81" s="173">
        <f t="shared" si="232"/>
        <v>0</v>
      </c>
      <c r="AH81" s="173">
        <f t="shared" si="232"/>
        <v>0</v>
      </c>
      <c r="AI81" s="130">
        <f t="shared" si="233"/>
        <v>0</v>
      </c>
      <c r="AJ81" s="137" t="str">
        <f t="shared" si="265"/>
        <v/>
      </c>
      <c r="AK81" s="182">
        <f t="shared" si="234"/>
        <v>0</v>
      </c>
      <c r="AL81" s="173">
        <f t="shared" si="234"/>
        <v>0</v>
      </c>
      <c r="AM81" s="173">
        <f t="shared" si="234"/>
        <v>0</v>
      </c>
      <c r="AN81" s="130">
        <f t="shared" si="235"/>
        <v>0</v>
      </c>
      <c r="AO81" s="137" t="str">
        <f t="shared" si="266"/>
        <v/>
      </c>
      <c r="AP81" s="173">
        <f t="shared" si="236"/>
        <v>0</v>
      </c>
      <c r="AQ81" s="173">
        <f t="shared" si="236"/>
        <v>0</v>
      </c>
      <c r="AR81" s="173">
        <f t="shared" si="236"/>
        <v>0</v>
      </c>
      <c r="AS81" s="130">
        <f t="shared" si="237"/>
        <v>0</v>
      </c>
      <c r="AT81" s="137" t="str">
        <f t="shared" si="238"/>
        <v/>
      </c>
      <c r="AU81" s="182">
        <f t="shared" si="239"/>
        <v>0</v>
      </c>
      <c r="AV81" s="173">
        <f t="shared" si="239"/>
        <v>0</v>
      </c>
      <c r="AW81" s="173">
        <f t="shared" si="239"/>
        <v>0</v>
      </c>
      <c r="AX81" s="130">
        <f t="shared" si="240"/>
        <v>0</v>
      </c>
      <c r="AY81" s="137" t="str">
        <f t="shared" si="241"/>
        <v/>
      </c>
      <c r="AZ81" s="182">
        <f t="shared" si="242"/>
        <v>0</v>
      </c>
      <c r="BA81" s="173">
        <f t="shared" si="242"/>
        <v>0</v>
      </c>
      <c r="BB81" s="173">
        <f t="shared" si="242"/>
        <v>0</v>
      </c>
      <c r="BC81" s="130">
        <f t="shared" si="243"/>
        <v>0</v>
      </c>
      <c r="BD81" s="137" t="str">
        <f t="shared" si="244"/>
        <v/>
      </c>
      <c r="BE81" s="371">
        <f t="shared" si="245"/>
        <v>0</v>
      </c>
      <c r="BF81" s="130">
        <f t="shared" si="245"/>
        <v>0</v>
      </c>
      <c r="BG81" s="130">
        <f t="shared" si="245"/>
        <v>0</v>
      </c>
      <c r="BH81" s="130">
        <f t="shared" si="246"/>
        <v>0</v>
      </c>
      <c r="BI81" s="137" t="str">
        <f t="shared" si="247"/>
        <v/>
      </c>
      <c r="BJ81" s="513"/>
      <c r="BK81" s="126">
        <v>4</v>
      </c>
      <c r="BL81" s="236">
        <f>COUNTIFS($L$5:$L$300,$BJ$33,$M$5:$M$300,$Y81,$N$5:$N$300,$Z$31,$O$5:$O$300,$Z$32)</f>
        <v>0</v>
      </c>
      <c r="BM81" s="236">
        <f>COUNTIFS($L$5:$L$300,$BJ$33,$M$5:$M$300,$Y81,$N$5:$N$300,$Z$31,$O$5:$O$300,$AA$32)</f>
        <v>0</v>
      </c>
      <c r="BN81" s="236">
        <f>COUNTIFS($L$5:$L$300,$BJ$33,$M$5:$M$300,$Y81,$N$5:$N$300,$Z$31,$O$5:$O$300,$AB$32)</f>
        <v>0</v>
      </c>
      <c r="BO81" s="236"/>
      <c r="BP81" s="233">
        <f t="shared" si="248"/>
        <v>0</v>
      </c>
      <c r="BQ81" s="240" t="str">
        <f t="shared" si="249"/>
        <v/>
      </c>
      <c r="BR81" s="236">
        <f>COUNTIFS($L$5:$L$300,$BJ$33,$M$5:$M$300,$Y81,$N$5:$N$300,$AF$31,$O$5:$O$300,BR$32)</f>
        <v>0</v>
      </c>
      <c r="BS81" s="236">
        <f t="shared" si="250"/>
        <v>0</v>
      </c>
      <c r="BT81" s="236">
        <f t="shared" si="250"/>
        <v>0</v>
      </c>
      <c r="BU81" s="233">
        <f t="shared" si="251"/>
        <v>0</v>
      </c>
      <c r="BV81" s="240" t="str">
        <f t="shared" si="267"/>
        <v/>
      </c>
      <c r="BW81" s="236">
        <f t="shared" si="252"/>
        <v>0</v>
      </c>
      <c r="BX81" s="236">
        <f t="shared" si="252"/>
        <v>0</v>
      </c>
      <c r="BY81" s="236">
        <f t="shared" si="252"/>
        <v>0</v>
      </c>
      <c r="BZ81" s="233">
        <f t="shared" si="253"/>
        <v>0</v>
      </c>
      <c r="CA81" s="240" t="str">
        <f t="shared" si="268"/>
        <v/>
      </c>
      <c r="CB81" s="236">
        <f t="shared" si="254"/>
        <v>0</v>
      </c>
      <c r="CC81" s="236">
        <f t="shared" si="254"/>
        <v>0</v>
      </c>
      <c r="CD81" s="236">
        <f t="shared" si="254"/>
        <v>0</v>
      </c>
      <c r="CE81" s="233">
        <f t="shared" si="255"/>
        <v>0</v>
      </c>
      <c r="CF81" s="240" t="str">
        <f t="shared" si="269"/>
        <v/>
      </c>
      <c r="CG81" s="237">
        <f t="shared" si="256"/>
        <v>0</v>
      </c>
      <c r="CH81" s="236">
        <f t="shared" si="256"/>
        <v>0</v>
      </c>
      <c r="CI81" s="236">
        <f t="shared" si="256"/>
        <v>0</v>
      </c>
      <c r="CJ81" s="233">
        <f t="shared" si="257"/>
        <v>0</v>
      </c>
      <c r="CK81" s="242" t="str">
        <f t="shared" si="258"/>
        <v/>
      </c>
      <c r="CL81" s="237">
        <f t="shared" si="259"/>
        <v>0</v>
      </c>
      <c r="CM81" s="236">
        <f t="shared" si="259"/>
        <v>0</v>
      </c>
      <c r="CN81" s="236">
        <f t="shared" si="259"/>
        <v>0</v>
      </c>
      <c r="CO81" s="233">
        <f t="shared" si="260"/>
        <v>0</v>
      </c>
      <c r="CP81" s="240" t="str">
        <f t="shared" si="261"/>
        <v/>
      </c>
      <c r="CQ81" s="236">
        <f t="shared" si="262"/>
        <v>0</v>
      </c>
      <c r="CR81" s="236">
        <f t="shared" si="262"/>
        <v>0</v>
      </c>
      <c r="CS81" s="236">
        <f t="shared" si="262"/>
        <v>0</v>
      </c>
      <c r="CT81" s="233">
        <f t="shared" si="263"/>
        <v>0</v>
      </c>
      <c r="CU81" s="240" t="str">
        <f t="shared" si="264"/>
        <v/>
      </c>
      <c r="CV81" s="98"/>
    </row>
    <row r="82" spans="3:100" x14ac:dyDescent="0.25">
      <c r="C82" s="380">
        <f t="shared" si="217"/>
        <v>0</v>
      </c>
      <c r="I82" s="409" t="e">
        <f t="shared" ca="1" si="218"/>
        <v>#NAME?</v>
      </c>
      <c r="K82" s="110"/>
      <c r="L82" s="74" t="str">
        <f t="shared" si="219"/>
        <v/>
      </c>
      <c r="M82" s="11" t="str">
        <f t="shared" si="220"/>
        <v/>
      </c>
      <c r="N82" s="11" t="str">
        <f t="shared" si="221"/>
        <v/>
      </c>
      <c r="O82" s="11" t="str">
        <f t="shared" si="222"/>
        <v/>
      </c>
      <c r="P82" s="380">
        <f t="shared" si="223"/>
        <v>1</v>
      </c>
      <c r="Q82" s="380">
        <f t="shared" si="224"/>
        <v>1</v>
      </c>
      <c r="X82" s="513"/>
      <c r="Y82" s="111">
        <v>5</v>
      </c>
      <c r="Z82" s="174">
        <f>COUNTIFS($L$5:$L$300,$X$78,$M$5:$M$300,$Y82,$N$5:$N$300,$Z$31,$O$5:$O$300,$Z$32)</f>
        <v>0</v>
      </c>
      <c r="AA82" s="174">
        <f>COUNTIFS($L$5:$L$300,$X$78,$M$5:$M$300,$Y82,$N$5:$N$300,$Z$31,$O$5:$O$300,$AA$32)</f>
        <v>0</v>
      </c>
      <c r="AB82" s="174">
        <f>COUNTIFS($L$5:$L$300,$X$78,$M$5:$M$300,$Y82,$N$5:$N$300,$Z$31,$O$5:$O$300,$AB$32)</f>
        <v>0</v>
      </c>
      <c r="AC82" s="409"/>
      <c r="AD82" s="409">
        <f t="shared" si="230"/>
        <v>0</v>
      </c>
      <c r="AE82" s="399" t="str">
        <f t="shared" si="231"/>
        <v/>
      </c>
      <c r="AF82" s="174">
        <f>COUNTIFS($L$5:$L$300,$X$78,$M$5:$M$300,$Y82,$N$5:$N$300,$AF$31,$O$5:$O$300,AF$32)</f>
        <v>0</v>
      </c>
      <c r="AG82" s="174">
        <f t="shared" si="232"/>
        <v>0</v>
      </c>
      <c r="AH82" s="174">
        <f t="shared" si="232"/>
        <v>0</v>
      </c>
      <c r="AI82" s="409">
        <f t="shared" si="233"/>
        <v>0</v>
      </c>
      <c r="AJ82" s="399" t="str">
        <f t="shared" si="265"/>
        <v/>
      </c>
      <c r="AK82" s="181">
        <f t="shared" si="234"/>
        <v>0</v>
      </c>
      <c r="AL82" s="174">
        <f t="shared" si="234"/>
        <v>0</v>
      </c>
      <c r="AM82" s="174">
        <f t="shared" si="234"/>
        <v>0</v>
      </c>
      <c r="AN82" s="409">
        <f t="shared" si="235"/>
        <v>0</v>
      </c>
      <c r="AO82" s="399" t="str">
        <f t="shared" si="266"/>
        <v/>
      </c>
      <c r="AP82" s="174">
        <f t="shared" si="236"/>
        <v>0</v>
      </c>
      <c r="AQ82" s="174">
        <f t="shared" si="236"/>
        <v>0</v>
      </c>
      <c r="AR82" s="174">
        <f t="shared" si="236"/>
        <v>0</v>
      </c>
      <c r="AS82" s="409">
        <f t="shared" si="237"/>
        <v>0</v>
      </c>
      <c r="AT82" s="399" t="str">
        <f t="shared" si="238"/>
        <v/>
      </c>
      <c r="AU82" s="181">
        <f t="shared" si="239"/>
        <v>0</v>
      </c>
      <c r="AV82" s="174">
        <f t="shared" si="239"/>
        <v>0</v>
      </c>
      <c r="AW82" s="174">
        <f t="shared" si="239"/>
        <v>0</v>
      </c>
      <c r="AX82" s="409">
        <f t="shared" si="240"/>
        <v>0</v>
      </c>
      <c r="AY82" s="399" t="str">
        <f t="shared" si="241"/>
        <v/>
      </c>
      <c r="AZ82" s="181">
        <f t="shared" si="242"/>
        <v>0</v>
      </c>
      <c r="BA82" s="174">
        <f t="shared" si="242"/>
        <v>0</v>
      </c>
      <c r="BB82" s="174">
        <f t="shared" si="242"/>
        <v>0</v>
      </c>
      <c r="BC82" s="409">
        <f t="shared" si="243"/>
        <v>0</v>
      </c>
      <c r="BD82" s="399" t="str">
        <f t="shared" si="244"/>
        <v/>
      </c>
      <c r="BE82" s="377">
        <f t="shared" si="245"/>
        <v>0</v>
      </c>
      <c r="BF82" s="409">
        <f t="shared" si="245"/>
        <v>0</v>
      </c>
      <c r="BG82" s="409">
        <f t="shared" si="245"/>
        <v>0</v>
      </c>
      <c r="BH82" s="409">
        <f t="shared" si="246"/>
        <v>0</v>
      </c>
      <c r="BI82" s="399" t="str">
        <f t="shared" si="247"/>
        <v/>
      </c>
      <c r="BJ82" s="513"/>
      <c r="BK82" s="132">
        <v>5</v>
      </c>
      <c r="BL82" s="174">
        <f>COUNTIFS($L$5:$L$300,$BJ$33,$M$5:$M$300,$Y82,$N$5:$N$300,$Z$31,$O$5:$O$300,$Z$32)</f>
        <v>0</v>
      </c>
      <c r="BM82" s="174">
        <f>COUNTIFS($L$5:$L$300,$BJ$33,$M$5:$M$300,$Y82,$N$5:$N$300,$Z$31,$O$5:$O$300,$AA$32)</f>
        <v>0</v>
      </c>
      <c r="BN82" s="174">
        <f>COUNTIFS($L$5:$L$300,$BJ$33,$M$5:$M$300,$Y82,$N$5:$N$300,$Z$31,$O$5:$O$300,$AB$32)</f>
        <v>0</v>
      </c>
      <c r="BO82" s="174"/>
      <c r="BP82" s="409">
        <f t="shared" si="248"/>
        <v>0</v>
      </c>
      <c r="BQ82" s="399" t="str">
        <f t="shared" si="249"/>
        <v/>
      </c>
      <c r="BR82" s="174">
        <f>COUNTIFS($L$5:$L$300,$BJ$33,$M$5:$M$300,$Y82,$N$5:$N$300,$AF$31,$O$5:$O$300,BR$32)</f>
        <v>0</v>
      </c>
      <c r="BS82" s="174">
        <f t="shared" si="250"/>
        <v>0</v>
      </c>
      <c r="BT82" s="174">
        <f t="shared" si="250"/>
        <v>0</v>
      </c>
      <c r="BU82" s="409">
        <f t="shared" si="251"/>
        <v>0</v>
      </c>
      <c r="BV82" s="399" t="str">
        <f t="shared" si="267"/>
        <v/>
      </c>
      <c r="BW82" s="174">
        <f t="shared" si="252"/>
        <v>0</v>
      </c>
      <c r="BX82" s="174">
        <f t="shared" si="252"/>
        <v>0</v>
      </c>
      <c r="BY82" s="174">
        <f t="shared" si="252"/>
        <v>0</v>
      </c>
      <c r="BZ82" s="409">
        <f t="shared" si="253"/>
        <v>0</v>
      </c>
      <c r="CA82" s="399" t="str">
        <f t="shared" si="268"/>
        <v/>
      </c>
      <c r="CB82" s="174">
        <f t="shared" si="254"/>
        <v>0</v>
      </c>
      <c r="CC82" s="174">
        <f t="shared" si="254"/>
        <v>0</v>
      </c>
      <c r="CD82" s="174">
        <f t="shared" si="254"/>
        <v>0</v>
      </c>
      <c r="CE82" s="409">
        <f t="shared" si="255"/>
        <v>0</v>
      </c>
      <c r="CF82" s="399" t="str">
        <f t="shared" si="269"/>
        <v/>
      </c>
      <c r="CG82" s="181">
        <f t="shared" si="256"/>
        <v>0</v>
      </c>
      <c r="CH82" s="174">
        <f t="shared" si="256"/>
        <v>0</v>
      </c>
      <c r="CI82" s="174">
        <f t="shared" si="256"/>
        <v>0</v>
      </c>
      <c r="CJ82" s="409">
        <f t="shared" si="257"/>
        <v>0</v>
      </c>
      <c r="CK82" s="398" t="str">
        <f t="shared" si="258"/>
        <v/>
      </c>
      <c r="CL82" s="181">
        <f t="shared" si="259"/>
        <v>0</v>
      </c>
      <c r="CM82" s="174">
        <f t="shared" si="259"/>
        <v>0</v>
      </c>
      <c r="CN82" s="174">
        <f t="shared" si="259"/>
        <v>0</v>
      </c>
      <c r="CO82" s="409">
        <f t="shared" si="260"/>
        <v>0</v>
      </c>
      <c r="CP82" s="399" t="str">
        <f t="shared" si="261"/>
        <v/>
      </c>
      <c r="CQ82" s="174">
        <f t="shared" si="262"/>
        <v>0</v>
      </c>
      <c r="CR82" s="174">
        <f t="shared" si="262"/>
        <v>0</v>
      </c>
      <c r="CS82" s="174">
        <f t="shared" si="262"/>
        <v>0</v>
      </c>
      <c r="CT82" s="409">
        <f t="shared" si="263"/>
        <v>0</v>
      </c>
      <c r="CU82" s="399" t="str">
        <f t="shared" si="264"/>
        <v/>
      </c>
      <c r="CV82" s="98"/>
    </row>
    <row r="83" spans="3:100" ht="15.75" thickBot="1" x14ac:dyDescent="0.3">
      <c r="C83" s="380">
        <f t="shared" si="217"/>
        <v>0</v>
      </c>
      <c r="I83" s="409" t="e">
        <f t="shared" ca="1" si="218"/>
        <v>#NAME?</v>
      </c>
      <c r="K83" s="110"/>
      <c r="L83" s="74" t="str">
        <f t="shared" si="219"/>
        <v/>
      </c>
      <c r="M83" s="11" t="str">
        <f t="shared" si="220"/>
        <v/>
      </c>
      <c r="N83" s="11" t="str">
        <f t="shared" si="221"/>
        <v/>
      </c>
      <c r="O83" s="11" t="str">
        <f t="shared" si="222"/>
        <v/>
      </c>
      <c r="P83" s="380">
        <f t="shared" si="223"/>
        <v>1</v>
      </c>
      <c r="Q83" s="380">
        <f t="shared" si="224"/>
        <v>1</v>
      </c>
      <c r="X83" s="514"/>
      <c r="Y83" s="168">
        <v>6</v>
      </c>
      <c r="Z83" s="173">
        <f>COUNTIFS($L$5:$L$300,$X$78,$M$5:$M$300,$Y83,$N$5:$N$300,$Z$31,$O$5:$O$300,$Z$32)</f>
        <v>0</v>
      </c>
      <c r="AA83" s="173">
        <f>COUNTIFS($L$5:$L$300,$X$78,$M$5:$M$300,$Y83,$N$5:$N$300,$Z$31,$O$5:$O$300,$AA$32)</f>
        <v>0</v>
      </c>
      <c r="AB83" s="173">
        <f>COUNTIFS($L$5:$L$300,$X$78,$M$5:$M$300,$Y83,$N$5:$N$300,$Z$31,$O$5:$O$300,$AB$32)</f>
        <v>0</v>
      </c>
      <c r="AC83" s="130"/>
      <c r="AD83" s="130">
        <f t="shared" si="230"/>
        <v>0</v>
      </c>
      <c r="AE83" s="137" t="str">
        <f t="shared" si="231"/>
        <v/>
      </c>
      <c r="AF83" s="173">
        <f>COUNTIFS($L$5:$L$300,$X$78,$M$5:$M$300,$Y83,$N$5:$N$300,$AF$31,$O$5:$O$300,AF$32)</f>
        <v>0</v>
      </c>
      <c r="AG83" s="173">
        <f t="shared" si="232"/>
        <v>0</v>
      </c>
      <c r="AH83" s="173">
        <f t="shared" si="232"/>
        <v>0</v>
      </c>
      <c r="AI83" s="130">
        <f t="shared" si="233"/>
        <v>0</v>
      </c>
      <c r="AJ83" s="137" t="str">
        <f t="shared" si="265"/>
        <v/>
      </c>
      <c r="AK83" s="182">
        <f t="shared" si="234"/>
        <v>0</v>
      </c>
      <c r="AL83" s="173">
        <f t="shared" si="234"/>
        <v>0</v>
      </c>
      <c r="AM83" s="173">
        <f t="shared" si="234"/>
        <v>0</v>
      </c>
      <c r="AN83" s="130">
        <f t="shared" si="235"/>
        <v>0</v>
      </c>
      <c r="AO83" s="137" t="str">
        <f t="shared" si="266"/>
        <v/>
      </c>
      <c r="AP83" s="173">
        <f t="shared" si="236"/>
        <v>0</v>
      </c>
      <c r="AQ83" s="173">
        <f t="shared" si="236"/>
        <v>0</v>
      </c>
      <c r="AR83" s="173">
        <f t="shared" si="236"/>
        <v>0</v>
      </c>
      <c r="AS83" s="130">
        <f t="shared" si="237"/>
        <v>0</v>
      </c>
      <c r="AT83" s="137" t="str">
        <f t="shared" si="238"/>
        <v/>
      </c>
      <c r="AU83" s="182">
        <f t="shared" si="239"/>
        <v>0</v>
      </c>
      <c r="AV83" s="173">
        <f t="shared" si="239"/>
        <v>0</v>
      </c>
      <c r="AW83" s="173">
        <f t="shared" si="239"/>
        <v>0</v>
      </c>
      <c r="AX83" s="130">
        <f t="shared" si="240"/>
        <v>0</v>
      </c>
      <c r="AY83" s="137" t="str">
        <f t="shared" si="241"/>
        <v/>
      </c>
      <c r="AZ83" s="183">
        <f t="shared" si="242"/>
        <v>0</v>
      </c>
      <c r="BA83" s="184">
        <f t="shared" si="242"/>
        <v>0</v>
      </c>
      <c r="BB83" s="173">
        <f t="shared" si="242"/>
        <v>0</v>
      </c>
      <c r="BC83" s="153">
        <f t="shared" si="243"/>
        <v>0</v>
      </c>
      <c r="BD83" s="164" t="str">
        <f t="shared" si="244"/>
        <v/>
      </c>
      <c r="BE83" s="371">
        <f t="shared" si="245"/>
        <v>0</v>
      </c>
      <c r="BF83" s="130">
        <f t="shared" si="245"/>
        <v>0</v>
      </c>
      <c r="BG83" s="130">
        <f t="shared" si="245"/>
        <v>0</v>
      </c>
      <c r="BH83" s="130">
        <f t="shared" si="246"/>
        <v>0</v>
      </c>
      <c r="BI83" s="137" t="str">
        <f t="shared" si="247"/>
        <v/>
      </c>
      <c r="BJ83" s="514"/>
      <c r="BK83" s="234">
        <v>6</v>
      </c>
      <c r="BL83" s="236">
        <f>COUNTIFS($L$5:$L$300,$BJ$33,$M$5:$M$300,$Y83,$N$5:$N$300,$Z$31,$O$5:$O$300,$Z$32)</f>
        <v>0</v>
      </c>
      <c r="BM83" s="236">
        <f>COUNTIFS($L$5:$L$300,$BJ$33,$M$5:$M$300,$Y83,$N$5:$N$300,$Z$31,$O$5:$O$300,$AA$32)</f>
        <v>0</v>
      </c>
      <c r="BN83" s="236">
        <f>COUNTIFS($L$5:$L$300,$BJ$33,$M$5:$M$300,$Y83,$N$5:$N$300,$Z$31,$O$5:$O$300,$AB$32)</f>
        <v>0</v>
      </c>
      <c r="BO83" s="236"/>
      <c r="BP83" s="233">
        <f t="shared" si="248"/>
        <v>0</v>
      </c>
      <c r="BQ83" s="241" t="str">
        <f t="shared" si="249"/>
        <v/>
      </c>
      <c r="BR83" s="236">
        <f>COUNTIFS($L$5:$L$300,$BJ$33,$M$5:$M$300,$Y83,$N$5:$N$300,$AF$31,$O$5:$O$300,BR$32)</f>
        <v>0</v>
      </c>
      <c r="BS83" s="236">
        <f t="shared" si="250"/>
        <v>0</v>
      </c>
      <c r="BT83" s="236">
        <f t="shared" si="250"/>
        <v>0</v>
      </c>
      <c r="BU83" s="233">
        <f t="shared" si="251"/>
        <v>0</v>
      </c>
      <c r="BV83" s="241" t="str">
        <f t="shared" si="267"/>
        <v/>
      </c>
      <c r="BW83" s="236">
        <f t="shared" si="252"/>
        <v>0</v>
      </c>
      <c r="BX83" s="236">
        <f t="shared" si="252"/>
        <v>0</v>
      </c>
      <c r="BY83" s="236">
        <f t="shared" si="252"/>
        <v>0</v>
      </c>
      <c r="BZ83" s="233">
        <f t="shared" si="253"/>
        <v>0</v>
      </c>
      <c r="CA83" s="240" t="str">
        <f t="shared" si="268"/>
        <v/>
      </c>
      <c r="CB83" s="236">
        <f t="shared" si="254"/>
        <v>0</v>
      </c>
      <c r="CC83" s="236">
        <f t="shared" si="254"/>
        <v>0</v>
      </c>
      <c r="CD83" s="236">
        <f t="shared" si="254"/>
        <v>0</v>
      </c>
      <c r="CE83" s="233">
        <f t="shared" si="255"/>
        <v>0</v>
      </c>
      <c r="CF83" s="240" t="str">
        <f t="shared" si="269"/>
        <v/>
      </c>
      <c r="CG83" s="237">
        <f t="shared" si="256"/>
        <v>0</v>
      </c>
      <c r="CH83" s="236">
        <f t="shared" si="256"/>
        <v>0</v>
      </c>
      <c r="CI83" s="236">
        <f t="shared" si="256"/>
        <v>0</v>
      </c>
      <c r="CJ83" s="233">
        <f t="shared" si="257"/>
        <v>0</v>
      </c>
      <c r="CK83" s="242" t="str">
        <f t="shared" si="258"/>
        <v/>
      </c>
      <c r="CL83" s="238">
        <f t="shared" si="259"/>
        <v>0</v>
      </c>
      <c r="CM83" s="239">
        <f t="shared" si="259"/>
        <v>0</v>
      </c>
      <c r="CN83" s="239">
        <f t="shared" si="259"/>
        <v>0</v>
      </c>
      <c r="CO83" s="235">
        <f t="shared" si="260"/>
        <v>0</v>
      </c>
      <c r="CP83" s="241" t="str">
        <f t="shared" si="261"/>
        <v/>
      </c>
      <c r="CQ83" s="236">
        <f t="shared" si="262"/>
        <v>0</v>
      </c>
      <c r="CR83" s="236">
        <f t="shared" si="262"/>
        <v>0</v>
      </c>
      <c r="CS83" s="236">
        <f t="shared" si="262"/>
        <v>0</v>
      </c>
      <c r="CT83" s="233">
        <f t="shared" si="263"/>
        <v>0</v>
      </c>
      <c r="CU83" s="240" t="str">
        <f t="shared" si="264"/>
        <v/>
      </c>
      <c r="CV83" s="98"/>
    </row>
    <row r="84" spans="3:100" ht="16.5" thickBot="1" x14ac:dyDescent="0.3">
      <c r="C84" s="380">
        <f t="shared" si="217"/>
        <v>0</v>
      </c>
      <c r="I84" s="409" t="e">
        <f t="shared" ca="1" si="218"/>
        <v>#NAME?</v>
      </c>
      <c r="K84" s="110"/>
      <c r="L84" s="74" t="str">
        <f t="shared" si="219"/>
        <v/>
      </c>
      <c r="M84" s="11" t="str">
        <f t="shared" si="220"/>
        <v/>
      </c>
      <c r="N84" s="11" t="str">
        <f t="shared" si="221"/>
        <v/>
      </c>
      <c r="O84" s="11" t="str">
        <f t="shared" si="222"/>
        <v/>
      </c>
      <c r="P84" s="380">
        <f t="shared" si="223"/>
        <v>1</v>
      </c>
      <c r="Q84" s="380">
        <f t="shared" si="224"/>
        <v>1</v>
      </c>
      <c r="X84" s="505" t="s">
        <v>130</v>
      </c>
      <c r="Y84" s="506"/>
      <c r="Z84" s="175">
        <f>SUM(Z78:Z83)</f>
        <v>0</v>
      </c>
      <c r="AA84" s="176">
        <f>SUM(AA78:AA83)</f>
        <v>0</v>
      </c>
      <c r="AB84" s="176">
        <f>SUM(AB78:AB83)</f>
        <v>0</v>
      </c>
      <c r="AC84" s="393"/>
      <c r="AD84" s="393">
        <f t="shared" si="230"/>
        <v>0</v>
      </c>
      <c r="AE84" s="138" t="str">
        <f t="shared" si="231"/>
        <v/>
      </c>
      <c r="AF84" s="175">
        <f>SUM(AF78:AF83)</f>
        <v>0</v>
      </c>
      <c r="AG84" s="176">
        <f>SUM(AG78:AG83)</f>
        <v>0</v>
      </c>
      <c r="AH84" s="176">
        <f>SUM(AH78:AH83)</f>
        <v>0</v>
      </c>
      <c r="AI84" s="393">
        <f t="shared" si="233"/>
        <v>0</v>
      </c>
      <c r="AJ84" s="138" t="str">
        <f t="shared" si="265"/>
        <v/>
      </c>
      <c r="AK84" s="175">
        <f>SUM(AK78:AK83)</f>
        <v>0</v>
      </c>
      <c r="AL84" s="176">
        <f>SUM(AL78:AL83)</f>
        <v>0</v>
      </c>
      <c r="AM84" s="176">
        <f>SUM(AM78:AM83)</f>
        <v>0</v>
      </c>
      <c r="AN84" s="393">
        <f t="shared" si="235"/>
        <v>0</v>
      </c>
      <c r="AO84" s="138" t="str">
        <f t="shared" si="266"/>
        <v/>
      </c>
      <c r="AP84" s="175">
        <f>SUM(AP78:AP83)</f>
        <v>0</v>
      </c>
      <c r="AQ84" s="176">
        <f>SUM(AQ78:AQ83)</f>
        <v>0</v>
      </c>
      <c r="AR84" s="176">
        <f>SUM(AR78:AR83)</f>
        <v>0</v>
      </c>
      <c r="AS84" s="393">
        <f t="shared" si="237"/>
        <v>0</v>
      </c>
      <c r="AT84" s="138" t="str">
        <f>IF(AS84=0,"",((AP84*3)+(AQ84*1.5)+(AR84*0))/AS84)</f>
        <v/>
      </c>
      <c r="AU84" s="175">
        <f>SUM(AU78:AU83)</f>
        <v>0</v>
      </c>
      <c r="AV84" s="176">
        <f>SUM(AV78:AV83)</f>
        <v>0</v>
      </c>
      <c r="AW84" s="176">
        <f>SUM(AW78:AW83)</f>
        <v>0</v>
      </c>
      <c r="AX84" s="393">
        <f t="shared" si="240"/>
        <v>0</v>
      </c>
      <c r="AY84" s="138" t="str">
        <f t="shared" si="241"/>
        <v/>
      </c>
      <c r="AZ84" s="389">
        <f>SUM(AZ78:AZ83)</f>
        <v>0</v>
      </c>
      <c r="BA84" s="393">
        <f>SUM(BA78:BA83)</f>
        <v>0</v>
      </c>
      <c r="BB84" s="393">
        <f>SUM(BB78:BB83)</f>
        <v>0</v>
      </c>
      <c r="BC84" s="393">
        <f t="shared" si="243"/>
        <v>0</v>
      </c>
      <c r="BD84" s="138" t="str">
        <f t="shared" si="244"/>
        <v/>
      </c>
      <c r="BE84" s="389">
        <f>SUM(BE78:BE83)</f>
        <v>0</v>
      </c>
      <c r="BF84" s="393">
        <f>SUM(BF78:BF83)</f>
        <v>0</v>
      </c>
      <c r="BG84" s="393">
        <f>SUM(BG78:BG83)</f>
        <v>0</v>
      </c>
      <c r="BH84" s="393">
        <f t="shared" si="246"/>
        <v>0</v>
      </c>
      <c r="BI84" s="138" t="str">
        <f t="shared" si="247"/>
        <v/>
      </c>
      <c r="BJ84" s="505" t="s">
        <v>130</v>
      </c>
      <c r="BK84" s="506"/>
      <c r="BL84" s="175">
        <f>SUM(BL78:BL83)</f>
        <v>0</v>
      </c>
      <c r="BM84" s="176">
        <f>COUNTIFS($L$5:$L$300,$X$33,$M$5:$M$300,$Y84,$N$5:$N$300,$Z$31,$O$5:$O$300,$AA$32)</f>
        <v>0</v>
      </c>
      <c r="BN84" s="176">
        <f>SUM(BN78:BN83)</f>
        <v>0</v>
      </c>
      <c r="BO84" s="176"/>
      <c r="BP84" s="393">
        <f t="shared" si="248"/>
        <v>0</v>
      </c>
      <c r="BQ84" s="138" t="str">
        <f t="shared" si="249"/>
        <v/>
      </c>
      <c r="BR84" s="175">
        <f>SUM(BR78:BR83)</f>
        <v>0</v>
      </c>
      <c r="BS84" s="176">
        <f>SUM(BS78:BS83)</f>
        <v>0</v>
      </c>
      <c r="BT84" s="176">
        <f>SUM(BT78:BT83)</f>
        <v>0</v>
      </c>
      <c r="BU84" s="393">
        <f t="shared" si="251"/>
        <v>0</v>
      </c>
      <c r="BV84" s="138" t="str">
        <f t="shared" si="267"/>
        <v/>
      </c>
      <c r="BW84" s="175">
        <f>SUM(BW78:BW83)</f>
        <v>0</v>
      </c>
      <c r="BX84" s="176">
        <f>SUM(BY78:BY83)</f>
        <v>0</v>
      </c>
      <c r="BY84" s="176">
        <f>SUM(BY78:BY83)</f>
        <v>0</v>
      </c>
      <c r="BZ84" s="393">
        <f t="shared" si="253"/>
        <v>0</v>
      </c>
      <c r="CA84" s="138" t="str">
        <f t="shared" si="268"/>
        <v/>
      </c>
      <c r="CB84" s="175">
        <f>SUM(CB78:CB83)</f>
        <v>0</v>
      </c>
      <c r="CC84" s="176">
        <f>SUM(CC78:CC83)</f>
        <v>0</v>
      </c>
      <c r="CD84" s="176">
        <f>SUM(CD78:CD83)</f>
        <v>0</v>
      </c>
      <c r="CE84" s="393">
        <f t="shared" si="255"/>
        <v>0</v>
      </c>
      <c r="CF84" s="138" t="str">
        <f t="shared" si="269"/>
        <v/>
      </c>
      <c r="CG84" s="175">
        <f>SUM(CG78:CG83)</f>
        <v>0</v>
      </c>
      <c r="CH84" s="176">
        <f>SUM(CH78:CH83)</f>
        <v>0</v>
      </c>
      <c r="CI84" s="176">
        <f>SUM(CI78:CI83)</f>
        <v>0</v>
      </c>
      <c r="CJ84" s="393">
        <f t="shared" si="257"/>
        <v>0</v>
      </c>
      <c r="CK84" s="138" t="str">
        <f t="shared" si="258"/>
        <v/>
      </c>
      <c r="CL84" s="187">
        <f>SUM(CL78:CL83)</f>
        <v>0</v>
      </c>
      <c r="CM84" s="188">
        <f>SUM(CM78:CM83)</f>
        <v>0</v>
      </c>
      <c r="CN84" s="188">
        <f>SUM(CN78:CN83)</f>
        <v>0</v>
      </c>
      <c r="CO84" s="374">
        <f t="shared" si="260"/>
        <v>0</v>
      </c>
      <c r="CP84" s="243" t="str">
        <f t="shared" si="261"/>
        <v/>
      </c>
      <c r="CQ84" s="175">
        <f>SUM(CQ78:CQ83)</f>
        <v>0</v>
      </c>
      <c r="CR84" s="176">
        <f>SUM(CR78:CR83)</f>
        <v>0</v>
      </c>
      <c r="CS84" s="176">
        <f>SUM(CS78:CS83)</f>
        <v>0</v>
      </c>
      <c r="CT84" s="393">
        <f t="shared" si="263"/>
        <v>0</v>
      </c>
      <c r="CU84" s="138" t="str">
        <f t="shared" si="264"/>
        <v/>
      </c>
      <c r="CV84" s="98"/>
    </row>
    <row r="85" spans="3:100" ht="15.75" thickBot="1" x14ac:dyDescent="0.3">
      <c r="C85" s="380">
        <f t="shared" si="217"/>
        <v>0</v>
      </c>
      <c r="I85" s="409" t="e">
        <f t="shared" ca="1" si="218"/>
        <v>#NAME?</v>
      </c>
      <c r="K85" s="110"/>
      <c r="L85" s="74" t="str">
        <f t="shared" si="219"/>
        <v/>
      </c>
      <c r="M85" s="11" t="str">
        <f t="shared" si="220"/>
        <v/>
      </c>
      <c r="N85" s="11" t="str">
        <f t="shared" si="221"/>
        <v/>
      </c>
      <c r="O85" s="11" t="str">
        <f t="shared" si="222"/>
        <v/>
      </c>
      <c r="P85" s="380">
        <f t="shared" si="223"/>
        <v>1</v>
      </c>
      <c r="Q85" s="380">
        <f t="shared" si="224"/>
        <v>1</v>
      </c>
      <c r="X85" s="379"/>
      <c r="Y85" s="379"/>
      <c r="Z85" s="499" t="str">
        <f>$G$23</f>
        <v>S</v>
      </c>
      <c r="AA85" s="500"/>
      <c r="AB85" s="500"/>
      <c r="AC85" s="500"/>
      <c r="AD85" s="500"/>
      <c r="AE85" s="501"/>
      <c r="AF85" s="499" t="str">
        <f>$G$24</f>
        <v>R</v>
      </c>
      <c r="AG85" s="500"/>
      <c r="AH85" s="500"/>
      <c r="AI85" s="500"/>
      <c r="AJ85" s="501"/>
      <c r="AK85" s="509" t="str">
        <f>$G$26</f>
        <v>D</v>
      </c>
      <c r="AL85" s="510"/>
      <c r="AM85" s="510"/>
      <c r="AN85" s="510"/>
      <c r="AO85" s="511"/>
      <c r="AP85" s="499" t="str">
        <f>$G$27</f>
        <v>L</v>
      </c>
      <c r="AQ85" s="500"/>
      <c r="AR85" s="500"/>
      <c r="AS85" s="500"/>
      <c r="AT85" s="500"/>
      <c r="AU85" s="499" t="str">
        <f>$G$22</f>
        <v>A</v>
      </c>
      <c r="AV85" s="500"/>
      <c r="AW85" s="500"/>
      <c r="AX85" s="500"/>
      <c r="AY85" s="500"/>
      <c r="AZ85" s="499" t="str">
        <f>$G$32</f>
        <v>X</v>
      </c>
      <c r="BA85" s="500"/>
      <c r="BB85" s="500"/>
      <c r="BC85" s="500"/>
      <c r="BD85" s="501"/>
      <c r="BE85" s="500" t="str">
        <f>$G$25</f>
        <v>B</v>
      </c>
      <c r="BF85" s="500"/>
      <c r="BG85" s="500"/>
      <c r="BH85" s="500"/>
      <c r="BI85" s="501"/>
      <c r="BJ85" s="1"/>
      <c r="BK85" s="27"/>
      <c r="BL85" s="499" t="str">
        <f>$G$23</f>
        <v>S</v>
      </c>
      <c r="BM85" s="500"/>
      <c r="BN85" s="500"/>
      <c r="BO85" s="500"/>
      <c r="BP85" s="500"/>
      <c r="BQ85" s="501"/>
      <c r="BR85" s="499" t="str">
        <f>$G$24</f>
        <v>R</v>
      </c>
      <c r="BS85" s="500"/>
      <c r="BT85" s="500"/>
      <c r="BU85" s="500"/>
      <c r="BV85" s="501"/>
      <c r="BW85" s="499" t="str">
        <f>$G$26</f>
        <v>D</v>
      </c>
      <c r="BX85" s="500"/>
      <c r="BY85" s="500"/>
      <c r="BZ85" s="500"/>
      <c r="CA85" s="501"/>
      <c r="CB85" s="499" t="str">
        <f>$G$27</f>
        <v>L</v>
      </c>
      <c r="CC85" s="500"/>
      <c r="CD85" s="500"/>
      <c r="CE85" s="500"/>
      <c r="CF85" s="500"/>
      <c r="CG85" s="499" t="str">
        <f>$G$22</f>
        <v>A</v>
      </c>
      <c r="CH85" s="500"/>
      <c r="CI85" s="500"/>
      <c r="CJ85" s="500"/>
      <c r="CK85" s="501"/>
      <c r="CL85" s="500" t="str">
        <f>$G$32</f>
        <v>X</v>
      </c>
      <c r="CM85" s="500"/>
      <c r="CN85" s="500"/>
      <c r="CO85" s="500"/>
      <c r="CP85" s="501"/>
      <c r="CQ85" s="500" t="str">
        <f>$G$25</f>
        <v>B</v>
      </c>
      <c r="CR85" s="500"/>
      <c r="CS85" s="500"/>
      <c r="CT85" s="500"/>
      <c r="CU85" s="501"/>
      <c r="CV85" s="31"/>
    </row>
    <row r="86" spans="3:100" ht="15.75" thickBot="1" x14ac:dyDescent="0.3">
      <c r="C86" s="380">
        <f t="shared" si="217"/>
        <v>0</v>
      </c>
      <c r="I86" s="409" t="e">
        <f t="shared" ca="1" si="218"/>
        <v>#NAME?</v>
      </c>
      <c r="K86" s="110"/>
      <c r="L86" s="74" t="str">
        <f t="shared" si="219"/>
        <v/>
      </c>
      <c r="M86" s="11" t="str">
        <f t="shared" si="220"/>
        <v/>
      </c>
      <c r="N86" s="11" t="str">
        <f t="shared" si="221"/>
        <v/>
      </c>
      <c r="O86" s="11" t="str">
        <f t="shared" si="222"/>
        <v/>
      </c>
      <c r="P86" s="380">
        <f t="shared" si="223"/>
        <v>1</v>
      </c>
      <c r="Q86" s="380">
        <f t="shared" si="224"/>
        <v>1</v>
      </c>
      <c r="X86" s="379"/>
      <c r="Y86" s="125" t="s">
        <v>127</v>
      </c>
      <c r="Z86" s="176" t="str">
        <f>$G$29</f>
        <v>P</v>
      </c>
      <c r="AA86" s="170" t="str">
        <f>$G$31</f>
        <v>C</v>
      </c>
      <c r="AB86" s="170" t="str">
        <f>$G$28</f>
        <v>E</v>
      </c>
      <c r="AC86" s="97"/>
      <c r="AD86" s="392" t="s">
        <v>10</v>
      </c>
      <c r="AE86" s="119" t="s">
        <v>128</v>
      </c>
      <c r="AF86" s="175" t="str">
        <f>$G$30</f>
        <v>EX</v>
      </c>
      <c r="AG86" s="176" t="str">
        <f>$G$31</f>
        <v>C</v>
      </c>
      <c r="AH86" s="176" t="str">
        <f>$G$28</f>
        <v>E</v>
      </c>
      <c r="AI86" s="393" t="s">
        <v>10</v>
      </c>
      <c r="AJ86" s="138" t="s">
        <v>128</v>
      </c>
      <c r="AK86" s="175" t="str">
        <f>$G$30</f>
        <v>EX</v>
      </c>
      <c r="AL86" s="176" t="str">
        <f>$G$31</f>
        <v>C</v>
      </c>
      <c r="AM86" s="176" t="str">
        <f>$G$28</f>
        <v>E</v>
      </c>
      <c r="AN86" s="161" t="s">
        <v>10</v>
      </c>
      <c r="AO86" s="138" t="s">
        <v>128</v>
      </c>
      <c r="AP86" s="175" t="str">
        <f>$G$30</f>
        <v>EX</v>
      </c>
      <c r="AQ86" s="176" t="str">
        <f>$G$31</f>
        <v>C</v>
      </c>
      <c r="AR86" s="176" t="str">
        <f>$G$28</f>
        <v>E</v>
      </c>
      <c r="AS86" s="393" t="s">
        <v>10</v>
      </c>
      <c r="AT86" s="155" t="s">
        <v>128</v>
      </c>
      <c r="AU86" s="175" t="str">
        <f>$G$29</f>
        <v>P</v>
      </c>
      <c r="AV86" s="176" t="str">
        <f>$G$31</f>
        <v>C</v>
      </c>
      <c r="AW86" s="176" t="str">
        <f>$G$28</f>
        <v>E</v>
      </c>
      <c r="AX86" s="393" t="s">
        <v>10</v>
      </c>
      <c r="AY86" s="138" t="s">
        <v>128</v>
      </c>
      <c r="AZ86" s="175" t="str">
        <f>$G$29</f>
        <v>P</v>
      </c>
      <c r="BA86" s="176" t="str">
        <f>$G$31</f>
        <v>C</v>
      </c>
      <c r="BB86" s="176" t="str">
        <f>$G$28</f>
        <v>E</v>
      </c>
      <c r="BC86" s="393" t="s">
        <v>10</v>
      </c>
      <c r="BD86" s="138" t="s">
        <v>128</v>
      </c>
      <c r="BE86" s="176" t="str">
        <f>$G$29</f>
        <v>P</v>
      </c>
      <c r="BF86" s="170" t="str">
        <f>$G$31</f>
        <v>C</v>
      </c>
      <c r="BG86" s="170" t="str">
        <f>$G$28</f>
        <v>E</v>
      </c>
      <c r="BH86" s="392" t="s">
        <v>10</v>
      </c>
      <c r="BI86" s="138" t="s">
        <v>128</v>
      </c>
      <c r="BJ86" s="1"/>
      <c r="BK86" s="125" t="s">
        <v>127</v>
      </c>
      <c r="BL86" s="176" t="str">
        <f>$G$29</f>
        <v>P</v>
      </c>
      <c r="BM86" s="170" t="str">
        <f>$G$31</f>
        <v>C</v>
      </c>
      <c r="BN86" s="170" t="str">
        <f>$G$28</f>
        <v>E</v>
      </c>
      <c r="BO86" s="97"/>
      <c r="BP86" s="392" t="s">
        <v>10</v>
      </c>
      <c r="BQ86" s="119" t="s">
        <v>128</v>
      </c>
      <c r="BR86" s="175" t="str">
        <f>$G$30</f>
        <v>EX</v>
      </c>
      <c r="BS86" s="176" t="str">
        <f>$G$31</f>
        <v>C</v>
      </c>
      <c r="BT86" s="176" t="str">
        <f>$G$28</f>
        <v>E</v>
      </c>
      <c r="BU86" s="393" t="s">
        <v>10</v>
      </c>
      <c r="BV86" s="138" t="s">
        <v>128</v>
      </c>
      <c r="BW86" s="175" t="str">
        <f>$G$30</f>
        <v>EX</v>
      </c>
      <c r="BX86" s="176" t="str">
        <f>$G$31</f>
        <v>C</v>
      </c>
      <c r="BY86" s="176" t="str">
        <f>$G$28</f>
        <v>E</v>
      </c>
      <c r="BZ86" s="161" t="s">
        <v>10</v>
      </c>
      <c r="CA86" s="138" t="s">
        <v>128</v>
      </c>
      <c r="CB86" s="175" t="str">
        <f>$G$30</f>
        <v>EX</v>
      </c>
      <c r="CC86" s="176" t="str">
        <f>$G$31</f>
        <v>C</v>
      </c>
      <c r="CD86" s="176" t="str">
        <f>$G$28</f>
        <v>E</v>
      </c>
      <c r="CE86" s="393" t="s">
        <v>10</v>
      </c>
      <c r="CF86" s="155" t="s">
        <v>128</v>
      </c>
      <c r="CG86" s="175" t="str">
        <f>$G$29</f>
        <v>P</v>
      </c>
      <c r="CH86" s="176" t="str">
        <f>$G$31</f>
        <v>C</v>
      </c>
      <c r="CI86" s="176" t="str">
        <f>$G$28</f>
        <v>E</v>
      </c>
      <c r="CJ86" s="393" t="s">
        <v>10</v>
      </c>
      <c r="CK86" s="138" t="s">
        <v>128</v>
      </c>
      <c r="CL86" s="176" t="str">
        <f>$G$29</f>
        <v>P</v>
      </c>
      <c r="CM86" s="170" t="str">
        <f>$G$31</f>
        <v>C</v>
      </c>
      <c r="CN86" s="170" t="str">
        <f>$G$28</f>
        <v>E</v>
      </c>
      <c r="CO86" s="393" t="s">
        <v>10</v>
      </c>
      <c r="CP86" s="138" t="s">
        <v>128</v>
      </c>
      <c r="CQ86" s="176" t="str">
        <f>$G$29</f>
        <v>P</v>
      </c>
      <c r="CR86" s="170" t="str">
        <f>$G$31</f>
        <v>C</v>
      </c>
      <c r="CS86" s="170" t="str">
        <f>$G$28</f>
        <v>E</v>
      </c>
      <c r="CT86" s="392" t="s">
        <v>10</v>
      </c>
      <c r="CU86" s="138" t="s">
        <v>128</v>
      </c>
      <c r="CV86" s="329"/>
    </row>
    <row r="87" spans="3:100" ht="15.75" customHeight="1" x14ac:dyDescent="0.25">
      <c r="C87" s="380">
        <f t="shared" si="217"/>
        <v>0</v>
      </c>
      <c r="I87" s="409" t="e">
        <f t="shared" ca="1" si="218"/>
        <v>#NAME?</v>
      </c>
      <c r="K87" s="110"/>
      <c r="L87" s="74" t="str">
        <f t="shared" si="219"/>
        <v/>
      </c>
      <c r="M87" s="11" t="str">
        <f t="shared" si="220"/>
        <v/>
      </c>
      <c r="N87" s="11" t="str">
        <f t="shared" si="221"/>
        <v/>
      </c>
      <c r="O87" s="11" t="str">
        <f t="shared" si="222"/>
        <v/>
      </c>
      <c r="P87" s="380">
        <f t="shared" si="223"/>
        <v>1</v>
      </c>
      <c r="Q87" s="380">
        <f t="shared" si="224"/>
        <v>1</v>
      </c>
      <c r="X87" s="512">
        <f>F10</f>
        <v>0</v>
      </c>
      <c r="Y87" s="391">
        <v>1</v>
      </c>
      <c r="Z87" s="172">
        <f>COUNTIFS($L$5:$L$300,$X$87,$M$5:$M$300,$Y$33,$N$5:$N$300,$Z$31,$O$5:$O$300,$Z$32)</f>
        <v>0</v>
      </c>
      <c r="AA87" s="172">
        <f>COUNTIFS($L$5:$L$300,$X$87,$M$5:$M$300,$Y$33,$N$5:$N$300,$Z$31,$O$5:$O$300,AA$32)</f>
        <v>0</v>
      </c>
      <c r="AB87" s="172">
        <f>COUNTIFS($L$5:$L$300,$X$87,$M$5:$M$300,$Y$33,$N$5:$N$300,$Z$31,$O$5:$O$300,AB$32)</f>
        <v>0</v>
      </c>
      <c r="AC87" s="97"/>
      <c r="AD87" s="97">
        <f t="shared" ref="AD87:AD93" si="270">SUM(Z87:AB87)</f>
        <v>0</v>
      </c>
      <c r="AE87" s="397" t="str">
        <f t="shared" ref="AE87:AE93" si="271">IF(AD87=0,"",((Z87*4)+(AA87*2)+(AB87*0))/AD87)</f>
        <v/>
      </c>
      <c r="AF87" s="174">
        <f>COUNTIFS($L$5:$L$300,$X$87,$M$5:$M$300,$Y$33,$N$5:$N$300,$AF$31,$O$5:$O$300,AF$32)</f>
        <v>0</v>
      </c>
      <c r="AG87" s="174">
        <f t="shared" ref="AG87:AH92" si="272">COUNTIFS($L$5:$L$300,$X$87,$M$5:$M$300,$Y87,$N$5:$N$300,$AF$31,$O$5:$O$300,AG$32)</f>
        <v>0</v>
      </c>
      <c r="AH87" s="174">
        <f t="shared" si="272"/>
        <v>0</v>
      </c>
      <c r="AI87" s="97">
        <f t="shared" ref="AI87:AI93" si="273">SUM(AF87:AH87)</f>
        <v>0</v>
      </c>
      <c r="AJ87" s="382" t="str">
        <f>IF(AI87=0,"",((AF87*3)+(AG87*1.5)+(AH87*0))/AI87)</f>
        <v/>
      </c>
      <c r="AK87" s="181">
        <f t="shared" ref="AK87:AM92" si="274">COUNTIFS($L$5:$L$300,$X$87,$M$5:$M$300,$Y87,$N$5:$N$300,$AK$31,$O$5:$O$300,AK$32)</f>
        <v>0</v>
      </c>
      <c r="AL87" s="174">
        <f t="shared" si="274"/>
        <v>0</v>
      </c>
      <c r="AM87" s="174">
        <f t="shared" si="274"/>
        <v>0</v>
      </c>
      <c r="AN87" s="97">
        <f t="shared" ref="AN87:AN93" si="275">SUM(AK87:AM87)</f>
        <v>0</v>
      </c>
      <c r="AO87" s="397" t="str">
        <f>IF(AN87=0,"",((AK87*3)+(AL87*1.5)+(AM87*0))/AN87)</f>
        <v/>
      </c>
      <c r="AP87" s="174">
        <f t="shared" ref="AP87:AR92" si="276">COUNTIFS($L$5:$L$300,$X$87,$M$5:$M$300,$Y87,$N$5:$N$300,$AP$31,$O$5:$O$300,AP$32)</f>
        <v>0</v>
      </c>
      <c r="AQ87" s="174">
        <f t="shared" si="276"/>
        <v>0</v>
      </c>
      <c r="AR87" s="174">
        <f t="shared" si="276"/>
        <v>0</v>
      </c>
      <c r="AS87" s="97">
        <f t="shared" ref="AS87:AS93" si="277">SUM(AP87:AR87)</f>
        <v>0</v>
      </c>
      <c r="AT87" s="397" t="str">
        <f t="shared" ref="AT87:AT92" si="278">IF(AS87=0,"",((AP87*3)+(AQ87*1.5)+(AS87*0))/AS87)</f>
        <v/>
      </c>
      <c r="AU87" s="185">
        <f t="shared" ref="AU87:AW92" si="279">COUNTIFS($L$5:$L$300,$X$87,$M$5:$M$300,$Y87,$N$5:$N$300,$AU$31,$O$5:$O$300,AU$32)</f>
        <v>0</v>
      </c>
      <c r="AV87" s="172">
        <f t="shared" si="279"/>
        <v>0</v>
      </c>
      <c r="AW87" s="172">
        <f t="shared" si="279"/>
        <v>0</v>
      </c>
      <c r="AX87" s="97">
        <f t="shared" ref="AX87:AX93" si="280">SUM(AU87:AW87)</f>
        <v>0</v>
      </c>
      <c r="AY87" s="397" t="str">
        <f t="shared" ref="AY87:AY93" si="281">IF(AX87=0,"",((AU87*4)+(AV87*2)+(AW87*0))/AX87)</f>
        <v/>
      </c>
      <c r="AZ87" s="181">
        <f t="shared" ref="AZ87:BB92" si="282">COUNTIFS($L$5:$L$300,$X$87,$M$5:$M$300,$Y87,$N$5:$N$300,$AZ$31,$O$5:$O$300,AZ$32)</f>
        <v>0</v>
      </c>
      <c r="BA87" s="174">
        <f t="shared" si="282"/>
        <v>0</v>
      </c>
      <c r="BB87" s="174">
        <f t="shared" si="282"/>
        <v>0</v>
      </c>
      <c r="BC87" s="409">
        <f t="shared" ref="BC87:BC93" si="283">SUM(AZ87:BB87)</f>
        <v>0</v>
      </c>
      <c r="BD87" s="399" t="str">
        <f t="shared" ref="BD87:BD93" si="284">IF(BC87=0,"",((AZ87*4)+(BA87*2)+(BB87*0))/BC87)</f>
        <v/>
      </c>
      <c r="BE87" s="185">
        <f t="shared" ref="BE87:BG92" si="285">COUNTIFS($L$5:$L$300,$X$87,$M$5:$M$300,$Y87,$N$5:$N$300,$BE$31,$O$5:$O$300,BE$32)</f>
        <v>0</v>
      </c>
      <c r="BF87" s="172">
        <f t="shared" si="285"/>
        <v>0</v>
      </c>
      <c r="BG87" s="172">
        <f t="shared" si="285"/>
        <v>0</v>
      </c>
      <c r="BH87" s="97">
        <f t="shared" ref="BH87:BH93" si="286">SUM(BE87:BG87)</f>
        <v>0</v>
      </c>
      <c r="BI87" s="397" t="str">
        <f t="shared" ref="BI87:BI93" si="287">IF(BH87=0,"",((BE87*4)+(BF87*2)+(BG87*0))/BH87)</f>
        <v/>
      </c>
      <c r="BJ87" s="512">
        <f>H10</f>
        <v>0</v>
      </c>
      <c r="BK87" s="404">
        <v>1</v>
      </c>
      <c r="BL87" s="172">
        <f>COUNTIFS($L$5:$L$300,$BJ$33,$M$5:$M$300,$Y$33,$N$5:$N$300,$Z$31,$O$5:$O$300,$Z$32)</f>
        <v>0</v>
      </c>
      <c r="BM87" s="172">
        <f>COUNTIFS($L$5:$L$300,$BJ$33,$M$5:$M$300,$Y$33,$N$5:$N$300,$Z$31,$O$5:$O$300,BM$32)</f>
        <v>0</v>
      </c>
      <c r="BN87" s="172">
        <f>COUNTIFS($L$5:$L$300,$BJ$33,$M$5:$M$300,$Y$33,$N$5:$N$300,$Z$31,$O$5:$O$300,BN$32)</f>
        <v>0</v>
      </c>
      <c r="BO87" s="172"/>
      <c r="BP87" s="97">
        <f t="shared" ref="BP87:BP93" si="288">SUM(BL87:BN87)</f>
        <v>0</v>
      </c>
      <c r="BQ87" s="397" t="str">
        <f t="shared" ref="BQ87:BQ93" si="289">IF(BP87=0,"",((BL87*4)+(BM87*2)+(BN87*0))/BP87)</f>
        <v/>
      </c>
      <c r="BR87" s="174">
        <f>COUNTIFS($L$5:$L$300,$BJ$33,$M$5:$M$300,$Y$33,$N$5:$N$300,$AF$31,$O$5:$O$300,BR$32)</f>
        <v>0</v>
      </c>
      <c r="BS87" s="174">
        <f t="shared" ref="BS87:BT92" si="290">COUNTIFS($L$5:$L$300,$BJ$33,$M$5:$M$300,$Y87,$N$5:$N$300,$AF$31,$O$5:$O$300,BS$32)</f>
        <v>0</v>
      </c>
      <c r="BT87" s="174">
        <f t="shared" si="290"/>
        <v>0</v>
      </c>
      <c r="BU87" s="97">
        <f t="shared" ref="BU87:BU93" si="291">SUM(BR87:BT87)</f>
        <v>0</v>
      </c>
      <c r="BV87" s="397" t="str">
        <f>IF(BU87=0,"",((BR87*3)+(BS87*1.5)+(BT87*0))/BU87)</f>
        <v/>
      </c>
      <c r="BW87" s="174">
        <f t="shared" ref="BW87:BY92" si="292">COUNTIFS($L$5:$L$300,$BJ$33,$M$5:$M$300,$Y87,$N$5:$N$300,$AK$31,$O$5:$O$300,BW$32)</f>
        <v>0</v>
      </c>
      <c r="BX87" s="174">
        <f t="shared" si="292"/>
        <v>0</v>
      </c>
      <c r="BY87" s="174">
        <f t="shared" si="292"/>
        <v>0</v>
      </c>
      <c r="BZ87" s="97">
        <f t="shared" ref="BZ87:BZ93" si="293">SUM(BW87:BY87)</f>
        <v>0</v>
      </c>
      <c r="CA87" s="397" t="str">
        <f>IF(BZ87=0,"",((BW87*3)+(BX87*1.5)+(BY87*0))/BZ87)</f>
        <v/>
      </c>
      <c r="CB87" s="174">
        <f t="shared" ref="CB87:CD92" si="294">COUNTIFS($L$5:$L$300,$BJ$33,$M$5:$M$300,$Y87,$N$5:$N$300,$AP$31,$O$5:$O$300,CB$32)</f>
        <v>0</v>
      </c>
      <c r="CC87" s="174">
        <f t="shared" si="294"/>
        <v>0</v>
      </c>
      <c r="CD87" s="174">
        <f t="shared" si="294"/>
        <v>0</v>
      </c>
      <c r="CE87" s="97">
        <f t="shared" ref="CE87:CE93" si="295">SUM(CB87:CD87)</f>
        <v>0</v>
      </c>
      <c r="CF87" s="397" t="str">
        <f>IF(CE87=0,"",((CB87*3)+(CC87*1.5)+(CD87*0))/CE87)</f>
        <v/>
      </c>
      <c r="CG87" s="185">
        <f t="shared" ref="CG87:CI92" si="296">COUNTIFS($L$5:$L$300,$BJ$33,$M$5:$M$300,$Y87,$N$5:$N$300,$AU$31,$O$5:$O$300,CG$32)</f>
        <v>0</v>
      </c>
      <c r="CH87" s="172">
        <f t="shared" si="296"/>
        <v>0</v>
      </c>
      <c r="CI87" s="172">
        <f t="shared" si="296"/>
        <v>0</v>
      </c>
      <c r="CJ87" s="97">
        <f t="shared" ref="CJ87:CJ93" si="297">SUM(CG87:CI87)</f>
        <v>0</v>
      </c>
      <c r="CK87" s="400" t="str">
        <f t="shared" ref="CK87:CK93" si="298">IF(CJ87=0,"",((CG87*4)+(CH87*2)+(CI87*0))/CJ87)</f>
        <v/>
      </c>
      <c r="CL87" s="185">
        <f t="shared" ref="CL87:CN92" si="299">COUNTIFS($L$5:$L$300,$BJ$33,$M$5:$M$300,$Y87,$N$5:$N$300,$AZ$31,$O$5:$O$300,CL$32)</f>
        <v>0</v>
      </c>
      <c r="CM87" s="172">
        <f t="shared" si="299"/>
        <v>0</v>
      </c>
      <c r="CN87" s="172">
        <f t="shared" si="299"/>
        <v>0</v>
      </c>
      <c r="CO87" s="97">
        <f t="shared" ref="CO87:CO93" si="300">SUM(CL87:CN87)</f>
        <v>0</v>
      </c>
      <c r="CP87" s="397" t="str">
        <f t="shared" ref="CP87:CP93" si="301">IF(CO87=0,"",((CL87*4)+(CM87*2)+(CN87*0))/CO87)</f>
        <v/>
      </c>
      <c r="CQ87" s="172">
        <f t="shared" ref="CQ87:CS92" si="302">COUNTIFS($L$5:$L$300,$BJ$33,$M$5:$M$300,$Y87,$N$5:$N$300,$BE$31,$O$5:$O$300,CQ$32)</f>
        <v>0</v>
      </c>
      <c r="CR87" s="172">
        <f t="shared" si="302"/>
        <v>0</v>
      </c>
      <c r="CS87" s="172">
        <f t="shared" si="302"/>
        <v>0</v>
      </c>
      <c r="CT87" s="97">
        <f t="shared" ref="CT87:CT93" si="303">SUM(CQ87:CS87)</f>
        <v>0</v>
      </c>
      <c r="CU87" s="397" t="str">
        <f t="shared" ref="CU87:CU93" si="304">IF(CT87=0,"",((CQ87*4)+(CR87*2)+(CS87*0))/CT87)</f>
        <v/>
      </c>
      <c r="CV87" s="98"/>
    </row>
    <row r="88" spans="3:100" x14ac:dyDescent="0.25">
      <c r="C88" s="380">
        <f t="shared" si="217"/>
        <v>0</v>
      </c>
      <c r="I88" s="409" t="e">
        <f t="shared" ca="1" si="218"/>
        <v>#NAME?</v>
      </c>
      <c r="K88" s="110"/>
      <c r="L88" s="74" t="str">
        <f t="shared" si="219"/>
        <v/>
      </c>
      <c r="M88" s="11" t="str">
        <f t="shared" si="220"/>
        <v/>
      </c>
      <c r="N88" s="11" t="str">
        <f t="shared" si="221"/>
        <v/>
      </c>
      <c r="O88" s="11" t="str">
        <f t="shared" si="222"/>
        <v/>
      </c>
      <c r="P88" s="380">
        <f t="shared" si="223"/>
        <v>1</v>
      </c>
      <c r="Q88" s="380">
        <f t="shared" si="224"/>
        <v>1</v>
      </c>
      <c r="X88" s="513"/>
      <c r="Y88" s="129">
        <v>2</v>
      </c>
      <c r="Z88" s="173">
        <f>COUNTIFS($L$5:$L$300,$X$87,$M$5:$M$300,$Y88,$N$5:$N$300,$Z$31,$O$5:$O$300,$Z$32)</f>
        <v>0</v>
      </c>
      <c r="AA88" s="173">
        <f>COUNTIFS($L$5:$L$300,$X$87,$M$5:$M$300,$Y88,$N$5:$N$300,$Z$31,$O$5:$O$300,$AA$32)</f>
        <v>0</v>
      </c>
      <c r="AB88" s="173">
        <f>COUNTIFS($L$5:$L$300,$X$87,$M$5:$M$300,$Y88,$N$5:$N$300,$Z$31,$O$5:$O$300,$AB$32)</f>
        <v>0</v>
      </c>
      <c r="AC88" s="130"/>
      <c r="AD88" s="130">
        <f t="shared" si="270"/>
        <v>0</v>
      </c>
      <c r="AE88" s="137" t="str">
        <f t="shared" si="271"/>
        <v/>
      </c>
      <c r="AF88" s="173">
        <f>COUNTIFS($L$5:$L$300,$X$87,$M$5:$M$300,$Y88,$N$5:$N$300,$AF$31,$O$5:$O$300,AF$32)</f>
        <v>0</v>
      </c>
      <c r="AG88" s="173">
        <f t="shared" si="272"/>
        <v>0</v>
      </c>
      <c r="AH88" s="173">
        <f t="shared" si="272"/>
        <v>0</v>
      </c>
      <c r="AI88" s="130">
        <f t="shared" si="273"/>
        <v>0</v>
      </c>
      <c r="AJ88" s="136" t="str">
        <f t="shared" ref="AJ88:AJ93" si="305">IF(AI88=0,"",((AF88*3)+(AG88*1.5)+(AH88*0))/AI88)</f>
        <v/>
      </c>
      <c r="AK88" s="182">
        <f t="shared" si="274"/>
        <v>0</v>
      </c>
      <c r="AL88" s="173">
        <f t="shared" si="274"/>
        <v>0</v>
      </c>
      <c r="AM88" s="173">
        <f t="shared" si="274"/>
        <v>0</v>
      </c>
      <c r="AN88" s="130">
        <f t="shared" si="275"/>
        <v>0</v>
      </c>
      <c r="AO88" s="137" t="str">
        <f t="shared" ref="AO88:AO93" si="306">IF(AN88=0,"",((AK88*3)+(AL88*1.5)+(AM88*0))/AN88)</f>
        <v/>
      </c>
      <c r="AP88" s="173">
        <f t="shared" si="276"/>
        <v>0</v>
      </c>
      <c r="AQ88" s="173">
        <f t="shared" si="276"/>
        <v>0</v>
      </c>
      <c r="AR88" s="173">
        <f t="shared" si="276"/>
        <v>0</v>
      </c>
      <c r="AS88" s="130">
        <f t="shared" si="277"/>
        <v>0</v>
      </c>
      <c r="AT88" s="137" t="str">
        <f t="shared" si="278"/>
        <v/>
      </c>
      <c r="AU88" s="182">
        <f t="shared" si="279"/>
        <v>0</v>
      </c>
      <c r="AV88" s="173">
        <f t="shared" si="279"/>
        <v>0</v>
      </c>
      <c r="AW88" s="173">
        <f t="shared" si="279"/>
        <v>0</v>
      </c>
      <c r="AX88" s="130">
        <f t="shared" si="280"/>
        <v>0</v>
      </c>
      <c r="AY88" s="137" t="str">
        <f t="shared" si="281"/>
        <v/>
      </c>
      <c r="AZ88" s="182">
        <f t="shared" si="282"/>
        <v>0</v>
      </c>
      <c r="BA88" s="173">
        <f t="shared" si="282"/>
        <v>0</v>
      </c>
      <c r="BB88" s="173">
        <f t="shared" si="282"/>
        <v>0</v>
      </c>
      <c r="BC88" s="130">
        <f t="shared" si="283"/>
        <v>0</v>
      </c>
      <c r="BD88" s="137" t="str">
        <f t="shared" si="284"/>
        <v/>
      </c>
      <c r="BE88" s="182">
        <f t="shared" si="285"/>
        <v>0</v>
      </c>
      <c r="BF88" s="173">
        <f t="shared" si="285"/>
        <v>0</v>
      </c>
      <c r="BG88" s="173">
        <f t="shared" si="285"/>
        <v>0</v>
      </c>
      <c r="BH88" s="130">
        <f t="shared" si="286"/>
        <v>0</v>
      </c>
      <c r="BI88" s="137" t="str">
        <f t="shared" si="287"/>
        <v/>
      </c>
      <c r="BJ88" s="513"/>
      <c r="BK88" s="126">
        <v>2</v>
      </c>
      <c r="BL88" s="236">
        <f>COUNTIFS($L$5:$L$300,$BJ$33,$M$5:$M$300,$Y88,$N$5:$N$300,$Z$31,$O$5:$O$300,$Z$32)</f>
        <v>0</v>
      </c>
      <c r="BM88" s="236">
        <f>COUNTIFS($L$5:$L$300,$BJ$33,$M$5:$M$300,$Y88,$N$5:$N$300,$Z$31,$O$5:$O$300,$AA$32)</f>
        <v>0</v>
      </c>
      <c r="BN88" s="236">
        <f>COUNTIFS($L$5:$L$300,$BJ$33,$M$5:$M$300,$Y88,$N$5:$N$300,$Z$31,$O$5:$O$300,$AB$32)</f>
        <v>0</v>
      </c>
      <c r="BO88" s="236"/>
      <c r="BP88" s="233">
        <f t="shared" si="288"/>
        <v>0</v>
      </c>
      <c r="BQ88" s="240" t="str">
        <f t="shared" si="289"/>
        <v/>
      </c>
      <c r="BR88" s="236">
        <f>COUNTIFS($L$5:$L$300,$BJ$33,$M$5:$M$300,$Y88,$N$5:$N$300,$AF$31,$O$5:$O$300,BR$32)</f>
        <v>0</v>
      </c>
      <c r="BS88" s="236">
        <f t="shared" si="290"/>
        <v>0</v>
      </c>
      <c r="BT88" s="236">
        <f t="shared" si="290"/>
        <v>0</v>
      </c>
      <c r="BU88" s="233">
        <f t="shared" si="291"/>
        <v>0</v>
      </c>
      <c r="BV88" s="240" t="str">
        <f t="shared" ref="BV88:BV93" si="307">IF(BU88=0,"",((BR88*3)+(BS88*1.5)+(BT88*0))/BU88)</f>
        <v/>
      </c>
      <c r="BW88" s="236">
        <f t="shared" si="292"/>
        <v>0</v>
      </c>
      <c r="BX88" s="236">
        <f t="shared" si="292"/>
        <v>0</v>
      </c>
      <c r="BY88" s="236">
        <f t="shared" si="292"/>
        <v>0</v>
      </c>
      <c r="BZ88" s="233">
        <f t="shared" si="293"/>
        <v>0</v>
      </c>
      <c r="CA88" s="240" t="str">
        <f t="shared" ref="CA88:CA93" si="308">IF(BZ88=0,"",((BW88*3)+(BX88*1.5)+(BY88*0))/BZ88)</f>
        <v/>
      </c>
      <c r="CB88" s="236">
        <f t="shared" si="294"/>
        <v>0</v>
      </c>
      <c r="CC88" s="236">
        <f t="shared" si="294"/>
        <v>0</v>
      </c>
      <c r="CD88" s="236">
        <f t="shared" si="294"/>
        <v>0</v>
      </c>
      <c r="CE88" s="233">
        <f t="shared" si="295"/>
        <v>0</v>
      </c>
      <c r="CF88" s="240" t="str">
        <f t="shared" ref="CF88:CF93" si="309">IF(CE88=0,"",((CB88*3)+(CC88*1.5)+(CD88*0))/CE88)</f>
        <v/>
      </c>
      <c r="CG88" s="237">
        <f t="shared" si="296"/>
        <v>0</v>
      </c>
      <c r="CH88" s="236">
        <f t="shared" si="296"/>
        <v>0</v>
      </c>
      <c r="CI88" s="236">
        <f t="shared" si="296"/>
        <v>0</v>
      </c>
      <c r="CJ88" s="233">
        <f t="shared" si="297"/>
        <v>0</v>
      </c>
      <c r="CK88" s="242" t="str">
        <f t="shared" si="298"/>
        <v/>
      </c>
      <c r="CL88" s="237">
        <f t="shared" si="299"/>
        <v>0</v>
      </c>
      <c r="CM88" s="236">
        <f t="shared" si="299"/>
        <v>0</v>
      </c>
      <c r="CN88" s="236">
        <f t="shared" si="299"/>
        <v>0</v>
      </c>
      <c r="CO88" s="233">
        <f t="shared" si="300"/>
        <v>0</v>
      </c>
      <c r="CP88" s="240" t="str">
        <f t="shared" si="301"/>
        <v/>
      </c>
      <c r="CQ88" s="236">
        <f t="shared" si="302"/>
        <v>0</v>
      </c>
      <c r="CR88" s="236">
        <f t="shared" si="302"/>
        <v>0</v>
      </c>
      <c r="CS88" s="236">
        <f t="shared" si="302"/>
        <v>0</v>
      </c>
      <c r="CT88" s="233">
        <f t="shared" si="303"/>
        <v>0</v>
      </c>
      <c r="CU88" s="240" t="str">
        <f t="shared" si="304"/>
        <v/>
      </c>
      <c r="CV88" s="98"/>
    </row>
    <row r="89" spans="3:100" x14ac:dyDescent="0.25">
      <c r="C89" s="380">
        <f t="shared" si="217"/>
        <v>0</v>
      </c>
      <c r="I89" s="409" t="e">
        <f t="shared" ca="1" si="218"/>
        <v>#NAME?</v>
      </c>
      <c r="K89" s="110"/>
      <c r="L89" s="74" t="str">
        <f t="shared" si="219"/>
        <v/>
      </c>
      <c r="M89" s="11" t="str">
        <f t="shared" si="220"/>
        <v/>
      </c>
      <c r="N89" s="11" t="str">
        <f t="shared" si="221"/>
        <v/>
      </c>
      <c r="O89" s="11" t="str">
        <f t="shared" si="222"/>
        <v/>
      </c>
      <c r="P89" s="380">
        <f t="shared" si="223"/>
        <v>1</v>
      </c>
      <c r="Q89" s="380">
        <f t="shared" si="224"/>
        <v>1</v>
      </c>
      <c r="X89" s="513"/>
      <c r="Y89" s="111">
        <v>3</v>
      </c>
      <c r="Z89" s="174">
        <f>COUNTIFS($L$5:$L$300,$X$87,$M$5:$M$300,$Y89,$N$5:$N$300,$Z$31,$O$5:$O$300,$Z$32)</f>
        <v>0</v>
      </c>
      <c r="AA89" s="174">
        <f>COUNTIFS($L$5:$L$300,$X$87,$M$5:$M$300,$Y89,$N$5:$N$300,$Z$31,$O$5:$O$300,$AA$32)</f>
        <v>0</v>
      </c>
      <c r="AB89" s="174">
        <f>COUNTIFS($L$5:$L$300,$X$87,$M$5:$M$300,$Y89,$N$5:$N$300,$Z$31,$O$5:$O$300,$AB$32)</f>
        <v>0</v>
      </c>
      <c r="AC89" s="409"/>
      <c r="AD89" s="409">
        <f t="shared" si="270"/>
        <v>0</v>
      </c>
      <c r="AE89" s="399" t="str">
        <f t="shared" si="271"/>
        <v/>
      </c>
      <c r="AF89" s="174">
        <f>COUNTIFS($L$5:$L$300,$X$87,$M$5:$M$300,$Y89,$N$5:$N$300,$AF$31,$O$5:$O$300,AF$32)</f>
        <v>0</v>
      </c>
      <c r="AG89" s="174">
        <f t="shared" si="272"/>
        <v>0</v>
      </c>
      <c r="AH89" s="174">
        <f t="shared" si="272"/>
        <v>0</v>
      </c>
      <c r="AI89" s="409">
        <f t="shared" si="273"/>
        <v>0</v>
      </c>
      <c r="AJ89" s="378" t="str">
        <f t="shared" si="305"/>
        <v/>
      </c>
      <c r="AK89" s="181">
        <f t="shared" si="274"/>
        <v>0</v>
      </c>
      <c r="AL89" s="174">
        <f t="shared" si="274"/>
        <v>0</v>
      </c>
      <c r="AM89" s="174">
        <f t="shared" si="274"/>
        <v>0</v>
      </c>
      <c r="AN89" s="409">
        <f t="shared" si="275"/>
        <v>0</v>
      </c>
      <c r="AO89" s="399" t="str">
        <f t="shared" si="306"/>
        <v/>
      </c>
      <c r="AP89" s="174">
        <f t="shared" si="276"/>
        <v>0</v>
      </c>
      <c r="AQ89" s="174">
        <f t="shared" si="276"/>
        <v>0</v>
      </c>
      <c r="AR89" s="174">
        <f t="shared" si="276"/>
        <v>0</v>
      </c>
      <c r="AS89" s="409">
        <f t="shared" si="277"/>
        <v>0</v>
      </c>
      <c r="AT89" s="399" t="str">
        <f t="shared" si="278"/>
        <v/>
      </c>
      <c r="AU89" s="181">
        <f t="shared" si="279"/>
        <v>0</v>
      </c>
      <c r="AV89" s="174">
        <f t="shared" si="279"/>
        <v>0</v>
      </c>
      <c r="AW89" s="174">
        <f t="shared" si="279"/>
        <v>0</v>
      </c>
      <c r="AX89" s="409">
        <f t="shared" si="280"/>
        <v>0</v>
      </c>
      <c r="AY89" s="399" t="str">
        <f t="shared" si="281"/>
        <v/>
      </c>
      <c r="AZ89" s="181">
        <f t="shared" si="282"/>
        <v>0</v>
      </c>
      <c r="BA89" s="174">
        <f t="shared" si="282"/>
        <v>0</v>
      </c>
      <c r="BB89" s="174">
        <f t="shared" si="282"/>
        <v>0</v>
      </c>
      <c r="BC89" s="409">
        <f t="shared" si="283"/>
        <v>0</v>
      </c>
      <c r="BD89" s="399" t="str">
        <f t="shared" si="284"/>
        <v/>
      </c>
      <c r="BE89" s="181">
        <f t="shared" si="285"/>
        <v>0</v>
      </c>
      <c r="BF89" s="174">
        <f t="shared" si="285"/>
        <v>0</v>
      </c>
      <c r="BG89" s="174">
        <f t="shared" si="285"/>
        <v>0</v>
      </c>
      <c r="BH89" s="409">
        <f t="shared" si="286"/>
        <v>0</v>
      </c>
      <c r="BI89" s="399" t="str">
        <f t="shared" si="287"/>
        <v/>
      </c>
      <c r="BJ89" s="513"/>
      <c r="BK89" s="132">
        <v>3</v>
      </c>
      <c r="BL89" s="174">
        <f>COUNTIFS($L$5:$L$300,$BJ$33,$M$5:$M$300,$Y89,$N$5:$N$300,$Z$31,$O$5:$O$300,$Z$32)</f>
        <v>0</v>
      </c>
      <c r="BM89" s="174">
        <f>COUNTIFS($L$5:$L$300,$BJ$33,$M$5:$M$300,$Y89,$N$5:$N$300,$Z$31,$O$5:$O$300,$AA$32)</f>
        <v>0</v>
      </c>
      <c r="BN89" s="174">
        <f>COUNTIFS($L$5:$L$300,$BJ$33,$M$5:$M$300,$Y89,$N$5:$N$300,$Z$31,$O$5:$O$300,$AB$32)</f>
        <v>0</v>
      </c>
      <c r="BO89" s="174"/>
      <c r="BP89" s="409">
        <f t="shared" si="288"/>
        <v>0</v>
      </c>
      <c r="BQ89" s="399" t="str">
        <f t="shared" si="289"/>
        <v/>
      </c>
      <c r="BR89" s="174">
        <f>COUNTIFS($L$5:$L$300,$BJ$33,$M$5:$M$300,$Y89,$N$5:$N$300,$AF$31,$O$5:$O$300,BR$32)</f>
        <v>0</v>
      </c>
      <c r="BS89" s="174">
        <f t="shared" si="290"/>
        <v>0</v>
      </c>
      <c r="BT89" s="174">
        <f t="shared" si="290"/>
        <v>0</v>
      </c>
      <c r="BU89" s="409">
        <f t="shared" si="291"/>
        <v>0</v>
      </c>
      <c r="BV89" s="399" t="str">
        <f t="shared" si="307"/>
        <v/>
      </c>
      <c r="BW89" s="174">
        <f t="shared" si="292"/>
        <v>0</v>
      </c>
      <c r="BX89" s="174">
        <f t="shared" si="292"/>
        <v>0</v>
      </c>
      <c r="BY89" s="174">
        <f t="shared" si="292"/>
        <v>0</v>
      </c>
      <c r="BZ89" s="409">
        <f t="shared" si="293"/>
        <v>0</v>
      </c>
      <c r="CA89" s="399" t="str">
        <f t="shared" si="308"/>
        <v/>
      </c>
      <c r="CB89" s="174">
        <f t="shared" si="294"/>
        <v>0</v>
      </c>
      <c r="CC89" s="174">
        <f t="shared" si="294"/>
        <v>0</v>
      </c>
      <c r="CD89" s="174">
        <f t="shared" si="294"/>
        <v>0</v>
      </c>
      <c r="CE89" s="409">
        <f t="shared" si="295"/>
        <v>0</v>
      </c>
      <c r="CF89" s="399" t="str">
        <f t="shared" si="309"/>
        <v/>
      </c>
      <c r="CG89" s="181">
        <f t="shared" si="296"/>
        <v>0</v>
      </c>
      <c r="CH89" s="174">
        <f t="shared" si="296"/>
        <v>0</v>
      </c>
      <c r="CI89" s="174">
        <f t="shared" si="296"/>
        <v>0</v>
      </c>
      <c r="CJ89" s="409">
        <f t="shared" si="297"/>
        <v>0</v>
      </c>
      <c r="CK89" s="398" t="str">
        <f t="shared" si="298"/>
        <v/>
      </c>
      <c r="CL89" s="181">
        <f t="shared" si="299"/>
        <v>0</v>
      </c>
      <c r="CM89" s="174">
        <f t="shared" si="299"/>
        <v>0</v>
      </c>
      <c r="CN89" s="174">
        <f t="shared" si="299"/>
        <v>0</v>
      </c>
      <c r="CO89" s="409">
        <f t="shared" si="300"/>
        <v>0</v>
      </c>
      <c r="CP89" s="399" t="str">
        <f t="shared" si="301"/>
        <v/>
      </c>
      <c r="CQ89" s="174">
        <f t="shared" si="302"/>
        <v>0</v>
      </c>
      <c r="CR89" s="174">
        <f t="shared" si="302"/>
        <v>0</v>
      </c>
      <c r="CS89" s="174">
        <f t="shared" si="302"/>
        <v>0</v>
      </c>
      <c r="CT89" s="409">
        <f t="shared" si="303"/>
        <v>0</v>
      </c>
      <c r="CU89" s="399" t="str">
        <f t="shared" si="304"/>
        <v/>
      </c>
      <c r="CV89" s="98"/>
    </row>
    <row r="90" spans="3:100" x14ac:dyDescent="0.25">
      <c r="C90" s="380">
        <f t="shared" si="217"/>
        <v>0</v>
      </c>
      <c r="I90" s="409" t="e">
        <f t="shared" ca="1" si="218"/>
        <v>#NAME?</v>
      </c>
      <c r="K90" s="110"/>
      <c r="L90" s="74" t="str">
        <f t="shared" si="219"/>
        <v/>
      </c>
      <c r="M90" s="11" t="str">
        <f t="shared" si="220"/>
        <v/>
      </c>
      <c r="N90" s="11" t="str">
        <f t="shared" si="221"/>
        <v/>
      </c>
      <c r="O90" s="11" t="str">
        <f t="shared" si="222"/>
        <v/>
      </c>
      <c r="P90" s="380">
        <f t="shared" si="223"/>
        <v>1</v>
      </c>
      <c r="Q90" s="380">
        <f t="shared" si="224"/>
        <v>1</v>
      </c>
      <c r="X90" s="513"/>
      <c r="Y90" s="129">
        <v>4</v>
      </c>
      <c r="Z90" s="173">
        <f>COUNTIFS($L$5:$L$300,$X$87,$M$5:$M$300,$Y90,$N$5:$N$300,$Z$31,$O$5:$O$300,$Z$32)</f>
        <v>0</v>
      </c>
      <c r="AA90" s="173">
        <f>COUNTIFS($L$5:$L$300,$X$87,$M$5:$M$300,$Y90,$N$5:$N$300,$Z$31,$O$5:$O$300,$AA$32)</f>
        <v>0</v>
      </c>
      <c r="AB90" s="173">
        <f>COUNTIFS($L$5:$L$300,$X$87,$M$5:$M$300,$Y90,$N$5:$N$300,$Z$31,$O$5:$O$300,$AB$32)</f>
        <v>0</v>
      </c>
      <c r="AC90" s="130"/>
      <c r="AD90" s="130">
        <f t="shared" si="270"/>
        <v>0</v>
      </c>
      <c r="AE90" s="137" t="str">
        <f t="shared" si="271"/>
        <v/>
      </c>
      <c r="AF90" s="173">
        <f>COUNTIFS($L$5:$L$300,$X$87,$M$5:$M$300,$Y90,$N$5:$N$300,$AF$31,$O$5:$O$300,AF$32)</f>
        <v>0</v>
      </c>
      <c r="AG90" s="173">
        <f t="shared" si="272"/>
        <v>0</v>
      </c>
      <c r="AH90" s="173">
        <f t="shared" si="272"/>
        <v>0</v>
      </c>
      <c r="AI90" s="130">
        <f t="shared" si="273"/>
        <v>0</v>
      </c>
      <c r="AJ90" s="136" t="str">
        <f t="shared" si="305"/>
        <v/>
      </c>
      <c r="AK90" s="182">
        <f t="shared" si="274"/>
        <v>0</v>
      </c>
      <c r="AL90" s="173">
        <f t="shared" si="274"/>
        <v>0</v>
      </c>
      <c r="AM90" s="173">
        <f t="shared" si="274"/>
        <v>0</v>
      </c>
      <c r="AN90" s="130">
        <f t="shared" si="275"/>
        <v>0</v>
      </c>
      <c r="AO90" s="137" t="str">
        <f t="shared" si="306"/>
        <v/>
      </c>
      <c r="AP90" s="173">
        <f t="shared" si="276"/>
        <v>0</v>
      </c>
      <c r="AQ90" s="173">
        <f t="shared" si="276"/>
        <v>0</v>
      </c>
      <c r="AR90" s="173">
        <f t="shared" si="276"/>
        <v>0</v>
      </c>
      <c r="AS90" s="130">
        <f t="shared" si="277"/>
        <v>0</v>
      </c>
      <c r="AT90" s="137" t="str">
        <f t="shared" si="278"/>
        <v/>
      </c>
      <c r="AU90" s="182">
        <f t="shared" si="279"/>
        <v>0</v>
      </c>
      <c r="AV90" s="173">
        <f t="shared" si="279"/>
        <v>0</v>
      </c>
      <c r="AW90" s="173">
        <f t="shared" si="279"/>
        <v>0</v>
      </c>
      <c r="AX90" s="130">
        <f t="shared" si="280"/>
        <v>0</v>
      </c>
      <c r="AY90" s="137" t="str">
        <f t="shared" si="281"/>
        <v/>
      </c>
      <c r="AZ90" s="182">
        <f t="shared" si="282"/>
        <v>0</v>
      </c>
      <c r="BA90" s="173">
        <f t="shared" si="282"/>
        <v>0</v>
      </c>
      <c r="BB90" s="173">
        <f t="shared" si="282"/>
        <v>0</v>
      </c>
      <c r="BC90" s="130">
        <f t="shared" si="283"/>
        <v>0</v>
      </c>
      <c r="BD90" s="137" t="str">
        <f t="shared" si="284"/>
        <v/>
      </c>
      <c r="BE90" s="182">
        <f t="shared" si="285"/>
        <v>0</v>
      </c>
      <c r="BF90" s="173">
        <f t="shared" si="285"/>
        <v>0</v>
      </c>
      <c r="BG90" s="173">
        <f t="shared" si="285"/>
        <v>0</v>
      </c>
      <c r="BH90" s="130">
        <f t="shared" si="286"/>
        <v>0</v>
      </c>
      <c r="BI90" s="137" t="str">
        <f t="shared" si="287"/>
        <v/>
      </c>
      <c r="BJ90" s="513"/>
      <c r="BK90" s="126">
        <v>4</v>
      </c>
      <c r="BL90" s="236">
        <f>COUNTIFS($L$5:$L$300,$BJ$33,$M$5:$M$300,$Y90,$N$5:$N$300,$Z$31,$O$5:$O$300,$Z$32)</f>
        <v>0</v>
      </c>
      <c r="BM90" s="236">
        <f>COUNTIFS($L$5:$L$300,$BJ$33,$M$5:$M$300,$Y90,$N$5:$N$300,$Z$31,$O$5:$O$300,$AA$32)</f>
        <v>0</v>
      </c>
      <c r="BN90" s="236">
        <f>COUNTIFS($L$5:$L$300,$BJ$33,$M$5:$M$300,$Y90,$N$5:$N$300,$Z$31,$O$5:$O$300,$AB$32)</f>
        <v>0</v>
      </c>
      <c r="BO90" s="236"/>
      <c r="BP90" s="233">
        <f t="shared" si="288"/>
        <v>0</v>
      </c>
      <c r="BQ90" s="240" t="str">
        <f t="shared" si="289"/>
        <v/>
      </c>
      <c r="BR90" s="236">
        <f>COUNTIFS($L$5:$L$300,$BJ$33,$M$5:$M$300,$Y90,$N$5:$N$300,$AF$31,$O$5:$O$300,BR$32)</f>
        <v>0</v>
      </c>
      <c r="BS90" s="236">
        <f t="shared" si="290"/>
        <v>0</v>
      </c>
      <c r="BT90" s="236">
        <f t="shared" si="290"/>
        <v>0</v>
      </c>
      <c r="BU90" s="233">
        <f t="shared" si="291"/>
        <v>0</v>
      </c>
      <c r="BV90" s="240" t="str">
        <f t="shared" si="307"/>
        <v/>
      </c>
      <c r="BW90" s="236">
        <f t="shared" si="292"/>
        <v>0</v>
      </c>
      <c r="BX90" s="236">
        <f t="shared" si="292"/>
        <v>0</v>
      </c>
      <c r="BY90" s="236">
        <f t="shared" si="292"/>
        <v>0</v>
      </c>
      <c r="BZ90" s="233">
        <f t="shared" si="293"/>
        <v>0</v>
      </c>
      <c r="CA90" s="240" t="str">
        <f t="shared" si="308"/>
        <v/>
      </c>
      <c r="CB90" s="236">
        <f t="shared" si="294"/>
        <v>0</v>
      </c>
      <c r="CC90" s="236">
        <f t="shared" si="294"/>
        <v>0</v>
      </c>
      <c r="CD90" s="236">
        <f t="shared" si="294"/>
        <v>0</v>
      </c>
      <c r="CE90" s="233">
        <f t="shared" si="295"/>
        <v>0</v>
      </c>
      <c r="CF90" s="240" t="str">
        <f t="shared" si="309"/>
        <v/>
      </c>
      <c r="CG90" s="237">
        <f t="shared" si="296"/>
        <v>0</v>
      </c>
      <c r="CH90" s="236">
        <f t="shared" si="296"/>
        <v>0</v>
      </c>
      <c r="CI90" s="236">
        <f t="shared" si="296"/>
        <v>0</v>
      </c>
      <c r="CJ90" s="233">
        <f t="shared" si="297"/>
        <v>0</v>
      </c>
      <c r="CK90" s="242" t="str">
        <f t="shared" si="298"/>
        <v/>
      </c>
      <c r="CL90" s="237">
        <f t="shared" si="299"/>
        <v>0</v>
      </c>
      <c r="CM90" s="236">
        <f t="shared" si="299"/>
        <v>0</v>
      </c>
      <c r="CN90" s="236">
        <f t="shared" si="299"/>
        <v>0</v>
      </c>
      <c r="CO90" s="233">
        <f t="shared" si="300"/>
        <v>0</v>
      </c>
      <c r="CP90" s="240" t="str">
        <f t="shared" si="301"/>
        <v/>
      </c>
      <c r="CQ90" s="236">
        <f t="shared" si="302"/>
        <v>0</v>
      </c>
      <c r="CR90" s="236">
        <f t="shared" si="302"/>
        <v>0</v>
      </c>
      <c r="CS90" s="236">
        <f t="shared" si="302"/>
        <v>0</v>
      </c>
      <c r="CT90" s="233">
        <f t="shared" si="303"/>
        <v>0</v>
      </c>
      <c r="CU90" s="240" t="str">
        <f t="shared" si="304"/>
        <v/>
      </c>
      <c r="CV90" s="98"/>
    </row>
    <row r="91" spans="3:100" x14ac:dyDescent="0.25">
      <c r="C91" s="380">
        <f t="shared" si="217"/>
        <v>0</v>
      </c>
      <c r="I91" s="409" t="e">
        <f t="shared" ca="1" si="218"/>
        <v>#NAME?</v>
      </c>
      <c r="K91" s="110"/>
      <c r="L91" s="74" t="str">
        <f t="shared" si="219"/>
        <v/>
      </c>
      <c r="M91" s="11" t="str">
        <f t="shared" si="220"/>
        <v/>
      </c>
      <c r="N91" s="11" t="str">
        <f t="shared" si="221"/>
        <v/>
      </c>
      <c r="O91" s="11" t="str">
        <f t="shared" si="222"/>
        <v/>
      </c>
      <c r="P91" s="380">
        <f t="shared" si="223"/>
        <v>1</v>
      </c>
      <c r="Q91" s="380">
        <f t="shared" si="224"/>
        <v>1</v>
      </c>
      <c r="X91" s="513"/>
      <c r="Y91" s="111">
        <v>5</v>
      </c>
      <c r="Z91" s="174">
        <f>COUNTIFS($L$5:$L$300,$X$87,$M$5:$M$300,$Y91,$N$5:$N$300,$Z$31,$O$5:$O$300,$Z$32)</f>
        <v>0</v>
      </c>
      <c r="AA91" s="174">
        <f>COUNTIFS($L$5:$L$300,$X$87,$M$5:$M$300,$Y91,$N$5:$N$300,$Z$31,$O$5:$O$300,$AA$32)</f>
        <v>0</v>
      </c>
      <c r="AB91" s="174">
        <f>COUNTIFS($L$5:$L$300,$X$87,$M$5:$M$300,$Y91,$N$5:$N$300,$Z$31,$O$5:$O$300,$AB$32)</f>
        <v>0</v>
      </c>
      <c r="AC91" s="409"/>
      <c r="AD91" s="409">
        <f t="shared" si="270"/>
        <v>0</v>
      </c>
      <c r="AE91" s="399" t="str">
        <f t="shared" si="271"/>
        <v/>
      </c>
      <c r="AF91" s="174">
        <f>COUNTIFS($L$5:$L$300,$X$87,$M$5:$M$300,$Y91,$N$5:$N$300,$AF$31,$O$5:$O$300,AF$32)</f>
        <v>0</v>
      </c>
      <c r="AG91" s="174">
        <f t="shared" si="272"/>
        <v>0</v>
      </c>
      <c r="AH91" s="174">
        <f t="shared" si="272"/>
        <v>0</v>
      </c>
      <c r="AI91" s="409">
        <f t="shared" si="273"/>
        <v>0</v>
      </c>
      <c r="AJ91" s="378" t="str">
        <f t="shared" si="305"/>
        <v/>
      </c>
      <c r="AK91" s="181">
        <f t="shared" si="274"/>
        <v>0</v>
      </c>
      <c r="AL91" s="174">
        <f t="shared" si="274"/>
        <v>0</v>
      </c>
      <c r="AM91" s="174">
        <f t="shared" si="274"/>
        <v>0</v>
      </c>
      <c r="AN91" s="409">
        <f t="shared" si="275"/>
        <v>0</v>
      </c>
      <c r="AO91" s="399" t="str">
        <f t="shared" si="306"/>
        <v/>
      </c>
      <c r="AP91" s="174">
        <f t="shared" si="276"/>
        <v>0</v>
      </c>
      <c r="AQ91" s="174">
        <f t="shared" si="276"/>
        <v>0</v>
      </c>
      <c r="AR91" s="174">
        <f t="shared" si="276"/>
        <v>0</v>
      </c>
      <c r="AS91" s="409">
        <f t="shared" si="277"/>
        <v>0</v>
      </c>
      <c r="AT91" s="399" t="str">
        <f t="shared" si="278"/>
        <v/>
      </c>
      <c r="AU91" s="181">
        <f t="shared" si="279"/>
        <v>0</v>
      </c>
      <c r="AV91" s="174">
        <f t="shared" si="279"/>
        <v>0</v>
      </c>
      <c r="AW91" s="174">
        <f t="shared" si="279"/>
        <v>0</v>
      </c>
      <c r="AX91" s="409">
        <f t="shared" si="280"/>
        <v>0</v>
      </c>
      <c r="AY91" s="399" t="str">
        <f t="shared" si="281"/>
        <v/>
      </c>
      <c r="AZ91" s="181">
        <f t="shared" si="282"/>
        <v>0</v>
      </c>
      <c r="BA91" s="174">
        <f t="shared" si="282"/>
        <v>0</v>
      </c>
      <c r="BB91" s="174">
        <f t="shared" si="282"/>
        <v>0</v>
      </c>
      <c r="BC91" s="409">
        <f t="shared" si="283"/>
        <v>0</v>
      </c>
      <c r="BD91" s="399" t="str">
        <f t="shared" si="284"/>
        <v/>
      </c>
      <c r="BE91" s="181">
        <f t="shared" si="285"/>
        <v>0</v>
      </c>
      <c r="BF91" s="174">
        <f t="shared" si="285"/>
        <v>0</v>
      </c>
      <c r="BG91" s="174">
        <f t="shared" si="285"/>
        <v>0</v>
      </c>
      <c r="BH91" s="409">
        <f t="shared" si="286"/>
        <v>0</v>
      </c>
      <c r="BI91" s="399" t="str">
        <f t="shared" si="287"/>
        <v/>
      </c>
      <c r="BJ91" s="513"/>
      <c r="BK91" s="132">
        <v>5</v>
      </c>
      <c r="BL91" s="174">
        <f>COUNTIFS($L$5:$L$300,$BJ$33,$M$5:$M$300,$Y91,$N$5:$N$300,$Z$31,$O$5:$O$300,$Z$32)</f>
        <v>0</v>
      </c>
      <c r="BM91" s="174">
        <f>COUNTIFS($L$5:$L$300,$BJ$33,$M$5:$M$300,$Y91,$N$5:$N$300,$Z$31,$O$5:$O$300,$AA$32)</f>
        <v>0</v>
      </c>
      <c r="BN91" s="174">
        <f>COUNTIFS($L$5:$L$300,$BJ$33,$M$5:$M$300,$Y91,$N$5:$N$300,$Z$31,$O$5:$O$300,$AB$32)</f>
        <v>0</v>
      </c>
      <c r="BO91" s="174"/>
      <c r="BP91" s="409">
        <f t="shared" si="288"/>
        <v>0</v>
      </c>
      <c r="BQ91" s="399" t="str">
        <f t="shared" si="289"/>
        <v/>
      </c>
      <c r="BR91" s="174">
        <f>COUNTIFS($L$5:$L$300,$BJ$33,$M$5:$M$300,$Y91,$N$5:$N$300,$AF$31,$O$5:$O$300,BR$32)</f>
        <v>0</v>
      </c>
      <c r="BS91" s="174">
        <f t="shared" si="290"/>
        <v>0</v>
      </c>
      <c r="BT91" s="174">
        <f t="shared" si="290"/>
        <v>0</v>
      </c>
      <c r="BU91" s="409">
        <f t="shared" si="291"/>
        <v>0</v>
      </c>
      <c r="BV91" s="399" t="str">
        <f t="shared" si="307"/>
        <v/>
      </c>
      <c r="BW91" s="174">
        <f t="shared" si="292"/>
        <v>0</v>
      </c>
      <c r="BX91" s="174">
        <f t="shared" si="292"/>
        <v>0</v>
      </c>
      <c r="BY91" s="174">
        <f t="shared" si="292"/>
        <v>0</v>
      </c>
      <c r="BZ91" s="409">
        <f t="shared" si="293"/>
        <v>0</v>
      </c>
      <c r="CA91" s="399" t="str">
        <f t="shared" si="308"/>
        <v/>
      </c>
      <c r="CB91" s="174">
        <f t="shared" si="294"/>
        <v>0</v>
      </c>
      <c r="CC91" s="174">
        <f t="shared" si="294"/>
        <v>0</v>
      </c>
      <c r="CD91" s="174">
        <f t="shared" si="294"/>
        <v>0</v>
      </c>
      <c r="CE91" s="409">
        <f t="shared" si="295"/>
        <v>0</v>
      </c>
      <c r="CF91" s="399" t="str">
        <f t="shared" si="309"/>
        <v/>
      </c>
      <c r="CG91" s="181">
        <f t="shared" si="296"/>
        <v>0</v>
      </c>
      <c r="CH91" s="174">
        <f t="shared" si="296"/>
        <v>0</v>
      </c>
      <c r="CI91" s="174">
        <f t="shared" si="296"/>
        <v>0</v>
      </c>
      <c r="CJ91" s="409">
        <f t="shared" si="297"/>
        <v>0</v>
      </c>
      <c r="CK91" s="398" t="str">
        <f t="shared" si="298"/>
        <v/>
      </c>
      <c r="CL91" s="181">
        <f t="shared" si="299"/>
        <v>0</v>
      </c>
      <c r="CM91" s="174">
        <f t="shared" si="299"/>
        <v>0</v>
      </c>
      <c r="CN91" s="174">
        <f t="shared" si="299"/>
        <v>0</v>
      </c>
      <c r="CO91" s="409">
        <f t="shared" si="300"/>
        <v>0</v>
      </c>
      <c r="CP91" s="399" t="str">
        <f t="shared" si="301"/>
        <v/>
      </c>
      <c r="CQ91" s="174">
        <f t="shared" si="302"/>
        <v>0</v>
      </c>
      <c r="CR91" s="174">
        <f t="shared" si="302"/>
        <v>0</v>
      </c>
      <c r="CS91" s="174">
        <f t="shared" si="302"/>
        <v>0</v>
      </c>
      <c r="CT91" s="409">
        <f t="shared" si="303"/>
        <v>0</v>
      </c>
      <c r="CU91" s="399" t="str">
        <f t="shared" si="304"/>
        <v/>
      </c>
      <c r="CV91" s="98"/>
    </row>
    <row r="92" spans="3:100" ht="15.75" thickBot="1" x14ac:dyDescent="0.3">
      <c r="C92" s="380">
        <f t="shared" si="217"/>
        <v>0</v>
      </c>
      <c r="I92" s="409" t="e">
        <f t="shared" ca="1" si="218"/>
        <v>#NAME?</v>
      </c>
      <c r="K92" s="110"/>
      <c r="L92" s="74" t="str">
        <f t="shared" si="219"/>
        <v/>
      </c>
      <c r="M92" s="11" t="str">
        <f t="shared" si="220"/>
        <v/>
      </c>
      <c r="N92" s="11" t="str">
        <f t="shared" si="221"/>
        <v/>
      </c>
      <c r="O92" s="11" t="str">
        <f t="shared" si="222"/>
        <v/>
      </c>
      <c r="P92" s="380">
        <f t="shared" si="223"/>
        <v>1</v>
      </c>
      <c r="Q92" s="380">
        <f t="shared" si="224"/>
        <v>1</v>
      </c>
      <c r="X92" s="514"/>
      <c r="Y92" s="168">
        <v>6</v>
      </c>
      <c r="Z92" s="173">
        <f>COUNTIFS($L$5:$L$300,$X$87,$M$5:$M$300,$Y92,$N$5:$N$300,$Z$31,$O$5:$O$300,$Z$32)</f>
        <v>0</v>
      </c>
      <c r="AA92" s="173">
        <f>COUNTIFS($L$5:$L$300,$X$87,$M$5:$M$300,$Y92,$N$5:$N$300,$Z$31,$O$5:$O$300,$AA$32)</f>
        <v>0</v>
      </c>
      <c r="AB92" s="173">
        <f>COUNTIFS($L$5:$L$300,$X$87,$M$5:$M$300,$Y92,$N$5:$N$300,$Z$31,$O$5:$O$300,$AB$32)</f>
        <v>0</v>
      </c>
      <c r="AC92" s="130"/>
      <c r="AD92" s="130">
        <f t="shared" si="270"/>
        <v>0</v>
      </c>
      <c r="AE92" s="137" t="str">
        <f t="shared" si="271"/>
        <v/>
      </c>
      <c r="AF92" s="173">
        <f>COUNTIFS($L$5:$L$300,$X$87,$M$5:$M$300,$Y92,$N$5:$N$300,$AF$31,$O$5:$O$300,AF$32)</f>
        <v>0</v>
      </c>
      <c r="AG92" s="173">
        <f t="shared" si="272"/>
        <v>0</v>
      </c>
      <c r="AH92" s="173">
        <f t="shared" si="272"/>
        <v>0</v>
      </c>
      <c r="AI92" s="130">
        <f t="shared" si="273"/>
        <v>0</v>
      </c>
      <c r="AJ92" s="136" t="str">
        <f t="shared" si="305"/>
        <v/>
      </c>
      <c r="AK92" s="182">
        <f t="shared" si="274"/>
        <v>0</v>
      </c>
      <c r="AL92" s="173">
        <f t="shared" si="274"/>
        <v>0</v>
      </c>
      <c r="AM92" s="173">
        <f t="shared" si="274"/>
        <v>0</v>
      </c>
      <c r="AN92" s="130">
        <f t="shared" si="275"/>
        <v>0</v>
      </c>
      <c r="AO92" s="137" t="str">
        <f t="shared" si="306"/>
        <v/>
      </c>
      <c r="AP92" s="173">
        <f t="shared" si="276"/>
        <v>0</v>
      </c>
      <c r="AQ92" s="173">
        <f t="shared" si="276"/>
        <v>0</v>
      </c>
      <c r="AR92" s="173">
        <f t="shared" si="276"/>
        <v>0</v>
      </c>
      <c r="AS92" s="130">
        <f t="shared" si="277"/>
        <v>0</v>
      </c>
      <c r="AT92" s="137" t="str">
        <f t="shared" si="278"/>
        <v/>
      </c>
      <c r="AU92" s="182">
        <f t="shared" si="279"/>
        <v>0</v>
      </c>
      <c r="AV92" s="173">
        <f t="shared" si="279"/>
        <v>0</v>
      </c>
      <c r="AW92" s="173">
        <f t="shared" si="279"/>
        <v>0</v>
      </c>
      <c r="AX92" s="130">
        <f t="shared" si="280"/>
        <v>0</v>
      </c>
      <c r="AY92" s="137" t="str">
        <f t="shared" si="281"/>
        <v/>
      </c>
      <c r="AZ92" s="183">
        <f t="shared" si="282"/>
        <v>0</v>
      </c>
      <c r="BA92" s="184">
        <f t="shared" si="282"/>
        <v>0</v>
      </c>
      <c r="BB92" s="173">
        <f t="shared" si="282"/>
        <v>0</v>
      </c>
      <c r="BC92" s="153">
        <f t="shared" si="283"/>
        <v>0</v>
      </c>
      <c r="BD92" s="164" t="str">
        <f t="shared" si="284"/>
        <v/>
      </c>
      <c r="BE92" s="182">
        <f t="shared" si="285"/>
        <v>0</v>
      </c>
      <c r="BF92" s="173">
        <f t="shared" si="285"/>
        <v>0</v>
      </c>
      <c r="BG92" s="173">
        <f t="shared" si="285"/>
        <v>0</v>
      </c>
      <c r="BH92" s="130">
        <f t="shared" si="286"/>
        <v>0</v>
      </c>
      <c r="BI92" s="137" t="str">
        <f t="shared" si="287"/>
        <v/>
      </c>
      <c r="BJ92" s="514"/>
      <c r="BK92" s="234">
        <v>6</v>
      </c>
      <c r="BL92" s="236">
        <f>COUNTIFS($L$5:$L$300,$BJ$33,$M$5:$M$300,$Y92,$N$5:$N$300,$Z$31,$O$5:$O$300,$Z$32)</f>
        <v>0</v>
      </c>
      <c r="BM92" s="236">
        <f>COUNTIFS($L$5:$L$300,$BJ$33,$M$5:$M$300,$Y92,$N$5:$N$300,$Z$31,$O$5:$O$300,$AA$32)</f>
        <v>0</v>
      </c>
      <c r="BN92" s="236">
        <f>COUNTIFS($L$5:$L$300,$BJ$33,$M$5:$M$300,$Y92,$N$5:$N$300,$Z$31,$O$5:$O$300,$AB$32)</f>
        <v>0</v>
      </c>
      <c r="BO92" s="236"/>
      <c r="BP92" s="233">
        <f t="shared" si="288"/>
        <v>0</v>
      </c>
      <c r="BQ92" s="241" t="str">
        <f t="shared" si="289"/>
        <v/>
      </c>
      <c r="BR92" s="236">
        <f>COUNTIFS($L$5:$L$300,$BJ$33,$M$5:$M$300,$Y92,$N$5:$N$300,$AF$31,$O$5:$O$300,BR$32)</f>
        <v>0</v>
      </c>
      <c r="BS92" s="236">
        <f t="shared" si="290"/>
        <v>0</v>
      </c>
      <c r="BT92" s="236">
        <f t="shared" si="290"/>
        <v>0</v>
      </c>
      <c r="BU92" s="233">
        <f t="shared" si="291"/>
        <v>0</v>
      </c>
      <c r="BV92" s="241" t="str">
        <f t="shared" si="307"/>
        <v/>
      </c>
      <c r="BW92" s="236">
        <f t="shared" si="292"/>
        <v>0</v>
      </c>
      <c r="BX92" s="236">
        <f t="shared" si="292"/>
        <v>0</v>
      </c>
      <c r="BY92" s="236">
        <f t="shared" si="292"/>
        <v>0</v>
      </c>
      <c r="BZ92" s="233">
        <f t="shared" si="293"/>
        <v>0</v>
      </c>
      <c r="CA92" s="240" t="str">
        <f t="shared" si="308"/>
        <v/>
      </c>
      <c r="CB92" s="236">
        <f t="shared" si="294"/>
        <v>0</v>
      </c>
      <c r="CC92" s="236">
        <f t="shared" si="294"/>
        <v>0</v>
      </c>
      <c r="CD92" s="236">
        <f t="shared" si="294"/>
        <v>0</v>
      </c>
      <c r="CE92" s="233">
        <f t="shared" si="295"/>
        <v>0</v>
      </c>
      <c r="CF92" s="240" t="str">
        <f t="shared" si="309"/>
        <v/>
      </c>
      <c r="CG92" s="237">
        <f t="shared" si="296"/>
        <v>0</v>
      </c>
      <c r="CH92" s="236">
        <f t="shared" si="296"/>
        <v>0</v>
      </c>
      <c r="CI92" s="236">
        <f t="shared" si="296"/>
        <v>0</v>
      </c>
      <c r="CJ92" s="233">
        <f t="shared" si="297"/>
        <v>0</v>
      </c>
      <c r="CK92" s="242" t="str">
        <f t="shared" si="298"/>
        <v/>
      </c>
      <c r="CL92" s="238">
        <f t="shared" si="299"/>
        <v>0</v>
      </c>
      <c r="CM92" s="239">
        <f t="shared" si="299"/>
        <v>0</v>
      </c>
      <c r="CN92" s="239">
        <f t="shared" si="299"/>
        <v>0</v>
      </c>
      <c r="CO92" s="235">
        <f t="shared" si="300"/>
        <v>0</v>
      </c>
      <c r="CP92" s="241" t="str">
        <f t="shared" si="301"/>
        <v/>
      </c>
      <c r="CQ92" s="236">
        <f t="shared" si="302"/>
        <v>0</v>
      </c>
      <c r="CR92" s="236">
        <f t="shared" si="302"/>
        <v>0</v>
      </c>
      <c r="CS92" s="236">
        <f t="shared" si="302"/>
        <v>0</v>
      </c>
      <c r="CT92" s="233">
        <f t="shared" si="303"/>
        <v>0</v>
      </c>
      <c r="CU92" s="240" t="str">
        <f t="shared" si="304"/>
        <v/>
      </c>
      <c r="CV92" s="98"/>
    </row>
    <row r="93" spans="3:100" ht="16.5" thickBot="1" x14ac:dyDescent="0.3">
      <c r="C93" s="380">
        <f t="shared" si="217"/>
        <v>0</v>
      </c>
      <c r="I93" s="409" t="e">
        <f t="shared" ca="1" si="218"/>
        <v>#NAME?</v>
      </c>
      <c r="K93" s="110"/>
      <c r="L93" s="74" t="str">
        <f t="shared" si="219"/>
        <v/>
      </c>
      <c r="M93" s="11" t="str">
        <f t="shared" si="220"/>
        <v/>
      </c>
      <c r="N93" s="11" t="str">
        <f t="shared" si="221"/>
        <v/>
      </c>
      <c r="O93" s="11" t="str">
        <f t="shared" si="222"/>
        <v/>
      </c>
      <c r="P93" s="380">
        <f t="shared" si="223"/>
        <v>1</v>
      </c>
      <c r="Q93" s="380">
        <f t="shared" si="224"/>
        <v>1</v>
      </c>
      <c r="X93" s="505" t="s">
        <v>130</v>
      </c>
      <c r="Y93" s="506"/>
      <c r="Z93" s="175">
        <f>SUM(Z87:Z92)</f>
        <v>0</v>
      </c>
      <c r="AA93" s="176">
        <f>SUM(AA87:AA92)</f>
        <v>0</v>
      </c>
      <c r="AB93" s="176">
        <f>SUM(AB87:AB92)</f>
        <v>0</v>
      </c>
      <c r="AC93" s="393"/>
      <c r="AD93" s="393">
        <f t="shared" si="270"/>
        <v>0</v>
      </c>
      <c r="AE93" s="138" t="str">
        <f t="shared" si="271"/>
        <v/>
      </c>
      <c r="AF93" s="175">
        <f>SUM(AF87:AF92)</f>
        <v>0</v>
      </c>
      <c r="AG93" s="176">
        <f>SUM(AG87:AG92)</f>
        <v>0</v>
      </c>
      <c r="AH93" s="176">
        <f>SUM(AH87:AH92)</f>
        <v>0</v>
      </c>
      <c r="AI93" s="393">
        <f t="shared" si="273"/>
        <v>0</v>
      </c>
      <c r="AJ93" s="390" t="str">
        <f t="shared" si="305"/>
        <v/>
      </c>
      <c r="AK93" s="175">
        <f>SUM(AK87:AK92)</f>
        <v>0</v>
      </c>
      <c r="AL93" s="176">
        <f>SUM(AL87:AL92)</f>
        <v>0</v>
      </c>
      <c r="AM93" s="176">
        <f>SUM(AM87:AM92)</f>
        <v>0</v>
      </c>
      <c r="AN93" s="393">
        <f t="shared" si="275"/>
        <v>0</v>
      </c>
      <c r="AO93" s="138" t="str">
        <f t="shared" si="306"/>
        <v/>
      </c>
      <c r="AP93" s="175">
        <f>SUM(AP87:AP92)</f>
        <v>0</v>
      </c>
      <c r="AQ93" s="176">
        <f>SUM(AQ87:AQ92)</f>
        <v>0</v>
      </c>
      <c r="AR93" s="176">
        <f>SUM(AR87:AR92)</f>
        <v>0</v>
      </c>
      <c r="AS93" s="393">
        <f t="shared" si="277"/>
        <v>0</v>
      </c>
      <c r="AT93" s="138" t="str">
        <f>IF(AS93=0,"",((AP93*3)+(AQ93*1.5)+(AR93*0))/AS93)</f>
        <v/>
      </c>
      <c r="AU93" s="175">
        <f>SUM(AU87:AU92)</f>
        <v>0</v>
      </c>
      <c r="AV93" s="176">
        <f>SUM(AV87:AV92)</f>
        <v>0</v>
      </c>
      <c r="AW93" s="176">
        <f>SUM(AW87:AW92)</f>
        <v>0</v>
      </c>
      <c r="AX93" s="393">
        <f t="shared" si="280"/>
        <v>0</v>
      </c>
      <c r="AY93" s="138" t="str">
        <f t="shared" si="281"/>
        <v/>
      </c>
      <c r="AZ93" s="175">
        <f>SUM(AZ87:AZ92)</f>
        <v>0</v>
      </c>
      <c r="BA93" s="176">
        <f>SUM(BA87:BA92)</f>
        <v>0</v>
      </c>
      <c r="BB93" s="176">
        <f>SUM(BB87:BB92)</f>
        <v>0</v>
      </c>
      <c r="BC93" s="393">
        <f t="shared" si="283"/>
        <v>0</v>
      </c>
      <c r="BD93" s="138" t="str">
        <f t="shared" si="284"/>
        <v/>
      </c>
      <c r="BE93" s="175">
        <f>SUM(BE87:BE92)</f>
        <v>0</v>
      </c>
      <c r="BF93" s="176">
        <f>SUM(BF87:BF92)</f>
        <v>0</v>
      </c>
      <c r="BG93" s="176">
        <f>SUM(BG87:BG92)</f>
        <v>0</v>
      </c>
      <c r="BH93" s="393">
        <f t="shared" si="286"/>
        <v>0</v>
      </c>
      <c r="BI93" s="138" t="str">
        <f t="shared" si="287"/>
        <v/>
      </c>
      <c r="BJ93" s="505" t="s">
        <v>130</v>
      </c>
      <c r="BK93" s="506"/>
      <c r="BL93" s="175">
        <f>SUM(BL87:BL92)</f>
        <v>0</v>
      </c>
      <c r="BM93" s="176">
        <f>COUNTIFS($L$5:$L$300,$X$33,$M$5:$M$300,$Y93,$N$5:$N$300,$Z$31,$O$5:$O$300,$AA$32)</f>
        <v>0</v>
      </c>
      <c r="BN93" s="176">
        <f>SUM(BN87:BN92)</f>
        <v>0</v>
      </c>
      <c r="BO93" s="176"/>
      <c r="BP93" s="393">
        <f t="shared" si="288"/>
        <v>0</v>
      </c>
      <c r="BQ93" s="138" t="str">
        <f t="shared" si="289"/>
        <v/>
      </c>
      <c r="BR93" s="175">
        <f>SUM(BR87:BR92)</f>
        <v>0</v>
      </c>
      <c r="BS93" s="176">
        <f>SUM(BS87:BS92)</f>
        <v>0</v>
      </c>
      <c r="BT93" s="176">
        <f>SUM(BT87:BT92)</f>
        <v>0</v>
      </c>
      <c r="BU93" s="393">
        <f t="shared" si="291"/>
        <v>0</v>
      </c>
      <c r="BV93" s="138" t="str">
        <f t="shared" si="307"/>
        <v/>
      </c>
      <c r="BW93" s="175">
        <f>SUM(BW87:BW92)</f>
        <v>0</v>
      </c>
      <c r="BX93" s="176">
        <f>SUM(BY87:BY92)</f>
        <v>0</v>
      </c>
      <c r="BY93" s="176">
        <f>SUM(BY87:BY92)</f>
        <v>0</v>
      </c>
      <c r="BZ93" s="393">
        <f t="shared" si="293"/>
        <v>0</v>
      </c>
      <c r="CA93" s="138" t="str">
        <f t="shared" si="308"/>
        <v/>
      </c>
      <c r="CB93" s="175">
        <f>SUM(CB87:CB92)</f>
        <v>0</v>
      </c>
      <c r="CC93" s="176">
        <f>SUM(CC87:CC92)</f>
        <v>0</v>
      </c>
      <c r="CD93" s="176">
        <f>SUM(CD87:CD92)</f>
        <v>0</v>
      </c>
      <c r="CE93" s="393">
        <f t="shared" si="295"/>
        <v>0</v>
      </c>
      <c r="CF93" s="138" t="str">
        <f t="shared" si="309"/>
        <v/>
      </c>
      <c r="CG93" s="175">
        <f>SUM(CG87:CG92)</f>
        <v>0</v>
      </c>
      <c r="CH93" s="176">
        <f>SUM(CH87:CH92)</f>
        <v>0</v>
      </c>
      <c r="CI93" s="176">
        <f>SUM(CI87:CI92)</f>
        <v>0</v>
      </c>
      <c r="CJ93" s="393">
        <f t="shared" si="297"/>
        <v>0</v>
      </c>
      <c r="CK93" s="138" t="str">
        <f t="shared" si="298"/>
        <v/>
      </c>
      <c r="CL93" s="187">
        <f>SUM(CL87:CL92)</f>
        <v>0</v>
      </c>
      <c r="CM93" s="188">
        <f>SUM(CM87:CM92)</f>
        <v>0</v>
      </c>
      <c r="CN93" s="188">
        <f>SUM(CN87:CN92)</f>
        <v>0</v>
      </c>
      <c r="CO93" s="374">
        <f t="shared" si="300"/>
        <v>0</v>
      </c>
      <c r="CP93" s="243" t="str">
        <f t="shared" si="301"/>
        <v/>
      </c>
      <c r="CQ93" s="175">
        <f>SUM(CQ87:CQ92)</f>
        <v>0</v>
      </c>
      <c r="CR93" s="176">
        <f>SUM(CR87:CR92)</f>
        <v>0</v>
      </c>
      <c r="CS93" s="176">
        <f>SUM(CS87:CS92)</f>
        <v>0</v>
      </c>
      <c r="CT93" s="393">
        <f t="shared" si="303"/>
        <v>0</v>
      </c>
      <c r="CU93" s="138" t="str">
        <f t="shared" si="304"/>
        <v/>
      </c>
      <c r="CV93" s="98"/>
    </row>
    <row r="94" spans="3:100" ht="15.75" thickBot="1" x14ac:dyDescent="0.3">
      <c r="C94" s="380">
        <f t="shared" si="217"/>
        <v>0</v>
      </c>
      <c r="I94" s="409" t="e">
        <f t="shared" ca="1" si="218"/>
        <v>#NAME?</v>
      </c>
      <c r="K94" s="110"/>
      <c r="L94" s="74" t="str">
        <f t="shared" si="219"/>
        <v/>
      </c>
      <c r="M94" s="11" t="str">
        <f t="shared" si="220"/>
        <v/>
      </c>
      <c r="N94" s="11" t="str">
        <f t="shared" si="221"/>
        <v/>
      </c>
      <c r="O94" s="11" t="str">
        <f t="shared" si="222"/>
        <v/>
      </c>
      <c r="P94" s="380">
        <f t="shared" si="223"/>
        <v>1</v>
      </c>
      <c r="Q94" s="380">
        <f t="shared" si="224"/>
        <v>1</v>
      </c>
      <c r="X94" s="379"/>
      <c r="Y94" s="379"/>
      <c r="Z94" s="499" t="str">
        <f>$G$23</f>
        <v>S</v>
      </c>
      <c r="AA94" s="500"/>
      <c r="AB94" s="500"/>
      <c r="AC94" s="500"/>
      <c r="AD94" s="500"/>
      <c r="AE94" s="501"/>
      <c r="AF94" s="499" t="str">
        <f>$G$24</f>
        <v>R</v>
      </c>
      <c r="AG94" s="500"/>
      <c r="AH94" s="500"/>
      <c r="AI94" s="500"/>
      <c r="AJ94" s="501"/>
      <c r="AK94" s="509" t="str">
        <f>$G$26</f>
        <v>D</v>
      </c>
      <c r="AL94" s="510"/>
      <c r="AM94" s="510"/>
      <c r="AN94" s="510"/>
      <c r="AO94" s="511"/>
      <c r="AP94" s="499" t="str">
        <f>$G$27</f>
        <v>L</v>
      </c>
      <c r="AQ94" s="500"/>
      <c r="AR94" s="500"/>
      <c r="AS94" s="500"/>
      <c r="AT94" s="500"/>
      <c r="AU94" s="499" t="str">
        <f>$G$22</f>
        <v>A</v>
      </c>
      <c r="AV94" s="500"/>
      <c r="AW94" s="500"/>
      <c r="AX94" s="500"/>
      <c r="AY94" s="500"/>
      <c r="AZ94" s="499" t="str">
        <f>$G$32</f>
        <v>X</v>
      </c>
      <c r="BA94" s="500"/>
      <c r="BB94" s="500"/>
      <c r="BC94" s="500"/>
      <c r="BD94" s="501"/>
      <c r="BE94" s="500" t="str">
        <f>$G$25</f>
        <v>B</v>
      </c>
      <c r="BF94" s="500"/>
      <c r="BG94" s="500"/>
      <c r="BH94" s="500"/>
      <c r="BI94" s="501"/>
      <c r="BJ94" s="1"/>
      <c r="BK94" s="27"/>
      <c r="BL94" s="499" t="str">
        <f>$G$23</f>
        <v>S</v>
      </c>
      <c r="BM94" s="500"/>
      <c r="BN94" s="500"/>
      <c r="BO94" s="500"/>
      <c r="BP94" s="500"/>
      <c r="BQ94" s="501"/>
      <c r="BR94" s="499" t="str">
        <f>$G$24</f>
        <v>R</v>
      </c>
      <c r="BS94" s="500"/>
      <c r="BT94" s="500"/>
      <c r="BU94" s="500"/>
      <c r="BV94" s="501"/>
      <c r="BW94" s="499" t="str">
        <f>$G$26</f>
        <v>D</v>
      </c>
      <c r="BX94" s="500"/>
      <c r="BY94" s="500"/>
      <c r="BZ94" s="500"/>
      <c r="CA94" s="501"/>
      <c r="CB94" s="499" t="str">
        <f>$G$27</f>
        <v>L</v>
      </c>
      <c r="CC94" s="500"/>
      <c r="CD94" s="500"/>
      <c r="CE94" s="500"/>
      <c r="CF94" s="500"/>
      <c r="CG94" s="499" t="str">
        <f>$G$22</f>
        <v>A</v>
      </c>
      <c r="CH94" s="500"/>
      <c r="CI94" s="500"/>
      <c r="CJ94" s="500"/>
      <c r="CK94" s="501"/>
      <c r="CL94" s="500" t="str">
        <f>$G$32</f>
        <v>X</v>
      </c>
      <c r="CM94" s="500"/>
      <c r="CN94" s="500"/>
      <c r="CO94" s="500"/>
      <c r="CP94" s="501"/>
      <c r="CQ94" s="500" t="str">
        <f>$G$25</f>
        <v>B</v>
      </c>
      <c r="CR94" s="500"/>
      <c r="CS94" s="500"/>
      <c r="CT94" s="500"/>
      <c r="CU94" s="501"/>
      <c r="CV94" s="31"/>
    </row>
    <row r="95" spans="3:100" ht="15.75" thickBot="1" x14ac:dyDescent="0.3">
      <c r="C95" s="380">
        <f t="shared" si="217"/>
        <v>0</v>
      </c>
      <c r="I95" s="409" t="e">
        <f t="shared" ca="1" si="218"/>
        <v>#NAME?</v>
      </c>
      <c r="K95" s="110"/>
      <c r="L95" s="74" t="str">
        <f t="shared" si="219"/>
        <v/>
      </c>
      <c r="M95" s="11" t="str">
        <f t="shared" si="220"/>
        <v/>
      </c>
      <c r="N95" s="11" t="str">
        <f t="shared" si="221"/>
        <v/>
      </c>
      <c r="O95" s="11" t="str">
        <f t="shared" si="222"/>
        <v/>
      </c>
      <c r="P95" s="380">
        <f t="shared" si="223"/>
        <v>1</v>
      </c>
      <c r="Q95" s="380">
        <f t="shared" si="224"/>
        <v>1</v>
      </c>
      <c r="X95" s="379"/>
      <c r="Y95" s="125" t="s">
        <v>127</v>
      </c>
      <c r="Z95" s="176" t="str">
        <f>$G$29</f>
        <v>P</v>
      </c>
      <c r="AA95" s="170" t="str">
        <f>$G$31</f>
        <v>C</v>
      </c>
      <c r="AB95" s="170" t="str">
        <f>$G$28</f>
        <v>E</v>
      </c>
      <c r="AC95" s="97"/>
      <c r="AD95" s="392" t="s">
        <v>10</v>
      </c>
      <c r="AE95" s="119" t="s">
        <v>128</v>
      </c>
      <c r="AF95" s="175" t="str">
        <f>$G$30</f>
        <v>EX</v>
      </c>
      <c r="AG95" s="176" t="str">
        <f>$G$31</f>
        <v>C</v>
      </c>
      <c r="AH95" s="176" t="str">
        <f>$G$28</f>
        <v>E</v>
      </c>
      <c r="AI95" s="393" t="s">
        <v>10</v>
      </c>
      <c r="AJ95" s="138" t="s">
        <v>128</v>
      </c>
      <c r="AK95" s="175" t="str">
        <f>$G$30</f>
        <v>EX</v>
      </c>
      <c r="AL95" s="176" t="str">
        <f>$G$31</f>
        <v>C</v>
      </c>
      <c r="AM95" s="176" t="str">
        <f>$G$28</f>
        <v>E</v>
      </c>
      <c r="AN95" s="161" t="s">
        <v>10</v>
      </c>
      <c r="AO95" s="138" t="s">
        <v>128</v>
      </c>
      <c r="AP95" s="175" t="str">
        <f>$G$30</f>
        <v>EX</v>
      </c>
      <c r="AQ95" s="176" t="str">
        <f>$G$31</f>
        <v>C</v>
      </c>
      <c r="AR95" s="176" t="str">
        <f>$G$28</f>
        <v>E</v>
      </c>
      <c r="AS95" s="393" t="s">
        <v>10</v>
      </c>
      <c r="AT95" s="155" t="s">
        <v>128</v>
      </c>
      <c r="AU95" s="175" t="str">
        <f>$G$29</f>
        <v>P</v>
      </c>
      <c r="AV95" s="176" t="str">
        <f>$G$31</f>
        <v>C</v>
      </c>
      <c r="AW95" s="176" t="str">
        <f>$G$28</f>
        <v>E</v>
      </c>
      <c r="AX95" s="393" t="s">
        <v>10</v>
      </c>
      <c r="AY95" s="138" t="s">
        <v>128</v>
      </c>
      <c r="AZ95" s="175" t="str">
        <f>$G$29</f>
        <v>P</v>
      </c>
      <c r="BA95" s="176" t="str">
        <f>$G$31</f>
        <v>C</v>
      </c>
      <c r="BB95" s="176" t="str">
        <f>$G$28</f>
        <v>E</v>
      </c>
      <c r="BC95" s="393" t="s">
        <v>10</v>
      </c>
      <c r="BD95" s="138" t="s">
        <v>128</v>
      </c>
      <c r="BE95" s="176" t="str">
        <f>$G$29</f>
        <v>P</v>
      </c>
      <c r="BF95" s="170" t="str">
        <f>$G$31</f>
        <v>C</v>
      </c>
      <c r="BG95" s="170" t="str">
        <f>$G$28</f>
        <v>E</v>
      </c>
      <c r="BH95" s="392" t="s">
        <v>10</v>
      </c>
      <c r="BI95" s="138" t="s">
        <v>128</v>
      </c>
      <c r="BJ95" s="1"/>
      <c r="BK95" s="125" t="s">
        <v>127</v>
      </c>
      <c r="BL95" s="176" t="str">
        <f>$G$29</f>
        <v>P</v>
      </c>
      <c r="BM95" s="170" t="str">
        <f>$G$31</f>
        <v>C</v>
      </c>
      <c r="BN95" s="170" t="str">
        <f>$G$28</f>
        <v>E</v>
      </c>
      <c r="BO95" s="97"/>
      <c r="BP95" s="392" t="s">
        <v>10</v>
      </c>
      <c r="BQ95" s="119" t="s">
        <v>128</v>
      </c>
      <c r="BR95" s="175" t="str">
        <f>$G$30</f>
        <v>EX</v>
      </c>
      <c r="BS95" s="176" t="str">
        <f>$G$31</f>
        <v>C</v>
      </c>
      <c r="BT95" s="176" t="str">
        <f>$G$28</f>
        <v>E</v>
      </c>
      <c r="BU95" s="393" t="s">
        <v>10</v>
      </c>
      <c r="BV95" s="138" t="s">
        <v>128</v>
      </c>
      <c r="BW95" s="175" t="str">
        <f>$G$30</f>
        <v>EX</v>
      </c>
      <c r="BX95" s="176" t="str">
        <f>$G$31</f>
        <v>C</v>
      </c>
      <c r="BY95" s="176" t="str">
        <f>$G$28</f>
        <v>E</v>
      </c>
      <c r="BZ95" s="161" t="s">
        <v>10</v>
      </c>
      <c r="CA95" s="138" t="s">
        <v>128</v>
      </c>
      <c r="CB95" s="175" t="str">
        <f>$G$30</f>
        <v>EX</v>
      </c>
      <c r="CC95" s="176" t="str">
        <f>$G$31</f>
        <v>C</v>
      </c>
      <c r="CD95" s="176" t="str">
        <f>$G$28</f>
        <v>E</v>
      </c>
      <c r="CE95" s="393" t="s">
        <v>10</v>
      </c>
      <c r="CF95" s="155" t="s">
        <v>128</v>
      </c>
      <c r="CG95" s="175" t="str">
        <f>$G$29</f>
        <v>P</v>
      </c>
      <c r="CH95" s="176" t="str">
        <f>$G$31</f>
        <v>C</v>
      </c>
      <c r="CI95" s="176" t="str">
        <f>$G$28</f>
        <v>E</v>
      </c>
      <c r="CJ95" s="393" t="s">
        <v>10</v>
      </c>
      <c r="CK95" s="138" t="s">
        <v>128</v>
      </c>
      <c r="CL95" s="176" t="str">
        <f>$G$29</f>
        <v>P</v>
      </c>
      <c r="CM95" s="170" t="str">
        <f>$G$31</f>
        <v>C</v>
      </c>
      <c r="CN95" s="170" t="str">
        <f>$G$28</f>
        <v>E</v>
      </c>
      <c r="CO95" s="393" t="s">
        <v>10</v>
      </c>
      <c r="CP95" s="138" t="s">
        <v>128</v>
      </c>
      <c r="CQ95" s="176" t="str">
        <f>$G$29</f>
        <v>P</v>
      </c>
      <c r="CR95" s="170" t="str">
        <f>$G$31</f>
        <v>C</v>
      </c>
      <c r="CS95" s="170" t="str">
        <f>$G$28</f>
        <v>E</v>
      </c>
      <c r="CT95" s="392" t="s">
        <v>10</v>
      </c>
      <c r="CU95" s="138" t="s">
        <v>128</v>
      </c>
      <c r="CV95" s="329"/>
    </row>
    <row r="96" spans="3:100" ht="15.75" customHeight="1" x14ac:dyDescent="0.25">
      <c r="C96" s="380">
        <f t="shared" si="217"/>
        <v>0</v>
      </c>
      <c r="I96" s="409" t="e">
        <f t="shared" ca="1" si="218"/>
        <v>#NAME?</v>
      </c>
      <c r="K96" s="110"/>
      <c r="L96" s="74" t="str">
        <f t="shared" si="219"/>
        <v/>
      </c>
      <c r="M96" s="11" t="str">
        <f t="shared" si="220"/>
        <v/>
      </c>
      <c r="N96" s="11" t="str">
        <f t="shared" si="221"/>
        <v/>
      </c>
      <c r="O96" s="11" t="str">
        <f t="shared" si="222"/>
        <v/>
      </c>
      <c r="P96" s="380">
        <f t="shared" si="223"/>
        <v>1</v>
      </c>
      <c r="Q96" s="380">
        <f t="shared" si="224"/>
        <v>1</v>
      </c>
      <c r="X96" s="512">
        <f>F11</f>
        <v>0</v>
      </c>
      <c r="Y96" s="391">
        <v>1</v>
      </c>
      <c r="Z96" s="172">
        <f>COUNTIFS($L$5:$L$300,$X$96,$M$5:$M$300,$Y$33,$N$5:$N$300,$Z$31,$O$5:$O$300,$Z$32)</f>
        <v>0</v>
      </c>
      <c r="AA96" s="172">
        <f>COUNTIFS($L$5:$L$300,$X$96,$M$5:$M$300,$Y$33,$N$5:$N$300,$Z$31,$O$5:$O$300,AA$32)</f>
        <v>0</v>
      </c>
      <c r="AB96" s="172">
        <f>COUNTIFS($L$5:$L$300,$X$96,$M$5:$M$300,$Y$33,$N$5:$N$300,$Z$31,$O$5:$O$300,AB$32)</f>
        <v>0</v>
      </c>
      <c r="AC96" s="97"/>
      <c r="AD96" s="97">
        <f t="shared" ref="AD96:AD102" si="310">SUM(Z96:AB96)</f>
        <v>0</v>
      </c>
      <c r="AE96" s="397" t="str">
        <f t="shared" ref="AE96:AE102" si="311">IF(AD96=0,"",((Z96*4)+(AA96*2)+(AB96*0))/AD96)</f>
        <v/>
      </c>
      <c r="AF96" s="174">
        <f>COUNTIFS($L$5:$L$300,$X$96,$M$5:$M$300,$Y$33,$N$5:$N$300,$AF$31,$O$5:$O$300,AF$32)</f>
        <v>0</v>
      </c>
      <c r="AG96" s="174">
        <f t="shared" ref="AG96:AH101" si="312">COUNTIFS($L$5:$L$300,$X$96,$M$5:$M$300,$Y96,$N$5:$N$300,$AF$31,$O$5:$O$300,AG$32)</f>
        <v>0</v>
      </c>
      <c r="AH96" s="174">
        <f t="shared" si="312"/>
        <v>0</v>
      </c>
      <c r="AI96" s="97">
        <f t="shared" ref="AI96:AI102" si="313">SUM(AF96:AH96)</f>
        <v>0</v>
      </c>
      <c r="AJ96" s="397" t="str">
        <f>IF(AI96=0,"",((AF96*3)+(AG96*1.5)+(AH96*0))/AI96)</f>
        <v/>
      </c>
      <c r="AK96" s="181">
        <f t="shared" ref="AK96:AM101" si="314">COUNTIFS($L$5:$L$300,$X$96,$M$5:$M$300,$Y96,$N$5:$N$300,$AK$31,$O$5:$O$300,AK$32)</f>
        <v>0</v>
      </c>
      <c r="AL96" s="174">
        <f t="shared" si="314"/>
        <v>0</v>
      </c>
      <c r="AM96" s="174">
        <f t="shared" si="314"/>
        <v>0</v>
      </c>
      <c r="AN96" s="97">
        <f t="shared" ref="AN96:AN102" si="315">SUM(AK96:AM96)</f>
        <v>0</v>
      </c>
      <c r="AO96" s="397" t="str">
        <f>IF(AN96=0,"",((AK96*3)+(AL96*1.5)+(AM96*0))/AN96)</f>
        <v/>
      </c>
      <c r="AP96" s="174">
        <f t="shared" ref="AP96:AR101" si="316">COUNTIFS($L$5:$L$300,$X$96,$M$5:$M$300,$Y96,$N$5:$N$300,$AP$31,$O$5:$O$300,AP$32)</f>
        <v>0</v>
      </c>
      <c r="AQ96" s="174">
        <f t="shared" si="316"/>
        <v>0</v>
      </c>
      <c r="AR96" s="174">
        <f t="shared" si="316"/>
        <v>0</v>
      </c>
      <c r="AS96" s="97">
        <f t="shared" ref="AS96:AS102" si="317">SUM(AP96:AR96)</f>
        <v>0</v>
      </c>
      <c r="AT96" s="397" t="str">
        <f t="shared" ref="AT96:AT101" si="318">IF(AS96=0,"",((AP96*3)+(AQ96*1.5)+(AS96*0))/AS96)</f>
        <v/>
      </c>
      <c r="AU96" s="185">
        <f t="shared" ref="AU96:AW101" si="319">COUNTIFS($L$5:$L$300,$X$96,$M$5:$M$300,$Y96,$N$5:$N$300,$AU$31,$O$5:$O$300,AU$32)</f>
        <v>0</v>
      </c>
      <c r="AV96" s="172">
        <f t="shared" si="319"/>
        <v>0</v>
      </c>
      <c r="AW96" s="172">
        <f t="shared" si="319"/>
        <v>0</v>
      </c>
      <c r="AX96" s="97">
        <f t="shared" ref="AX96:AX102" si="320">SUM(AU96:AW96)</f>
        <v>0</v>
      </c>
      <c r="AY96" s="397" t="str">
        <f t="shared" ref="AY96:AY102" si="321">IF(AX96=0,"",((AU96*4)+(AV96*2)+(AW96*0))/AX96)</f>
        <v/>
      </c>
      <c r="AZ96" s="181">
        <f t="shared" ref="AZ96:BB101" si="322">COUNTIFS($L$5:$L$300,$X$96,$M$5:$M$300,$Y96,$N$5:$N$300,$AZ$31,$O$5:$O$300,AZ$32)</f>
        <v>0</v>
      </c>
      <c r="BA96" s="174">
        <f t="shared" si="322"/>
        <v>0</v>
      </c>
      <c r="BB96" s="174">
        <f t="shared" si="322"/>
        <v>0</v>
      </c>
      <c r="BC96" s="409">
        <f t="shared" ref="BC96:BC102" si="323">SUM(AZ96:BB96)</f>
        <v>0</v>
      </c>
      <c r="BD96" s="399" t="str">
        <f t="shared" ref="BD96:BD102" si="324">IF(BC96=0,"",((AZ96*4)+(BA96*2)+(BB96*0))/BC96)</f>
        <v/>
      </c>
      <c r="BE96" s="185">
        <f t="shared" ref="BE96:BG101" si="325">COUNTIFS($L$5:$L$300,$X$96,$M$5:$M$300,$Y96,$N$5:$N$300,$BE$31,$O$5:$O$300,BE$32)</f>
        <v>0</v>
      </c>
      <c r="BF96" s="172">
        <f t="shared" si="325"/>
        <v>0</v>
      </c>
      <c r="BG96" s="172">
        <f t="shared" si="325"/>
        <v>0</v>
      </c>
      <c r="BH96" s="97">
        <f t="shared" ref="BH96:BH102" si="326">SUM(BE96:BG96)</f>
        <v>0</v>
      </c>
      <c r="BI96" s="397" t="str">
        <f t="shared" ref="BI96:BI102" si="327">IF(BH96=0,"",((BE96*4)+(BF96*2)+(BG96*0))/BH96)</f>
        <v/>
      </c>
      <c r="BJ96" s="512">
        <f>H11</f>
        <v>0</v>
      </c>
      <c r="BK96" s="404">
        <v>1</v>
      </c>
      <c r="BL96" s="172">
        <f>COUNTIFS($L$5:$L$300,$BJ$33,$M$5:$M$300,$Y$33,$N$5:$N$300,$Z$31,$O$5:$O$300,$Z$32)</f>
        <v>0</v>
      </c>
      <c r="BM96" s="172">
        <f>COUNTIFS($L$5:$L$300,$BJ$33,$M$5:$M$300,$Y$33,$N$5:$N$300,$Z$31,$O$5:$O$300,BM$32)</f>
        <v>0</v>
      </c>
      <c r="BN96" s="172">
        <f>COUNTIFS($L$5:$L$300,$BJ$33,$M$5:$M$300,$Y$33,$N$5:$N$300,$Z$31,$O$5:$O$300,BN$32)</f>
        <v>0</v>
      </c>
      <c r="BO96" s="172"/>
      <c r="BP96" s="97">
        <f t="shared" ref="BP96:BP102" si="328">SUM(BL96:BN96)</f>
        <v>0</v>
      </c>
      <c r="BQ96" s="397" t="str">
        <f t="shared" ref="BQ96:BQ102" si="329">IF(BP96=0,"",((BL96*4)+(BM96*2)+(BN96*0))/BP96)</f>
        <v/>
      </c>
      <c r="BR96" s="174">
        <f>COUNTIFS($L$5:$L$300,$BJ$33,$M$5:$M$300,$Y$33,$N$5:$N$300,$AF$31,$O$5:$O$300,BR$32)</f>
        <v>0</v>
      </c>
      <c r="BS96" s="174">
        <f t="shared" ref="BS96:BT101" si="330">COUNTIFS($L$5:$L$300,$BJ$33,$M$5:$M$300,$Y96,$N$5:$N$300,$AF$31,$O$5:$O$300,BS$32)</f>
        <v>0</v>
      </c>
      <c r="BT96" s="174">
        <f t="shared" si="330"/>
        <v>0</v>
      </c>
      <c r="BU96" s="97">
        <f t="shared" ref="BU96:BU102" si="331">SUM(BR96:BT96)</f>
        <v>0</v>
      </c>
      <c r="BV96" s="397" t="str">
        <f>IF(BU96=0,"",((BR96*3)+(BS96*1.5)+(BT96*0))/BU96)</f>
        <v/>
      </c>
      <c r="BW96" s="174">
        <f t="shared" ref="BW96:BY101" si="332">COUNTIFS($L$5:$L$300,$BJ$33,$M$5:$M$300,$Y96,$N$5:$N$300,$AK$31,$O$5:$O$300,BW$32)</f>
        <v>0</v>
      </c>
      <c r="BX96" s="174">
        <f t="shared" si="332"/>
        <v>0</v>
      </c>
      <c r="BY96" s="174">
        <f t="shared" si="332"/>
        <v>0</v>
      </c>
      <c r="BZ96" s="97">
        <f t="shared" ref="BZ96:BZ102" si="333">SUM(BW96:BY96)</f>
        <v>0</v>
      </c>
      <c r="CA96" s="397" t="str">
        <f>IF(BZ96=0,"",((BW96*3)+(BX96*1.5)+(BY96*0))/BZ96)</f>
        <v/>
      </c>
      <c r="CB96" s="174">
        <f t="shared" ref="CB96:CD101" si="334">COUNTIFS($L$5:$L$300,$BJ$33,$M$5:$M$300,$Y96,$N$5:$N$300,$AP$31,$O$5:$O$300,CB$32)</f>
        <v>0</v>
      </c>
      <c r="CC96" s="174">
        <f t="shared" si="334"/>
        <v>0</v>
      </c>
      <c r="CD96" s="174">
        <f t="shared" si="334"/>
        <v>0</v>
      </c>
      <c r="CE96" s="97">
        <f t="shared" ref="CE96:CE102" si="335">SUM(CB96:CD96)</f>
        <v>0</v>
      </c>
      <c r="CF96" s="397" t="str">
        <f>IF(CE96=0,"",((CB96*3)+(CC96*1.5)+(CD96*0))/CE96)</f>
        <v/>
      </c>
      <c r="CG96" s="185">
        <f t="shared" ref="CG96:CI101" si="336">COUNTIFS($L$5:$L$300,$BJ$33,$M$5:$M$300,$Y96,$N$5:$N$300,$AU$31,$O$5:$O$300,CG$32)</f>
        <v>0</v>
      </c>
      <c r="CH96" s="172">
        <f t="shared" si="336"/>
        <v>0</v>
      </c>
      <c r="CI96" s="172">
        <f t="shared" si="336"/>
        <v>0</v>
      </c>
      <c r="CJ96" s="97">
        <f t="shared" ref="CJ96:CJ102" si="337">SUM(CG96:CI96)</f>
        <v>0</v>
      </c>
      <c r="CK96" s="400" t="str">
        <f t="shared" ref="CK96:CK102" si="338">IF(CJ96=0,"",((CG96*4)+(CH96*2)+(CI96*0))/CJ96)</f>
        <v/>
      </c>
      <c r="CL96" s="185">
        <f t="shared" ref="CL96:CN101" si="339">COUNTIFS($L$5:$L$300,$BJ$33,$M$5:$M$300,$Y96,$N$5:$N$300,$AZ$31,$O$5:$O$300,CL$32)</f>
        <v>0</v>
      </c>
      <c r="CM96" s="172">
        <f t="shared" si="339"/>
        <v>0</v>
      </c>
      <c r="CN96" s="172">
        <f t="shared" si="339"/>
        <v>0</v>
      </c>
      <c r="CO96" s="97">
        <f t="shared" ref="CO96:CO102" si="340">SUM(CL96:CN96)</f>
        <v>0</v>
      </c>
      <c r="CP96" s="397" t="str">
        <f t="shared" ref="CP96:CP102" si="341">IF(CO96=0,"",((CL96*4)+(CM96*2)+(CN96*0))/CO96)</f>
        <v/>
      </c>
      <c r="CQ96" s="172">
        <f t="shared" ref="CQ96:CS101" si="342">COUNTIFS($L$5:$L$300,$BJ$33,$M$5:$M$300,$Y96,$N$5:$N$300,$BE$31,$O$5:$O$300,CQ$32)</f>
        <v>0</v>
      </c>
      <c r="CR96" s="172">
        <f t="shared" si="342"/>
        <v>0</v>
      </c>
      <c r="CS96" s="172">
        <f t="shared" si="342"/>
        <v>0</v>
      </c>
      <c r="CT96" s="97">
        <f t="shared" ref="CT96:CT102" si="343">SUM(CQ96:CS96)</f>
        <v>0</v>
      </c>
      <c r="CU96" s="397" t="str">
        <f t="shared" ref="CU96:CU102" si="344">IF(CT96=0,"",((CQ96*4)+(CR96*2)+(CS96*0))/CT96)</f>
        <v/>
      </c>
      <c r="CV96" s="98"/>
    </row>
    <row r="97" spans="3:100" x14ac:dyDescent="0.25">
      <c r="C97" s="380">
        <f t="shared" si="217"/>
        <v>0</v>
      </c>
      <c r="I97" s="409" t="e">
        <f t="shared" ca="1" si="218"/>
        <v>#NAME?</v>
      </c>
      <c r="K97" s="110"/>
      <c r="L97" s="74" t="str">
        <f t="shared" si="219"/>
        <v/>
      </c>
      <c r="M97" s="11" t="str">
        <f t="shared" si="220"/>
        <v/>
      </c>
      <c r="N97" s="11" t="str">
        <f t="shared" si="221"/>
        <v/>
      </c>
      <c r="O97" s="11" t="str">
        <f t="shared" si="222"/>
        <v/>
      </c>
      <c r="P97" s="380">
        <f t="shared" si="223"/>
        <v>1</v>
      </c>
      <c r="Q97" s="380">
        <f t="shared" si="224"/>
        <v>1</v>
      </c>
      <c r="X97" s="513"/>
      <c r="Y97" s="129">
        <v>2</v>
      </c>
      <c r="Z97" s="173">
        <f>COUNTIFS($L$5:$L$300,$X$96,$M$5:$M$300,$Y97,$N$5:$N$300,$Z$31,$O$5:$O$300,$Z$32)</f>
        <v>0</v>
      </c>
      <c r="AA97" s="173">
        <f>COUNTIFS($L$5:$L$300,$X$96,$M$5:$M$300,$Y97,$N$5:$N$300,$Z$31,$O$5:$O$300,$AA$32)</f>
        <v>0</v>
      </c>
      <c r="AB97" s="173">
        <f>COUNTIFS($L$5:$L$300,$X$96,$M$5:$M$300,$Y97,$N$5:$N$300,$Z$31,$O$5:$O$300,$AB$32)</f>
        <v>0</v>
      </c>
      <c r="AC97" s="130"/>
      <c r="AD97" s="130">
        <f t="shared" si="310"/>
        <v>0</v>
      </c>
      <c r="AE97" s="137" t="str">
        <f t="shared" si="311"/>
        <v/>
      </c>
      <c r="AF97" s="173">
        <f>COUNTIFS($L$5:$L$300,$X$96,$M$5:$M$300,$Y97,$N$5:$N$300,$AF$31,$O$5:$O$300,AF$32)</f>
        <v>0</v>
      </c>
      <c r="AG97" s="173">
        <f t="shared" si="312"/>
        <v>0</v>
      </c>
      <c r="AH97" s="173">
        <f t="shared" si="312"/>
        <v>0</v>
      </c>
      <c r="AI97" s="130">
        <f t="shared" si="313"/>
        <v>0</v>
      </c>
      <c r="AJ97" s="137" t="str">
        <f t="shared" ref="AJ97:AJ102" si="345">IF(AI97=0,"",((AF97*3)+(AG97*1.5)+(AH97*0))/AI97)</f>
        <v/>
      </c>
      <c r="AK97" s="182">
        <f t="shared" si="314"/>
        <v>0</v>
      </c>
      <c r="AL97" s="173">
        <f t="shared" si="314"/>
        <v>0</v>
      </c>
      <c r="AM97" s="173">
        <f t="shared" si="314"/>
        <v>0</v>
      </c>
      <c r="AN97" s="130">
        <f t="shared" si="315"/>
        <v>0</v>
      </c>
      <c r="AO97" s="137" t="str">
        <f t="shared" ref="AO97:AO102" si="346">IF(AN97=0,"",((AK97*3)+(AL97*1.5)+(AM97*0))/AN97)</f>
        <v/>
      </c>
      <c r="AP97" s="173">
        <f t="shared" si="316"/>
        <v>0</v>
      </c>
      <c r="AQ97" s="173">
        <f t="shared" si="316"/>
        <v>0</v>
      </c>
      <c r="AR97" s="173">
        <f t="shared" si="316"/>
        <v>0</v>
      </c>
      <c r="AS97" s="130">
        <f t="shared" si="317"/>
        <v>0</v>
      </c>
      <c r="AT97" s="137" t="str">
        <f t="shared" si="318"/>
        <v/>
      </c>
      <c r="AU97" s="182">
        <f t="shared" si="319"/>
        <v>0</v>
      </c>
      <c r="AV97" s="173">
        <f t="shared" si="319"/>
        <v>0</v>
      </c>
      <c r="AW97" s="173">
        <f t="shared" si="319"/>
        <v>0</v>
      </c>
      <c r="AX97" s="130">
        <f t="shared" si="320"/>
        <v>0</v>
      </c>
      <c r="AY97" s="137" t="str">
        <f t="shared" si="321"/>
        <v/>
      </c>
      <c r="AZ97" s="182">
        <f t="shared" si="322"/>
        <v>0</v>
      </c>
      <c r="BA97" s="173">
        <f t="shared" si="322"/>
        <v>0</v>
      </c>
      <c r="BB97" s="173">
        <f t="shared" si="322"/>
        <v>0</v>
      </c>
      <c r="BC97" s="130">
        <f t="shared" si="323"/>
        <v>0</v>
      </c>
      <c r="BD97" s="137" t="str">
        <f t="shared" si="324"/>
        <v/>
      </c>
      <c r="BE97" s="182">
        <f t="shared" si="325"/>
        <v>0</v>
      </c>
      <c r="BF97" s="173">
        <f t="shared" si="325"/>
        <v>0</v>
      </c>
      <c r="BG97" s="173">
        <f t="shared" si="325"/>
        <v>0</v>
      </c>
      <c r="BH97" s="130">
        <f t="shared" si="326"/>
        <v>0</v>
      </c>
      <c r="BI97" s="137" t="str">
        <f t="shared" si="327"/>
        <v/>
      </c>
      <c r="BJ97" s="513"/>
      <c r="BK97" s="126">
        <v>2</v>
      </c>
      <c r="BL97" s="236">
        <f>COUNTIFS($L$5:$L$300,$BJ$33,$M$5:$M$300,$Y97,$N$5:$N$300,$Z$31,$O$5:$O$300,$Z$32)</f>
        <v>0</v>
      </c>
      <c r="BM97" s="236">
        <f>COUNTIFS($L$5:$L$300,$BJ$33,$M$5:$M$300,$Y97,$N$5:$N$300,$Z$31,$O$5:$O$300,$AA$32)</f>
        <v>0</v>
      </c>
      <c r="BN97" s="236">
        <f>COUNTIFS($L$5:$L$300,$BJ$33,$M$5:$M$300,$Y97,$N$5:$N$300,$Z$31,$O$5:$O$300,$AB$32)</f>
        <v>0</v>
      </c>
      <c r="BO97" s="236"/>
      <c r="BP97" s="233">
        <f t="shared" si="328"/>
        <v>0</v>
      </c>
      <c r="BQ97" s="240" t="str">
        <f t="shared" si="329"/>
        <v/>
      </c>
      <c r="BR97" s="236">
        <f>COUNTIFS($L$5:$L$300,$BJ$33,$M$5:$M$300,$Y97,$N$5:$N$300,$AF$31,$O$5:$O$300,BR$32)</f>
        <v>0</v>
      </c>
      <c r="BS97" s="236">
        <f t="shared" si="330"/>
        <v>0</v>
      </c>
      <c r="BT97" s="236">
        <f t="shared" si="330"/>
        <v>0</v>
      </c>
      <c r="BU97" s="233">
        <f t="shared" si="331"/>
        <v>0</v>
      </c>
      <c r="BV97" s="240" t="str">
        <f t="shared" ref="BV97:BV102" si="347">IF(BU97=0,"",((BR97*3)+(BS97*1.5)+(BT97*0))/BU97)</f>
        <v/>
      </c>
      <c r="BW97" s="236">
        <f t="shared" si="332"/>
        <v>0</v>
      </c>
      <c r="BX97" s="236">
        <f t="shared" si="332"/>
        <v>0</v>
      </c>
      <c r="BY97" s="236">
        <f t="shared" si="332"/>
        <v>0</v>
      </c>
      <c r="BZ97" s="233">
        <f t="shared" si="333"/>
        <v>0</v>
      </c>
      <c r="CA97" s="240" t="str">
        <f t="shared" ref="CA97:CA102" si="348">IF(BZ97=0,"",((BW97*3)+(BX97*1.5)+(BY97*0))/BZ97)</f>
        <v/>
      </c>
      <c r="CB97" s="236">
        <f t="shared" si="334"/>
        <v>0</v>
      </c>
      <c r="CC97" s="236">
        <f t="shared" si="334"/>
        <v>0</v>
      </c>
      <c r="CD97" s="236">
        <f t="shared" si="334"/>
        <v>0</v>
      </c>
      <c r="CE97" s="233">
        <f t="shared" si="335"/>
        <v>0</v>
      </c>
      <c r="CF97" s="240" t="str">
        <f t="shared" ref="CF97:CF102" si="349">IF(CE97=0,"",((CB97*3)+(CC97*1.5)+(CD97*0))/CE97)</f>
        <v/>
      </c>
      <c r="CG97" s="237">
        <f t="shared" si="336"/>
        <v>0</v>
      </c>
      <c r="CH97" s="236">
        <f t="shared" si="336"/>
        <v>0</v>
      </c>
      <c r="CI97" s="236">
        <f t="shared" si="336"/>
        <v>0</v>
      </c>
      <c r="CJ97" s="233">
        <f t="shared" si="337"/>
        <v>0</v>
      </c>
      <c r="CK97" s="242" t="str">
        <f t="shared" si="338"/>
        <v/>
      </c>
      <c r="CL97" s="237">
        <f t="shared" si="339"/>
        <v>0</v>
      </c>
      <c r="CM97" s="236">
        <f t="shared" si="339"/>
        <v>0</v>
      </c>
      <c r="CN97" s="236">
        <f t="shared" si="339"/>
        <v>0</v>
      </c>
      <c r="CO97" s="233">
        <f t="shared" si="340"/>
        <v>0</v>
      </c>
      <c r="CP97" s="240" t="str">
        <f t="shared" si="341"/>
        <v/>
      </c>
      <c r="CQ97" s="236">
        <f t="shared" si="342"/>
        <v>0</v>
      </c>
      <c r="CR97" s="236">
        <f t="shared" si="342"/>
        <v>0</v>
      </c>
      <c r="CS97" s="236">
        <f t="shared" si="342"/>
        <v>0</v>
      </c>
      <c r="CT97" s="233">
        <f t="shared" si="343"/>
        <v>0</v>
      </c>
      <c r="CU97" s="240" t="str">
        <f t="shared" si="344"/>
        <v/>
      </c>
      <c r="CV97" s="98"/>
    </row>
    <row r="98" spans="3:100" x14ac:dyDescent="0.25">
      <c r="C98" s="380">
        <f t="shared" si="217"/>
        <v>0</v>
      </c>
      <c r="I98" s="409" t="e">
        <f t="shared" ca="1" si="218"/>
        <v>#NAME?</v>
      </c>
      <c r="K98" s="110"/>
      <c r="L98" s="74" t="str">
        <f t="shared" si="219"/>
        <v/>
      </c>
      <c r="M98" s="11" t="str">
        <f t="shared" si="220"/>
        <v/>
      </c>
      <c r="N98" s="11" t="str">
        <f t="shared" si="221"/>
        <v/>
      </c>
      <c r="O98" s="11" t="str">
        <f t="shared" si="222"/>
        <v/>
      </c>
      <c r="P98" s="380">
        <f t="shared" si="223"/>
        <v>1</v>
      </c>
      <c r="Q98" s="380">
        <f t="shared" si="224"/>
        <v>1</v>
      </c>
      <c r="X98" s="513"/>
      <c r="Y98" s="111">
        <v>3</v>
      </c>
      <c r="Z98" s="174">
        <f>COUNTIFS($L$5:$L$300,$X$96,$M$5:$M$300,$Y98,$N$5:$N$300,$Z$31,$O$5:$O$300,$Z$32)</f>
        <v>0</v>
      </c>
      <c r="AA98" s="174">
        <f>COUNTIFS($L$5:$L$300,$X$96,$M$5:$M$300,$Y98,$N$5:$N$300,$Z$31,$O$5:$O$300,$AA$32)</f>
        <v>0</v>
      </c>
      <c r="AB98" s="174">
        <f>COUNTIFS($L$5:$L$300,$X$96,$M$5:$M$300,$Y98,$N$5:$N$300,$Z$31,$O$5:$O$300,$AB$32)</f>
        <v>0</v>
      </c>
      <c r="AC98" s="409"/>
      <c r="AD98" s="409">
        <f t="shared" si="310"/>
        <v>0</v>
      </c>
      <c r="AE98" s="399" t="str">
        <f t="shared" si="311"/>
        <v/>
      </c>
      <c r="AF98" s="174">
        <f>COUNTIFS($L$5:$L$300,$X$96,$M$5:$M$300,$Y98,$N$5:$N$300,$AF$31,$O$5:$O$300,AF$32)</f>
        <v>0</v>
      </c>
      <c r="AG98" s="174">
        <f t="shared" si="312"/>
        <v>0</v>
      </c>
      <c r="AH98" s="174">
        <f t="shared" si="312"/>
        <v>0</v>
      </c>
      <c r="AI98" s="409">
        <f t="shared" si="313"/>
        <v>0</v>
      </c>
      <c r="AJ98" s="399" t="str">
        <f t="shared" si="345"/>
        <v/>
      </c>
      <c r="AK98" s="181">
        <f t="shared" si="314"/>
        <v>0</v>
      </c>
      <c r="AL98" s="174">
        <f t="shared" si="314"/>
        <v>0</v>
      </c>
      <c r="AM98" s="174">
        <f t="shared" si="314"/>
        <v>0</v>
      </c>
      <c r="AN98" s="409">
        <f t="shared" si="315"/>
        <v>0</v>
      </c>
      <c r="AO98" s="399" t="str">
        <f t="shared" si="346"/>
        <v/>
      </c>
      <c r="AP98" s="174">
        <f t="shared" si="316"/>
        <v>0</v>
      </c>
      <c r="AQ98" s="174">
        <f t="shared" si="316"/>
        <v>0</v>
      </c>
      <c r="AR98" s="174">
        <f t="shared" si="316"/>
        <v>0</v>
      </c>
      <c r="AS98" s="409">
        <f t="shared" si="317"/>
        <v>0</v>
      </c>
      <c r="AT98" s="399" t="str">
        <f t="shared" si="318"/>
        <v/>
      </c>
      <c r="AU98" s="181">
        <f t="shared" si="319"/>
        <v>0</v>
      </c>
      <c r="AV98" s="174">
        <f t="shared" si="319"/>
        <v>0</v>
      </c>
      <c r="AW98" s="174">
        <f t="shared" si="319"/>
        <v>0</v>
      </c>
      <c r="AX98" s="409">
        <f t="shared" si="320"/>
        <v>0</v>
      </c>
      <c r="AY98" s="399" t="str">
        <f t="shared" si="321"/>
        <v/>
      </c>
      <c r="AZ98" s="181">
        <f t="shared" si="322"/>
        <v>0</v>
      </c>
      <c r="BA98" s="174">
        <f t="shared" si="322"/>
        <v>0</v>
      </c>
      <c r="BB98" s="174">
        <f t="shared" si="322"/>
        <v>0</v>
      </c>
      <c r="BC98" s="409">
        <f t="shared" si="323"/>
        <v>0</v>
      </c>
      <c r="BD98" s="399" t="str">
        <f t="shared" si="324"/>
        <v/>
      </c>
      <c r="BE98" s="181">
        <f t="shared" si="325"/>
        <v>0</v>
      </c>
      <c r="BF98" s="174">
        <f t="shared" si="325"/>
        <v>0</v>
      </c>
      <c r="BG98" s="174">
        <f t="shared" si="325"/>
        <v>0</v>
      </c>
      <c r="BH98" s="409">
        <f t="shared" si="326"/>
        <v>0</v>
      </c>
      <c r="BI98" s="399" t="str">
        <f t="shared" si="327"/>
        <v/>
      </c>
      <c r="BJ98" s="513"/>
      <c r="BK98" s="132">
        <v>3</v>
      </c>
      <c r="BL98" s="174">
        <f>COUNTIFS($L$5:$L$300,$BJ$33,$M$5:$M$300,$Y98,$N$5:$N$300,$Z$31,$O$5:$O$300,$Z$32)</f>
        <v>0</v>
      </c>
      <c r="BM98" s="174">
        <f>COUNTIFS($L$5:$L$300,$BJ$33,$M$5:$M$300,$Y98,$N$5:$N$300,$Z$31,$O$5:$O$300,$AA$32)</f>
        <v>0</v>
      </c>
      <c r="BN98" s="174">
        <f>COUNTIFS($L$5:$L$300,$BJ$33,$M$5:$M$300,$Y98,$N$5:$N$300,$Z$31,$O$5:$O$300,$AB$32)</f>
        <v>0</v>
      </c>
      <c r="BO98" s="174"/>
      <c r="BP98" s="409">
        <f t="shared" si="328"/>
        <v>0</v>
      </c>
      <c r="BQ98" s="399" t="str">
        <f t="shared" si="329"/>
        <v/>
      </c>
      <c r="BR98" s="174">
        <f>COUNTIFS($L$5:$L$300,$BJ$33,$M$5:$M$300,$Y98,$N$5:$N$300,$AF$31,$O$5:$O$300,BR$32)</f>
        <v>0</v>
      </c>
      <c r="BS98" s="174">
        <f t="shared" si="330"/>
        <v>0</v>
      </c>
      <c r="BT98" s="174">
        <f t="shared" si="330"/>
        <v>0</v>
      </c>
      <c r="BU98" s="409">
        <f t="shared" si="331"/>
        <v>0</v>
      </c>
      <c r="BV98" s="399" t="str">
        <f t="shared" si="347"/>
        <v/>
      </c>
      <c r="BW98" s="174">
        <f t="shared" si="332"/>
        <v>0</v>
      </c>
      <c r="BX98" s="174">
        <f t="shared" si="332"/>
        <v>0</v>
      </c>
      <c r="BY98" s="174">
        <f t="shared" si="332"/>
        <v>0</v>
      </c>
      <c r="BZ98" s="409">
        <f t="shared" si="333"/>
        <v>0</v>
      </c>
      <c r="CA98" s="399" t="str">
        <f t="shared" si="348"/>
        <v/>
      </c>
      <c r="CB98" s="174">
        <f t="shared" si="334"/>
        <v>0</v>
      </c>
      <c r="CC98" s="174">
        <f t="shared" si="334"/>
        <v>0</v>
      </c>
      <c r="CD98" s="174">
        <f t="shared" si="334"/>
        <v>0</v>
      </c>
      <c r="CE98" s="409">
        <f t="shared" si="335"/>
        <v>0</v>
      </c>
      <c r="CF98" s="399" t="str">
        <f t="shared" si="349"/>
        <v/>
      </c>
      <c r="CG98" s="181">
        <f t="shared" si="336"/>
        <v>0</v>
      </c>
      <c r="CH98" s="174">
        <f t="shared" si="336"/>
        <v>0</v>
      </c>
      <c r="CI98" s="174">
        <f t="shared" si="336"/>
        <v>0</v>
      </c>
      <c r="CJ98" s="409">
        <f t="shared" si="337"/>
        <v>0</v>
      </c>
      <c r="CK98" s="398" t="str">
        <f t="shared" si="338"/>
        <v/>
      </c>
      <c r="CL98" s="181">
        <f t="shared" si="339"/>
        <v>0</v>
      </c>
      <c r="CM98" s="174">
        <f t="shared" si="339"/>
        <v>0</v>
      </c>
      <c r="CN98" s="174">
        <f t="shared" si="339"/>
        <v>0</v>
      </c>
      <c r="CO98" s="409">
        <f t="shared" si="340"/>
        <v>0</v>
      </c>
      <c r="CP98" s="399" t="str">
        <f t="shared" si="341"/>
        <v/>
      </c>
      <c r="CQ98" s="174">
        <f t="shared" si="342"/>
        <v>0</v>
      </c>
      <c r="CR98" s="174">
        <f t="shared" si="342"/>
        <v>0</v>
      </c>
      <c r="CS98" s="174">
        <f t="shared" si="342"/>
        <v>0</v>
      </c>
      <c r="CT98" s="409">
        <f t="shared" si="343"/>
        <v>0</v>
      </c>
      <c r="CU98" s="399" t="str">
        <f t="shared" si="344"/>
        <v/>
      </c>
      <c r="CV98" s="98"/>
    </row>
    <row r="99" spans="3:100" x14ac:dyDescent="0.25">
      <c r="C99" s="380">
        <f t="shared" si="217"/>
        <v>0</v>
      </c>
      <c r="I99" s="409" t="e">
        <f t="shared" ca="1" si="218"/>
        <v>#NAME?</v>
      </c>
      <c r="K99" s="110"/>
      <c r="L99" s="74" t="str">
        <f t="shared" si="219"/>
        <v/>
      </c>
      <c r="M99" s="11" t="str">
        <f t="shared" si="220"/>
        <v/>
      </c>
      <c r="N99" s="11" t="str">
        <f t="shared" si="221"/>
        <v/>
      </c>
      <c r="O99" s="11" t="str">
        <f t="shared" si="222"/>
        <v/>
      </c>
      <c r="P99" s="380">
        <f t="shared" si="223"/>
        <v>1</v>
      </c>
      <c r="Q99" s="380">
        <f t="shared" si="224"/>
        <v>1</v>
      </c>
      <c r="X99" s="513"/>
      <c r="Y99" s="129">
        <v>4</v>
      </c>
      <c r="Z99" s="173">
        <f>COUNTIFS($L$5:$L$300,$X$96,$M$5:$M$300,$Y99,$N$5:$N$300,$Z$31,$O$5:$O$300,$Z$32)</f>
        <v>0</v>
      </c>
      <c r="AA99" s="173">
        <f>COUNTIFS($L$5:$L$300,$X$96,$M$5:$M$300,$Y99,$N$5:$N$300,$Z$31,$O$5:$O$300,$AA$32)</f>
        <v>0</v>
      </c>
      <c r="AB99" s="173">
        <f>COUNTIFS($L$5:$L$300,$X$96,$M$5:$M$300,$Y99,$N$5:$N$300,$Z$31,$O$5:$O$300,$AB$32)</f>
        <v>0</v>
      </c>
      <c r="AC99" s="130"/>
      <c r="AD99" s="130">
        <f t="shared" si="310"/>
        <v>0</v>
      </c>
      <c r="AE99" s="137" t="str">
        <f t="shared" si="311"/>
        <v/>
      </c>
      <c r="AF99" s="173">
        <f>COUNTIFS($L$5:$L$300,$X$96,$M$5:$M$300,$Y99,$N$5:$N$300,$AF$31,$O$5:$O$300,AF$32)</f>
        <v>0</v>
      </c>
      <c r="AG99" s="173">
        <f t="shared" si="312"/>
        <v>0</v>
      </c>
      <c r="AH99" s="173">
        <f t="shared" si="312"/>
        <v>0</v>
      </c>
      <c r="AI99" s="130">
        <f t="shared" si="313"/>
        <v>0</v>
      </c>
      <c r="AJ99" s="137" t="str">
        <f t="shared" si="345"/>
        <v/>
      </c>
      <c r="AK99" s="182">
        <f t="shared" si="314"/>
        <v>0</v>
      </c>
      <c r="AL99" s="173">
        <f t="shared" si="314"/>
        <v>0</v>
      </c>
      <c r="AM99" s="173">
        <f t="shared" si="314"/>
        <v>0</v>
      </c>
      <c r="AN99" s="130">
        <f t="shared" si="315"/>
        <v>0</v>
      </c>
      <c r="AO99" s="137" t="str">
        <f t="shared" si="346"/>
        <v/>
      </c>
      <c r="AP99" s="173">
        <f t="shared" si="316"/>
        <v>0</v>
      </c>
      <c r="AQ99" s="173">
        <f t="shared" si="316"/>
        <v>0</v>
      </c>
      <c r="AR99" s="173">
        <f t="shared" si="316"/>
        <v>0</v>
      </c>
      <c r="AS99" s="130">
        <f t="shared" si="317"/>
        <v>0</v>
      </c>
      <c r="AT99" s="137" t="str">
        <f t="shared" si="318"/>
        <v/>
      </c>
      <c r="AU99" s="182">
        <f t="shared" si="319"/>
        <v>0</v>
      </c>
      <c r="AV99" s="173">
        <f t="shared" si="319"/>
        <v>0</v>
      </c>
      <c r="AW99" s="173">
        <f t="shared" si="319"/>
        <v>0</v>
      </c>
      <c r="AX99" s="130">
        <f t="shared" si="320"/>
        <v>0</v>
      </c>
      <c r="AY99" s="137" t="str">
        <f t="shared" si="321"/>
        <v/>
      </c>
      <c r="AZ99" s="182">
        <f t="shared" si="322"/>
        <v>0</v>
      </c>
      <c r="BA99" s="173">
        <f t="shared" si="322"/>
        <v>0</v>
      </c>
      <c r="BB99" s="173">
        <f t="shared" si="322"/>
        <v>0</v>
      </c>
      <c r="BC99" s="130">
        <f t="shared" si="323"/>
        <v>0</v>
      </c>
      <c r="BD99" s="137" t="str">
        <f t="shared" si="324"/>
        <v/>
      </c>
      <c r="BE99" s="182">
        <f t="shared" si="325"/>
        <v>0</v>
      </c>
      <c r="BF99" s="173">
        <f t="shared" si="325"/>
        <v>0</v>
      </c>
      <c r="BG99" s="173">
        <f t="shared" si="325"/>
        <v>0</v>
      </c>
      <c r="BH99" s="130">
        <f t="shared" si="326"/>
        <v>0</v>
      </c>
      <c r="BI99" s="137" t="str">
        <f t="shared" si="327"/>
        <v/>
      </c>
      <c r="BJ99" s="513"/>
      <c r="BK99" s="126">
        <v>4</v>
      </c>
      <c r="BL99" s="236">
        <f>COUNTIFS($L$5:$L$300,$BJ$33,$M$5:$M$300,$Y99,$N$5:$N$300,$Z$31,$O$5:$O$300,$Z$32)</f>
        <v>0</v>
      </c>
      <c r="BM99" s="236">
        <f>COUNTIFS($L$5:$L$300,$BJ$33,$M$5:$M$300,$Y99,$N$5:$N$300,$Z$31,$O$5:$O$300,$AA$32)</f>
        <v>0</v>
      </c>
      <c r="BN99" s="236">
        <f>COUNTIFS($L$5:$L$300,$BJ$33,$M$5:$M$300,$Y99,$N$5:$N$300,$Z$31,$O$5:$O$300,$AB$32)</f>
        <v>0</v>
      </c>
      <c r="BO99" s="236"/>
      <c r="BP99" s="233">
        <f t="shared" si="328"/>
        <v>0</v>
      </c>
      <c r="BQ99" s="240" t="str">
        <f t="shared" si="329"/>
        <v/>
      </c>
      <c r="BR99" s="236">
        <f>COUNTIFS($L$5:$L$300,$BJ$33,$M$5:$M$300,$Y99,$N$5:$N$300,$AF$31,$O$5:$O$300,BR$32)</f>
        <v>0</v>
      </c>
      <c r="BS99" s="236">
        <f t="shared" si="330"/>
        <v>0</v>
      </c>
      <c r="BT99" s="236">
        <f t="shared" si="330"/>
        <v>0</v>
      </c>
      <c r="BU99" s="233">
        <f t="shared" si="331"/>
        <v>0</v>
      </c>
      <c r="BV99" s="240" t="str">
        <f t="shared" si="347"/>
        <v/>
      </c>
      <c r="BW99" s="236">
        <f t="shared" si="332"/>
        <v>0</v>
      </c>
      <c r="BX99" s="236">
        <f t="shared" si="332"/>
        <v>0</v>
      </c>
      <c r="BY99" s="236">
        <f t="shared" si="332"/>
        <v>0</v>
      </c>
      <c r="BZ99" s="233">
        <f t="shared" si="333"/>
        <v>0</v>
      </c>
      <c r="CA99" s="240" t="str">
        <f t="shared" si="348"/>
        <v/>
      </c>
      <c r="CB99" s="236">
        <f t="shared" si="334"/>
        <v>0</v>
      </c>
      <c r="CC99" s="236">
        <f t="shared" si="334"/>
        <v>0</v>
      </c>
      <c r="CD99" s="236">
        <f t="shared" si="334"/>
        <v>0</v>
      </c>
      <c r="CE99" s="233">
        <f t="shared" si="335"/>
        <v>0</v>
      </c>
      <c r="CF99" s="240" t="str">
        <f t="shared" si="349"/>
        <v/>
      </c>
      <c r="CG99" s="237">
        <f t="shared" si="336"/>
        <v>0</v>
      </c>
      <c r="CH99" s="236">
        <f t="shared" si="336"/>
        <v>0</v>
      </c>
      <c r="CI99" s="236">
        <f t="shared" si="336"/>
        <v>0</v>
      </c>
      <c r="CJ99" s="233">
        <f t="shared" si="337"/>
        <v>0</v>
      </c>
      <c r="CK99" s="242" t="str">
        <f t="shared" si="338"/>
        <v/>
      </c>
      <c r="CL99" s="237">
        <f t="shared" si="339"/>
        <v>0</v>
      </c>
      <c r="CM99" s="236">
        <f t="shared" si="339"/>
        <v>0</v>
      </c>
      <c r="CN99" s="236">
        <f t="shared" si="339"/>
        <v>0</v>
      </c>
      <c r="CO99" s="233">
        <f t="shared" si="340"/>
        <v>0</v>
      </c>
      <c r="CP99" s="240" t="str">
        <f t="shared" si="341"/>
        <v/>
      </c>
      <c r="CQ99" s="236">
        <f t="shared" si="342"/>
        <v>0</v>
      </c>
      <c r="CR99" s="236">
        <f t="shared" si="342"/>
        <v>0</v>
      </c>
      <c r="CS99" s="236">
        <f t="shared" si="342"/>
        <v>0</v>
      </c>
      <c r="CT99" s="233">
        <f t="shared" si="343"/>
        <v>0</v>
      </c>
      <c r="CU99" s="240" t="str">
        <f t="shared" si="344"/>
        <v/>
      </c>
      <c r="CV99" s="98"/>
    </row>
    <row r="100" spans="3:100" x14ac:dyDescent="0.25">
      <c r="C100" s="380">
        <f t="shared" si="217"/>
        <v>0</v>
      </c>
      <c r="I100" s="409" t="e">
        <f t="shared" ca="1" si="218"/>
        <v>#NAME?</v>
      </c>
      <c r="K100" s="110"/>
      <c r="L100" s="74" t="str">
        <f t="shared" si="219"/>
        <v/>
      </c>
      <c r="M100" s="11" t="str">
        <f t="shared" si="220"/>
        <v/>
      </c>
      <c r="N100" s="11" t="str">
        <f t="shared" si="221"/>
        <v/>
      </c>
      <c r="O100" s="11" t="str">
        <f t="shared" si="222"/>
        <v/>
      </c>
      <c r="P100" s="380">
        <f t="shared" si="223"/>
        <v>1</v>
      </c>
      <c r="Q100" s="380">
        <f t="shared" si="224"/>
        <v>1</v>
      </c>
      <c r="X100" s="513"/>
      <c r="Y100" s="111">
        <v>5</v>
      </c>
      <c r="Z100" s="174">
        <f>COUNTIFS($L$5:$L$300,$X$96,$M$5:$M$300,$Y100,$N$5:$N$300,$Z$31,$O$5:$O$300,$Z$32)</f>
        <v>0</v>
      </c>
      <c r="AA100" s="174">
        <f>COUNTIFS($L$5:$L$300,$X$96,$M$5:$M$300,$Y100,$N$5:$N$300,$Z$31,$O$5:$O$300,$AA$32)</f>
        <v>0</v>
      </c>
      <c r="AB100" s="174">
        <f>COUNTIFS($L$5:$L$300,$X$96,$M$5:$M$300,$Y100,$N$5:$N$300,$Z$31,$O$5:$O$300,$AB$32)</f>
        <v>0</v>
      </c>
      <c r="AC100" s="409"/>
      <c r="AD100" s="409">
        <f t="shared" si="310"/>
        <v>0</v>
      </c>
      <c r="AE100" s="399" t="str">
        <f t="shared" si="311"/>
        <v/>
      </c>
      <c r="AF100" s="174">
        <f>COUNTIFS($L$5:$L$300,$X$96,$M$5:$M$300,$Y100,$N$5:$N$300,$AF$31,$O$5:$O$300,AF$32)</f>
        <v>0</v>
      </c>
      <c r="AG100" s="174">
        <f t="shared" si="312"/>
        <v>0</v>
      </c>
      <c r="AH100" s="174">
        <f t="shared" si="312"/>
        <v>0</v>
      </c>
      <c r="AI100" s="409">
        <f t="shared" si="313"/>
        <v>0</v>
      </c>
      <c r="AJ100" s="399" t="str">
        <f t="shared" si="345"/>
        <v/>
      </c>
      <c r="AK100" s="181">
        <f t="shared" si="314"/>
        <v>0</v>
      </c>
      <c r="AL100" s="174">
        <f t="shared" si="314"/>
        <v>0</v>
      </c>
      <c r="AM100" s="174">
        <f t="shared" si="314"/>
        <v>0</v>
      </c>
      <c r="AN100" s="409">
        <f t="shared" si="315"/>
        <v>0</v>
      </c>
      <c r="AO100" s="399" t="str">
        <f t="shared" si="346"/>
        <v/>
      </c>
      <c r="AP100" s="174">
        <f t="shared" si="316"/>
        <v>0</v>
      </c>
      <c r="AQ100" s="174">
        <f t="shared" si="316"/>
        <v>0</v>
      </c>
      <c r="AR100" s="174">
        <f t="shared" si="316"/>
        <v>0</v>
      </c>
      <c r="AS100" s="409">
        <f t="shared" si="317"/>
        <v>0</v>
      </c>
      <c r="AT100" s="399" t="str">
        <f t="shared" si="318"/>
        <v/>
      </c>
      <c r="AU100" s="181">
        <f t="shared" si="319"/>
        <v>0</v>
      </c>
      <c r="AV100" s="174">
        <f t="shared" si="319"/>
        <v>0</v>
      </c>
      <c r="AW100" s="174">
        <f t="shared" si="319"/>
        <v>0</v>
      </c>
      <c r="AX100" s="409">
        <f t="shared" si="320"/>
        <v>0</v>
      </c>
      <c r="AY100" s="399" t="str">
        <f t="shared" si="321"/>
        <v/>
      </c>
      <c r="AZ100" s="181">
        <f t="shared" si="322"/>
        <v>0</v>
      </c>
      <c r="BA100" s="174">
        <f t="shared" si="322"/>
        <v>0</v>
      </c>
      <c r="BB100" s="174">
        <f t="shared" si="322"/>
        <v>0</v>
      </c>
      <c r="BC100" s="409">
        <f t="shared" si="323"/>
        <v>0</v>
      </c>
      <c r="BD100" s="399" t="str">
        <f t="shared" si="324"/>
        <v/>
      </c>
      <c r="BE100" s="181">
        <f t="shared" si="325"/>
        <v>0</v>
      </c>
      <c r="BF100" s="174">
        <f t="shared" si="325"/>
        <v>0</v>
      </c>
      <c r="BG100" s="174">
        <f t="shared" si="325"/>
        <v>0</v>
      </c>
      <c r="BH100" s="409">
        <f t="shared" si="326"/>
        <v>0</v>
      </c>
      <c r="BI100" s="399" t="str">
        <f t="shared" si="327"/>
        <v/>
      </c>
      <c r="BJ100" s="513"/>
      <c r="BK100" s="132">
        <v>5</v>
      </c>
      <c r="BL100" s="174">
        <f>COUNTIFS($L$5:$L$300,$BJ$33,$M$5:$M$300,$Y100,$N$5:$N$300,$Z$31,$O$5:$O$300,$Z$32)</f>
        <v>0</v>
      </c>
      <c r="BM100" s="174">
        <f>COUNTIFS($L$5:$L$300,$BJ$33,$M$5:$M$300,$Y100,$N$5:$N$300,$Z$31,$O$5:$O$300,$AA$32)</f>
        <v>0</v>
      </c>
      <c r="BN100" s="174">
        <f>COUNTIFS($L$5:$L$300,$BJ$33,$M$5:$M$300,$Y100,$N$5:$N$300,$Z$31,$O$5:$O$300,$AB$32)</f>
        <v>0</v>
      </c>
      <c r="BO100" s="174"/>
      <c r="BP100" s="409">
        <f t="shared" si="328"/>
        <v>0</v>
      </c>
      <c r="BQ100" s="399" t="str">
        <f t="shared" si="329"/>
        <v/>
      </c>
      <c r="BR100" s="174">
        <f>COUNTIFS($L$5:$L$300,$BJ$33,$M$5:$M$300,$Y100,$N$5:$N$300,$AF$31,$O$5:$O$300,BR$32)</f>
        <v>0</v>
      </c>
      <c r="BS100" s="174">
        <f t="shared" si="330"/>
        <v>0</v>
      </c>
      <c r="BT100" s="174">
        <f t="shared" si="330"/>
        <v>0</v>
      </c>
      <c r="BU100" s="409">
        <f t="shared" si="331"/>
        <v>0</v>
      </c>
      <c r="BV100" s="399" t="str">
        <f t="shared" si="347"/>
        <v/>
      </c>
      <c r="BW100" s="174">
        <f t="shared" si="332"/>
        <v>0</v>
      </c>
      <c r="BX100" s="174">
        <f t="shared" si="332"/>
        <v>0</v>
      </c>
      <c r="BY100" s="174">
        <f t="shared" si="332"/>
        <v>0</v>
      </c>
      <c r="BZ100" s="409">
        <f t="shared" si="333"/>
        <v>0</v>
      </c>
      <c r="CA100" s="399" t="str">
        <f t="shared" si="348"/>
        <v/>
      </c>
      <c r="CB100" s="174">
        <f t="shared" si="334"/>
        <v>0</v>
      </c>
      <c r="CC100" s="174">
        <f t="shared" si="334"/>
        <v>0</v>
      </c>
      <c r="CD100" s="174">
        <f t="shared" si="334"/>
        <v>0</v>
      </c>
      <c r="CE100" s="409">
        <f t="shared" si="335"/>
        <v>0</v>
      </c>
      <c r="CF100" s="399" t="str">
        <f t="shared" si="349"/>
        <v/>
      </c>
      <c r="CG100" s="181">
        <f t="shared" si="336"/>
        <v>0</v>
      </c>
      <c r="CH100" s="174">
        <f t="shared" si="336"/>
        <v>0</v>
      </c>
      <c r="CI100" s="174">
        <f t="shared" si="336"/>
        <v>0</v>
      </c>
      <c r="CJ100" s="409">
        <f t="shared" si="337"/>
        <v>0</v>
      </c>
      <c r="CK100" s="398" t="str">
        <f t="shared" si="338"/>
        <v/>
      </c>
      <c r="CL100" s="181">
        <f t="shared" si="339"/>
        <v>0</v>
      </c>
      <c r="CM100" s="174">
        <f t="shared" si="339"/>
        <v>0</v>
      </c>
      <c r="CN100" s="174">
        <f t="shared" si="339"/>
        <v>0</v>
      </c>
      <c r="CO100" s="409">
        <f t="shared" si="340"/>
        <v>0</v>
      </c>
      <c r="CP100" s="399" t="str">
        <f t="shared" si="341"/>
        <v/>
      </c>
      <c r="CQ100" s="174">
        <f t="shared" si="342"/>
        <v>0</v>
      </c>
      <c r="CR100" s="174">
        <f t="shared" si="342"/>
        <v>0</v>
      </c>
      <c r="CS100" s="174">
        <f t="shared" si="342"/>
        <v>0</v>
      </c>
      <c r="CT100" s="409">
        <f t="shared" si="343"/>
        <v>0</v>
      </c>
      <c r="CU100" s="399" t="str">
        <f t="shared" si="344"/>
        <v/>
      </c>
      <c r="CV100" s="98"/>
    </row>
    <row r="101" spans="3:100" ht="15.75" thickBot="1" x14ac:dyDescent="0.3">
      <c r="C101" s="380">
        <f t="shared" si="217"/>
        <v>0</v>
      </c>
      <c r="I101" s="409" t="e">
        <f t="shared" ca="1" si="218"/>
        <v>#NAME?</v>
      </c>
      <c r="K101" s="110"/>
      <c r="L101" s="74" t="str">
        <f t="shared" si="219"/>
        <v/>
      </c>
      <c r="M101" s="11" t="str">
        <f t="shared" si="220"/>
        <v/>
      </c>
      <c r="N101" s="11" t="str">
        <f t="shared" si="221"/>
        <v/>
      </c>
      <c r="O101" s="11" t="str">
        <f t="shared" si="222"/>
        <v/>
      </c>
      <c r="P101" s="380">
        <f t="shared" si="223"/>
        <v>1</v>
      </c>
      <c r="Q101" s="380">
        <f t="shared" si="224"/>
        <v>1</v>
      </c>
      <c r="X101" s="514"/>
      <c r="Y101" s="168">
        <v>6</v>
      </c>
      <c r="Z101" s="173">
        <f>COUNTIFS($L$5:$L$300,$X$96,$M$5:$M$300,$Y101,$N$5:$N$300,$Z$31,$O$5:$O$300,$Z$32)</f>
        <v>0</v>
      </c>
      <c r="AA101" s="173">
        <f>COUNTIFS($L$5:$L$300,$X$96,$M$5:$M$300,$Y101,$N$5:$N$300,$Z$31,$O$5:$O$300,$AA$32)</f>
        <v>0</v>
      </c>
      <c r="AB101" s="173">
        <f>COUNTIFS($L$5:$L$300,$X$96,$M$5:$M$300,$Y101,$N$5:$N$300,$Z$31,$O$5:$O$300,$AB$32)</f>
        <v>0</v>
      </c>
      <c r="AC101" s="130"/>
      <c r="AD101" s="130">
        <f t="shared" si="310"/>
        <v>0</v>
      </c>
      <c r="AE101" s="137" t="str">
        <f t="shared" si="311"/>
        <v/>
      </c>
      <c r="AF101" s="173">
        <f>COUNTIFS($L$5:$L$300,$X$96,$M$5:$M$300,$Y101,$N$5:$N$300,$AF$31,$O$5:$O$300,AF$32)</f>
        <v>0</v>
      </c>
      <c r="AG101" s="173">
        <f t="shared" si="312"/>
        <v>0</v>
      </c>
      <c r="AH101" s="173">
        <f t="shared" si="312"/>
        <v>0</v>
      </c>
      <c r="AI101" s="130">
        <f t="shared" si="313"/>
        <v>0</v>
      </c>
      <c r="AJ101" s="137" t="str">
        <f t="shared" si="345"/>
        <v/>
      </c>
      <c r="AK101" s="182">
        <f t="shared" si="314"/>
        <v>0</v>
      </c>
      <c r="AL101" s="173">
        <f t="shared" si="314"/>
        <v>0</v>
      </c>
      <c r="AM101" s="173">
        <f t="shared" si="314"/>
        <v>0</v>
      </c>
      <c r="AN101" s="130">
        <f t="shared" si="315"/>
        <v>0</v>
      </c>
      <c r="AO101" s="137" t="str">
        <f t="shared" si="346"/>
        <v/>
      </c>
      <c r="AP101" s="173">
        <f t="shared" si="316"/>
        <v>0</v>
      </c>
      <c r="AQ101" s="173">
        <f t="shared" si="316"/>
        <v>0</v>
      </c>
      <c r="AR101" s="173">
        <f t="shared" si="316"/>
        <v>0</v>
      </c>
      <c r="AS101" s="130">
        <f t="shared" si="317"/>
        <v>0</v>
      </c>
      <c r="AT101" s="137" t="str">
        <f t="shared" si="318"/>
        <v/>
      </c>
      <c r="AU101" s="182">
        <f t="shared" si="319"/>
        <v>0</v>
      </c>
      <c r="AV101" s="173">
        <f t="shared" si="319"/>
        <v>0</v>
      </c>
      <c r="AW101" s="173">
        <f t="shared" si="319"/>
        <v>0</v>
      </c>
      <c r="AX101" s="130">
        <f t="shared" si="320"/>
        <v>0</v>
      </c>
      <c r="AY101" s="137" t="str">
        <f t="shared" si="321"/>
        <v/>
      </c>
      <c r="AZ101" s="183">
        <f t="shared" si="322"/>
        <v>0</v>
      </c>
      <c r="BA101" s="184">
        <f t="shared" si="322"/>
        <v>0</v>
      </c>
      <c r="BB101" s="173">
        <f t="shared" si="322"/>
        <v>0</v>
      </c>
      <c r="BC101" s="153">
        <f t="shared" si="323"/>
        <v>0</v>
      </c>
      <c r="BD101" s="164" t="str">
        <f t="shared" si="324"/>
        <v/>
      </c>
      <c r="BE101" s="182">
        <f t="shared" si="325"/>
        <v>0</v>
      </c>
      <c r="BF101" s="173">
        <f t="shared" si="325"/>
        <v>0</v>
      </c>
      <c r="BG101" s="173">
        <f t="shared" si="325"/>
        <v>0</v>
      </c>
      <c r="BH101" s="130">
        <f t="shared" si="326"/>
        <v>0</v>
      </c>
      <c r="BI101" s="137" t="str">
        <f t="shared" si="327"/>
        <v/>
      </c>
      <c r="BJ101" s="514"/>
      <c r="BK101" s="234">
        <v>6</v>
      </c>
      <c r="BL101" s="236">
        <f>COUNTIFS($L$5:$L$300,$BJ$33,$M$5:$M$300,$Y101,$N$5:$N$300,$Z$31,$O$5:$O$300,$Z$32)</f>
        <v>0</v>
      </c>
      <c r="BM101" s="236">
        <f>COUNTIFS($L$5:$L$300,$BJ$33,$M$5:$M$300,$Y101,$N$5:$N$300,$Z$31,$O$5:$O$300,$AA$32)</f>
        <v>0</v>
      </c>
      <c r="BN101" s="236">
        <f>COUNTIFS($L$5:$L$300,$BJ$33,$M$5:$M$300,$Y101,$N$5:$N$300,$Z$31,$O$5:$O$300,$AB$32)</f>
        <v>0</v>
      </c>
      <c r="BO101" s="236"/>
      <c r="BP101" s="233">
        <f t="shared" si="328"/>
        <v>0</v>
      </c>
      <c r="BQ101" s="241" t="str">
        <f t="shared" si="329"/>
        <v/>
      </c>
      <c r="BR101" s="236">
        <f>COUNTIFS($L$5:$L$300,$BJ$33,$M$5:$M$300,$Y101,$N$5:$N$300,$AF$31,$O$5:$O$300,BR$32)</f>
        <v>0</v>
      </c>
      <c r="BS101" s="236">
        <f t="shared" si="330"/>
        <v>0</v>
      </c>
      <c r="BT101" s="236">
        <f t="shared" si="330"/>
        <v>0</v>
      </c>
      <c r="BU101" s="233">
        <f t="shared" si="331"/>
        <v>0</v>
      </c>
      <c r="BV101" s="241" t="str">
        <f t="shared" si="347"/>
        <v/>
      </c>
      <c r="BW101" s="236">
        <f t="shared" si="332"/>
        <v>0</v>
      </c>
      <c r="BX101" s="236">
        <f t="shared" si="332"/>
        <v>0</v>
      </c>
      <c r="BY101" s="236">
        <f t="shared" si="332"/>
        <v>0</v>
      </c>
      <c r="BZ101" s="233">
        <f t="shared" si="333"/>
        <v>0</v>
      </c>
      <c r="CA101" s="240" t="str">
        <f t="shared" si="348"/>
        <v/>
      </c>
      <c r="CB101" s="236">
        <f t="shared" si="334"/>
        <v>0</v>
      </c>
      <c r="CC101" s="236">
        <f t="shared" si="334"/>
        <v>0</v>
      </c>
      <c r="CD101" s="236">
        <f t="shared" si="334"/>
        <v>0</v>
      </c>
      <c r="CE101" s="233">
        <f t="shared" si="335"/>
        <v>0</v>
      </c>
      <c r="CF101" s="240" t="str">
        <f t="shared" si="349"/>
        <v/>
      </c>
      <c r="CG101" s="237">
        <f t="shared" si="336"/>
        <v>0</v>
      </c>
      <c r="CH101" s="236">
        <f t="shared" si="336"/>
        <v>0</v>
      </c>
      <c r="CI101" s="236">
        <f t="shared" si="336"/>
        <v>0</v>
      </c>
      <c r="CJ101" s="233">
        <f t="shared" si="337"/>
        <v>0</v>
      </c>
      <c r="CK101" s="242" t="str">
        <f t="shared" si="338"/>
        <v/>
      </c>
      <c r="CL101" s="238">
        <f t="shared" si="339"/>
        <v>0</v>
      </c>
      <c r="CM101" s="239">
        <f t="shared" si="339"/>
        <v>0</v>
      </c>
      <c r="CN101" s="239">
        <f t="shared" si="339"/>
        <v>0</v>
      </c>
      <c r="CO101" s="235">
        <f t="shared" si="340"/>
        <v>0</v>
      </c>
      <c r="CP101" s="241" t="str">
        <f t="shared" si="341"/>
        <v/>
      </c>
      <c r="CQ101" s="236">
        <f t="shared" si="342"/>
        <v>0</v>
      </c>
      <c r="CR101" s="236">
        <f t="shared" si="342"/>
        <v>0</v>
      </c>
      <c r="CS101" s="236">
        <f t="shared" si="342"/>
        <v>0</v>
      </c>
      <c r="CT101" s="233">
        <f t="shared" si="343"/>
        <v>0</v>
      </c>
      <c r="CU101" s="240" t="str">
        <f t="shared" si="344"/>
        <v/>
      </c>
      <c r="CV101" s="98"/>
    </row>
    <row r="102" spans="3:100" ht="16.5" thickBot="1" x14ac:dyDescent="0.3">
      <c r="C102" s="380">
        <f t="shared" si="217"/>
        <v>0</v>
      </c>
      <c r="I102" s="409" t="e">
        <f t="shared" ca="1" si="218"/>
        <v>#NAME?</v>
      </c>
      <c r="K102" s="110"/>
      <c r="L102" s="74" t="str">
        <f t="shared" si="219"/>
        <v/>
      </c>
      <c r="M102" s="11" t="str">
        <f t="shared" si="220"/>
        <v/>
      </c>
      <c r="N102" s="11" t="str">
        <f t="shared" si="221"/>
        <v/>
      </c>
      <c r="O102" s="11" t="str">
        <f t="shared" si="222"/>
        <v/>
      </c>
      <c r="P102" s="380">
        <f t="shared" si="223"/>
        <v>1</v>
      </c>
      <c r="Q102" s="380">
        <f t="shared" si="224"/>
        <v>1</v>
      </c>
      <c r="X102" s="505" t="s">
        <v>130</v>
      </c>
      <c r="Y102" s="506"/>
      <c r="Z102" s="175">
        <f>SUM(Z96:Z101)</f>
        <v>0</v>
      </c>
      <c r="AA102" s="176">
        <f>SUM(AA96:AA101)</f>
        <v>0</v>
      </c>
      <c r="AB102" s="176">
        <f>SUM(AB96:AB101)</f>
        <v>0</v>
      </c>
      <c r="AC102" s="393"/>
      <c r="AD102" s="393">
        <f t="shared" si="310"/>
        <v>0</v>
      </c>
      <c r="AE102" s="138" t="str">
        <f t="shared" si="311"/>
        <v/>
      </c>
      <c r="AF102" s="175">
        <f>SUM(AF96:AF101)</f>
        <v>0</v>
      </c>
      <c r="AG102" s="176">
        <f>SUM(AG96:AG101)</f>
        <v>0</v>
      </c>
      <c r="AH102" s="176">
        <f>SUM(AH96:AH101)</f>
        <v>0</v>
      </c>
      <c r="AI102" s="393">
        <f t="shared" si="313"/>
        <v>0</v>
      </c>
      <c r="AJ102" s="138" t="str">
        <f t="shared" si="345"/>
        <v/>
      </c>
      <c r="AK102" s="175">
        <f>SUM(AK96:AK101)</f>
        <v>0</v>
      </c>
      <c r="AL102" s="176">
        <f>SUM(AL96:AL101)</f>
        <v>0</v>
      </c>
      <c r="AM102" s="176">
        <f>SUM(AM96:AM101)</f>
        <v>0</v>
      </c>
      <c r="AN102" s="393">
        <f t="shared" si="315"/>
        <v>0</v>
      </c>
      <c r="AO102" s="138" t="str">
        <f t="shared" si="346"/>
        <v/>
      </c>
      <c r="AP102" s="175">
        <f>SUM(AP96:AP101)</f>
        <v>0</v>
      </c>
      <c r="AQ102" s="176">
        <f>SUM(AQ96:AQ101)</f>
        <v>0</v>
      </c>
      <c r="AR102" s="176">
        <f>SUM(AR96:AR101)</f>
        <v>0</v>
      </c>
      <c r="AS102" s="393">
        <f t="shared" si="317"/>
        <v>0</v>
      </c>
      <c r="AT102" s="138" t="str">
        <f>IF(AS102=0,"",((AP102*3)+(AQ102*1.5)+(AR102*0))/AS102)</f>
        <v/>
      </c>
      <c r="AU102" s="175">
        <f>SUM(AU96:AU101)</f>
        <v>0</v>
      </c>
      <c r="AV102" s="176">
        <f>SUM(AV96:AV101)</f>
        <v>0</v>
      </c>
      <c r="AW102" s="176">
        <f>SUM(AW96:AW101)</f>
        <v>0</v>
      </c>
      <c r="AX102" s="393">
        <f t="shared" si="320"/>
        <v>0</v>
      </c>
      <c r="AY102" s="138" t="str">
        <f t="shared" si="321"/>
        <v/>
      </c>
      <c r="AZ102" s="175">
        <f>SUM(AZ96:AZ101)</f>
        <v>0</v>
      </c>
      <c r="BA102" s="176">
        <f>SUM(BA96:BA101)</f>
        <v>0</v>
      </c>
      <c r="BB102" s="176">
        <f>SUM(BB96:BB101)</f>
        <v>0</v>
      </c>
      <c r="BC102" s="393">
        <f t="shared" si="323"/>
        <v>0</v>
      </c>
      <c r="BD102" s="138" t="str">
        <f t="shared" si="324"/>
        <v/>
      </c>
      <c r="BE102" s="175">
        <f>SUM(BE96:BE101)</f>
        <v>0</v>
      </c>
      <c r="BF102" s="176">
        <f>SUM(BF96:BF101)</f>
        <v>0</v>
      </c>
      <c r="BG102" s="176">
        <f>SUM(BG96:BG101)</f>
        <v>0</v>
      </c>
      <c r="BH102" s="393">
        <f t="shared" si="326"/>
        <v>0</v>
      </c>
      <c r="BI102" s="138" t="str">
        <f t="shared" si="327"/>
        <v/>
      </c>
      <c r="BJ102" s="505" t="s">
        <v>130</v>
      </c>
      <c r="BK102" s="506"/>
      <c r="BL102" s="175">
        <f>SUM(BL96:BL101)</f>
        <v>0</v>
      </c>
      <c r="BM102" s="176">
        <f>COUNTIFS($L$5:$L$300,$X$33,$M$5:$M$300,$Y102,$N$5:$N$300,$Z$31,$O$5:$O$300,$AA$32)</f>
        <v>0</v>
      </c>
      <c r="BN102" s="176">
        <f>SUM(BN96:BN101)</f>
        <v>0</v>
      </c>
      <c r="BO102" s="176"/>
      <c r="BP102" s="393">
        <f t="shared" si="328"/>
        <v>0</v>
      </c>
      <c r="BQ102" s="138" t="str">
        <f t="shared" si="329"/>
        <v/>
      </c>
      <c r="BR102" s="175">
        <f>SUM(BR96:BR101)</f>
        <v>0</v>
      </c>
      <c r="BS102" s="176">
        <f>SUM(BS96:BS101)</f>
        <v>0</v>
      </c>
      <c r="BT102" s="176">
        <f>SUM(BT96:BT101)</f>
        <v>0</v>
      </c>
      <c r="BU102" s="393">
        <f t="shared" si="331"/>
        <v>0</v>
      </c>
      <c r="BV102" s="138" t="str">
        <f t="shared" si="347"/>
        <v/>
      </c>
      <c r="BW102" s="175">
        <f>SUM(BW96:BW101)</f>
        <v>0</v>
      </c>
      <c r="BX102" s="176">
        <f>SUM(BY96:BY101)</f>
        <v>0</v>
      </c>
      <c r="BY102" s="176">
        <f>SUM(BY96:BY101)</f>
        <v>0</v>
      </c>
      <c r="BZ102" s="393">
        <f t="shared" si="333"/>
        <v>0</v>
      </c>
      <c r="CA102" s="138" t="str">
        <f t="shared" si="348"/>
        <v/>
      </c>
      <c r="CB102" s="175">
        <f>SUM(CB96:CB101)</f>
        <v>0</v>
      </c>
      <c r="CC102" s="176">
        <f>SUM(CC96:CC101)</f>
        <v>0</v>
      </c>
      <c r="CD102" s="176">
        <f>SUM(CD96:CD101)</f>
        <v>0</v>
      </c>
      <c r="CE102" s="393">
        <f t="shared" si="335"/>
        <v>0</v>
      </c>
      <c r="CF102" s="138" t="str">
        <f t="shared" si="349"/>
        <v/>
      </c>
      <c r="CG102" s="175">
        <f>SUM(CG96:CG101)</f>
        <v>0</v>
      </c>
      <c r="CH102" s="176">
        <f>SUM(CH96:CH101)</f>
        <v>0</v>
      </c>
      <c r="CI102" s="176">
        <f>SUM(CI96:CI101)</f>
        <v>0</v>
      </c>
      <c r="CJ102" s="393">
        <f t="shared" si="337"/>
        <v>0</v>
      </c>
      <c r="CK102" s="138" t="str">
        <f t="shared" si="338"/>
        <v/>
      </c>
      <c r="CL102" s="187">
        <f>SUM(CL96:CL101)</f>
        <v>0</v>
      </c>
      <c r="CM102" s="188">
        <f>SUM(CM96:CM101)</f>
        <v>0</v>
      </c>
      <c r="CN102" s="188">
        <f>SUM(CN96:CN101)</f>
        <v>0</v>
      </c>
      <c r="CO102" s="374">
        <f t="shared" si="340"/>
        <v>0</v>
      </c>
      <c r="CP102" s="243" t="str">
        <f t="shared" si="341"/>
        <v/>
      </c>
      <c r="CQ102" s="175">
        <f>SUM(CQ96:CQ101)</f>
        <v>0</v>
      </c>
      <c r="CR102" s="176">
        <f>SUM(CR96:CR101)</f>
        <v>0</v>
      </c>
      <c r="CS102" s="176">
        <f>SUM(CS96:CS101)</f>
        <v>0</v>
      </c>
      <c r="CT102" s="393">
        <f t="shared" si="343"/>
        <v>0</v>
      </c>
      <c r="CU102" s="138" t="str">
        <f t="shared" si="344"/>
        <v/>
      </c>
      <c r="CV102" s="98"/>
    </row>
    <row r="103" spans="3:100" ht="15.75" thickBot="1" x14ac:dyDescent="0.3">
      <c r="C103" s="380">
        <f t="shared" si="217"/>
        <v>0</v>
      </c>
      <c r="I103" s="409" t="e">
        <f t="shared" ca="1" si="218"/>
        <v>#NAME?</v>
      </c>
      <c r="K103" s="110"/>
      <c r="L103" s="74" t="str">
        <f t="shared" si="219"/>
        <v/>
      </c>
      <c r="M103" s="11" t="str">
        <f t="shared" si="220"/>
        <v/>
      </c>
      <c r="N103" s="11" t="str">
        <f t="shared" si="221"/>
        <v/>
      </c>
      <c r="O103" s="11" t="str">
        <f t="shared" si="222"/>
        <v/>
      </c>
      <c r="P103" s="380">
        <f t="shared" si="223"/>
        <v>1</v>
      </c>
      <c r="Q103" s="380">
        <f t="shared" si="224"/>
        <v>1</v>
      </c>
      <c r="X103" s="379"/>
      <c r="Y103" s="379"/>
      <c r="Z103" s="499" t="str">
        <f>$G$23</f>
        <v>S</v>
      </c>
      <c r="AA103" s="500"/>
      <c r="AB103" s="500"/>
      <c r="AC103" s="500"/>
      <c r="AD103" s="500"/>
      <c r="AE103" s="501"/>
      <c r="AF103" s="499" t="str">
        <f>$G$24</f>
        <v>R</v>
      </c>
      <c r="AG103" s="500"/>
      <c r="AH103" s="500"/>
      <c r="AI103" s="500"/>
      <c r="AJ103" s="501"/>
      <c r="AK103" s="509" t="str">
        <f>$G$26</f>
        <v>D</v>
      </c>
      <c r="AL103" s="510"/>
      <c r="AM103" s="510"/>
      <c r="AN103" s="510"/>
      <c r="AO103" s="511"/>
      <c r="AP103" s="499" t="str">
        <f>$G$27</f>
        <v>L</v>
      </c>
      <c r="AQ103" s="500"/>
      <c r="AR103" s="500"/>
      <c r="AS103" s="500"/>
      <c r="AT103" s="500"/>
      <c r="AU103" s="499" t="str">
        <f>$G$22</f>
        <v>A</v>
      </c>
      <c r="AV103" s="500"/>
      <c r="AW103" s="500"/>
      <c r="AX103" s="500"/>
      <c r="AY103" s="500"/>
      <c r="AZ103" s="499" t="str">
        <f>$G$32</f>
        <v>X</v>
      </c>
      <c r="BA103" s="500"/>
      <c r="BB103" s="500"/>
      <c r="BC103" s="500"/>
      <c r="BD103" s="501"/>
      <c r="BE103" s="500" t="str">
        <f>$G$25</f>
        <v>B</v>
      </c>
      <c r="BF103" s="500"/>
      <c r="BG103" s="500"/>
      <c r="BH103" s="500"/>
      <c r="BI103" s="501"/>
      <c r="BJ103" s="1"/>
      <c r="BK103" s="27"/>
      <c r="BL103" s="499" t="str">
        <f>$G$23</f>
        <v>S</v>
      </c>
      <c r="BM103" s="500"/>
      <c r="BN103" s="500"/>
      <c r="BO103" s="500"/>
      <c r="BP103" s="500"/>
      <c r="BQ103" s="501"/>
      <c r="BR103" s="499" t="str">
        <f>$G$24</f>
        <v>R</v>
      </c>
      <c r="BS103" s="500"/>
      <c r="BT103" s="500"/>
      <c r="BU103" s="500"/>
      <c r="BV103" s="501"/>
      <c r="BW103" s="499" t="str">
        <f>$G$26</f>
        <v>D</v>
      </c>
      <c r="BX103" s="500"/>
      <c r="BY103" s="500"/>
      <c r="BZ103" s="500"/>
      <c r="CA103" s="501"/>
      <c r="CB103" s="499" t="str">
        <f>$G$27</f>
        <v>L</v>
      </c>
      <c r="CC103" s="500"/>
      <c r="CD103" s="500"/>
      <c r="CE103" s="500"/>
      <c r="CF103" s="500"/>
      <c r="CG103" s="499" t="str">
        <f>$G$22</f>
        <v>A</v>
      </c>
      <c r="CH103" s="500"/>
      <c r="CI103" s="500"/>
      <c r="CJ103" s="500"/>
      <c r="CK103" s="501"/>
      <c r="CL103" s="500" t="str">
        <f>$G$32</f>
        <v>X</v>
      </c>
      <c r="CM103" s="500"/>
      <c r="CN103" s="500"/>
      <c r="CO103" s="500"/>
      <c r="CP103" s="501"/>
      <c r="CQ103" s="500" t="str">
        <f>$G$25</f>
        <v>B</v>
      </c>
      <c r="CR103" s="500"/>
      <c r="CS103" s="500"/>
      <c r="CT103" s="500"/>
      <c r="CU103" s="501"/>
      <c r="CV103" s="31"/>
    </row>
    <row r="104" spans="3:100" ht="15.75" thickBot="1" x14ac:dyDescent="0.3">
      <c r="C104" s="380">
        <f t="shared" si="217"/>
        <v>0</v>
      </c>
      <c r="I104" s="409" t="e">
        <f t="shared" ca="1" si="218"/>
        <v>#NAME?</v>
      </c>
      <c r="K104" s="110"/>
      <c r="L104" s="74" t="str">
        <f t="shared" si="219"/>
        <v/>
      </c>
      <c r="M104" s="11" t="str">
        <f t="shared" si="220"/>
        <v/>
      </c>
      <c r="N104" s="11" t="str">
        <f t="shared" si="221"/>
        <v/>
      </c>
      <c r="O104" s="11" t="str">
        <f t="shared" si="222"/>
        <v/>
      </c>
      <c r="P104" s="380">
        <f t="shared" si="223"/>
        <v>1</v>
      </c>
      <c r="Q104" s="380">
        <f t="shared" si="224"/>
        <v>1</v>
      </c>
      <c r="X104" s="379"/>
      <c r="Y104" s="125" t="s">
        <v>127</v>
      </c>
      <c r="Z104" s="176" t="str">
        <f>$G$29</f>
        <v>P</v>
      </c>
      <c r="AA104" s="170" t="str">
        <f>$G$31</f>
        <v>C</v>
      </c>
      <c r="AB104" s="170" t="str">
        <f>$G$28</f>
        <v>E</v>
      </c>
      <c r="AC104" s="97"/>
      <c r="AD104" s="392" t="s">
        <v>10</v>
      </c>
      <c r="AE104" s="119" t="s">
        <v>128</v>
      </c>
      <c r="AF104" s="175" t="str">
        <f>$G$30</f>
        <v>EX</v>
      </c>
      <c r="AG104" s="176" t="str">
        <f>$G$31</f>
        <v>C</v>
      </c>
      <c r="AH104" s="176" t="str">
        <f>$G$28</f>
        <v>E</v>
      </c>
      <c r="AI104" s="393" t="s">
        <v>10</v>
      </c>
      <c r="AJ104" s="138" t="s">
        <v>128</v>
      </c>
      <c r="AK104" s="175" t="str">
        <f>$G$30</f>
        <v>EX</v>
      </c>
      <c r="AL104" s="176" t="str">
        <f>$G$31</f>
        <v>C</v>
      </c>
      <c r="AM104" s="176" t="str">
        <f>$G$28</f>
        <v>E</v>
      </c>
      <c r="AN104" s="161" t="s">
        <v>10</v>
      </c>
      <c r="AO104" s="138" t="s">
        <v>128</v>
      </c>
      <c r="AP104" s="175" t="str">
        <f>$G$30</f>
        <v>EX</v>
      </c>
      <c r="AQ104" s="176" t="str">
        <f>$G$31</f>
        <v>C</v>
      </c>
      <c r="AR104" s="176" t="str">
        <f>$G$28</f>
        <v>E</v>
      </c>
      <c r="AS104" s="393" t="s">
        <v>10</v>
      </c>
      <c r="AT104" s="155" t="s">
        <v>128</v>
      </c>
      <c r="AU104" s="175" t="str">
        <f>$G$29</f>
        <v>P</v>
      </c>
      <c r="AV104" s="176" t="str">
        <f>$G$31</f>
        <v>C</v>
      </c>
      <c r="AW104" s="176" t="str">
        <f>$G$28</f>
        <v>E</v>
      </c>
      <c r="AX104" s="393" t="s">
        <v>10</v>
      </c>
      <c r="AY104" s="138" t="s">
        <v>128</v>
      </c>
      <c r="AZ104" s="176" t="str">
        <f>$G$29</f>
        <v>P</v>
      </c>
      <c r="BA104" s="176" t="str">
        <f>$G$31</f>
        <v>C</v>
      </c>
      <c r="BB104" s="176" t="str">
        <f>$G$28</f>
        <v>E</v>
      </c>
      <c r="BC104" s="393" t="s">
        <v>10</v>
      </c>
      <c r="BD104" s="138" t="s">
        <v>128</v>
      </c>
      <c r="BE104" s="176" t="str">
        <f>$G$29</f>
        <v>P</v>
      </c>
      <c r="BF104" s="170" t="str">
        <f>$G$31</f>
        <v>C</v>
      </c>
      <c r="BG104" s="170" t="str">
        <f>$G$28</f>
        <v>E</v>
      </c>
      <c r="BH104" s="392" t="s">
        <v>10</v>
      </c>
      <c r="BI104" s="138" t="s">
        <v>128</v>
      </c>
      <c r="BJ104" s="1"/>
      <c r="BK104" s="125" t="s">
        <v>127</v>
      </c>
      <c r="BL104" s="176" t="str">
        <f>$G$29</f>
        <v>P</v>
      </c>
      <c r="BM104" s="170" t="str">
        <f>$G$31</f>
        <v>C</v>
      </c>
      <c r="BN104" s="170" t="str">
        <f>$G$28</f>
        <v>E</v>
      </c>
      <c r="BO104" s="97"/>
      <c r="BP104" s="392" t="s">
        <v>10</v>
      </c>
      <c r="BQ104" s="119" t="s">
        <v>128</v>
      </c>
      <c r="BR104" s="175" t="str">
        <f>$G$30</f>
        <v>EX</v>
      </c>
      <c r="BS104" s="176" t="str">
        <f>$G$31</f>
        <v>C</v>
      </c>
      <c r="BT104" s="176" t="str">
        <f>$G$28</f>
        <v>E</v>
      </c>
      <c r="BU104" s="393" t="s">
        <v>10</v>
      </c>
      <c r="BV104" s="138" t="s">
        <v>128</v>
      </c>
      <c r="BW104" s="175" t="str">
        <f>$G$30</f>
        <v>EX</v>
      </c>
      <c r="BX104" s="176" t="str">
        <f>$G$31</f>
        <v>C</v>
      </c>
      <c r="BY104" s="176" t="str">
        <f>$G$28</f>
        <v>E</v>
      </c>
      <c r="BZ104" s="161" t="s">
        <v>10</v>
      </c>
      <c r="CA104" s="138" t="s">
        <v>128</v>
      </c>
      <c r="CB104" s="175" t="str">
        <f>$G$30</f>
        <v>EX</v>
      </c>
      <c r="CC104" s="176" t="str">
        <f>$G$31</f>
        <v>C</v>
      </c>
      <c r="CD104" s="176" t="str">
        <f>$G$28</f>
        <v>E</v>
      </c>
      <c r="CE104" s="393" t="s">
        <v>10</v>
      </c>
      <c r="CF104" s="155" t="s">
        <v>128</v>
      </c>
      <c r="CG104" s="175" t="str">
        <f>$G$29</f>
        <v>P</v>
      </c>
      <c r="CH104" s="176" t="str">
        <f>$G$31</f>
        <v>C</v>
      </c>
      <c r="CI104" s="176" t="str">
        <f>$G$28</f>
        <v>E</v>
      </c>
      <c r="CJ104" s="393" t="s">
        <v>10</v>
      </c>
      <c r="CK104" s="138" t="s">
        <v>128</v>
      </c>
      <c r="CL104" s="176" t="str">
        <f>$G$29</f>
        <v>P</v>
      </c>
      <c r="CM104" s="170" t="str">
        <f>$G$31</f>
        <v>C</v>
      </c>
      <c r="CN104" s="170" t="str">
        <f>$G$28</f>
        <v>E</v>
      </c>
      <c r="CO104" s="393" t="s">
        <v>10</v>
      </c>
      <c r="CP104" s="138" t="s">
        <v>128</v>
      </c>
      <c r="CQ104" s="176" t="str">
        <f>$G$29</f>
        <v>P</v>
      </c>
      <c r="CR104" s="170" t="str">
        <f>$G$31</f>
        <v>C</v>
      </c>
      <c r="CS104" s="170" t="str">
        <f>$G$28</f>
        <v>E</v>
      </c>
      <c r="CT104" s="392" t="s">
        <v>10</v>
      </c>
      <c r="CU104" s="138" t="s">
        <v>128</v>
      </c>
      <c r="CV104" s="329"/>
    </row>
    <row r="105" spans="3:100" ht="15.75" customHeight="1" x14ac:dyDescent="0.25">
      <c r="C105" s="380">
        <f t="shared" si="217"/>
        <v>0</v>
      </c>
      <c r="I105" s="409" t="e">
        <f t="shared" ca="1" si="218"/>
        <v>#NAME?</v>
      </c>
      <c r="K105" s="110"/>
      <c r="L105" s="74" t="str">
        <f t="shared" si="219"/>
        <v/>
      </c>
      <c r="M105" s="11" t="str">
        <f t="shared" si="220"/>
        <v/>
      </c>
      <c r="N105" s="11" t="str">
        <f t="shared" si="221"/>
        <v/>
      </c>
      <c r="O105" s="11" t="str">
        <f t="shared" si="222"/>
        <v/>
      </c>
      <c r="P105" s="380">
        <f t="shared" si="223"/>
        <v>1</v>
      </c>
      <c r="Q105" s="380">
        <f t="shared" si="224"/>
        <v>1</v>
      </c>
      <c r="X105" s="512">
        <f>F12</f>
        <v>0</v>
      </c>
      <c r="Y105" s="391">
        <v>1</v>
      </c>
      <c r="Z105" s="172">
        <f>COUNTIFS($L$5:$L$300,$X$105,$M$5:$M$300,$Y$33,$N$5:$N$300,$Z$31,$O$5:$O$300,$Z$32)</f>
        <v>0</v>
      </c>
      <c r="AA105" s="172">
        <f>COUNTIFS($L$5:$L$300,$X$105,$M$5:$M$300,$Y$33,$N$5:$N$300,$Z$31,$O$5:$O$300,AA$32)</f>
        <v>0</v>
      </c>
      <c r="AB105" s="172">
        <f>COUNTIFS($L$5:$L$300,$X$105,$M$5:$M$300,$Y$33,$N$5:$N$300,$Z$31,$O$5:$O$300,AB$32)</f>
        <v>0</v>
      </c>
      <c r="AC105" s="97"/>
      <c r="AD105" s="97">
        <f t="shared" ref="AD105:AD111" si="350">SUM(Z105:AB105)</f>
        <v>0</v>
      </c>
      <c r="AE105" s="397" t="str">
        <f t="shared" ref="AE105:AE111" si="351">IF(AD105=0,"",((Z105*4)+(AA105*2)+(AB105*0))/AD105)</f>
        <v/>
      </c>
      <c r="AF105" s="174">
        <f>COUNTIFS($L$5:$L$300,$X$105,$M$5:$M$300,$Y$33,$N$5:$N$300,$AF$31,$O$5:$O$300,AF$32)</f>
        <v>0</v>
      </c>
      <c r="AG105" s="174">
        <f t="shared" ref="AG105:AH110" si="352">COUNTIFS($L$5:$L$300,$X$105,$M$5:$M$300,$Y105,$N$5:$N$300,$AF$31,$O$5:$O$300,AG$32)</f>
        <v>0</v>
      </c>
      <c r="AH105" s="174">
        <f t="shared" si="352"/>
        <v>0</v>
      </c>
      <c r="AI105" s="97">
        <f t="shared" ref="AI105:AI111" si="353">SUM(AF105:AH105)</f>
        <v>0</v>
      </c>
      <c r="AJ105" s="397" t="str">
        <f>IF(AI105=0,"",((AF105*3)+(AG105*1.5)+(AH105*0))/AI105)</f>
        <v/>
      </c>
      <c r="AK105" s="181">
        <f t="shared" ref="AK105:AM110" si="354">COUNTIFS($L$5:$L$300,$X$105,$M$5:$M$300,$Y105,$N$5:$N$300,$AK$31,$O$5:$O$300,AK$32)</f>
        <v>0</v>
      </c>
      <c r="AL105" s="174">
        <f t="shared" si="354"/>
        <v>0</v>
      </c>
      <c r="AM105" s="174">
        <f t="shared" si="354"/>
        <v>0</v>
      </c>
      <c r="AN105" s="97">
        <f t="shared" ref="AN105:AN111" si="355">SUM(AK105:AM105)</f>
        <v>0</v>
      </c>
      <c r="AO105" s="397" t="str">
        <f>IF(AN105=0,"",((AK105*3)+(AL105*1.5)+(AM105*0))/AN105)</f>
        <v/>
      </c>
      <c r="AP105" s="174">
        <f t="shared" ref="AP105:AR110" si="356">COUNTIFS($L$5:$L$300,$X$105,$M$5:$M$300,$Y105,$N$5:$N$300,$AP$31,$O$5:$O$300,AP$32)</f>
        <v>0</v>
      </c>
      <c r="AQ105" s="174">
        <f t="shared" si="356"/>
        <v>0</v>
      </c>
      <c r="AR105" s="174">
        <f t="shared" si="356"/>
        <v>0</v>
      </c>
      <c r="AS105" s="97">
        <f t="shared" ref="AS105:AS111" si="357">SUM(AP105:AR105)</f>
        <v>0</v>
      </c>
      <c r="AT105" s="397" t="str">
        <f t="shared" ref="AT105:AT111" si="358">IF(AS105=0,"",((AP105*3)+(AQ105*1.5)+(AS105*0))/AS105)</f>
        <v/>
      </c>
      <c r="AU105" s="185">
        <f t="shared" ref="AU105:AW110" si="359">COUNTIFS($L$5:$L$300,$X$105,$M$5:$M$300,$Y105,$N$5:$N$300,$AU$31,$O$5:$O$300,AU$32)</f>
        <v>0</v>
      </c>
      <c r="AV105" s="172">
        <f t="shared" si="359"/>
        <v>0</v>
      </c>
      <c r="AW105" s="172">
        <f t="shared" si="359"/>
        <v>0</v>
      </c>
      <c r="AX105" s="97">
        <f t="shared" ref="AX105:AX111" si="360">SUM(AU105:AW105)</f>
        <v>0</v>
      </c>
      <c r="AY105" s="397" t="str">
        <f t="shared" ref="AY105:AY111" si="361">IF(AX105=0,"",((AU105*4)+(AV105*2)+(AW105*0))/AX105)</f>
        <v/>
      </c>
      <c r="AZ105" s="181">
        <f t="shared" ref="AZ105:BB110" si="362">COUNTIFS($L$5:$L$300,$X$105,$M$5:$M$300,$Y105,$N$5:$N$300,$AZ$31,$O$5:$O$300,AZ$32)</f>
        <v>0</v>
      </c>
      <c r="BA105" s="174">
        <f t="shared" si="362"/>
        <v>0</v>
      </c>
      <c r="BB105" s="174">
        <f t="shared" si="362"/>
        <v>0</v>
      </c>
      <c r="BC105" s="409">
        <f t="shared" ref="BC105:BC111" si="363">SUM(AZ105:BB105)</f>
        <v>0</v>
      </c>
      <c r="BD105" s="399" t="str">
        <f t="shared" ref="BD105:BD111" si="364">IF(BC105=0,"",((AZ105*4)+(BA105*2)+(BB105*0))/BC105)</f>
        <v/>
      </c>
      <c r="BE105" s="185">
        <f t="shared" ref="BE105:BG110" si="365">COUNTIFS($L$5:$L$300,$X$105,$M$5:$M$300,$Y105,$N$5:$N$300,$BE$31,$O$5:$O$300,BE$32)</f>
        <v>0</v>
      </c>
      <c r="BF105" s="172">
        <f t="shared" si="365"/>
        <v>0</v>
      </c>
      <c r="BG105" s="172">
        <f t="shared" si="365"/>
        <v>0</v>
      </c>
      <c r="BH105" s="97">
        <f t="shared" ref="BH105:BH111" si="366">SUM(BE105:BG105)</f>
        <v>0</v>
      </c>
      <c r="BI105" s="397" t="str">
        <f t="shared" ref="BI105:BI111" si="367">IF(BH105=0,"",((BE105*4)+(BF105*2)+(BG105*0))/BH105)</f>
        <v/>
      </c>
      <c r="BJ105" s="512">
        <f>H13</f>
        <v>0</v>
      </c>
      <c r="BK105" s="404">
        <v>1</v>
      </c>
      <c r="BL105" s="172">
        <f>COUNTIFS($L$5:$L$300,$BJ$33,$M$5:$M$300,$Y$33,$N$5:$N$300,$Z$31,$O$5:$O$300,$Z$32)</f>
        <v>0</v>
      </c>
      <c r="BM105" s="172">
        <f>COUNTIFS($L$5:$L$300,$BJ$33,$M$5:$M$300,$Y$33,$N$5:$N$300,$Z$31,$O$5:$O$300,BM$32)</f>
        <v>0</v>
      </c>
      <c r="BN105" s="172">
        <f>COUNTIFS($L$5:$L$300,$BJ$33,$M$5:$M$300,$Y$33,$N$5:$N$300,$Z$31,$O$5:$O$300,BN$32)</f>
        <v>0</v>
      </c>
      <c r="BO105" s="172"/>
      <c r="BP105" s="97">
        <f t="shared" ref="BP105:BP111" si="368">SUM(BL105:BN105)</f>
        <v>0</v>
      </c>
      <c r="BQ105" s="397" t="str">
        <f t="shared" ref="BQ105:BQ111" si="369">IF(BP105=0,"",((BL105*4)+(BM105*2)+(BN105*0))/BP105)</f>
        <v/>
      </c>
      <c r="BR105" s="174">
        <f>COUNTIFS($L$5:$L$300,$BJ$33,$M$5:$M$300,$Y$33,$N$5:$N$300,$AF$31,$O$5:$O$300,BR$32)</f>
        <v>0</v>
      </c>
      <c r="BS105" s="174">
        <f t="shared" ref="BS105:BT110" si="370">COUNTIFS($L$5:$L$300,$BJ$33,$M$5:$M$300,$Y105,$N$5:$N$300,$AF$31,$O$5:$O$300,BS$32)</f>
        <v>0</v>
      </c>
      <c r="BT105" s="174">
        <f t="shared" si="370"/>
        <v>0</v>
      </c>
      <c r="BU105" s="97">
        <f t="shared" ref="BU105:BU111" si="371">SUM(BR105:BT105)</f>
        <v>0</v>
      </c>
      <c r="BV105" s="397" t="str">
        <f>IF(BU105=0,"",((BR105*3)+(BS105*1.5)+(BT105*0))/BU105)</f>
        <v/>
      </c>
      <c r="BW105" s="174">
        <f t="shared" ref="BW105:BY110" si="372">COUNTIFS($L$5:$L$300,$BJ$33,$M$5:$M$300,$Y105,$N$5:$N$300,$AK$31,$O$5:$O$300,BW$32)</f>
        <v>0</v>
      </c>
      <c r="BX105" s="174">
        <f t="shared" si="372"/>
        <v>0</v>
      </c>
      <c r="BY105" s="174">
        <f t="shared" si="372"/>
        <v>0</v>
      </c>
      <c r="BZ105" s="97">
        <f t="shared" ref="BZ105:BZ111" si="373">SUM(BW105:BY105)</f>
        <v>0</v>
      </c>
      <c r="CA105" s="397" t="str">
        <f>IF(BZ105=0,"",((BW105*3)+(BX105*1.5)+(BY105*0))/BZ105)</f>
        <v/>
      </c>
      <c r="CB105" s="174">
        <f t="shared" ref="CB105:CD110" si="374">COUNTIFS($L$5:$L$300,$BJ$33,$M$5:$M$300,$Y105,$N$5:$N$300,$AP$31,$O$5:$O$300,CB$32)</f>
        <v>0</v>
      </c>
      <c r="CC105" s="174">
        <f t="shared" si="374"/>
        <v>0</v>
      </c>
      <c r="CD105" s="174">
        <f t="shared" si="374"/>
        <v>0</v>
      </c>
      <c r="CE105" s="97">
        <f t="shared" ref="CE105:CE111" si="375">SUM(CB105:CD105)</f>
        <v>0</v>
      </c>
      <c r="CF105" s="397" t="str">
        <f>IF(CE105=0,"",((CB105*3)+(CC105*1.5)+(CD105*0))/CE105)</f>
        <v/>
      </c>
      <c r="CG105" s="185">
        <f t="shared" ref="CG105:CI110" si="376">COUNTIFS($L$5:$L$300,$BJ$33,$M$5:$M$300,$Y105,$N$5:$N$300,$AU$31,$O$5:$O$300,CG$32)</f>
        <v>0</v>
      </c>
      <c r="CH105" s="172">
        <f t="shared" si="376"/>
        <v>0</v>
      </c>
      <c r="CI105" s="172">
        <f t="shared" si="376"/>
        <v>0</v>
      </c>
      <c r="CJ105" s="97">
        <f t="shared" ref="CJ105:CJ111" si="377">SUM(CG105:CI105)</f>
        <v>0</v>
      </c>
      <c r="CK105" s="400" t="str">
        <f t="shared" ref="CK105:CK111" si="378">IF(CJ105=0,"",((CG105*4)+(CH105*2)+(CI105*0))/CJ105)</f>
        <v/>
      </c>
      <c r="CL105" s="185">
        <f t="shared" ref="CL105:CN110" si="379">COUNTIFS($L$5:$L$300,$BJ$33,$M$5:$M$300,$Y105,$N$5:$N$300,$AZ$31,$O$5:$O$300,CL$32)</f>
        <v>0</v>
      </c>
      <c r="CM105" s="172">
        <f t="shared" si="379"/>
        <v>0</v>
      </c>
      <c r="CN105" s="172">
        <f t="shared" si="379"/>
        <v>0</v>
      </c>
      <c r="CO105" s="97">
        <f t="shared" ref="CO105:CO111" si="380">SUM(CL105:CN105)</f>
        <v>0</v>
      </c>
      <c r="CP105" s="397" t="str">
        <f t="shared" ref="CP105:CP111" si="381">IF(CO105=0,"",((CL105*4)+(CM105*2)+(CN105*0))/CO105)</f>
        <v/>
      </c>
      <c r="CQ105" s="172">
        <f t="shared" ref="CQ105:CS110" si="382">COUNTIFS($L$5:$L$300,$BJ$33,$M$5:$M$300,$Y105,$N$5:$N$300,$BE$31,$O$5:$O$300,CQ$32)</f>
        <v>0</v>
      </c>
      <c r="CR105" s="172">
        <f t="shared" si="382"/>
        <v>0</v>
      </c>
      <c r="CS105" s="172">
        <f t="shared" si="382"/>
        <v>0</v>
      </c>
      <c r="CT105" s="97">
        <f t="shared" ref="CT105:CT111" si="383">SUM(CQ105:CS105)</f>
        <v>0</v>
      </c>
      <c r="CU105" s="397" t="str">
        <f t="shared" ref="CU105:CU111" si="384">IF(CT105=0,"",((CQ105*4)+(CR105*2)+(CS105*0))/CT105)</f>
        <v/>
      </c>
      <c r="CV105" s="98"/>
    </row>
    <row r="106" spans="3:100" x14ac:dyDescent="0.25">
      <c r="C106" s="380">
        <f t="shared" si="217"/>
        <v>0</v>
      </c>
      <c r="I106" s="409" t="e">
        <f t="shared" ca="1" si="218"/>
        <v>#NAME?</v>
      </c>
      <c r="K106" s="110"/>
      <c r="L106" s="74" t="str">
        <f t="shared" si="219"/>
        <v/>
      </c>
      <c r="M106" s="11" t="str">
        <f t="shared" si="220"/>
        <v/>
      </c>
      <c r="N106" s="11" t="str">
        <f t="shared" si="221"/>
        <v/>
      </c>
      <c r="O106" s="11" t="str">
        <f t="shared" si="222"/>
        <v/>
      </c>
      <c r="P106" s="380">
        <f t="shared" si="223"/>
        <v>1</v>
      </c>
      <c r="Q106" s="380">
        <f t="shared" si="224"/>
        <v>1</v>
      </c>
      <c r="X106" s="513"/>
      <c r="Y106" s="129">
        <v>2</v>
      </c>
      <c r="Z106" s="173">
        <f>COUNTIFS($L$5:$L$300,$X$105,$M$5:$M$300,$Y106,$N$5:$N$300,$Z$31,$O$5:$O$300,$Z$32)</f>
        <v>0</v>
      </c>
      <c r="AA106" s="173">
        <f>COUNTIFS($L$5:$L$300,$X$105,$M$5:$M$300,$Y106,$N$5:$N$300,$Z$31,$O$5:$O$300,$AA$32)</f>
        <v>0</v>
      </c>
      <c r="AB106" s="173">
        <f>COUNTIFS($L$5:$L$300,$X$105,$M$5:$M$300,$Y106,$N$5:$N$300,$Z$31,$O$5:$O$300,$AB$32)</f>
        <v>0</v>
      </c>
      <c r="AC106" s="130"/>
      <c r="AD106" s="130">
        <f t="shared" si="350"/>
        <v>0</v>
      </c>
      <c r="AE106" s="137" t="str">
        <f t="shared" si="351"/>
        <v/>
      </c>
      <c r="AF106" s="173">
        <f>COUNTIFS($L$5:$L$300,$X$105,$M$5:$M$300,$Y106,$N$5:$N$300,$AF$31,$O$5:$O$300,AF$32)</f>
        <v>0</v>
      </c>
      <c r="AG106" s="173">
        <f t="shared" si="352"/>
        <v>0</v>
      </c>
      <c r="AH106" s="173">
        <f t="shared" si="352"/>
        <v>0</v>
      </c>
      <c r="AI106" s="130">
        <f t="shared" si="353"/>
        <v>0</v>
      </c>
      <c r="AJ106" s="137" t="str">
        <f t="shared" ref="AJ106:AJ111" si="385">IF(AI106=0,"",((AF106*3)+(AG106*1.5)+(AH106*0))/AI106)</f>
        <v/>
      </c>
      <c r="AK106" s="182">
        <f t="shared" si="354"/>
        <v>0</v>
      </c>
      <c r="AL106" s="173">
        <f t="shared" si="354"/>
        <v>0</v>
      </c>
      <c r="AM106" s="173">
        <f t="shared" si="354"/>
        <v>0</v>
      </c>
      <c r="AN106" s="130">
        <f t="shared" si="355"/>
        <v>0</v>
      </c>
      <c r="AO106" s="137" t="str">
        <f t="shared" ref="AO106:AO111" si="386">IF(AN106=0,"",((AK106*3)+(AL106*1.5)+(AM106*0))/AN106)</f>
        <v/>
      </c>
      <c r="AP106" s="173">
        <f t="shared" si="356"/>
        <v>0</v>
      </c>
      <c r="AQ106" s="173">
        <f t="shared" si="356"/>
        <v>0</v>
      </c>
      <c r="AR106" s="173">
        <f t="shared" si="356"/>
        <v>0</v>
      </c>
      <c r="AS106" s="130">
        <f t="shared" si="357"/>
        <v>0</v>
      </c>
      <c r="AT106" s="137" t="str">
        <f t="shared" si="358"/>
        <v/>
      </c>
      <c r="AU106" s="182">
        <f t="shared" si="359"/>
        <v>0</v>
      </c>
      <c r="AV106" s="173">
        <f t="shared" si="359"/>
        <v>0</v>
      </c>
      <c r="AW106" s="173">
        <f t="shared" si="359"/>
        <v>0</v>
      </c>
      <c r="AX106" s="130">
        <f t="shared" si="360"/>
        <v>0</v>
      </c>
      <c r="AY106" s="137" t="str">
        <f t="shared" si="361"/>
        <v/>
      </c>
      <c r="AZ106" s="182">
        <f t="shared" si="362"/>
        <v>0</v>
      </c>
      <c r="BA106" s="173">
        <f t="shared" si="362"/>
        <v>0</v>
      </c>
      <c r="BB106" s="173">
        <f t="shared" si="362"/>
        <v>0</v>
      </c>
      <c r="BC106" s="130">
        <f t="shared" si="363"/>
        <v>0</v>
      </c>
      <c r="BD106" s="137" t="str">
        <f t="shared" si="364"/>
        <v/>
      </c>
      <c r="BE106" s="182">
        <f t="shared" si="365"/>
        <v>0</v>
      </c>
      <c r="BF106" s="173">
        <f t="shared" si="365"/>
        <v>0</v>
      </c>
      <c r="BG106" s="173">
        <f t="shared" si="365"/>
        <v>0</v>
      </c>
      <c r="BH106" s="130">
        <f t="shared" si="366"/>
        <v>0</v>
      </c>
      <c r="BI106" s="137" t="str">
        <f t="shared" si="367"/>
        <v/>
      </c>
      <c r="BJ106" s="513"/>
      <c r="BK106" s="126">
        <v>2</v>
      </c>
      <c r="BL106" s="236">
        <f>COUNTIFS($L$5:$L$300,$BJ$33,$M$5:$M$300,$Y106,$N$5:$N$300,$Z$31,$O$5:$O$300,$Z$32)</f>
        <v>0</v>
      </c>
      <c r="BM106" s="236">
        <f>COUNTIFS($L$5:$L$300,$BJ$33,$M$5:$M$300,$Y106,$N$5:$N$300,$Z$31,$O$5:$O$300,$AA$32)</f>
        <v>0</v>
      </c>
      <c r="BN106" s="236">
        <f>COUNTIFS($L$5:$L$300,$BJ$33,$M$5:$M$300,$Y106,$N$5:$N$300,$Z$31,$O$5:$O$300,$AB$32)</f>
        <v>0</v>
      </c>
      <c r="BO106" s="236"/>
      <c r="BP106" s="233">
        <f t="shared" si="368"/>
        <v>0</v>
      </c>
      <c r="BQ106" s="240" t="str">
        <f t="shared" si="369"/>
        <v/>
      </c>
      <c r="BR106" s="236">
        <f>COUNTIFS($L$5:$L$300,$BJ$33,$M$5:$M$300,$Y106,$N$5:$N$300,$AF$31,$O$5:$O$300,BR$32)</f>
        <v>0</v>
      </c>
      <c r="BS106" s="236">
        <f t="shared" si="370"/>
        <v>0</v>
      </c>
      <c r="BT106" s="236">
        <f t="shared" si="370"/>
        <v>0</v>
      </c>
      <c r="BU106" s="233">
        <f t="shared" si="371"/>
        <v>0</v>
      </c>
      <c r="BV106" s="240" t="str">
        <f t="shared" ref="BV106:BV111" si="387">IF(BU106=0,"",((BR106*3)+(BS106*1.5)+(BT106*0))/BU106)</f>
        <v/>
      </c>
      <c r="BW106" s="236">
        <f t="shared" si="372"/>
        <v>0</v>
      </c>
      <c r="BX106" s="236">
        <f t="shared" si="372"/>
        <v>0</v>
      </c>
      <c r="BY106" s="236">
        <f t="shared" si="372"/>
        <v>0</v>
      </c>
      <c r="BZ106" s="233">
        <f t="shared" si="373"/>
        <v>0</v>
      </c>
      <c r="CA106" s="240" t="str">
        <f t="shared" ref="CA106:CA111" si="388">IF(BZ106=0,"",((BW106*3)+(BX106*1.5)+(BY106*0))/BZ106)</f>
        <v/>
      </c>
      <c r="CB106" s="236">
        <f t="shared" si="374"/>
        <v>0</v>
      </c>
      <c r="CC106" s="236">
        <f t="shared" si="374"/>
        <v>0</v>
      </c>
      <c r="CD106" s="236">
        <f t="shared" si="374"/>
        <v>0</v>
      </c>
      <c r="CE106" s="233">
        <f t="shared" si="375"/>
        <v>0</v>
      </c>
      <c r="CF106" s="240" t="str">
        <f t="shared" ref="CF106:CF111" si="389">IF(CE106=0,"",((CB106*3)+(CC106*1.5)+(CD106*0))/CE106)</f>
        <v/>
      </c>
      <c r="CG106" s="237">
        <f t="shared" si="376"/>
        <v>0</v>
      </c>
      <c r="CH106" s="236">
        <f t="shared" si="376"/>
        <v>0</v>
      </c>
      <c r="CI106" s="236">
        <f t="shared" si="376"/>
        <v>0</v>
      </c>
      <c r="CJ106" s="233">
        <f t="shared" si="377"/>
        <v>0</v>
      </c>
      <c r="CK106" s="242" t="str">
        <f t="shared" si="378"/>
        <v/>
      </c>
      <c r="CL106" s="237">
        <f t="shared" si="379"/>
        <v>0</v>
      </c>
      <c r="CM106" s="236">
        <f t="shared" si="379"/>
        <v>0</v>
      </c>
      <c r="CN106" s="236">
        <f t="shared" si="379"/>
        <v>0</v>
      </c>
      <c r="CO106" s="233">
        <f t="shared" si="380"/>
        <v>0</v>
      </c>
      <c r="CP106" s="240" t="str">
        <f t="shared" si="381"/>
        <v/>
      </c>
      <c r="CQ106" s="236">
        <f t="shared" si="382"/>
        <v>0</v>
      </c>
      <c r="CR106" s="236">
        <f t="shared" si="382"/>
        <v>0</v>
      </c>
      <c r="CS106" s="236">
        <f t="shared" si="382"/>
        <v>0</v>
      </c>
      <c r="CT106" s="233">
        <f t="shared" si="383"/>
        <v>0</v>
      </c>
      <c r="CU106" s="240" t="str">
        <f t="shared" si="384"/>
        <v/>
      </c>
      <c r="CV106" s="98"/>
    </row>
    <row r="107" spans="3:100" x14ac:dyDescent="0.25">
      <c r="C107" s="380">
        <f t="shared" si="217"/>
        <v>0</v>
      </c>
      <c r="I107" s="409" t="e">
        <f t="shared" ca="1" si="218"/>
        <v>#NAME?</v>
      </c>
      <c r="K107" s="110"/>
      <c r="L107" s="74" t="str">
        <f t="shared" si="219"/>
        <v/>
      </c>
      <c r="M107" s="11" t="str">
        <f t="shared" si="220"/>
        <v/>
      </c>
      <c r="N107" s="11" t="str">
        <f t="shared" si="221"/>
        <v/>
      </c>
      <c r="O107" s="11" t="str">
        <f t="shared" si="222"/>
        <v/>
      </c>
      <c r="P107" s="380">
        <f t="shared" si="223"/>
        <v>1</v>
      </c>
      <c r="Q107" s="380">
        <f t="shared" si="224"/>
        <v>1</v>
      </c>
      <c r="X107" s="513"/>
      <c r="Y107" s="111">
        <v>3</v>
      </c>
      <c r="Z107" s="174">
        <f>COUNTIFS($L$5:$L$300,$X$105,$M$5:$M$300,$Y107,$N$5:$N$300,$Z$31,$O$5:$O$300,$Z$32)</f>
        <v>0</v>
      </c>
      <c r="AA107" s="174">
        <f>COUNTIFS($L$5:$L$300,$X$105,$M$5:$M$300,$Y107,$N$5:$N$300,$Z$31,$O$5:$O$300,$AA$32)</f>
        <v>0</v>
      </c>
      <c r="AB107" s="174">
        <f>COUNTIFS($L$5:$L$300,$X$105,$M$5:$M$300,$Y107,$N$5:$N$300,$Z$31,$O$5:$O$300,$AB$32)</f>
        <v>0</v>
      </c>
      <c r="AC107" s="409"/>
      <c r="AD107" s="409">
        <f t="shared" si="350"/>
        <v>0</v>
      </c>
      <c r="AE107" s="399" t="str">
        <f t="shared" si="351"/>
        <v/>
      </c>
      <c r="AF107" s="174">
        <f>COUNTIFS($L$5:$L$300,$X$105,$M$5:$M$300,$Y107,$N$5:$N$300,$AF$31,$O$5:$O$300,AF$32)</f>
        <v>0</v>
      </c>
      <c r="AG107" s="174">
        <f t="shared" si="352"/>
        <v>0</v>
      </c>
      <c r="AH107" s="174">
        <f t="shared" si="352"/>
        <v>0</v>
      </c>
      <c r="AI107" s="409">
        <f t="shared" si="353"/>
        <v>0</v>
      </c>
      <c r="AJ107" s="399" t="str">
        <f t="shared" si="385"/>
        <v/>
      </c>
      <c r="AK107" s="181">
        <f t="shared" si="354"/>
        <v>0</v>
      </c>
      <c r="AL107" s="174">
        <f t="shared" si="354"/>
        <v>0</v>
      </c>
      <c r="AM107" s="174">
        <f t="shared" si="354"/>
        <v>0</v>
      </c>
      <c r="AN107" s="409">
        <f t="shared" si="355"/>
        <v>0</v>
      </c>
      <c r="AO107" s="399" t="str">
        <f t="shared" si="386"/>
        <v/>
      </c>
      <c r="AP107" s="174">
        <f t="shared" si="356"/>
        <v>0</v>
      </c>
      <c r="AQ107" s="174">
        <f t="shared" si="356"/>
        <v>0</v>
      </c>
      <c r="AR107" s="174">
        <f t="shared" si="356"/>
        <v>0</v>
      </c>
      <c r="AS107" s="409">
        <f t="shared" si="357"/>
        <v>0</v>
      </c>
      <c r="AT107" s="399" t="str">
        <f t="shared" si="358"/>
        <v/>
      </c>
      <c r="AU107" s="181">
        <f t="shared" si="359"/>
        <v>0</v>
      </c>
      <c r="AV107" s="174">
        <f t="shared" si="359"/>
        <v>0</v>
      </c>
      <c r="AW107" s="174">
        <f t="shared" si="359"/>
        <v>0</v>
      </c>
      <c r="AX107" s="409">
        <f t="shared" si="360"/>
        <v>0</v>
      </c>
      <c r="AY107" s="399" t="str">
        <f t="shared" si="361"/>
        <v/>
      </c>
      <c r="AZ107" s="181">
        <f t="shared" si="362"/>
        <v>0</v>
      </c>
      <c r="BA107" s="174">
        <f t="shared" si="362"/>
        <v>0</v>
      </c>
      <c r="BB107" s="174">
        <f t="shared" si="362"/>
        <v>0</v>
      </c>
      <c r="BC107" s="409">
        <f t="shared" si="363"/>
        <v>0</v>
      </c>
      <c r="BD107" s="399" t="str">
        <f t="shared" si="364"/>
        <v/>
      </c>
      <c r="BE107" s="181">
        <f t="shared" si="365"/>
        <v>0</v>
      </c>
      <c r="BF107" s="174">
        <f t="shared" si="365"/>
        <v>0</v>
      </c>
      <c r="BG107" s="174">
        <f t="shared" si="365"/>
        <v>0</v>
      </c>
      <c r="BH107" s="409">
        <f t="shared" si="366"/>
        <v>0</v>
      </c>
      <c r="BI107" s="399" t="str">
        <f t="shared" si="367"/>
        <v/>
      </c>
      <c r="BJ107" s="513"/>
      <c r="BK107" s="132">
        <v>3</v>
      </c>
      <c r="BL107" s="174">
        <f>COUNTIFS($L$5:$L$300,$BJ$33,$M$5:$M$300,$Y107,$N$5:$N$300,$Z$31,$O$5:$O$300,$Z$32)</f>
        <v>0</v>
      </c>
      <c r="BM107" s="174">
        <f>COUNTIFS($L$5:$L$300,$BJ$33,$M$5:$M$300,$Y107,$N$5:$N$300,$Z$31,$O$5:$O$300,$AA$32)</f>
        <v>0</v>
      </c>
      <c r="BN107" s="174">
        <f>COUNTIFS($L$5:$L$300,$BJ$33,$M$5:$M$300,$Y107,$N$5:$N$300,$Z$31,$O$5:$O$300,$AB$32)</f>
        <v>0</v>
      </c>
      <c r="BO107" s="174"/>
      <c r="BP107" s="409">
        <f t="shared" si="368"/>
        <v>0</v>
      </c>
      <c r="BQ107" s="399" t="str">
        <f t="shared" si="369"/>
        <v/>
      </c>
      <c r="BR107" s="174">
        <f>COUNTIFS($L$5:$L$300,$BJ$33,$M$5:$M$300,$Y107,$N$5:$N$300,$AF$31,$O$5:$O$300,BR$32)</f>
        <v>0</v>
      </c>
      <c r="BS107" s="174">
        <f t="shared" si="370"/>
        <v>0</v>
      </c>
      <c r="BT107" s="174">
        <f t="shared" si="370"/>
        <v>0</v>
      </c>
      <c r="BU107" s="409">
        <f t="shared" si="371"/>
        <v>0</v>
      </c>
      <c r="BV107" s="399" t="str">
        <f t="shared" si="387"/>
        <v/>
      </c>
      <c r="BW107" s="174">
        <f t="shared" si="372"/>
        <v>0</v>
      </c>
      <c r="BX107" s="174">
        <f t="shared" si="372"/>
        <v>0</v>
      </c>
      <c r="BY107" s="174">
        <f t="shared" si="372"/>
        <v>0</v>
      </c>
      <c r="BZ107" s="409">
        <f t="shared" si="373"/>
        <v>0</v>
      </c>
      <c r="CA107" s="399" t="str">
        <f t="shared" si="388"/>
        <v/>
      </c>
      <c r="CB107" s="174">
        <f t="shared" si="374"/>
        <v>0</v>
      </c>
      <c r="CC107" s="174">
        <f t="shared" si="374"/>
        <v>0</v>
      </c>
      <c r="CD107" s="174">
        <f t="shared" si="374"/>
        <v>0</v>
      </c>
      <c r="CE107" s="409">
        <f t="shared" si="375"/>
        <v>0</v>
      </c>
      <c r="CF107" s="399" t="str">
        <f t="shared" si="389"/>
        <v/>
      </c>
      <c r="CG107" s="181">
        <f t="shared" si="376"/>
        <v>0</v>
      </c>
      <c r="CH107" s="174">
        <f t="shared" si="376"/>
        <v>0</v>
      </c>
      <c r="CI107" s="174">
        <f t="shared" si="376"/>
        <v>0</v>
      </c>
      <c r="CJ107" s="409">
        <f t="shared" si="377"/>
        <v>0</v>
      </c>
      <c r="CK107" s="398" t="str">
        <f t="shared" si="378"/>
        <v/>
      </c>
      <c r="CL107" s="181">
        <f t="shared" si="379"/>
        <v>0</v>
      </c>
      <c r="CM107" s="174">
        <f t="shared" si="379"/>
        <v>0</v>
      </c>
      <c r="CN107" s="174">
        <f t="shared" si="379"/>
        <v>0</v>
      </c>
      <c r="CO107" s="409">
        <f t="shared" si="380"/>
        <v>0</v>
      </c>
      <c r="CP107" s="399" t="str">
        <f t="shared" si="381"/>
        <v/>
      </c>
      <c r="CQ107" s="174">
        <f t="shared" si="382"/>
        <v>0</v>
      </c>
      <c r="CR107" s="174">
        <f t="shared" si="382"/>
        <v>0</v>
      </c>
      <c r="CS107" s="174">
        <f t="shared" si="382"/>
        <v>0</v>
      </c>
      <c r="CT107" s="409">
        <f t="shared" si="383"/>
        <v>0</v>
      </c>
      <c r="CU107" s="399" t="str">
        <f t="shared" si="384"/>
        <v/>
      </c>
      <c r="CV107" s="98"/>
    </row>
    <row r="108" spans="3:100" x14ac:dyDescent="0.25">
      <c r="C108" s="380">
        <f t="shared" si="217"/>
        <v>0</v>
      </c>
      <c r="I108" s="409" t="e">
        <f t="shared" ca="1" si="218"/>
        <v>#NAME?</v>
      </c>
      <c r="K108" s="110"/>
      <c r="L108" s="74" t="str">
        <f t="shared" si="219"/>
        <v/>
      </c>
      <c r="M108" s="11" t="str">
        <f t="shared" si="220"/>
        <v/>
      </c>
      <c r="N108" s="11" t="str">
        <f t="shared" si="221"/>
        <v/>
      </c>
      <c r="O108" s="11" t="str">
        <f t="shared" si="222"/>
        <v/>
      </c>
      <c r="P108" s="380">
        <f t="shared" si="223"/>
        <v>1</v>
      </c>
      <c r="Q108" s="380">
        <f t="shared" si="224"/>
        <v>1</v>
      </c>
      <c r="X108" s="513"/>
      <c r="Y108" s="129">
        <v>4</v>
      </c>
      <c r="Z108" s="173">
        <f>COUNTIFS($L$5:$L$300,$X$105,$M$5:$M$300,$Y108,$N$5:$N$300,$Z$31,$O$5:$O$300,$Z$32)</f>
        <v>0</v>
      </c>
      <c r="AA108" s="173">
        <f>COUNTIFS($L$5:$L$300,$X$105,$M$5:$M$300,$Y108,$N$5:$N$300,$Z$31,$O$5:$O$300,$AA$32)</f>
        <v>0</v>
      </c>
      <c r="AB108" s="173">
        <f>COUNTIFS($L$5:$L$300,$X$105,$M$5:$M$300,$Y108,$N$5:$N$300,$Z$31,$O$5:$O$300,$AB$32)</f>
        <v>0</v>
      </c>
      <c r="AC108" s="130"/>
      <c r="AD108" s="130">
        <f t="shared" si="350"/>
        <v>0</v>
      </c>
      <c r="AE108" s="137" t="str">
        <f t="shared" si="351"/>
        <v/>
      </c>
      <c r="AF108" s="173">
        <f>COUNTIFS($L$5:$L$300,$X$105,$M$5:$M$300,$Y108,$N$5:$N$300,$AF$31,$O$5:$O$300,AF$32)</f>
        <v>0</v>
      </c>
      <c r="AG108" s="173">
        <f t="shared" si="352"/>
        <v>0</v>
      </c>
      <c r="AH108" s="173">
        <f t="shared" si="352"/>
        <v>0</v>
      </c>
      <c r="AI108" s="130">
        <f t="shared" si="353"/>
        <v>0</v>
      </c>
      <c r="AJ108" s="137" t="str">
        <f t="shared" si="385"/>
        <v/>
      </c>
      <c r="AK108" s="182">
        <f t="shared" si="354"/>
        <v>0</v>
      </c>
      <c r="AL108" s="173">
        <f t="shared" si="354"/>
        <v>0</v>
      </c>
      <c r="AM108" s="173">
        <f t="shared" si="354"/>
        <v>0</v>
      </c>
      <c r="AN108" s="130">
        <f t="shared" si="355"/>
        <v>0</v>
      </c>
      <c r="AO108" s="137" t="str">
        <f t="shared" si="386"/>
        <v/>
      </c>
      <c r="AP108" s="173">
        <f t="shared" si="356"/>
        <v>0</v>
      </c>
      <c r="AQ108" s="173">
        <f t="shared" si="356"/>
        <v>0</v>
      </c>
      <c r="AR108" s="173">
        <f t="shared" si="356"/>
        <v>0</v>
      </c>
      <c r="AS108" s="130">
        <f t="shared" si="357"/>
        <v>0</v>
      </c>
      <c r="AT108" s="137" t="str">
        <f t="shared" si="358"/>
        <v/>
      </c>
      <c r="AU108" s="182">
        <f t="shared" si="359"/>
        <v>0</v>
      </c>
      <c r="AV108" s="173">
        <f t="shared" si="359"/>
        <v>0</v>
      </c>
      <c r="AW108" s="173">
        <f t="shared" si="359"/>
        <v>0</v>
      </c>
      <c r="AX108" s="130">
        <f t="shared" si="360"/>
        <v>0</v>
      </c>
      <c r="AY108" s="137" t="str">
        <f t="shared" si="361"/>
        <v/>
      </c>
      <c r="AZ108" s="182">
        <f t="shared" si="362"/>
        <v>0</v>
      </c>
      <c r="BA108" s="173">
        <f t="shared" si="362"/>
        <v>0</v>
      </c>
      <c r="BB108" s="173">
        <f t="shared" si="362"/>
        <v>0</v>
      </c>
      <c r="BC108" s="130">
        <f t="shared" si="363"/>
        <v>0</v>
      </c>
      <c r="BD108" s="137" t="str">
        <f t="shared" si="364"/>
        <v/>
      </c>
      <c r="BE108" s="182">
        <f t="shared" si="365"/>
        <v>0</v>
      </c>
      <c r="BF108" s="173">
        <f t="shared" si="365"/>
        <v>0</v>
      </c>
      <c r="BG108" s="173">
        <f t="shared" si="365"/>
        <v>0</v>
      </c>
      <c r="BH108" s="130">
        <f t="shared" si="366"/>
        <v>0</v>
      </c>
      <c r="BI108" s="137" t="str">
        <f t="shared" si="367"/>
        <v/>
      </c>
      <c r="BJ108" s="513"/>
      <c r="BK108" s="126">
        <v>4</v>
      </c>
      <c r="BL108" s="236">
        <f>COUNTIFS($L$5:$L$300,$BJ$33,$M$5:$M$300,$Y108,$N$5:$N$300,$Z$31,$O$5:$O$300,$Z$32)</f>
        <v>0</v>
      </c>
      <c r="BM108" s="236">
        <f>COUNTIFS($L$5:$L$300,$BJ$33,$M$5:$M$300,$Y108,$N$5:$N$300,$Z$31,$O$5:$O$300,$AA$32)</f>
        <v>0</v>
      </c>
      <c r="BN108" s="236">
        <f>COUNTIFS($L$5:$L$300,$BJ$33,$M$5:$M$300,$Y108,$N$5:$N$300,$Z$31,$O$5:$O$300,$AB$32)</f>
        <v>0</v>
      </c>
      <c r="BO108" s="236"/>
      <c r="BP108" s="233">
        <f t="shared" si="368"/>
        <v>0</v>
      </c>
      <c r="BQ108" s="240" t="str">
        <f t="shared" si="369"/>
        <v/>
      </c>
      <c r="BR108" s="236">
        <f>COUNTIFS($L$5:$L$300,$BJ$33,$M$5:$M$300,$Y108,$N$5:$N$300,$AF$31,$O$5:$O$300,BR$32)</f>
        <v>0</v>
      </c>
      <c r="BS108" s="236">
        <f t="shared" si="370"/>
        <v>0</v>
      </c>
      <c r="BT108" s="236">
        <f t="shared" si="370"/>
        <v>0</v>
      </c>
      <c r="BU108" s="233">
        <f t="shared" si="371"/>
        <v>0</v>
      </c>
      <c r="BV108" s="240" t="str">
        <f t="shared" si="387"/>
        <v/>
      </c>
      <c r="BW108" s="236">
        <f t="shared" si="372"/>
        <v>0</v>
      </c>
      <c r="BX108" s="236">
        <f t="shared" si="372"/>
        <v>0</v>
      </c>
      <c r="BY108" s="236">
        <f t="shared" si="372"/>
        <v>0</v>
      </c>
      <c r="BZ108" s="233">
        <f t="shared" si="373"/>
        <v>0</v>
      </c>
      <c r="CA108" s="240" t="str">
        <f t="shared" si="388"/>
        <v/>
      </c>
      <c r="CB108" s="236">
        <f t="shared" si="374"/>
        <v>0</v>
      </c>
      <c r="CC108" s="236">
        <f t="shared" si="374"/>
        <v>0</v>
      </c>
      <c r="CD108" s="236">
        <f t="shared" si="374"/>
        <v>0</v>
      </c>
      <c r="CE108" s="233">
        <f t="shared" si="375"/>
        <v>0</v>
      </c>
      <c r="CF108" s="240" t="str">
        <f t="shared" si="389"/>
        <v/>
      </c>
      <c r="CG108" s="237">
        <f t="shared" si="376"/>
        <v>0</v>
      </c>
      <c r="CH108" s="236">
        <f t="shared" si="376"/>
        <v>0</v>
      </c>
      <c r="CI108" s="236">
        <f t="shared" si="376"/>
        <v>0</v>
      </c>
      <c r="CJ108" s="233">
        <f t="shared" si="377"/>
        <v>0</v>
      </c>
      <c r="CK108" s="242" t="str">
        <f t="shared" si="378"/>
        <v/>
      </c>
      <c r="CL108" s="237">
        <f t="shared" si="379"/>
        <v>0</v>
      </c>
      <c r="CM108" s="236">
        <f t="shared" si="379"/>
        <v>0</v>
      </c>
      <c r="CN108" s="236">
        <f t="shared" si="379"/>
        <v>0</v>
      </c>
      <c r="CO108" s="233">
        <f t="shared" si="380"/>
        <v>0</v>
      </c>
      <c r="CP108" s="240" t="str">
        <f t="shared" si="381"/>
        <v/>
      </c>
      <c r="CQ108" s="236">
        <f t="shared" si="382"/>
        <v>0</v>
      </c>
      <c r="CR108" s="236">
        <f t="shared" si="382"/>
        <v>0</v>
      </c>
      <c r="CS108" s="236">
        <f t="shared" si="382"/>
        <v>0</v>
      </c>
      <c r="CT108" s="233">
        <f t="shared" si="383"/>
        <v>0</v>
      </c>
      <c r="CU108" s="240" t="str">
        <f t="shared" si="384"/>
        <v/>
      </c>
      <c r="CV108" s="98"/>
    </row>
    <row r="109" spans="3:100" x14ac:dyDescent="0.25">
      <c r="C109" s="380">
        <f t="shared" si="217"/>
        <v>0</v>
      </c>
      <c r="I109" s="409" t="e">
        <f t="shared" ca="1" si="218"/>
        <v>#NAME?</v>
      </c>
      <c r="K109" s="110"/>
      <c r="L109" s="74" t="str">
        <f t="shared" si="219"/>
        <v/>
      </c>
      <c r="M109" s="11" t="str">
        <f t="shared" si="220"/>
        <v/>
      </c>
      <c r="N109" s="11" t="str">
        <f t="shared" si="221"/>
        <v/>
      </c>
      <c r="O109" s="11" t="str">
        <f t="shared" si="222"/>
        <v/>
      </c>
      <c r="P109" s="380">
        <f t="shared" si="223"/>
        <v>1</v>
      </c>
      <c r="Q109" s="380">
        <f t="shared" si="224"/>
        <v>1</v>
      </c>
      <c r="X109" s="513"/>
      <c r="Y109" s="111">
        <v>5</v>
      </c>
      <c r="Z109" s="174">
        <f>COUNTIFS($L$5:$L$300,$X$105,$M$5:$M$300,$Y109,$N$5:$N$300,$Z$31,$O$5:$O$300,$Z$32)</f>
        <v>0</v>
      </c>
      <c r="AA109" s="174">
        <f>COUNTIFS($L$5:$L$300,$X$105,$M$5:$M$300,$Y109,$N$5:$N$300,$Z$31,$O$5:$O$300,$AA$32)</f>
        <v>0</v>
      </c>
      <c r="AB109" s="174">
        <f>COUNTIFS($L$5:$L$300,$X$105,$M$5:$M$300,$Y109,$N$5:$N$300,$Z$31,$O$5:$O$300,$AB$32)</f>
        <v>0</v>
      </c>
      <c r="AC109" s="409"/>
      <c r="AD109" s="409">
        <f t="shared" si="350"/>
        <v>0</v>
      </c>
      <c r="AE109" s="399" t="str">
        <f t="shared" si="351"/>
        <v/>
      </c>
      <c r="AF109" s="174">
        <f>COUNTIFS($L$5:$L$300,$X$105,$M$5:$M$300,$Y109,$N$5:$N$300,$AF$31,$O$5:$O$300,AF$32)</f>
        <v>0</v>
      </c>
      <c r="AG109" s="174">
        <f t="shared" si="352"/>
        <v>0</v>
      </c>
      <c r="AH109" s="174">
        <f t="shared" si="352"/>
        <v>0</v>
      </c>
      <c r="AI109" s="409">
        <f t="shared" si="353"/>
        <v>0</v>
      </c>
      <c r="AJ109" s="399" t="str">
        <f t="shared" si="385"/>
        <v/>
      </c>
      <c r="AK109" s="181">
        <f t="shared" si="354"/>
        <v>0</v>
      </c>
      <c r="AL109" s="174">
        <f t="shared" si="354"/>
        <v>0</v>
      </c>
      <c r="AM109" s="174">
        <f t="shared" si="354"/>
        <v>0</v>
      </c>
      <c r="AN109" s="409">
        <f t="shared" si="355"/>
        <v>0</v>
      </c>
      <c r="AO109" s="399" t="str">
        <f t="shared" si="386"/>
        <v/>
      </c>
      <c r="AP109" s="174">
        <f t="shared" si="356"/>
        <v>0</v>
      </c>
      <c r="AQ109" s="174">
        <f t="shared" si="356"/>
        <v>0</v>
      </c>
      <c r="AR109" s="174">
        <f t="shared" si="356"/>
        <v>0</v>
      </c>
      <c r="AS109" s="409">
        <f t="shared" si="357"/>
        <v>0</v>
      </c>
      <c r="AT109" s="399" t="str">
        <f t="shared" si="358"/>
        <v/>
      </c>
      <c r="AU109" s="181">
        <f t="shared" si="359"/>
        <v>0</v>
      </c>
      <c r="AV109" s="174">
        <f t="shared" si="359"/>
        <v>0</v>
      </c>
      <c r="AW109" s="174">
        <f t="shared" si="359"/>
        <v>0</v>
      </c>
      <c r="AX109" s="409">
        <f t="shared" si="360"/>
        <v>0</v>
      </c>
      <c r="AY109" s="399" t="str">
        <f t="shared" si="361"/>
        <v/>
      </c>
      <c r="AZ109" s="181">
        <f t="shared" si="362"/>
        <v>0</v>
      </c>
      <c r="BA109" s="174">
        <f t="shared" si="362"/>
        <v>0</v>
      </c>
      <c r="BB109" s="174">
        <f t="shared" si="362"/>
        <v>0</v>
      </c>
      <c r="BC109" s="409">
        <f t="shared" si="363"/>
        <v>0</v>
      </c>
      <c r="BD109" s="399" t="str">
        <f t="shared" si="364"/>
        <v/>
      </c>
      <c r="BE109" s="181">
        <f t="shared" si="365"/>
        <v>0</v>
      </c>
      <c r="BF109" s="174">
        <f t="shared" si="365"/>
        <v>0</v>
      </c>
      <c r="BG109" s="174">
        <f t="shared" si="365"/>
        <v>0</v>
      </c>
      <c r="BH109" s="409">
        <f t="shared" si="366"/>
        <v>0</v>
      </c>
      <c r="BI109" s="399" t="str">
        <f t="shared" si="367"/>
        <v/>
      </c>
      <c r="BJ109" s="513"/>
      <c r="BK109" s="132">
        <v>5</v>
      </c>
      <c r="BL109" s="174">
        <f>COUNTIFS($L$5:$L$300,$BJ$33,$M$5:$M$300,$Y109,$N$5:$N$300,$Z$31,$O$5:$O$300,$Z$32)</f>
        <v>0</v>
      </c>
      <c r="BM109" s="174">
        <f>COUNTIFS($L$5:$L$300,$BJ$33,$M$5:$M$300,$Y109,$N$5:$N$300,$Z$31,$O$5:$O$300,$AA$32)</f>
        <v>0</v>
      </c>
      <c r="BN109" s="174">
        <f>COUNTIFS($L$5:$L$300,$BJ$33,$M$5:$M$300,$Y109,$N$5:$N$300,$Z$31,$O$5:$O$300,$AB$32)</f>
        <v>0</v>
      </c>
      <c r="BO109" s="174"/>
      <c r="BP109" s="409">
        <f t="shared" si="368"/>
        <v>0</v>
      </c>
      <c r="BQ109" s="399" t="str">
        <f t="shared" si="369"/>
        <v/>
      </c>
      <c r="BR109" s="174">
        <f>COUNTIFS($L$5:$L$300,$BJ$33,$M$5:$M$300,$Y109,$N$5:$N$300,$AF$31,$O$5:$O$300,BR$32)</f>
        <v>0</v>
      </c>
      <c r="BS109" s="174">
        <f t="shared" si="370"/>
        <v>0</v>
      </c>
      <c r="BT109" s="174">
        <f t="shared" si="370"/>
        <v>0</v>
      </c>
      <c r="BU109" s="409">
        <f t="shared" si="371"/>
        <v>0</v>
      </c>
      <c r="BV109" s="399" t="str">
        <f t="shared" si="387"/>
        <v/>
      </c>
      <c r="BW109" s="174">
        <f t="shared" si="372"/>
        <v>0</v>
      </c>
      <c r="BX109" s="174">
        <f t="shared" si="372"/>
        <v>0</v>
      </c>
      <c r="BY109" s="174">
        <f t="shared" si="372"/>
        <v>0</v>
      </c>
      <c r="BZ109" s="409">
        <f t="shared" si="373"/>
        <v>0</v>
      </c>
      <c r="CA109" s="399" t="str">
        <f t="shared" si="388"/>
        <v/>
      </c>
      <c r="CB109" s="174">
        <f t="shared" si="374"/>
        <v>0</v>
      </c>
      <c r="CC109" s="174">
        <f t="shared" si="374"/>
        <v>0</v>
      </c>
      <c r="CD109" s="174">
        <f t="shared" si="374"/>
        <v>0</v>
      </c>
      <c r="CE109" s="409">
        <f t="shared" si="375"/>
        <v>0</v>
      </c>
      <c r="CF109" s="399" t="str">
        <f t="shared" si="389"/>
        <v/>
      </c>
      <c r="CG109" s="181">
        <f t="shared" si="376"/>
        <v>0</v>
      </c>
      <c r="CH109" s="174">
        <f t="shared" si="376"/>
        <v>0</v>
      </c>
      <c r="CI109" s="174">
        <f t="shared" si="376"/>
        <v>0</v>
      </c>
      <c r="CJ109" s="409">
        <f t="shared" si="377"/>
        <v>0</v>
      </c>
      <c r="CK109" s="398" t="str">
        <f t="shared" si="378"/>
        <v/>
      </c>
      <c r="CL109" s="181">
        <f t="shared" si="379"/>
        <v>0</v>
      </c>
      <c r="CM109" s="174">
        <f t="shared" si="379"/>
        <v>0</v>
      </c>
      <c r="CN109" s="174">
        <f t="shared" si="379"/>
        <v>0</v>
      </c>
      <c r="CO109" s="409">
        <f t="shared" si="380"/>
        <v>0</v>
      </c>
      <c r="CP109" s="399" t="str">
        <f t="shared" si="381"/>
        <v/>
      </c>
      <c r="CQ109" s="174">
        <f t="shared" si="382"/>
        <v>0</v>
      </c>
      <c r="CR109" s="174">
        <f t="shared" si="382"/>
        <v>0</v>
      </c>
      <c r="CS109" s="174">
        <f t="shared" si="382"/>
        <v>0</v>
      </c>
      <c r="CT109" s="409">
        <f t="shared" si="383"/>
        <v>0</v>
      </c>
      <c r="CU109" s="399" t="str">
        <f t="shared" si="384"/>
        <v/>
      </c>
      <c r="CV109" s="98"/>
    </row>
    <row r="110" spans="3:100" ht="15.75" thickBot="1" x14ac:dyDescent="0.3">
      <c r="C110" s="380">
        <f t="shared" si="217"/>
        <v>0</v>
      </c>
      <c r="I110" s="409" t="e">
        <f t="shared" ca="1" si="218"/>
        <v>#NAME?</v>
      </c>
      <c r="K110" s="110"/>
      <c r="L110" s="74" t="str">
        <f t="shared" si="219"/>
        <v/>
      </c>
      <c r="M110" s="11" t="str">
        <f t="shared" si="220"/>
        <v/>
      </c>
      <c r="N110" s="11" t="str">
        <f t="shared" si="221"/>
        <v/>
      </c>
      <c r="O110" s="11" t="str">
        <f t="shared" si="222"/>
        <v/>
      </c>
      <c r="P110" s="380">
        <f t="shared" si="223"/>
        <v>1</v>
      </c>
      <c r="Q110" s="380">
        <f t="shared" si="224"/>
        <v>1</v>
      </c>
      <c r="X110" s="514"/>
      <c r="Y110" s="168">
        <v>6</v>
      </c>
      <c r="Z110" s="173">
        <f>COUNTIFS($L$5:$L$300,$X$105,$M$5:$M$300,$Y110,$N$5:$N$300,$Z$31,$O$5:$O$300,$Z$32)</f>
        <v>0</v>
      </c>
      <c r="AA110" s="173">
        <f>COUNTIFS($L$5:$L$300,$X$105,$M$5:$M$300,$Y110,$N$5:$N$300,$Z$31,$O$5:$O$300,$AA$32)</f>
        <v>0</v>
      </c>
      <c r="AB110" s="173">
        <f>COUNTIFS($L$5:$L$300,$X$105,$M$5:$M$300,$Y110,$N$5:$N$300,$Z$31,$O$5:$O$300,$AB$32)</f>
        <v>0</v>
      </c>
      <c r="AC110" s="130"/>
      <c r="AD110" s="130">
        <f t="shared" si="350"/>
        <v>0</v>
      </c>
      <c r="AE110" s="137" t="str">
        <f t="shared" si="351"/>
        <v/>
      </c>
      <c r="AF110" s="173">
        <f>COUNTIFS($L$5:$L$300,$X$105,$M$5:$M$300,$Y110,$N$5:$N$300,$AF$31,$O$5:$O$300,AF$32)</f>
        <v>0</v>
      </c>
      <c r="AG110" s="173">
        <f t="shared" si="352"/>
        <v>0</v>
      </c>
      <c r="AH110" s="173">
        <f t="shared" si="352"/>
        <v>0</v>
      </c>
      <c r="AI110" s="130">
        <f t="shared" si="353"/>
        <v>0</v>
      </c>
      <c r="AJ110" s="137" t="str">
        <f t="shared" si="385"/>
        <v/>
      </c>
      <c r="AK110" s="182">
        <f t="shared" si="354"/>
        <v>0</v>
      </c>
      <c r="AL110" s="173">
        <f t="shared" si="354"/>
        <v>0</v>
      </c>
      <c r="AM110" s="173">
        <f t="shared" si="354"/>
        <v>0</v>
      </c>
      <c r="AN110" s="130">
        <f t="shared" si="355"/>
        <v>0</v>
      </c>
      <c r="AO110" s="137" t="str">
        <f t="shared" si="386"/>
        <v/>
      </c>
      <c r="AP110" s="173">
        <f t="shared" si="356"/>
        <v>0</v>
      </c>
      <c r="AQ110" s="173">
        <f t="shared" si="356"/>
        <v>0</v>
      </c>
      <c r="AR110" s="173">
        <f t="shared" si="356"/>
        <v>0</v>
      </c>
      <c r="AS110" s="130">
        <f t="shared" si="357"/>
        <v>0</v>
      </c>
      <c r="AT110" s="137" t="str">
        <f t="shared" si="358"/>
        <v/>
      </c>
      <c r="AU110" s="182">
        <f t="shared" si="359"/>
        <v>0</v>
      </c>
      <c r="AV110" s="173">
        <f t="shared" si="359"/>
        <v>0</v>
      </c>
      <c r="AW110" s="173">
        <f t="shared" si="359"/>
        <v>0</v>
      </c>
      <c r="AX110" s="130">
        <f t="shared" si="360"/>
        <v>0</v>
      </c>
      <c r="AY110" s="137" t="str">
        <f t="shared" si="361"/>
        <v/>
      </c>
      <c r="AZ110" s="183">
        <f t="shared" si="362"/>
        <v>0</v>
      </c>
      <c r="BA110" s="184">
        <f t="shared" si="362"/>
        <v>0</v>
      </c>
      <c r="BB110" s="173">
        <f t="shared" si="362"/>
        <v>0</v>
      </c>
      <c r="BC110" s="153">
        <f t="shared" si="363"/>
        <v>0</v>
      </c>
      <c r="BD110" s="164" t="str">
        <f t="shared" si="364"/>
        <v/>
      </c>
      <c r="BE110" s="182">
        <f t="shared" si="365"/>
        <v>0</v>
      </c>
      <c r="BF110" s="173">
        <f t="shared" si="365"/>
        <v>0</v>
      </c>
      <c r="BG110" s="173">
        <f t="shared" si="365"/>
        <v>0</v>
      </c>
      <c r="BH110" s="130">
        <f t="shared" si="366"/>
        <v>0</v>
      </c>
      <c r="BI110" s="137" t="str">
        <f t="shared" si="367"/>
        <v/>
      </c>
      <c r="BJ110" s="514"/>
      <c r="BK110" s="234">
        <v>6</v>
      </c>
      <c r="BL110" s="236">
        <f>COUNTIFS($L$5:$L$300,$BJ$33,$M$5:$M$300,$Y110,$N$5:$N$300,$Z$31,$O$5:$O$300,$Z$32)</f>
        <v>0</v>
      </c>
      <c r="BM110" s="236">
        <f>COUNTIFS($L$5:$L$300,$BJ$33,$M$5:$M$300,$Y110,$N$5:$N$300,$Z$31,$O$5:$O$300,$AA$32)</f>
        <v>0</v>
      </c>
      <c r="BN110" s="236">
        <f>COUNTIFS($L$5:$L$300,$BJ$33,$M$5:$M$300,$Y110,$N$5:$N$300,$Z$31,$O$5:$O$300,$AB$32)</f>
        <v>0</v>
      </c>
      <c r="BO110" s="236"/>
      <c r="BP110" s="233">
        <f t="shared" si="368"/>
        <v>0</v>
      </c>
      <c r="BQ110" s="241" t="str">
        <f t="shared" si="369"/>
        <v/>
      </c>
      <c r="BR110" s="236">
        <f>COUNTIFS($L$5:$L$300,$BJ$33,$M$5:$M$300,$Y110,$N$5:$N$300,$AF$31,$O$5:$O$300,BR$32)</f>
        <v>0</v>
      </c>
      <c r="BS110" s="236">
        <f t="shared" si="370"/>
        <v>0</v>
      </c>
      <c r="BT110" s="236">
        <f t="shared" si="370"/>
        <v>0</v>
      </c>
      <c r="BU110" s="233">
        <f t="shared" si="371"/>
        <v>0</v>
      </c>
      <c r="BV110" s="241" t="str">
        <f t="shared" si="387"/>
        <v/>
      </c>
      <c r="BW110" s="236">
        <f t="shared" si="372"/>
        <v>0</v>
      </c>
      <c r="BX110" s="236">
        <f t="shared" si="372"/>
        <v>0</v>
      </c>
      <c r="BY110" s="236">
        <f t="shared" si="372"/>
        <v>0</v>
      </c>
      <c r="BZ110" s="233">
        <f t="shared" si="373"/>
        <v>0</v>
      </c>
      <c r="CA110" s="240" t="str">
        <f t="shared" si="388"/>
        <v/>
      </c>
      <c r="CB110" s="236">
        <f t="shared" si="374"/>
        <v>0</v>
      </c>
      <c r="CC110" s="236">
        <f t="shared" si="374"/>
        <v>0</v>
      </c>
      <c r="CD110" s="236">
        <f t="shared" si="374"/>
        <v>0</v>
      </c>
      <c r="CE110" s="233">
        <f t="shared" si="375"/>
        <v>0</v>
      </c>
      <c r="CF110" s="240" t="str">
        <f t="shared" si="389"/>
        <v/>
      </c>
      <c r="CG110" s="237">
        <f t="shared" si="376"/>
        <v>0</v>
      </c>
      <c r="CH110" s="236">
        <f t="shared" si="376"/>
        <v>0</v>
      </c>
      <c r="CI110" s="236">
        <f t="shared" si="376"/>
        <v>0</v>
      </c>
      <c r="CJ110" s="233">
        <f t="shared" si="377"/>
        <v>0</v>
      </c>
      <c r="CK110" s="242" t="str">
        <f t="shared" si="378"/>
        <v/>
      </c>
      <c r="CL110" s="238">
        <f t="shared" si="379"/>
        <v>0</v>
      </c>
      <c r="CM110" s="239">
        <f t="shared" si="379"/>
        <v>0</v>
      </c>
      <c r="CN110" s="239">
        <f t="shared" si="379"/>
        <v>0</v>
      </c>
      <c r="CO110" s="235">
        <f t="shared" si="380"/>
        <v>0</v>
      </c>
      <c r="CP110" s="241" t="str">
        <f t="shared" si="381"/>
        <v/>
      </c>
      <c r="CQ110" s="236">
        <f t="shared" si="382"/>
        <v>0</v>
      </c>
      <c r="CR110" s="236">
        <f t="shared" si="382"/>
        <v>0</v>
      </c>
      <c r="CS110" s="236">
        <f t="shared" si="382"/>
        <v>0</v>
      </c>
      <c r="CT110" s="233">
        <f t="shared" si="383"/>
        <v>0</v>
      </c>
      <c r="CU110" s="240" t="str">
        <f t="shared" si="384"/>
        <v/>
      </c>
      <c r="CV110" s="98"/>
    </row>
    <row r="111" spans="3:100" ht="16.5" thickBot="1" x14ac:dyDescent="0.3">
      <c r="C111" s="380">
        <f t="shared" si="217"/>
        <v>0</v>
      </c>
      <c r="I111" s="409" t="e">
        <f t="shared" ca="1" si="218"/>
        <v>#NAME?</v>
      </c>
      <c r="K111" s="110"/>
      <c r="L111" s="74" t="str">
        <f t="shared" si="219"/>
        <v/>
      </c>
      <c r="M111" s="11" t="str">
        <f t="shared" si="220"/>
        <v/>
      </c>
      <c r="N111" s="11" t="str">
        <f t="shared" si="221"/>
        <v/>
      </c>
      <c r="O111" s="11" t="str">
        <f t="shared" si="222"/>
        <v/>
      </c>
      <c r="P111" s="380">
        <f t="shared" si="223"/>
        <v>1</v>
      </c>
      <c r="Q111" s="380">
        <f t="shared" si="224"/>
        <v>1</v>
      </c>
      <c r="X111" s="505" t="s">
        <v>130</v>
      </c>
      <c r="Y111" s="506"/>
      <c r="Z111" s="175">
        <f>SUM(Z105:Z110)</f>
        <v>0</v>
      </c>
      <c r="AA111" s="176">
        <f>SUM(AA105:AA110)</f>
        <v>0</v>
      </c>
      <c r="AB111" s="176">
        <f>SUM(AB105:AB110)</f>
        <v>0</v>
      </c>
      <c r="AC111" s="393"/>
      <c r="AD111" s="393">
        <f t="shared" si="350"/>
        <v>0</v>
      </c>
      <c r="AE111" s="138" t="str">
        <f t="shared" si="351"/>
        <v/>
      </c>
      <c r="AF111" s="175">
        <f>SUM(AF105:AF110)</f>
        <v>0</v>
      </c>
      <c r="AG111" s="176">
        <f>SUM(AG105:AG110)</f>
        <v>0</v>
      </c>
      <c r="AH111" s="176">
        <f>SUM(AH105:AH110)</f>
        <v>0</v>
      </c>
      <c r="AI111" s="393">
        <f t="shared" si="353"/>
        <v>0</v>
      </c>
      <c r="AJ111" s="138" t="str">
        <f t="shared" si="385"/>
        <v/>
      </c>
      <c r="AK111" s="175">
        <f>SUM(AK105:AK110)</f>
        <v>0</v>
      </c>
      <c r="AL111" s="176">
        <f>SUM(AL105:AL110)</f>
        <v>0</v>
      </c>
      <c r="AM111" s="176">
        <f>SUM(AM105:AM110)</f>
        <v>0</v>
      </c>
      <c r="AN111" s="393">
        <f t="shared" si="355"/>
        <v>0</v>
      </c>
      <c r="AO111" s="138" t="str">
        <f t="shared" si="386"/>
        <v/>
      </c>
      <c r="AP111" s="175">
        <f>SUM(AP105:AP110)</f>
        <v>0</v>
      </c>
      <c r="AQ111" s="176">
        <f>SUM(AQ105:AQ110)</f>
        <v>0</v>
      </c>
      <c r="AR111" s="176">
        <f>SUM(AR105:AR110)</f>
        <v>0</v>
      </c>
      <c r="AS111" s="393">
        <f t="shared" si="357"/>
        <v>0</v>
      </c>
      <c r="AT111" s="138" t="str">
        <f t="shared" si="358"/>
        <v/>
      </c>
      <c r="AU111" s="175">
        <f>SUM(AU105:AU110)</f>
        <v>0</v>
      </c>
      <c r="AV111" s="176">
        <f>SUM(AV105:AV110)</f>
        <v>0</v>
      </c>
      <c r="AW111" s="176">
        <f>SUM(AW105:AW110)</f>
        <v>0</v>
      </c>
      <c r="AX111" s="393">
        <f t="shared" si="360"/>
        <v>0</v>
      </c>
      <c r="AY111" s="138" t="str">
        <f t="shared" si="361"/>
        <v/>
      </c>
      <c r="AZ111" s="175">
        <f>SUM(AZ105:AZ110)</f>
        <v>0</v>
      </c>
      <c r="BA111" s="176">
        <f>SUM(BA105:BA110)</f>
        <v>0</v>
      </c>
      <c r="BB111" s="176">
        <f>SUM(BB105:BB110)</f>
        <v>0</v>
      </c>
      <c r="BC111" s="393">
        <f t="shared" si="363"/>
        <v>0</v>
      </c>
      <c r="BD111" s="138" t="str">
        <f t="shared" si="364"/>
        <v/>
      </c>
      <c r="BE111" s="175">
        <f>SUM(BE105:BE110)</f>
        <v>0</v>
      </c>
      <c r="BF111" s="176">
        <f>SUM(BF105:BF110)</f>
        <v>0</v>
      </c>
      <c r="BG111" s="176">
        <f>SUM(BG105:BG110)</f>
        <v>0</v>
      </c>
      <c r="BH111" s="393">
        <f t="shared" si="366"/>
        <v>0</v>
      </c>
      <c r="BI111" s="138" t="str">
        <f t="shared" si="367"/>
        <v/>
      </c>
      <c r="BJ111" s="505" t="s">
        <v>130</v>
      </c>
      <c r="BK111" s="506"/>
      <c r="BL111" s="175">
        <f>SUM(BL105:BL110)</f>
        <v>0</v>
      </c>
      <c r="BM111" s="176">
        <f>COUNTIFS($L$5:$L$300,$X$33,$M$5:$M$300,$Y111,$N$5:$N$300,$Z$31,$O$5:$O$300,$AA$32)</f>
        <v>0</v>
      </c>
      <c r="BN111" s="176">
        <f>SUM(BN105:BN110)</f>
        <v>0</v>
      </c>
      <c r="BO111" s="176"/>
      <c r="BP111" s="393">
        <f t="shared" si="368"/>
        <v>0</v>
      </c>
      <c r="BQ111" s="138" t="str">
        <f t="shared" si="369"/>
        <v/>
      </c>
      <c r="BR111" s="175">
        <f>SUM(BR105:BR110)</f>
        <v>0</v>
      </c>
      <c r="BS111" s="176">
        <f>SUM(BS105:BS110)</f>
        <v>0</v>
      </c>
      <c r="BT111" s="176">
        <f>SUM(BT105:BT110)</f>
        <v>0</v>
      </c>
      <c r="BU111" s="393">
        <f t="shared" si="371"/>
        <v>0</v>
      </c>
      <c r="BV111" s="138" t="str">
        <f t="shared" si="387"/>
        <v/>
      </c>
      <c r="BW111" s="175">
        <f>SUM(BW105:BW110)</f>
        <v>0</v>
      </c>
      <c r="BX111" s="176">
        <f>SUM(BY105:BY110)</f>
        <v>0</v>
      </c>
      <c r="BY111" s="176">
        <f>SUM(BY105:BY110)</f>
        <v>0</v>
      </c>
      <c r="BZ111" s="393">
        <f t="shared" si="373"/>
        <v>0</v>
      </c>
      <c r="CA111" s="138" t="str">
        <f t="shared" si="388"/>
        <v/>
      </c>
      <c r="CB111" s="175">
        <f>SUM(CB105:CB110)</f>
        <v>0</v>
      </c>
      <c r="CC111" s="176">
        <f>SUM(CC105:CC110)</f>
        <v>0</v>
      </c>
      <c r="CD111" s="176">
        <f>SUM(CD105:CD110)</f>
        <v>0</v>
      </c>
      <c r="CE111" s="393">
        <f t="shared" si="375"/>
        <v>0</v>
      </c>
      <c r="CF111" s="138" t="str">
        <f t="shared" si="389"/>
        <v/>
      </c>
      <c r="CG111" s="175">
        <f>SUM(CG105:CG110)</f>
        <v>0</v>
      </c>
      <c r="CH111" s="176">
        <f>SUM(CH105:CH110)</f>
        <v>0</v>
      </c>
      <c r="CI111" s="176">
        <f>SUM(CI105:CI110)</f>
        <v>0</v>
      </c>
      <c r="CJ111" s="393">
        <f t="shared" si="377"/>
        <v>0</v>
      </c>
      <c r="CK111" s="138" t="str">
        <f t="shared" si="378"/>
        <v/>
      </c>
      <c r="CL111" s="187">
        <f>SUM(CL105:CL110)</f>
        <v>0</v>
      </c>
      <c r="CM111" s="188">
        <f>SUM(CM105:CM110)</f>
        <v>0</v>
      </c>
      <c r="CN111" s="188">
        <f>SUM(CN105:CN110)</f>
        <v>0</v>
      </c>
      <c r="CO111" s="374">
        <f t="shared" si="380"/>
        <v>0</v>
      </c>
      <c r="CP111" s="243" t="str">
        <f t="shared" si="381"/>
        <v/>
      </c>
      <c r="CQ111" s="175">
        <f>SUM(CQ105:CQ110)</f>
        <v>0</v>
      </c>
      <c r="CR111" s="176">
        <f>SUM(CR105:CR110)</f>
        <v>0</v>
      </c>
      <c r="CS111" s="176">
        <f>SUM(CS105:CS110)</f>
        <v>0</v>
      </c>
      <c r="CT111" s="393">
        <f t="shared" si="383"/>
        <v>0</v>
      </c>
      <c r="CU111" s="138" t="str">
        <f t="shared" si="384"/>
        <v/>
      </c>
      <c r="CV111" s="98"/>
    </row>
    <row r="112" spans="3:100" ht="15.75" thickBot="1" x14ac:dyDescent="0.3">
      <c r="C112" s="380">
        <f t="shared" si="217"/>
        <v>0</v>
      </c>
      <c r="I112" s="409" t="e">
        <f t="shared" ca="1" si="218"/>
        <v>#NAME?</v>
      </c>
      <c r="K112" s="110"/>
      <c r="L112" s="74" t="str">
        <f t="shared" si="219"/>
        <v/>
      </c>
      <c r="M112" s="11" t="str">
        <f t="shared" si="220"/>
        <v/>
      </c>
      <c r="N112" s="11" t="str">
        <f t="shared" si="221"/>
        <v/>
      </c>
      <c r="O112" s="11" t="str">
        <f t="shared" si="222"/>
        <v/>
      </c>
      <c r="P112" s="380">
        <f t="shared" si="223"/>
        <v>1</v>
      </c>
      <c r="Q112" s="380">
        <f t="shared" si="224"/>
        <v>1</v>
      </c>
      <c r="X112" s="379"/>
      <c r="Y112" s="379"/>
      <c r="Z112" s="499" t="str">
        <f>$G$23</f>
        <v>S</v>
      </c>
      <c r="AA112" s="500"/>
      <c r="AB112" s="500"/>
      <c r="AC112" s="500"/>
      <c r="AD112" s="500"/>
      <c r="AE112" s="501"/>
      <c r="AF112" s="499" t="str">
        <f>$G$24</f>
        <v>R</v>
      </c>
      <c r="AG112" s="500"/>
      <c r="AH112" s="500"/>
      <c r="AI112" s="500"/>
      <c r="AJ112" s="501"/>
      <c r="AK112" s="509" t="str">
        <f>$G$26</f>
        <v>D</v>
      </c>
      <c r="AL112" s="510"/>
      <c r="AM112" s="510"/>
      <c r="AN112" s="510"/>
      <c r="AO112" s="511"/>
      <c r="AP112" s="499" t="str">
        <f>$G$27</f>
        <v>L</v>
      </c>
      <c r="AQ112" s="500"/>
      <c r="AR112" s="500"/>
      <c r="AS112" s="500"/>
      <c r="AT112" s="500"/>
      <c r="AU112" s="499" t="str">
        <f>$G$22</f>
        <v>A</v>
      </c>
      <c r="AV112" s="500"/>
      <c r="AW112" s="500"/>
      <c r="AX112" s="500"/>
      <c r="AY112" s="500"/>
      <c r="AZ112" s="499" t="str">
        <f>$G$32</f>
        <v>X</v>
      </c>
      <c r="BA112" s="500"/>
      <c r="BB112" s="500"/>
      <c r="BC112" s="500"/>
      <c r="BD112" s="501"/>
      <c r="BE112" s="500" t="str">
        <f>$G$25</f>
        <v>B</v>
      </c>
      <c r="BF112" s="500"/>
      <c r="BG112" s="500"/>
      <c r="BH112" s="500"/>
      <c r="BI112" s="501"/>
      <c r="BJ112" s="1"/>
      <c r="BK112" s="27"/>
      <c r="BL112" s="499" t="str">
        <f>$G$23</f>
        <v>S</v>
      </c>
      <c r="BM112" s="500"/>
      <c r="BN112" s="500"/>
      <c r="BO112" s="500"/>
      <c r="BP112" s="500"/>
      <c r="BQ112" s="501"/>
      <c r="BR112" s="499" t="str">
        <f>$G$24</f>
        <v>R</v>
      </c>
      <c r="BS112" s="500"/>
      <c r="BT112" s="500"/>
      <c r="BU112" s="500"/>
      <c r="BV112" s="501"/>
      <c r="BW112" s="499" t="str">
        <f>$G$26</f>
        <v>D</v>
      </c>
      <c r="BX112" s="500"/>
      <c r="BY112" s="500"/>
      <c r="BZ112" s="500"/>
      <c r="CA112" s="501"/>
      <c r="CB112" s="499" t="str">
        <f>$G$27</f>
        <v>L</v>
      </c>
      <c r="CC112" s="500"/>
      <c r="CD112" s="500"/>
      <c r="CE112" s="500"/>
      <c r="CF112" s="500"/>
      <c r="CG112" s="499" t="str">
        <f>$G$22</f>
        <v>A</v>
      </c>
      <c r="CH112" s="500"/>
      <c r="CI112" s="500"/>
      <c r="CJ112" s="500"/>
      <c r="CK112" s="501"/>
      <c r="CL112" s="500" t="str">
        <f>$G$32</f>
        <v>X</v>
      </c>
      <c r="CM112" s="500"/>
      <c r="CN112" s="500"/>
      <c r="CO112" s="500"/>
      <c r="CP112" s="501"/>
      <c r="CQ112" s="500" t="str">
        <f>$G$25</f>
        <v>B</v>
      </c>
      <c r="CR112" s="500"/>
      <c r="CS112" s="500"/>
      <c r="CT112" s="500"/>
      <c r="CU112" s="501"/>
      <c r="CV112" s="31"/>
    </row>
    <row r="113" spans="3:100" ht="15.75" thickBot="1" x14ac:dyDescent="0.3">
      <c r="C113" s="380">
        <f t="shared" si="217"/>
        <v>0</v>
      </c>
      <c r="I113" s="409" t="e">
        <f t="shared" ca="1" si="218"/>
        <v>#NAME?</v>
      </c>
      <c r="K113" s="110"/>
      <c r="L113" s="74" t="str">
        <f t="shared" si="219"/>
        <v/>
      </c>
      <c r="M113" s="11" t="str">
        <f t="shared" si="220"/>
        <v/>
      </c>
      <c r="N113" s="11" t="str">
        <f t="shared" si="221"/>
        <v/>
      </c>
      <c r="O113" s="11" t="str">
        <f t="shared" si="222"/>
        <v/>
      </c>
      <c r="P113" s="380">
        <f t="shared" si="223"/>
        <v>1</v>
      </c>
      <c r="Q113" s="380">
        <f t="shared" si="224"/>
        <v>1</v>
      </c>
      <c r="X113" s="379"/>
      <c r="Y113" s="125" t="s">
        <v>127</v>
      </c>
      <c r="Z113" s="176" t="str">
        <f>$G$29</f>
        <v>P</v>
      </c>
      <c r="AA113" s="170" t="str">
        <f>$G$31</f>
        <v>C</v>
      </c>
      <c r="AB113" s="170" t="str">
        <f>$G$28</f>
        <v>E</v>
      </c>
      <c r="AC113" s="97"/>
      <c r="AD113" s="392" t="s">
        <v>10</v>
      </c>
      <c r="AE113" s="119" t="s">
        <v>128</v>
      </c>
      <c r="AF113" s="175" t="str">
        <f>$G$30</f>
        <v>EX</v>
      </c>
      <c r="AG113" s="176" t="str">
        <f>$G$31</f>
        <v>C</v>
      </c>
      <c r="AH113" s="176" t="str">
        <f>$G$28</f>
        <v>E</v>
      </c>
      <c r="AI113" s="393" t="s">
        <v>10</v>
      </c>
      <c r="AJ113" s="138" t="s">
        <v>128</v>
      </c>
      <c r="AK113" s="175" t="str">
        <f>$G$30</f>
        <v>EX</v>
      </c>
      <c r="AL113" s="176" t="str">
        <f>$G$31</f>
        <v>C</v>
      </c>
      <c r="AM113" s="176" t="str">
        <f>$G$28</f>
        <v>E</v>
      </c>
      <c r="AN113" s="161" t="s">
        <v>10</v>
      </c>
      <c r="AO113" s="138" t="s">
        <v>128</v>
      </c>
      <c r="AP113" s="175" t="str">
        <f>$G$30</f>
        <v>EX</v>
      </c>
      <c r="AQ113" s="176" t="str">
        <f>$G$31</f>
        <v>C</v>
      </c>
      <c r="AR113" s="176" t="str">
        <f>$G$28</f>
        <v>E</v>
      </c>
      <c r="AS113" s="393" t="s">
        <v>10</v>
      </c>
      <c r="AT113" s="155" t="s">
        <v>128</v>
      </c>
      <c r="AU113" s="175" t="str">
        <f>$G$29</f>
        <v>P</v>
      </c>
      <c r="AV113" s="176" t="str">
        <f>$G$31</f>
        <v>C</v>
      </c>
      <c r="AW113" s="176" t="str">
        <f>$G$28</f>
        <v>E</v>
      </c>
      <c r="AX113" s="393" t="s">
        <v>10</v>
      </c>
      <c r="AY113" s="138" t="s">
        <v>128</v>
      </c>
      <c r="AZ113" s="176" t="str">
        <f>$G$29</f>
        <v>P</v>
      </c>
      <c r="BA113" s="176" t="str">
        <f>$G$31</f>
        <v>C</v>
      </c>
      <c r="BB113" s="176" t="str">
        <f>$G$28</f>
        <v>E</v>
      </c>
      <c r="BC113" s="393" t="s">
        <v>10</v>
      </c>
      <c r="BD113" s="138" t="s">
        <v>128</v>
      </c>
      <c r="BE113" s="176" t="str">
        <f>$G$29</f>
        <v>P</v>
      </c>
      <c r="BF113" s="170" t="str">
        <f>$G$31</f>
        <v>C</v>
      </c>
      <c r="BG113" s="170" t="str">
        <f>$G$28</f>
        <v>E</v>
      </c>
      <c r="BH113" s="392" t="s">
        <v>10</v>
      </c>
      <c r="BI113" s="138" t="s">
        <v>128</v>
      </c>
      <c r="BJ113" s="1"/>
      <c r="BK113" s="125" t="s">
        <v>127</v>
      </c>
      <c r="BL113" s="176" t="str">
        <f>$G$29</f>
        <v>P</v>
      </c>
      <c r="BM113" s="170" t="str">
        <f>$G$31</f>
        <v>C</v>
      </c>
      <c r="BN113" s="170" t="str">
        <f>$G$28</f>
        <v>E</v>
      </c>
      <c r="BO113" s="97"/>
      <c r="BP113" s="392" t="s">
        <v>10</v>
      </c>
      <c r="BQ113" s="119" t="s">
        <v>128</v>
      </c>
      <c r="BR113" s="175" t="str">
        <f>$G$30</f>
        <v>EX</v>
      </c>
      <c r="BS113" s="176" t="str">
        <f>$G$31</f>
        <v>C</v>
      </c>
      <c r="BT113" s="176" t="str">
        <f>$G$28</f>
        <v>E</v>
      </c>
      <c r="BU113" s="393" t="s">
        <v>10</v>
      </c>
      <c r="BV113" s="138" t="s">
        <v>128</v>
      </c>
      <c r="BW113" s="175" t="str">
        <f>$G$30</f>
        <v>EX</v>
      </c>
      <c r="BX113" s="176" t="str">
        <f>$G$31</f>
        <v>C</v>
      </c>
      <c r="BY113" s="176" t="str">
        <f>$G$28</f>
        <v>E</v>
      </c>
      <c r="BZ113" s="161" t="s">
        <v>10</v>
      </c>
      <c r="CA113" s="138" t="s">
        <v>128</v>
      </c>
      <c r="CB113" s="175" t="str">
        <f>$G$30</f>
        <v>EX</v>
      </c>
      <c r="CC113" s="176" t="str">
        <f>$G$31</f>
        <v>C</v>
      </c>
      <c r="CD113" s="176" t="str">
        <f>$G$28</f>
        <v>E</v>
      </c>
      <c r="CE113" s="393" t="s">
        <v>10</v>
      </c>
      <c r="CF113" s="155" t="s">
        <v>128</v>
      </c>
      <c r="CG113" s="175" t="str">
        <f>$G$29</f>
        <v>P</v>
      </c>
      <c r="CH113" s="176" t="str">
        <f>$G$31</f>
        <v>C</v>
      </c>
      <c r="CI113" s="176" t="str">
        <f>$G$28</f>
        <v>E</v>
      </c>
      <c r="CJ113" s="393" t="s">
        <v>10</v>
      </c>
      <c r="CK113" s="138" t="s">
        <v>128</v>
      </c>
      <c r="CL113" s="176" t="str">
        <f>$G$29</f>
        <v>P</v>
      </c>
      <c r="CM113" s="170" t="str">
        <f>$G$31</f>
        <v>C</v>
      </c>
      <c r="CN113" s="170" t="str">
        <f>$G$28</f>
        <v>E</v>
      </c>
      <c r="CO113" s="393" t="s">
        <v>10</v>
      </c>
      <c r="CP113" s="138" t="s">
        <v>128</v>
      </c>
      <c r="CQ113" s="176" t="str">
        <f>$G$29</f>
        <v>P</v>
      </c>
      <c r="CR113" s="170" t="str">
        <f>$G$31</f>
        <v>C</v>
      </c>
      <c r="CS113" s="170" t="str">
        <f>$G$28</f>
        <v>E</v>
      </c>
      <c r="CT113" s="392" t="s">
        <v>10</v>
      </c>
      <c r="CU113" s="138" t="s">
        <v>128</v>
      </c>
      <c r="CV113" s="329"/>
    </row>
    <row r="114" spans="3:100" ht="15.75" customHeight="1" x14ac:dyDescent="0.25">
      <c r="C114" s="380">
        <f t="shared" si="217"/>
        <v>0</v>
      </c>
      <c r="I114" s="409" t="e">
        <f t="shared" ca="1" si="218"/>
        <v>#NAME?</v>
      </c>
      <c r="K114" s="110"/>
      <c r="L114" s="74" t="str">
        <f t="shared" si="219"/>
        <v/>
      </c>
      <c r="M114" s="11" t="str">
        <f t="shared" si="220"/>
        <v/>
      </c>
      <c r="N114" s="11" t="str">
        <f t="shared" si="221"/>
        <v/>
      </c>
      <c r="O114" s="11" t="str">
        <f t="shared" si="222"/>
        <v/>
      </c>
      <c r="P114" s="380">
        <f t="shared" si="223"/>
        <v>1</v>
      </c>
      <c r="Q114" s="380">
        <f t="shared" si="224"/>
        <v>1</v>
      </c>
      <c r="X114" s="512">
        <f>F13</f>
        <v>0</v>
      </c>
      <c r="Y114" s="391">
        <v>1</v>
      </c>
      <c r="Z114" s="172">
        <f>COUNTIFS($L$5:$L$300,$X$114,$M$5:$M$300,$Y$33,$N$5:$N$300,$Z$31,$O$5:$O$300,$Z$32)</f>
        <v>0</v>
      </c>
      <c r="AA114" s="172">
        <f>COUNTIFS($L$5:$L$300,$X$114,$M$5:$M$300,$Y$33,$N$5:$N$300,$Z$31,$O$5:$O$300,AA$32)</f>
        <v>0</v>
      </c>
      <c r="AB114" s="172">
        <f>COUNTIFS($L$5:$L$300,$X$114,$M$5:$M$300,$Y$33,$N$5:$N$300,$Z$31,$O$5:$O$300,AB$32)</f>
        <v>0</v>
      </c>
      <c r="AC114" s="97"/>
      <c r="AD114" s="97">
        <f t="shared" ref="AD114:AD120" si="390">SUM(Z114:AB114)</f>
        <v>0</v>
      </c>
      <c r="AE114" s="397" t="str">
        <f t="shared" ref="AE114:AE120" si="391">IF(AD114=0,"",((Z114*4)+(AA114*2)+(AB114*0))/AD114)</f>
        <v/>
      </c>
      <c r="AF114" s="174">
        <f>COUNTIFS($L$5:$L$300,$X$114,$M$5:$M$300,$Y$33,$N$5:$N$300,$AF$31,$O$5:$O$300,AF$32)</f>
        <v>0</v>
      </c>
      <c r="AG114" s="174">
        <f t="shared" ref="AG114:AH119" si="392">COUNTIFS($L$5:$L$300,$X$114,$M$5:$M$300,$Y114,$N$5:$N$300,$AF$31,$O$5:$O$300,AG$32)</f>
        <v>0</v>
      </c>
      <c r="AH114" s="174">
        <f t="shared" si="392"/>
        <v>0</v>
      </c>
      <c r="AI114" s="97">
        <f t="shared" ref="AI114:AI120" si="393">SUM(AF114:AH114)</f>
        <v>0</v>
      </c>
      <c r="AJ114" s="397" t="str">
        <f>IF(AI114=0,"",((AF114*3)+(AG114*1.5)+(AH114*0))/AI114)</f>
        <v/>
      </c>
      <c r="AK114" s="185">
        <f t="shared" ref="AK114:AM119" si="394">COUNTIFS($L$5:$L$300,$X$114,$M$5:$M$300,$Y114,$N$5:$N$300,$AK$31,$O$5:$O$300,AK$32)</f>
        <v>0</v>
      </c>
      <c r="AL114" s="172">
        <f t="shared" si="394"/>
        <v>0</v>
      </c>
      <c r="AM114" s="172">
        <f t="shared" si="394"/>
        <v>0</v>
      </c>
      <c r="AN114" s="97">
        <f t="shared" ref="AN114:AN120" si="395">SUM(AK114:AM114)</f>
        <v>0</v>
      </c>
      <c r="AO114" s="397" t="str">
        <f>IF(AN114=0,"",((AK114*3)+(AL114*1.5)+(AM114*0))/AN114)</f>
        <v/>
      </c>
      <c r="AP114" s="174">
        <f t="shared" ref="AP114:AR119" si="396">COUNTIFS($L$5:$L$300,$X$114,$M$5:$M$300,$Y114,$N$5:$N$300,$AP$31,$O$5:$O$300,AP$32)</f>
        <v>0</v>
      </c>
      <c r="AQ114" s="174">
        <f t="shared" si="396"/>
        <v>0</v>
      </c>
      <c r="AR114" s="174">
        <f t="shared" si="396"/>
        <v>0</v>
      </c>
      <c r="AS114" s="97">
        <f t="shared" ref="AS114:AS120" si="397">SUM(AP114:AR114)</f>
        <v>0</v>
      </c>
      <c r="AT114" s="397" t="str">
        <f t="shared" ref="AT114:AT120" si="398">IF(AS114=0,"",((AP114*3)+(AQ114*1.5)+(AS114*0))/AS114)</f>
        <v/>
      </c>
      <c r="AU114" s="185">
        <f t="shared" ref="AU114:AW119" si="399">COUNTIFS($L$5:$L$300,$X$114,$M$5:$M$300,$Y114,$N$5:$N$300,$AU$31,$O$5:$O$300,AU$32)</f>
        <v>0</v>
      </c>
      <c r="AV114" s="172">
        <f t="shared" si="399"/>
        <v>0</v>
      </c>
      <c r="AW114" s="172">
        <f t="shared" si="399"/>
        <v>0</v>
      </c>
      <c r="AX114" s="97">
        <f t="shared" ref="AX114:AX120" si="400">SUM(AU114:AW114)</f>
        <v>0</v>
      </c>
      <c r="AY114" s="397" t="str">
        <f t="shared" ref="AY114:AY120" si="401">IF(AX114=0,"",((AU114*4)+(AV114*2)+(AW114*0))/AX114)</f>
        <v/>
      </c>
      <c r="AZ114" s="181">
        <f t="shared" ref="AZ114:BB119" si="402">COUNTIFS($L$5:$L$300,$X$114,$M$5:$M$300,$Y114,$N$5:$N$300,$AZ$31,$O$5:$O$300,AZ$32)</f>
        <v>0</v>
      </c>
      <c r="BA114" s="174">
        <f t="shared" si="402"/>
        <v>0</v>
      </c>
      <c r="BB114" s="174">
        <f t="shared" si="402"/>
        <v>0</v>
      </c>
      <c r="BC114" s="409">
        <f t="shared" ref="BC114:BC120" si="403">SUM(AZ114:BB114)</f>
        <v>0</v>
      </c>
      <c r="BD114" s="399" t="str">
        <f t="shared" ref="BD114:BD120" si="404">IF(BC114=0,"",((AZ114*4)+(BA114*2)+(BB114*0))/BC114)</f>
        <v/>
      </c>
      <c r="BE114" s="185">
        <f t="shared" ref="BE114:BG119" si="405">COUNTIFS($L$5:$L$300,$X$114,$M$5:$M$300,$Y114,$N$5:$N$300,$BE$31,$O$5:$O$300,BE$32)</f>
        <v>0</v>
      </c>
      <c r="BF114" s="172">
        <f t="shared" si="405"/>
        <v>0</v>
      </c>
      <c r="BG114" s="172">
        <f t="shared" si="405"/>
        <v>0</v>
      </c>
      <c r="BH114" s="97">
        <f t="shared" ref="BH114:BH120" si="406">SUM(BE114:BG114)</f>
        <v>0</v>
      </c>
      <c r="BI114" s="397" t="str">
        <f t="shared" ref="BI114:BI120" si="407">IF(BH114=0,"",((BE114*4)+(BF114*2)+(BG114*0))/BH114)</f>
        <v/>
      </c>
      <c r="BJ114" s="512">
        <f>H14</f>
        <v>0</v>
      </c>
      <c r="BK114" s="404">
        <v>1</v>
      </c>
      <c r="BL114" s="172">
        <f>COUNTIFS($L$5:$L$300,$BJ$33,$M$5:$M$300,$Y$33,$N$5:$N$300,$Z$31,$O$5:$O$300,$Z$32)</f>
        <v>0</v>
      </c>
      <c r="BM114" s="172">
        <f>COUNTIFS($L$5:$L$300,$BJ$33,$M$5:$M$300,$Y$33,$N$5:$N$300,$Z$31,$O$5:$O$300,BM$32)</f>
        <v>0</v>
      </c>
      <c r="BN114" s="172">
        <f>COUNTIFS($L$5:$L$300,$BJ$33,$M$5:$M$300,$Y$33,$N$5:$N$300,$Z$31,$O$5:$O$300,BN$32)</f>
        <v>0</v>
      </c>
      <c r="BO114" s="172"/>
      <c r="BP114" s="97">
        <f t="shared" ref="BP114:BP120" si="408">SUM(BL114:BN114)</f>
        <v>0</v>
      </c>
      <c r="BQ114" s="397" t="str">
        <f t="shared" ref="BQ114:BQ120" si="409">IF(BP114=0,"",((BL114*4)+(BM114*2)+(BN114*0))/BP114)</f>
        <v/>
      </c>
      <c r="BR114" s="174">
        <f>COUNTIFS($L$5:$L$300,$BJ$33,$M$5:$M$300,$Y$33,$N$5:$N$300,$AF$31,$O$5:$O$300,BR$32)</f>
        <v>0</v>
      </c>
      <c r="BS114" s="174">
        <f t="shared" ref="BS114:BT119" si="410">COUNTIFS($L$5:$L$300,$BJ$33,$M$5:$M$300,$Y114,$N$5:$N$300,$AF$31,$O$5:$O$300,BS$32)</f>
        <v>0</v>
      </c>
      <c r="BT114" s="174">
        <f t="shared" si="410"/>
        <v>0</v>
      </c>
      <c r="BU114" s="97">
        <f t="shared" ref="BU114:BU120" si="411">SUM(BR114:BT114)</f>
        <v>0</v>
      </c>
      <c r="BV114" s="397" t="str">
        <f>IF(BU114=0,"",((BR114*3)+(BS114*1.5)+(BT114*0))/BU114)</f>
        <v/>
      </c>
      <c r="BW114" s="174">
        <f t="shared" ref="BW114:BY119" si="412">COUNTIFS($L$5:$L$300,$BJ$33,$M$5:$M$300,$Y114,$N$5:$N$300,$AK$31,$O$5:$O$300,BW$32)</f>
        <v>0</v>
      </c>
      <c r="BX114" s="174">
        <f t="shared" si="412"/>
        <v>0</v>
      </c>
      <c r="BY114" s="174">
        <f t="shared" si="412"/>
        <v>0</v>
      </c>
      <c r="BZ114" s="97">
        <f t="shared" ref="BZ114:BZ120" si="413">SUM(BW114:BY114)</f>
        <v>0</v>
      </c>
      <c r="CA114" s="397" t="str">
        <f>IF(BZ114=0,"",((BW114*3)+(BX114*1.5)+(BY114*0))/BZ114)</f>
        <v/>
      </c>
      <c r="CB114" s="174">
        <f t="shared" ref="CB114:CD119" si="414">COUNTIFS($L$5:$L$300,$BJ$33,$M$5:$M$300,$Y114,$N$5:$N$300,$AP$31,$O$5:$O$300,CB$32)</f>
        <v>0</v>
      </c>
      <c r="CC114" s="174">
        <f t="shared" si="414"/>
        <v>0</v>
      </c>
      <c r="CD114" s="174">
        <f t="shared" si="414"/>
        <v>0</v>
      </c>
      <c r="CE114" s="97">
        <f t="shared" ref="CE114:CE120" si="415">SUM(CB114:CD114)</f>
        <v>0</v>
      </c>
      <c r="CF114" s="397" t="str">
        <f>IF(CE114=0,"",((CB114*3)+(CC114*1.5)+(CD114*0))/CE114)</f>
        <v/>
      </c>
      <c r="CG114" s="185">
        <f t="shared" ref="CG114:CI119" si="416">COUNTIFS($L$5:$L$300,$BJ$33,$M$5:$M$300,$Y114,$N$5:$N$300,$AU$31,$O$5:$O$300,CG$32)</f>
        <v>0</v>
      </c>
      <c r="CH114" s="172">
        <f t="shared" si="416"/>
        <v>0</v>
      </c>
      <c r="CI114" s="172">
        <f t="shared" si="416"/>
        <v>0</v>
      </c>
      <c r="CJ114" s="97">
        <f t="shared" ref="CJ114:CJ120" si="417">SUM(CG114:CI114)</f>
        <v>0</v>
      </c>
      <c r="CK114" s="400" t="str">
        <f t="shared" ref="CK114:CK120" si="418">IF(CJ114=0,"",((CG114*4)+(CH114*2)+(CI114*0))/CJ114)</f>
        <v/>
      </c>
      <c r="CL114" s="185">
        <f t="shared" ref="CL114:CN119" si="419">COUNTIFS($L$5:$L$300,$BJ$33,$M$5:$M$300,$Y114,$N$5:$N$300,$AZ$31,$O$5:$O$300,CL$32)</f>
        <v>0</v>
      </c>
      <c r="CM114" s="172">
        <f t="shared" si="419"/>
        <v>0</v>
      </c>
      <c r="CN114" s="172">
        <f t="shared" si="419"/>
        <v>0</v>
      </c>
      <c r="CO114" s="97">
        <f t="shared" ref="CO114:CO120" si="420">SUM(CL114:CN114)</f>
        <v>0</v>
      </c>
      <c r="CP114" s="397" t="str">
        <f t="shared" ref="CP114:CP120" si="421">IF(CO114=0,"",((CL114*4)+(CM114*2)+(CN114*0))/CO114)</f>
        <v/>
      </c>
      <c r="CQ114" s="172">
        <f t="shared" ref="CQ114:CS119" si="422">COUNTIFS($L$5:$L$300,$BJ$33,$M$5:$M$300,$Y114,$N$5:$N$300,$BE$31,$O$5:$O$300,CQ$32)</f>
        <v>0</v>
      </c>
      <c r="CR114" s="172">
        <f t="shared" si="422"/>
        <v>0</v>
      </c>
      <c r="CS114" s="172">
        <f t="shared" si="422"/>
        <v>0</v>
      </c>
      <c r="CT114" s="97">
        <f t="shared" ref="CT114:CT120" si="423">SUM(CQ114:CS114)</f>
        <v>0</v>
      </c>
      <c r="CU114" s="397" t="str">
        <f t="shared" ref="CU114:CU120" si="424">IF(CT114=0,"",((CQ114*4)+(CR114*2)+(CS114*0))/CT114)</f>
        <v/>
      </c>
      <c r="CV114" s="98"/>
    </row>
    <row r="115" spans="3:100" x14ac:dyDescent="0.25">
      <c r="C115" s="380">
        <f t="shared" si="217"/>
        <v>0</v>
      </c>
      <c r="I115" s="409" t="e">
        <f t="shared" ca="1" si="218"/>
        <v>#NAME?</v>
      </c>
      <c r="K115" s="110"/>
      <c r="L115" s="74" t="str">
        <f t="shared" si="219"/>
        <v/>
      </c>
      <c r="M115" s="11" t="str">
        <f t="shared" si="220"/>
        <v/>
      </c>
      <c r="N115" s="11" t="str">
        <f t="shared" si="221"/>
        <v/>
      </c>
      <c r="O115" s="11" t="str">
        <f t="shared" si="222"/>
        <v/>
      </c>
      <c r="P115" s="380">
        <f t="shared" si="223"/>
        <v>1</v>
      </c>
      <c r="Q115" s="380">
        <f t="shared" si="224"/>
        <v>1</v>
      </c>
      <c r="X115" s="513"/>
      <c r="Y115" s="129">
        <v>2</v>
      </c>
      <c r="Z115" s="173">
        <f>COUNTIFS($L$5:$L$300,$X$114,$M$5:$M$300,$Y115,$N$5:$N$300,$Z$31,$O$5:$O$300,$Z$32)</f>
        <v>0</v>
      </c>
      <c r="AA115" s="173">
        <f>COUNTIFS($L$5:$L$300,$X$114,$M$5:$M$300,$Y115,$N$5:$N$300,$Z$31,$O$5:$O$300,$AA$32)</f>
        <v>0</v>
      </c>
      <c r="AB115" s="173">
        <f>COUNTIFS($L$5:$L$300,$X$114,$M$5:$M$300,$Y115,$N$5:$N$300,$Z$31,$O$5:$O$300,$AB$32)</f>
        <v>0</v>
      </c>
      <c r="AC115" s="130"/>
      <c r="AD115" s="130">
        <f t="shared" si="390"/>
        <v>0</v>
      </c>
      <c r="AE115" s="137" t="str">
        <f t="shared" si="391"/>
        <v/>
      </c>
      <c r="AF115" s="173">
        <f>COUNTIFS($L$5:$L$300,$X$114,$M$5:$M$300,$Y115,$N$5:$N$300,$AF$31,$O$5:$O$300,AF$32)</f>
        <v>0</v>
      </c>
      <c r="AG115" s="173">
        <f t="shared" si="392"/>
        <v>0</v>
      </c>
      <c r="AH115" s="173">
        <f t="shared" si="392"/>
        <v>0</v>
      </c>
      <c r="AI115" s="130">
        <f t="shared" si="393"/>
        <v>0</v>
      </c>
      <c r="AJ115" s="137" t="str">
        <f t="shared" ref="AJ115:AJ120" si="425">IF(AI115=0,"",((AF115*3)+(AG115*1.5)+(AH115*0))/AI115)</f>
        <v/>
      </c>
      <c r="AK115" s="182">
        <f t="shared" si="394"/>
        <v>0</v>
      </c>
      <c r="AL115" s="173">
        <f t="shared" si="394"/>
        <v>0</v>
      </c>
      <c r="AM115" s="173">
        <f t="shared" si="394"/>
        <v>0</v>
      </c>
      <c r="AN115" s="130">
        <f t="shared" si="395"/>
        <v>0</v>
      </c>
      <c r="AO115" s="137" t="str">
        <f t="shared" ref="AO115:AO120" si="426">IF(AN115=0,"",((AK115*3)+(AL115*1.5)+(AM115*0))/AN115)</f>
        <v/>
      </c>
      <c r="AP115" s="173">
        <f t="shared" si="396"/>
        <v>0</v>
      </c>
      <c r="AQ115" s="173">
        <f t="shared" si="396"/>
        <v>0</v>
      </c>
      <c r="AR115" s="173">
        <f t="shared" si="396"/>
        <v>0</v>
      </c>
      <c r="AS115" s="130">
        <f t="shared" si="397"/>
        <v>0</v>
      </c>
      <c r="AT115" s="137" t="str">
        <f t="shared" si="398"/>
        <v/>
      </c>
      <c r="AU115" s="182">
        <f t="shared" si="399"/>
        <v>0</v>
      </c>
      <c r="AV115" s="173">
        <f t="shared" si="399"/>
        <v>0</v>
      </c>
      <c r="AW115" s="173">
        <f t="shared" si="399"/>
        <v>0</v>
      </c>
      <c r="AX115" s="130">
        <f t="shared" si="400"/>
        <v>0</v>
      </c>
      <c r="AY115" s="137" t="str">
        <f t="shared" si="401"/>
        <v/>
      </c>
      <c r="AZ115" s="182">
        <f t="shared" si="402"/>
        <v>0</v>
      </c>
      <c r="BA115" s="173">
        <f t="shared" si="402"/>
        <v>0</v>
      </c>
      <c r="BB115" s="173">
        <f t="shared" si="402"/>
        <v>0</v>
      </c>
      <c r="BC115" s="130">
        <f t="shared" si="403"/>
        <v>0</v>
      </c>
      <c r="BD115" s="137" t="str">
        <f t="shared" si="404"/>
        <v/>
      </c>
      <c r="BE115" s="182">
        <f t="shared" si="405"/>
        <v>0</v>
      </c>
      <c r="BF115" s="173">
        <f t="shared" si="405"/>
        <v>0</v>
      </c>
      <c r="BG115" s="173">
        <f t="shared" si="405"/>
        <v>0</v>
      </c>
      <c r="BH115" s="130">
        <f t="shared" si="406"/>
        <v>0</v>
      </c>
      <c r="BI115" s="137" t="str">
        <f t="shared" si="407"/>
        <v/>
      </c>
      <c r="BJ115" s="513"/>
      <c r="BK115" s="126">
        <v>2</v>
      </c>
      <c r="BL115" s="236">
        <f>COUNTIFS($L$5:$L$300,$BJ$33,$M$5:$M$300,$Y115,$N$5:$N$300,$Z$31,$O$5:$O$300,$Z$32)</f>
        <v>0</v>
      </c>
      <c r="BM115" s="236">
        <f>COUNTIFS($L$5:$L$300,$BJ$33,$M$5:$M$300,$Y115,$N$5:$N$300,$Z$31,$O$5:$O$300,$AA$32)</f>
        <v>0</v>
      </c>
      <c r="BN115" s="236">
        <f>COUNTIFS($L$5:$L$300,$BJ$33,$M$5:$M$300,$Y115,$N$5:$N$300,$Z$31,$O$5:$O$300,$AB$32)</f>
        <v>0</v>
      </c>
      <c r="BO115" s="236"/>
      <c r="BP115" s="233">
        <f t="shared" si="408"/>
        <v>0</v>
      </c>
      <c r="BQ115" s="240" t="str">
        <f t="shared" si="409"/>
        <v/>
      </c>
      <c r="BR115" s="236">
        <f>COUNTIFS($L$5:$L$300,$BJ$33,$M$5:$M$300,$Y115,$N$5:$N$300,$AF$31,$O$5:$O$300,BR$32)</f>
        <v>0</v>
      </c>
      <c r="BS115" s="236">
        <f t="shared" si="410"/>
        <v>0</v>
      </c>
      <c r="BT115" s="236">
        <f t="shared" si="410"/>
        <v>0</v>
      </c>
      <c r="BU115" s="233">
        <f t="shared" si="411"/>
        <v>0</v>
      </c>
      <c r="BV115" s="240" t="str">
        <f t="shared" ref="BV115:BV120" si="427">IF(BU115=0,"",((BR115*3)+(BS115*1.5)+(BT115*0))/BU115)</f>
        <v/>
      </c>
      <c r="BW115" s="236">
        <f t="shared" si="412"/>
        <v>0</v>
      </c>
      <c r="BX115" s="236">
        <f t="shared" si="412"/>
        <v>0</v>
      </c>
      <c r="BY115" s="236">
        <f t="shared" si="412"/>
        <v>0</v>
      </c>
      <c r="BZ115" s="233">
        <f t="shared" si="413"/>
        <v>0</v>
      </c>
      <c r="CA115" s="240" t="str">
        <f t="shared" ref="CA115:CA120" si="428">IF(BZ115=0,"",((BW115*3)+(BX115*1.5)+(BY115*0))/BZ115)</f>
        <v/>
      </c>
      <c r="CB115" s="236">
        <f t="shared" si="414"/>
        <v>0</v>
      </c>
      <c r="CC115" s="236">
        <f t="shared" si="414"/>
        <v>0</v>
      </c>
      <c r="CD115" s="236">
        <f t="shared" si="414"/>
        <v>0</v>
      </c>
      <c r="CE115" s="233">
        <f t="shared" si="415"/>
        <v>0</v>
      </c>
      <c r="CF115" s="240" t="str">
        <f t="shared" ref="CF115:CF120" si="429">IF(CE115=0,"",((CB115*3)+(CC115*1.5)+(CD115*0))/CE115)</f>
        <v/>
      </c>
      <c r="CG115" s="237">
        <f t="shared" si="416"/>
        <v>0</v>
      </c>
      <c r="CH115" s="236">
        <f t="shared" si="416"/>
        <v>0</v>
      </c>
      <c r="CI115" s="236">
        <f t="shared" si="416"/>
        <v>0</v>
      </c>
      <c r="CJ115" s="233">
        <f t="shared" si="417"/>
        <v>0</v>
      </c>
      <c r="CK115" s="242" t="str">
        <f t="shared" si="418"/>
        <v/>
      </c>
      <c r="CL115" s="237">
        <f t="shared" si="419"/>
        <v>0</v>
      </c>
      <c r="CM115" s="236">
        <f t="shared" si="419"/>
        <v>0</v>
      </c>
      <c r="CN115" s="236">
        <f t="shared" si="419"/>
        <v>0</v>
      </c>
      <c r="CO115" s="233">
        <f t="shared" si="420"/>
        <v>0</v>
      </c>
      <c r="CP115" s="240" t="str">
        <f t="shared" si="421"/>
        <v/>
      </c>
      <c r="CQ115" s="236">
        <f t="shared" si="422"/>
        <v>0</v>
      </c>
      <c r="CR115" s="236">
        <f t="shared" si="422"/>
        <v>0</v>
      </c>
      <c r="CS115" s="236">
        <f t="shared" si="422"/>
        <v>0</v>
      </c>
      <c r="CT115" s="233">
        <f t="shared" si="423"/>
        <v>0</v>
      </c>
      <c r="CU115" s="240" t="str">
        <f t="shared" si="424"/>
        <v/>
      </c>
      <c r="CV115" s="98"/>
    </row>
    <row r="116" spans="3:100" x14ac:dyDescent="0.25">
      <c r="C116" s="380">
        <f t="shared" si="217"/>
        <v>0</v>
      </c>
      <c r="I116" s="409" t="e">
        <f t="shared" ca="1" si="218"/>
        <v>#NAME?</v>
      </c>
      <c r="K116" s="110"/>
      <c r="L116" s="74" t="str">
        <f t="shared" si="219"/>
        <v/>
      </c>
      <c r="M116" s="11" t="str">
        <f t="shared" si="220"/>
        <v/>
      </c>
      <c r="N116" s="11" t="str">
        <f t="shared" si="221"/>
        <v/>
      </c>
      <c r="O116" s="11" t="str">
        <f t="shared" si="222"/>
        <v/>
      </c>
      <c r="P116" s="380">
        <f t="shared" si="223"/>
        <v>1</v>
      </c>
      <c r="Q116" s="380">
        <f t="shared" si="224"/>
        <v>1</v>
      </c>
      <c r="X116" s="513"/>
      <c r="Y116" s="111">
        <v>3</v>
      </c>
      <c r="Z116" s="174">
        <f>COUNTIFS($L$5:$L$300,$X$114,$M$5:$M$300,$Y116,$N$5:$N$300,$Z$31,$O$5:$O$300,$Z$32)</f>
        <v>0</v>
      </c>
      <c r="AA116" s="174">
        <f>COUNTIFS($L$5:$L$300,$X$114,$M$5:$M$300,$Y116,$N$5:$N$300,$Z$31,$O$5:$O$300,$AA$32)</f>
        <v>0</v>
      </c>
      <c r="AB116" s="174">
        <f>COUNTIFS($L$5:$L$300,$X$114,$M$5:$M$300,$Y116,$N$5:$N$300,$Z$31,$O$5:$O$300,$AB$32)</f>
        <v>0</v>
      </c>
      <c r="AC116" s="409"/>
      <c r="AD116" s="409">
        <f t="shared" si="390"/>
        <v>0</v>
      </c>
      <c r="AE116" s="399" t="str">
        <f t="shared" si="391"/>
        <v/>
      </c>
      <c r="AF116" s="174">
        <f>COUNTIFS($L$5:$L$300,$X$114,$M$5:$M$300,$Y116,$N$5:$N$300,$AF$31,$O$5:$O$300,AF$32)</f>
        <v>0</v>
      </c>
      <c r="AG116" s="174">
        <f t="shared" si="392"/>
        <v>0</v>
      </c>
      <c r="AH116" s="174">
        <f t="shared" si="392"/>
        <v>0</v>
      </c>
      <c r="AI116" s="409">
        <f t="shared" si="393"/>
        <v>0</v>
      </c>
      <c r="AJ116" s="399" t="str">
        <f t="shared" si="425"/>
        <v/>
      </c>
      <c r="AK116" s="181">
        <f t="shared" si="394"/>
        <v>0</v>
      </c>
      <c r="AL116" s="174">
        <f t="shared" si="394"/>
        <v>0</v>
      </c>
      <c r="AM116" s="174">
        <f t="shared" si="394"/>
        <v>0</v>
      </c>
      <c r="AN116" s="409">
        <f t="shared" si="395"/>
        <v>0</v>
      </c>
      <c r="AO116" s="399" t="str">
        <f t="shared" si="426"/>
        <v/>
      </c>
      <c r="AP116" s="174">
        <f t="shared" si="396"/>
        <v>0</v>
      </c>
      <c r="AQ116" s="174">
        <f t="shared" si="396"/>
        <v>0</v>
      </c>
      <c r="AR116" s="174">
        <f t="shared" si="396"/>
        <v>0</v>
      </c>
      <c r="AS116" s="409">
        <f t="shared" si="397"/>
        <v>0</v>
      </c>
      <c r="AT116" s="399" t="str">
        <f t="shared" si="398"/>
        <v/>
      </c>
      <c r="AU116" s="181">
        <f t="shared" si="399"/>
        <v>0</v>
      </c>
      <c r="AV116" s="174">
        <f t="shared" si="399"/>
        <v>0</v>
      </c>
      <c r="AW116" s="174">
        <f t="shared" si="399"/>
        <v>0</v>
      </c>
      <c r="AX116" s="409">
        <f t="shared" si="400"/>
        <v>0</v>
      </c>
      <c r="AY116" s="399" t="str">
        <f t="shared" si="401"/>
        <v/>
      </c>
      <c r="AZ116" s="181">
        <f t="shared" si="402"/>
        <v>0</v>
      </c>
      <c r="BA116" s="174">
        <f t="shared" si="402"/>
        <v>0</v>
      </c>
      <c r="BB116" s="174">
        <f t="shared" si="402"/>
        <v>0</v>
      </c>
      <c r="BC116" s="409">
        <f t="shared" si="403"/>
        <v>0</v>
      </c>
      <c r="BD116" s="399" t="str">
        <f t="shared" si="404"/>
        <v/>
      </c>
      <c r="BE116" s="181">
        <f t="shared" si="405"/>
        <v>0</v>
      </c>
      <c r="BF116" s="174">
        <f t="shared" si="405"/>
        <v>0</v>
      </c>
      <c r="BG116" s="174">
        <f t="shared" si="405"/>
        <v>0</v>
      </c>
      <c r="BH116" s="409">
        <f t="shared" si="406"/>
        <v>0</v>
      </c>
      <c r="BI116" s="399" t="str">
        <f t="shared" si="407"/>
        <v/>
      </c>
      <c r="BJ116" s="513"/>
      <c r="BK116" s="132">
        <v>3</v>
      </c>
      <c r="BL116" s="174">
        <f>COUNTIFS($L$5:$L$300,$BJ$33,$M$5:$M$300,$Y116,$N$5:$N$300,$Z$31,$O$5:$O$300,$Z$32)</f>
        <v>0</v>
      </c>
      <c r="BM116" s="174">
        <f>COUNTIFS($L$5:$L$300,$BJ$33,$M$5:$M$300,$Y116,$N$5:$N$300,$Z$31,$O$5:$O$300,$AA$32)</f>
        <v>0</v>
      </c>
      <c r="BN116" s="174">
        <f>COUNTIFS($L$5:$L$300,$BJ$33,$M$5:$M$300,$Y116,$N$5:$N$300,$Z$31,$O$5:$O$300,$AB$32)</f>
        <v>0</v>
      </c>
      <c r="BO116" s="174"/>
      <c r="BP116" s="409">
        <f t="shared" si="408"/>
        <v>0</v>
      </c>
      <c r="BQ116" s="399" t="str">
        <f t="shared" si="409"/>
        <v/>
      </c>
      <c r="BR116" s="174">
        <f>COUNTIFS($L$5:$L$300,$BJ$33,$M$5:$M$300,$Y116,$N$5:$N$300,$AF$31,$O$5:$O$300,BR$32)</f>
        <v>0</v>
      </c>
      <c r="BS116" s="174">
        <f t="shared" si="410"/>
        <v>0</v>
      </c>
      <c r="BT116" s="174">
        <f t="shared" si="410"/>
        <v>0</v>
      </c>
      <c r="BU116" s="409">
        <f t="shared" si="411"/>
        <v>0</v>
      </c>
      <c r="BV116" s="399" t="str">
        <f t="shared" si="427"/>
        <v/>
      </c>
      <c r="BW116" s="174">
        <f t="shared" si="412"/>
        <v>0</v>
      </c>
      <c r="BX116" s="174">
        <f t="shared" si="412"/>
        <v>0</v>
      </c>
      <c r="BY116" s="174">
        <f t="shared" si="412"/>
        <v>0</v>
      </c>
      <c r="BZ116" s="409">
        <f t="shared" si="413"/>
        <v>0</v>
      </c>
      <c r="CA116" s="399" t="str">
        <f t="shared" si="428"/>
        <v/>
      </c>
      <c r="CB116" s="174">
        <f t="shared" si="414"/>
        <v>0</v>
      </c>
      <c r="CC116" s="174">
        <f t="shared" si="414"/>
        <v>0</v>
      </c>
      <c r="CD116" s="174">
        <f t="shared" si="414"/>
        <v>0</v>
      </c>
      <c r="CE116" s="409">
        <f t="shared" si="415"/>
        <v>0</v>
      </c>
      <c r="CF116" s="399" t="str">
        <f t="shared" si="429"/>
        <v/>
      </c>
      <c r="CG116" s="181">
        <f t="shared" si="416"/>
        <v>0</v>
      </c>
      <c r="CH116" s="174">
        <f t="shared" si="416"/>
        <v>0</v>
      </c>
      <c r="CI116" s="174">
        <f t="shared" si="416"/>
        <v>0</v>
      </c>
      <c r="CJ116" s="409">
        <f t="shared" si="417"/>
        <v>0</v>
      </c>
      <c r="CK116" s="398" t="str">
        <f t="shared" si="418"/>
        <v/>
      </c>
      <c r="CL116" s="181">
        <f t="shared" si="419"/>
        <v>0</v>
      </c>
      <c r="CM116" s="174">
        <f t="shared" si="419"/>
        <v>0</v>
      </c>
      <c r="CN116" s="174">
        <f t="shared" si="419"/>
        <v>0</v>
      </c>
      <c r="CO116" s="409">
        <f t="shared" si="420"/>
        <v>0</v>
      </c>
      <c r="CP116" s="399" t="str">
        <f t="shared" si="421"/>
        <v/>
      </c>
      <c r="CQ116" s="174">
        <f t="shared" si="422"/>
        <v>0</v>
      </c>
      <c r="CR116" s="174">
        <f t="shared" si="422"/>
        <v>0</v>
      </c>
      <c r="CS116" s="174">
        <f t="shared" si="422"/>
        <v>0</v>
      </c>
      <c r="CT116" s="409">
        <f t="shared" si="423"/>
        <v>0</v>
      </c>
      <c r="CU116" s="399" t="str">
        <f t="shared" si="424"/>
        <v/>
      </c>
      <c r="CV116" s="98"/>
    </row>
    <row r="117" spans="3:100" x14ac:dyDescent="0.25">
      <c r="C117" s="380">
        <f t="shared" si="217"/>
        <v>0</v>
      </c>
      <c r="I117" s="409" t="e">
        <f t="shared" ca="1" si="218"/>
        <v>#NAME?</v>
      </c>
      <c r="K117" s="110"/>
      <c r="L117" s="74" t="str">
        <f t="shared" si="219"/>
        <v/>
      </c>
      <c r="M117" s="11" t="str">
        <f t="shared" si="220"/>
        <v/>
      </c>
      <c r="N117" s="11" t="str">
        <f t="shared" si="221"/>
        <v/>
      </c>
      <c r="O117" s="11" t="str">
        <f t="shared" si="222"/>
        <v/>
      </c>
      <c r="P117" s="380">
        <f t="shared" si="223"/>
        <v>1</v>
      </c>
      <c r="Q117" s="380">
        <f t="shared" si="224"/>
        <v>1</v>
      </c>
      <c r="X117" s="513"/>
      <c r="Y117" s="129">
        <v>4</v>
      </c>
      <c r="Z117" s="173">
        <f>COUNTIFS($L$5:$L$300,$X$114,$M$5:$M$300,$Y117,$N$5:$N$300,$Z$31,$O$5:$O$300,$Z$32)</f>
        <v>0</v>
      </c>
      <c r="AA117" s="173">
        <f>COUNTIFS($L$5:$L$300,$X$114,$M$5:$M$300,$Y117,$N$5:$N$300,$Z$31,$O$5:$O$300,$AA$32)</f>
        <v>0</v>
      </c>
      <c r="AB117" s="173">
        <f>COUNTIFS($L$5:$L$300,$X$114,$M$5:$M$300,$Y117,$N$5:$N$300,$Z$31,$O$5:$O$300,$AB$32)</f>
        <v>0</v>
      </c>
      <c r="AC117" s="130"/>
      <c r="AD117" s="130">
        <f t="shared" si="390"/>
        <v>0</v>
      </c>
      <c r="AE117" s="137" t="str">
        <f t="shared" si="391"/>
        <v/>
      </c>
      <c r="AF117" s="173">
        <f>COUNTIFS($L$5:$L$300,$X$114,$M$5:$M$300,$Y117,$N$5:$N$300,$AF$31,$O$5:$O$300,AF$32)</f>
        <v>0</v>
      </c>
      <c r="AG117" s="173">
        <f t="shared" si="392"/>
        <v>0</v>
      </c>
      <c r="AH117" s="173">
        <f t="shared" si="392"/>
        <v>0</v>
      </c>
      <c r="AI117" s="130">
        <f t="shared" si="393"/>
        <v>0</v>
      </c>
      <c r="AJ117" s="137" t="str">
        <f t="shared" si="425"/>
        <v/>
      </c>
      <c r="AK117" s="182">
        <f t="shared" si="394"/>
        <v>0</v>
      </c>
      <c r="AL117" s="173">
        <f t="shared" si="394"/>
        <v>0</v>
      </c>
      <c r="AM117" s="173">
        <f t="shared" si="394"/>
        <v>0</v>
      </c>
      <c r="AN117" s="130">
        <f t="shared" si="395"/>
        <v>0</v>
      </c>
      <c r="AO117" s="137" t="str">
        <f t="shared" si="426"/>
        <v/>
      </c>
      <c r="AP117" s="173">
        <f t="shared" si="396"/>
        <v>0</v>
      </c>
      <c r="AQ117" s="173">
        <f t="shared" si="396"/>
        <v>0</v>
      </c>
      <c r="AR117" s="173">
        <f t="shared" si="396"/>
        <v>0</v>
      </c>
      <c r="AS117" s="130">
        <f t="shared" si="397"/>
        <v>0</v>
      </c>
      <c r="AT117" s="137" t="str">
        <f t="shared" si="398"/>
        <v/>
      </c>
      <c r="AU117" s="182">
        <f t="shared" si="399"/>
        <v>0</v>
      </c>
      <c r="AV117" s="173">
        <f t="shared" si="399"/>
        <v>0</v>
      </c>
      <c r="AW117" s="173">
        <f t="shared" si="399"/>
        <v>0</v>
      </c>
      <c r="AX117" s="130">
        <f t="shared" si="400"/>
        <v>0</v>
      </c>
      <c r="AY117" s="137" t="str">
        <f t="shared" si="401"/>
        <v/>
      </c>
      <c r="AZ117" s="182">
        <f t="shared" si="402"/>
        <v>0</v>
      </c>
      <c r="BA117" s="173">
        <f t="shared" si="402"/>
        <v>0</v>
      </c>
      <c r="BB117" s="173">
        <f t="shared" si="402"/>
        <v>0</v>
      </c>
      <c r="BC117" s="130">
        <f t="shared" si="403"/>
        <v>0</v>
      </c>
      <c r="BD117" s="137" t="str">
        <f t="shared" si="404"/>
        <v/>
      </c>
      <c r="BE117" s="182">
        <f t="shared" si="405"/>
        <v>0</v>
      </c>
      <c r="BF117" s="173">
        <f t="shared" si="405"/>
        <v>0</v>
      </c>
      <c r="BG117" s="173">
        <f t="shared" si="405"/>
        <v>0</v>
      </c>
      <c r="BH117" s="130">
        <f t="shared" si="406"/>
        <v>0</v>
      </c>
      <c r="BI117" s="137" t="str">
        <f t="shared" si="407"/>
        <v/>
      </c>
      <c r="BJ117" s="513"/>
      <c r="BK117" s="126">
        <v>4</v>
      </c>
      <c r="BL117" s="236">
        <f>COUNTIFS($L$5:$L$300,$BJ$33,$M$5:$M$300,$Y117,$N$5:$N$300,$Z$31,$O$5:$O$300,$Z$32)</f>
        <v>0</v>
      </c>
      <c r="BM117" s="236">
        <f>COUNTIFS($L$5:$L$300,$BJ$33,$M$5:$M$300,$Y117,$N$5:$N$300,$Z$31,$O$5:$O$300,$AA$32)</f>
        <v>0</v>
      </c>
      <c r="BN117" s="236">
        <f>COUNTIFS($L$5:$L$300,$BJ$33,$M$5:$M$300,$Y117,$N$5:$N$300,$Z$31,$O$5:$O$300,$AB$32)</f>
        <v>0</v>
      </c>
      <c r="BO117" s="236"/>
      <c r="BP117" s="233">
        <f t="shared" si="408"/>
        <v>0</v>
      </c>
      <c r="BQ117" s="240" t="str">
        <f t="shared" si="409"/>
        <v/>
      </c>
      <c r="BR117" s="236">
        <f>COUNTIFS($L$5:$L$300,$BJ$33,$M$5:$M$300,$Y117,$N$5:$N$300,$AF$31,$O$5:$O$300,BR$32)</f>
        <v>0</v>
      </c>
      <c r="BS117" s="236">
        <f t="shared" si="410"/>
        <v>0</v>
      </c>
      <c r="BT117" s="236">
        <f t="shared" si="410"/>
        <v>0</v>
      </c>
      <c r="BU117" s="233">
        <f t="shared" si="411"/>
        <v>0</v>
      </c>
      <c r="BV117" s="240" t="str">
        <f t="shared" si="427"/>
        <v/>
      </c>
      <c r="BW117" s="236">
        <f t="shared" si="412"/>
        <v>0</v>
      </c>
      <c r="BX117" s="236">
        <f t="shared" si="412"/>
        <v>0</v>
      </c>
      <c r="BY117" s="236">
        <f t="shared" si="412"/>
        <v>0</v>
      </c>
      <c r="BZ117" s="233">
        <f t="shared" si="413"/>
        <v>0</v>
      </c>
      <c r="CA117" s="240" t="str">
        <f t="shared" si="428"/>
        <v/>
      </c>
      <c r="CB117" s="236">
        <f t="shared" si="414"/>
        <v>0</v>
      </c>
      <c r="CC117" s="236">
        <f t="shared" si="414"/>
        <v>0</v>
      </c>
      <c r="CD117" s="236">
        <f t="shared" si="414"/>
        <v>0</v>
      </c>
      <c r="CE117" s="233">
        <f t="shared" si="415"/>
        <v>0</v>
      </c>
      <c r="CF117" s="240" t="str">
        <f t="shared" si="429"/>
        <v/>
      </c>
      <c r="CG117" s="237">
        <f t="shared" si="416"/>
        <v>0</v>
      </c>
      <c r="CH117" s="236">
        <f t="shared" si="416"/>
        <v>0</v>
      </c>
      <c r="CI117" s="236">
        <f t="shared" si="416"/>
        <v>0</v>
      </c>
      <c r="CJ117" s="233">
        <f t="shared" si="417"/>
        <v>0</v>
      </c>
      <c r="CK117" s="242" t="str">
        <f t="shared" si="418"/>
        <v/>
      </c>
      <c r="CL117" s="237">
        <f t="shared" si="419"/>
        <v>0</v>
      </c>
      <c r="CM117" s="236">
        <f t="shared" si="419"/>
        <v>0</v>
      </c>
      <c r="CN117" s="236">
        <f t="shared" si="419"/>
        <v>0</v>
      </c>
      <c r="CO117" s="233">
        <f t="shared" si="420"/>
        <v>0</v>
      </c>
      <c r="CP117" s="240" t="str">
        <f t="shared" si="421"/>
        <v/>
      </c>
      <c r="CQ117" s="236">
        <f t="shared" si="422"/>
        <v>0</v>
      </c>
      <c r="CR117" s="236">
        <f t="shared" si="422"/>
        <v>0</v>
      </c>
      <c r="CS117" s="236">
        <f t="shared" si="422"/>
        <v>0</v>
      </c>
      <c r="CT117" s="233">
        <f t="shared" si="423"/>
        <v>0</v>
      </c>
      <c r="CU117" s="240" t="str">
        <f t="shared" si="424"/>
        <v/>
      </c>
      <c r="CV117" s="98"/>
    </row>
    <row r="118" spans="3:100" x14ac:dyDescent="0.25">
      <c r="C118" s="380">
        <f t="shared" si="217"/>
        <v>0</v>
      </c>
      <c r="I118" s="409" t="e">
        <f t="shared" ca="1" si="218"/>
        <v>#NAME?</v>
      </c>
      <c r="K118" s="110"/>
      <c r="L118" s="74" t="str">
        <f t="shared" si="219"/>
        <v/>
      </c>
      <c r="M118" s="11" t="str">
        <f t="shared" si="220"/>
        <v/>
      </c>
      <c r="N118" s="11" t="str">
        <f t="shared" si="221"/>
        <v/>
      </c>
      <c r="O118" s="11" t="str">
        <f t="shared" si="222"/>
        <v/>
      </c>
      <c r="P118" s="380">
        <f t="shared" si="223"/>
        <v>1</v>
      </c>
      <c r="Q118" s="380">
        <f t="shared" si="224"/>
        <v>1</v>
      </c>
      <c r="X118" s="513"/>
      <c r="Y118" s="111">
        <v>5</v>
      </c>
      <c r="Z118" s="174">
        <f>COUNTIFS($L$5:$L$300,$X$114,$M$5:$M$300,$Y118,$N$5:$N$300,$Z$31,$O$5:$O$300,$Z$32)</f>
        <v>0</v>
      </c>
      <c r="AA118" s="174">
        <f>COUNTIFS($L$5:$L$300,$X$114,$M$5:$M$300,$Y118,$N$5:$N$300,$Z$31,$O$5:$O$300,$AA$32)</f>
        <v>0</v>
      </c>
      <c r="AB118" s="174">
        <f>COUNTIFS($L$5:$L$300,$X$114,$M$5:$M$300,$Y118,$N$5:$N$300,$Z$31,$O$5:$O$300,$AB$32)</f>
        <v>0</v>
      </c>
      <c r="AC118" s="409"/>
      <c r="AD118" s="409">
        <f t="shared" si="390"/>
        <v>0</v>
      </c>
      <c r="AE118" s="399" t="str">
        <f t="shared" si="391"/>
        <v/>
      </c>
      <c r="AF118" s="174">
        <f>COUNTIFS($L$5:$L$300,$X$114,$M$5:$M$300,$Y118,$N$5:$N$300,$AF$31,$O$5:$O$300,AF$32)</f>
        <v>0</v>
      </c>
      <c r="AG118" s="174">
        <f t="shared" si="392"/>
        <v>0</v>
      </c>
      <c r="AH118" s="174">
        <f t="shared" si="392"/>
        <v>0</v>
      </c>
      <c r="AI118" s="409">
        <f t="shared" si="393"/>
        <v>0</v>
      </c>
      <c r="AJ118" s="399" t="str">
        <f t="shared" si="425"/>
        <v/>
      </c>
      <c r="AK118" s="181">
        <f t="shared" si="394"/>
        <v>0</v>
      </c>
      <c r="AL118" s="174">
        <f t="shared" si="394"/>
        <v>0</v>
      </c>
      <c r="AM118" s="174">
        <f t="shared" si="394"/>
        <v>0</v>
      </c>
      <c r="AN118" s="409">
        <f t="shared" si="395"/>
        <v>0</v>
      </c>
      <c r="AO118" s="399" t="str">
        <f t="shared" si="426"/>
        <v/>
      </c>
      <c r="AP118" s="174">
        <f t="shared" si="396"/>
        <v>0</v>
      </c>
      <c r="AQ118" s="174">
        <f t="shared" si="396"/>
        <v>0</v>
      </c>
      <c r="AR118" s="174">
        <f t="shared" si="396"/>
        <v>0</v>
      </c>
      <c r="AS118" s="409">
        <f t="shared" si="397"/>
        <v>0</v>
      </c>
      <c r="AT118" s="399" t="str">
        <f t="shared" si="398"/>
        <v/>
      </c>
      <c r="AU118" s="181">
        <f t="shared" si="399"/>
        <v>0</v>
      </c>
      <c r="AV118" s="174">
        <f t="shared" si="399"/>
        <v>0</v>
      </c>
      <c r="AW118" s="174">
        <f t="shared" si="399"/>
        <v>0</v>
      </c>
      <c r="AX118" s="409">
        <f t="shared" si="400"/>
        <v>0</v>
      </c>
      <c r="AY118" s="399" t="str">
        <f t="shared" si="401"/>
        <v/>
      </c>
      <c r="AZ118" s="181">
        <f t="shared" si="402"/>
        <v>0</v>
      </c>
      <c r="BA118" s="174">
        <f t="shared" si="402"/>
        <v>0</v>
      </c>
      <c r="BB118" s="174">
        <f t="shared" si="402"/>
        <v>0</v>
      </c>
      <c r="BC118" s="409">
        <f t="shared" si="403"/>
        <v>0</v>
      </c>
      <c r="BD118" s="399" t="str">
        <f t="shared" si="404"/>
        <v/>
      </c>
      <c r="BE118" s="181">
        <f t="shared" si="405"/>
        <v>0</v>
      </c>
      <c r="BF118" s="174">
        <f t="shared" si="405"/>
        <v>0</v>
      </c>
      <c r="BG118" s="174">
        <f t="shared" si="405"/>
        <v>0</v>
      </c>
      <c r="BH118" s="409">
        <f t="shared" si="406"/>
        <v>0</v>
      </c>
      <c r="BI118" s="399" t="str">
        <f t="shared" si="407"/>
        <v/>
      </c>
      <c r="BJ118" s="513"/>
      <c r="BK118" s="132">
        <v>5</v>
      </c>
      <c r="BL118" s="174">
        <f>COUNTIFS($L$5:$L$300,$BJ$33,$M$5:$M$300,$Y118,$N$5:$N$300,$Z$31,$O$5:$O$300,$Z$32)</f>
        <v>0</v>
      </c>
      <c r="BM118" s="174">
        <f>COUNTIFS($L$5:$L$300,$BJ$33,$M$5:$M$300,$Y118,$N$5:$N$300,$Z$31,$O$5:$O$300,$AA$32)</f>
        <v>0</v>
      </c>
      <c r="BN118" s="174">
        <f>COUNTIFS($L$5:$L$300,$BJ$33,$M$5:$M$300,$Y118,$N$5:$N$300,$Z$31,$O$5:$O$300,$AB$32)</f>
        <v>0</v>
      </c>
      <c r="BO118" s="174"/>
      <c r="BP118" s="409">
        <f t="shared" si="408"/>
        <v>0</v>
      </c>
      <c r="BQ118" s="399" t="str">
        <f t="shared" si="409"/>
        <v/>
      </c>
      <c r="BR118" s="174">
        <f>COUNTIFS($L$5:$L$300,$BJ$33,$M$5:$M$300,$Y118,$N$5:$N$300,$AF$31,$O$5:$O$300,BR$32)</f>
        <v>0</v>
      </c>
      <c r="BS118" s="174">
        <f t="shared" si="410"/>
        <v>0</v>
      </c>
      <c r="BT118" s="174">
        <f t="shared" si="410"/>
        <v>0</v>
      </c>
      <c r="BU118" s="409">
        <f t="shared" si="411"/>
        <v>0</v>
      </c>
      <c r="BV118" s="399" t="str">
        <f t="shared" si="427"/>
        <v/>
      </c>
      <c r="BW118" s="174">
        <f t="shared" si="412"/>
        <v>0</v>
      </c>
      <c r="BX118" s="174">
        <f t="shared" si="412"/>
        <v>0</v>
      </c>
      <c r="BY118" s="174">
        <f t="shared" si="412"/>
        <v>0</v>
      </c>
      <c r="BZ118" s="409">
        <f t="shared" si="413"/>
        <v>0</v>
      </c>
      <c r="CA118" s="399" t="str">
        <f t="shared" si="428"/>
        <v/>
      </c>
      <c r="CB118" s="174">
        <f t="shared" si="414"/>
        <v>0</v>
      </c>
      <c r="CC118" s="174">
        <f t="shared" si="414"/>
        <v>0</v>
      </c>
      <c r="CD118" s="174">
        <f t="shared" si="414"/>
        <v>0</v>
      </c>
      <c r="CE118" s="409">
        <f t="shared" si="415"/>
        <v>0</v>
      </c>
      <c r="CF118" s="399" t="str">
        <f t="shared" si="429"/>
        <v/>
      </c>
      <c r="CG118" s="181">
        <f t="shared" si="416"/>
        <v>0</v>
      </c>
      <c r="CH118" s="174">
        <f t="shared" si="416"/>
        <v>0</v>
      </c>
      <c r="CI118" s="174">
        <f t="shared" si="416"/>
        <v>0</v>
      </c>
      <c r="CJ118" s="409">
        <f t="shared" si="417"/>
        <v>0</v>
      </c>
      <c r="CK118" s="398" t="str">
        <f t="shared" si="418"/>
        <v/>
      </c>
      <c r="CL118" s="181">
        <f t="shared" si="419"/>
        <v>0</v>
      </c>
      <c r="CM118" s="174">
        <f t="shared" si="419"/>
        <v>0</v>
      </c>
      <c r="CN118" s="174">
        <f t="shared" si="419"/>
        <v>0</v>
      </c>
      <c r="CO118" s="409">
        <f t="shared" si="420"/>
        <v>0</v>
      </c>
      <c r="CP118" s="399" t="str">
        <f t="shared" si="421"/>
        <v/>
      </c>
      <c r="CQ118" s="174">
        <f t="shared" si="422"/>
        <v>0</v>
      </c>
      <c r="CR118" s="174">
        <f t="shared" si="422"/>
        <v>0</v>
      </c>
      <c r="CS118" s="174">
        <f t="shared" si="422"/>
        <v>0</v>
      </c>
      <c r="CT118" s="409">
        <f t="shared" si="423"/>
        <v>0</v>
      </c>
      <c r="CU118" s="399" t="str">
        <f t="shared" si="424"/>
        <v/>
      </c>
      <c r="CV118" s="98"/>
    </row>
    <row r="119" spans="3:100" ht="15.75" thickBot="1" x14ac:dyDescent="0.3">
      <c r="C119" s="380">
        <f t="shared" si="217"/>
        <v>0</v>
      </c>
      <c r="I119" s="409" t="e">
        <f t="shared" ca="1" si="218"/>
        <v>#NAME?</v>
      </c>
      <c r="K119" s="110"/>
      <c r="L119" s="74" t="str">
        <f t="shared" si="219"/>
        <v/>
      </c>
      <c r="M119" s="11" t="str">
        <f t="shared" si="220"/>
        <v/>
      </c>
      <c r="N119" s="11" t="str">
        <f t="shared" si="221"/>
        <v/>
      </c>
      <c r="O119" s="11" t="str">
        <f t="shared" si="222"/>
        <v/>
      </c>
      <c r="P119" s="380">
        <f t="shared" si="223"/>
        <v>1</v>
      </c>
      <c r="Q119" s="380">
        <f t="shared" si="224"/>
        <v>1</v>
      </c>
      <c r="X119" s="514"/>
      <c r="Y119" s="168">
        <v>6</v>
      </c>
      <c r="Z119" s="173">
        <f>COUNTIFS($L$5:$L$300,$X$114,$M$5:$M$300,$Y119,$N$5:$N$300,$Z$31,$O$5:$O$300,$Z$32)</f>
        <v>0</v>
      </c>
      <c r="AA119" s="173">
        <f>COUNTIFS($L$5:$L$300,$X$114,$M$5:$M$300,$Y119,$N$5:$N$300,$Z$31,$O$5:$O$300,$AA$32)</f>
        <v>0</v>
      </c>
      <c r="AB119" s="173">
        <f>COUNTIFS($L$5:$L$300,$X$114,$M$5:$M$300,$Y119,$N$5:$N$300,$Z$31,$O$5:$O$300,$AB$32)</f>
        <v>0</v>
      </c>
      <c r="AC119" s="130"/>
      <c r="AD119" s="130">
        <f t="shared" si="390"/>
        <v>0</v>
      </c>
      <c r="AE119" s="137" t="str">
        <f t="shared" si="391"/>
        <v/>
      </c>
      <c r="AF119" s="173">
        <f>COUNTIFS($L$5:$L$300,$X$114,$M$5:$M$300,$Y119,$N$5:$N$300,$AF$31,$O$5:$O$300,AF$32)</f>
        <v>0</v>
      </c>
      <c r="AG119" s="173">
        <f t="shared" si="392"/>
        <v>0</v>
      </c>
      <c r="AH119" s="173">
        <f t="shared" si="392"/>
        <v>0</v>
      </c>
      <c r="AI119" s="130">
        <f t="shared" si="393"/>
        <v>0</v>
      </c>
      <c r="AJ119" s="137" t="str">
        <f t="shared" si="425"/>
        <v/>
      </c>
      <c r="AK119" s="182">
        <f t="shared" si="394"/>
        <v>0</v>
      </c>
      <c r="AL119" s="173">
        <f t="shared" si="394"/>
        <v>0</v>
      </c>
      <c r="AM119" s="173">
        <f t="shared" si="394"/>
        <v>0</v>
      </c>
      <c r="AN119" s="130">
        <f t="shared" si="395"/>
        <v>0</v>
      </c>
      <c r="AO119" s="137" t="str">
        <f t="shared" si="426"/>
        <v/>
      </c>
      <c r="AP119" s="173">
        <f t="shared" si="396"/>
        <v>0</v>
      </c>
      <c r="AQ119" s="173">
        <f t="shared" si="396"/>
        <v>0</v>
      </c>
      <c r="AR119" s="173">
        <f t="shared" si="396"/>
        <v>0</v>
      </c>
      <c r="AS119" s="130">
        <f t="shared" si="397"/>
        <v>0</v>
      </c>
      <c r="AT119" s="137" t="str">
        <f t="shared" si="398"/>
        <v/>
      </c>
      <c r="AU119" s="182">
        <f t="shared" si="399"/>
        <v>0</v>
      </c>
      <c r="AV119" s="173">
        <f t="shared" si="399"/>
        <v>0</v>
      </c>
      <c r="AW119" s="173">
        <f t="shared" si="399"/>
        <v>0</v>
      </c>
      <c r="AX119" s="130">
        <f t="shared" si="400"/>
        <v>0</v>
      </c>
      <c r="AY119" s="137" t="str">
        <f t="shared" si="401"/>
        <v/>
      </c>
      <c r="AZ119" s="183">
        <f t="shared" si="402"/>
        <v>0</v>
      </c>
      <c r="BA119" s="184">
        <f t="shared" si="402"/>
        <v>0</v>
      </c>
      <c r="BB119" s="173">
        <f t="shared" si="402"/>
        <v>0</v>
      </c>
      <c r="BC119" s="153">
        <f t="shared" si="403"/>
        <v>0</v>
      </c>
      <c r="BD119" s="164" t="str">
        <f t="shared" si="404"/>
        <v/>
      </c>
      <c r="BE119" s="182">
        <f t="shared" si="405"/>
        <v>0</v>
      </c>
      <c r="BF119" s="173">
        <f t="shared" si="405"/>
        <v>0</v>
      </c>
      <c r="BG119" s="173">
        <f t="shared" si="405"/>
        <v>0</v>
      </c>
      <c r="BH119" s="130">
        <f t="shared" si="406"/>
        <v>0</v>
      </c>
      <c r="BI119" s="137" t="str">
        <f t="shared" si="407"/>
        <v/>
      </c>
      <c r="BJ119" s="514"/>
      <c r="BK119" s="234">
        <v>6</v>
      </c>
      <c r="BL119" s="236">
        <f>COUNTIFS($L$5:$L$300,$BJ$33,$M$5:$M$300,$Y119,$N$5:$N$300,$Z$31,$O$5:$O$300,$Z$32)</f>
        <v>0</v>
      </c>
      <c r="BM119" s="236">
        <f>COUNTIFS($L$5:$L$300,$BJ$33,$M$5:$M$300,$Y119,$N$5:$N$300,$Z$31,$O$5:$O$300,$AA$32)</f>
        <v>0</v>
      </c>
      <c r="BN119" s="236">
        <f>COUNTIFS($L$5:$L$300,$BJ$33,$M$5:$M$300,$Y119,$N$5:$N$300,$Z$31,$O$5:$O$300,$AB$32)</f>
        <v>0</v>
      </c>
      <c r="BO119" s="236"/>
      <c r="BP119" s="233">
        <f t="shared" si="408"/>
        <v>0</v>
      </c>
      <c r="BQ119" s="241" t="str">
        <f t="shared" si="409"/>
        <v/>
      </c>
      <c r="BR119" s="236">
        <f>COUNTIFS($L$5:$L$300,$BJ$33,$M$5:$M$300,$Y119,$N$5:$N$300,$AF$31,$O$5:$O$300,BR$32)</f>
        <v>0</v>
      </c>
      <c r="BS119" s="236">
        <f t="shared" si="410"/>
        <v>0</v>
      </c>
      <c r="BT119" s="236">
        <f t="shared" si="410"/>
        <v>0</v>
      </c>
      <c r="BU119" s="233">
        <f t="shared" si="411"/>
        <v>0</v>
      </c>
      <c r="BV119" s="241" t="str">
        <f t="shared" si="427"/>
        <v/>
      </c>
      <c r="BW119" s="236">
        <f t="shared" si="412"/>
        <v>0</v>
      </c>
      <c r="BX119" s="236">
        <f t="shared" si="412"/>
        <v>0</v>
      </c>
      <c r="BY119" s="236">
        <f t="shared" si="412"/>
        <v>0</v>
      </c>
      <c r="BZ119" s="233">
        <f t="shared" si="413"/>
        <v>0</v>
      </c>
      <c r="CA119" s="240" t="str">
        <f t="shared" si="428"/>
        <v/>
      </c>
      <c r="CB119" s="236">
        <f t="shared" si="414"/>
        <v>0</v>
      </c>
      <c r="CC119" s="236">
        <f t="shared" si="414"/>
        <v>0</v>
      </c>
      <c r="CD119" s="236">
        <f t="shared" si="414"/>
        <v>0</v>
      </c>
      <c r="CE119" s="233">
        <f t="shared" si="415"/>
        <v>0</v>
      </c>
      <c r="CF119" s="240" t="str">
        <f t="shared" si="429"/>
        <v/>
      </c>
      <c r="CG119" s="237">
        <f t="shared" si="416"/>
        <v>0</v>
      </c>
      <c r="CH119" s="236">
        <f t="shared" si="416"/>
        <v>0</v>
      </c>
      <c r="CI119" s="236">
        <f t="shared" si="416"/>
        <v>0</v>
      </c>
      <c r="CJ119" s="233">
        <f t="shared" si="417"/>
        <v>0</v>
      </c>
      <c r="CK119" s="242" t="str">
        <f t="shared" si="418"/>
        <v/>
      </c>
      <c r="CL119" s="238">
        <f t="shared" si="419"/>
        <v>0</v>
      </c>
      <c r="CM119" s="239">
        <f t="shared" si="419"/>
        <v>0</v>
      </c>
      <c r="CN119" s="239">
        <f t="shared" si="419"/>
        <v>0</v>
      </c>
      <c r="CO119" s="235">
        <f t="shared" si="420"/>
        <v>0</v>
      </c>
      <c r="CP119" s="241" t="str">
        <f t="shared" si="421"/>
        <v/>
      </c>
      <c r="CQ119" s="236">
        <f t="shared" si="422"/>
        <v>0</v>
      </c>
      <c r="CR119" s="236">
        <f t="shared" si="422"/>
        <v>0</v>
      </c>
      <c r="CS119" s="236">
        <f t="shared" si="422"/>
        <v>0</v>
      </c>
      <c r="CT119" s="233">
        <f t="shared" si="423"/>
        <v>0</v>
      </c>
      <c r="CU119" s="240" t="str">
        <f t="shared" si="424"/>
        <v/>
      </c>
      <c r="CV119" s="98"/>
    </row>
    <row r="120" spans="3:100" ht="16.5" thickBot="1" x14ac:dyDescent="0.3">
      <c r="C120" s="380">
        <f t="shared" si="217"/>
        <v>0</v>
      </c>
      <c r="I120" s="409" t="e">
        <f t="shared" ca="1" si="218"/>
        <v>#NAME?</v>
      </c>
      <c r="K120" s="110"/>
      <c r="L120" s="74" t="str">
        <f t="shared" si="219"/>
        <v/>
      </c>
      <c r="M120" s="11" t="str">
        <f t="shared" si="220"/>
        <v/>
      </c>
      <c r="N120" s="11" t="str">
        <f t="shared" si="221"/>
        <v/>
      </c>
      <c r="O120" s="11" t="str">
        <f t="shared" si="222"/>
        <v/>
      </c>
      <c r="P120" s="380">
        <f t="shared" si="223"/>
        <v>1</v>
      </c>
      <c r="Q120" s="380">
        <f t="shared" si="224"/>
        <v>1</v>
      </c>
      <c r="X120" s="505" t="s">
        <v>130</v>
      </c>
      <c r="Y120" s="506"/>
      <c r="Z120" s="175">
        <f>SUM(Z114:Z119)</f>
        <v>0</v>
      </c>
      <c r="AA120" s="176">
        <f>SUM(AA114:AA119)</f>
        <v>0</v>
      </c>
      <c r="AB120" s="176">
        <f>SUM(AB114:AB119)</f>
        <v>0</v>
      </c>
      <c r="AC120" s="393"/>
      <c r="AD120" s="393">
        <f t="shared" si="390"/>
        <v>0</v>
      </c>
      <c r="AE120" s="138" t="str">
        <f t="shared" si="391"/>
        <v/>
      </c>
      <c r="AF120" s="175">
        <f>SUM(AF114:AF119)</f>
        <v>0</v>
      </c>
      <c r="AG120" s="176">
        <f>SUM(AG114:AG119)</f>
        <v>0</v>
      </c>
      <c r="AH120" s="176">
        <f>SUM(AH114:AH119)</f>
        <v>0</v>
      </c>
      <c r="AI120" s="393">
        <f t="shared" si="393"/>
        <v>0</v>
      </c>
      <c r="AJ120" s="138" t="str">
        <f t="shared" si="425"/>
        <v/>
      </c>
      <c r="AK120" s="175">
        <f>SUM(AK114:AK119)</f>
        <v>0</v>
      </c>
      <c r="AL120" s="176">
        <f>SUM(AL114:AL119)</f>
        <v>0</v>
      </c>
      <c r="AM120" s="176">
        <f>SUM(AM114:AM119)</f>
        <v>0</v>
      </c>
      <c r="AN120" s="393">
        <f t="shared" si="395"/>
        <v>0</v>
      </c>
      <c r="AO120" s="138" t="str">
        <f t="shared" si="426"/>
        <v/>
      </c>
      <c r="AP120" s="175">
        <f>SUM(AP114:AP119)</f>
        <v>0</v>
      </c>
      <c r="AQ120" s="176">
        <f>SUM(AQ114:AQ119)</f>
        <v>0</v>
      </c>
      <c r="AR120" s="176">
        <f>SUM(AR114:AR119)</f>
        <v>0</v>
      </c>
      <c r="AS120" s="393">
        <f t="shared" si="397"/>
        <v>0</v>
      </c>
      <c r="AT120" s="138" t="str">
        <f t="shared" si="398"/>
        <v/>
      </c>
      <c r="AU120" s="175">
        <f>SUM(AU114:AU119)</f>
        <v>0</v>
      </c>
      <c r="AV120" s="176">
        <f>SUM(AV114:AV119)</f>
        <v>0</v>
      </c>
      <c r="AW120" s="176">
        <f>SUM(AW114:AW119)</f>
        <v>0</v>
      </c>
      <c r="AX120" s="393">
        <f t="shared" si="400"/>
        <v>0</v>
      </c>
      <c r="AY120" s="138" t="str">
        <f t="shared" si="401"/>
        <v/>
      </c>
      <c r="AZ120" s="175">
        <f>SUM(AZ114:AZ119)</f>
        <v>0</v>
      </c>
      <c r="BA120" s="176">
        <f>SUM(BA114:BA119)</f>
        <v>0</v>
      </c>
      <c r="BB120" s="176">
        <f>SUM(BB114:BB119)</f>
        <v>0</v>
      </c>
      <c r="BC120" s="393">
        <f t="shared" si="403"/>
        <v>0</v>
      </c>
      <c r="BD120" s="138" t="str">
        <f t="shared" si="404"/>
        <v/>
      </c>
      <c r="BE120" s="175">
        <f>SUM(BE114:BE119)</f>
        <v>0</v>
      </c>
      <c r="BF120" s="176">
        <f>SUM(BF114:BF119)</f>
        <v>0</v>
      </c>
      <c r="BG120" s="176">
        <f>SUM(BG114:BG119)</f>
        <v>0</v>
      </c>
      <c r="BH120" s="393">
        <f t="shared" si="406"/>
        <v>0</v>
      </c>
      <c r="BI120" s="138" t="str">
        <f t="shared" si="407"/>
        <v/>
      </c>
      <c r="BJ120" s="505" t="s">
        <v>130</v>
      </c>
      <c r="BK120" s="506"/>
      <c r="BL120" s="175">
        <f>SUM(BL114:BL119)</f>
        <v>0</v>
      </c>
      <c r="BM120" s="176">
        <f>COUNTIFS($L$5:$L$300,$X$33,$M$5:$M$300,$Y120,$N$5:$N$300,$Z$31,$O$5:$O$300,$AA$32)</f>
        <v>0</v>
      </c>
      <c r="BN120" s="176">
        <f>SUM(BN114:BN119)</f>
        <v>0</v>
      </c>
      <c r="BO120" s="176"/>
      <c r="BP120" s="393">
        <f t="shared" si="408"/>
        <v>0</v>
      </c>
      <c r="BQ120" s="138" t="str">
        <f t="shared" si="409"/>
        <v/>
      </c>
      <c r="BR120" s="175">
        <f>SUM(BR114:BR119)</f>
        <v>0</v>
      </c>
      <c r="BS120" s="176">
        <f>SUM(BS114:BS119)</f>
        <v>0</v>
      </c>
      <c r="BT120" s="176">
        <f>SUM(BT114:BT119)</f>
        <v>0</v>
      </c>
      <c r="BU120" s="393">
        <f t="shared" si="411"/>
        <v>0</v>
      </c>
      <c r="BV120" s="138" t="str">
        <f t="shared" si="427"/>
        <v/>
      </c>
      <c r="BW120" s="175">
        <f>SUM(BW114:BW119)</f>
        <v>0</v>
      </c>
      <c r="BX120" s="176">
        <f>SUM(BY114:BY119)</f>
        <v>0</v>
      </c>
      <c r="BY120" s="176">
        <f>SUM(BY114:BY119)</f>
        <v>0</v>
      </c>
      <c r="BZ120" s="393">
        <f t="shared" si="413"/>
        <v>0</v>
      </c>
      <c r="CA120" s="138" t="str">
        <f t="shared" si="428"/>
        <v/>
      </c>
      <c r="CB120" s="175">
        <f>SUM(CB114:CB119)</f>
        <v>0</v>
      </c>
      <c r="CC120" s="176">
        <f>SUM(CC114:CC119)</f>
        <v>0</v>
      </c>
      <c r="CD120" s="176">
        <f>SUM(CD114:CD119)</f>
        <v>0</v>
      </c>
      <c r="CE120" s="393">
        <f t="shared" si="415"/>
        <v>0</v>
      </c>
      <c r="CF120" s="138" t="str">
        <f t="shared" si="429"/>
        <v/>
      </c>
      <c r="CG120" s="175">
        <f>SUM(CG114:CG119)</f>
        <v>0</v>
      </c>
      <c r="CH120" s="176">
        <f>SUM(CH114:CH119)</f>
        <v>0</v>
      </c>
      <c r="CI120" s="176">
        <f>SUM(CI114:CI119)</f>
        <v>0</v>
      </c>
      <c r="CJ120" s="393">
        <f t="shared" si="417"/>
        <v>0</v>
      </c>
      <c r="CK120" s="138" t="str">
        <f t="shared" si="418"/>
        <v/>
      </c>
      <c r="CL120" s="187">
        <f>SUM(CL114:CL119)</f>
        <v>0</v>
      </c>
      <c r="CM120" s="188">
        <f>SUM(CM114:CM119)</f>
        <v>0</v>
      </c>
      <c r="CN120" s="188">
        <f>SUM(CN114:CN119)</f>
        <v>0</v>
      </c>
      <c r="CO120" s="374">
        <f t="shared" si="420"/>
        <v>0</v>
      </c>
      <c r="CP120" s="243" t="str">
        <f t="shared" si="421"/>
        <v/>
      </c>
      <c r="CQ120" s="175">
        <f>SUM(CQ114:CQ119)</f>
        <v>0</v>
      </c>
      <c r="CR120" s="176">
        <f>SUM(CR114:CR119)</f>
        <v>0</v>
      </c>
      <c r="CS120" s="176">
        <f>SUM(CS114:CS119)</f>
        <v>0</v>
      </c>
      <c r="CT120" s="393">
        <f t="shared" si="423"/>
        <v>0</v>
      </c>
      <c r="CU120" s="138" t="str">
        <f t="shared" si="424"/>
        <v/>
      </c>
      <c r="CV120" s="98"/>
    </row>
    <row r="121" spans="3:100" ht="15.75" thickBot="1" x14ac:dyDescent="0.3">
      <c r="C121" s="380">
        <f t="shared" si="217"/>
        <v>0</v>
      </c>
      <c r="I121" s="409" t="e">
        <f t="shared" ca="1" si="218"/>
        <v>#NAME?</v>
      </c>
      <c r="K121" s="110"/>
      <c r="L121" s="74" t="str">
        <f t="shared" si="219"/>
        <v/>
      </c>
      <c r="M121" s="11" t="str">
        <f t="shared" si="220"/>
        <v/>
      </c>
      <c r="N121" s="11" t="str">
        <f t="shared" si="221"/>
        <v/>
      </c>
      <c r="O121" s="11" t="str">
        <f t="shared" si="222"/>
        <v/>
      </c>
      <c r="P121" s="380">
        <f t="shared" si="223"/>
        <v>1</v>
      </c>
      <c r="Q121" s="380">
        <f t="shared" si="224"/>
        <v>1</v>
      </c>
      <c r="X121" s="379"/>
      <c r="Y121" s="379"/>
      <c r="Z121" s="499" t="str">
        <f>$G$23</f>
        <v>S</v>
      </c>
      <c r="AA121" s="500"/>
      <c r="AB121" s="500"/>
      <c r="AC121" s="500"/>
      <c r="AD121" s="500"/>
      <c r="AE121" s="501"/>
      <c r="AF121" s="499" t="str">
        <f>$G$24</f>
        <v>R</v>
      </c>
      <c r="AG121" s="500"/>
      <c r="AH121" s="500"/>
      <c r="AI121" s="500"/>
      <c r="AJ121" s="501"/>
      <c r="AK121" s="509" t="str">
        <f>$G$26</f>
        <v>D</v>
      </c>
      <c r="AL121" s="510"/>
      <c r="AM121" s="510"/>
      <c r="AN121" s="510"/>
      <c r="AO121" s="511"/>
      <c r="AP121" s="499" t="str">
        <f>$G$27</f>
        <v>L</v>
      </c>
      <c r="AQ121" s="500"/>
      <c r="AR121" s="500"/>
      <c r="AS121" s="500"/>
      <c r="AT121" s="500"/>
      <c r="AU121" s="499" t="str">
        <f>$G$22</f>
        <v>A</v>
      </c>
      <c r="AV121" s="500"/>
      <c r="AW121" s="500"/>
      <c r="AX121" s="500"/>
      <c r="AY121" s="500"/>
      <c r="AZ121" s="499" t="str">
        <f>$G$32</f>
        <v>X</v>
      </c>
      <c r="BA121" s="500"/>
      <c r="BB121" s="500"/>
      <c r="BC121" s="500"/>
      <c r="BD121" s="501"/>
      <c r="BE121" s="500" t="str">
        <f>$G$25</f>
        <v>B</v>
      </c>
      <c r="BF121" s="500"/>
      <c r="BG121" s="500"/>
      <c r="BH121" s="500"/>
      <c r="BI121" s="501"/>
      <c r="BJ121" s="1"/>
      <c r="BK121" s="27"/>
      <c r="BL121" s="499" t="str">
        <f>$G$23</f>
        <v>S</v>
      </c>
      <c r="BM121" s="500"/>
      <c r="BN121" s="500"/>
      <c r="BO121" s="500"/>
      <c r="BP121" s="500"/>
      <c r="BQ121" s="501"/>
      <c r="BR121" s="499" t="str">
        <f>$G$24</f>
        <v>R</v>
      </c>
      <c r="BS121" s="500"/>
      <c r="BT121" s="500"/>
      <c r="BU121" s="500"/>
      <c r="BV121" s="501"/>
      <c r="BW121" s="499" t="str">
        <f>$G$26</f>
        <v>D</v>
      </c>
      <c r="BX121" s="500"/>
      <c r="BY121" s="500"/>
      <c r="BZ121" s="500"/>
      <c r="CA121" s="501"/>
      <c r="CB121" s="499" t="str">
        <f>$G$27</f>
        <v>L</v>
      </c>
      <c r="CC121" s="500"/>
      <c r="CD121" s="500"/>
      <c r="CE121" s="500"/>
      <c r="CF121" s="500"/>
      <c r="CG121" s="499" t="str">
        <f>$G$22</f>
        <v>A</v>
      </c>
      <c r="CH121" s="500"/>
      <c r="CI121" s="500"/>
      <c r="CJ121" s="500"/>
      <c r="CK121" s="501"/>
      <c r="CL121" s="500" t="str">
        <f>$G$32</f>
        <v>X</v>
      </c>
      <c r="CM121" s="500"/>
      <c r="CN121" s="500"/>
      <c r="CO121" s="500"/>
      <c r="CP121" s="501"/>
      <c r="CQ121" s="500" t="str">
        <f>$G$25</f>
        <v>B</v>
      </c>
      <c r="CR121" s="500"/>
      <c r="CS121" s="500"/>
      <c r="CT121" s="500"/>
      <c r="CU121" s="501"/>
      <c r="CV121" s="31"/>
    </row>
    <row r="122" spans="3:100" ht="15.75" thickBot="1" x14ac:dyDescent="0.3">
      <c r="C122" s="380">
        <f t="shared" si="217"/>
        <v>0</v>
      </c>
      <c r="I122" s="409" t="e">
        <f t="shared" ca="1" si="218"/>
        <v>#NAME?</v>
      </c>
      <c r="K122" s="110"/>
      <c r="L122" s="74" t="str">
        <f t="shared" si="219"/>
        <v/>
      </c>
      <c r="M122" s="11" t="str">
        <f t="shared" si="220"/>
        <v/>
      </c>
      <c r="N122" s="11" t="str">
        <f t="shared" si="221"/>
        <v/>
      </c>
      <c r="O122" s="11" t="str">
        <f t="shared" si="222"/>
        <v/>
      </c>
      <c r="P122" s="380">
        <f t="shared" si="223"/>
        <v>1</v>
      </c>
      <c r="Q122" s="380">
        <f t="shared" si="224"/>
        <v>1</v>
      </c>
      <c r="X122" s="379"/>
      <c r="Y122" s="125" t="s">
        <v>127</v>
      </c>
      <c r="Z122" s="176" t="str">
        <f>$G$29</f>
        <v>P</v>
      </c>
      <c r="AA122" s="170" t="str">
        <f>$G$31</f>
        <v>C</v>
      </c>
      <c r="AB122" s="170" t="str">
        <f>$G$28</f>
        <v>E</v>
      </c>
      <c r="AC122" s="97"/>
      <c r="AD122" s="392" t="s">
        <v>10</v>
      </c>
      <c r="AE122" s="119" t="s">
        <v>128</v>
      </c>
      <c r="AF122" s="175" t="str">
        <f>$G$30</f>
        <v>EX</v>
      </c>
      <c r="AG122" s="176" t="str">
        <f>$G$31</f>
        <v>C</v>
      </c>
      <c r="AH122" s="176" t="str">
        <f>$G$28</f>
        <v>E</v>
      </c>
      <c r="AI122" s="393" t="s">
        <v>10</v>
      </c>
      <c r="AJ122" s="138" t="s">
        <v>128</v>
      </c>
      <c r="AK122" s="175" t="str">
        <f>$G$30</f>
        <v>EX</v>
      </c>
      <c r="AL122" s="176" t="str">
        <f>$G$31</f>
        <v>C</v>
      </c>
      <c r="AM122" s="176" t="str">
        <f>$G$28</f>
        <v>E</v>
      </c>
      <c r="AN122" s="161" t="s">
        <v>10</v>
      </c>
      <c r="AO122" s="138" t="s">
        <v>128</v>
      </c>
      <c r="AP122" s="175" t="str">
        <f>$G$30</f>
        <v>EX</v>
      </c>
      <c r="AQ122" s="176" t="str">
        <f>$G$31</f>
        <v>C</v>
      </c>
      <c r="AR122" s="176" t="str">
        <f>$G$28</f>
        <v>E</v>
      </c>
      <c r="AS122" s="393" t="s">
        <v>10</v>
      </c>
      <c r="AT122" s="155" t="s">
        <v>128</v>
      </c>
      <c r="AU122" s="175" t="str">
        <f>$G$29</f>
        <v>P</v>
      </c>
      <c r="AV122" s="176" t="str">
        <f>$G$31</f>
        <v>C</v>
      </c>
      <c r="AW122" s="176" t="str">
        <f>$G$28</f>
        <v>E</v>
      </c>
      <c r="AX122" s="393" t="s">
        <v>10</v>
      </c>
      <c r="AY122" s="138" t="s">
        <v>128</v>
      </c>
      <c r="AZ122" s="176" t="str">
        <f>$G$29</f>
        <v>P</v>
      </c>
      <c r="BA122" s="176" t="str">
        <f>$G$31</f>
        <v>C</v>
      </c>
      <c r="BB122" s="176" t="str">
        <f>$G$28</f>
        <v>E</v>
      </c>
      <c r="BC122" s="393" t="s">
        <v>10</v>
      </c>
      <c r="BD122" s="138" t="s">
        <v>128</v>
      </c>
      <c r="BE122" s="176" t="str">
        <f>$G$29</f>
        <v>P</v>
      </c>
      <c r="BF122" s="170" t="str">
        <f>$G$31</f>
        <v>C</v>
      </c>
      <c r="BG122" s="170" t="str">
        <f>$G$28</f>
        <v>E</v>
      </c>
      <c r="BH122" s="392" t="s">
        <v>10</v>
      </c>
      <c r="BI122" s="138" t="s">
        <v>128</v>
      </c>
      <c r="BJ122" s="1"/>
      <c r="BK122" s="125" t="s">
        <v>127</v>
      </c>
      <c r="BL122" s="176" t="str">
        <f>$G$29</f>
        <v>P</v>
      </c>
      <c r="BM122" s="170" t="str">
        <f>$G$31</f>
        <v>C</v>
      </c>
      <c r="BN122" s="170" t="str">
        <f>$G$28</f>
        <v>E</v>
      </c>
      <c r="BO122" s="97"/>
      <c r="BP122" s="392" t="s">
        <v>10</v>
      </c>
      <c r="BQ122" s="119" t="s">
        <v>128</v>
      </c>
      <c r="BR122" s="175" t="str">
        <f>$G$30</f>
        <v>EX</v>
      </c>
      <c r="BS122" s="176" t="str">
        <f>$G$31</f>
        <v>C</v>
      </c>
      <c r="BT122" s="176" t="str">
        <f>$G$28</f>
        <v>E</v>
      </c>
      <c r="BU122" s="393" t="s">
        <v>10</v>
      </c>
      <c r="BV122" s="138" t="s">
        <v>128</v>
      </c>
      <c r="BW122" s="175" t="str">
        <f>$G$30</f>
        <v>EX</v>
      </c>
      <c r="BX122" s="176" t="str">
        <f>$G$31</f>
        <v>C</v>
      </c>
      <c r="BY122" s="176" t="str">
        <f>$G$28</f>
        <v>E</v>
      </c>
      <c r="BZ122" s="161" t="s">
        <v>10</v>
      </c>
      <c r="CA122" s="138" t="s">
        <v>128</v>
      </c>
      <c r="CB122" s="175" t="str">
        <f>$G$30</f>
        <v>EX</v>
      </c>
      <c r="CC122" s="176" t="str">
        <f>$G$31</f>
        <v>C</v>
      </c>
      <c r="CD122" s="176" t="str">
        <f>$G$28</f>
        <v>E</v>
      </c>
      <c r="CE122" s="393" t="s">
        <v>10</v>
      </c>
      <c r="CF122" s="155" t="s">
        <v>128</v>
      </c>
      <c r="CG122" s="175" t="str">
        <f>$G$29</f>
        <v>P</v>
      </c>
      <c r="CH122" s="176" t="str">
        <f>$G$31</f>
        <v>C</v>
      </c>
      <c r="CI122" s="176" t="str">
        <f>$G$28</f>
        <v>E</v>
      </c>
      <c r="CJ122" s="393" t="s">
        <v>10</v>
      </c>
      <c r="CK122" s="138" t="s">
        <v>128</v>
      </c>
      <c r="CL122" s="176" t="str">
        <f>$G$29</f>
        <v>P</v>
      </c>
      <c r="CM122" s="170" t="str">
        <f>$G$31</f>
        <v>C</v>
      </c>
      <c r="CN122" s="170" t="str">
        <f>$G$28</f>
        <v>E</v>
      </c>
      <c r="CO122" s="393" t="s">
        <v>10</v>
      </c>
      <c r="CP122" s="138" t="s">
        <v>128</v>
      </c>
      <c r="CQ122" s="176" t="str">
        <f>$G$29</f>
        <v>P</v>
      </c>
      <c r="CR122" s="170" t="str">
        <f>$G$31</f>
        <v>C</v>
      </c>
      <c r="CS122" s="170" t="str">
        <f>$G$28</f>
        <v>E</v>
      </c>
      <c r="CT122" s="392" t="s">
        <v>10</v>
      </c>
      <c r="CU122" s="138" t="s">
        <v>128</v>
      </c>
      <c r="CV122" s="329"/>
    </row>
    <row r="123" spans="3:100" ht="15.75" customHeight="1" x14ac:dyDescent="0.25">
      <c r="C123" s="380">
        <f t="shared" si="217"/>
        <v>0</v>
      </c>
      <c r="I123" s="409" t="e">
        <f t="shared" ca="1" si="218"/>
        <v>#NAME?</v>
      </c>
      <c r="K123" s="110"/>
      <c r="L123" s="74" t="str">
        <f t="shared" si="219"/>
        <v/>
      </c>
      <c r="M123" s="11" t="str">
        <f t="shared" si="220"/>
        <v/>
      </c>
      <c r="N123" s="11" t="str">
        <f t="shared" si="221"/>
        <v/>
      </c>
      <c r="O123" s="11" t="str">
        <f t="shared" si="222"/>
        <v/>
      </c>
      <c r="P123" s="380">
        <f t="shared" si="223"/>
        <v>1</v>
      </c>
      <c r="Q123" s="380">
        <f t="shared" si="224"/>
        <v>1</v>
      </c>
      <c r="X123" s="512">
        <f>F14</f>
        <v>0</v>
      </c>
      <c r="Y123" s="391">
        <v>1</v>
      </c>
      <c r="Z123" s="172">
        <f>COUNTIFS($L$5:$L$300,$X$123,$M$5:$M$300,$Y$33,$N$5:$N$300,$Z$31,$O$5:$O$300,$Z$32)</f>
        <v>0</v>
      </c>
      <c r="AA123" s="172">
        <f>COUNTIFS($L$5:$L$300,$X$123,$M$5:$M$300,$Y$33,$N$5:$N$300,$Z$31,$O$5:$O$300,AA$32)</f>
        <v>0</v>
      </c>
      <c r="AB123" s="172">
        <f>COUNTIFS($L$5:$L$300,$X$123,$M$5:$M$300,$Y$33,$N$5:$N$300,$Z$31,$O$5:$O$300,AB$32)</f>
        <v>0</v>
      </c>
      <c r="AC123" s="97"/>
      <c r="AD123" s="97">
        <f t="shared" ref="AD123:AD129" si="430">SUM(Z123:AB123)</f>
        <v>0</v>
      </c>
      <c r="AE123" s="397" t="str">
        <f t="shared" ref="AE123:AE129" si="431">IF(AD123=0,"",((Z123*4)+(AA123*2)+(AB123*0))/AD123)</f>
        <v/>
      </c>
      <c r="AF123" s="174">
        <f>COUNTIFS($L$5:$L$300,$X$123,$M$5:$M$300,$Y$33,$N$5:$N$300,$AF$31,$O$5:$O$300,AF$32)</f>
        <v>0</v>
      </c>
      <c r="AG123" s="174">
        <f t="shared" ref="AG123:AH128" si="432">COUNTIFS($L$5:$L$300,$X$123,$M$5:$M$300,$Y123,$N$5:$N$300,$AF$31,$O$5:$O$300,AG$32)</f>
        <v>0</v>
      </c>
      <c r="AH123" s="174">
        <f t="shared" si="432"/>
        <v>0</v>
      </c>
      <c r="AI123" s="97">
        <f t="shared" ref="AI123:AI129" si="433">SUM(AF123:AH123)</f>
        <v>0</v>
      </c>
      <c r="AJ123" s="397" t="str">
        <f>IF(AI123=0,"",((AF123*3)+(AG123*1.5)+(AH123*0))/AI123)</f>
        <v/>
      </c>
      <c r="AK123" s="185">
        <f t="shared" ref="AK123:AM128" si="434">COUNTIFS($L$5:$L$300,$X$123,$M$5:$M$300,$Y123,$N$5:$N$300,$AK$31,$O$5:$O$300,AK$32)</f>
        <v>0</v>
      </c>
      <c r="AL123" s="172">
        <f t="shared" si="434"/>
        <v>0</v>
      </c>
      <c r="AM123" s="172">
        <f t="shared" si="434"/>
        <v>0</v>
      </c>
      <c r="AN123" s="97">
        <f t="shared" ref="AN123:AN129" si="435">SUM(AK123:AM123)</f>
        <v>0</v>
      </c>
      <c r="AO123" s="397" t="str">
        <f>IF(AN123=0,"",((AK123*3)+(AL123*1.5)+(AM123*0))/AN123)</f>
        <v/>
      </c>
      <c r="AP123" s="174">
        <f t="shared" ref="AP123:AR128" si="436">COUNTIFS($L$5:$L$300,$X$123,$M$5:$M$300,$Y123,$N$5:$N$300,$AP$31,$O$5:$O$300,AP$32)</f>
        <v>0</v>
      </c>
      <c r="AQ123" s="174">
        <f t="shared" si="436"/>
        <v>0</v>
      </c>
      <c r="AR123" s="174">
        <f t="shared" si="436"/>
        <v>0</v>
      </c>
      <c r="AS123" s="97">
        <f t="shared" ref="AS123:AS129" si="437">SUM(AP123:AR123)</f>
        <v>0</v>
      </c>
      <c r="AT123" s="397" t="str">
        <f t="shared" ref="AT123:AT129" si="438">IF(AS123=0,"",((AP123*3)+(AQ123*1.5)+(AS123*0))/AS123)</f>
        <v/>
      </c>
      <c r="AU123" s="185">
        <f t="shared" ref="AU123:AW128" si="439">COUNTIFS($L$5:$L$300,$X$123,$M$5:$M$300,$Y123,$N$5:$N$300,$AU$31,$O$5:$O$300,AU$32)</f>
        <v>0</v>
      </c>
      <c r="AV123" s="172">
        <f t="shared" si="439"/>
        <v>0</v>
      </c>
      <c r="AW123" s="172">
        <f t="shared" si="439"/>
        <v>0</v>
      </c>
      <c r="AX123" s="97">
        <f t="shared" ref="AX123:AX129" si="440">SUM(AU123:AW123)</f>
        <v>0</v>
      </c>
      <c r="AY123" s="397" t="str">
        <f t="shared" ref="AY123:AY129" si="441">IF(AX123=0,"",((AU123*4)+(AV123*2)+(AW123*0))/AX123)</f>
        <v/>
      </c>
      <c r="AZ123" s="181">
        <f t="shared" ref="AZ123:BB128" si="442">COUNTIFS($L$5:$L$300,$X$123,$M$5:$M$300,$Y123,$N$5:$N$300,$AZ$31,$O$5:$O$300,AZ$32)</f>
        <v>0</v>
      </c>
      <c r="BA123" s="174">
        <f t="shared" si="442"/>
        <v>0</v>
      </c>
      <c r="BB123" s="174">
        <f t="shared" si="442"/>
        <v>0</v>
      </c>
      <c r="BC123" s="409">
        <f t="shared" ref="BC123:BC129" si="443">SUM(AZ123:BB123)</f>
        <v>0</v>
      </c>
      <c r="BD123" s="399" t="str">
        <f t="shared" ref="BD123:BD129" si="444">IF(BC123=0,"",((AZ123*4)+(BA123*2)+(BB123*0))/BC123)</f>
        <v/>
      </c>
      <c r="BE123" s="185">
        <f t="shared" ref="BE123:BG128" si="445">COUNTIFS($L$5:$L$300,$X$123,$M$5:$M$300,$Y123,$N$5:$N$300,$BE$31,$O$5:$O$300,BE$32)</f>
        <v>0</v>
      </c>
      <c r="BF123" s="172">
        <f t="shared" si="445"/>
        <v>0</v>
      </c>
      <c r="BG123" s="172">
        <f t="shared" si="445"/>
        <v>0</v>
      </c>
      <c r="BH123" s="97">
        <f t="shared" ref="BH123:BH129" si="446">SUM(BE123:BG123)</f>
        <v>0</v>
      </c>
      <c r="BI123" s="397" t="str">
        <f t="shared" ref="BI123:BI129" si="447">IF(BH123=0,"",((BE123*4)+(BF123*2)+(BG123*0))/BH123)</f>
        <v/>
      </c>
      <c r="BJ123" s="512">
        <f>H15</f>
        <v>0</v>
      </c>
      <c r="BK123" s="404">
        <v>1</v>
      </c>
      <c r="BL123" s="172">
        <f>COUNTIFS($L$5:$L$300,$BJ$33,$M$5:$M$300,$Y$33,$N$5:$N$300,$Z$31,$O$5:$O$300,$Z$32)</f>
        <v>0</v>
      </c>
      <c r="BM123" s="172">
        <f>COUNTIFS($L$5:$L$300,$BJ$33,$M$5:$M$300,$Y$33,$N$5:$N$300,$Z$31,$O$5:$O$300,BM$32)</f>
        <v>0</v>
      </c>
      <c r="BN123" s="172">
        <f>COUNTIFS($L$5:$L$300,$BJ$33,$M$5:$M$300,$Y$33,$N$5:$N$300,$Z$31,$O$5:$O$300,BN$32)</f>
        <v>0</v>
      </c>
      <c r="BO123" s="172"/>
      <c r="BP123" s="97">
        <f t="shared" ref="BP123:BP129" si="448">SUM(BL123:BN123)</f>
        <v>0</v>
      </c>
      <c r="BQ123" s="397" t="str">
        <f t="shared" ref="BQ123:BQ129" si="449">IF(BP123=0,"",((BL123*4)+(BM123*2)+(BN123*0))/BP123)</f>
        <v/>
      </c>
      <c r="BR123" s="174">
        <f>COUNTIFS($L$5:$L$300,$BJ$33,$M$5:$M$300,$Y$33,$N$5:$N$300,$AF$31,$O$5:$O$300,BR$32)</f>
        <v>0</v>
      </c>
      <c r="BS123" s="174">
        <f t="shared" ref="BS123:BT128" si="450">COUNTIFS($L$5:$L$300,$BJ$33,$M$5:$M$300,$Y123,$N$5:$N$300,$AF$31,$O$5:$O$300,BS$32)</f>
        <v>0</v>
      </c>
      <c r="BT123" s="174">
        <f t="shared" si="450"/>
        <v>0</v>
      </c>
      <c r="BU123" s="97">
        <f t="shared" ref="BU123:BU129" si="451">SUM(BR123:BT123)</f>
        <v>0</v>
      </c>
      <c r="BV123" s="397" t="str">
        <f>IF(BU123=0,"",((BR123*3)+(BS123*1.5)+(BT123*0))/BU123)</f>
        <v/>
      </c>
      <c r="BW123" s="174">
        <f t="shared" ref="BW123:BY128" si="452">COUNTIFS($L$5:$L$300,$BJ$33,$M$5:$M$300,$Y123,$N$5:$N$300,$AK$31,$O$5:$O$300,BW$32)</f>
        <v>0</v>
      </c>
      <c r="BX123" s="174">
        <f t="shared" si="452"/>
        <v>0</v>
      </c>
      <c r="BY123" s="174">
        <f t="shared" si="452"/>
        <v>0</v>
      </c>
      <c r="BZ123" s="97">
        <f t="shared" ref="BZ123:BZ129" si="453">SUM(BW123:BY123)</f>
        <v>0</v>
      </c>
      <c r="CA123" s="397" t="str">
        <f>IF(BZ123=0,"",((BW123*3)+(BX123*1.5)+(BY123*0))/BZ123)</f>
        <v/>
      </c>
      <c r="CB123" s="174">
        <f t="shared" ref="CB123:CD128" si="454">COUNTIFS($L$5:$L$300,$BJ$33,$M$5:$M$300,$Y123,$N$5:$N$300,$AP$31,$O$5:$O$300,CB$32)</f>
        <v>0</v>
      </c>
      <c r="CC123" s="174">
        <f t="shared" si="454"/>
        <v>0</v>
      </c>
      <c r="CD123" s="174">
        <f t="shared" si="454"/>
        <v>0</v>
      </c>
      <c r="CE123" s="97">
        <f t="shared" ref="CE123:CE129" si="455">SUM(CB123:CD123)</f>
        <v>0</v>
      </c>
      <c r="CF123" s="397" t="str">
        <f>IF(CE123=0,"",((CB123*3)+(CC123*1.5)+(CD123*0))/CE123)</f>
        <v/>
      </c>
      <c r="CG123" s="185">
        <f t="shared" ref="CG123:CI128" si="456">COUNTIFS($L$5:$L$300,$BJ$33,$M$5:$M$300,$Y123,$N$5:$N$300,$AU$31,$O$5:$O$300,CG$32)</f>
        <v>0</v>
      </c>
      <c r="CH123" s="172">
        <f t="shared" si="456"/>
        <v>0</v>
      </c>
      <c r="CI123" s="172">
        <f t="shared" si="456"/>
        <v>0</v>
      </c>
      <c r="CJ123" s="97">
        <f t="shared" ref="CJ123:CJ129" si="457">SUM(CG123:CI123)</f>
        <v>0</v>
      </c>
      <c r="CK123" s="400" t="str">
        <f t="shared" ref="CK123:CK129" si="458">IF(CJ123=0,"",((CG123*4)+(CH123*2)+(CI123*0))/CJ123)</f>
        <v/>
      </c>
      <c r="CL123" s="185">
        <f t="shared" ref="CL123:CN128" si="459">COUNTIFS($L$5:$L$300,$BJ$33,$M$5:$M$300,$Y123,$N$5:$N$300,$AZ$31,$O$5:$O$300,CL$32)</f>
        <v>0</v>
      </c>
      <c r="CM123" s="172">
        <f t="shared" si="459"/>
        <v>0</v>
      </c>
      <c r="CN123" s="172">
        <f t="shared" si="459"/>
        <v>0</v>
      </c>
      <c r="CO123" s="97">
        <f t="shared" ref="CO123:CO129" si="460">SUM(CL123:CN123)</f>
        <v>0</v>
      </c>
      <c r="CP123" s="397" t="str">
        <f t="shared" ref="CP123:CP129" si="461">IF(CO123=0,"",((CL123*4)+(CM123*2)+(CN123*0))/CO123)</f>
        <v/>
      </c>
      <c r="CQ123" s="172">
        <f t="shared" ref="CQ123:CS128" si="462">COUNTIFS($L$5:$L$300,$BJ$33,$M$5:$M$300,$Y123,$N$5:$N$300,$BE$31,$O$5:$O$300,CQ$32)</f>
        <v>0</v>
      </c>
      <c r="CR123" s="172">
        <f t="shared" si="462"/>
        <v>0</v>
      </c>
      <c r="CS123" s="172">
        <f t="shared" si="462"/>
        <v>0</v>
      </c>
      <c r="CT123" s="97">
        <f t="shared" ref="CT123:CT129" si="463">SUM(CQ123:CS123)</f>
        <v>0</v>
      </c>
      <c r="CU123" s="397" t="str">
        <f t="shared" ref="CU123:CU129" si="464">IF(CT123=0,"",((CQ123*4)+(CR123*2)+(CS123*0))/CT123)</f>
        <v/>
      </c>
      <c r="CV123" s="98"/>
    </row>
    <row r="124" spans="3:100" x14ac:dyDescent="0.25">
      <c r="C124" s="380">
        <f t="shared" si="217"/>
        <v>0</v>
      </c>
      <c r="I124" s="409" t="e">
        <f t="shared" ca="1" si="218"/>
        <v>#NAME?</v>
      </c>
      <c r="K124" s="110"/>
      <c r="L124" s="74" t="str">
        <f t="shared" si="219"/>
        <v/>
      </c>
      <c r="M124" s="11" t="str">
        <f t="shared" si="220"/>
        <v/>
      </c>
      <c r="N124" s="11" t="str">
        <f t="shared" si="221"/>
        <v/>
      </c>
      <c r="O124" s="11" t="str">
        <f t="shared" si="222"/>
        <v/>
      </c>
      <c r="P124" s="380">
        <f t="shared" si="223"/>
        <v>1</v>
      </c>
      <c r="Q124" s="380">
        <f t="shared" si="224"/>
        <v>1</v>
      </c>
      <c r="X124" s="513"/>
      <c r="Y124" s="129">
        <v>2</v>
      </c>
      <c r="Z124" s="173">
        <f>COUNTIFS($L$5:$L$300,$X$123,$M$5:$M$300,$Y124,$N$5:$N$300,$Z$31,$O$5:$O$300,$Z$32)</f>
        <v>0</v>
      </c>
      <c r="AA124" s="173">
        <f>COUNTIFS($L$5:$L$300,$X$123,$M$5:$M$300,$Y124,$N$5:$N$300,$Z$31,$O$5:$O$300,$AA$32)</f>
        <v>0</v>
      </c>
      <c r="AB124" s="173">
        <f>COUNTIFS($L$5:$L$300,$X$123,$M$5:$M$300,$Y124,$N$5:$N$300,$Z$31,$O$5:$O$300,$AB$32)</f>
        <v>0</v>
      </c>
      <c r="AC124" s="130"/>
      <c r="AD124" s="130">
        <f t="shared" si="430"/>
        <v>0</v>
      </c>
      <c r="AE124" s="137" t="str">
        <f t="shared" si="431"/>
        <v/>
      </c>
      <c r="AF124" s="173">
        <f>COUNTIFS($L$5:$L$300,$X$123,$M$5:$M$300,$Y124,$N$5:$N$300,$AF$31,$O$5:$O$300,AF$32)</f>
        <v>0</v>
      </c>
      <c r="AG124" s="173">
        <f t="shared" si="432"/>
        <v>0</v>
      </c>
      <c r="AH124" s="173">
        <f t="shared" si="432"/>
        <v>0</v>
      </c>
      <c r="AI124" s="130">
        <f t="shared" si="433"/>
        <v>0</v>
      </c>
      <c r="AJ124" s="137" t="str">
        <f t="shared" ref="AJ124:AJ129" si="465">IF(AI124=0,"",((AF124*3)+(AG124*1.5)+(AH124*0))/AI124)</f>
        <v/>
      </c>
      <c r="AK124" s="182">
        <f t="shared" si="434"/>
        <v>0</v>
      </c>
      <c r="AL124" s="173">
        <f t="shared" si="434"/>
        <v>0</v>
      </c>
      <c r="AM124" s="173">
        <f t="shared" si="434"/>
        <v>0</v>
      </c>
      <c r="AN124" s="130">
        <f t="shared" si="435"/>
        <v>0</v>
      </c>
      <c r="AO124" s="137" t="str">
        <f t="shared" ref="AO124:AO129" si="466">IF(AN124=0,"",((AK124*3)+(AL124*1.5)+(AM124*0))/AN124)</f>
        <v/>
      </c>
      <c r="AP124" s="173">
        <f t="shared" si="436"/>
        <v>0</v>
      </c>
      <c r="AQ124" s="173">
        <f t="shared" si="436"/>
        <v>0</v>
      </c>
      <c r="AR124" s="173">
        <f t="shared" si="436"/>
        <v>0</v>
      </c>
      <c r="AS124" s="130">
        <f t="shared" si="437"/>
        <v>0</v>
      </c>
      <c r="AT124" s="137" t="str">
        <f t="shared" si="438"/>
        <v/>
      </c>
      <c r="AU124" s="182">
        <f t="shared" si="439"/>
        <v>0</v>
      </c>
      <c r="AV124" s="173">
        <f t="shared" si="439"/>
        <v>0</v>
      </c>
      <c r="AW124" s="173">
        <f t="shared" si="439"/>
        <v>0</v>
      </c>
      <c r="AX124" s="130">
        <f t="shared" si="440"/>
        <v>0</v>
      </c>
      <c r="AY124" s="137" t="str">
        <f t="shared" si="441"/>
        <v/>
      </c>
      <c r="AZ124" s="182">
        <f t="shared" si="442"/>
        <v>0</v>
      </c>
      <c r="BA124" s="173">
        <f t="shared" si="442"/>
        <v>0</v>
      </c>
      <c r="BB124" s="173">
        <f t="shared" si="442"/>
        <v>0</v>
      </c>
      <c r="BC124" s="130">
        <f t="shared" si="443"/>
        <v>0</v>
      </c>
      <c r="BD124" s="137" t="str">
        <f t="shared" si="444"/>
        <v/>
      </c>
      <c r="BE124" s="182">
        <f t="shared" si="445"/>
        <v>0</v>
      </c>
      <c r="BF124" s="173">
        <f t="shared" si="445"/>
        <v>0</v>
      </c>
      <c r="BG124" s="173">
        <f t="shared" si="445"/>
        <v>0</v>
      </c>
      <c r="BH124" s="130">
        <f t="shared" si="446"/>
        <v>0</v>
      </c>
      <c r="BI124" s="137" t="str">
        <f t="shared" si="447"/>
        <v/>
      </c>
      <c r="BJ124" s="513"/>
      <c r="BK124" s="126">
        <v>2</v>
      </c>
      <c r="BL124" s="236">
        <f>COUNTIFS($L$5:$L$300,$BJ$33,$M$5:$M$300,$Y124,$N$5:$N$300,$Z$31,$O$5:$O$300,$Z$32)</f>
        <v>0</v>
      </c>
      <c r="BM124" s="236">
        <f>COUNTIFS($L$5:$L$300,$BJ$33,$M$5:$M$300,$Y124,$N$5:$N$300,$Z$31,$O$5:$O$300,$AA$32)</f>
        <v>0</v>
      </c>
      <c r="BN124" s="236">
        <f>COUNTIFS($L$5:$L$300,$BJ$33,$M$5:$M$300,$Y124,$N$5:$N$300,$Z$31,$O$5:$O$300,$AB$32)</f>
        <v>0</v>
      </c>
      <c r="BO124" s="236"/>
      <c r="BP124" s="233">
        <f t="shared" si="448"/>
        <v>0</v>
      </c>
      <c r="BQ124" s="240" t="str">
        <f t="shared" si="449"/>
        <v/>
      </c>
      <c r="BR124" s="236">
        <f>COUNTIFS($L$5:$L$300,$BJ$33,$M$5:$M$300,$Y124,$N$5:$N$300,$AF$31,$O$5:$O$300,BR$32)</f>
        <v>0</v>
      </c>
      <c r="BS124" s="236">
        <f t="shared" si="450"/>
        <v>0</v>
      </c>
      <c r="BT124" s="236">
        <f t="shared" si="450"/>
        <v>0</v>
      </c>
      <c r="BU124" s="233">
        <f t="shared" si="451"/>
        <v>0</v>
      </c>
      <c r="BV124" s="240" t="str">
        <f t="shared" ref="BV124:BV129" si="467">IF(BU124=0,"",((BR124*3)+(BS124*1.5)+(BT124*0))/BU124)</f>
        <v/>
      </c>
      <c r="BW124" s="236">
        <f t="shared" si="452"/>
        <v>0</v>
      </c>
      <c r="BX124" s="236">
        <f t="shared" si="452"/>
        <v>0</v>
      </c>
      <c r="BY124" s="236">
        <f t="shared" si="452"/>
        <v>0</v>
      </c>
      <c r="BZ124" s="233">
        <f t="shared" si="453"/>
        <v>0</v>
      </c>
      <c r="CA124" s="240" t="str">
        <f t="shared" ref="CA124:CA129" si="468">IF(BZ124=0,"",((BW124*3)+(BX124*1.5)+(BY124*0))/BZ124)</f>
        <v/>
      </c>
      <c r="CB124" s="236">
        <f t="shared" si="454"/>
        <v>0</v>
      </c>
      <c r="CC124" s="236">
        <f t="shared" si="454"/>
        <v>0</v>
      </c>
      <c r="CD124" s="236">
        <f t="shared" si="454"/>
        <v>0</v>
      </c>
      <c r="CE124" s="233">
        <f t="shared" si="455"/>
        <v>0</v>
      </c>
      <c r="CF124" s="240" t="str">
        <f t="shared" ref="CF124:CF129" si="469">IF(CE124=0,"",((CB124*3)+(CC124*1.5)+(CD124*0))/CE124)</f>
        <v/>
      </c>
      <c r="CG124" s="237">
        <f t="shared" si="456"/>
        <v>0</v>
      </c>
      <c r="CH124" s="236">
        <f t="shared" si="456"/>
        <v>0</v>
      </c>
      <c r="CI124" s="236">
        <f t="shared" si="456"/>
        <v>0</v>
      </c>
      <c r="CJ124" s="233">
        <f t="shared" si="457"/>
        <v>0</v>
      </c>
      <c r="CK124" s="242" t="str">
        <f t="shared" si="458"/>
        <v/>
      </c>
      <c r="CL124" s="237">
        <f t="shared" si="459"/>
        <v>0</v>
      </c>
      <c r="CM124" s="236">
        <f t="shared" si="459"/>
        <v>0</v>
      </c>
      <c r="CN124" s="236">
        <f t="shared" si="459"/>
        <v>0</v>
      </c>
      <c r="CO124" s="233">
        <f t="shared" si="460"/>
        <v>0</v>
      </c>
      <c r="CP124" s="240" t="str">
        <f t="shared" si="461"/>
        <v/>
      </c>
      <c r="CQ124" s="236">
        <f t="shared" si="462"/>
        <v>0</v>
      </c>
      <c r="CR124" s="236">
        <f t="shared" si="462"/>
        <v>0</v>
      </c>
      <c r="CS124" s="236">
        <f t="shared" si="462"/>
        <v>0</v>
      </c>
      <c r="CT124" s="233">
        <f t="shared" si="463"/>
        <v>0</v>
      </c>
      <c r="CU124" s="240" t="str">
        <f t="shared" si="464"/>
        <v/>
      </c>
      <c r="CV124" s="98"/>
    </row>
    <row r="125" spans="3:100" x14ac:dyDescent="0.25">
      <c r="C125" s="380">
        <f t="shared" si="217"/>
        <v>0</v>
      </c>
      <c r="I125" s="409" t="e">
        <f t="shared" ca="1" si="218"/>
        <v>#NAME?</v>
      </c>
      <c r="K125" s="110"/>
      <c r="L125" s="74" t="str">
        <f t="shared" si="219"/>
        <v/>
      </c>
      <c r="M125" s="11" t="str">
        <f t="shared" si="220"/>
        <v/>
      </c>
      <c r="N125" s="11" t="str">
        <f t="shared" si="221"/>
        <v/>
      </c>
      <c r="O125" s="11" t="str">
        <f t="shared" si="222"/>
        <v/>
      </c>
      <c r="P125" s="380">
        <f t="shared" si="223"/>
        <v>1</v>
      </c>
      <c r="Q125" s="380">
        <f t="shared" si="224"/>
        <v>1</v>
      </c>
      <c r="X125" s="513"/>
      <c r="Y125" s="111">
        <v>3</v>
      </c>
      <c r="Z125" s="174">
        <f>COUNTIFS($L$5:$L$300,$X$123,$M$5:$M$300,$Y125,$N$5:$N$300,$Z$31,$O$5:$O$300,$Z$32)</f>
        <v>0</v>
      </c>
      <c r="AA125" s="174">
        <f>COUNTIFS($L$5:$L$300,$X$123,$M$5:$M$300,$Y125,$N$5:$N$300,$Z$31,$O$5:$O$300,$AA$32)</f>
        <v>0</v>
      </c>
      <c r="AB125" s="174">
        <f>COUNTIFS($L$5:$L$300,$X$123,$M$5:$M$300,$Y125,$N$5:$N$300,$Z$31,$O$5:$O$300,$AB$32)</f>
        <v>0</v>
      </c>
      <c r="AC125" s="409"/>
      <c r="AD125" s="409">
        <f t="shared" si="430"/>
        <v>0</v>
      </c>
      <c r="AE125" s="399" t="str">
        <f t="shared" si="431"/>
        <v/>
      </c>
      <c r="AF125" s="174">
        <f>COUNTIFS($L$5:$L$300,$X$123,$M$5:$M$300,$Y125,$N$5:$N$300,$AF$31,$O$5:$O$300,AF$32)</f>
        <v>0</v>
      </c>
      <c r="AG125" s="174">
        <f t="shared" si="432"/>
        <v>0</v>
      </c>
      <c r="AH125" s="174">
        <f t="shared" si="432"/>
        <v>0</v>
      </c>
      <c r="AI125" s="409">
        <f t="shared" si="433"/>
        <v>0</v>
      </c>
      <c r="AJ125" s="399" t="str">
        <f t="shared" si="465"/>
        <v/>
      </c>
      <c r="AK125" s="181">
        <f t="shared" si="434"/>
        <v>0</v>
      </c>
      <c r="AL125" s="174">
        <f t="shared" si="434"/>
        <v>0</v>
      </c>
      <c r="AM125" s="174">
        <f t="shared" si="434"/>
        <v>0</v>
      </c>
      <c r="AN125" s="409">
        <f t="shared" si="435"/>
        <v>0</v>
      </c>
      <c r="AO125" s="399" t="str">
        <f t="shared" si="466"/>
        <v/>
      </c>
      <c r="AP125" s="174">
        <f t="shared" si="436"/>
        <v>0</v>
      </c>
      <c r="AQ125" s="174">
        <f t="shared" si="436"/>
        <v>0</v>
      </c>
      <c r="AR125" s="174">
        <f t="shared" si="436"/>
        <v>0</v>
      </c>
      <c r="AS125" s="409">
        <f t="shared" si="437"/>
        <v>0</v>
      </c>
      <c r="AT125" s="399" t="str">
        <f t="shared" si="438"/>
        <v/>
      </c>
      <c r="AU125" s="181">
        <f t="shared" si="439"/>
        <v>0</v>
      </c>
      <c r="AV125" s="174">
        <f t="shared" si="439"/>
        <v>0</v>
      </c>
      <c r="AW125" s="174">
        <f t="shared" si="439"/>
        <v>0</v>
      </c>
      <c r="AX125" s="409">
        <f t="shared" si="440"/>
        <v>0</v>
      </c>
      <c r="AY125" s="399" t="str">
        <f t="shared" si="441"/>
        <v/>
      </c>
      <c r="AZ125" s="181">
        <f t="shared" si="442"/>
        <v>0</v>
      </c>
      <c r="BA125" s="174">
        <f t="shared" si="442"/>
        <v>0</v>
      </c>
      <c r="BB125" s="174">
        <f t="shared" si="442"/>
        <v>0</v>
      </c>
      <c r="BC125" s="409">
        <f t="shared" si="443"/>
        <v>0</v>
      </c>
      <c r="BD125" s="399" t="str">
        <f t="shared" si="444"/>
        <v/>
      </c>
      <c r="BE125" s="181">
        <f t="shared" si="445"/>
        <v>0</v>
      </c>
      <c r="BF125" s="174">
        <f t="shared" si="445"/>
        <v>0</v>
      </c>
      <c r="BG125" s="174">
        <f t="shared" si="445"/>
        <v>0</v>
      </c>
      <c r="BH125" s="409">
        <f t="shared" si="446"/>
        <v>0</v>
      </c>
      <c r="BI125" s="399" t="str">
        <f t="shared" si="447"/>
        <v/>
      </c>
      <c r="BJ125" s="513"/>
      <c r="BK125" s="132">
        <v>3</v>
      </c>
      <c r="BL125" s="174">
        <f>COUNTIFS($L$5:$L$300,$BJ$33,$M$5:$M$300,$Y125,$N$5:$N$300,$Z$31,$O$5:$O$300,$Z$32)</f>
        <v>0</v>
      </c>
      <c r="BM125" s="174">
        <f>COUNTIFS($L$5:$L$300,$BJ$33,$M$5:$M$300,$Y125,$N$5:$N$300,$Z$31,$O$5:$O$300,$AA$32)</f>
        <v>0</v>
      </c>
      <c r="BN125" s="174">
        <f>COUNTIFS($L$5:$L$300,$BJ$33,$M$5:$M$300,$Y125,$N$5:$N$300,$Z$31,$O$5:$O$300,$AB$32)</f>
        <v>0</v>
      </c>
      <c r="BO125" s="174"/>
      <c r="BP125" s="409">
        <f t="shared" si="448"/>
        <v>0</v>
      </c>
      <c r="BQ125" s="399" t="str">
        <f t="shared" si="449"/>
        <v/>
      </c>
      <c r="BR125" s="174">
        <f>COUNTIFS($L$5:$L$300,$BJ$33,$M$5:$M$300,$Y125,$N$5:$N$300,$AF$31,$O$5:$O$300,BR$32)</f>
        <v>0</v>
      </c>
      <c r="BS125" s="174">
        <f t="shared" si="450"/>
        <v>0</v>
      </c>
      <c r="BT125" s="174">
        <f t="shared" si="450"/>
        <v>0</v>
      </c>
      <c r="BU125" s="409">
        <f t="shared" si="451"/>
        <v>0</v>
      </c>
      <c r="BV125" s="399" t="str">
        <f t="shared" si="467"/>
        <v/>
      </c>
      <c r="BW125" s="174">
        <f t="shared" si="452"/>
        <v>0</v>
      </c>
      <c r="BX125" s="174">
        <f t="shared" si="452"/>
        <v>0</v>
      </c>
      <c r="BY125" s="174">
        <f t="shared" si="452"/>
        <v>0</v>
      </c>
      <c r="BZ125" s="409">
        <f t="shared" si="453"/>
        <v>0</v>
      </c>
      <c r="CA125" s="399" t="str">
        <f t="shared" si="468"/>
        <v/>
      </c>
      <c r="CB125" s="174">
        <f t="shared" si="454"/>
        <v>0</v>
      </c>
      <c r="CC125" s="174">
        <f t="shared" si="454"/>
        <v>0</v>
      </c>
      <c r="CD125" s="174">
        <f t="shared" si="454"/>
        <v>0</v>
      </c>
      <c r="CE125" s="409">
        <f t="shared" si="455"/>
        <v>0</v>
      </c>
      <c r="CF125" s="399" t="str">
        <f t="shared" si="469"/>
        <v/>
      </c>
      <c r="CG125" s="181">
        <f t="shared" si="456"/>
        <v>0</v>
      </c>
      <c r="CH125" s="174">
        <f t="shared" si="456"/>
        <v>0</v>
      </c>
      <c r="CI125" s="174">
        <f t="shared" si="456"/>
        <v>0</v>
      </c>
      <c r="CJ125" s="409">
        <f t="shared" si="457"/>
        <v>0</v>
      </c>
      <c r="CK125" s="398" t="str">
        <f t="shared" si="458"/>
        <v/>
      </c>
      <c r="CL125" s="181">
        <f t="shared" si="459"/>
        <v>0</v>
      </c>
      <c r="CM125" s="174">
        <f t="shared" si="459"/>
        <v>0</v>
      </c>
      <c r="CN125" s="174">
        <f t="shared" si="459"/>
        <v>0</v>
      </c>
      <c r="CO125" s="409">
        <f t="shared" si="460"/>
        <v>0</v>
      </c>
      <c r="CP125" s="399" t="str">
        <f t="shared" si="461"/>
        <v/>
      </c>
      <c r="CQ125" s="174">
        <f t="shared" si="462"/>
        <v>0</v>
      </c>
      <c r="CR125" s="174">
        <f t="shared" si="462"/>
        <v>0</v>
      </c>
      <c r="CS125" s="174">
        <f t="shared" si="462"/>
        <v>0</v>
      </c>
      <c r="CT125" s="409">
        <f t="shared" si="463"/>
        <v>0</v>
      </c>
      <c r="CU125" s="399" t="str">
        <f t="shared" si="464"/>
        <v/>
      </c>
      <c r="CV125" s="98"/>
    </row>
    <row r="126" spans="3:100" x14ac:dyDescent="0.25">
      <c r="C126" s="380">
        <f t="shared" si="217"/>
        <v>0</v>
      </c>
      <c r="I126" s="409" t="e">
        <f t="shared" ca="1" si="218"/>
        <v>#NAME?</v>
      </c>
      <c r="K126" s="110"/>
      <c r="L126" s="74" t="str">
        <f t="shared" si="219"/>
        <v/>
      </c>
      <c r="M126" s="11" t="str">
        <f t="shared" si="220"/>
        <v/>
      </c>
      <c r="N126" s="11" t="str">
        <f t="shared" si="221"/>
        <v/>
      </c>
      <c r="O126" s="11" t="str">
        <f t="shared" si="222"/>
        <v/>
      </c>
      <c r="P126" s="380">
        <f t="shared" si="223"/>
        <v>1</v>
      </c>
      <c r="Q126" s="380">
        <f t="shared" si="224"/>
        <v>1</v>
      </c>
      <c r="X126" s="513"/>
      <c r="Y126" s="129">
        <v>4</v>
      </c>
      <c r="Z126" s="173">
        <f>COUNTIFS($L$5:$L$300,$X$123,$M$5:$M$300,$Y126,$N$5:$N$300,$Z$31,$O$5:$O$300,$Z$32)</f>
        <v>0</v>
      </c>
      <c r="AA126" s="173">
        <f>COUNTIFS($L$5:$L$300,$X$123,$M$5:$M$300,$Y126,$N$5:$N$300,$Z$31,$O$5:$O$300,$AA$32)</f>
        <v>0</v>
      </c>
      <c r="AB126" s="173">
        <f>COUNTIFS($L$5:$L$300,$X$123,$M$5:$M$300,$Y126,$N$5:$N$300,$Z$31,$O$5:$O$300,$AB$32)</f>
        <v>0</v>
      </c>
      <c r="AC126" s="130"/>
      <c r="AD126" s="130">
        <f t="shared" si="430"/>
        <v>0</v>
      </c>
      <c r="AE126" s="137" t="str">
        <f t="shared" si="431"/>
        <v/>
      </c>
      <c r="AF126" s="173">
        <f>COUNTIFS($L$5:$L$300,$X$123,$M$5:$M$300,$Y126,$N$5:$N$300,$AF$31,$O$5:$O$300,AF$32)</f>
        <v>0</v>
      </c>
      <c r="AG126" s="173">
        <f t="shared" si="432"/>
        <v>0</v>
      </c>
      <c r="AH126" s="173">
        <f t="shared" si="432"/>
        <v>0</v>
      </c>
      <c r="AI126" s="130">
        <f t="shared" si="433"/>
        <v>0</v>
      </c>
      <c r="AJ126" s="137" t="str">
        <f t="shared" si="465"/>
        <v/>
      </c>
      <c r="AK126" s="182">
        <f t="shared" si="434"/>
        <v>0</v>
      </c>
      <c r="AL126" s="173">
        <f t="shared" si="434"/>
        <v>0</v>
      </c>
      <c r="AM126" s="173">
        <f t="shared" si="434"/>
        <v>0</v>
      </c>
      <c r="AN126" s="130">
        <f t="shared" si="435"/>
        <v>0</v>
      </c>
      <c r="AO126" s="137" t="str">
        <f t="shared" si="466"/>
        <v/>
      </c>
      <c r="AP126" s="173">
        <f t="shared" si="436"/>
        <v>0</v>
      </c>
      <c r="AQ126" s="173">
        <f t="shared" si="436"/>
        <v>0</v>
      </c>
      <c r="AR126" s="173">
        <f t="shared" si="436"/>
        <v>0</v>
      </c>
      <c r="AS126" s="130">
        <f t="shared" si="437"/>
        <v>0</v>
      </c>
      <c r="AT126" s="137" t="str">
        <f t="shared" si="438"/>
        <v/>
      </c>
      <c r="AU126" s="182">
        <f t="shared" si="439"/>
        <v>0</v>
      </c>
      <c r="AV126" s="173">
        <f t="shared" si="439"/>
        <v>0</v>
      </c>
      <c r="AW126" s="173">
        <f t="shared" si="439"/>
        <v>0</v>
      </c>
      <c r="AX126" s="130">
        <f t="shared" si="440"/>
        <v>0</v>
      </c>
      <c r="AY126" s="137" t="str">
        <f t="shared" si="441"/>
        <v/>
      </c>
      <c r="AZ126" s="182">
        <f t="shared" si="442"/>
        <v>0</v>
      </c>
      <c r="BA126" s="173">
        <f t="shared" si="442"/>
        <v>0</v>
      </c>
      <c r="BB126" s="173">
        <f t="shared" si="442"/>
        <v>0</v>
      </c>
      <c r="BC126" s="130">
        <f t="shared" si="443"/>
        <v>0</v>
      </c>
      <c r="BD126" s="137" t="str">
        <f t="shared" si="444"/>
        <v/>
      </c>
      <c r="BE126" s="182">
        <f t="shared" si="445"/>
        <v>0</v>
      </c>
      <c r="BF126" s="173">
        <f t="shared" si="445"/>
        <v>0</v>
      </c>
      <c r="BG126" s="173">
        <f t="shared" si="445"/>
        <v>0</v>
      </c>
      <c r="BH126" s="130">
        <f t="shared" si="446"/>
        <v>0</v>
      </c>
      <c r="BI126" s="137" t="str">
        <f t="shared" si="447"/>
        <v/>
      </c>
      <c r="BJ126" s="513"/>
      <c r="BK126" s="126">
        <v>4</v>
      </c>
      <c r="BL126" s="236">
        <f>COUNTIFS($L$5:$L$300,$BJ$33,$M$5:$M$300,$Y126,$N$5:$N$300,$Z$31,$O$5:$O$300,$Z$32)</f>
        <v>0</v>
      </c>
      <c r="BM126" s="236">
        <f>COUNTIFS($L$5:$L$300,$BJ$33,$M$5:$M$300,$Y126,$N$5:$N$300,$Z$31,$O$5:$O$300,$AA$32)</f>
        <v>0</v>
      </c>
      <c r="BN126" s="236">
        <f>COUNTIFS($L$5:$L$300,$BJ$33,$M$5:$M$300,$Y126,$N$5:$N$300,$Z$31,$O$5:$O$300,$AB$32)</f>
        <v>0</v>
      </c>
      <c r="BO126" s="236"/>
      <c r="BP126" s="233">
        <f t="shared" si="448"/>
        <v>0</v>
      </c>
      <c r="BQ126" s="240" t="str">
        <f t="shared" si="449"/>
        <v/>
      </c>
      <c r="BR126" s="236">
        <f>COUNTIFS($L$5:$L$300,$BJ$33,$M$5:$M$300,$Y126,$N$5:$N$300,$AF$31,$O$5:$O$300,BR$32)</f>
        <v>0</v>
      </c>
      <c r="BS126" s="236">
        <f t="shared" si="450"/>
        <v>0</v>
      </c>
      <c r="BT126" s="236">
        <f t="shared" si="450"/>
        <v>0</v>
      </c>
      <c r="BU126" s="233">
        <f t="shared" si="451"/>
        <v>0</v>
      </c>
      <c r="BV126" s="240" t="str">
        <f t="shared" si="467"/>
        <v/>
      </c>
      <c r="BW126" s="236">
        <f t="shared" si="452"/>
        <v>0</v>
      </c>
      <c r="BX126" s="236">
        <f t="shared" si="452"/>
        <v>0</v>
      </c>
      <c r="BY126" s="236">
        <f t="shared" si="452"/>
        <v>0</v>
      </c>
      <c r="BZ126" s="233">
        <f t="shared" si="453"/>
        <v>0</v>
      </c>
      <c r="CA126" s="240" t="str">
        <f t="shared" si="468"/>
        <v/>
      </c>
      <c r="CB126" s="236">
        <f t="shared" si="454"/>
        <v>0</v>
      </c>
      <c r="CC126" s="236">
        <f t="shared" si="454"/>
        <v>0</v>
      </c>
      <c r="CD126" s="236">
        <f t="shared" si="454"/>
        <v>0</v>
      </c>
      <c r="CE126" s="233">
        <f t="shared" si="455"/>
        <v>0</v>
      </c>
      <c r="CF126" s="240" t="str">
        <f t="shared" si="469"/>
        <v/>
      </c>
      <c r="CG126" s="237">
        <f t="shared" si="456"/>
        <v>0</v>
      </c>
      <c r="CH126" s="236">
        <f t="shared" si="456"/>
        <v>0</v>
      </c>
      <c r="CI126" s="236">
        <f t="shared" si="456"/>
        <v>0</v>
      </c>
      <c r="CJ126" s="233">
        <f t="shared" si="457"/>
        <v>0</v>
      </c>
      <c r="CK126" s="242" t="str">
        <f t="shared" si="458"/>
        <v/>
      </c>
      <c r="CL126" s="237">
        <f t="shared" si="459"/>
        <v>0</v>
      </c>
      <c r="CM126" s="236">
        <f t="shared" si="459"/>
        <v>0</v>
      </c>
      <c r="CN126" s="236">
        <f t="shared" si="459"/>
        <v>0</v>
      </c>
      <c r="CO126" s="233">
        <f t="shared" si="460"/>
        <v>0</v>
      </c>
      <c r="CP126" s="240" t="str">
        <f t="shared" si="461"/>
        <v/>
      </c>
      <c r="CQ126" s="236">
        <f t="shared" si="462"/>
        <v>0</v>
      </c>
      <c r="CR126" s="236">
        <f t="shared" si="462"/>
        <v>0</v>
      </c>
      <c r="CS126" s="236">
        <f t="shared" si="462"/>
        <v>0</v>
      </c>
      <c r="CT126" s="233">
        <f t="shared" si="463"/>
        <v>0</v>
      </c>
      <c r="CU126" s="240" t="str">
        <f t="shared" si="464"/>
        <v/>
      </c>
      <c r="CV126" s="98"/>
    </row>
    <row r="127" spans="3:100" x14ac:dyDescent="0.25">
      <c r="C127" s="380">
        <f t="shared" si="217"/>
        <v>0</v>
      </c>
      <c r="I127" s="409" t="e">
        <f t="shared" ca="1" si="218"/>
        <v>#NAME?</v>
      </c>
      <c r="K127" s="110"/>
      <c r="L127" s="74" t="str">
        <f t="shared" si="219"/>
        <v/>
      </c>
      <c r="M127" s="11" t="str">
        <f t="shared" si="220"/>
        <v/>
      </c>
      <c r="N127" s="11" t="str">
        <f t="shared" si="221"/>
        <v/>
      </c>
      <c r="O127" s="11" t="str">
        <f t="shared" si="222"/>
        <v/>
      </c>
      <c r="P127" s="380">
        <f t="shared" si="223"/>
        <v>1</v>
      </c>
      <c r="Q127" s="380">
        <f t="shared" si="224"/>
        <v>1</v>
      </c>
      <c r="X127" s="513"/>
      <c r="Y127" s="111">
        <v>5</v>
      </c>
      <c r="Z127" s="174">
        <f>COUNTIFS($L$5:$L$300,$X$123,$M$5:$M$300,$Y127,$N$5:$N$300,$Z$31,$O$5:$O$300,$Z$32)</f>
        <v>0</v>
      </c>
      <c r="AA127" s="174">
        <f>COUNTIFS($L$5:$L$300,$X$123,$M$5:$M$300,$Y127,$N$5:$N$300,$Z$31,$O$5:$O$300,$AA$32)</f>
        <v>0</v>
      </c>
      <c r="AB127" s="174">
        <f>COUNTIFS($L$5:$L$300,$X$123,$M$5:$M$300,$Y127,$N$5:$N$300,$Z$31,$O$5:$O$300,$AB$32)</f>
        <v>0</v>
      </c>
      <c r="AC127" s="409"/>
      <c r="AD127" s="409">
        <f t="shared" si="430"/>
        <v>0</v>
      </c>
      <c r="AE127" s="399" t="str">
        <f t="shared" si="431"/>
        <v/>
      </c>
      <c r="AF127" s="174">
        <f>COUNTIFS($L$5:$L$300,$X$123,$M$5:$M$300,$Y127,$N$5:$N$300,$AF$31,$O$5:$O$300,AF$32)</f>
        <v>0</v>
      </c>
      <c r="AG127" s="174">
        <f t="shared" si="432"/>
        <v>0</v>
      </c>
      <c r="AH127" s="174">
        <f t="shared" si="432"/>
        <v>0</v>
      </c>
      <c r="AI127" s="409">
        <f t="shared" si="433"/>
        <v>0</v>
      </c>
      <c r="AJ127" s="399" t="str">
        <f t="shared" si="465"/>
        <v/>
      </c>
      <c r="AK127" s="181">
        <f t="shared" si="434"/>
        <v>0</v>
      </c>
      <c r="AL127" s="174">
        <f t="shared" si="434"/>
        <v>0</v>
      </c>
      <c r="AM127" s="174">
        <f t="shared" si="434"/>
        <v>0</v>
      </c>
      <c r="AN127" s="409">
        <f t="shared" si="435"/>
        <v>0</v>
      </c>
      <c r="AO127" s="399" t="str">
        <f t="shared" si="466"/>
        <v/>
      </c>
      <c r="AP127" s="174">
        <f t="shared" si="436"/>
        <v>0</v>
      </c>
      <c r="AQ127" s="174">
        <f t="shared" si="436"/>
        <v>0</v>
      </c>
      <c r="AR127" s="174">
        <f t="shared" si="436"/>
        <v>0</v>
      </c>
      <c r="AS127" s="409">
        <f t="shared" si="437"/>
        <v>0</v>
      </c>
      <c r="AT127" s="399" t="str">
        <f t="shared" si="438"/>
        <v/>
      </c>
      <c r="AU127" s="181">
        <f t="shared" si="439"/>
        <v>0</v>
      </c>
      <c r="AV127" s="174">
        <f t="shared" si="439"/>
        <v>0</v>
      </c>
      <c r="AW127" s="174">
        <f t="shared" si="439"/>
        <v>0</v>
      </c>
      <c r="AX127" s="409">
        <f t="shared" si="440"/>
        <v>0</v>
      </c>
      <c r="AY127" s="399" t="str">
        <f t="shared" si="441"/>
        <v/>
      </c>
      <c r="AZ127" s="181">
        <f t="shared" si="442"/>
        <v>0</v>
      </c>
      <c r="BA127" s="174">
        <f t="shared" si="442"/>
        <v>0</v>
      </c>
      <c r="BB127" s="174">
        <f t="shared" si="442"/>
        <v>0</v>
      </c>
      <c r="BC127" s="409">
        <f t="shared" si="443"/>
        <v>0</v>
      </c>
      <c r="BD127" s="399" t="str">
        <f t="shared" si="444"/>
        <v/>
      </c>
      <c r="BE127" s="181">
        <f t="shared" si="445"/>
        <v>0</v>
      </c>
      <c r="BF127" s="174">
        <f t="shared" si="445"/>
        <v>0</v>
      </c>
      <c r="BG127" s="174">
        <f t="shared" si="445"/>
        <v>0</v>
      </c>
      <c r="BH127" s="409">
        <f t="shared" si="446"/>
        <v>0</v>
      </c>
      <c r="BI127" s="399" t="str">
        <f t="shared" si="447"/>
        <v/>
      </c>
      <c r="BJ127" s="513"/>
      <c r="BK127" s="132">
        <v>5</v>
      </c>
      <c r="BL127" s="174">
        <f>COUNTIFS($L$5:$L$300,$BJ$33,$M$5:$M$300,$Y127,$N$5:$N$300,$Z$31,$O$5:$O$300,$Z$32)</f>
        <v>0</v>
      </c>
      <c r="BM127" s="174">
        <f>COUNTIFS($L$5:$L$300,$BJ$33,$M$5:$M$300,$Y127,$N$5:$N$300,$Z$31,$O$5:$O$300,$AA$32)</f>
        <v>0</v>
      </c>
      <c r="BN127" s="174">
        <f>COUNTIFS($L$5:$L$300,$BJ$33,$M$5:$M$300,$Y127,$N$5:$N$300,$Z$31,$O$5:$O$300,$AB$32)</f>
        <v>0</v>
      </c>
      <c r="BO127" s="174"/>
      <c r="BP127" s="409">
        <f t="shared" si="448"/>
        <v>0</v>
      </c>
      <c r="BQ127" s="399" t="str">
        <f t="shared" si="449"/>
        <v/>
      </c>
      <c r="BR127" s="174">
        <f>COUNTIFS($L$5:$L$300,$BJ$33,$M$5:$M$300,$Y127,$N$5:$N$300,$AF$31,$O$5:$O$300,BR$32)</f>
        <v>0</v>
      </c>
      <c r="BS127" s="174">
        <f t="shared" si="450"/>
        <v>0</v>
      </c>
      <c r="BT127" s="174">
        <f t="shared" si="450"/>
        <v>0</v>
      </c>
      <c r="BU127" s="409">
        <f t="shared" si="451"/>
        <v>0</v>
      </c>
      <c r="BV127" s="399" t="str">
        <f t="shared" si="467"/>
        <v/>
      </c>
      <c r="BW127" s="174">
        <f t="shared" si="452"/>
        <v>0</v>
      </c>
      <c r="BX127" s="174">
        <f t="shared" si="452"/>
        <v>0</v>
      </c>
      <c r="BY127" s="174">
        <f t="shared" si="452"/>
        <v>0</v>
      </c>
      <c r="BZ127" s="409">
        <f t="shared" si="453"/>
        <v>0</v>
      </c>
      <c r="CA127" s="399" t="str">
        <f t="shared" si="468"/>
        <v/>
      </c>
      <c r="CB127" s="174">
        <f t="shared" si="454"/>
        <v>0</v>
      </c>
      <c r="CC127" s="174">
        <f t="shared" si="454"/>
        <v>0</v>
      </c>
      <c r="CD127" s="174">
        <f t="shared" si="454"/>
        <v>0</v>
      </c>
      <c r="CE127" s="409">
        <f t="shared" si="455"/>
        <v>0</v>
      </c>
      <c r="CF127" s="399" t="str">
        <f t="shared" si="469"/>
        <v/>
      </c>
      <c r="CG127" s="181">
        <f t="shared" si="456"/>
        <v>0</v>
      </c>
      <c r="CH127" s="174">
        <f t="shared" si="456"/>
        <v>0</v>
      </c>
      <c r="CI127" s="174">
        <f t="shared" si="456"/>
        <v>0</v>
      </c>
      <c r="CJ127" s="409">
        <f t="shared" si="457"/>
        <v>0</v>
      </c>
      <c r="CK127" s="398" t="str">
        <f t="shared" si="458"/>
        <v/>
      </c>
      <c r="CL127" s="181">
        <f t="shared" si="459"/>
        <v>0</v>
      </c>
      <c r="CM127" s="174">
        <f t="shared" si="459"/>
        <v>0</v>
      </c>
      <c r="CN127" s="174">
        <f t="shared" si="459"/>
        <v>0</v>
      </c>
      <c r="CO127" s="409">
        <f t="shared" si="460"/>
        <v>0</v>
      </c>
      <c r="CP127" s="399" t="str">
        <f t="shared" si="461"/>
        <v/>
      </c>
      <c r="CQ127" s="174">
        <f t="shared" si="462"/>
        <v>0</v>
      </c>
      <c r="CR127" s="174">
        <f t="shared" si="462"/>
        <v>0</v>
      </c>
      <c r="CS127" s="174">
        <f t="shared" si="462"/>
        <v>0</v>
      </c>
      <c r="CT127" s="409">
        <f t="shared" si="463"/>
        <v>0</v>
      </c>
      <c r="CU127" s="399" t="str">
        <f t="shared" si="464"/>
        <v/>
      </c>
      <c r="CV127" s="98"/>
    </row>
    <row r="128" spans="3:100" ht="15.75" thickBot="1" x14ac:dyDescent="0.3">
      <c r="C128" s="380">
        <f t="shared" si="217"/>
        <v>0</v>
      </c>
      <c r="I128" s="409" t="e">
        <f t="shared" ca="1" si="218"/>
        <v>#NAME?</v>
      </c>
      <c r="K128" s="110"/>
      <c r="L128" s="74" t="str">
        <f t="shared" si="219"/>
        <v/>
      </c>
      <c r="M128" s="11" t="str">
        <f t="shared" si="220"/>
        <v/>
      </c>
      <c r="N128" s="11" t="str">
        <f t="shared" si="221"/>
        <v/>
      </c>
      <c r="O128" s="11" t="str">
        <f t="shared" si="222"/>
        <v/>
      </c>
      <c r="P128" s="380">
        <f t="shared" si="223"/>
        <v>1</v>
      </c>
      <c r="Q128" s="380">
        <f t="shared" si="224"/>
        <v>1</v>
      </c>
      <c r="X128" s="514"/>
      <c r="Y128" s="168">
        <v>6</v>
      </c>
      <c r="Z128" s="173">
        <f>COUNTIFS($L$5:$L$300,$X$123,$M$5:$M$300,$Y128,$N$5:$N$300,$Z$31,$O$5:$O$300,$Z$32)</f>
        <v>0</v>
      </c>
      <c r="AA128" s="173">
        <f>COUNTIFS($L$5:$L$300,$X$123,$M$5:$M$300,$Y128,$N$5:$N$300,$Z$31,$O$5:$O$300,$AA$32)</f>
        <v>0</v>
      </c>
      <c r="AB128" s="173">
        <f>COUNTIFS($L$5:$L$300,$X$123,$M$5:$M$300,$Y128,$N$5:$N$300,$Z$31,$O$5:$O$300,$AB$32)</f>
        <v>0</v>
      </c>
      <c r="AC128" s="130"/>
      <c r="AD128" s="130">
        <f t="shared" si="430"/>
        <v>0</v>
      </c>
      <c r="AE128" s="137" t="str">
        <f t="shared" si="431"/>
        <v/>
      </c>
      <c r="AF128" s="173">
        <f>COUNTIFS($L$5:$L$300,$X$123,$M$5:$M$300,$Y128,$N$5:$N$300,$AF$31,$O$5:$O$300,AF$32)</f>
        <v>0</v>
      </c>
      <c r="AG128" s="173">
        <f t="shared" si="432"/>
        <v>0</v>
      </c>
      <c r="AH128" s="173">
        <f t="shared" si="432"/>
        <v>0</v>
      </c>
      <c r="AI128" s="130">
        <f t="shared" si="433"/>
        <v>0</v>
      </c>
      <c r="AJ128" s="137" t="str">
        <f t="shared" si="465"/>
        <v/>
      </c>
      <c r="AK128" s="182">
        <f t="shared" si="434"/>
        <v>0</v>
      </c>
      <c r="AL128" s="173">
        <f t="shared" si="434"/>
        <v>0</v>
      </c>
      <c r="AM128" s="173">
        <f t="shared" si="434"/>
        <v>0</v>
      </c>
      <c r="AN128" s="130">
        <f t="shared" si="435"/>
        <v>0</v>
      </c>
      <c r="AO128" s="137" t="str">
        <f t="shared" si="466"/>
        <v/>
      </c>
      <c r="AP128" s="173">
        <f t="shared" si="436"/>
        <v>0</v>
      </c>
      <c r="AQ128" s="173">
        <f t="shared" si="436"/>
        <v>0</v>
      </c>
      <c r="AR128" s="173">
        <f t="shared" si="436"/>
        <v>0</v>
      </c>
      <c r="AS128" s="130">
        <f t="shared" si="437"/>
        <v>0</v>
      </c>
      <c r="AT128" s="137" t="str">
        <f t="shared" si="438"/>
        <v/>
      </c>
      <c r="AU128" s="182">
        <f t="shared" si="439"/>
        <v>0</v>
      </c>
      <c r="AV128" s="173">
        <f t="shared" si="439"/>
        <v>0</v>
      </c>
      <c r="AW128" s="173">
        <f t="shared" si="439"/>
        <v>0</v>
      </c>
      <c r="AX128" s="130">
        <f t="shared" si="440"/>
        <v>0</v>
      </c>
      <c r="AY128" s="137" t="str">
        <f t="shared" si="441"/>
        <v/>
      </c>
      <c r="AZ128" s="183">
        <f t="shared" si="442"/>
        <v>0</v>
      </c>
      <c r="BA128" s="184">
        <f t="shared" si="442"/>
        <v>0</v>
      </c>
      <c r="BB128" s="173">
        <f t="shared" si="442"/>
        <v>0</v>
      </c>
      <c r="BC128" s="153">
        <f t="shared" si="443"/>
        <v>0</v>
      </c>
      <c r="BD128" s="164" t="str">
        <f t="shared" si="444"/>
        <v/>
      </c>
      <c r="BE128" s="182">
        <f t="shared" si="445"/>
        <v>0</v>
      </c>
      <c r="BF128" s="173">
        <f t="shared" si="445"/>
        <v>0</v>
      </c>
      <c r="BG128" s="173">
        <f t="shared" si="445"/>
        <v>0</v>
      </c>
      <c r="BH128" s="130">
        <f t="shared" si="446"/>
        <v>0</v>
      </c>
      <c r="BI128" s="137" t="str">
        <f t="shared" si="447"/>
        <v/>
      </c>
      <c r="BJ128" s="514"/>
      <c r="BK128" s="234">
        <v>6</v>
      </c>
      <c r="BL128" s="236">
        <f>COUNTIFS($L$5:$L$300,$BJ$33,$M$5:$M$300,$Y128,$N$5:$N$300,$Z$31,$O$5:$O$300,$Z$32)</f>
        <v>0</v>
      </c>
      <c r="BM128" s="236">
        <f>COUNTIFS($L$5:$L$300,$BJ$33,$M$5:$M$300,$Y128,$N$5:$N$300,$Z$31,$O$5:$O$300,$AA$32)</f>
        <v>0</v>
      </c>
      <c r="BN128" s="236">
        <f>COUNTIFS($L$5:$L$300,$BJ$33,$M$5:$M$300,$Y128,$N$5:$N$300,$Z$31,$O$5:$O$300,$AB$32)</f>
        <v>0</v>
      </c>
      <c r="BO128" s="236"/>
      <c r="BP128" s="233">
        <f t="shared" si="448"/>
        <v>0</v>
      </c>
      <c r="BQ128" s="241" t="str">
        <f t="shared" si="449"/>
        <v/>
      </c>
      <c r="BR128" s="236">
        <f>COUNTIFS($L$5:$L$300,$BJ$33,$M$5:$M$300,$Y128,$N$5:$N$300,$AF$31,$O$5:$O$300,BR$32)</f>
        <v>0</v>
      </c>
      <c r="BS128" s="236">
        <f t="shared" si="450"/>
        <v>0</v>
      </c>
      <c r="BT128" s="236">
        <f t="shared" si="450"/>
        <v>0</v>
      </c>
      <c r="BU128" s="233">
        <f t="shared" si="451"/>
        <v>0</v>
      </c>
      <c r="BV128" s="241" t="str">
        <f t="shared" si="467"/>
        <v/>
      </c>
      <c r="BW128" s="236">
        <f t="shared" si="452"/>
        <v>0</v>
      </c>
      <c r="BX128" s="236">
        <f t="shared" si="452"/>
        <v>0</v>
      </c>
      <c r="BY128" s="236">
        <f t="shared" si="452"/>
        <v>0</v>
      </c>
      <c r="BZ128" s="233">
        <f t="shared" si="453"/>
        <v>0</v>
      </c>
      <c r="CA128" s="240" t="str">
        <f t="shared" si="468"/>
        <v/>
      </c>
      <c r="CB128" s="236">
        <f t="shared" si="454"/>
        <v>0</v>
      </c>
      <c r="CC128" s="236">
        <f t="shared" si="454"/>
        <v>0</v>
      </c>
      <c r="CD128" s="236">
        <f t="shared" si="454"/>
        <v>0</v>
      </c>
      <c r="CE128" s="233">
        <f t="shared" si="455"/>
        <v>0</v>
      </c>
      <c r="CF128" s="240" t="str">
        <f t="shared" si="469"/>
        <v/>
      </c>
      <c r="CG128" s="237">
        <f t="shared" si="456"/>
        <v>0</v>
      </c>
      <c r="CH128" s="236">
        <f t="shared" si="456"/>
        <v>0</v>
      </c>
      <c r="CI128" s="236">
        <f t="shared" si="456"/>
        <v>0</v>
      </c>
      <c r="CJ128" s="233">
        <f t="shared" si="457"/>
        <v>0</v>
      </c>
      <c r="CK128" s="242" t="str">
        <f t="shared" si="458"/>
        <v/>
      </c>
      <c r="CL128" s="238">
        <f t="shared" si="459"/>
        <v>0</v>
      </c>
      <c r="CM128" s="239">
        <f t="shared" si="459"/>
        <v>0</v>
      </c>
      <c r="CN128" s="239">
        <f t="shared" si="459"/>
        <v>0</v>
      </c>
      <c r="CO128" s="235">
        <f t="shared" si="460"/>
        <v>0</v>
      </c>
      <c r="CP128" s="241" t="str">
        <f t="shared" si="461"/>
        <v/>
      </c>
      <c r="CQ128" s="236">
        <f t="shared" si="462"/>
        <v>0</v>
      </c>
      <c r="CR128" s="236">
        <f t="shared" si="462"/>
        <v>0</v>
      </c>
      <c r="CS128" s="236">
        <f t="shared" si="462"/>
        <v>0</v>
      </c>
      <c r="CT128" s="233">
        <f t="shared" si="463"/>
        <v>0</v>
      </c>
      <c r="CU128" s="240" t="str">
        <f t="shared" si="464"/>
        <v/>
      </c>
      <c r="CV128" s="98"/>
    </row>
    <row r="129" spans="3:100" ht="16.5" thickBot="1" x14ac:dyDescent="0.3">
      <c r="C129" s="380">
        <f t="shared" si="217"/>
        <v>0</v>
      </c>
      <c r="I129" s="409" t="e">
        <f t="shared" ca="1" si="218"/>
        <v>#NAME?</v>
      </c>
      <c r="K129" s="110"/>
      <c r="L129" s="74" t="str">
        <f t="shared" si="219"/>
        <v/>
      </c>
      <c r="M129" s="11" t="str">
        <f t="shared" si="220"/>
        <v/>
      </c>
      <c r="N129" s="11" t="str">
        <f t="shared" si="221"/>
        <v/>
      </c>
      <c r="O129" s="11" t="str">
        <f t="shared" si="222"/>
        <v/>
      </c>
      <c r="P129" s="380">
        <f t="shared" si="223"/>
        <v>1</v>
      </c>
      <c r="Q129" s="380">
        <f t="shared" si="224"/>
        <v>1</v>
      </c>
      <c r="X129" s="505" t="s">
        <v>130</v>
      </c>
      <c r="Y129" s="506"/>
      <c r="Z129" s="175">
        <f>SUM(Z123:Z128)</f>
        <v>0</v>
      </c>
      <c r="AA129" s="176">
        <f>SUM(AA123:AA128)</f>
        <v>0</v>
      </c>
      <c r="AB129" s="176">
        <f>SUM(AB123:AB128)</f>
        <v>0</v>
      </c>
      <c r="AC129" s="393"/>
      <c r="AD129" s="393">
        <f t="shared" si="430"/>
        <v>0</v>
      </c>
      <c r="AE129" s="138" t="str">
        <f t="shared" si="431"/>
        <v/>
      </c>
      <c r="AF129" s="175">
        <f>SUM(AF123:AF128)</f>
        <v>0</v>
      </c>
      <c r="AG129" s="176">
        <f>SUM(AG123:AG128)</f>
        <v>0</v>
      </c>
      <c r="AH129" s="176">
        <f>SUM(AH123:AH128)</f>
        <v>0</v>
      </c>
      <c r="AI129" s="393">
        <f t="shared" si="433"/>
        <v>0</v>
      </c>
      <c r="AJ129" s="138" t="str">
        <f t="shared" si="465"/>
        <v/>
      </c>
      <c r="AK129" s="175">
        <f>SUM(AK123:AK128)</f>
        <v>0</v>
      </c>
      <c r="AL129" s="176">
        <f>SUM(AL123:AL128)</f>
        <v>0</v>
      </c>
      <c r="AM129" s="176">
        <f>SUM(AM123:AM128)</f>
        <v>0</v>
      </c>
      <c r="AN129" s="393">
        <f t="shared" si="435"/>
        <v>0</v>
      </c>
      <c r="AO129" s="138" t="str">
        <f t="shared" si="466"/>
        <v/>
      </c>
      <c r="AP129" s="175">
        <f>SUM(AP123:AP128)</f>
        <v>0</v>
      </c>
      <c r="AQ129" s="176">
        <f>SUM(AQ123:AQ128)</f>
        <v>0</v>
      </c>
      <c r="AR129" s="176">
        <f>SUM(AR123:AR128)</f>
        <v>0</v>
      </c>
      <c r="AS129" s="393">
        <f t="shared" si="437"/>
        <v>0</v>
      </c>
      <c r="AT129" s="138" t="str">
        <f t="shared" si="438"/>
        <v/>
      </c>
      <c r="AU129" s="175">
        <f>SUM(AU123:AU128)</f>
        <v>0</v>
      </c>
      <c r="AV129" s="176">
        <f>SUM(AV123:AV128)</f>
        <v>0</v>
      </c>
      <c r="AW129" s="176">
        <f>SUM(AW123:AW128)</f>
        <v>0</v>
      </c>
      <c r="AX129" s="393">
        <f t="shared" si="440"/>
        <v>0</v>
      </c>
      <c r="AY129" s="138" t="str">
        <f t="shared" si="441"/>
        <v/>
      </c>
      <c r="AZ129" s="175">
        <f>SUM(AZ123:AZ128)</f>
        <v>0</v>
      </c>
      <c r="BA129" s="176">
        <f>SUM(BA123:BA128)</f>
        <v>0</v>
      </c>
      <c r="BB129" s="176">
        <f>SUM(BB123:BB128)</f>
        <v>0</v>
      </c>
      <c r="BC129" s="393">
        <f t="shared" si="443"/>
        <v>0</v>
      </c>
      <c r="BD129" s="138" t="str">
        <f t="shared" si="444"/>
        <v/>
      </c>
      <c r="BE129" s="175">
        <f>SUM(BE123:BE128)</f>
        <v>0</v>
      </c>
      <c r="BF129" s="176">
        <f>SUM(BF123:BF128)</f>
        <v>0</v>
      </c>
      <c r="BG129" s="176">
        <f>SUM(BG123:BG128)</f>
        <v>0</v>
      </c>
      <c r="BH129" s="393">
        <f t="shared" si="446"/>
        <v>0</v>
      </c>
      <c r="BI129" s="138" t="str">
        <f t="shared" si="447"/>
        <v/>
      </c>
      <c r="BJ129" s="505" t="s">
        <v>130</v>
      </c>
      <c r="BK129" s="506"/>
      <c r="BL129" s="175">
        <f>SUM(BL123:BL128)</f>
        <v>0</v>
      </c>
      <c r="BM129" s="176">
        <f>COUNTIFS($L$5:$L$300,$X$33,$M$5:$M$300,$Y129,$N$5:$N$300,$Z$31,$O$5:$O$300,$AA$32)</f>
        <v>0</v>
      </c>
      <c r="BN129" s="176">
        <f>SUM(BN123:BN128)</f>
        <v>0</v>
      </c>
      <c r="BO129" s="176"/>
      <c r="BP129" s="393">
        <f t="shared" si="448"/>
        <v>0</v>
      </c>
      <c r="BQ129" s="138" t="str">
        <f t="shared" si="449"/>
        <v/>
      </c>
      <c r="BR129" s="175">
        <f>SUM(BR123:BR128)</f>
        <v>0</v>
      </c>
      <c r="BS129" s="176">
        <f>SUM(BS123:BS128)</f>
        <v>0</v>
      </c>
      <c r="BT129" s="176">
        <f>SUM(BT123:BT128)</f>
        <v>0</v>
      </c>
      <c r="BU129" s="393">
        <f t="shared" si="451"/>
        <v>0</v>
      </c>
      <c r="BV129" s="138" t="str">
        <f t="shared" si="467"/>
        <v/>
      </c>
      <c r="BW129" s="175">
        <f>SUM(BW123:BW128)</f>
        <v>0</v>
      </c>
      <c r="BX129" s="176">
        <f>SUM(BY123:BY128)</f>
        <v>0</v>
      </c>
      <c r="BY129" s="176">
        <f>SUM(BY123:BY128)</f>
        <v>0</v>
      </c>
      <c r="BZ129" s="393">
        <f t="shared" si="453"/>
        <v>0</v>
      </c>
      <c r="CA129" s="138" t="str">
        <f t="shared" si="468"/>
        <v/>
      </c>
      <c r="CB129" s="175">
        <f>SUM(CB123:CB128)</f>
        <v>0</v>
      </c>
      <c r="CC129" s="176">
        <f>SUM(CC123:CC128)</f>
        <v>0</v>
      </c>
      <c r="CD129" s="176">
        <f>SUM(CD123:CD128)</f>
        <v>0</v>
      </c>
      <c r="CE129" s="393">
        <f t="shared" si="455"/>
        <v>0</v>
      </c>
      <c r="CF129" s="138" t="str">
        <f t="shared" si="469"/>
        <v/>
      </c>
      <c r="CG129" s="175">
        <f>SUM(CG123:CG128)</f>
        <v>0</v>
      </c>
      <c r="CH129" s="176">
        <f>SUM(CH123:CH128)</f>
        <v>0</v>
      </c>
      <c r="CI129" s="176">
        <f>SUM(CI123:CI128)</f>
        <v>0</v>
      </c>
      <c r="CJ129" s="393">
        <f t="shared" si="457"/>
        <v>0</v>
      </c>
      <c r="CK129" s="138" t="str">
        <f t="shared" si="458"/>
        <v/>
      </c>
      <c r="CL129" s="187">
        <f>SUM(CL123:CL128)</f>
        <v>0</v>
      </c>
      <c r="CM129" s="188">
        <f>SUM(CM123:CM128)</f>
        <v>0</v>
      </c>
      <c r="CN129" s="188">
        <f>SUM(CN123:CN128)</f>
        <v>0</v>
      </c>
      <c r="CO129" s="374">
        <f t="shared" si="460"/>
        <v>0</v>
      </c>
      <c r="CP129" s="243" t="str">
        <f t="shared" si="461"/>
        <v/>
      </c>
      <c r="CQ129" s="175">
        <f>SUM(CQ123:CQ128)</f>
        <v>0</v>
      </c>
      <c r="CR129" s="176">
        <f>SUM(CR123:CR128)</f>
        <v>0</v>
      </c>
      <c r="CS129" s="176">
        <f>SUM(CS123:CS128)</f>
        <v>0</v>
      </c>
      <c r="CT129" s="393">
        <f t="shared" si="463"/>
        <v>0</v>
      </c>
      <c r="CU129" s="138" t="str">
        <f t="shared" si="464"/>
        <v/>
      </c>
      <c r="CV129" s="98"/>
    </row>
    <row r="130" spans="3:100" ht="15.75" thickBot="1" x14ac:dyDescent="0.3">
      <c r="C130" s="380">
        <f t="shared" si="217"/>
        <v>0</v>
      </c>
      <c r="I130" s="409" t="e">
        <f t="shared" ca="1" si="218"/>
        <v>#NAME?</v>
      </c>
      <c r="K130" s="110"/>
      <c r="L130" s="74" t="str">
        <f t="shared" si="219"/>
        <v/>
      </c>
      <c r="M130" s="11" t="str">
        <f t="shared" si="220"/>
        <v/>
      </c>
      <c r="N130" s="11" t="str">
        <f t="shared" si="221"/>
        <v/>
      </c>
      <c r="O130" s="11" t="str">
        <f t="shared" si="222"/>
        <v/>
      </c>
      <c r="P130" s="380">
        <f t="shared" si="223"/>
        <v>1</v>
      </c>
      <c r="Q130" s="380">
        <f t="shared" si="224"/>
        <v>1</v>
      </c>
      <c r="X130" s="379"/>
      <c r="Y130" s="379"/>
      <c r="Z130" s="499" t="str">
        <f>$G$23</f>
        <v>S</v>
      </c>
      <c r="AA130" s="500"/>
      <c r="AB130" s="500"/>
      <c r="AC130" s="500"/>
      <c r="AD130" s="500"/>
      <c r="AE130" s="501"/>
      <c r="AF130" s="499" t="str">
        <f>$G$24</f>
        <v>R</v>
      </c>
      <c r="AG130" s="500"/>
      <c r="AH130" s="500"/>
      <c r="AI130" s="500"/>
      <c r="AJ130" s="501"/>
      <c r="AK130" s="509" t="str">
        <f>$G$26</f>
        <v>D</v>
      </c>
      <c r="AL130" s="510"/>
      <c r="AM130" s="510"/>
      <c r="AN130" s="510"/>
      <c r="AO130" s="511"/>
      <c r="AP130" s="499" t="str">
        <f>$G$27</f>
        <v>L</v>
      </c>
      <c r="AQ130" s="500"/>
      <c r="AR130" s="500"/>
      <c r="AS130" s="500"/>
      <c r="AT130" s="500"/>
      <c r="AU130" s="499" t="str">
        <f>$G$22</f>
        <v>A</v>
      </c>
      <c r="AV130" s="500"/>
      <c r="AW130" s="500"/>
      <c r="AX130" s="500"/>
      <c r="AY130" s="500"/>
      <c r="AZ130" s="499" t="str">
        <f>$G$32</f>
        <v>X</v>
      </c>
      <c r="BA130" s="500"/>
      <c r="BB130" s="500"/>
      <c r="BC130" s="500"/>
      <c r="BD130" s="501"/>
      <c r="BE130" s="500" t="str">
        <f>$G$25</f>
        <v>B</v>
      </c>
      <c r="BF130" s="500"/>
      <c r="BG130" s="500"/>
      <c r="BH130" s="500"/>
      <c r="BI130" s="501"/>
      <c r="BJ130" s="1"/>
      <c r="BK130" s="27"/>
      <c r="BL130" s="499" t="str">
        <f>$G$23</f>
        <v>S</v>
      </c>
      <c r="BM130" s="500"/>
      <c r="BN130" s="500"/>
      <c r="BO130" s="500"/>
      <c r="BP130" s="500"/>
      <c r="BQ130" s="501"/>
      <c r="BR130" s="499" t="str">
        <f>$G$24</f>
        <v>R</v>
      </c>
      <c r="BS130" s="500"/>
      <c r="BT130" s="500"/>
      <c r="BU130" s="500"/>
      <c r="BV130" s="501"/>
      <c r="BW130" s="499" t="str">
        <f>$G$26</f>
        <v>D</v>
      </c>
      <c r="BX130" s="500"/>
      <c r="BY130" s="500"/>
      <c r="BZ130" s="500"/>
      <c r="CA130" s="501"/>
      <c r="CB130" s="499" t="str">
        <f>$G$27</f>
        <v>L</v>
      </c>
      <c r="CC130" s="500"/>
      <c r="CD130" s="500"/>
      <c r="CE130" s="500"/>
      <c r="CF130" s="500"/>
      <c r="CG130" s="499" t="str">
        <f>$G$22</f>
        <v>A</v>
      </c>
      <c r="CH130" s="500"/>
      <c r="CI130" s="500"/>
      <c r="CJ130" s="500"/>
      <c r="CK130" s="501"/>
      <c r="CL130" s="500" t="str">
        <f>$G$32</f>
        <v>X</v>
      </c>
      <c r="CM130" s="500"/>
      <c r="CN130" s="500"/>
      <c r="CO130" s="500"/>
      <c r="CP130" s="501"/>
      <c r="CQ130" s="500" t="str">
        <f>$G$25</f>
        <v>B</v>
      </c>
      <c r="CR130" s="500"/>
      <c r="CS130" s="500"/>
      <c r="CT130" s="500"/>
      <c r="CU130" s="501"/>
      <c r="CV130" s="31"/>
    </row>
    <row r="131" spans="3:100" ht="15.75" thickBot="1" x14ac:dyDescent="0.3">
      <c r="C131" s="380">
        <f t="shared" si="217"/>
        <v>0</v>
      </c>
      <c r="I131" s="409" t="e">
        <f t="shared" ca="1" si="218"/>
        <v>#NAME?</v>
      </c>
      <c r="K131" s="110"/>
      <c r="L131" s="74" t="str">
        <f t="shared" si="219"/>
        <v/>
      </c>
      <c r="M131" s="11" t="str">
        <f t="shared" si="220"/>
        <v/>
      </c>
      <c r="N131" s="11" t="str">
        <f t="shared" si="221"/>
        <v/>
      </c>
      <c r="O131" s="11" t="str">
        <f t="shared" si="222"/>
        <v/>
      </c>
      <c r="P131" s="380">
        <f t="shared" si="223"/>
        <v>1</v>
      </c>
      <c r="Q131" s="380">
        <f t="shared" si="224"/>
        <v>1</v>
      </c>
      <c r="X131" s="379"/>
      <c r="Y131" s="125" t="s">
        <v>127</v>
      </c>
      <c r="Z131" s="176" t="str">
        <f>$G$29</f>
        <v>P</v>
      </c>
      <c r="AA131" s="170" t="str">
        <f>$G$31</f>
        <v>C</v>
      </c>
      <c r="AB131" s="170" t="str">
        <f>$G$28</f>
        <v>E</v>
      </c>
      <c r="AC131" s="97"/>
      <c r="AD131" s="392" t="s">
        <v>10</v>
      </c>
      <c r="AE131" s="119" t="s">
        <v>128</v>
      </c>
      <c r="AF131" s="175" t="str">
        <f>$G$30</f>
        <v>EX</v>
      </c>
      <c r="AG131" s="176" t="str">
        <f>$G$31</f>
        <v>C</v>
      </c>
      <c r="AH131" s="176" t="str">
        <f>$G$28</f>
        <v>E</v>
      </c>
      <c r="AI131" s="393" t="s">
        <v>10</v>
      </c>
      <c r="AJ131" s="138" t="s">
        <v>128</v>
      </c>
      <c r="AK131" s="175" t="str">
        <f>$G$30</f>
        <v>EX</v>
      </c>
      <c r="AL131" s="176" t="str">
        <f>$G$31</f>
        <v>C</v>
      </c>
      <c r="AM131" s="176" t="str">
        <f>$G$28</f>
        <v>E</v>
      </c>
      <c r="AN131" s="161" t="s">
        <v>10</v>
      </c>
      <c r="AO131" s="138" t="s">
        <v>128</v>
      </c>
      <c r="AP131" s="175" t="str">
        <f>$G$30</f>
        <v>EX</v>
      </c>
      <c r="AQ131" s="176" t="str">
        <f>$G$31</f>
        <v>C</v>
      </c>
      <c r="AR131" s="176" t="str">
        <f>$G$28</f>
        <v>E</v>
      </c>
      <c r="AS131" s="393" t="s">
        <v>10</v>
      </c>
      <c r="AT131" s="155" t="s">
        <v>128</v>
      </c>
      <c r="AU131" s="175" t="str">
        <f>$G$29</f>
        <v>P</v>
      </c>
      <c r="AV131" s="176" t="str">
        <f>$G$31</f>
        <v>C</v>
      </c>
      <c r="AW131" s="176" t="str">
        <f>$G$28</f>
        <v>E</v>
      </c>
      <c r="AX131" s="393" t="s">
        <v>10</v>
      </c>
      <c r="AY131" s="138" t="s">
        <v>128</v>
      </c>
      <c r="AZ131" s="175" t="str">
        <f>$G$29</f>
        <v>P</v>
      </c>
      <c r="BA131" s="176" t="str">
        <f>$G$31</f>
        <v>C</v>
      </c>
      <c r="BB131" s="176" t="str">
        <f>$G$28</f>
        <v>E</v>
      </c>
      <c r="BC131" s="462" t="s">
        <v>10</v>
      </c>
      <c r="BD131" s="138" t="s">
        <v>128</v>
      </c>
      <c r="BE131" s="176" t="str">
        <f>$G$29</f>
        <v>P</v>
      </c>
      <c r="BF131" s="170" t="str">
        <f>$G$31</f>
        <v>C</v>
      </c>
      <c r="BG131" s="170" t="str">
        <f>$G$28</f>
        <v>E</v>
      </c>
      <c r="BH131" s="392" t="s">
        <v>10</v>
      </c>
      <c r="BI131" s="138" t="s">
        <v>128</v>
      </c>
      <c r="BJ131" s="1"/>
      <c r="BK131" s="125" t="s">
        <v>127</v>
      </c>
      <c r="BL131" s="176" t="str">
        <f>$G$29</f>
        <v>P</v>
      </c>
      <c r="BM131" s="170" t="str">
        <f>$G$31</f>
        <v>C</v>
      </c>
      <c r="BN131" s="170" t="str">
        <f>$G$28</f>
        <v>E</v>
      </c>
      <c r="BO131" s="97"/>
      <c r="BP131" s="392" t="s">
        <v>10</v>
      </c>
      <c r="BQ131" s="119" t="s">
        <v>128</v>
      </c>
      <c r="BR131" s="175" t="str">
        <f>$G$30</f>
        <v>EX</v>
      </c>
      <c r="BS131" s="176" t="str">
        <f>$G$31</f>
        <v>C</v>
      </c>
      <c r="BT131" s="176" t="str">
        <f>$G$28</f>
        <v>E</v>
      </c>
      <c r="BU131" s="393" t="s">
        <v>10</v>
      </c>
      <c r="BV131" s="138" t="s">
        <v>128</v>
      </c>
      <c r="BW131" s="175" t="str">
        <f>$G$30</f>
        <v>EX</v>
      </c>
      <c r="BX131" s="176" t="str">
        <f>$G$31</f>
        <v>C</v>
      </c>
      <c r="BY131" s="176" t="str">
        <f>$G$28</f>
        <v>E</v>
      </c>
      <c r="BZ131" s="161" t="s">
        <v>10</v>
      </c>
      <c r="CA131" s="138" t="s">
        <v>128</v>
      </c>
      <c r="CB131" s="175" t="str">
        <f>$G$30</f>
        <v>EX</v>
      </c>
      <c r="CC131" s="176" t="str">
        <f>$G$31</f>
        <v>C</v>
      </c>
      <c r="CD131" s="176" t="str">
        <f>$G$28</f>
        <v>E</v>
      </c>
      <c r="CE131" s="393" t="s">
        <v>10</v>
      </c>
      <c r="CF131" s="155" t="s">
        <v>128</v>
      </c>
      <c r="CG131" s="175" t="str">
        <f>$G$29</f>
        <v>P</v>
      </c>
      <c r="CH131" s="176" t="str">
        <f>$G$31</f>
        <v>C</v>
      </c>
      <c r="CI131" s="176" t="str">
        <f>$G$28</f>
        <v>E</v>
      </c>
      <c r="CJ131" s="393" t="s">
        <v>10</v>
      </c>
      <c r="CK131" s="138" t="s">
        <v>128</v>
      </c>
      <c r="CL131" s="176" t="str">
        <f>$G$29</f>
        <v>P</v>
      </c>
      <c r="CM131" s="170" t="str">
        <f>$G$31</f>
        <v>C</v>
      </c>
      <c r="CN131" s="170" t="str">
        <f>$G$28</f>
        <v>E</v>
      </c>
      <c r="CO131" s="393" t="s">
        <v>10</v>
      </c>
      <c r="CP131" s="138" t="s">
        <v>128</v>
      </c>
      <c r="CQ131" s="176" t="str">
        <f>$G$29</f>
        <v>P</v>
      </c>
      <c r="CR131" s="170" t="str">
        <f>$G$31</f>
        <v>C</v>
      </c>
      <c r="CS131" s="170" t="str">
        <f>$G$28</f>
        <v>E</v>
      </c>
      <c r="CT131" s="392" t="s">
        <v>10</v>
      </c>
      <c r="CU131" s="138" t="s">
        <v>128</v>
      </c>
      <c r="CV131" s="329"/>
    </row>
    <row r="132" spans="3:100" ht="15.75" customHeight="1" x14ac:dyDescent="0.25">
      <c r="C132" s="380">
        <f t="shared" si="217"/>
        <v>0</v>
      </c>
      <c r="I132" s="409" t="e">
        <f t="shared" ca="1" si="218"/>
        <v>#NAME?</v>
      </c>
      <c r="K132" s="110"/>
      <c r="L132" s="74" t="str">
        <f t="shared" si="219"/>
        <v/>
      </c>
      <c r="M132" s="11" t="str">
        <f t="shared" si="220"/>
        <v/>
      </c>
      <c r="N132" s="11" t="str">
        <f t="shared" si="221"/>
        <v/>
      </c>
      <c r="O132" s="11" t="str">
        <f t="shared" si="222"/>
        <v/>
      </c>
      <c r="P132" s="380">
        <f t="shared" si="223"/>
        <v>1</v>
      </c>
      <c r="Q132" s="380">
        <f t="shared" si="224"/>
        <v>1</v>
      </c>
      <c r="X132" s="512">
        <f>F15</f>
        <v>0</v>
      </c>
      <c r="Y132" s="391">
        <v>1</v>
      </c>
      <c r="Z132" s="172">
        <f>COUNTIFS($L$5:$L$300,$X$132,$M$5:$M$300,$Y$33,$N$5:$N$300,$Z$31,$O$5:$O$300,$Z$32)</f>
        <v>0</v>
      </c>
      <c r="AA132" s="172">
        <f>COUNTIFS($L$5:$L$300,$X$132,$M$5:$M$300,$Y$33,$N$5:$N$300,$Z$31,$O$5:$O$300,AA$32)</f>
        <v>0</v>
      </c>
      <c r="AB132" s="172">
        <f>COUNTIFS($L$5:$L$300,$X$132,$M$5:$M$300,$Y$33,$N$5:$N$300,$Z$31,$O$5:$O$300,AB$32)</f>
        <v>0</v>
      </c>
      <c r="AC132" s="97"/>
      <c r="AD132" s="97">
        <f t="shared" ref="AD132:AD138" si="470">SUM(Z132:AB132)</f>
        <v>0</v>
      </c>
      <c r="AE132" s="397" t="str">
        <f t="shared" ref="AE132:AE138" si="471">IF(AD132=0,"",((Z132*4)+(AA132*2)+(AB132*0))/AD132)</f>
        <v/>
      </c>
      <c r="AF132" s="174">
        <f>COUNTIFS($L$5:$L$300,$X$132,$M$5:$M$300,$Y$33,$N$5:$N$300,$AF$31,$O$5:$O$300,AF$32)</f>
        <v>0</v>
      </c>
      <c r="AG132" s="174">
        <f t="shared" ref="AG132:AH137" si="472">COUNTIFS($L$5:$L$300,$X$132,$M$5:$M$300,$Y132,$N$5:$N$300,$AF$31,$O$5:$O$300,AG$32)</f>
        <v>0</v>
      </c>
      <c r="AH132" s="174">
        <f t="shared" si="472"/>
        <v>0</v>
      </c>
      <c r="AI132" s="97">
        <f t="shared" ref="AI132:AI138" si="473">SUM(AF132:AH132)</f>
        <v>0</v>
      </c>
      <c r="AJ132" s="397" t="str">
        <f>IF(AI132=0,"",((AF132*3)+(AG132*1.5)+(AH132*0))/AI132)</f>
        <v/>
      </c>
      <c r="AK132" s="181">
        <f t="shared" ref="AK132:AM137" si="474">COUNTIFS($L$5:$L$300,$X$132,$M$5:$M$300,$Y132,$N$5:$N$300,$AK$31,$O$5:$O$300,AK$32)</f>
        <v>0</v>
      </c>
      <c r="AL132" s="174">
        <f t="shared" si="474"/>
        <v>0</v>
      </c>
      <c r="AM132" s="174">
        <f t="shared" si="474"/>
        <v>0</v>
      </c>
      <c r="AN132" s="97">
        <f t="shared" ref="AN132:AN138" si="475">SUM(AK132:AM132)</f>
        <v>0</v>
      </c>
      <c r="AO132" s="397" t="str">
        <f>IF(AN132=0,"",((AK132*3)+(AL132*1.5)+(AM132*0))/AN132)</f>
        <v/>
      </c>
      <c r="AP132" s="174">
        <f t="shared" ref="AP132:AR137" si="476">COUNTIFS($L$5:$L$300,$X$132,$M$5:$M$300,$Y132,$N$5:$N$300,$AP$31,$O$5:$O$300,AP$32)</f>
        <v>0</v>
      </c>
      <c r="AQ132" s="174">
        <f t="shared" si="476"/>
        <v>0</v>
      </c>
      <c r="AR132" s="174">
        <f t="shared" si="476"/>
        <v>0</v>
      </c>
      <c r="AS132" s="97">
        <f t="shared" ref="AS132:AS138" si="477">SUM(AP132:AR132)</f>
        <v>0</v>
      </c>
      <c r="AT132" s="397" t="str">
        <f t="shared" ref="AT132:AT138" si="478">IF(AS132=0,"",((AP132*3)+(AQ132*1.5)+(AS132*0))/AS132)</f>
        <v/>
      </c>
      <c r="AU132" s="185">
        <f t="shared" ref="AU132:AW137" si="479">COUNTIFS($L$5:$L$300,$X$132,$M$5:$M$300,$Y132,$N$5:$N$300,$AU$31,$O$5:$O$300,AU$32)</f>
        <v>0</v>
      </c>
      <c r="AV132" s="172">
        <f t="shared" si="479"/>
        <v>0</v>
      </c>
      <c r="AW132" s="172">
        <f t="shared" si="479"/>
        <v>0</v>
      </c>
      <c r="AX132" s="97">
        <f t="shared" ref="AX132:AX138" si="480">SUM(AU132:AW132)</f>
        <v>0</v>
      </c>
      <c r="AY132" s="397" t="str">
        <f t="shared" ref="AY132:AY138" si="481">IF(AX132=0,"",((AU132*4)+(AV132*2)+(AW132*0))/AX132)</f>
        <v/>
      </c>
      <c r="AZ132" s="181">
        <f t="shared" ref="AZ132:BB137" si="482">COUNTIFS($L$5:$L$300,$X$132,$M$5:$M$300,$Y132,$N$5:$N$300,$AZ$31,$O$5:$O$300,AZ$32)</f>
        <v>0</v>
      </c>
      <c r="BA132" s="174">
        <f t="shared" si="482"/>
        <v>0</v>
      </c>
      <c r="BB132" s="174">
        <f t="shared" si="482"/>
        <v>0</v>
      </c>
      <c r="BC132" s="409">
        <f t="shared" ref="BC132:BC138" si="483">SUM(AZ132:BB132)</f>
        <v>0</v>
      </c>
      <c r="BD132" s="399" t="str">
        <f t="shared" ref="BD132:BD138" si="484">IF(BC132=0,"",((AZ132*4)+(BA132*2)+(BB132*0))/BC132)</f>
        <v/>
      </c>
      <c r="BE132" s="185">
        <f t="shared" ref="BE132:BG137" si="485">COUNTIFS($L$5:$L$300,$X$132,$M$5:$M$300,$Y132,$N$5:$N$300,$BE$31,$O$5:$O$300,BE$32)</f>
        <v>0</v>
      </c>
      <c r="BF132" s="172">
        <f t="shared" si="485"/>
        <v>0</v>
      </c>
      <c r="BG132" s="172">
        <f t="shared" si="485"/>
        <v>0</v>
      </c>
      <c r="BH132" s="97">
        <f t="shared" ref="BH132:BH138" si="486">SUM(BE132:BG132)</f>
        <v>0</v>
      </c>
      <c r="BI132" s="397" t="str">
        <f t="shared" ref="BI132:BI138" si="487">IF(BH132=0,"",((BE132*4)+(BF132*2)+(BG132*0))/BH132)</f>
        <v/>
      </c>
      <c r="BJ132" s="512">
        <f>H16</f>
        <v>0</v>
      </c>
      <c r="BK132" s="404">
        <v>1</v>
      </c>
      <c r="BL132" s="172">
        <f>COUNTIFS($L$5:$L$300,$BJ$33,$M$5:$M$300,$Y$33,$N$5:$N$300,$Z$31,$O$5:$O$300,$Z$32)</f>
        <v>0</v>
      </c>
      <c r="BM132" s="172">
        <f>COUNTIFS($L$5:$L$300,$BJ$33,$M$5:$M$300,$Y$33,$N$5:$N$300,$Z$31,$O$5:$O$300,BM$32)</f>
        <v>0</v>
      </c>
      <c r="BN132" s="172">
        <f>COUNTIFS($L$5:$L$300,$BJ$33,$M$5:$M$300,$Y$33,$N$5:$N$300,$Z$31,$O$5:$O$300,BN$32)</f>
        <v>0</v>
      </c>
      <c r="BO132" s="172"/>
      <c r="BP132" s="97">
        <f t="shared" ref="BP132:BP138" si="488">SUM(BL132:BN132)</f>
        <v>0</v>
      </c>
      <c r="BQ132" s="397" t="str">
        <f t="shared" ref="BQ132:BQ138" si="489">IF(BP132=0,"",((BL132*4)+(BM132*2)+(BN132*0))/BP132)</f>
        <v/>
      </c>
      <c r="BR132" s="174">
        <f>COUNTIFS($L$5:$L$300,$BJ$33,$M$5:$M$300,$Y$33,$N$5:$N$300,$AF$31,$O$5:$O$300,BR$32)</f>
        <v>0</v>
      </c>
      <c r="BS132" s="174">
        <f t="shared" ref="BS132:BT137" si="490">COUNTIFS($L$5:$L$300,$BJ$33,$M$5:$M$300,$Y132,$N$5:$N$300,$AF$31,$O$5:$O$300,BS$32)</f>
        <v>0</v>
      </c>
      <c r="BT132" s="174">
        <f t="shared" si="490"/>
        <v>0</v>
      </c>
      <c r="BU132" s="97">
        <f t="shared" ref="BU132:BU138" si="491">SUM(BR132:BT132)</f>
        <v>0</v>
      </c>
      <c r="BV132" s="397" t="str">
        <f>IF(BU132=0,"",((BR132*3)+(BS132*1.5)+(BT132*0))/BU132)</f>
        <v/>
      </c>
      <c r="BW132" s="174">
        <f t="shared" ref="BW132:BY137" si="492">COUNTIFS($L$5:$L$300,$BJ$33,$M$5:$M$300,$Y132,$N$5:$N$300,$AK$31,$O$5:$O$300,BW$32)</f>
        <v>0</v>
      </c>
      <c r="BX132" s="174">
        <f t="shared" si="492"/>
        <v>0</v>
      </c>
      <c r="BY132" s="174">
        <f t="shared" si="492"/>
        <v>0</v>
      </c>
      <c r="BZ132" s="97">
        <f t="shared" ref="BZ132:BZ138" si="493">SUM(BW132:BY132)</f>
        <v>0</v>
      </c>
      <c r="CA132" s="397" t="str">
        <f>IF(BZ132=0,"",((BW132*3)+(BX132*1.5)+(BY132*0))/BZ132)</f>
        <v/>
      </c>
      <c r="CB132" s="174">
        <f t="shared" ref="CB132:CD137" si="494">COUNTIFS($L$5:$L$300,$BJ$33,$M$5:$M$300,$Y132,$N$5:$N$300,$AP$31,$O$5:$O$300,CB$32)</f>
        <v>0</v>
      </c>
      <c r="CC132" s="174">
        <f t="shared" si="494"/>
        <v>0</v>
      </c>
      <c r="CD132" s="174">
        <f t="shared" si="494"/>
        <v>0</v>
      </c>
      <c r="CE132" s="97">
        <f t="shared" ref="CE132:CE138" si="495">SUM(CB132:CD132)</f>
        <v>0</v>
      </c>
      <c r="CF132" s="397" t="str">
        <f>IF(CE132=0,"",((CB132*3)+(CC132*1.5)+(CD132*0))/CE132)</f>
        <v/>
      </c>
      <c r="CG132" s="185">
        <f t="shared" ref="CG132:CI137" si="496">COUNTIFS($L$5:$L$300,$BJ$33,$M$5:$M$300,$Y132,$N$5:$N$300,$AU$31,$O$5:$O$300,CG$32)</f>
        <v>0</v>
      </c>
      <c r="CH132" s="172">
        <f t="shared" si="496"/>
        <v>0</v>
      </c>
      <c r="CI132" s="172">
        <f t="shared" si="496"/>
        <v>0</v>
      </c>
      <c r="CJ132" s="97">
        <f t="shared" ref="CJ132:CJ138" si="497">SUM(CG132:CI132)</f>
        <v>0</v>
      </c>
      <c r="CK132" s="400" t="str">
        <f t="shared" ref="CK132:CK138" si="498">IF(CJ132=0,"",((CG132*4)+(CH132*2)+(CI132*0))/CJ132)</f>
        <v/>
      </c>
      <c r="CL132" s="185">
        <f t="shared" ref="CL132:CN137" si="499">COUNTIFS($L$5:$L$300,$BJ$33,$M$5:$M$300,$Y132,$N$5:$N$300,$AZ$31,$O$5:$O$300,CL$32)</f>
        <v>0</v>
      </c>
      <c r="CM132" s="172">
        <f t="shared" si="499"/>
        <v>0</v>
      </c>
      <c r="CN132" s="172">
        <f t="shared" si="499"/>
        <v>0</v>
      </c>
      <c r="CO132" s="97">
        <f t="shared" ref="CO132:CO138" si="500">SUM(CL132:CN132)</f>
        <v>0</v>
      </c>
      <c r="CP132" s="397" t="str">
        <f t="shared" ref="CP132:CP138" si="501">IF(CO132=0,"",((CL132*4)+(CM132*2)+(CN132*0))/CO132)</f>
        <v/>
      </c>
      <c r="CQ132" s="172">
        <f t="shared" ref="CQ132:CS137" si="502">COUNTIFS($L$5:$L$300,$BJ$33,$M$5:$M$300,$Y132,$N$5:$N$300,$BE$31,$O$5:$O$300,CQ$32)</f>
        <v>0</v>
      </c>
      <c r="CR132" s="172">
        <f t="shared" si="502"/>
        <v>0</v>
      </c>
      <c r="CS132" s="172">
        <f t="shared" si="502"/>
        <v>0</v>
      </c>
      <c r="CT132" s="97">
        <f t="shared" ref="CT132:CT138" si="503">SUM(CQ132:CS132)</f>
        <v>0</v>
      </c>
      <c r="CU132" s="397" t="str">
        <f t="shared" ref="CU132:CU138" si="504">IF(CT132=0,"",((CQ132*4)+(CR132*2)+(CS132*0))/CT132)</f>
        <v/>
      </c>
      <c r="CV132" s="98"/>
    </row>
    <row r="133" spans="3:100" x14ac:dyDescent="0.25">
      <c r="C133" s="380">
        <f t="shared" si="217"/>
        <v>0</v>
      </c>
      <c r="I133" s="409" t="e">
        <f t="shared" ca="1" si="218"/>
        <v>#NAME?</v>
      </c>
      <c r="K133" s="110"/>
      <c r="L133" s="74" t="str">
        <f t="shared" si="219"/>
        <v/>
      </c>
      <c r="M133" s="11" t="str">
        <f t="shared" si="220"/>
        <v/>
      </c>
      <c r="N133" s="11" t="str">
        <f t="shared" si="221"/>
        <v/>
      </c>
      <c r="O133" s="11" t="str">
        <f t="shared" si="222"/>
        <v/>
      </c>
      <c r="P133" s="380">
        <f t="shared" si="223"/>
        <v>1</v>
      </c>
      <c r="Q133" s="380">
        <f t="shared" si="224"/>
        <v>1</v>
      </c>
      <c r="X133" s="513"/>
      <c r="Y133" s="129">
        <v>2</v>
      </c>
      <c r="Z133" s="173">
        <f>COUNTIFS($L$5:$L$300,$X$132,$M$5:$M$300,$Y133,$N$5:$N$300,$Z$31,$O$5:$O$300,$Z$32)</f>
        <v>0</v>
      </c>
      <c r="AA133" s="173">
        <f>COUNTIFS($L$5:$L$300,$X$132,$M$5:$M$300,$Y133,$N$5:$N$300,$Z$31,$O$5:$O$300,$AA$32)</f>
        <v>0</v>
      </c>
      <c r="AB133" s="173">
        <f>COUNTIFS($L$5:$L$300,$X$132,$M$5:$M$300,$Y133,$N$5:$N$300,$Z$31,$O$5:$O$300,$AB$32)</f>
        <v>0</v>
      </c>
      <c r="AC133" s="130"/>
      <c r="AD133" s="130">
        <f t="shared" si="470"/>
        <v>0</v>
      </c>
      <c r="AE133" s="137" t="str">
        <f t="shared" si="471"/>
        <v/>
      </c>
      <c r="AF133" s="173">
        <f>COUNTIFS($L$5:$L$300,$X$132,$M$5:$M$300,$Y133,$N$5:$N$300,$AF$31,$O$5:$O$300,AF$32)</f>
        <v>0</v>
      </c>
      <c r="AG133" s="173">
        <f t="shared" si="472"/>
        <v>0</v>
      </c>
      <c r="AH133" s="173">
        <f t="shared" si="472"/>
        <v>0</v>
      </c>
      <c r="AI133" s="130">
        <f t="shared" si="473"/>
        <v>0</v>
      </c>
      <c r="AJ133" s="137" t="str">
        <f t="shared" ref="AJ133:AJ138" si="505">IF(AI133=0,"",((AF133*3)+(AG133*1.5)+(AH133*0))/AI133)</f>
        <v/>
      </c>
      <c r="AK133" s="182">
        <f t="shared" si="474"/>
        <v>0</v>
      </c>
      <c r="AL133" s="173">
        <f t="shared" si="474"/>
        <v>0</v>
      </c>
      <c r="AM133" s="173">
        <f t="shared" si="474"/>
        <v>0</v>
      </c>
      <c r="AN133" s="130">
        <f t="shared" si="475"/>
        <v>0</v>
      </c>
      <c r="AO133" s="137" t="str">
        <f t="shared" ref="AO133:AO138" si="506">IF(AN133=0,"",((AK133*3)+(AL133*1.5)+(AM133*0))/AN133)</f>
        <v/>
      </c>
      <c r="AP133" s="173">
        <f t="shared" si="476"/>
        <v>0</v>
      </c>
      <c r="AQ133" s="173">
        <f t="shared" si="476"/>
        <v>0</v>
      </c>
      <c r="AR133" s="173">
        <f t="shared" si="476"/>
        <v>0</v>
      </c>
      <c r="AS133" s="130">
        <f t="shared" si="477"/>
        <v>0</v>
      </c>
      <c r="AT133" s="137" t="str">
        <f t="shared" si="478"/>
        <v/>
      </c>
      <c r="AU133" s="182">
        <f t="shared" si="479"/>
        <v>0</v>
      </c>
      <c r="AV133" s="173">
        <f t="shared" si="479"/>
        <v>0</v>
      </c>
      <c r="AW133" s="173">
        <f t="shared" si="479"/>
        <v>0</v>
      </c>
      <c r="AX133" s="130">
        <f t="shared" si="480"/>
        <v>0</v>
      </c>
      <c r="AY133" s="137" t="str">
        <f t="shared" si="481"/>
        <v/>
      </c>
      <c r="AZ133" s="182">
        <f t="shared" si="482"/>
        <v>0</v>
      </c>
      <c r="BA133" s="173">
        <f t="shared" si="482"/>
        <v>0</v>
      </c>
      <c r="BB133" s="173">
        <f t="shared" si="482"/>
        <v>0</v>
      </c>
      <c r="BC133" s="130">
        <f t="shared" si="483"/>
        <v>0</v>
      </c>
      <c r="BD133" s="137" t="str">
        <f t="shared" si="484"/>
        <v/>
      </c>
      <c r="BE133" s="182">
        <f t="shared" si="485"/>
        <v>0</v>
      </c>
      <c r="BF133" s="173">
        <f t="shared" si="485"/>
        <v>0</v>
      </c>
      <c r="BG133" s="173">
        <f t="shared" si="485"/>
        <v>0</v>
      </c>
      <c r="BH133" s="130">
        <f t="shared" si="486"/>
        <v>0</v>
      </c>
      <c r="BI133" s="137" t="str">
        <f t="shared" si="487"/>
        <v/>
      </c>
      <c r="BJ133" s="513"/>
      <c r="BK133" s="126">
        <v>2</v>
      </c>
      <c r="BL133" s="236">
        <f>COUNTIFS($L$5:$L$300,$BJ$33,$M$5:$M$300,$Y133,$N$5:$N$300,$Z$31,$O$5:$O$300,$Z$32)</f>
        <v>0</v>
      </c>
      <c r="BM133" s="236">
        <f>COUNTIFS($L$5:$L$300,$BJ$33,$M$5:$M$300,$Y133,$N$5:$N$300,$Z$31,$O$5:$O$300,$AA$32)</f>
        <v>0</v>
      </c>
      <c r="BN133" s="236">
        <f>COUNTIFS($L$5:$L$300,$BJ$33,$M$5:$M$300,$Y133,$N$5:$N$300,$Z$31,$O$5:$O$300,$AB$32)</f>
        <v>0</v>
      </c>
      <c r="BO133" s="236"/>
      <c r="BP133" s="233">
        <f t="shared" si="488"/>
        <v>0</v>
      </c>
      <c r="BQ133" s="240" t="str">
        <f t="shared" si="489"/>
        <v/>
      </c>
      <c r="BR133" s="236">
        <f>COUNTIFS($L$5:$L$300,$BJ$33,$M$5:$M$300,$Y133,$N$5:$N$300,$AF$31,$O$5:$O$300,BR$32)</f>
        <v>0</v>
      </c>
      <c r="BS133" s="236">
        <f t="shared" si="490"/>
        <v>0</v>
      </c>
      <c r="BT133" s="236">
        <f t="shared" si="490"/>
        <v>0</v>
      </c>
      <c r="BU133" s="233">
        <f t="shared" si="491"/>
        <v>0</v>
      </c>
      <c r="BV133" s="240" t="str">
        <f t="shared" ref="BV133:BV138" si="507">IF(BU133=0,"",((BR133*3)+(BS133*1.5)+(BT133*0))/BU133)</f>
        <v/>
      </c>
      <c r="BW133" s="236">
        <f t="shared" si="492"/>
        <v>0</v>
      </c>
      <c r="BX133" s="236">
        <f t="shared" si="492"/>
        <v>0</v>
      </c>
      <c r="BY133" s="236">
        <f t="shared" si="492"/>
        <v>0</v>
      </c>
      <c r="BZ133" s="233">
        <f t="shared" si="493"/>
        <v>0</v>
      </c>
      <c r="CA133" s="240" t="str">
        <f t="shared" ref="CA133:CA138" si="508">IF(BZ133=0,"",((BW133*3)+(BX133*1.5)+(BY133*0))/BZ133)</f>
        <v/>
      </c>
      <c r="CB133" s="236">
        <f t="shared" si="494"/>
        <v>0</v>
      </c>
      <c r="CC133" s="236">
        <f t="shared" si="494"/>
        <v>0</v>
      </c>
      <c r="CD133" s="236">
        <f t="shared" si="494"/>
        <v>0</v>
      </c>
      <c r="CE133" s="233">
        <f t="shared" si="495"/>
        <v>0</v>
      </c>
      <c r="CF133" s="240" t="str">
        <f t="shared" ref="CF133:CF138" si="509">IF(CE133=0,"",((CB133*3)+(CC133*1.5)+(CD133*0))/CE133)</f>
        <v/>
      </c>
      <c r="CG133" s="237">
        <f t="shared" si="496"/>
        <v>0</v>
      </c>
      <c r="CH133" s="236">
        <f t="shared" si="496"/>
        <v>0</v>
      </c>
      <c r="CI133" s="236">
        <f t="shared" si="496"/>
        <v>0</v>
      </c>
      <c r="CJ133" s="233">
        <f t="shared" si="497"/>
        <v>0</v>
      </c>
      <c r="CK133" s="242" t="str">
        <f t="shared" si="498"/>
        <v/>
      </c>
      <c r="CL133" s="237">
        <f t="shared" si="499"/>
        <v>0</v>
      </c>
      <c r="CM133" s="236">
        <f t="shared" si="499"/>
        <v>0</v>
      </c>
      <c r="CN133" s="236">
        <f t="shared" si="499"/>
        <v>0</v>
      </c>
      <c r="CO133" s="233">
        <f t="shared" si="500"/>
        <v>0</v>
      </c>
      <c r="CP133" s="240" t="str">
        <f t="shared" si="501"/>
        <v/>
      </c>
      <c r="CQ133" s="236">
        <f t="shared" si="502"/>
        <v>0</v>
      </c>
      <c r="CR133" s="236">
        <f t="shared" si="502"/>
        <v>0</v>
      </c>
      <c r="CS133" s="236">
        <f t="shared" si="502"/>
        <v>0</v>
      </c>
      <c r="CT133" s="233">
        <f t="shared" si="503"/>
        <v>0</v>
      </c>
      <c r="CU133" s="240" t="str">
        <f t="shared" si="504"/>
        <v/>
      </c>
      <c r="CV133" s="98"/>
    </row>
    <row r="134" spans="3:100" x14ac:dyDescent="0.25">
      <c r="C134" s="380">
        <f t="shared" ref="C134:C197" si="510">IFERROR(_xlfn.NUMBERVALUE(L134),L134)</f>
        <v>0</v>
      </c>
      <c r="I134" s="409" t="e">
        <f t="shared" ref="I134:I197" ca="1" si="511">IF(OR($A$4=C134,$A$5=C134,$A$6=C134,$A$7=C134,$A$8=C134,$A$9=C134,$A$10=C134,$A$11=C134,$A$12=C134,$A$13=C134,$A$14=C134,$A$15=C134,$A$16=C134,$A$17=C134,$A$18=C134),1,2)</f>
        <v>#NAME?</v>
      </c>
      <c r="K134" s="110"/>
      <c r="L134" s="74" t="str">
        <f t="shared" ref="L134:L197" si="512">MID(K134,1,2)</f>
        <v/>
      </c>
      <c r="M134" s="11" t="str">
        <f t="shared" ref="M134:M197" si="513">MID(K134,3,1)</f>
        <v/>
      </c>
      <c r="N134" s="11" t="str">
        <f t="shared" ref="N134:N197" si="514">MID(K134,4,1)</f>
        <v/>
      </c>
      <c r="O134" s="11" t="str">
        <f t="shared" ref="O134:O197" si="515">MID(K134,5,2)</f>
        <v/>
      </c>
      <c r="P134" s="380">
        <f t="shared" ref="P134:P197" si="516">IF(AND($T$18=C134,N134="S"),1,IF(AND($T$19=C134,N134="S"),6,IF(AND($T$20=C134,N134="S"),5,IF(AND($T$21=C134,N134="S"),4,IF(AND($T$22=C134,N134="S"),3,IF(AND($T$23=C134,N134="S"),2,P133))))))</f>
        <v>1</v>
      </c>
      <c r="Q134" s="380">
        <f t="shared" ref="Q134:Q197" si="517">IF(AND($T$29=C134,N134="S"),1,IF(AND($T$30=C134,N134="S"),2,IF(AND($T$31=C134,N134="S"),3,IF(AND($T$32=C134,N134="S"),4,IF(AND($T$33=C134,N134="S"),5,IF(AND($T$34=C134,N134="S"),6,Q133))))))</f>
        <v>1</v>
      </c>
      <c r="X134" s="513"/>
      <c r="Y134" s="111">
        <v>3</v>
      </c>
      <c r="Z134" s="174">
        <f>COUNTIFS($L$5:$L$300,$X$132,$M$5:$M$300,$Y134,$N$5:$N$300,$Z$31,$O$5:$O$300,$Z$32)</f>
        <v>0</v>
      </c>
      <c r="AA134" s="174">
        <f>COUNTIFS($L$5:$L$300,$X$132,$M$5:$M$300,$Y134,$N$5:$N$300,$Z$31,$O$5:$O$300,$AA$32)</f>
        <v>0</v>
      </c>
      <c r="AB134" s="174">
        <f>COUNTIFS($L$5:$L$300,$X$132,$M$5:$M$300,$Y134,$N$5:$N$300,$Z$31,$O$5:$O$300,$AB$32)</f>
        <v>0</v>
      </c>
      <c r="AC134" s="409"/>
      <c r="AD134" s="409">
        <f t="shared" si="470"/>
        <v>0</v>
      </c>
      <c r="AE134" s="399" t="str">
        <f t="shared" si="471"/>
        <v/>
      </c>
      <c r="AF134" s="174">
        <f>COUNTIFS($L$5:$L$300,$X$132,$M$5:$M$300,$Y134,$N$5:$N$300,$AF$31,$O$5:$O$300,AF$32)</f>
        <v>0</v>
      </c>
      <c r="AG134" s="174">
        <f t="shared" si="472"/>
        <v>0</v>
      </c>
      <c r="AH134" s="174">
        <f t="shared" si="472"/>
        <v>0</v>
      </c>
      <c r="AI134" s="409">
        <f t="shared" si="473"/>
        <v>0</v>
      </c>
      <c r="AJ134" s="399" t="str">
        <f t="shared" si="505"/>
        <v/>
      </c>
      <c r="AK134" s="181">
        <f t="shared" si="474"/>
        <v>0</v>
      </c>
      <c r="AL134" s="174">
        <f t="shared" si="474"/>
        <v>0</v>
      </c>
      <c r="AM134" s="174">
        <f t="shared" si="474"/>
        <v>0</v>
      </c>
      <c r="AN134" s="409">
        <f t="shared" si="475"/>
        <v>0</v>
      </c>
      <c r="AO134" s="399" t="str">
        <f t="shared" si="506"/>
        <v/>
      </c>
      <c r="AP134" s="174">
        <f t="shared" si="476"/>
        <v>0</v>
      </c>
      <c r="AQ134" s="174">
        <f t="shared" si="476"/>
        <v>0</v>
      </c>
      <c r="AR134" s="174">
        <f t="shared" si="476"/>
        <v>0</v>
      </c>
      <c r="AS134" s="409">
        <f t="shared" si="477"/>
        <v>0</v>
      </c>
      <c r="AT134" s="399" t="str">
        <f t="shared" si="478"/>
        <v/>
      </c>
      <c r="AU134" s="181">
        <f t="shared" si="479"/>
        <v>0</v>
      </c>
      <c r="AV134" s="174">
        <f t="shared" si="479"/>
        <v>0</v>
      </c>
      <c r="AW134" s="174">
        <f t="shared" si="479"/>
        <v>0</v>
      </c>
      <c r="AX134" s="409">
        <f t="shared" si="480"/>
        <v>0</v>
      </c>
      <c r="AY134" s="399" t="str">
        <f t="shared" si="481"/>
        <v/>
      </c>
      <c r="AZ134" s="181">
        <f t="shared" si="482"/>
        <v>0</v>
      </c>
      <c r="BA134" s="174">
        <f t="shared" si="482"/>
        <v>0</v>
      </c>
      <c r="BB134" s="174">
        <f t="shared" si="482"/>
        <v>0</v>
      </c>
      <c r="BC134" s="409">
        <f t="shared" si="483"/>
        <v>0</v>
      </c>
      <c r="BD134" s="399" t="str">
        <f t="shared" si="484"/>
        <v/>
      </c>
      <c r="BE134" s="181">
        <f t="shared" si="485"/>
        <v>0</v>
      </c>
      <c r="BF134" s="174">
        <f t="shared" si="485"/>
        <v>0</v>
      </c>
      <c r="BG134" s="174">
        <f t="shared" si="485"/>
        <v>0</v>
      </c>
      <c r="BH134" s="409">
        <f t="shared" si="486"/>
        <v>0</v>
      </c>
      <c r="BI134" s="399" t="str">
        <f t="shared" si="487"/>
        <v/>
      </c>
      <c r="BJ134" s="513"/>
      <c r="BK134" s="132">
        <v>3</v>
      </c>
      <c r="BL134" s="174">
        <f>COUNTIFS($L$5:$L$300,$BJ$33,$M$5:$M$300,$Y134,$N$5:$N$300,$Z$31,$O$5:$O$300,$Z$32)</f>
        <v>0</v>
      </c>
      <c r="BM134" s="174">
        <f>COUNTIFS($L$5:$L$300,$BJ$33,$M$5:$M$300,$Y134,$N$5:$N$300,$Z$31,$O$5:$O$300,$AA$32)</f>
        <v>0</v>
      </c>
      <c r="BN134" s="174">
        <f>COUNTIFS($L$5:$L$300,$BJ$33,$M$5:$M$300,$Y134,$N$5:$N$300,$Z$31,$O$5:$O$300,$AB$32)</f>
        <v>0</v>
      </c>
      <c r="BO134" s="174"/>
      <c r="BP134" s="409">
        <f t="shared" si="488"/>
        <v>0</v>
      </c>
      <c r="BQ134" s="399" t="str">
        <f t="shared" si="489"/>
        <v/>
      </c>
      <c r="BR134" s="174">
        <f>COUNTIFS($L$5:$L$300,$BJ$33,$M$5:$M$300,$Y134,$N$5:$N$300,$AF$31,$O$5:$O$300,BR$32)</f>
        <v>0</v>
      </c>
      <c r="BS134" s="174">
        <f t="shared" si="490"/>
        <v>0</v>
      </c>
      <c r="BT134" s="174">
        <f t="shared" si="490"/>
        <v>0</v>
      </c>
      <c r="BU134" s="409">
        <f t="shared" si="491"/>
        <v>0</v>
      </c>
      <c r="BV134" s="399" t="str">
        <f t="shared" si="507"/>
        <v/>
      </c>
      <c r="BW134" s="174">
        <f t="shared" si="492"/>
        <v>0</v>
      </c>
      <c r="BX134" s="174">
        <f t="shared" si="492"/>
        <v>0</v>
      </c>
      <c r="BY134" s="174">
        <f t="shared" si="492"/>
        <v>0</v>
      </c>
      <c r="BZ134" s="409">
        <f t="shared" si="493"/>
        <v>0</v>
      </c>
      <c r="CA134" s="399" t="str">
        <f t="shared" si="508"/>
        <v/>
      </c>
      <c r="CB134" s="174">
        <f t="shared" si="494"/>
        <v>0</v>
      </c>
      <c r="CC134" s="174">
        <f t="shared" si="494"/>
        <v>0</v>
      </c>
      <c r="CD134" s="174">
        <f t="shared" si="494"/>
        <v>0</v>
      </c>
      <c r="CE134" s="409">
        <f t="shared" si="495"/>
        <v>0</v>
      </c>
      <c r="CF134" s="399" t="str">
        <f t="shared" si="509"/>
        <v/>
      </c>
      <c r="CG134" s="181">
        <f t="shared" si="496"/>
        <v>0</v>
      </c>
      <c r="CH134" s="174">
        <f t="shared" si="496"/>
        <v>0</v>
      </c>
      <c r="CI134" s="174">
        <f t="shared" si="496"/>
        <v>0</v>
      </c>
      <c r="CJ134" s="409">
        <f t="shared" si="497"/>
        <v>0</v>
      </c>
      <c r="CK134" s="398" t="str">
        <f t="shared" si="498"/>
        <v/>
      </c>
      <c r="CL134" s="181">
        <f t="shared" si="499"/>
        <v>0</v>
      </c>
      <c r="CM134" s="174">
        <f t="shared" si="499"/>
        <v>0</v>
      </c>
      <c r="CN134" s="174">
        <f t="shared" si="499"/>
        <v>0</v>
      </c>
      <c r="CO134" s="409">
        <f t="shared" si="500"/>
        <v>0</v>
      </c>
      <c r="CP134" s="399" t="str">
        <f t="shared" si="501"/>
        <v/>
      </c>
      <c r="CQ134" s="174">
        <f t="shared" si="502"/>
        <v>0</v>
      </c>
      <c r="CR134" s="174">
        <f t="shared" si="502"/>
        <v>0</v>
      </c>
      <c r="CS134" s="174">
        <f t="shared" si="502"/>
        <v>0</v>
      </c>
      <c r="CT134" s="409">
        <f t="shared" si="503"/>
        <v>0</v>
      </c>
      <c r="CU134" s="399" t="str">
        <f t="shared" si="504"/>
        <v/>
      </c>
      <c r="CV134" s="98"/>
    </row>
    <row r="135" spans="3:100" x14ac:dyDescent="0.25">
      <c r="C135" s="380">
        <f t="shared" si="510"/>
        <v>0</v>
      </c>
      <c r="I135" s="409" t="e">
        <f t="shared" ca="1" si="511"/>
        <v>#NAME?</v>
      </c>
      <c r="K135" s="110"/>
      <c r="L135" s="74" t="str">
        <f t="shared" si="512"/>
        <v/>
      </c>
      <c r="M135" s="11" t="str">
        <f t="shared" si="513"/>
        <v/>
      </c>
      <c r="N135" s="11" t="str">
        <f t="shared" si="514"/>
        <v/>
      </c>
      <c r="O135" s="11" t="str">
        <f t="shared" si="515"/>
        <v/>
      </c>
      <c r="P135" s="380">
        <f t="shared" si="516"/>
        <v>1</v>
      </c>
      <c r="Q135" s="380">
        <f t="shared" si="517"/>
        <v>1</v>
      </c>
      <c r="X135" s="513"/>
      <c r="Y135" s="129">
        <v>4</v>
      </c>
      <c r="Z135" s="173">
        <f>COUNTIFS($L$5:$L$300,$X$132,$M$5:$M$300,$Y135,$N$5:$N$300,$Z$31,$O$5:$O$300,$Z$32)</f>
        <v>0</v>
      </c>
      <c r="AA135" s="173">
        <f>COUNTIFS($L$5:$L$300,$X$132,$M$5:$M$300,$Y135,$N$5:$N$300,$Z$31,$O$5:$O$300,$AA$32)</f>
        <v>0</v>
      </c>
      <c r="AB135" s="173">
        <f>COUNTIFS($L$5:$L$300,$X$132,$M$5:$M$300,$Y135,$N$5:$N$300,$Z$31,$O$5:$O$300,$AB$32)</f>
        <v>0</v>
      </c>
      <c r="AC135" s="130"/>
      <c r="AD135" s="130">
        <f t="shared" si="470"/>
        <v>0</v>
      </c>
      <c r="AE135" s="137" t="str">
        <f t="shared" si="471"/>
        <v/>
      </c>
      <c r="AF135" s="173">
        <f>COUNTIFS($L$5:$L$300,$X$132,$M$5:$M$300,$Y135,$N$5:$N$300,$AF$31,$O$5:$O$300,AF$32)</f>
        <v>0</v>
      </c>
      <c r="AG135" s="173">
        <f t="shared" si="472"/>
        <v>0</v>
      </c>
      <c r="AH135" s="173">
        <f t="shared" si="472"/>
        <v>0</v>
      </c>
      <c r="AI135" s="130">
        <f t="shared" si="473"/>
        <v>0</v>
      </c>
      <c r="AJ135" s="137" t="str">
        <f t="shared" si="505"/>
        <v/>
      </c>
      <c r="AK135" s="182">
        <f t="shared" si="474"/>
        <v>0</v>
      </c>
      <c r="AL135" s="173">
        <f t="shared" si="474"/>
        <v>0</v>
      </c>
      <c r="AM135" s="173">
        <f t="shared" si="474"/>
        <v>0</v>
      </c>
      <c r="AN135" s="130">
        <f t="shared" si="475"/>
        <v>0</v>
      </c>
      <c r="AO135" s="137" t="str">
        <f t="shared" si="506"/>
        <v/>
      </c>
      <c r="AP135" s="173">
        <f t="shared" si="476"/>
        <v>0</v>
      </c>
      <c r="AQ135" s="173">
        <f t="shared" si="476"/>
        <v>0</v>
      </c>
      <c r="AR135" s="173">
        <f t="shared" si="476"/>
        <v>0</v>
      </c>
      <c r="AS135" s="130">
        <f t="shared" si="477"/>
        <v>0</v>
      </c>
      <c r="AT135" s="137" t="str">
        <f t="shared" si="478"/>
        <v/>
      </c>
      <c r="AU135" s="182">
        <f t="shared" si="479"/>
        <v>0</v>
      </c>
      <c r="AV135" s="173">
        <f t="shared" si="479"/>
        <v>0</v>
      </c>
      <c r="AW135" s="173">
        <f t="shared" si="479"/>
        <v>0</v>
      </c>
      <c r="AX135" s="130">
        <f t="shared" si="480"/>
        <v>0</v>
      </c>
      <c r="AY135" s="137" t="str">
        <f t="shared" si="481"/>
        <v/>
      </c>
      <c r="AZ135" s="182">
        <f t="shared" si="482"/>
        <v>0</v>
      </c>
      <c r="BA135" s="173">
        <f t="shared" si="482"/>
        <v>0</v>
      </c>
      <c r="BB135" s="173">
        <f t="shared" si="482"/>
        <v>0</v>
      </c>
      <c r="BC135" s="130">
        <f t="shared" si="483"/>
        <v>0</v>
      </c>
      <c r="BD135" s="137" t="str">
        <f t="shared" si="484"/>
        <v/>
      </c>
      <c r="BE135" s="182">
        <f t="shared" si="485"/>
        <v>0</v>
      </c>
      <c r="BF135" s="173">
        <f t="shared" si="485"/>
        <v>0</v>
      </c>
      <c r="BG135" s="173">
        <f t="shared" si="485"/>
        <v>0</v>
      </c>
      <c r="BH135" s="130">
        <f t="shared" si="486"/>
        <v>0</v>
      </c>
      <c r="BI135" s="137" t="str">
        <f t="shared" si="487"/>
        <v/>
      </c>
      <c r="BJ135" s="513"/>
      <c r="BK135" s="126">
        <v>4</v>
      </c>
      <c r="BL135" s="236">
        <f>COUNTIFS($L$5:$L$300,$BJ$33,$M$5:$M$300,$Y135,$N$5:$N$300,$Z$31,$O$5:$O$300,$Z$32)</f>
        <v>0</v>
      </c>
      <c r="BM135" s="236">
        <f>COUNTIFS($L$5:$L$300,$BJ$33,$M$5:$M$300,$Y135,$N$5:$N$300,$Z$31,$O$5:$O$300,$AA$32)</f>
        <v>0</v>
      </c>
      <c r="BN135" s="236">
        <f>COUNTIFS($L$5:$L$300,$BJ$33,$M$5:$M$300,$Y135,$N$5:$N$300,$Z$31,$O$5:$O$300,$AB$32)</f>
        <v>0</v>
      </c>
      <c r="BO135" s="236"/>
      <c r="BP135" s="233">
        <f t="shared" si="488"/>
        <v>0</v>
      </c>
      <c r="BQ135" s="240" t="str">
        <f t="shared" si="489"/>
        <v/>
      </c>
      <c r="BR135" s="236">
        <f>COUNTIFS($L$5:$L$300,$BJ$33,$M$5:$M$300,$Y135,$N$5:$N$300,$AF$31,$O$5:$O$300,BR$32)</f>
        <v>0</v>
      </c>
      <c r="BS135" s="236">
        <f t="shared" si="490"/>
        <v>0</v>
      </c>
      <c r="BT135" s="236">
        <f t="shared" si="490"/>
        <v>0</v>
      </c>
      <c r="BU135" s="233">
        <f t="shared" si="491"/>
        <v>0</v>
      </c>
      <c r="BV135" s="240" t="str">
        <f t="shared" si="507"/>
        <v/>
      </c>
      <c r="BW135" s="236">
        <f t="shared" si="492"/>
        <v>0</v>
      </c>
      <c r="BX135" s="236">
        <f t="shared" si="492"/>
        <v>0</v>
      </c>
      <c r="BY135" s="236">
        <f t="shared" si="492"/>
        <v>0</v>
      </c>
      <c r="BZ135" s="233">
        <f t="shared" si="493"/>
        <v>0</v>
      </c>
      <c r="CA135" s="240" t="str">
        <f t="shared" si="508"/>
        <v/>
      </c>
      <c r="CB135" s="236">
        <f t="shared" si="494"/>
        <v>0</v>
      </c>
      <c r="CC135" s="236">
        <f t="shared" si="494"/>
        <v>0</v>
      </c>
      <c r="CD135" s="236">
        <f t="shared" si="494"/>
        <v>0</v>
      </c>
      <c r="CE135" s="233">
        <f t="shared" si="495"/>
        <v>0</v>
      </c>
      <c r="CF135" s="240" t="str">
        <f t="shared" si="509"/>
        <v/>
      </c>
      <c r="CG135" s="237">
        <f t="shared" si="496"/>
        <v>0</v>
      </c>
      <c r="CH135" s="236">
        <f t="shared" si="496"/>
        <v>0</v>
      </c>
      <c r="CI135" s="236">
        <f t="shared" si="496"/>
        <v>0</v>
      </c>
      <c r="CJ135" s="233">
        <f t="shared" si="497"/>
        <v>0</v>
      </c>
      <c r="CK135" s="242" t="str">
        <f t="shared" si="498"/>
        <v/>
      </c>
      <c r="CL135" s="237">
        <f t="shared" si="499"/>
        <v>0</v>
      </c>
      <c r="CM135" s="236">
        <f t="shared" si="499"/>
        <v>0</v>
      </c>
      <c r="CN135" s="236">
        <f t="shared" si="499"/>
        <v>0</v>
      </c>
      <c r="CO135" s="233">
        <f t="shared" si="500"/>
        <v>0</v>
      </c>
      <c r="CP135" s="240" t="str">
        <f t="shared" si="501"/>
        <v/>
      </c>
      <c r="CQ135" s="236">
        <f t="shared" si="502"/>
        <v>0</v>
      </c>
      <c r="CR135" s="236">
        <f t="shared" si="502"/>
        <v>0</v>
      </c>
      <c r="CS135" s="236">
        <f t="shared" si="502"/>
        <v>0</v>
      </c>
      <c r="CT135" s="233">
        <f t="shared" si="503"/>
        <v>0</v>
      </c>
      <c r="CU135" s="240" t="str">
        <f t="shared" si="504"/>
        <v/>
      </c>
      <c r="CV135" s="98"/>
    </row>
    <row r="136" spans="3:100" x14ac:dyDescent="0.25">
      <c r="C136" s="380">
        <f t="shared" si="510"/>
        <v>0</v>
      </c>
      <c r="I136" s="409" t="e">
        <f t="shared" ca="1" si="511"/>
        <v>#NAME?</v>
      </c>
      <c r="K136" s="110"/>
      <c r="L136" s="74" t="str">
        <f t="shared" si="512"/>
        <v/>
      </c>
      <c r="M136" s="11" t="str">
        <f t="shared" si="513"/>
        <v/>
      </c>
      <c r="N136" s="11" t="str">
        <f t="shared" si="514"/>
        <v/>
      </c>
      <c r="O136" s="11" t="str">
        <f t="shared" si="515"/>
        <v/>
      </c>
      <c r="P136" s="380">
        <f t="shared" si="516"/>
        <v>1</v>
      </c>
      <c r="Q136" s="380">
        <f t="shared" si="517"/>
        <v>1</v>
      </c>
      <c r="X136" s="513"/>
      <c r="Y136" s="111">
        <v>5</v>
      </c>
      <c r="Z136" s="174">
        <f>COUNTIFS($L$5:$L$300,$X$132,$M$5:$M$300,$Y136,$N$5:$N$300,$Z$31,$O$5:$O$300,$Z$32)</f>
        <v>0</v>
      </c>
      <c r="AA136" s="174">
        <f>COUNTIFS($L$5:$L$300,$X$132,$M$5:$M$300,$Y136,$N$5:$N$300,$Z$31,$O$5:$O$300,$AA$32)</f>
        <v>0</v>
      </c>
      <c r="AB136" s="174">
        <f>COUNTIFS($L$5:$L$300,$X$132,$M$5:$M$300,$Y136,$N$5:$N$300,$Z$31,$O$5:$O$300,$AB$32)</f>
        <v>0</v>
      </c>
      <c r="AC136" s="409"/>
      <c r="AD136" s="409">
        <f t="shared" si="470"/>
        <v>0</v>
      </c>
      <c r="AE136" s="399" t="str">
        <f t="shared" si="471"/>
        <v/>
      </c>
      <c r="AF136" s="174">
        <f>COUNTIFS($L$5:$L$300,$X$132,$M$5:$M$300,$Y136,$N$5:$N$300,$AF$31,$O$5:$O$300,AF$32)</f>
        <v>0</v>
      </c>
      <c r="AG136" s="174">
        <f t="shared" si="472"/>
        <v>0</v>
      </c>
      <c r="AH136" s="174">
        <f t="shared" si="472"/>
        <v>0</v>
      </c>
      <c r="AI136" s="409">
        <f t="shared" si="473"/>
        <v>0</v>
      </c>
      <c r="AJ136" s="399" t="str">
        <f t="shared" si="505"/>
        <v/>
      </c>
      <c r="AK136" s="181">
        <f t="shared" si="474"/>
        <v>0</v>
      </c>
      <c r="AL136" s="174">
        <f t="shared" si="474"/>
        <v>0</v>
      </c>
      <c r="AM136" s="174">
        <f t="shared" si="474"/>
        <v>0</v>
      </c>
      <c r="AN136" s="409">
        <f t="shared" si="475"/>
        <v>0</v>
      </c>
      <c r="AO136" s="399" t="str">
        <f t="shared" si="506"/>
        <v/>
      </c>
      <c r="AP136" s="174">
        <f t="shared" si="476"/>
        <v>0</v>
      </c>
      <c r="AQ136" s="174">
        <f t="shared" si="476"/>
        <v>0</v>
      </c>
      <c r="AR136" s="174">
        <f t="shared" si="476"/>
        <v>0</v>
      </c>
      <c r="AS136" s="409">
        <f t="shared" si="477"/>
        <v>0</v>
      </c>
      <c r="AT136" s="399" t="str">
        <f t="shared" si="478"/>
        <v/>
      </c>
      <c r="AU136" s="181">
        <f t="shared" si="479"/>
        <v>0</v>
      </c>
      <c r="AV136" s="174">
        <f t="shared" si="479"/>
        <v>0</v>
      </c>
      <c r="AW136" s="174">
        <f t="shared" si="479"/>
        <v>0</v>
      </c>
      <c r="AX136" s="409">
        <f t="shared" si="480"/>
        <v>0</v>
      </c>
      <c r="AY136" s="399" t="str">
        <f t="shared" si="481"/>
        <v/>
      </c>
      <c r="AZ136" s="181">
        <f t="shared" si="482"/>
        <v>0</v>
      </c>
      <c r="BA136" s="174">
        <f t="shared" si="482"/>
        <v>0</v>
      </c>
      <c r="BB136" s="174">
        <f t="shared" si="482"/>
        <v>0</v>
      </c>
      <c r="BC136" s="409">
        <f t="shared" si="483"/>
        <v>0</v>
      </c>
      <c r="BD136" s="399" t="str">
        <f t="shared" si="484"/>
        <v/>
      </c>
      <c r="BE136" s="181">
        <f t="shared" si="485"/>
        <v>0</v>
      </c>
      <c r="BF136" s="174">
        <f t="shared" si="485"/>
        <v>0</v>
      </c>
      <c r="BG136" s="174">
        <f t="shared" si="485"/>
        <v>0</v>
      </c>
      <c r="BH136" s="409">
        <f t="shared" si="486"/>
        <v>0</v>
      </c>
      <c r="BI136" s="399" t="str">
        <f t="shared" si="487"/>
        <v/>
      </c>
      <c r="BJ136" s="513"/>
      <c r="BK136" s="132">
        <v>5</v>
      </c>
      <c r="BL136" s="174">
        <f>COUNTIFS($L$5:$L$300,$BJ$33,$M$5:$M$300,$Y136,$N$5:$N$300,$Z$31,$O$5:$O$300,$Z$32)</f>
        <v>0</v>
      </c>
      <c r="BM136" s="174">
        <f>COUNTIFS($L$5:$L$300,$BJ$33,$M$5:$M$300,$Y136,$N$5:$N$300,$Z$31,$O$5:$O$300,$AA$32)</f>
        <v>0</v>
      </c>
      <c r="BN136" s="174">
        <f>COUNTIFS($L$5:$L$300,$BJ$33,$M$5:$M$300,$Y136,$N$5:$N$300,$Z$31,$O$5:$O$300,$AB$32)</f>
        <v>0</v>
      </c>
      <c r="BO136" s="174"/>
      <c r="BP136" s="409">
        <f t="shared" si="488"/>
        <v>0</v>
      </c>
      <c r="BQ136" s="399" t="str">
        <f t="shared" si="489"/>
        <v/>
      </c>
      <c r="BR136" s="174">
        <f>COUNTIFS($L$5:$L$300,$BJ$33,$M$5:$M$300,$Y136,$N$5:$N$300,$AF$31,$O$5:$O$300,BR$32)</f>
        <v>0</v>
      </c>
      <c r="BS136" s="174">
        <f t="shared" si="490"/>
        <v>0</v>
      </c>
      <c r="BT136" s="174">
        <f t="shared" si="490"/>
        <v>0</v>
      </c>
      <c r="BU136" s="409">
        <f t="shared" si="491"/>
        <v>0</v>
      </c>
      <c r="BV136" s="399" t="str">
        <f t="shared" si="507"/>
        <v/>
      </c>
      <c r="BW136" s="174">
        <f t="shared" si="492"/>
        <v>0</v>
      </c>
      <c r="BX136" s="174">
        <f t="shared" si="492"/>
        <v>0</v>
      </c>
      <c r="BY136" s="174">
        <f t="shared" si="492"/>
        <v>0</v>
      </c>
      <c r="BZ136" s="409">
        <f t="shared" si="493"/>
        <v>0</v>
      </c>
      <c r="CA136" s="399" t="str">
        <f t="shared" si="508"/>
        <v/>
      </c>
      <c r="CB136" s="174">
        <f t="shared" si="494"/>
        <v>0</v>
      </c>
      <c r="CC136" s="174">
        <f t="shared" si="494"/>
        <v>0</v>
      </c>
      <c r="CD136" s="174">
        <f t="shared" si="494"/>
        <v>0</v>
      </c>
      <c r="CE136" s="409">
        <f t="shared" si="495"/>
        <v>0</v>
      </c>
      <c r="CF136" s="399" t="str">
        <f t="shared" si="509"/>
        <v/>
      </c>
      <c r="CG136" s="181">
        <f t="shared" si="496"/>
        <v>0</v>
      </c>
      <c r="CH136" s="174">
        <f t="shared" si="496"/>
        <v>0</v>
      </c>
      <c r="CI136" s="174">
        <f t="shared" si="496"/>
        <v>0</v>
      </c>
      <c r="CJ136" s="409">
        <f t="shared" si="497"/>
        <v>0</v>
      </c>
      <c r="CK136" s="398" t="str">
        <f t="shared" si="498"/>
        <v/>
      </c>
      <c r="CL136" s="181">
        <f t="shared" si="499"/>
        <v>0</v>
      </c>
      <c r="CM136" s="174">
        <f t="shared" si="499"/>
        <v>0</v>
      </c>
      <c r="CN136" s="174">
        <f t="shared" si="499"/>
        <v>0</v>
      </c>
      <c r="CO136" s="409">
        <f t="shared" si="500"/>
        <v>0</v>
      </c>
      <c r="CP136" s="399" t="str">
        <f t="shared" si="501"/>
        <v/>
      </c>
      <c r="CQ136" s="174">
        <f t="shared" si="502"/>
        <v>0</v>
      </c>
      <c r="CR136" s="174">
        <f t="shared" si="502"/>
        <v>0</v>
      </c>
      <c r="CS136" s="174">
        <f t="shared" si="502"/>
        <v>0</v>
      </c>
      <c r="CT136" s="409">
        <f t="shared" si="503"/>
        <v>0</v>
      </c>
      <c r="CU136" s="399" t="str">
        <f t="shared" si="504"/>
        <v/>
      </c>
      <c r="CV136" s="98"/>
    </row>
    <row r="137" spans="3:100" ht="15.75" thickBot="1" x14ac:dyDescent="0.3">
      <c r="C137" s="380">
        <f t="shared" si="510"/>
        <v>0</v>
      </c>
      <c r="I137" s="409" t="e">
        <f t="shared" ca="1" si="511"/>
        <v>#NAME?</v>
      </c>
      <c r="K137" s="110"/>
      <c r="L137" s="74" t="str">
        <f t="shared" si="512"/>
        <v/>
      </c>
      <c r="M137" s="11" t="str">
        <f t="shared" si="513"/>
        <v/>
      </c>
      <c r="N137" s="11" t="str">
        <f t="shared" si="514"/>
        <v/>
      </c>
      <c r="O137" s="11" t="str">
        <f t="shared" si="515"/>
        <v/>
      </c>
      <c r="P137" s="380">
        <f t="shared" si="516"/>
        <v>1</v>
      </c>
      <c r="Q137" s="380">
        <f t="shared" si="517"/>
        <v>1</v>
      </c>
      <c r="X137" s="514"/>
      <c r="Y137" s="168">
        <v>6</v>
      </c>
      <c r="Z137" s="173">
        <f>COUNTIFS($L$5:$L$300,$X$132,$M$5:$M$300,$Y137,$N$5:$N$300,$Z$31,$O$5:$O$300,$Z$32)</f>
        <v>0</v>
      </c>
      <c r="AA137" s="173">
        <f>COUNTIFS($L$5:$L$300,$X$132,$M$5:$M$300,$Y137,$N$5:$N$300,$Z$31,$O$5:$O$300,$AA$32)</f>
        <v>0</v>
      </c>
      <c r="AB137" s="173">
        <f>COUNTIFS($L$5:$L$300,$X$132,$M$5:$M$300,$Y137,$N$5:$N$300,$Z$31,$O$5:$O$300,$AB$32)</f>
        <v>0</v>
      </c>
      <c r="AC137" s="130"/>
      <c r="AD137" s="130">
        <f t="shared" si="470"/>
        <v>0</v>
      </c>
      <c r="AE137" s="137" t="str">
        <f t="shared" si="471"/>
        <v/>
      </c>
      <c r="AF137" s="173">
        <f>COUNTIFS($L$5:$L$300,$X$132,$M$5:$M$300,$Y137,$N$5:$N$300,$AF$31,$O$5:$O$300,AF$32)</f>
        <v>0</v>
      </c>
      <c r="AG137" s="173">
        <f t="shared" si="472"/>
        <v>0</v>
      </c>
      <c r="AH137" s="173">
        <f t="shared" si="472"/>
        <v>0</v>
      </c>
      <c r="AI137" s="130">
        <f t="shared" si="473"/>
        <v>0</v>
      </c>
      <c r="AJ137" s="137" t="str">
        <f t="shared" si="505"/>
        <v/>
      </c>
      <c r="AK137" s="182">
        <f t="shared" si="474"/>
        <v>0</v>
      </c>
      <c r="AL137" s="173">
        <f t="shared" si="474"/>
        <v>0</v>
      </c>
      <c r="AM137" s="173">
        <f t="shared" si="474"/>
        <v>0</v>
      </c>
      <c r="AN137" s="130">
        <f t="shared" si="475"/>
        <v>0</v>
      </c>
      <c r="AO137" s="137" t="str">
        <f t="shared" si="506"/>
        <v/>
      </c>
      <c r="AP137" s="173">
        <f t="shared" si="476"/>
        <v>0</v>
      </c>
      <c r="AQ137" s="173">
        <f t="shared" si="476"/>
        <v>0</v>
      </c>
      <c r="AR137" s="173">
        <f t="shared" si="476"/>
        <v>0</v>
      </c>
      <c r="AS137" s="130">
        <f t="shared" si="477"/>
        <v>0</v>
      </c>
      <c r="AT137" s="137" t="str">
        <f t="shared" si="478"/>
        <v/>
      </c>
      <c r="AU137" s="182">
        <f t="shared" si="479"/>
        <v>0</v>
      </c>
      <c r="AV137" s="173">
        <f t="shared" si="479"/>
        <v>0</v>
      </c>
      <c r="AW137" s="173">
        <f t="shared" si="479"/>
        <v>0</v>
      </c>
      <c r="AX137" s="130">
        <f t="shared" si="480"/>
        <v>0</v>
      </c>
      <c r="AY137" s="137" t="str">
        <f t="shared" si="481"/>
        <v/>
      </c>
      <c r="AZ137" s="183">
        <f t="shared" si="482"/>
        <v>0</v>
      </c>
      <c r="BA137" s="184">
        <f t="shared" si="482"/>
        <v>0</v>
      </c>
      <c r="BB137" s="173">
        <f t="shared" si="482"/>
        <v>0</v>
      </c>
      <c r="BC137" s="153">
        <f t="shared" si="483"/>
        <v>0</v>
      </c>
      <c r="BD137" s="164" t="str">
        <f t="shared" si="484"/>
        <v/>
      </c>
      <c r="BE137" s="182">
        <f t="shared" si="485"/>
        <v>0</v>
      </c>
      <c r="BF137" s="173">
        <f t="shared" si="485"/>
        <v>0</v>
      </c>
      <c r="BG137" s="173">
        <f t="shared" si="485"/>
        <v>0</v>
      </c>
      <c r="BH137" s="130">
        <f t="shared" si="486"/>
        <v>0</v>
      </c>
      <c r="BI137" s="137" t="str">
        <f t="shared" si="487"/>
        <v/>
      </c>
      <c r="BJ137" s="514"/>
      <c r="BK137" s="234">
        <v>6</v>
      </c>
      <c r="BL137" s="236">
        <f>COUNTIFS($L$5:$L$300,$BJ$33,$M$5:$M$300,$Y137,$N$5:$N$300,$Z$31,$O$5:$O$300,$Z$32)</f>
        <v>0</v>
      </c>
      <c r="BM137" s="236">
        <f>COUNTIFS($L$5:$L$300,$BJ$33,$M$5:$M$300,$Y137,$N$5:$N$300,$Z$31,$O$5:$O$300,$AA$32)</f>
        <v>0</v>
      </c>
      <c r="BN137" s="236">
        <f>COUNTIFS($L$5:$L$300,$BJ$33,$M$5:$M$300,$Y137,$N$5:$N$300,$Z$31,$O$5:$O$300,$AB$32)</f>
        <v>0</v>
      </c>
      <c r="BO137" s="236"/>
      <c r="BP137" s="233">
        <f t="shared" si="488"/>
        <v>0</v>
      </c>
      <c r="BQ137" s="241" t="str">
        <f t="shared" si="489"/>
        <v/>
      </c>
      <c r="BR137" s="236">
        <f>COUNTIFS($L$5:$L$300,$BJ$33,$M$5:$M$300,$Y137,$N$5:$N$300,$AF$31,$O$5:$O$300,BR$32)</f>
        <v>0</v>
      </c>
      <c r="BS137" s="236">
        <f t="shared" si="490"/>
        <v>0</v>
      </c>
      <c r="BT137" s="236">
        <f t="shared" si="490"/>
        <v>0</v>
      </c>
      <c r="BU137" s="233">
        <f t="shared" si="491"/>
        <v>0</v>
      </c>
      <c r="BV137" s="241" t="str">
        <f t="shared" si="507"/>
        <v/>
      </c>
      <c r="BW137" s="236">
        <f t="shared" si="492"/>
        <v>0</v>
      </c>
      <c r="BX137" s="236">
        <f t="shared" si="492"/>
        <v>0</v>
      </c>
      <c r="BY137" s="236">
        <f t="shared" si="492"/>
        <v>0</v>
      </c>
      <c r="BZ137" s="233">
        <f t="shared" si="493"/>
        <v>0</v>
      </c>
      <c r="CA137" s="240" t="str">
        <f t="shared" si="508"/>
        <v/>
      </c>
      <c r="CB137" s="236">
        <f t="shared" si="494"/>
        <v>0</v>
      </c>
      <c r="CC137" s="236">
        <f t="shared" si="494"/>
        <v>0</v>
      </c>
      <c r="CD137" s="236">
        <f t="shared" si="494"/>
        <v>0</v>
      </c>
      <c r="CE137" s="233">
        <f t="shared" si="495"/>
        <v>0</v>
      </c>
      <c r="CF137" s="240" t="str">
        <f t="shared" si="509"/>
        <v/>
      </c>
      <c r="CG137" s="237">
        <f t="shared" si="496"/>
        <v>0</v>
      </c>
      <c r="CH137" s="236">
        <f t="shared" si="496"/>
        <v>0</v>
      </c>
      <c r="CI137" s="236">
        <f t="shared" si="496"/>
        <v>0</v>
      </c>
      <c r="CJ137" s="233">
        <f t="shared" si="497"/>
        <v>0</v>
      </c>
      <c r="CK137" s="242" t="str">
        <f t="shared" si="498"/>
        <v/>
      </c>
      <c r="CL137" s="238">
        <f t="shared" si="499"/>
        <v>0</v>
      </c>
      <c r="CM137" s="239">
        <f t="shared" si="499"/>
        <v>0</v>
      </c>
      <c r="CN137" s="239">
        <f t="shared" si="499"/>
        <v>0</v>
      </c>
      <c r="CO137" s="235">
        <f t="shared" si="500"/>
        <v>0</v>
      </c>
      <c r="CP137" s="241" t="str">
        <f t="shared" si="501"/>
        <v/>
      </c>
      <c r="CQ137" s="236">
        <f t="shared" si="502"/>
        <v>0</v>
      </c>
      <c r="CR137" s="236">
        <f t="shared" si="502"/>
        <v>0</v>
      </c>
      <c r="CS137" s="236">
        <f t="shared" si="502"/>
        <v>0</v>
      </c>
      <c r="CT137" s="233">
        <f t="shared" si="503"/>
        <v>0</v>
      </c>
      <c r="CU137" s="240" t="str">
        <f t="shared" si="504"/>
        <v/>
      </c>
      <c r="CV137" s="98"/>
    </row>
    <row r="138" spans="3:100" ht="16.5" thickBot="1" x14ac:dyDescent="0.3">
      <c r="C138" s="380">
        <f t="shared" si="510"/>
        <v>0</v>
      </c>
      <c r="I138" s="409" t="e">
        <f t="shared" ca="1" si="511"/>
        <v>#NAME?</v>
      </c>
      <c r="K138" s="110"/>
      <c r="L138" s="74" t="str">
        <f t="shared" si="512"/>
        <v/>
      </c>
      <c r="M138" s="11" t="str">
        <f t="shared" si="513"/>
        <v/>
      </c>
      <c r="N138" s="11" t="str">
        <f t="shared" si="514"/>
        <v/>
      </c>
      <c r="O138" s="11" t="str">
        <f t="shared" si="515"/>
        <v/>
      </c>
      <c r="P138" s="380">
        <f t="shared" si="516"/>
        <v>1</v>
      </c>
      <c r="Q138" s="380">
        <f t="shared" si="517"/>
        <v>1</v>
      </c>
      <c r="X138" s="505" t="s">
        <v>130</v>
      </c>
      <c r="Y138" s="506"/>
      <c r="Z138" s="175">
        <f>SUM(Z132:Z137)</f>
        <v>0</v>
      </c>
      <c r="AA138" s="176">
        <f>SUM(AA132:AA137)</f>
        <v>0</v>
      </c>
      <c r="AB138" s="176">
        <f>SUM(AB132:AB137)</f>
        <v>0</v>
      </c>
      <c r="AC138" s="393"/>
      <c r="AD138" s="393">
        <f t="shared" si="470"/>
        <v>0</v>
      </c>
      <c r="AE138" s="138" t="str">
        <f t="shared" si="471"/>
        <v/>
      </c>
      <c r="AF138" s="175">
        <f>SUM(AF132:AF137)</f>
        <v>0</v>
      </c>
      <c r="AG138" s="176">
        <f>SUM(AG132:AG137)</f>
        <v>0</v>
      </c>
      <c r="AH138" s="176">
        <f>SUM(AH132:AH137)</f>
        <v>0</v>
      </c>
      <c r="AI138" s="393">
        <f t="shared" si="473"/>
        <v>0</v>
      </c>
      <c r="AJ138" s="138" t="str">
        <f t="shared" si="505"/>
        <v/>
      </c>
      <c r="AK138" s="175">
        <f>SUM(AK132:AK137)</f>
        <v>0</v>
      </c>
      <c r="AL138" s="176">
        <f>SUM(AL132:AL137)</f>
        <v>0</v>
      </c>
      <c r="AM138" s="176">
        <f>SUM(AM132:AM137)</f>
        <v>0</v>
      </c>
      <c r="AN138" s="393">
        <f t="shared" si="475"/>
        <v>0</v>
      </c>
      <c r="AO138" s="138" t="str">
        <f t="shared" si="506"/>
        <v/>
      </c>
      <c r="AP138" s="175">
        <f>SUM(AP132:AP137)</f>
        <v>0</v>
      </c>
      <c r="AQ138" s="176">
        <f>SUM(AQ132:AQ137)</f>
        <v>0</v>
      </c>
      <c r="AR138" s="176">
        <f>SUM(AR132:AR137)</f>
        <v>0</v>
      </c>
      <c r="AS138" s="393">
        <f t="shared" si="477"/>
        <v>0</v>
      </c>
      <c r="AT138" s="138" t="str">
        <f t="shared" si="478"/>
        <v/>
      </c>
      <c r="AU138" s="175">
        <f>SUM(AU132:AU137)</f>
        <v>0</v>
      </c>
      <c r="AV138" s="176">
        <f>SUM(AV132:AV137)</f>
        <v>0</v>
      </c>
      <c r="AW138" s="176">
        <f>SUM(AW132:AW137)</f>
        <v>0</v>
      </c>
      <c r="AX138" s="393">
        <f t="shared" si="480"/>
        <v>0</v>
      </c>
      <c r="AY138" s="138" t="str">
        <f t="shared" si="481"/>
        <v/>
      </c>
      <c r="AZ138" s="175">
        <f>SUM(AZ132:AZ137)</f>
        <v>0</v>
      </c>
      <c r="BA138" s="176">
        <f>SUM(BA132:BA137)</f>
        <v>0</v>
      </c>
      <c r="BB138" s="176">
        <f>SUM(BB132:BB137)</f>
        <v>0</v>
      </c>
      <c r="BC138" s="393">
        <f t="shared" si="483"/>
        <v>0</v>
      </c>
      <c r="BD138" s="138" t="str">
        <f t="shared" si="484"/>
        <v/>
      </c>
      <c r="BE138" s="175">
        <f>SUM(BE132:BE137)</f>
        <v>0</v>
      </c>
      <c r="BF138" s="176">
        <f>SUM(BF132:BF137)</f>
        <v>0</v>
      </c>
      <c r="BG138" s="176">
        <f>SUM(BG132:BG137)</f>
        <v>0</v>
      </c>
      <c r="BH138" s="393">
        <f t="shared" si="486"/>
        <v>0</v>
      </c>
      <c r="BI138" s="138" t="str">
        <f t="shared" si="487"/>
        <v/>
      </c>
      <c r="BJ138" s="505" t="s">
        <v>130</v>
      </c>
      <c r="BK138" s="506"/>
      <c r="BL138" s="175">
        <f>SUM(BL132:BL137)</f>
        <v>0</v>
      </c>
      <c r="BM138" s="176">
        <f>COUNTIFS($L$5:$L$300,$X$33,$M$5:$M$300,$Y138,$N$5:$N$300,$Z$31,$O$5:$O$300,$AA$32)</f>
        <v>0</v>
      </c>
      <c r="BN138" s="176">
        <f>SUM(BN132:BN137)</f>
        <v>0</v>
      </c>
      <c r="BO138" s="176"/>
      <c r="BP138" s="393">
        <f t="shared" si="488"/>
        <v>0</v>
      </c>
      <c r="BQ138" s="138" t="str">
        <f t="shared" si="489"/>
        <v/>
      </c>
      <c r="BR138" s="175">
        <f>SUM(BR132:BR137)</f>
        <v>0</v>
      </c>
      <c r="BS138" s="176">
        <f>SUM(BS132:BS137)</f>
        <v>0</v>
      </c>
      <c r="BT138" s="176">
        <f>SUM(BT132:BT137)</f>
        <v>0</v>
      </c>
      <c r="BU138" s="393">
        <f t="shared" si="491"/>
        <v>0</v>
      </c>
      <c r="BV138" s="138" t="str">
        <f t="shared" si="507"/>
        <v/>
      </c>
      <c r="BW138" s="175">
        <f>SUM(BW132:BW137)</f>
        <v>0</v>
      </c>
      <c r="BX138" s="176">
        <f>SUM(BY132:BY137)</f>
        <v>0</v>
      </c>
      <c r="BY138" s="176">
        <f>SUM(BY132:BY137)</f>
        <v>0</v>
      </c>
      <c r="BZ138" s="393">
        <f t="shared" si="493"/>
        <v>0</v>
      </c>
      <c r="CA138" s="138" t="str">
        <f t="shared" si="508"/>
        <v/>
      </c>
      <c r="CB138" s="175">
        <f>SUM(CB132:CB137)</f>
        <v>0</v>
      </c>
      <c r="CC138" s="176">
        <f>SUM(CC132:CC137)</f>
        <v>0</v>
      </c>
      <c r="CD138" s="176">
        <f>SUM(CD132:CD137)</f>
        <v>0</v>
      </c>
      <c r="CE138" s="393">
        <f t="shared" si="495"/>
        <v>0</v>
      </c>
      <c r="CF138" s="138" t="str">
        <f t="shared" si="509"/>
        <v/>
      </c>
      <c r="CG138" s="175">
        <f>SUM(CG132:CG137)</f>
        <v>0</v>
      </c>
      <c r="CH138" s="176">
        <f>SUM(CH132:CH137)</f>
        <v>0</v>
      </c>
      <c r="CI138" s="176">
        <f>SUM(CI132:CI137)</f>
        <v>0</v>
      </c>
      <c r="CJ138" s="393">
        <f t="shared" si="497"/>
        <v>0</v>
      </c>
      <c r="CK138" s="138" t="str">
        <f t="shared" si="498"/>
        <v/>
      </c>
      <c r="CL138" s="187">
        <f>SUM(CL132:CL137)</f>
        <v>0</v>
      </c>
      <c r="CM138" s="188">
        <f>SUM(CM132:CM137)</f>
        <v>0</v>
      </c>
      <c r="CN138" s="188">
        <f>SUM(CN132:CN137)</f>
        <v>0</v>
      </c>
      <c r="CO138" s="374">
        <f t="shared" si="500"/>
        <v>0</v>
      </c>
      <c r="CP138" s="243" t="str">
        <f t="shared" si="501"/>
        <v/>
      </c>
      <c r="CQ138" s="175">
        <f>SUM(CQ132:CQ137)</f>
        <v>0</v>
      </c>
      <c r="CR138" s="176">
        <f>SUM(CR132:CR137)</f>
        <v>0</v>
      </c>
      <c r="CS138" s="176">
        <f>SUM(CS132:CS137)</f>
        <v>0</v>
      </c>
      <c r="CT138" s="393">
        <f t="shared" si="503"/>
        <v>0</v>
      </c>
      <c r="CU138" s="138" t="str">
        <f t="shared" si="504"/>
        <v/>
      </c>
      <c r="CV138" s="98"/>
    </row>
    <row r="139" spans="3:100" ht="15.75" thickBot="1" x14ac:dyDescent="0.3">
      <c r="C139" s="380">
        <f t="shared" si="510"/>
        <v>0</v>
      </c>
      <c r="I139" s="409" t="e">
        <f t="shared" ca="1" si="511"/>
        <v>#NAME?</v>
      </c>
      <c r="K139" s="110"/>
      <c r="L139" s="74" t="str">
        <f t="shared" si="512"/>
        <v/>
      </c>
      <c r="M139" s="11" t="str">
        <f t="shared" si="513"/>
        <v/>
      </c>
      <c r="N139" s="11" t="str">
        <f t="shared" si="514"/>
        <v/>
      </c>
      <c r="O139" s="11" t="str">
        <f t="shared" si="515"/>
        <v/>
      </c>
      <c r="P139" s="380">
        <f t="shared" si="516"/>
        <v>1</v>
      </c>
      <c r="Q139" s="380">
        <f t="shared" si="517"/>
        <v>1</v>
      </c>
      <c r="X139" s="379"/>
      <c r="Y139" s="379"/>
      <c r="Z139" s="499" t="str">
        <f>$G$23</f>
        <v>S</v>
      </c>
      <c r="AA139" s="500"/>
      <c r="AB139" s="500"/>
      <c r="AC139" s="500"/>
      <c r="AD139" s="500"/>
      <c r="AE139" s="501"/>
      <c r="AF139" s="499" t="str">
        <f>$G$24</f>
        <v>R</v>
      </c>
      <c r="AG139" s="500"/>
      <c r="AH139" s="500"/>
      <c r="AI139" s="500"/>
      <c r="AJ139" s="501"/>
      <c r="AK139" s="509" t="str">
        <f>$G$26</f>
        <v>D</v>
      </c>
      <c r="AL139" s="510"/>
      <c r="AM139" s="510"/>
      <c r="AN139" s="510"/>
      <c r="AO139" s="511"/>
      <c r="AP139" s="499" t="str">
        <f>$G$27</f>
        <v>L</v>
      </c>
      <c r="AQ139" s="500"/>
      <c r="AR139" s="500"/>
      <c r="AS139" s="500"/>
      <c r="AT139" s="500"/>
      <c r="AU139" s="499" t="str">
        <f>$G$22</f>
        <v>A</v>
      </c>
      <c r="AV139" s="500"/>
      <c r="AW139" s="500"/>
      <c r="AX139" s="500"/>
      <c r="AY139" s="500"/>
      <c r="AZ139" s="499" t="str">
        <f>$G$32</f>
        <v>X</v>
      </c>
      <c r="BA139" s="500"/>
      <c r="BB139" s="500"/>
      <c r="BC139" s="500"/>
      <c r="BD139" s="501"/>
      <c r="BE139" s="500" t="str">
        <f>$G$25</f>
        <v>B</v>
      </c>
      <c r="BF139" s="500"/>
      <c r="BG139" s="500"/>
      <c r="BH139" s="500"/>
      <c r="BI139" s="501"/>
      <c r="BJ139" s="1"/>
      <c r="BK139" s="27"/>
      <c r="BL139" s="499" t="str">
        <f>$G$23</f>
        <v>S</v>
      </c>
      <c r="BM139" s="500"/>
      <c r="BN139" s="500"/>
      <c r="BO139" s="500"/>
      <c r="BP139" s="500"/>
      <c r="BQ139" s="501"/>
      <c r="BR139" s="499" t="str">
        <f>$G$24</f>
        <v>R</v>
      </c>
      <c r="BS139" s="500"/>
      <c r="BT139" s="500"/>
      <c r="BU139" s="500"/>
      <c r="BV139" s="501"/>
      <c r="BW139" s="499" t="str">
        <f>$G$26</f>
        <v>D</v>
      </c>
      <c r="BX139" s="500"/>
      <c r="BY139" s="500"/>
      <c r="BZ139" s="500"/>
      <c r="CA139" s="501"/>
      <c r="CB139" s="499" t="str">
        <f>$G$27</f>
        <v>L</v>
      </c>
      <c r="CC139" s="500"/>
      <c r="CD139" s="500"/>
      <c r="CE139" s="500"/>
      <c r="CF139" s="500"/>
      <c r="CG139" s="499" t="str">
        <f>$G$22</f>
        <v>A</v>
      </c>
      <c r="CH139" s="500"/>
      <c r="CI139" s="500"/>
      <c r="CJ139" s="500"/>
      <c r="CK139" s="501"/>
      <c r="CL139" s="500" t="str">
        <f>$G$32</f>
        <v>X</v>
      </c>
      <c r="CM139" s="500"/>
      <c r="CN139" s="500"/>
      <c r="CO139" s="500"/>
      <c r="CP139" s="501"/>
      <c r="CQ139" s="500" t="str">
        <f>$G$25</f>
        <v>B</v>
      </c>
      <c r="CR139" s="500"/>
      <c r="CS139" s="500"/>
      <c r="CT139" s="500"/>
      <c r="CU139" s="501"/>
      <c r="CV139" s="31"/>
    </row>
    <row r="140" spans="3:100" ht="15.75" thickBot="1" x14ac:dyDescent="0.3">
      <c r="C140" s="380">
        <f t="shared" si="510"/>
        <v>0</v>
      </c>
      <c r="I140" s="409" t="e">
        <f t="shared" ca="1" si="511"/>
        <v>#NAME?</v>
      </c>
      <c r="K140" s="110"/>
      <c r="L140" s="74" t="str">
        <f t="shared" si="512"/>
        <v/>
      </c>
      <c r="M140" s="11" t="str">
        <f t="shared" si="513"/>
        <v/>
      </c>
      <c r="N140" s="11" t="str">
        <f t="shared" si="514"/>
        <v/>
      </c>
      <c r="O140" s="11" t="str">
        <f t="shared" si="515"/>
        <v/>
      </c>
      <c r="P140" s="380">
        <f t="shared" si="516"/>
        <v>1</v>
      </c>
      <c r="Q140" s="380">
        <f t="shared" si="517"/>
        <v>1</v>
      </c>
      <c r="X140" s="379"/>
      <c r="Y140" s="125" t="s">
        <v>127</v>
      </c>
      <c r="Z140" s="176" t="str">
        <f>$G$29</f>
        <v>P</v>
      </c>
      <c r="AA140" s="170" t="str">
        <f>$G$31</f>
        <v>C</v>
      </c>
      <c r="AB140" s="170" t="str">
        <f>$G$28</f>
        <v>E</v>
      </c>
      <c r="AC140" s="97"/>
      <c r="AD140" s="392" t="s">
        <v>10</v>
      </c>
      <c r="AE140" s="119" t="s">
        <v>128</v>
      </c>
      <c r="AF140" s="175" t="str">
        <f>$G$30</f>
        <v>EX</v>
      </c>
      <c r="AG140" s="176" t="str">
        <f>$G$31</f>
        <v>C</v>
      </c>
      <c r="AH140" s="176" t="str">
        <f>$G$28</f>
        <v>E</v>
      </c>
      <c r="AI140" s="393" t="s">
        <v>10</v>
      </c>
      <c r="AJ140" s="138" t="s">
        <v>128</v>
      </c>
      <c r="AK140" s="175" t="str">
        <f>$G$30</f>
        <v>EX</v>
      </c>
      <c r="AL140" s="176" t="str">
        <f>$G$31</f>
        <v>C</v>
      </c>
      <c r="AM140" s="176" t="str">
        <f>$G$28</f>
        <v>E</v>
      </c>
      <c r="AN140" s="161" t="s">
        <v>10</v>
      </c>
      <c r="AO140" s="138" t="s">
        <v>128</v>
      </c>
      <c r="AP140" s="175" t="str">
        <f>$G$30</f>
        <v>EX</v>
      </c>
      <c r="AQ140" s="176" t="str">
        <f>$G$31</f>
        <v>C</v>
      </c>
      <c r="AR140" s="176" t="str">
        <f>$G$28</f>
        <v>E</v>
      </c>
      <c r="AS140" s="393" t="s">
        <v>10</v>
      </c>
      <c r="AT140" s="155" t="s">
        <v>128</v>
      </c>
      <c r="AU140" s="175" t="str">
        <f>$G$29</f>
        <v>P</v>
      </c>
      <c r="AV140" s="176" t="str">
        <f>$G$31</f>
        <v>C</v>
      </c>
      <c r="AW140" s="176" t="str">
        <f>$G$28</f>
        <v>E</v>
      </c>
      <c r="AX140" s="393" t="s">
        <v>10</v>
      </c>
      <c r="AY140" s="138" t="s">
        <v>128</v>
      </c>
      <c r="AZ140" s="176" t="str">
        <f>$G$29</f>
        <v>P</v>
      </c>
      <c r="BA140" s="176" t="str">
        <f>$G$31</f>
        <v>C</v>
      </c>
      <c r="BB140" s="176" t="str">
        <f>$G$28</f>
        <v>E</v>
      </c>
      <c r="BC140" s="393" t="s">
        <v>10</v>
      </c>
      <c r="BD140" s="138" t="s">
        <v>128</v>
      </c>
      <c r="BE140" s="176" t="str">
        <f>$G$29</f>
        <v>P</v>
      </c>
      <c r="BF140" s="170" t="str">
        <f>$G$31</f>
        <v>C</v>
      </c>
      <c r="BG140" s="170" t="str">
        <f>$G$28</f>
        <v>E</v>
      </c>
      <c r="BH140" s="392" t="s">
        <v>10</v>
      </c>
      <c r="BI140" s="138" t="s">
        <v>128</v>
      </c>
      <c r="BJ140" s="1"/>
      <c r="BK140" s="125" t="s">
        <v>127</v>
      </c>
      <c r="BL140" s="176" t="str">
        <f>$G$29</f>
        <v>P</v>
      </c>
      <c r="BM140" s="170" t="str">
        <f>$G$31</f>
        <v>C</v>
      </c>
      <c r="BN140" s="170" t="str">
        <f>$G$28</f>
        <v>E</v>
      </c>
      <c r="BO140" s="97"/>
      <c r="BP140" s="392" t="s">
        <v>10</v>
      </c>
      <c r="BQ140" s="119" t="s">
        <v>128</v>
      </c>
      <c r="BR140" s="175" t="str">
        <f>$G$30</f>
        <v>EX</v>
      </c>
      <c r="BS140" s="176" t="str">
        <f>$G$31</f>
        <v>C</v>
      </c>
      <c r="BT140" s="176" t="str">
        <f>$G$28</f>
        <v>E</v>
      </c>
      <c r="BU140" s="393" t="s">
        <v>10</v>
      </c>
      <c r="BV140" s="138" t="s">
        <v>128</v>
      </c>
      <c r="BW140" s="175" t="str">
        <f>$G$30</f>
        <v>EX</v>
      </c>
      <c r="BX140" s="176" t="str">
        <f>$G$31</f>
        <v>C</v>
      </c>
      <c r="BY140" s="176" t="str">
        <f>$G$28</f>
        <v>E</v>
      </c>
      <c r="BZ140" s="161" t="s">
        <v>10</v>
      </c>
      <c r="CA140" s="138" t="s">
        <v>128</v>
      </c>
      <c r="CB140" s="175" t="str">
        <f>$G$30</f>
        <v>EX</v>
      </c>
      <c r="CC140" s="176" t="str">
        <f>$G$31</f>
        <v>C</v>
      </c>
      <c r="CD140" s="176" t="str">
        <f>$G$28</f>
        <v>E</v>
      </c>
      <c r="CE140" s="393" t="s">
        <v>10</v>
      </c>
      <c r="CF140" s="155" t="s">
        <v>128</v>
      </c>
      <c r="CG140" s="175" t="str">
        <f>$G$29</f>
        <v>P</v>
      </c>
      <c r="CH140" s="176" t="str">
        <f>$G$31</f>
        <v>C</v>
      </c>
      <c r="CI140" s="176" t="str">
        <f>$G$28</f>
        <v>E</v>
      </c>
      <c r="CJ140" s="393" t="s">
        <v>10</v>
      </c>
      <c r="CK140" s="138" t="s">
        <v>128</v>
      </c>
      <c r="CL140" s="176" t="str">
        <f>$G$29</f>
        <v>P</v>
      </c>
      <c r="CM140" s="170" t="str">
        <f>$G$31</f>
        <v>C</v>
      </c>
      <c r="CN140" s="170" t="str">
        <f>$G$28</f>
        <v>E</v>
      </c>
      <c r="CO140" s="393" t="s">
        <v>10</v>
      </c>
      <c r="CP140" s="138" t="s">
        <v>128</v>
      </c>
      <c r="CQ140" s="176" t="str">
        <f>$G$29</f>
        <v>P</v>
      </c>
      <c r="CR140" s="170" t="str">
        <f>$G$31</f>
        <v>C</v>
      </c>
      <c r="CS140" s="170" t="str">
        <f>$G$28</f>
        <v>E</v>
      </c>
      <c r="CT140" s="392" t="s">
        <v>10</v>
      </c>
      <c r="CU140" s="138" t="s">
        <v>128</v>
      </c>
      <c r="CV140" s="329"/>
    </row>
    <row r="141" spans="3:100" ht="15.75" customHeight="1" x14ac:dyDescent="0.25">
      <c r="C141" s="380">
        <f t="shared" si="510"/>
        <v>0</v>
      </c>
      <c r="I141" s="409" t="e">
        <f t="shared" ca="1" si="511"/>
        <v>#NAME?</v>
      </c>
      <c r="K141" s="110"/>
      <c r="L141" s="74" t="str">
        <f t="shared" si="512"/>
        <v/>
      </c>
      <c r="M141" s="11" t="str">
        <f t="shared" si="513"/>
        <v/>
      </c>
      <c r="N141" s="11" t="str">
        <f t="shared" si="514"/>
        <v/>
      </c>
      <c r="O141" s="11" t="str">
        <f t="shared" si="515"/>
        <v/>
      </c>
      <c r="P141" s="380">
        <f t="shared" si="516"/>
        <v>1</v>
      </c>
      <c r="Q141" s="380">
        <f t="shared" si="517"/>
        <v>1</v>
      </c>
      <c r="X141" s="512">
        <f>F16</f>
        <v>0</v>
      </c>
      <c r="Y141" s="391">
        <v>1</v>
      </c>
      <c r="Z141" s="172">
        <f>COUNTIFS($L$5:$L$300,$X$141,$M$5:$M$300,$Y$33,$N$5:$N$300,$Z$31,$O$5:$O$300,$Z$32)</f>
        <v>0</v>
      </c>
      <c r="AA141" s="172">
        <f>COUNTIFS($L$5:$L$300,$X$141,$M$5:$M$300,$Y$33,$N$5:$N$300,$Z$31,$O$5:$O$300,AA$32)</f>
        <v>0</v>
      </c>
      <c r="AB141" s="172">
        <f>COUNTIFS($L$5:$L$300,$X$141,$M$5:$M$300,$Y$33,$N$5:$N$300,$Z$31,$O$5:$O$300,AB$32)</f>
        <v>0</v>
      </c>
      <c r="AC141" s="97"/>
      <c r="AD141" s="97">
        <f t="shared" ref="AD141:AD147" si="518">SUM(Z141:AB141)</f>
        <v>0</v>
      </c>
      <c r="AE141" s="397" t="str">
        <f t="shared" ref="AE141:AE147" si="519">IF(AD141=0,"",((Z141*4)+(AA141*2)+(AB141*0))/AD141)</f>
        <v/>
      </c>
      <c r="AF141" s="174">
        <f>COUNTIFS($L$5:$L$300,$X$141,$M$5:$M$300,$Y$33,$N$5:$N$300,$AF$31,$O$5:$O$300,AF$32)</f>
        <v>0</v>
      </c>
      <c r="AG141" s="174">
        <f t="shared" ref="AG141:AH146" si="520">COUNTIFS($L$5:$L$300,$X$141,$M$5:$M$300,$Y141,$N$5:$N$300,$AF$31,$O$5:$O$300,AG$32)</f>
        <v>0</v>
      </c>
      <c r="AH141" s="174">
        <f t="shared" si="520"/>
        <v>0</v>
      </c>
      <c r="AI141" s="97">
        <f t="shared" ref="AI141:AI147" si="521">SUM(AF141:AH141)</f>
        <v>0</v>
      </c>
      <c r="AJ141" s="397" t="str">
        <f>IF(AI141=0,"",((AF141*3)+(AG141*1.5)+(AH141*0))/AI141)</f>
        <v/>
      </c>
      <c r="AK141" s="181">
        <f t="shared" ref="AK141:AM146" si="522">COUNTIFS($L$5:$L$300,$X$141,$M$5:$M$300,$Y141,$N$5:$N$300,$AK$31,$O$5:$O$300,AK$32)</f>
        <v>0</v>
      </c>
      <c r="AL141" s="174">
        <f t="shared" si="522"/>
        <v>0</v>
      </c>
      <c r="AM141" s="174">
        <f t="shared" si="522"/>
        <v>0</v>
      </c>
      <c r="AN141" s="97">
        <f t="shared" ref="AN141:AN147" si="523">SUM(AK141:AM141)</f>
        <v>0</v>
      </c>
      <c r="AO141" s="397" t="str">
        <f>IF(AN141=0,"",((AK141*3)+(AL141*1.5)+(AM141*0))/AN141)</f>
        <v/>
      </c>
      <c r="AP141" s="174">
        <f t="shared" ref="AP141:AR146" si="524">COUNTIFS($L$5:$L$300,$X$141,$M$5:$M$300,$Y141,$N$5:$N$300,$AP$31,$O$5:$O$300,AP$32)</f>
        <v>0</v>
      </c>
      <c r="AQ141" s="174">
        <f t="shared" si="524"/>
        <v>0</v>
      </c>
      <c r="AR141" s="174">
        <f t="shared" si="524"/>
        <v>0</v>
      </c>
      <c r="AS141" s="97">
        <f t="shared" ref="AS141:AS147" si="525">SUM(AP141:AR141)</f>
        <v>0</v>
      </c>
      <c r="AT141" s="397" t="str">
        <f t="shared" ref="AT141:AT147" si="526">IF(AS141=0,"",((AP141*3)+(AQ141*1.5)+(AS141*0))/AS141)</f>
        <v/>
      </c>
      <c r="AU141" s="185">
        <f t="shared" ref="AU141:AW146" si="527">COUNTIFS($L$5:$L$300,$X$141,$M$5:$M$300,$Y141,$N$5:$N$300,$AU$31,$O$5:$O$300,AU$32)</f>
        <v>0</v>
      </c>
      <c r="AV141" s="172">
        <f t="shared" si="527"/>
        <v>0</v>
      </c>
      <c r="AW141" s="172">
        <f t="shared" si="527"/>
        <v>0</v>
      </c>
      <c r="AX141" s="97">
        <f t="shared" ref="AX141:AX147" si="528">SUM(AU141:AW141)</f>
        <v>0</v>
      </c>
      <c r="AY141" s="397" t="str">
        <f t="shared" ref="AY141:AY147" si="529">IF(AX141=0,"",((AU141*4)+(AV141*2)+(AW141*0))/AX141)</f>
        <v/>
      </c>
      <c r="AZ141" s="181">
        <f t="shared" ref="AZ141:BB146" si="530">COUNTIFS($L$5:$L$300,$X$141,$M$5:$M$300,$Y141,$N$5:$N$300,$AZ$31,$O$5:$O$300,AZ$32)</f>
        <v>0</v>
      </c>
      <c r="BA141" s="174">
        <f t="shared" si="530"/>
        <v>0</v>
      </c>
      <c r="BB141" s="174">
        <f t="shared" si="530"/>
        <v>0</v>
      </c>
      <c r="BC141" s="409">
        <f t="shared" ref="BC141:BC147" si="531">SUM(AZ141:BB141)</f>
        <v>0</v>
      </c>
      <c r="BD141" s="399" t="str">
        <f t="shared" ref="BD141:BD147" si="532">IF(BC141=0,"",((AZ141*4)+(BA141*2)+(BB141*0))/BC141)</f>
        <v/>
      </c>
      <c r="BE141" s="185">
        <f t="shared" ref="BE141:BG146" si="533">COUNTIFS($L$5:$L$300,$X$141,$M$5:$M$300,$Y141,$N$5:$N$300,$BE$31,$O$5:$O$300,BE$32)</f>
        <v>0</v>
      </c>
      <c r="BF141" s="172">
        <f t="shared" si="533"/>
        <v>0</v>
      </c>
      <c r="BG141" s="172">
        <f t="shared" si="533"/>
        <v>0</v>
      </c>
      <c r="BH141" s="97">
        <f t="shared" ref="BH141:BH147" si="534">SUM(BE141:BG141)</f>
        <v>0</v>
      </c>
      <c r="BI141" s="397" t="str">
        <f t="shared" ref="BI141:BI147" si="535">IF(BH141=0,"",((BE141*4)+(BF141*2)+(BG141*0))/BH141)</f>
        <v/>
      </c>
      <c r="BJ141" s="512">
        <f>H17</f>
        <v>0</v>
      </c>
      <c r="BK141" s="404">
        <v>1</v>
      </c>
      <c r="BL141" s="172">
        <f>COUNTIFS($L$5:$L$300,$BJ$33,$M$5:$M$300,$Y$33,$N$5:$N$300,$Z$31,$O$5:$O$300,$Z$32)</f>
        <v>0</v>
      </c>
      <c r="BM141" s="172">
        <f>COUNTIFS($L$5:$L$300,$BJ$33,$M$5:$M$300,$Y$33,$N$5:$N$300,$Z$31,$O$5:$O$300,BM$32)</f>
        <v>0</v>
      </c>
      <c r="BN141" s="172">
        <f>COUNTIFS($L$5:$L$300,$BJ$33,$M$5:$M$300,$Y$33,$N$5:$N$300,$Z$31,$O$5:$O$300,BN$32)</f>
        <v>0</v>
      </c>
      <c r="BO141" s="172"/>
      <c r="BP141" s="97">
        <f t="shared" ref="BP141:BP147" si="536">SUM(BL141:BN141)</f>
        <v>0</v>
      </c>
      <c r="BQ141" s="397" t="str">
        <f t="shared" ref="BQ141:BQ147" si="537">IF(BP141=0,"",((BL141*4)+(BM141*2)+(BN141*0))/BP141)</f>
        <v/>
      </c>
      <c r="BR141" s="174">
        <f>COUNTIFS($L$5:$L$300,$BJ$33,$M$5:$M$300,$Y$33,$N$5:$N$300,$AF$31,$O$5:$O$300,BR$32)</f>
        <v>0</v>
      </c>
      <c r="BS141" s="174">
        <f t="shared" ref="BS141:BT146" si="538">COUNTIFS($L$5:$L$300,$BJ$33,$M$5:$M$300,$Y141,$N$5:$N$300,$AF$31,$O$5:$O$300,BS$32)</f>
        <v>0</v>
      </c>
      <c r="BT141" s="174">
        <f t="shared" si="538"/>
        <v>0</v>
      </c>
      <c r="BU141" s="97">
        <f t="shared" ref="BU141:BU147" si="539">SUM(BR141:BT141)</f>
        <v>0</v>
      </c>
      <c r="BV141" s="397" t="str">
        <f>IF(BU141=0,"",((BR141*3)+(BS141*1.5)+(BT141*0))/BU141)</f>
        <v/>
      </c>
      <c r="BW141" s="174">
        <f t="shared" ref="BW141:BY146" si="540">COUNTIFS($L$5:$L$300,$BJ$33,$M$5:$M$300,$Y141,$N$5:$N$300,$AK$31,$O$5:$O$300,BW$32)</f>
        <v>0</v>
      </c>
      <c r="BX141" s="174">
        <f t="shared" si="540"/>
        <v>0</v>
      </c>
      <c r="BY141" s="174">
        <f t="shared" si="540"/>
        <v>0</v>
      </c>
      <c r="BZ141" s="97">
        <f t="shared" ref="BZ141:BZ147" si="541">SUM(BW141:BY141)</f>
        <v>0</v>
      </c>
      <c r="CA141" s="397" t="str">
        <f>IF(BZ141=0,"",((BW141*3)+(BX141*1.5)+(BY141*0))/BZ141)</f>
        <v/>
      </c>
      <c r="CB141" s="174">
        <f t="shared" ref="CB141:CD146" si="542">COUNTIFS($L$5:$L$300,$BJ$33,$M$5:$M$300,$Y141,$N$5:$N$300,$AP$31,$O$5:$O$300,CB$32)</f>
        <v>0</v>
      </c>
      <c r="CC141" s="174">
        <f t="shared" si="542"/>
        <v>0</v>
      </c>
      <c r="CD141" s="174">
        <f t="shared" si="542"/>
        <v>0</v>
      </c>
      <c r="CE141" s="97">
        <f t="shared" ref="CE141:CE147" si="543">SUM(CB141:CD141)</f>
        <v>0</v>
      </c>
      <c r="CF141" s="397" t="str">
        <f>IF(CE141=0,"",((CB141*3)+(CC141*1.5)+(CD141*0))/CE141)</f>
        <v/>
      </c>
      <c r="CG141" s="185">
        <f t="shared" ref="CG141:CI146" si="544">COUNTIFS($L$5:$L$300,$BJ$33,$M$5:$M$300,$Y141,$N$5:$N$300,$AU$31,$O$5:$O$300,CG$32)</f>
        <v>0</v>
      </c>
      <c r="CH141" s="172">
        <f t="shared" si="544"/>
        <v>0</v>
      </c>
      <c r="CI141" s="172">
        <f t="shared" si="544"/>
        <v>0</v>
      </c>
      <c r="CJ141" s="97">
        <f t="shared" ref="CJ141:CJ147" si="545">SUM(CG141:CI141)</f>
        <v>0</v>
      </c>
      <c r="CK141" s="400" t="str">
        <f t="shared" ref="CK141:CK147" si="546">IF(CJ141=0,"",((CG141*4)+(CH141*2)+(CI141*0))/CJ141)</f>
        <v/>
      </c>
      <c r="CL141" s="185">
        <f t="shared" ref="CL141:CN146" si="547">COUNTIFS($L$5:$L$300,$BJ$33,$M$5:$M$300,$Y141,$N$5:$N$300,$AZ$31,$O$5:$O$300,CL$32)</f>
        <v>0</v>
      </c>
      <c r="CM141" s="172">
        <f t="shared" si="547"/>
        <v>0</v>
      </c>
      <c r="CN141" s="172">
        <f t="shared" si="547"/>
        <v>0</v>
      </c>
      <c r="CO141" s="97">
        <f t="shared" ref="CO141:CO147" si="548">SUM(CL141:CN141)</f>
        <v>0</v>
      </c>
      <c r="CP141" s="397" t="str">
        <f t="shared" ref="CP141:CP147" si="549">IF(CO141=0,"",((CL141*4)+(CM141*2)+(CN141*0))/CO141)</f>
        <v/>
      </c>
      <c r="CQ141" s="172">
        <f t="shared" ref="CQ141:CS146" si="550">COUNTIFS($L$5:$L$300,$BJ$33,$M$5:$M$300,$Y141,$N$5:$N$300,$BE$31,$O$5:$O$300,CQ$32)</f>
        <v>0</v>
      </c>
      <c r="CR141" s="172">
        <f t="shared" si="550"/>
        <v>0</v>
      </c>
      <c r="CS141" s="172">
        <f t="shared" si="550"/>
        <v>0</v>
      </c>
      <c r="CT141" s="97">
        <f t="shared" ref="CT141:CT147" si="551">SUM(CQ141:CS141)</f>
        <v>0</v>
      </c>
      <c r="CU141" s="397" t="str">
        <f t="shared" ref="CU141:CU147" si="552">IF(CT141=0,"",((CQ141*4)+(CR141*2)+(CS141*0))/CT141)</f>
        <v/>
      </c>
      <c r="CV141" s="98"/>
    </row>
    <row r="142" spans="3:100" x14ac:dyDescent="0.25">
      <c r="C142" s="380">
        <f t="shared" si="510"/>
        <v>0</v>
      </c>
      <c r="I142" s="409" t="e">
        <f t="shared" ca="1" si="511"/>
        <v>#NAME?</v>
      </c>
      <c r="K142" s="110"/>
      <c r="L142" s="74" t="str">
        <f t="shared" si="512"/>
        <v/>
      </c>
      <c r="M142" s="11" t="str">
        <f t="shared" si="513"/>
        <v/>
      </c>
      <c r="N142" s="11" t="str">
        <f t="shared" si="514"/>
        <v/>
      </c>
      <c r="O142" s="11" t="str">
        <f t="shared" si="515"/>
        <v/>
      </c>
      <c r="P142" s="380">
        <f t="shared" si="516"/>
        <v>1</v>
      </c>
      <c r="Q142" s="380">
        <f t="shared" si="517"/>
        <v>1</v>
      </c>
      <c r="X142" s="513"/>
      <c r="Y142" s="129">
        <v>2</v>
      </c>
      <c r="Z142" s="173">
        <f>COUNTIFS($L$5:$L$300,$X$141,$M$5:$M$300,$Y142,$N$5:$N$300,$Z$31,$O$5:$O$300,$Z$32)</f>
        <v>0</v>
      </c>
      <c r="AA142" s="173">
        <f>COUNTIFS($L$5:$L$300,$X$141,$M$5:$M$300,$Y142,$N$5:$N$300,$Z$31,$O$5:$O$300,$AA$32)</f>
        <v>0</v>
      </c>
      <c r="AB142" s="173">
        <f>COUNTIFS($L$5:$L$300,$X$141,$M$5:$M$300,$Y142,$N$5:$N$300,$Z$31,$O$5:$O$300,$AB$32)</f>
        <v>0</v>
      </c>
      <c r="AC142" s="130"/>
      <c r="AD142" s="130">
        <f t="shared" si="518"/>
        <v>0</v>
      </c>
      <c r="AE142" s="137" t="str">
        <f t="shared" si="519"/>
        <v/>
      </c>
      <c r="AF142" s="173">
        <f>COUNTIFS($L$5:$L$300,$X$141,$M$5:$M$300,$Y142,$N$5:$N$300,$AF$31,$O$5:$O$300,AF$32)</f>
        <v>0</v>
      </c>
      <c r="AG142" s="173">
        <f t="shared" si="520"/>
        <v>0</v>
      </c>
      <c r="AH142" s="173">
        <f t="shared" si="520"/>
        <v>0</v>
      </c>
      <c r="AI142" s="130">
        <f t="shared" si="521"/>
        <v>0</v>
      </c>
      <c r="AJ142" s="137" t="str">
        <f t="shared" ref="AJ142:AJ147" si="553">IF(AI142=0,"",((AF142*3)+(AG142*1.5)+(AH142*0))/AI142)</f>
        <v/>
      </c>
      <c r="AK142" s="182">
        <f t="shared" si="522"/>
        <v>0</v>
      </c>
      <c r="AL142" s="173">
        <f t="shared" si="522"/>
        <v>0</v>
      </c>
      <c r="AM142" s="173">
        <f t="shared" si="522"/>
        <v>0</v>
      </c>
      <c r="AN142" s="130">
        <f t="shared" si="523"/>
        <v>0</v>
      </c>
      <c r="AO142" s="137" t="str">
        <f t="shared" ref="AO142:AO147" si="554">IF(AN142=0,"",((AK142*3)+(AL142*1.5)+(AM142*0))/AN142)</f>
        <v/>
      </c>
      <c r="AP142" s="173">
        <f t="shared" si="524"/>
        <v>0</v>
      </c>
      <c r="AQ142" s="173">
        <f t="shared" si="524"/>
        <v>0</v>
      </c>
      <c r="AR142" s="173">
        <f t="shared" si="524"/>
        <v>0</v>
      </c>
      <c r="AS142" s="130">
        <f t="shared" si="525"/>
        <v>0</v>
      </c>
      <c r="AT142" s="137" t="str">
        <f t="shared" si="526"/>
        <v/>
      </c>
      <c r="AU142" s="182">
        <f t="shared" si="527"/>
        <v>0</v>
      </c>
      <c r="AV142" s="173">
        <f t="shared" si="527"/>
        <v>0</v>
      </c>
      <c r="AW142" s="173">
        <f t="shared" si="527"/>
        <v>0</v>
      </c>
      <c r="AX142" s="130">
        <f t="shared" si="528"/>
        <v>0</v>
      </c>
      <c r="AY142" s="137" t="str">
        <f t="shared" si="529"/>
        <v/>
      </c>
      <c r="AZ142" s="182">
        <f t="shared" si="530"/>
        <v>0</v>
      </c>
      <c r="BA142" s="173">
        <f t="shared" si="530"/>
        <v>0</v>
      </c>
      <c r="BB142" s="173">
        <f t="shared" si="530"/>
        <v>0</v>
      </c>
      <c r="BC142" s="130">
        <f t="shared" si="531"/>
        <v>0</v>
      </c>
      <c r="BD142" s="137" t="str">
        <f t="shared" si="532"/>
        <v/>
      </c>
      <c r="BE142" s="182">
        <f t="shared" si="533"/>
        <v>0</v>
      </c>
      <c r="BF142" s="173">
        <f t="shared" si="533"/>
        <v>0</v>
      </c>
      <c r="BG142" s="173">
        <f t="shared" si="533"/>
        <v>0</v>
      </c>
      <c r="BH142" s="130">
        <f t="shared" si="534"/>
        <v>0</v>
      </c>
      <c r="BI142" s="137" t="str">
        <f t="shared" si="535"/>
        <v/>
      </c>
      <c r="BJ142" s="513"/>
      <c r="BK142" s="126">
        <v>2</v>
      </c>
      <c r="BL142" s="236">
        <f>COUNTIFS($L$5:$L$300,$BJ$33,$M$5:$M$300,$Y142,$N$5:$N$300,$Z$31,$O$5:$O$300,$Z$32)</f>
        <v>0</v>
      </c>
      <c r="BM142" s="236">
        <f>COUNTIFS($L$5:$L$300,$BJ$33,$M$5:$M$300,$Y142,$N$5:$N$300,$Z$31,$O$5:$O$300,$AA$32)</f>
        <v>0</v>
      </c>
      <c r="BN142" s="236">
        <f>COUNTIFS($L$5:$L$300,$BJ$33,$M$5:$M$300,$Y142,$N$5:$N$300,$Z$31,$O$5:$O$300,$AB$32)</f>
        <v>0</v>
      </c>
      <c r="BO142" s="236"/>
      <c r="BP142" s="233">
        <f t="shared" si="536"/>
        <v>0</v>
      </c>
      <c r="BQ142" s="240" t="str">
        <f t="shared" si="537"/>
        <v/>
      </c>
      <c r="BR142" s="236">
        <f>COUNTIFS($L$5:$L$300,$BJ$33,$M$5:$M$300,$Y142,$N$5:$N$300,$AF$31,$O$5:$O$300,BR$32)</f>
        <v>0</v>
      </c>
      <c r="BS142" s="236">
        <f t="shared" si="538"/>
        <v>0</v>
      </c>
      <c r="BT142" s="236">
        <f t="shared" si="538"/>
        <v>0</v>
      </c>
      <c r="BU142" s="233">
        <f t="shared" si="539"/>
        <v>0</v>
      </c>
      <c r="BV142" s="240" t="str">
        <f t="shared" ref="BV142:BV147" si="555">IF(BU142=0,"",((BR142*3)+(BS142*1.5)+(BT142*0))/BU142)</f>
        <v/>
      </c>
      <c r="BW142" s="236">
        <f t="shared" si="540"/>
        <v>0</v>
      </c>
      <c r="BX142" s="236">
        <f t="shared" si="540"/>
        <v>0</v>
      </c>
      <c r="BY142" s="236">
        <f t="shared" si="540"/>
        <v>0</v>
      </c>
      <c r="BZ142" s="233">
        <f t="shared" si="541"/>
        <v>0</v>
      </c>
      <c r="CA142" s="240" t="str">
        <f t="shared" ref="CA142:CA147" si="556">IF(BZ142=0,"",((BW142*3)+(BX142*1.5)+(BY142*0))/BZ142)</f>
        <v/>
      </c>
      <c r="CB142" s="236">
        <f t="shared" si="542"/>
        <v>0</v>
      </c>
      <c r="CC142" s="236">
        <f t="shared" si="542"/>
        <v>0</v>
      </c>
      <c r="CD142" s="236">
        <f t="shared" si="542"/>
        <v>0</v>
      </c>
      <c r="CE142" s="233">
        <f t="shared" si="543"/>
        <v>0</v>
      </c>
      <c r="CF142" s="240" t="str">
        <f t="shared" ref="CF142:CF147" si="557">IF(CE142=0,"",((CB142*3)+(CC142*1.5)+(CD142*0))/CE142)</f>
        <v/>
      </c>
      <c r="CG142" s="237">
        <f t="shared" si="544"/>
        <v>0</v>
      </c>
      <c r="CH142" s="236">
        <f t="shared" si="544"/>
        <v>0</v>
      </c>
      <c r="CI142" s="236">
        <f t="shared" si="544"/>
        <v>0</v>
      </c>
      <c r="CJ142" s="233">
        <f t="shared" si="545"/>
        <v>0</v>
      </c>
      <c r="CK142" s="242" t="str">
        <f t="shared" si="546"/>
        <v/>
      </c>
      <c r="CL142" s="237">
        <f t="shared" si="547"/>
        <v>0</v>
      </c>
      <c r="CM142" s="236">
        <f t="shared" si="547"/>
        <v>0</v>
      </c>
      <c r="CN142" s="236">
        <f t="shared" si="547"/>
        <v>0</v>
      </c>
      <c r="CO142" s="233">
        <f t="shared" si="548"/>
        <v>0</v>
      </c>
      <c r="CP142" s="240" t="str">
        <f t="shared" si="549"/>
        <v/>
      </c>
      <c r="CQ142" s="236">
        <f t="shared" si="550"/>
        <v>0</v>
      </c>
      <c r="CR142" s="236">
        <f t="shared" si="550"/>
        <v>0</v>
      </c>
      <c r="CS142" s="236">
        <f t="shared" si="550"/>
        <v>0</v>
      </c>
      <c r="CT142" s="233">
        <f t="shared" si="551"/>
        <v>0</v>
      </c>
      <c r="CU142" s="240" t="str">
        <f t="shared" si="552"/>
        <v/>
      </c>
      <c r="CV142" s="98"/>
    </row>
    <row r="143" spans="3:100" x14ac:dyDescent="0.25">
      <c r="C143" s="380">
        <f t="shared" si="510"/>
        <v>0</v>
      </c>
      <c r="I143" s="409" t="e">
        <f t="shared" ca="1" si="511"/>
        <v>#NAME?</v>
      </c>
      <c r="K143" s="110"/>
      <c r="L143" s="74" t="str">
        <f t="shared" si="512"/>
        <v/>
      </c>
      <c r="M143" s="11" t="str">
        <f t="shared" si="513"/>
        <v/>
      </c>
      <c r="N143" s="11" t="str">
        <f t="shared" si="514"/>
        <v/>
      </c>
      <c r="O143" s="11" t="str">
        <f t="shared" si="515"/>
        <v/>
      </c>
      <c r="P143" s="380">
        <f t="shared" si="516"/>
        <v>1</v>
      </c>
      <c r="Q143" s="380">
        <f t="shared" si="517"/>
        <v>1</v>
      </c>
      <c r="X143" s="513"/>
      <c r="Y143" s="111">
        <v>3</v>
      </c>
      <c r="Z143" s="174">
        <f>COUNTIFS($L$5:$L$300,$X$141,$M$5:$M$300,$Y143,$N$5:$N$300,$Z$31,$O$5:$O$300,$Z$32)</f>
        <v>0</v>
      </c>
      <c r="AA143" s="174">
        <f>COUNTIFS($L$5:$L$300,$X$141,$M$5:$M$300,$Y143,$N$5:$N$300,$Z$31,$O$5:$O$300,$AA$32)</f>
        <v>0</v>
      </c>
      <c r="AB143" s="174">
        <f>COUNTIFS($L$5:$L$300,$X$141,$M$5:$M$300,$Y143,$N$5:$N$300,$Z$31,$O$5:$O$300,$AB$32)</f>
        <v>0</v>
      </c>
      <c r="AC143" s="409"/>
      <c r="AD143" s="409">
        <f t="shared" si="518"/>
        <v>0</v>
      </c>
      <c r="AE143" s="399" t="str">
        <f t="shared" si="519"/>
        <v/>
      </c>
      <c r="AF143" s="174">
        <f>COUNTIFS($L$5:$L$300,$X$141,$M$5:$M$300,$Y143,$N$5:$N$300,$AF$31,$O$5:$O$300,AF$32)</f>
        <v>0</v>
      </c>
      <c r="AG143" s="174">
        <f t="shared" si="520"/>
        <v>0</v>
      </c>
      <c r="AH143" s="174">
        <f t="shared" si="520"/>
        <v>0</v>
      </c>
      <c r="AI143" s="409">
        <f t="shared" si="521"/>
        <v>0</v>
      </c>
      <c r="AJ143" s="399" t="str">
        <f t="shared" si="553"/>
        <v/>
      </c>
      <c r="AK143" s="181">
        <f t="shared" si="522"/>
        <v>0</v>
      </c>
      <c r="AL143" s="174">
        <f t="shared" si="522"/>
        <v>0</v>
      </c>
      <c r="AM143" s="174">
        <f t="shared" si="522"/>
        <v>0</v>
      </c>
      <c r="AN143" s="409">
        <f t="shared" si="523"/>
        <v>0</v>
      </c>
      <c r="AO143" s="399" t="str">
        <f t="shared" si="554"/>
        <v/>
      </c>
      <c r="AP143" s="174">
        <f t="shared" si="524"/>
        <v>0</v>
      </c>
      <c r="AQ143" s="174">
        <f t="shared" si="524"/>
        <v>0</v>
      </c>
      <c r="AR143" s="174">
        <f t="shared" si="524"/>
        <v>0</v>
      </c>
      <c r="AS143" s="409">
        <f t="shared" si="525"/>
        <v>0</v>
      </c>
      <c r="AT143" s="399" t="str">
        <f t="shared" si="526"/>
        <v/>
      </c>
      <c r="AU143" s="181">
        <f t="shared" si="527"/>
        <v>0</v>
      </c>
      <c r="AV143" s="174">
        <f t="shared" si="527"/>
        <v>0</v>
      </c>
      <c r="AW143" s="174">
        <f t="shared" si="527"/>
        <v>0</v>
      </c>
      <c r="AX143" s="409">
        <f t="shared" si="528"/>
        <v>0</v>
      </c>
      <c r="AY143" s="399" t="str">
        <f t="shared" si="529"/>
        <v/>
      </c>
      <c r="AZ143" s="181">
        <f t="shared" si="530"/>
        <v>0</v>
      </c>
      <c r="BA143" s="174">
        <f t="shared" si="530"/>
        <v>0</v>
      </c>
      <c r="BB143" s="174">
        <f t="shared" si="530"/>
        <v>0</v>
      </c>
      <c r="BC143" s="409">
        <f t="shared" si="531"/>
        <v>0</v>
      </c>
      <c r="BD143" s="399" t="str">
        <f t="shared" si="532"/>
        <v/>
      </c>
      <c r="BE143" s="181">
        <f t="shared" si="533"/>
        <v>0</v>
      </c>
      <c r="BF143" s="174">
        <f t="shared" si="533"/>
        <v>0</v>
      </c>
      <c r="BG143" s="174">
        <f t="shared" si="533"/>
        <v>0</v>
      </c>
      <c r="BH143" s="409">
        <f t="shared" si="534"/>
        <v>0</v>
      </c>
      <c r="BI143" s="399" t="str">
        <f t="shared" si="535"/>
        <v/>
      </c>
      <c r="BJ143" s="513"/>
      <c r="BK143" s="132">
        <v>3</v>
      </c>
      <c r="BL143" s="174">
        <f>COUNTIFS($L$5:$L$300,$BJ$33,$M$5:$M$300,$Y143,$N$5:$N$300,$Z$31,$O$5:$O$300,$Z$32)</f>
        <v>0</v>
      </c>
      <c r="BM143" s="174">
        <f>COUNTIFS($L$5:$L$300,$BJ$33,$M$5:$M$300,$Y143,$N$5:$N$300,$Z$31,$O$5:$O$300,$AA$32)</f>
        <v>0</v>
      </c>
      <c r="BN143" s="174">
        <f>COUNTIFS($L$5:$L$300,$BJ$33,$M$5:$M$300,$Y143,$N$5:$N$300,$Z$31,$O$5:$O$300,$AB$32)</f>
        <v>0</v>
      </c>
      <c r="BO143" s="174"/>
      <c r="BP143" s="409">
        <f t="shared" si="536"/>
        <v>0</v>
      </c>
      <c r="BQ143" s="399" t="str">
        <f t="shared" si="537"/>
        <v/>
      </c>
      <c r="BR143" s="174">
        <f>COUNTIFS($L$5:$L$300,$BJ$33,$M$5:$M$300,$Y143,$N$5:$N$300,$AF$31,$O$5:$O$300,BR$32)</f>
        <v>0</v>
      </c>
      <c r="BS143" s="174">
        <f t="shared" si="538"/>
        <v>0</v>
      </c>
      <c r="BT143" s="174">
        <f t="shared" si="538"/>
        <v>0</v>
      </c>
      <c r="BU143" s="409">
        <f t="shared" si="539"/>
        <v>0</v>
      </c>
      <c r="BV143" s="399" t="str">
        <f t="shared" si="555"/>
        <v/>
      </c>
      <c r="BW143" s="174">
        <f t="shared" si="540"/>
        <v>0</v>
      </c>
      <c r="BX143" s="174">
        <f t="shared" si="540"/>
        <v>0</v>
      </c>
      <c r="BY143" s="174">
        <f t="shared" si="540"/>
        <v>0</v>
      </c>
      <c r="BZ143" s="409">
        <f t="shared" si="541"/>
        <v>0</v>
      </c>
      <c r="CA143" s="399" t="str">
        <f t="shared" si="556"/>
        <v/>
      </c>
      <c r="CB143" s="174">
        <f t="shared" si="542"/>
        <v>0</v>
      </c>
      <c r="CC143" s="174">
        <f t="shared" si="542"/>
        <v>0</v>
      </c>
      <c r="CD143" s="174">
        <f t="shared" si="542"/>
        <v>0</v>
      </c>
      <c r="CE143" s="409">
        <f t="shared" si="543"/>
        <v>0</v>
      </c>
      <c r="CF143" s="399" t="str">
        <f t="shared" si="557"/>
        <v/>
      </c>
      <c r="CG143" s="181">
        <f t="shared" si="544"/>
        <v>0</v>
      </c>
      <c r="CH143" s="174">
        <f t="shared" si="544"/>
        <v>0</v>
      </c>
      <c r="CI143" s="174">
        <f t="shared" si="544"/>
        <v>0</v>
      </c>
      <c r="CJ143" s="409">
        <f t="shared" si="545"/>
        <v>0</v>
      </c>
      <c r="CK143" s="398" t="str">
        <f t="shared" si="546"/>
        <v/>
      </c>
      <c r="CL143" s="181">
        <f t="shared" si="547"/>
        <v>0</v>
      </c>
      <c r="CM143" s="174">
        <f t="shared" si="547"/>
        <v>0</v>
      </c>
      <c r="CN143" s="174">
        <f t="shared" si="547"/>
        <v>0</v>
      </c>
      <c r="CO143" s="409">
        <f t="shared" si="548"/>
        <v>0</v>
      </c>
      <c r="CP143" s="399" t="str">
        <f t="shared" si="549"/>
        <v/>
      </c>
      <c r="CQ143" s="174">
        <f t="shared" si="550"/>
        <v>0</v>
      </c>
      <c r="CR143" s="174">
        <f t="shared" si="550"/>
        <v>0</v>
      </c>
      <c r="CS143" s="174">
        <f t="shared" si="550"/>
        <v>0</v>
      </c>
      <c r="CT143" s="409">
        <f t="shared" si="551"/>
        <v>0</v>
      </c>
      <c r="CU143" s="399" t="str">
        <f t="shared" si="552"/>
        <v/>
      </c>
      <c r="CV143" s="98"/>
    </row>
    <row r="144" spans="3:100" x14ac:dyDescent="0.25">
      <c r="C144" s="380">
        <f t="shared" si="510"/>
        <v>0</v>
      </c>
      <c r="I144" s="409" t="e">
        <f t="shared" ca="1" si="511"/>
        <v>#NAME?</v>
      </c>
      <c r="K144" s="110"/>
      <c r="L144" s="74" t="str">
        <f t="shared" si="512"/>
        <v/>
      </c>
      <c r="M144" s="11" t="str">
        <f t="shared" si="513"/>
        <v/>
      </c>
      <c r="N144" s="11" t="str">
        <f t="shared" si="514"/>
        <v/>
      </c>
      <c r="O144" s="11" t="str">
        <f t="shared" si="515"/>
        <v/>
      </c>
      <c r="P144" s="380">
        <f t="shared" si="516"/>
        <v>1</v>
      </c>
      <c r="Q144" s="380">
        <f t="shared" si="517"/>
        <v>1</v>
      </c>
      <c r="X144" s="513"/>
      <c r="Y144" s="129">
        <v>4</v>
      </c>
      <c r="Z144" s="173">
        <f>COUNTIFS($L$5:$L$300,$X$141,$M$5:$M$300,$Y144,$N$5:$N$300,$Z$31,$O$5:$O$300,$Z$32)</f>
        <v>0</v>
      </c>
      <c r="AA144" s="173">
        <f>COUNTIFS($L$5:$L$300,$X$141,$M$5:$M$300,$Y144,$N$5:$N$300,$Z$31,$O$5:$O$300,$AA$32)</f>
        <v>0</v>
      </c>
      <c r="AB144" s="173">
        <f>COUNTIFS($L$5:$L$300,$X$141,$M$5:$M$300,$Y144,$N$5:$N$300,$Z$31,$O$5:$O$300,$AB$32)</f>
        <v>0</v>
      </c>
      <c r="AC144" s="130"/>
      <c r="AD144" s="130">
        <f t="shared" si="518"/>
        <v>0</v>
      </c>
      <c r="AE144" s="137" t="str">
        <f t="shared" si="519"/>
        <v/>
      </c>
      <c r="AF144" s="173">
        <f>COUNTIFS($L$5:$L$300,$X$141,$M$5:$M$300,$Y144,$N$5:$N$300,$AF$31,$O$5:$O$300,AF$32)</f>
        <v>0</v>
      </c>
      <c r="AG144" s="173">
        <f t="shared" si="520"/>
        <v>0</v>
      </c>
      <c r="AH144" s="173">
        <f t="shared" si="520"/>
        <v>0</v>
      </c>
      <c r="AI144" s="130">
        <f t="shared" si="521"/>
        <v>0</v>
      </c>
      <c r="AJ144" s="137" t="str">
        <f t="shared" si="553"/>
        <v/>
      </c>
      <c r="AK144" s="182">
        <f t="shared" si="522"/>
        <v>0</v>
      </c>
      <c r="AL144" s="173">
        <f t="shared" si="522"/>
        <v>0</v>
      </c>
      <c r="AM144" s="173">
        <f t="shared" si="522"/>
        <v>0</v>
      </c>
      <c r="AN144" s="130">
        <f t="shared" si="523"/>
        <v>0</v>
      </c>
      <c r="AO144" s="137" t="str">
        <f t="shared" si="554"/>
        <v/>
      </c>
      <c r="AP144" s="173">
        <f t="shared" si="524"/>
        <v>0</v>
      </c>
      <c r="AQ144" s="173">
        <f t="shared" si="524"/>
        <v>0</v>
      </c>
      <c r="AR144" s="173">
        <f t="shared" si="524"/>
        <v>0</v>
      </c>
      <c r="AS144" s="130">
        <f t="shared" si="525"/>
        <v>0</v>
      </c>
      <c r="AT144" s="137" t="str">
        <f t="shared" si="526"/>
        <v/>
      </c>
      <c r="AU144" s="182">
        <f t="shared" si="527"/>
        <v>0</v>
      </c>
      <c r="AV144" s="173">
        <f t="shared" si="527"/>
        <v>0</v>
      </c>
      <c r="AW144" s="173">
        <f t="shared" si="527"/>
        <v>0</v>
      </c>
      <c r="AX144" s="130">
        <f t="shared" si="528"/>
        <v>0</v>
      </c>
      <c r="AY144" s="137" t="str">
        <f t="shared" si="529"/>
        <v/>
      </c>
      <c r="AZ144" s="182">
        <f t="shared" si="530"/>
        <v>0</v>
      </c>
      <c r="BA144" s="173">
        <f t="shared" si="530"/>
        <v>0</v>
      </c>
      <c r="BB144" s="173">
        <f t="shared" si="530"/>
        <v>0</v>
      </c>
      <c r="BC144" s="130">
        <f t="shared" si="531"/>
        <v>0</v>
      </c>
      <c r="BD144" s="137" t="str">
        <f t="shared" si="532"/>
        <v/>
      </c>
      <c r="BE144" s="182">
        <f t="shared" si="533"/>
        <v>0</v>
      </c>
      <c r="BF144" s="173">
        <f t="shared" si="533"/>
        <v>0</v>
      </c>
      <c r="BG144" s="173">
        <f t="shared" si="533"/>
        <v>0</v>
      </c>
      <c r="BH144" s="130">
        <f t="shared" si="534"/>
        <v>0</v>
      </c>
      <c r="BI144" s="137" t="str">
        <f t="shared" si="535"/>
        <v/>
      </c>
      <c r="BJ144" s="513"/>
      <c r="BK144" s="126">
        <v>4</v>
      </c>
      <c r="BL144" s="236">
        <f>COUNTIFS($L$5:$L$300,$BJ$33,$M$5:$M$300,$Y144,$N$5:$N$300,$Z$31,$O$5:$O$300,$Z$32)</f>
        <v>0</v>
      </c>
      <c r="BM144" s="236">
        <f>COUNTIFS($L$5:$L$300,$BJ$33,$M$5:$M$300,$Y144,$N$5:$N$300,$Z$31,$O$5:$O$300,$AA$32)</f>
        <v>0</v>
      </c>
      <c r="BN144" s="236">
        <f>COUNTIFS($L$5:$L$300,$BJ$33,$M$5:$M$300,$Y144,$N$5:$N$300,$Z$31,$O$5:$O$300,$AB$32)</f>
        <v>0</v>
      </c>
      <c r="BO144" s="236"/>
      <c r="BP144" s="233">
        <f t="shared" si="536"/>
        <v>0</v>
      </c>
      <c r="BQ144" s="240" t="str">
        <f t="shared" si="537"/>
        <v/>
      </c>
      <c r="BR144" s="236">
        <f>COUNTIFS($L$5:$L$300,$BJ$33,$M$5:$M$300,$Y144,$N$5:$N$300,$AF$31,$O$5:$O$300,BR$32)</f>
        <v>0</v>
      </c>
      <c r="BS144" s="236">
        <f t="shared" si="538"/>
        <v>0</v>
      </c>
      <c r="BT144" s="236">
        <f t="shared" si="538"/>
        <v>0</v>
      </c>
      <c r="BU144" s="233">
        <f t="shared" si="539"/>
        <v>0</v>
      </c>
      <c r="BV144" s="240" t="str">
        <f t="shared" si="555"/>
        <v/>
      </c>
      <c r="BW144" s="236">
        <f t="shared" si="540"/>
        <v>0</v>
      </c>
      <c r="BX144" s="236">
        <f t="shared" si="540"/>
        <v>0</v>
      </c>
      <c r="BY144" s="236">
        <f t="shared" si="540"/>
        <v>0</v>
      </c>
      <c r="BZ144" s="233">
        <f t="shared" si="541"/>
        <v>0</v>
      </c>
      <c r="CA144" s="240" t="str">
        <f t="shared" si="556"/>
        <v/>
      </c>
      <c r="CB144" s="236">
        <f t="shared" si="542"/>
        <v>0</v>
      </c>
      <c r="CC144" s="236">
        <f t="shared" si="542"/>
        <v>0</v>
      </c>
      <c r="CD144" s="236">
        <f t="shared" si="542"/>
        <v>0</v>
      </c>
      <c r="CE144" s="233">
        <f t="shared" si="543"/>
        <v>0</v>
      </c>
      <c r="CF144" s="240" t="str">
        <f t="shared" si="557"/>
        <v/>
      </c>
      <c r="CG144" s="237">
        <f t="shared" si="544"/>
        <v>0</v>
      </c>
      <c r="CH144" s="236">
        <f t="shared" si="544"/>
        <v>0</v>
      </c>
      <c r="CI144" s="236">
        <f t="shared" si="544"/>
        <v>0</v>
      </c>
      <c r="CJ144" s="233">
        <f t="shared" si="545"/>
        <v>0</v>
      </c>
      <c r="CK144" s="242" t="str">
        <f t="shared" si="546"/>
        <v/>
      </c>
      <c r="CL144" s="237">
        <f t="shared" si="547"/>
        <v>0</v>
      </c>
      <c r="CM144" s="236">
        <f t="shared" si="547"/>
        <v>0</v>
      </c>
      <c r="CN144" s="236">
        <f t="shared" si="547"/>
        <v>0</v>
      </c>
      <c r="CO144" s="233">
        <f t="shared" si="548"/>
        <v>0</v>
      </c>
      <c r="CP144" s="240" t="str">
        <f t="shared" si="549"/>
        <v/>
      </c>
      <c r="CQ144" s="236">
        <f t="shared" si="550"/>
        <v>0</v>
      </c>
      <c r="CR144" s="236">
        <f t="shared" si="550"/>
        <v>0</v>
      </c>
      <c r="CS144" s="236">
        <f t="shared" si="550"/>
        <v>0</v>
      </c>
      <c r="CT144" s="233">
        <f t="shared" si="551"/>
        <v>0</v>
      </c>
      <c r="CU144" s="240" t="str">
        <f t="shared" si="552"/>
        <v/>
      </c>
      <c r="CV144" s="98"/>
    </row>
    <row r="145" spans="3:100" x14ac:dyDescent="0.25">
      <c r="C145" s="380">
        <f t="shared" si="510"/>
        <v>0</v>
      </c>
      <c r="I145" s="409" t="e">
        <f t="shared" ca="1" si="511"/>
        <v>#NAME?</v>
      </c>
      <c r="K145" s="110"/>
      <c r="L145" s="74" t="str">
        <f t="shared" si="512"/>
        <v/>
      </c>
      <c r="M145" s="11" t="str">
        <f t="shared" si="513"/>
        <v/>
      </c>
      <c r="N145" s="11" t="str">
        <f t="shared" si="514"/>
        <v/>
      </c>
      <c r="O145" s="11" t="str">
        <f t="shared" si="515"/>
        <v/>
      </c>
      <c r="P145" s="380">
        <f t="shared" si="516"/>
        <v>1</v>
      </c>
      <c r="Q145" s="380">
        <f t="shared" si="517"/>
        <v>1</v>
      </c>
      <c r="X145" s="513"/>
      <c r="Y145" s="111">
        <v>5</v>
      </c>
      <c r="Z145" s="174">
        <f>COUNTIFS($L$5:$L$300,$X$141,$M$5:$M$300,$Y145,$N$5:$N$300,$Z$31,$O$5:$O$300,$Z$32)</f>
        <v>0</v>
      </c>
      <c r="AA145" s="174">
        <f>COUNTIFS($L$5:$L$300,$X$141,$M$5:$M$300,$Y145,$N$5:$N$300,$Z$31,$O$5:$O$300,$AA$32)</f>
        <v>0</v>
      </c>
      <c r="AB145" s="174">
        <f>COUNTIFS($L$5:$L$300,$X$141,$M$5:$M$300,$Y145,$N$5:$N$300,$Z$31,$O$5:$O$300,$AB$32)</f>
        <v>0</v>
      </c>
      <c r="AC145" s="409"/>
      <c r="AD145" s="409">
        <f t="shared" si="518"/>
        <v>0</v>
      </c>
      <c r="AE145" s="399" t="str">
        <f t="shared" si="519"/>
        <v/>
      </c>
      <c r="AF145" s="174">
        <f>COUNTIFS($L$5:$L$300,$X$141,$M$5:$M$300,$Y145,$N$5:$N$300,$AF$31,$O$5:$O$300,AF$32)</f>
        <v>0</v>
      </c>
      <c r="AG145" s="174">
        <f t="shared" si="520"/>
        <v>0</v>
      </c>
      <c r="AH145" s="174">
        <f t="shared" si="520"/>
        <v>0</v>
      </c>
      <c r="AI145" s="409">
        <f t="shared" si="521"/>
        <v>0</v>
      </c>
      <c r="AJ145" s="399" t="str">
        <f t="shared" si="553"/>
        <v/>
      </c>
      <c r="AK145" s="181">
        <f t="shared" si="522"/>
        <v>0</v>
      </c>
      <c r="AL145" s="174">
        <f t="shared" si="522"/>
        <v>0</v>
      </c>
      <c r="AM145" s="174">
        <f t="shared" si="522"/>
        <v>0</v>
      </c>
      <c r="AN145" s="409">
        <f t="shared" si="523"/>
        <v>0</v>
      </c>
      <c r="AO145" s="399" t="str">
        <f t="shared" si="554"/>
        <v/>
      </c>
      <c r="AP145" s="174">
        <f t="shared" si="524"/>
        <v>0</v>
      </c>
      <c r="AQ145" s="174">
        <f t="shared" si="524"/>
        <v>0</v>
      </c>
      <c r="AR145" s="174">
        <f t="shared" si="524"/>
        <v>0</v>
      </c>
      <c r="AS145" s="409">
        <f t="shared" si="525"/>
        <v>0</v>
      </c>
      <c r="AT145" s="399" t="str">
        <f t="shared" si="526"/>
        <v/>
      </c>
      <c r="AU145" s="181">
        <f t="shared" si="527"/>
        <v>0</v>
      </c>
      <c r="AV145" s="174">
        <f t="shared" si="527"/>
        <v>0</v>
      </c>
      <c r="AW145" s="174">
        <f t="shared" si="527"/>
        <v>0</v>
      </c>
      <c r="AX145" s="409">
        <f t="shared" si="528"/>
        <v>0</v>
      </c>
      <c r="AY145" s="399" t="str">
        <f t="shared" si="529"/>
        <v/>
      </c>
      <c r="AZ145" s="181">
        <f t="shared" si="530"/>
        <v>0</v>
      </c>
      <c r="BA145" s="174">
        <f t="shared" si="530"/>
        <v>0</v>
      </c>
      <c r="BB145" s="174">
        <f t="shared" si="530"/>
        <v>0</v>
      </c>
      <c r="BC145" s="409">
        <f t="shared" si="531"/>
        <v>0</v>
      </c>
      <c r="BD145" s="399" t="str">
        <f t="shared" si="532"/>
        <v/>
      </c>
      <c r="BE145" s="181">
        <f t="shared" si="533"/>
        <v>0</v>
      </c>
      <c r="BF145" s="174">
        <f t="shared" si="533"/>
        <v>0</v>
      </c>
      <c r="BG145" s="174">
        <f t="shared" si="533"/>
        <v>0</v>
      </c>
      <c r="BH145" s="409">
        <f t="shared" si="534"/>
        <v>0</v>
      </c>
      <c r="BI145" s="399" t="str">
        <f t="shared" si="535"/>
        <v/>
      </c>
      <c r="BJ145" s="513"/>
      <c r="BK145" s="132">
        <v>5</v>
      </c>
      <c r="BL145" s="174">
        <f>COUNTIFS($L$5:$L$300,$BJ$33,$M$5:$M$300,$Y145,$N$5:$N$300,$Z$31,$O$5:$O$300,$Z$32)</f>
        <v>0</v>
      </c>
      <c r="BM145" s="174">
        <f>COUNTIFS($L$5:$L$300,$BJ$33,$M$5:$M$300,$Y145,$N$5:$N$300,$Z$31,$O$5:$O$300,$AA$32)</f>
        <v>0</v>
      </c>
      <c r="BN145" s="174">
        <f>COUNTIFS($L$5:$L$300,$BJ$33,$M$5:$M$300,$Y145,$N$5:$N$300,$Z$31,$O$5:$O$300,$AB$32)</f>
        <v>0</v>
      </c>
      <c r="BO145" s="174"/>
      <c r="BP145" s="409">
        <f t="shared" si="536"/>
        <v>0</v>
      </c>
      <c r="BQ145" s="399" t="str">
        <f t="shared" si="537"/>
        <v/>
      </c>
      <c r="BR145" s="174">
        <f>COUNTIFS($L$5:$L$300,$BJ$33,$M$5:$M$300,$Y145,$N$5:$N$300,$AF$31,$O$5:$O$300,BR$32)</f>
        <v>0</v>
      </c>
      <c r="BS145" s="174">
        <f t="shared" si="538"/>
        <v>0</v>
      </c>
      <c r="BT145" s="174">
        <f t="shared" si="538"/>
        <v>0</v>
      </c>
      <c r="BU145" s="409">
        <f t="shared" si="539"/>
        <v>0</v>
      </c>
      <c r="BV145" s="399" t="str">
        <f t="shared" si="555"/>
        <v/>
      </c>
      <c r="BW145" s="174">
        <f t="shared" si="540"/>
        <v>0</v>
      </c>
      <c r="BX145" s="174">
        <f t="shared" si="540"/>
        <v>0</v>
      </c>
      <c r="BY145" s="174">
        <f t="shared" si="540"/>
        <v>0</v>
      </c>
      <c r="BZ145" s="409">
        <f t="shared" si="541"/>
        <v>0</v>
      </c>
      <c r="CA145" s="399" t="str">
        <f t="shared" si="556"/>
        <v/>
      </c>
      <c r="CB145" s="174">
        <f t="shared" si="542"/>
        <v>0</v>
      </c>
      <c r="CC145" s="174">
        <f t="shared" si="542"/>
        <v>0</v>
      </c>
      <c r="CD145" s="174">
        <f t="shared" si="542"/>
        <v>0</v>
      </c>
      <c r="CE145" s="409">
        <f t="shared" si="543"/>
        <v>0</v>
      </c>
      <c r="CF145" s="399" t="str">
        <f t="shared" si="557"/>
        <v/>
      </c>
      <c r="CG145" s="181">
        <f t="shared" si="544"/>
        <v>0</v>
      </c>
      <c r="CH145" s="174">
        <f t="shared" si="544"/>
        <v>0</v>
      </c>
      <c r="CI145" s="174">
        <f t="shared" si="544"/>
        <v>0</v>
      </c>
      <c r="CJ145" s="409">
        <f t="shared" si="545"/>
        <v>0</v>
      </c>
      <c r="CK145" s="398" t="str">
        <f t="shared" si="546"/>
        <v/>
      </c>
      <c r="CL145" s="181">
        <f t="shared" si="547"/>
        <v>0</v>
      </c>
      <c r="CM145" s="174">
        <f t="shared" si="547"/>
        <v>0</v>
      </c>
      <c r="CN145" s="174">
        <f t="shared" si="547"/>
        <v>0</v>
      </c>
      <c r="CO145" s="409">
        <f t="shared" si="548"/>
        <v>0</v>
      </c>
      <c r="CP145" s="399" t="str">
        <f t="shared" si="549"/>
        <v/>
      </c>
      <c r="CQ145" s="174">
        <f t="shared" si="550"/>
        <v>0</v>
      </c>
      <c r="CR145" s="174">
        <f t="shared" si="550"/>
        <v>0</v>
      </c>
      <c r="CS145" s="174">
        <f t="shared" si="550"/>
        <v>0</v>
      </c>
      <c r="CT145" s="409">
        <f t="shared" si="551"/>
        <v>0</v>
      </c>
      <c r="CU145" s="399" t="str">
        <f t="shared" si="552"/>
        <v/>
      </c>
      <c r="CV145" s="98"/>
    </row>
    <row r="146" spans="3:100" ht="15.75" thickBot="1" x14ac:dyDescent="0.3">
      <c r="C146" s="380">
        <f t="shared" si="510"/>
        <v>0</v>
      </c>
      <c r="I146" s="409" t="e">
        <f t="shared" ca="1" si="511"/>
        <v>#NAME?</v>
      </c>
      <c r="K146" s="110"/>
      <c r="L146" s="74" t="str">
        <f t="shared" si="512"/>
        <v/>
      </c>
      <c r="M146" s="11" t="str">
        <f t="shared" si="513"/>
        <v/>
      </c>
      <c r="N146" s="11" t="str">
        <f t="shared" si="514"/>
        <v/>
      </c>
      <c r="O146" s="11" t="str">
        <f t="shared" si="515"/>
        <v/>
      </c>
      <c r="P146" s="380">
        <f t="shared" si="516"/>
        <v>1</v>
      </c>
      <c r="Q146" s="380">
        <f t="shared" si="517"/>
        <v>1</v>
      </c>
      <c r="X146" s="514"/>
      <c r="Y146" s="168">
        <v>6</v>
      </c>
      <c r="Z146" s="173">
        <f>COUNTIFS($L$5:$L$300,$X$141,$M$5:$M$300,$Y146,$N$5:$N$300,$Z$31,$O$5:$O$300,$Z$32)</f>
        <v>0</v>
      </c>
      <c r="AA146" s="173">
        <f>COUNTIFS($L$5:$L$300,$X$141,$M$5:$M$300,$Y146,$N$5:$N$300,$Z$31,$O$5:$O$300,$AA$32)</f>
        <v>0</v>
      </c>
      <c r="AB146" s="173">
        <f>COUNTIFS($L$5:$L$300,$X$141,$M$5:$M$300,$Y146,$N$5:$N$300,$Z$31,$O$5:$O$300,$AB$32)</f>
        <v>0</v>
      </c>
      <c r="AC146" s="130"/>
      <c r="AD146" s="130">
        <f t="shared" si="518"/>
        <v>0</v>
      </c>
      <c r="AE146" s="137" t="str">
        <f t="shared" si="519"/>
        <v/>
      </c>
      <c r="AF146" s="173">
        <f>COUNTIFS($L$5:$L$300,$X$141,$M$5:$M$300,$Y146,$N$5:$N$300,$AF$31,$O$5:$O$300,AF$32)</f>
        <v>0</v>
      </c>
      <c r="AG146" s="173">
        <f t="shared" si="520"/>
        <v>0</v>
      </c>
      <c r="AH146" s="173">
        <f t="shared" si="520"/>
        <v>0</v>
      </c>
      <c r="AI146" s="130">
        <f t="shared" si="521"/>
        <v>0</v>
      </c>
      <c r="AJ146" s="137" t="str">
        <f t="shared" si="553"/>
        <v/>
      </c>
      <c r="AK146" s="182">
        <f t="shared" si="522"/>
        <v>0</v>
      </c>
      <c r="AL146" s="173">
        <f t="shared" si="522"/>
        <v>0</v>
      </c>
      <c r="AM146" s="173">
        <f t="shared" si="522"/>
        <v>0</v>
      </c>
      <c r="AN146" s="130">
        <f t="shared" si="523"/>
        <v>0</v>
      </c>
      <c r="AO146" s="137" t="str">
        <f t="shared" si="554"/>
        <v/>
      </c>
      <c r="AP146" s="173">
        <f t="shared" si="524"/>
        <v>0</v>
      </c>
      <c r="AQ146" s="173">
        <f t="shared" si="524"/>
        <v>0</v>
      </c>
      <c r="AR146" s="173">
        <f t="shared" si="524"/>
        <v>0</v>
      </c>
      <c r="AS146" s="130">
        <f t="shared" si="525"/>
        <v>0</v>
      </c>
      <c r="AT146" s="137" t="str">
        <f t="shared" si="526"/>
        <v/>
      </c>
      <c r="AU146" s="182">
        <f t="shared" si="527"/>
        <v>0</v>
      </c>
      <c r="AV146" s="173">
        <f t="shared" si="527"/>
        <v>0</v>
      </c>
      <c r="AW146" s="173">
        <f t="shared" si="527"/>
        <v>0</v>
      </c>
      <c r="AX146" s="130">
        <f t="shared" si="528"/>
        <v>0</v>
      </c>
      <c r="AY146" s="137" t="str">
        <f t="shared" si="529"/>
        <v/>
      </c>
      <c r="AZ146" s="183">
        <f t="shared" si="530"/>
        <v>0</v>
      </c>
      <c r="BA146" s="184">
        <f t="shared" si="530"/>
        <v>0</v>
      </c>
      <c r="BB146" s="173">
        <f t="shared" si="530"/>
        <v>0</v>
      </c>
      <c r="BC146" s="153">
        <f t="shared" si="531"/>
        <v>0</v>
      </c>
      <c r="BD146" s="164" t="str">
        <f t="shared" si="532"/>
        <v/>
      </c>
      <c r="BE146" s="182">
        <f t="shared" si="533"/>
        <v>0</v>
      </c>
      <c r="BF146" s="173">
        <f t="shared" si="533"/>
        <v>0</v>
      </c>
      <c r="BG146" s="173">
        <f t="shared" si="533"/>
        <v>0</v>
      </c>
      <c r="BH146" s="130">
        <f t="shared" si="534"/>
        <v>0</v>
      </c>
      <c r="BI146" s="137" t="str">
        <f t="shared" si="535"/>
        <v/>
      </c>
      <c r="BJ146" s="514"/>
      <c r="BK146" s="234">
        <v>6</v>
      </c>
      <c r="BL146" s="236">
        <f>COUNTIFS($L$5:$L$300,$BJ$33,$M$5:$M$300,$Y146,$N$5:$N$300,$Z$31,$O$5:$O$300,$Z$32)</f>
        <v>0</v>
      </c>
      <c r="BM146" s="236">
        <f>COUNTIFS($L$5:$L$300,$BJ$33,$M$5:$M$300,$Y146,$N$5:$N$300,$Z$31,$O$5:$O$300,$AA$32)</f>
        <v>0</v>
      </c>
      <c r="BN146" s="236">
        <f>COUNTIFS($L$5:$L$300,$BJ$33,$M$5:$M$300,$Y146,$N$5:$N$300,$Z$31,$O$5:$O$300,$AB$32)</f>
        <v>0</v>
      </c>
      <c r="BO146" s="236"/>
      <c r="BP146" s="233">
        <f t="shared" si="536"/>
        <v>0</v>
      </c>
      <c r="BQ146" s="241" t="str">
        <f t="shared" si="537"/>
        <v/>
      </c>
      <c r="BR146" s="236">
        <f>COUNTIFS($L$5:$L$300,$BJ$33,$M$5:$M$300,$Y146,$N$5:$N$300,$AF$31,$O$5:$O$300,BR$32)</f>
        <v>0</v>
      </c>
      <c r="BS146" s="236">
        <f t="shared" si="538"/>
        <v>0</v>
      </c>
      <c r="BT146" s="236">
        <f t="shared" si="538"/>
        <v>0</v>
      </c>
      <c r="BU146" s="233">
        <f t="shared" si="539"/>
        <v>0</v>
      </c>
      <c r="BV146" s="241" t="str">
        <f t="shared" si="555"/>
        <v/>
      </c>
      <c r="BW146" s="236">
        <f t="shared" si="540"/>
        <v>0</v>
      </c>
      <c r="BX146" s="236">
        <f t="shared" si="540"/>
        <v>0</v>
      </c>
      <c r="BY146" s="236">
        <f t="shared" si="540"/>
        <v>0</v>
      </c>
      <c r="BZ146" s="233">
        <f t="shared" si="541"/>
        <v>0</v>
      </c>
      <c r="CA146" s="240" t="str">
        <f t="shared" si="556"/>
        <v/>
      </c>
      <c r="CB146" s="236">
        <f t="shared" si="542"/>
        <v>0</v>
      </c>
      <c r="CC146" s="236">
        <f t="shared" si="542"/>
        <v>0</v>
      </c>
      <c r="CD146" s="236">
        <f t="shared" si="542"/>
        <v>0</v>
      </c>
      <c r="CE146" s="233">
        <f t="shared" si="543"/>
        <v>0</v>
      </c>
      <c r="CF146" s="240" t="str">
        <f t="shared" si="557"/>
        <v/>
      </c>
      <c r="CG146" s="237">
        <f t="shared" si="544"/>
        <v>0</v>
      </c>
      <c r="CH146" s="236">
        <f t="shared" si="544"/>
        <v>0</v>
      </c>
      <c r="CI146" s="236">
        <f t="shared" si="544"/>
        <v>0</v>
      </c>
      <c r="CJ146" s="233">
        <f t="shared" si="545"/>
        <v>0</v>
      </c>
      <c r="CK146" s="242" t="str">
        <f t="shared" si="546"/>
        <v/>
      </c>
      <c r="CL146" s="238">
        <f t="shared" si="547"/>
        <v>0</v>
      </c>
      <c r="CM146" s="239">
        <f t="shared" si="547"/>
        <v>0</v>
      </c>
      <c r="CN146" s="239">
        <f t="shared" si="547"/>
        <v>0</v>
      </c>
      <c r="CO146" s="235">
        <f t="shared" si="548"/>
        <v>0</v>
      </c>
      <c r="CP146" s="241" t="str">
        <f t="shared" si="549"/>
        <v/>
      </c>
      <c r="CQ146" s="236">
        <f t="shared" si="550"/>
        <v>0</v>
      </c>
      <c r="CR146" s="236">
        <f t="shared" si="550"/>
        <v>0</v>
      </c>
      <c r="CS146" s="236">
        <f t="shared" si="550"/>
        <v>0</v>
      </c>
      <c r="CT146" s="233">
        <f t="shared" si="551"/>
        <v>0</v>
      </c>
      <c r="CU146" s="240" t="str">
        <f t="shared" si="552"/>
        <v/>
      </c>
      <c r="CV146" s="98"/>
    </row>
    <row r="147" spans="3:100" ht="16.5" thickBot="1" x14ac:dyDescent="0.3">
      <c r="C147" s="380">
        <f t="shared" si="510"/>
        <v>0</v>
      </c>
      <c r="I147" s="409" t="e">
        <f t="shared" ca="1" si="511"/>
        <v>#NAME?</v>
      </c>
      <c r="K147" s="110"/>
      <c r="L147" s="74" t="str">
        <f t="shared" si="512"/>
        <v/>
      </c>
      <c r="M147" s="11" t="str">
        <f t="shared" si="513"/>
        <v/>
      </c>
      <c r="N147" s="11" t="str">
        <f t="shared" si="514"/>
        <v/>
      </c>
      <c r="O147" s="11" t="str">
        <f t="shared" si="515"/>
        <v/>
      </c>
      <c r="P147" s="380">
        <f t="shared" si="516"/>
        <v>1</v>
      </c>
      <c r="Q147" s="380">
        <f t="shared" si="517"/>
        <v>1</v>
      </c>
      <c r="X147" s="505" t="s">
        <v>130</v>
      </c>
      <c r="Y147" s="506"/>
      <c r="Z147" s="175">
        <f>SUM(Z141:Z146)</f>
        <v>0</v>
      </c>
      <c r="AA147" s="176">
        <f>SUM(AA141:AA146)</f>
        <v>0</v>
      </c>
      <c r="AB147" s="176">
        <f>SUM(AB141:AB146)</f>
        <v>0</v>
      </c>
      <c r="AC147" s="393"/>
      <c r="AD147" s="393">
        <f t="shared" si="518"/>
        <v>0</v>
      </c>
      <c r="AE147" s="138" t="str">
        <f t="shared" si="519"/>
        <v/>
      </c>
      <c r="AF147" s="175">
        <f>SUM(AF141:AF146)</f>
        <v>0</v>
      </c>
      <c r="AG147" s="176">
        <f>SUM(AG141:AG146)</f>
        <v>0</v>
      </c>
      <c r="AH147" s="176">
        <f>SUM(AH141:AH146)</f>
        <v>0</v>
      </c>
      <c r="AI147" s="393">
        <f t="shared" si="521"/>
        <v>0</v>
      </c>
      <c r="AJ147" s="138" t="str">
        <f t="shared" si="553"/>
        <v/>
      </c>
      <c r="AK147" s="175">
        <f>SUM(AK141:AK146)</f>
        <v>0</v>
      </c>
      <c r="AL147" s="176">
        <f>SUM(AL141:AL146)</f>
        <v>0</v>
      </c>
      <c r="AM147" s="176">
        <f>SUM(AM141:AM146)</f>
        <v>0</v>
      </c>
      <c r="AN147" s="393">
        <f t="shared" si="523"/>
        <v>0</v>
      </c>
      <c r="AO147" s="138" t="str">
        <f t="shared" si="554"/>
        <v/>
      </c>
      <c r="AP147" s="175">
        <f>SUM(AP141:AP146)</f>
        <v>0</v>
      </c>
      <c r="AQ147" s="176">
        <f>SUM(AQ141:AQ146)</f>
        <v>0</v>
      </c>
      <c r="AR147" s="176">
        <f>SUM(AR141:AR146)</f>
        <v>0</v>
      </c>
      <c r="AS147" s="393">
        <f t="shared" si="525"/>
        <v>0</v>
      </c>
      <c r="AT147" s="138" t="str">
        <f t="shared" si="526"/>
        <v/>
      </c>
      <c r="AU147" s="175">
        <f>SUM(AU141:AU146)</f>
        <v>0</v>
      </c>
      <c r="AV147" s="176">
        <f>SUM(AV141:AV146)</f>
        <v>0</v>
      </c>
      <c r="AW147" s="176">
        <f>SUM(AW141:AW146)</f>
        <v>0</v>
      </c>
      <c r="AX147" s="393">
        <f t="shared" si="528"/>
        <v>0</v>
      </c>
      <c r="AY147" s="138" t="str">
        <f t="shared" si="529"/>
        <v/>
      </c>
      <c r="AZ147" s="175">
        <f>SUM(AZ141:AZ146)</f>
        <v>0</v>
      </c>
      <c r="BA147" s="176">
        <f>SUM(BA141:BA146)</f>
        <v>0</v>
      </c>
      <c r="BB147" s="176">
        <f>SUM(BB141:BB146)</f>
        <v>0</v>
      </c>
      <c r="BC147" s="393">
        <f t="shared" si="531"/>
        <v>0</v>
      </c>
      <c r="BD147" s="138" t="str">
        <f t="shared" si="532"/>
        <v/>
      </c>
      <c r="BE147" s="175">
        <f>SUM(BE141:BE146)</f>
        <v>0</v>
      </c>
      <c r="BF147" s="176">
        <f>SUM(BF141:BF146)</f>
        <v>0</v>
      </c>
      <c r="BG147" s="176">
        <f>SUM(BG141:BG146)</f>
        <v>0</v>
      </c>
      <c r="BH147" s="393">
        <f t="shared" si="534"/>
        <v>0</v>
      </c>
      <c r="BI147" s="138" t="str">
        <f t="shared" si="535"/>
        <v/>
      </c>
      <c r="BJ147" s="505" t="s">
        <v>130</v>
      </c>
      <c r="BK147" s="506"/>
      <c r="BL147" s="175">
        <f>SUM(BL141:BL146)</f>
        <v>0</v>
      </c>
      <c r="BM147" s="176">
        <f>COUNTIFS($L$5:$L$300,$X$33,$M$5:$M$300,$Y147,$N$5:$N$300,$Z$31,$O$5:$O$300,$AA$32)</f>
        <v>0</v>
      </c>
      <c r="BN147" s="176">
        <f>SUM(BN141:BN146)</f>
        <v>0</v>
      </c>
      <c r="BO147" s="176"/>
      <c r="BP147" s="393">
        <f t="shared" si="536"/>
        <v>0</v>
      </c>
      <c r="BQ147" s="138" t="str">
        <f t="shared" si="537"/>
        <v/>
      </c>
      <c r="BR147" s="175">
        <f>SUM(BR141:BR146)</f>
        <v>0</v>
      </c>
      <c r="BS147" s="176">
        <f>SUM(BS141:BS146)</f>
        <v>0</v>
      </c>
      <c r="BT147" s="176">
        <f>SUM(BT141:BT146)</f>
        <v>0</v>
      </c>
      <c r="BU147" s="393">
        <f t="shared" si="539"/>
        <v>0</v>
      </c>
      <c r="BV147" s="138" t="str">
        <f t="shared" si="555"/>
        <v/>
      </c>
      <c r="BW147" s="175">
        <f>SUM(BW141:BW146)</f>
        <v>0</v>
      </c>
      <c r="BX147" s="176">
        <f>SUM(BY141:BY146)</f>
        <v>0</v>
      </c>
      <c r="BY147" s="176">
        <f>SUM(BY141:BY146)</f>
        <v>0</v>
      </c>
      <c r="BZ147" s="393">
        <f t="shared" si="541"/>
        <v>0</v>
      </c>
      <c r="CA147" s="138" t="str">
        <f t="shared" si="556"/>
        <v/>
      </c>
      <c r="CB147" s="175">
        <f>SUM(CB141:CB146)</f>
        <v>0</v>
      </c>
      <c r="CC147" s="176">
        <f>SUM(CC141:CC146)</f>
        <v>0</v>
      </c>
      <c r="CD147" s="176">
        <f>SUM(CD141:CD146)</f>
        <v>0</v>
      </c>
      <c r="CE147" s="393">
        <f t="shared" si="543"/>
        <v>0</v>
      </c>
      <c r="CF147" s="138" t="str">
        <f t="shared" si="557"/>
        <v/>
      </c>
      <c r="CG147" s="175">
        <f>SUM(CG141:CG146)</f>
        <v>0</v>
      </c>
      <c r="CH147" s="176">
        <f>SUM(CH141:CH146)</f>
        <v>0</v>
      </c>
      <c r="CI147" s="176">
        <f>SUM(CI141:CI146)</f>
        <v>0</v>
      </c>
      <c r="CJ147" s="393">
        <f t="shared" si="545"/>
        <v>0</v>
      </c>
      <c r="CK147" s="138" t="str">
        <f t="shared" si="546"/>
        <v/>
      </c>
      <c r="CL147" s="187">
        <f>SUM(CL141:CL146)</f>
        <v>0</v>
      </c>
      <c r="CM147" s="188">
        <f>SUM(CM141:CM146)</f>
        <v>0</v>
      </c>
      <c r="CN147" s="188">
        <f>SUM(CN141:CN146)</f>
        <v>0</v>
      </c>
      <c r="CO147" s="374">
        <f t="shared" si="548"/>
        <v>0</v>
      </c>
      <c r="CP147" s="243" t="str">
        <f t="shared" si="549"/>
        <v/>
      </c>
      <c r="CQ147" s="175">
        <f>SUM(CQ141:CQ146)</f>
        <v>0</v>
      </c>
      <c r="CR147" s="176">
        <f>SUM(CR141:CR146)</f>
        <v>0</v>
      </c>
      <c r="CS147" s="176">
        <f>SUM(CS141:CS146)</f>
        <v>0</v>
      </c>
      <c r="CT147" s="393">
        <f t="shared" si="551"/>
        <v>0</v>
      </c>
      <c r="CU147" s="138" t="str">
        <f t="shared" si="552"/>
        <v/>
      </c>
      <c r="CV147" s="98"/>
    </row>
    <row r="148" spans="3:100" ht="15.75" thickBot="1" x14ac:dyDescent="0.3">
      <c r="C148" s="380">
        <f t="shared" si="510"/>
        <v>0</v>
      </c>
      <c r="I148" s="409" t="e">
        <f t="shared" ca="1" si="511"/>
        <v>#NAME?</v>
      </c>
      <c r="K148" s="110"/>
      <c r="L148" s="74" t="str">
        <f t="shared" si="512"/>
        <v/>
      </c>
      <c r="M148" s="11" t="str">
        <f t="shared" si="513"/>
        <v/>
      </c>
      <c r="N148" s="11" t="str">
        <f t="shared" si="514"/>
        <v/>
      </c>
      <c r="O148" s="11" t="str">
        <f t="shared" si="515"/>
        <v/>
      </c>
      <c r="P148" s="380">
        <f t="shared" si="516"/>
        <v>1</v>
      </c>
      <c r="Q148" s="380">
        <f t="shared" si="517"/>
        <v>1</v>
      </c>
      <c r="X148" s="379"/>
      <c r="Y148" s="379"/>
      <c r="Z148" s="499" t="str">
        <f>$G$23</f>
        <v>S</v>
      </c>
      <c r="AA148" s="500"/>
      <c r="AB148" s="500"/>
      <c r="AC148" s="500"/>
      <c r="AD148" s="500"/>
      <c r="AE148" s="501"/>
      <c r="AF148" s="499" t="str">
        <f>$G$24</f>
        <v>R</v>
      </c>
      <c r="AG148" s="500"/>
      <c r="AH148" s="500"/>
      <c r="AI148" s="500"/>
      <c r="AJ148" s="501"/>
      <c r="AK148" s="509" t="str">
        <f>$G$26</f>
        <v>D</v>
      </c>
      <c r="AL148" s="510"/>
      <c r="AM148" s="510"/>
      <c r="AN148" s="510"/>
      <c r="AO148" s="511"/>
      <c r="AP148" s="499" t="str">
        <f>$G$27</f>
        <v>L</v>
      </c>
      <c r="AQ148" s="500"/>
      <c r="AR148" s="500"/>
      <c r="AS148" s="500"/>
      <c r="AT148" s="500"/>
      <c r="AU148" s="499" t="str">
        <f>$G$22</f>
        <v>A</v>
      </c>
      <c r="AV148" s="500"/>
      <c r="AW148" s="500"/>
      <c r="AX148" s="500"/>
      <c r="AY148" s="500"/>
      <c r="AZ148" s="499" t="str">
        <f>$G$32</f>
        <v>X</v>
      </c>
      <c r="BA148" s="500"/>
      <c r="BB148" s="500"/>
      <c r="BC148" s="500"/>
      <c r="BD148" s="501"/>
      <c r="BE148" s="500" t="str">
        <f>$G$25</f>
        <v>B</v>
      </c>
      <c r="BF148" s="500"/>
      <c r="BG148" s="500"/>
      <c r="BH148" s="500"/>
      <c r="BI148" s="501"/>
      <c r="BJ148" s="1"/>
      <c r="BK148" s="27"/>
      <c r="BL148" s="499" t="str">
        <f>$G$23</f>
        <v>S</v>
      </c>
      <c r="BM148" s="500"/>
      <c r="BN148" s="500"/>
      <c r="BO148" s="500"/>
      <c r="BP148" s="500"/>
      <c r="BQ148" s="501"/>
      <c r="BR148" s="499" t="str">
        <f>$G$24</f>
        <v>R</v>
      </c>
      <c r="BS148" s="500"/>
      <c r="BT148" s="500"/>
      <c r="BU148" s="500"/>
      <c r="BV148" s="501"/>
      <c r="BW148" s="499" t="str">
        <f>$G$26</f>
        <v>D</v>
      </c>
      <c r="BX148" s="500"/>
      <c r="BY148" s="500"/>
      <c r="BZ148" s="500"/>
      <c r="CA148" s="501"/>
      <c r="CB148" s="499" t="str">
        <f>$G$27</f>
        <v>L</v>
      </c>
      <c r="CC148" s="500"/>
      <c r="CD148" s="500"/>
      <c r="CE148" s="500"/>
      <c r="CF148" s="500"/>
      <c r="CG148" s="499" t="str">
        <f>$G$22</f>
        <v>A</v>
      </c>
      <c r="CH148" s="500"/>
      <c r="CI148" s="500"/>
      <c r="CJ148" s="500"/>
      <c r="CK148" s="501"/>
      <c r="CL148" s="500" t="str">
        <f>$G$32</f>
        <v>X</v>
      </c>
      <c r="CM148" s="500"/>
      <c r="CN148" s="500"/>
      <c r="CO148" s="500"/>
      <c r="CP148" s="501"/>
      <c r="CQ148" s="500" t="str">
        <f>$G$25</f>
        <v>B</v>
      </c>
      <c r="CR148" s="500"/>
      <c r="CS148" s="500"/>
      <c r="CT148" s="500"/>
      <c r="CU148" s="501"/>
      <c r="CV148" s="31"/>
    </row>
    <row r="149" spans="3:100" ht="15.75" thickBot="1" x14ac:dyDescent="0.3">
      <c r="C149" s="380">
        <f t="shared" si="510"/>
        <v>0</v>
      </c>
      <c r="I149" s="409" t="e">
        <f t="shared" ca="1" si="511"/>
        <v>#NAME?</v>
      </c>
      <c r="K149" s="110"/>
      <c r="L149" s="74" t="str">
        <f t="shared" si="512"/>
        <v/>
      </c>
      <c r="M149" s="11" t="str">
        <f t="shared" si="513"/>
        <v/>
      </c>
      <c r="N149" s="11" t="str">
        <f t="shared" si="514"/>
        <v/>
      </c>
      <c r="O149" s="11" t="str">
        <f t="shared" si="515"/>
        <v/>
      </c>
      <c r="P149" s="380">
        <f t="shared" si="516"/>
        <v>1</v>
      </c>
      <c r="Q149" s="380">
        <f t="shared" si="517"/>
        <v>1</v>
      </c>
      <c r="X149" s="379"/>
      <c r="Y149" s="125" t="s">
        <v>127</v>
      </c>
      <c r="Z149" s="176" t="str">
        <f>$G$29</f>
        <v>P</v>
      </c>
      <c r="AA149" s="170" t="str">
        <f>$G$31</f>
        <v>C</v>
      </c>
      <c r="AB149" s="170" t="str">
        <f>$G$28</f>
        <v>E</v>
      </c>
      <c r="AC149" s="97"/>
      <c r="AD149" s="392" t="s">
        <v>10</v>
      </c>
      <c r="AE149" s="119" t="s">
        <v>128</v>
      </c>
      <c r="AF149" s="175" t="str">
        <f>$G$30</f>
        <v>EX</v>
      </c>
      <c r="AG149" s="176" t="str">
        <f>$G$31</f>
        <v>C</v>
      </c>
      <c r="AH149" s="176" t="str">
        <f>$G$28</f>
        <v>E</v>
      </c>
      <c r="AI149" s="393" t="s">
        <v>10</v>
      </c>
      <c r="AJ149" s="138" t="s">
        <v>128</v>
      </c>
      <c r="AK149" s="175" t="str">
        <f>$G$30</f>
        <v>EX</v>
      </c>
      <c r="AL149" s="176" t="str">
        <f>$G$31</f>
        <v>C</v>
      </c>
      <c r="AM149" s="176" t="str">
        <f>$G$28</f>
        <v>E</v>
      </c>
      <c r="AN149" s="161" t="s">
        <v>10</v>
      </c>
      <c r="AO149" s="138" t="s">
        <v>128</v>
      </c>
      <c r="AP149" s="175" t="str">
        <f>$G$30</f>
        <v>EX</v>
      </c>
      <c r="AQ149" s="176" t="str">
        <f>$G$31</f>
        <v>C</v>
      </c>
      <c r="AR149" s="176" t="str">
        <f>$G$28</f>
        <v>E</v>
      </c>
      <c r="AS149" s="393" t="s">
        <v>10</v>
      </c>
      <c r="AT149" s="155" t="s">
        <v>128</v>
      </c>
      <c r="AU149" s="175" t="str">
        <f>$G$29</f>
        <v>P</v>
      </c>
      <c r="AV149" s="176" t="str">
        <f>$G$31</f>
        <v>C</v>
      </c>
      <c r="AW149" s="176" t="str">
        <f>$G$28</f>
        <v>E</v>
      </c>
      <c r="AX149" s="393" t="s">
        <v>10</v>
      </c>
      <c r="AY149" s="138" t="s">
        <v>128</v>
      </c>
      <c r="AZ149" s="176" t="str">
        <f>$G$29</f>
        <v>P</v>
      </c>
      <c r="BA149" s="176" t="str">
        <f>$G$31</f>
        <v>C</v>
      </c>
      <c r="BB149" s="176" t="str">
        <f>$G$28</f>
        <v>E</v>
      </c>
      <c r="BC149" s="393" t="s">
        <v>10</v>
      </c>
      <c r="BD149" s="138" t="s">
        <v>128</v>
      </c>
      <c r="BE149" s="176" t="str">
        <f>$G$29</f>
        <v>P</v>
      </c>
      <c r="BF149" s="170" t="str">
        <f>$G$31</f>
        <v>C</v>
      </c>
      <c r="BG149" s="170" t="str">
        <f>$G$28</f>
        <v>E</v>
      </c>
      <c r="BH149" s="392" t="s">
        <v>10</v>
      </c>
      <c r="BI149" s="138" t="s">
        <v>128</v>
      </c>
      <c r="BJ149" s="1"/>
      <c r="BK149" s="125" t="s">
        <v>127</v>
      </c>
      <c r="BL149" s="176" t="str">
        <f>$G$29</f>
        <v>P</v>
      </c>
      <c r="BM149" s="170" t="str">
        <f>$G$31</f>
        <v>C</v>
      </c>
      <c r="BN149" s="170" t="str">
        <f>$G$28</f>
        <v>E</v>
      </c>
      <c r="BO149" s="97"/>
      <c r="BP149" s="392" t="s">
        <v>10</v>
      </c>
      <c r="BQ149" s="119" t="s">
        <v>128</v>
      </c>
      <c r="BR149" s="175" t="str">
        <f>$G$30</f>
        <v>EX</v>
      </c>
      <c r="BS149" s="176" t="str">
        <f>$G$31</f>
        <v>C</v>
      </c>
      <c r="BT149" s="176" t="str">
        <f>$G$28</f>
        <v>E</v>
      </c>
      <c r="BU149" s="393" t="s">
        <v>10</v>
      </c>
      <c r="BV149" s="138" t="s">
        <v>128</v>
      </c>
      <c r="BW149" s="175" t="str">
        <f>$G$30</f>
        <v>EX</v>
      </c>
      <c r="BX149" s="176" t="str">
        <f>$G$31</f>
        <v>C</v>
      </c>
      <c r="BY149" s="176" t="str">
        <f>$G$28</f>
        <v>E</v>
      </c>
      <c r="BZ149" s="161" t="s">
        <v>10</v>
      </c>
      <c r="CA149" s="138" t="s">
        <v>128</v>
      </c>
      <c r="CB149" s="175" t="str">
        <f>$G$30</f>
        <v>EX</v>
      </c>
      <c r="CC149" s="176" t="str">
        <f>$G$31</f>
        <v>C</v>
      </c>
      <c r="CD149" s="176" t="str">
        <f>$G$28</f>
        <v>E</v>
      </c>
      <c r="CE149" s="393" t="s">
        <v>10</v>
      </c>
      <c r="CF149" s="155" t="s">
        <v>128</v>
      </c>
      <c r="CG149" s="175" t="str">
        <f>$G$29</f>
        <v>P</v>
      </c>
      <c r="CH149" s="176" t="str">
        <f>$G$31</f>
        <v>C</v>
      </c>
      <c r="CI149" s="176" t="str">
        <f>$G$28</f>
        <v>E</v>
      </c>
      <c r="CJ149" s="393" t="s">
        <v>10</v>
      </c>
      <c r="CK149" s="138" t="s">
        <v>128</v>
      </c>
      <c r="CL149" s="176" t="str">
        <f>$G$29</f>
        <v>P</v>
      </c>
      <c r="CM149" s="170" t="str">
        <f>$G$31</f>
        <v>C</v>
      </c>
      <c r="CN149" s="170" t="str">
        <f>$G$28</f>
        <v>E</v>
      </c>
      <c r="CO149" s="393" t="s">
        <v>10</v>
      </c>
      <c r="CP149" s="138" t="s">
        <v>128</v>
      </c>
      <c r="CQ149" s="176" t="str">
        <f>$G$29</f>
        <v>P</v>
      </c>
      <c r="CR149" s="170" t="str">
        <f>$G$31</f>
        <v>C</v>
      </c>
      <c r="CS149" s="170" t="str">
        <f>$G$28</f>
        <v>E</v>
      </c>
      <c r="CT149" s="392" t="s">
        <v>10</v>
      </c>
      <c r="CU149" s="138" t="s">
        <v>128</v>
      </c>
      <c r="CV149" s="329"/>
    </row>
    <row r="150" spans="3:100" ht="15.75" customHeight="1" x14ac:dyDescent="0.25">
      <c r="C150" s="380">
        <f t="shared" si="510"/>
        <v>0</v>
      </c>
      <c r="I150" s="409" t="e">
        <f t="shared" ca="1" si="511"/>
        <v>#NAME?</v>
      </c>
      <c r="K150" s="110"/>
      <c r="L150" s="74" t="str">
        <f t="shared" si="512"/>
        <v/>
      </c>
      <c r="M150" s="11" t="str">
        <f t="shared" si="513"/>
        <v/>
      </c>
      <c r="N150" s="11" t="str">
        <f t="shared" si="514"/>
        <v/>
      </c>
      <c r="O150" s="11" t="str">
        <f t="shared" si="515"/>
        <v/>
      </c>
      <c r="P150" s="380">
        <f t="shared" si="516"/>
        <v>1</v>
      </c>
      <c r="Q150" s="380">
        <f t="shared" si="517"/>
        <v>1</v>
      </c>
      <c r="X150" s="512">
        <f>F17</f>
        <v>0</v>
      </c>
      <c r="Y150" s="391">
        <v>1</v>
      </c>
      <c r="Z150" s="172">
        <f>COUNTIFS($L$5:$L$300,$X$150,$M$5:$M$300,$Y$33,$N$5:$N$300,$Z$31,$O$5:$O$300,$Z$32)</f>
        <v>0</v>
      </c>
      <c r="AA150" s="172">
        <f>COUNTIFS($L$5:$L$300,$X$150,$M$5:$M$300,$Y$33,$N$5:$N$300,$Z$31,$O$5:$O$300,AA$32)</f>
        <v>0</v>
      </c>
      <c r="AB150" s="172">
        <f>COUNTIFS($L$5:$L$300,$X$150,$M$5:$M$300,$Y$33,$N$5:$N$300,$Z$31,$O$5:$O$300,AB$32)</f>
        <v>0</v>
      </c>
      <c r="AC150" s="97"/>
      <c r="AD150" s="97">
        <f t="shared" ref="AD150:AD156" si="558">SUM(Z150:AB150)</f>
        <v>0</v>
      </c>
      <c r="AE150" s="397" t="str">
        <f t="shared" ref="AE150:AE156" si="559">IF(AD150=0,"",((Z150*4)+(AA150*2)+(AB150*0))/AD150)</f>
        <v/>
      </c>
      <c r="AF150" s="174">
        <f>COUNTIFS($L$5:$L$300,$X$150,$M$5:$M$300,$Y$33,$N$5:$N$300,$AF$31,$O$5:$O$300,AF$32)</f>
        <v>0</v>
      </c>
      <c r="AG150" s="174">
        <f t="shared" ref="AG150:AH155" si="560">COUNTIFS($L$5:$L$300,$X$150,$M$5:$M$300,$Y150,$N$5:$N$300,$AF$31,$O$5:$O$300,AG$32)</f>
        <v>0</v>
      </c>
      <c r="AH150" s="174">
        <f t="shared" si="560"/>
        <v>0</v>
      </c>
      <c r="AI150" s="97">
        <f t="shared" ref="AI150:AI156" si="561">SUM(AF150:AH150)</f>
        <v>0</v>
      </c>
      <c r="AJ150" s="397" t="str">
        <f>IF(AI150=0,"",((AF150*3)+(AG150*1.5)+(AH150*0))/AI150)</f>
        <v/>
      </c>
      <c r="AK150" s="181">
        <f t="shared" ref="AK150:AM155" si="562">COUNTIFS($L$5:$L$300,$X$150,$M$5:$M$300,$Y150,$N$5:$N$300,$AK$31,$O$5:$O$300,AK$32)</f>
        <v>0</v>
      </c>
      <c r="AL150" s="174">
        <f t="shared" si="562"/>
        <v>0</v>
      </c>
      <c r="AM150" s="174">
        <f t="shared" si="562"/>
        <v>0</v>
      </c>
      <c r="AN150" s="97">
        <f t="shared" ref="AN150:AN156" si="563">SUM(AK150:AM150)</f>
        <v>0</v>
      </c>
      <c r="AO150" s="397" t="str">
        <f>IF(AN150=0,"",((AK150*3)+(AL150*1.5)+(AM150*0))/AN150)</f>
        <v/>
      </c>
      <c r="AP150" s="174">
        <f t="shared" ref="AP150:AR155" si="564">COUNTIFS($L$5:$L$300,$X$150,$M$5:$M$300,$Y150,$N$5:$N$300,$AP$31,$O$5:$O$300,AP$32)</f>
        <v>0</v>
      </c>
      <c r="AQ150" s="174">
        <f t="shared" si="564"/>
        <v>0</v>
      </c>
      <c r="AR150" s="174">
        <f t="shared" si="564"/>
        <v>0</v>
      </c>
      <c r="AS150" s="97">
        <f t="shared" ref="AS150:AS156" si="565">SUM(AP150:AR150)</f>
        <v>0</v>
      </c>
      <c r="AT150" s="397" t="str">
        <f t="shared" ref="AT150:AT156" si="566">IF(AS150=0,"",((AP150*3)+(AQ150*1.5)+(AS150*0))/AS150)</f>
        <v/>
      </c>
      <c r="AU150" s="185">
        <f t="shared" ref="AU150:AW155" si="567">COUNTIFS($L$5:$L$300,$X$150,$M$5:$M$300,$Y150,$N$5:$N$300,$AU$31,$O$5:$O$300,AU$32)</f>
        <v>0</v>
      </c>
      <c r="AV150" s="172">
        <f t="shared" si="567"/>
        <v>0</v>
      </c>
      <c r="AW150" s="172">
        <f t="shared" si="567"/>
        <v>0</v>
      </c>
      <c r="AX150" s="97">
        <f t="shared" ref="AX150:AX156" si="568">SUM(AU150:AW150)</f>
        <v>0</v>
      </c>
      <c r="AY150" s="397" t="str">
        <f t="shared" ref="AY150:AY156" si="569">IF(AX150=0,"",((AU150*4)+(AV150*2)+(AW150*0))/AX150)</f>
        <v/>
      </c>
      <c r="AZ150" s="181">
        <f t="shared" ref="AZ150:BB155" si="570">COUNTIFS($L$5:$L$300,$X$150,$M$5:$M$300,$Y150,$N$5:$N$300,$AZ$31,$O$5:$O$300,AZ$32)</f>
        <v>0</v>
      </c>
      <c r="BA150" s="174">
        <f t="shared" si="570"/>
        <v>0</v>
      </c>
      <c r="BB150" s="174">
        <f t="shared" si="570"/>
        <v>0</v>
      </c>
      <c r="BC150" s="409">
        <f t="shared" ref="BC150:BC156" si="571">SUM(AZ150:BB150)</f>
        <v>0</v>
      </c>
      <c r="BD150" s="399" t="str">
        <f t="shared" ref="BD150:BD156" si="572">IF(BC150=0,"",((AZ150*4)+(BA150*2)+(BB150*0))/BC150)</f>
        <v/>
      </c>
      <c r="BE150" s="185">
        <f t="shared" ref="BE150:BG155" si="573">COUNTIFS($L$5:$L$300,$X$150,$M$5:$M$300,$Y150,$N$5:$N$300,$BE$31,$O$5:$O$300,BE$32)</f>
        <v>0</v>
      </c>
      <c r="BF150" s="172">
        <f t="shared" si="573"/>
        <v>0</v>
      </c>
      <c r="BG150" s="172">
        <f t="shared" si="573"/>
        <v>0</v>
      </c>
      <c r="BH150" s="97">
        <f t="shared" ref="BH150:BH156" si="574">SUM(BE150:BG150)</f>
        <v>0</v>
      </c>
      <c r="BI150" s="397" t="str">
        <f t="shared" ref="BI150:BI156" si="575">IF(BH150=0,"",((BE150*4)+(BF150*2)+(BG150*0))/BH150)</f>
        <v/>
      </c>
      <c r="BJ150" s="512">
        <f>H18</f>
        <v>0</v>
      </c>
      <c r="BK150" s="404">
        <v>1</v>
      </c>
      <c r="BL150" s="172">
        <f>COUNTIFS($L$5:$L$300,$BJ$33,$M$5:$M$300,$Y$33,$N$5:$N$300,$Z$31,$O$5:$O$300,$Z$32)</f>
        <v>0</v>
      </c>
      <c r="BM150" s="172">
        <f>COUNTIFS($L$5:$L$300,$BJ$33,$M$5:$M$300,$Y$33,$N$5:$N$300,$Z$31,$O$5:$O$300,BM$32)</f>
        <v>0</v>
      </c>
      <c r="BN150" s="172">
        <f>COUNTIFS($L$5:$L$300,$BJ$33,$M$5:$M$300,$Y$33,$N$5:$N$300,$Z$31,$O$5:$O$300,BN$32)</f>
        <v>0</v>
      </c>
      <c r="BO150" s="172"/>
      <c r="BP150" s="97">
        <f t="shared" ref="BP150:BP156" si="576">SUM(BL150:BN150)</f>
        <v>0</v>
      </c>
      <c r="BQ150" s="397" t="str">
        <f t="shared" ref="BQ150:BQ156" si="577">IF(BP150=0,"",((BL150*4)+(BM150*2)+(BN150*0))/BP150)</f>
        <v/>
      </c>
      <c r="BR150" s="174">
        <f>COUNTIFS($L$5:$L$300,$BJ$33,$M$5:$M$300,$Y$33,$N$5:$N$300,$AF$31,$O$5:$O$300,BR$32)</f>
        <v>0</v>
      </c>
      <c r="BS150" s="174">
        <f t="shared" ref="BS150:BT155" si="578">COUNTIFS($L$5:$L$300,$BJ$33,$M$5:$M$300,$Y150,$N$5:$N$300,$AF$31,$O$5:$O$300,BS$32)</f>
        <v>0</v>
      </c>
      <c r="BT150" s="174">
        <f t="shared" si="578"/>
        <v>0</v>
      </c>
      <c r="BU150" s="97">
        <f t="shared" ref="BU150:BU156" si="579">SUM(BR150:BT150)</f>
        <v>0</v>
      </c>
      <c r="BV150" s="397" t="str">
        <f>IF(BU150=0,"",((BR150*3)+(BS150*1.5)+(BT150*0))/BU150)</f>
        <v/>
      </c>
      <c r="BW150" s="174">
        <f t="shared" ref="BW150:BY155" si="580">COUNTIFS($L$5:$L$300,$BJ$33,$M$5:$M$300,$Y150,$N$5:$N$300,$AK$31,$O$5:$O$300,BW$32)</f>
        <v>0</v>
      </c>
      <c r="BX150" s="174">
        <f t="shared" si="580"/>
        <v>0</v>
      </c>
      <c r="BY150" s="174">
        <f t="shared" si="580"/>
        <v>0</v>
      </c>
      <c r="BZ150" s="97">
        <f t="shared" ref="BZ150:BZ156" si="581">SUM(BW150:BY150)</f>
        <v>0</v>
      </c>
      <c r="CA150" s="397" t="str">
        <f>IF(BZ150=0,"",((BW150*3)+(BX150*1.5)+(BY150*0))/BZ150)</f>
        <v/>
      </c>
      <c r="CB150" s="174">
        <f t="shared" ref="CB150:CD155" si="582">COUNTIFS($L$5:$L$300,$BJ$33,$M$5:$M$300,$Y150,$N$5:$N$300,$AP$31,$O$5:$O$300,CB$32)</f>
        <v>0</v>
      </c>
      <c r="CC150" s="174">
        <f t="shared" si="582"/>
        <v>0</v>
      </c>
      <c r="CD150" s="174">
        <f t="shared" si="582"/>
        <v>0</v>
      </c>
      <c r="CE150" s="97">
        <f t="shared" ref="CE150:CE156" si="583">SUM(CB150:CD150)</f>
        <v>0</v>
      </c>
      <c r="CF150" s="397" t="str">
        <f>IF(CE150=0,"",((CB150*3)+(CC150*1.5)+(CD150*0))/CE150)</f>
        <v/>
      </c>
      <c r="CG150" s="185">
        <f t="shared" ref="CG150:CI155" si="584">COUNTIFS($L$5:$L$300,$BJ$33,$M$5:$M$300,$Y150,$N$5:$N$300,$AU$31,$O$5:$O$300,CG$32)</f>
        <v>0</v>
      </c>
      <c r="CH150" s="172">
        <f t="shared" si="584"/>
        <v>0</v>
      </c>
      <c r="CI150" s="172">
        <f t="shared" si="584"/>
        <v>0</v>
      </c>
      <c r="CJ150" s="97">
        <f t="shared" ref="CJ150:CJ156" si="585">SUM(CG150:CI150)</f>
        <v>0</v>
      </c>
      <c r="CK150" s="400" t="str">
        <f t="shared" ref="CK150:CK156" si="586">IF(CJ150=0,"",((CG150*4)+(CH150*2)+(CI150*0))/CJ150)</f>
        <v/>
      </c>
      <c r="CL150" s="185">
        <f t="shared" ref="CL150:CN155" si="587">COUNTIFS($L$5:$L$300,$BJ$33,$M$5:$M$300,$Y150,$N$5:$N$300,$AZ$31,$O$5:$O$300,CL$32)</f>
        <v>0</v>
      </c>
      <c r="CM150" s="172">
        <f t="shared" si="587"/>
        <v>0</v>
      </c>
      <c r="CN150" s="172">
        <f t="shared" si="587"/>
        <v>0</v>
      </c>
      <c r="CO150" s="97">
        <f t="shared" ref="CO150:CO156" si="588">SUM(CL150:CN150)</f>
        <v>0</v>
      </c>
      <c r="CP150" s="397" t="str">
        <f t="shared" ref="CP150:CP156" si="589">IF(CO150=0,"",((CL150*4)+(CM150*2)+(CN150*0))/CO150)</f>
        <v/>
      </c>
      <c r="CQ150" s="172">
        <f t="shared" ref="CQ150:CS155" si="590">COUNTIFS($L$5:$L$300,$BJ$33,$M$5:$M$300,$Y150,$N$5:$N$300,$BE$31,$O$5:$O$300,CQ$32)</f>
        <v>0</v>
      </c>
      <c r="CR150" s="172">
        <f t="shared" si="590"/>
        <v>0</v>
      </c>
      <c r="CS150" s="172">
        <f t="shared" si="590"/>
        <v>0</v>
      </c>
      <c r="CT150" s="97">
        <f t="shared" ref="CT150:CT156" si="591">SUM(CQ150:CS150)</f>
        <v>0</v>
      </c>
      <c r="CU150" s="397" t="str">
        <f t="shared" ref="CU150:CU156" si="592">IF(CT150=0,"",((CQ150*4)+(CR150*2)+(CS150*0))/CT150)</f>
        <v/>
      </c>
      <c r="CV150" s="98"/>
    </row>
    <row r="151" spans="3:100" x14ac:dyDescent="0.25">
      <c r="C151" s="380">
        <f t="shared" si="510"/>
        <v>0</v>
      </c>
      <c r="I151" s="409" t="e">
        <f t="shared" ca="1" si="511"/>
        <v>#NAME?</v>
      </c>
      <c r="K151" s="110"/>
      <c r="L151" s="74" t="str">
        <f t="shared" si="512"/>
        <v/>
      </c>
      <c r="M151" s="11" t="str">
        <f t="shared" si="513"/>
        <v/>
      </c>
      <c r="N151" s="11" t="str">
        <f t="shared" si="514"/>
        <v/>
      </c>
      <c r="O151" s="11" t="str">
        <f t="shared" si="515"/>
        <v/>
      </c>
      <c r="P151" s="380">
        <f t="shared" si="516"/>
        <v>1</v>
      </c>
      <c r="Q151" s="380">
        <f t="shared" si="517"/>
        <v>1</v>
      </c>
      <c r="X151" s="513"/>
      <c r="Y151" s="129">
        <v>2</v>
      </c>
      <c r="Z151" s="173">
        <f>COUNTIFS($L$5:$L$300,$X$150,$M$5:$M$300,$Y151,$N$5:$N$300,$Z$31,$O$5:$O$300,$Z$32)</f>
        <v>0</v>
      </c>
      <c r="AA151" s="173">
        <f>COUNTIFS($L$5:$L$300,$X$150,$M$5:$M$300,$Y151,$N$5:$N$300,$Z$31,$O$5:$O$300,$AA$32)</f>
        <v>0</v>
      </c>
      <c r="AB151" s="173">
        <f>COUNTIFS($L$5:$L$300,$X$150,$M$5:$M$300,$Y151,$N$5:$N$300,$Z$31,$O$5:$O$300,$AB$32)</f>
        <v>0</v>
      </c>
      <c r="AC151" s="130"/>
      <c r="AD151" s="130">
        <f t="shared" si="558"/>
        <v>0</v>
      </c>
      <c r="AE151" s="137" t="str">
        <f t="shared" si="559"/>
        <v/>
      </c>
      <c r="AF151" s="173">
        <f>COUNTIFS($L$5:$L$300,$X$150,$M$5:$M$300,$Y151,$N$5:$N$300,$AF$31,$O$5:$O$300,AF$32)</f>
        <v>0</v>
      </c>
      <c r="AG151" s="173">
        <f t="shared" si="560"/>
        <v>0</v>
      </c>
      <c r="AH151" s="173">
        <f t="shared" si="560"/>
        <v>0</v>
      </c>
      <c r="AI151" s="130">
        <f t="shared" si="561"/>
        <v>0</v>
      </c>
      <c r="AJ151" s="137" t="str">
        <f t="shared" ref="AJ151:AJ156" si="593">IF(AI151=0,"",((AF151*3)+(AG151*1.5)+(AH151*0))/AI151)</f>
        <v/>
      </c>
      <c r="AK151" s="182">
        <f t="shared" si="562"/>
        <v>0</v>
      </c>
      <c r="AL151" s="173">
        <f t="shared" si="562"/>
        <v>0</v>
      </c>
      <c r="AM151" s="173">
        <f t="shared" si="562"/>
        <v>0</v>
      </c>
      <c r="AN151" s="130">
        <f t="shared" si="563"/>
        <v>0</v>
      </c>
      <c r="AO151" s="137" t="str">
        <f t="shared" ref="AO151:AO156" si="594">IF(AN151=0,"",((AK151*3)+(AL151*1.5)+(AM151*0))/AN151)</f>
        <v/>
      </c>
      <c r="AP151" s="173">
        <f t="shared" si="564"/>
        <v>0</v>
      </c>
      <c r="AQ151" s="173">
        <f t="shared" si="564"/>
        <v>0</v>
      </c>
      <c r="AR151" s="173">
        <f t="shared" si="564"/>
        <v>0</v>
      </c>
      <c r="AS151" s="130">
        <f t="shared" si="565"/>
        <v>0</v>
      </c>
      <c r="AT151" s="137" t="str">
        <f t="shared" si="566"/>
        <v/>
      </c>
      <c r="AU151" s="182">
        <f t="shared" si="567"/>
        <v>0</v>
      </c>
      <c r="AV151" s="173">
        <f t="shared" si="567"/>
        <v>0</v>
      </c>
      <c r="AW151" s="173">
        <f t="shared" si="567"/>
        <v>0</v>
      </c>
      <c r="AX151" s="130">
        <f t="shared" si="568"/>
        <v>0</v>
      </c>
      <c r="AY151" s="137" t="str">
        <f t="shared" si="569"/>
        <v/>
      </c>
      <c r="AZ151" s="182">
        <f t="shared" si="570"/>
        <v>0</v>
      </c>
      <c r="BA151" s="173">
        <f t="shared" si="570"/>
        <v>0</v>
      </c>
      <c r="BB151" s="173">
        <f t="shared" si="570"/>
        <v>0</v>
      </c>
      <c r="BC151" s="130">
        <f t="shared" si="571"/>
        <v>0</v>
      </c>
      <c r="BD151" s="137" t="str">
        <f t="shared" si="572"/>
        <v/>
      </c>
      <c r="BE151" s="182">
        <f t="shared" si="573"/>
        <v>0</v>
      </c>
      <c r="BF151" s="173">
        <f t="shared" si="573"/>
        <v>0</v>
      </c>
      <c r="BG151" s="173">
        <f t="shared" si="573"/>
        <v>0</v>
      </c>
      <c r="BH151" s="130">
        <f t="shared" si="574"/>
        <v>0</v>
      </c>
      <c r="BI151" s="137" t="str">
        <f t="shared" si="575"/>
        <v/>
      </c>
      <c r="BJ151" s="513"/>
      <c r="BK151" s="126">
        <v>2</v>
      </c>
      <c r="BL151" s="236">
        <f>COUNTIFS($L$5:$L$300,$BJ$33,$M$5:$M$300,$Y151,$N$5:$N$300,$Z$31,$O$5:$O$300,$Z$32)</f>
        <v>0</v>
      </c>
      <c r="BM151" s="236">
        <f>COUNTIFS($L$5:$L$300,$BJ$33,$M$5:$M$300,$Y151,$N$5:$N$300,$Z$31,$O$5:$O$300,$AA$32)</f>
        <v>0</v>
      </c>
      <c r="BN151" s="236">
        <f>COUNTIFS($L$5:$L$300,$BJ$33,$M$5:$M$300,$Y151,$N$5:$N$300,$Z$31,$O$5:$O$300,$AB$32)</f>
        <v>0</v>
      </c>
      <c r="BO151" s="236"/>
      <c r="BP151" s="233">
        <f t="shared" si="576"/>
        <v>0</v>
      </c>
      <c r="BQ151" s="240" t="str">
        <f t="shared" si="577"/>
        <v/>
      </c>
      <c r="BR151" s="236">
        <f>COUNTIFS($L$5:$L$300,$BJ$33,$M$5:$M$300,$Y151,$N$5:$N$300,$AF$31,$O$5:$O$300,BR$32)</f>
        <v>0</v>
      </c>
      <c r="BS151" s="236">
        <f t="shared" si="578"/>
        <v>0</v>
      </c>
      <c r="BT151" s="236">
        <f t="shared" si="578"/>
        <v>0</v>
      </c>
      <c r="BU151" s="233">
        <f t="shared" si="579"/>
        <v>0</v>
      </c>
      <c r="BV151" s="240" t="str">
        <f t="shared" ref="BV151:BV156" si="595">IF(BU151=0,"",((BR151*3)+(BS151*1.5)+(BT151*0))/BU151)</f>
        <v/>
      </c>
      <c r="BW151" s="236">
        <f t="shared" si="580"/>
        <v>0</v>
      </c>
      <c r="BX151" s="236">
        <f t="shared" si="580"/>
        <v>0</v>
      </c>
      <c r="BY151" s="236">
        <f t="shared" si="580"/>
        <v>0</v>
      </c>
      <c r="BZ151" s="233">
        <f t="shared" si="581"/>
        <v>0</v>
      </c>
      <c r="CA151" s="240" t="str">
        <f t="shared" ref="CA151:CA156" si="596">IF(BZ151=0,"",((BW151*3)+(BX151*1.5)+(BY151*0))/BZ151)</f>
        <v/>
      </c>
      <c r="CB151" s="236">
        <f t="shared" si="582"/>
        <v>0</v>
      </c>
      <c r="CC151" s="236">
        <f t="shared" si="582"/>
        <v>0</v>
      </c>
      <c r="CD151" s="236">
        <f t="shared" si="582"/>
        <v>0</v>
      </c>
      <c r="CE151" s="233">
        <f t="shared" si="583"/>
        <v>0</v>
      </c>
      <c r="CF151" s="240" t="str">
        <f t="shared" ref="CF151:CF156" si="597">IF(CE151=0,"",((CB151*3)+(CC151*1.5)+(CD151*0))/CE151)</f>
        <v/>
      </c>
      <c r="CG151" s="237">
        <f t="shared" si="584"/>
        <v>0</v>
      </c>
      <c r="CH151" s="236">
        <f t="shared" si="584"/>
        <v>0</v>
      </c>
      <c r="CI151" s="236">
        <f t="shared" si="584"/>
        <v>0</v>
      </c>
      <c r="CJ151" s="233">
        <f t="shared" si="585"/>
        <v>0</v>
      </c>
      <c r="CK151" s="242" t="str">
        <f t="shared" si="586"/>
        <v/>
      </c>
      <c r="CL151" s="237">
        <f t="shared" si="587"/>
        <v>0</v>
      </c>
      <c r="CM151" s="236">
        <f t="shared" si="587"/>
        <v>0</v>
      </c>
      <c r="CN151" s="236">
        <f t="shared" si="587"/>
        <v>0</v>
      </c>
      <c r="CO151" s="233">
        <f t="shared" si="588"/>
        <v>0</v>
      </c>
      <c r="CP151" s="240" t="str">
        <f t="shared" si="589"/>
        <v/>
      </c>
      <c r="CQ151" s="236">
        <f t="shared" si="590"/>
        <v>0</v>
      </c>
      <c r="CR151" s="236">
        <f t="shared" si="590"/>
        <v>0</v>
      </c>
      <c r="CS151" s="236">
        <f t="shared" si="590"/>
        <v>0</v>
      </c>
      <c r="CT151" s="233">
        <f t="shared" si="591"/>
        <v>0</v>
      </c>
      <c r="CU151" s="240" t="str">
        <f t="shared" si="592"/>
        <v/>
      </c>
      <c r="CV151" s="98"/>
    </row>
    <row r="152" spans="3:100" x14ac:dyDescent="0.25">
      <c r="C152" s="380">
        <f t="shared" si="510"/>
        <v>0</v>
      </c>
      <c r="I152" s="409" t="e">
        <f t="shared" ca="1" si="511"/>
        <v>#NAME?</v>
      </c>
      <c r="K152" s="110"/>
      <c r="L152" s="74" t="str">
        <f t="shared" si="512"/>
        <v/>
      </c>
      <c r="M152" s="11" t="str">
        <f t="shared" si="513"/>
        <v/>
      </c>
      <c r="N152" s="11" t="str">
        <f t="shared" si="514"/>
        <v/>
      </c>
      <c r="O152" s="11" t="str">
        <f t="shared" si="515"/>
        <v/>
      </c>
      <c r="P152" s="380">
        <f t="shared" si="516"/>
        <v>1</v>
      </c>
      <c r="Q152" s="380">
        <f t="shared" si="517"/>
        <v>1</v>
      </c>
      <c r="X152" s="513"/>
      <c r="Y152" s="111">
        <v>3</v>
      </c>
      <c r="Z152" s="174">
        <f>COUNTIFS($L$5:$L$300,$X$150,$M$5:$M$300,$Y152,$N$5:$N$300,$Z$31,$O$5:$O$300,$Z$32)</f>
        <v>0</v>
      </c>
      <c r="AA152" s="174">
        <f>COUNTIFS($L$5:$L$300,$X$150,$M$5:$M$300,$Y152,$N$5:$N$300,$Z$31,$O$5:$O$300,$AA$32)</f>
        <v>0</v>
      </c>
      <c r="AB152" s="174">
        <f>COUNTIFS($L$5:$L$300,$X$150,$M$5:$M$300,$Y152,$N$5:$N$300,$Z$31,$O$5:$O$300,$AB$32)</f>
        <v>0</v>
      </c>
      <c r="AC152" s="409"/>
      <c r="AD152" s="409">
        <f t="shared" si="558"/>
        <v>0</v>
      </c>
      <c r="AE152" s="399" t="str">
        <f t="shared" si="559"/>
        <v/>
      </c>
      <c r="AF152" s="174">
        <f>COUNTIFS($L$5:$L$300,$X$150,$M$5:$M$300,$Y152,$N$5:$N$300,$AF$31,$O$5:$O$300,AF$32)</f>
        <v>0</v>
      </c>
      <c r="AG152" s="174">
        <f t="shared" si="560"/>
        <v>0</v>
      </c>
      <c r="AH152" s="174">
        <f t="shared" si="560"/>
        <v>0</v>
      </c>
      <c r="AI152" s="409">
        <f t="shared" si="561"/>
        <v>0</v>
      </c>
      <c r="AJ152" s="399" t="str">
        <f t="shared" si="593"/>
        <v/>
      </c>
      <c r="AK152" s="181">
        <f t="shared" si="562"/>
        <v>0</v>
      </c>
      <c r="AL152" s="174">
        <f t="shared" si="562"/>
        <v>0</v>
      </c>
      <c r="AM152" s="174">
        <f t="shared" si="562"/>
        <v>0</v>
      </c>
      <c r="AN152" s="409">
        <f t="shared" si="563"/>
        <v>0</v>
      </c>
      <c r="AO152" s="399" t="str">
        <f t="shared" si="594"/>
        <v/>
      </c>
      <c r="AP152" s="174">
        <f t="shared" si="564"/>
        <v>0</v>
      </c>
      <c r="AQ152" s="174">
        <f t="shared" si="564"/>
        <v>0</v>
      </c>
      <c r="AR152" s="174">
        <f t="shared" si="564"/>
        <v>0</v>
      </c>
      <c r="AS152" s="409">
        <f t="shared" si="565"/>
        <v>0</v>
      </c>
      <c r="AT152" s="399" t="str">
        <f t="shared" si="566"/>
        <v/>
      </c>
      <c r="AU152" s="181">
        <f t="shared" si="567"/>
        <v>0</v>
      </c>
      <c r="AV152" s="174">
        <f t="shared" si="567"/>
        <v>0</v>
      </c>
      <c r="AW152" s="174">
        <f t="shared" si="567"/>
        <v>0</v>
      </c>
      <c r="AX152" s="409">
        <f t="shared" si="568"/>
        <v>0</v>
      </c>
      <c r="AY152" s="399" t="str">
        <f t="shared" si="569"/>
        <v/>
      </c>
      <c r="AZ152" s="181">
        <f t="shared" si="570"/>
        <v>0</v>
      </c>
      <c r="BA152" s="174">
        <f t="shared" si="570"/>
        <v>0</v>
      </c>
      <c r="BB152" s="174">
        <f t="shared" si="570"/>
        <v>0</v>
      </c>
      <c r="BC152" s="409">
        <f t="shared" si="571"/>
        <v>0</v>
      </c>
      <c r="BD152" s="399" t="str">
        <f t="shared" si="572"/>
        <v/>
      </c>
      <c r="BE152" s="181">
        <f t="shared" si="573"/>
        <v>0</v>
      </c>
      <c r="BF152" s="174">
        <f t="shared" si="573"/>
        <v>0</v>
      </c>
      <c r="BG152" s="174">
        <f t="shared" si="573"/>
        <v>0</v>
      </c>
      <c r="BH152" s="409">
        <f t="shared" si="574"/>
        <v>0</v>
      </c>
      <c r="BI152" s="399" t="str">
        <f t="shared" si="575"/>
        <v/>
      </c>
      <c r="BJ152" s="513"/>
      <c r="BK152" s="132">
        <v>3</v>
      </c>
      <c r="BL152" s="174">
        <f>COUNTIFS($L$5:$L$300,$BJ$33,$M$5:$M$300,$Y152,$N$5:$N$300,$Z$31,$O$5:$O$300,$Z$32)</f>
        <v>0</v>
      </c>
      <c r="BM152" s="174">
        <f>COUNTIFS($L$5:$L$300,$BJ$33,$M$5:$M$300,$Y152,$N$5:$N$300,$Z$31,$O$5:$O$300,$AA$32)</f>
        <v>0</v>
      </c>
      <c r="BN152" s="174">
        <f>COUNTIFS($L$5:$L$300,$BJ$33,$M$5:$M$300,$Y152,$N$5:$N$300,$Z$31,$O$5:$O$300,$AB$32)</f>
        <v>0</v>
      </c>
      <c r="BO152" s="174"/>
      <c r="BP152" s="409">
        <f t="shared" si="576"/>
        <v>0</v>
      </c>
      <c r="BQ152" s="399" t="str">
        <f t="shared" si="577"/>
        <v/>
      </c>
      <c r="BR152" s="174">
        <f>COUNTIFS($L$5:$L$300,$BJ$33,$M$5:$M$300,$Y152,$N$5:$N$300,$AF$31,$O$5:$O$300,BR$32)</f>
        <v>0</v>
      </c>
      <c r="BS152" s="174">
        <f t="shared" si="578"/>
        <v>0</v>
      </c>
      <c r="BT152" s="174">
        <f t="shared" si="578"/>
        <v>0</v>
      </c>
      <c r="BU152" s="409">
        <f t="shared" si="579"/>
        <v>0</v>
      </c>
      <c r="BV152" s="399" t="str">
        <f t="shared" si="595"/>
        <v/>
      </c>
      <c r="BW152" s="174">
        <f t="shared" si="580"/>
        <v>0</v>
      </c>
      <c r="BX152" s="174">
        <f t="shared" si="580"/>
        <v>0</v>
      </c>
      <c r="BY152" s="174">
        <f t="shared" si="580"/>
        <v>0</v>
      </c>
      <c r="BZ152" s="409">
        <f t="shared" si="581"/>
        <v>0</v>
      </c>
      <c r="CA152" s="399" t="str">
        <f t="shared" si="596"/>
        <v/>
      </c>
      <c r="CB152" s="174">
        <f t="shared" si="582"/>
        <v>0</v>
      </c>
      <c r="CC152" s="174">
        <f t="shared" si="582"/>
        <v>0</v>
      </c>
      <c r="CD152" s="174">
        <f t="shared" si="582"/>
        <v>0</v>
      </c>
      <c r="CE152" s="409">
        <f t="shared" si="583"/>
        <v>0</v>
      </c>
      <c r="CF152" s="399" t="str">
        <f t="shared" si="597"/>
        <v/>
      </c>
      <c r="CG152" s="181">
        <f t="shared" si="584"/>
        <v>0</v>
      </c>
      <c r="CH152" s="174">
        <f t="shared" si="584"/>
        <v>0</v>
      </c>
      <c r="CI152" s="174">
        <f t="shared" si="584"/>
        <v>0</v>
      </c>
      <c r="CJ152" s="409">
        <f t="shared" si="585"/>
        <v>0</v>
      </c>
      <c r="CK152" s="398" t="str">
        <f t="shared" si="586"/>
        <v/>
      </c>
      <c r="CL152" s="181">
        <f t="shared" si="587"/>
        <v>0</v>
      </c>
      <c r="CM152" s="174">
        <f t="shared" si="587"/>
        <v>0</v>
      </c>
      <c r="CN152" s="174">
        <f t="shared" si="587"/>
        <v>0</v>
      </c>
      <c r="CO152" s="409">
        <f t="shared" si="588"/>
        <v>0</v>
      </c>
      <c r="CP152" s="399" t="str">
        <f t="shared" si="589"/>
        <v/>
      </c>
      <c r="CQ152" s="174">
        <f t="shared" si="590"/>
        <v>0</v>
      </c>
      <c r="CR152" s="174">
        <f t="shared" si="590"/>
        <v>0</v>
      </c>
      <c r="CS152" s="174">
        <f t="shared" si="590"/>
        <v>0</v>
      </c>
      <c r="CT152" s="409">
        <f t="shared" si="591"/>
        <v>0</v>
      </c>
      <c r="CU152" s="399" t="str">
        <f t="shared" si="592"/>
        <v/>
      </c>
      <c r="CV152" s="98"/>
    </row>
    <row r="153" spans="3:100" x14ac:dyDescent="0.25">
      <c r="C153" s="380">
        <f t="shared" si="510"/>
        <v>0</v>
      </c>
      <c r="I153" s="409" t="e">
        <f t="shared" ca="1" si="511"/>
        <v>#NAME?</v>
      </c>
      <c r="K153" s="110"/>
      <c r="L153" s="74" t="str">
        <f t="shared" si="512"/>
        <v/>
      </c>
      <c r="M153" s="11" t="str">
        <f t="shared" si="513"/>
        <v/>
      </c>
      <c r="N153" s="11" t="str">
        <f t="shared" si="514"/>
        <v/>
      </c>
      <c r="O153" s="11" t="str">
        <f t="shared" si="515"/>
        <v/>
      </c>
      <c r="P153" s="380">
        <f t="shared" si="516"/>
        <v>1</v>
      </c>
      <c r="Q153" s="380">
        <f t="shared" si="517"/>
        <v>1</v>
      </c>
      <c r="X153" s="513"/>
      <c r="Y153" s="129">
        <v>4</v>
      </c>
      <c r="Z153" s="173">
        <f>COUNTIFS($L$5:$L$300,$X$150,$M$5:$M$300,$Y153,$N$5:$N$300,$Z$31,$O$5:$O$300,$Z$32)</f>
        <v>0</v>
      </c>
      <c r="AA153" s="173">
        <f>COUNTIFS($L$5:$L$300,$X$150,$M$5:$M$300,$Y153,$N$5:$N$300,$Z$31,$O$5:$O$300,$AA$32)</f>
        <v>0</v>
      </c>
      <c r="AB153" s="173">
        <f>COUNTIFS($L$5:$L$300,$X$150,$M$5:$M$300,$Y153,$N$5:$N$300,$Z$31,$O$5:$O$300,$AB$32)</f>
        <v>0</v>
      </c>
      <c r="AC153" s="130"/>
      <c r="AD153" s="130">
        <f t="shared" si="558"/>
        <v>0</v>
      </c>
      <c r="AE153" s="137" t="str">
        <f t="shared" si="559"/>
        <v/>
      </c>
      <c r="AF153" s="173">
        <f>COUNTIFS($L$5:$L$300,$X$150,$M$5:$M$300,$Y153,$N$5:$N$300,$AF$31,$O$5:$O$300,AF$32)</f>
        <v>0</v>
      </c>
      <c r="AG153" s="173">
        <f t="shared" si="560"/>
        <v>0</v>
      </c>
      <c r="AH153" s="173">
        <f t="shared" si="560"/>
        <v>0</v>
      </c>
      <c r="AI153" s="130">
        <f t="shared" si="561"/>
        <v>0</v>
      </c>
      <c r="AJ153" s="137" t="str">
        <f t="shared" si="593"/>
        <v/>
      </c>
      <c r="AK153" s="182">
        <f t="shared" si="562"/>
        <v>0</v>
      </c>
      <c r="AL153" s="173">
        <f t="shared" si="562"/>
        <v>0</v>
      </c>
      <c r="AM153" s="173">
        <f t="shared" si="562"/>
        <v>0</v>
      </c>
      <c r="AN153" s="130">
        <f t="shared" si="563"/>
        <v>0</v>
      </c>
      <c r="AO153" s="137" t="str">
        <f t="shared" si="594"/>
        <v/>
      </c>
      <c r="AP153" s="173">
        <f t="shared" si="564"/>
        <v>0</v>
      </c>
      <c r="AQ153" s="173">
        <f t="shared" si="564"/>
        <v>0</v>
      </c>
      <c r="AR153" s="173">
        <f t="shared" si="564"/>
        <v>0</v>
      </c>
      <c r="AS153" s="130">
        <f t="shared" si="565"/>
        <v>0</v>
      </c>
      <c r="AT153" s="137" t="str">
        <f t="shared" si="566"/>
        <v/>
      </c>
      <c r="AU153" s="182">
        <f t="shared" si="567"/>
        <v>0</v>
      </c>
      <c r="AV153" s="173">
        <f t="shared" si="567"/>
        <v>0</v>
      </c>
      <c r="AW153" s="173">
        <f t="shared" si="567"/>
        <v>0</v>
      </c>
      <c r="AX153" s="130">
        <f t="shared" si="568"/>
        <v>0</v>
      </c>
      <c r="AY153" s="137" t="str">
        <f t="shared" si="569"/>
        <v/>
      </c>
      <c r="AZ153" s="182">
        <f t="shared" si="570"/>
        <v>0</v>
      </c>
      <c r="BA153" s="173">
        <f t="shared" si="570"/>
        <v>0</v>
      </c>
      <c r="BB153" s="173">
        <f t="shared" si="570"/>
        <v>0</v>
      </c>
      <c r="BC153" s="130">
        <f t="shared" si="571"/>
        <v>0</v>
      </c>
      <c r="BD153" s="137" t="str">
        <f t="shared" si="572"/>
        <v/>
      </c>
      <c r="BE153" s="182">
        <f t="shared" si="573"/>
        <v>0</v>
      </c>
      <c r="BF153" s="173">
        <f t="shared" si="573"/>
        <v>0</v>
      </c>
      <c r="BG153" s="173">
        <f t="shared" si="573"/>
        <v>0</v>
      </c>
      <c r="BH153" s="130">
        <f t="shared" si="574"/>
        <v>0</v>
      </c>
      <c r="BI153" s="137" t="str">
        <f t="shared" si="575"/>
        <v/>
      </c>
      <c r="BJ153" s="513"/>
      <c r="BK153" s="126">
        <v>4</v>
      </c>
      <c r="BL153" s="236">
        <f>COUNTIFS($L$5:$L$300,$BJ$33,$M$5:$M$300,$Y153,$N$5:$N$300,$Z$31,$O$5:$O$300,$Z$32)</f>
        <v>0</v>
      </c>
      <c r="BM153" s="236">
        <f>COUNTIFS($L$5:$L$300,$BJ$33,$M$5:$M$300,$Y153,$N$5:$N$300,$Z$31,$O$5:$O$300,$AA$32)</f>
        <v>0</v>
      </c>
      <c r="BN153" s="236">
        <f>COUNTIFS($L$5:$L$300,$BJ$33,$M$5:$M$300,$Y153,$N$5:$N$300,$Z$31,$O$5:$O$300,$AB$32)</f>
        <v>0</v>
      </c>
      <c r="BO153" s="236"/>
      <c r="BP153" s="233">
        <f t="shared" si="576"/>
        <v>0</v>
      </c>
      <c r="BQ153" s="240" t="str">
        <f t="shared" si="577"/>
        <v/>
      </c>
      <c r="BR153" s="236">
        <f>COUNTIFS($L$5:$L$300,$BJ$33,$M$5:$M$300,$Y153,$N$5:$N$300,$AF$31,$O$5:$O$300,BR$32)</f>
        <v>0</v>
      </c>
      <c r="BS153" s="236">
        <f t="shared" si="578"/>
        <v>0</v>
      </c>
      <c r="BT153" s="236">
        <f t="shared" si="578"/>
        <v>0</v>
      </c>
      <c r="BU153" s="233">
        <f t="shared" si="579"/>
        <v>0</v>
      </c>
      <c r="BV153" s="240" t="str">
        <f t="shared" si="595"/>
        <v/>
      </c>
      <c r="BW153" s="236">
        <f t="shared" si="580"/>
        <v>0</v>
      </c>
      <c r="BX153" s="236">
        <f t="shared" si="580"/>
        <v>0</v>
      </c>
      <c r="BY153" s="236">
        <f t="shared" si="580"/>
        <v>0</v>
      </c>
      <c r="BZ153" s="233">
        <f t="shared" si="581"/>
        <v>0</v>
      </c>
      <c r="CA153" s="240" t="str">
        <f t="shared" si="596"/>
        <v/>
      </c>
      <c r="CB153" s="236">
        <f t="shared" si="582"/>
        <v>0</v>
      </c>
      <c r="CC153" s="236">
        <f t="shared" si="582"/>
        <v>0</v>
      </c>
      <c r="CD153" s="236">
        <f t="shared" si="582"/>
        <v>0</v>
      </c>
      <c r="CE153" s="233">
        <f t="shared" si="583"/>
        <v>0</v>
      </c>
      <c r="CF153" s="240" t="str">
        <f t="shared" si="597"/>
        <v/>
      </c>
      <c r="CG153" s="237">
        <f t="shared" si="584"/>
        <v>0</v>
      </c>
      <c r="CH153" s="236">
        <f t="shared" si="584"/>
        <v>0</v>
      </c>
      <c r="CI153" s="236">
        <f t="shared" si="584"/>
        <v>0</v>
      </c>
      <c r="CJ153" s="233">
        <f t="shared" si="585"/>
        <v>0</v>
      </c>
      <c r="CK153" s="242" t="str">
        <f t="shared" si="586"/>
        <v/>
      </c>
      <c r="CL153" s="237">
        <f t="shared" si="587"/>
        <v>0</v>
      </c>
      <c r="CM153" s="236">
        <f t="shared" si="587"/>
        <v>0</v>
      </c>
      <c r="CN153" s="236">
        <f t="shared" si="587"/>
        <v>0</v>
      </c>
      <c r="CO153" s="233">
        <f t="shared" si="588"/>
        <v>0</v>
      </c>
      <c r="CP153" s="240" t="str">
        <f t="shared" si="589"/>
        <v/>
      </c>
      <c r="CQ153" s="236">
        <f t="shared" si="590"/>
        <v>0</v>
      </c>
      <c r="CR153" s="236">
        <f t="shared" si="590"/>
        <v>0</v>
      </c>
      <c r="CS153" s="236">
        <f t="shared" si="590"/>
        <v>0</v>
      </c>
      <c r="CT153" s="233">
        <f t="shared" si="591"/>
        <v>0</v>
      </c>
      <c r="CU153" s="240" t="str">
        <f t="shared" si="592"/>
        <v/>
      </c>
      <c r="CV153" s="98"/>
    </row>
    <row r="154" spans="3:100" x14ac:dyDescent="0.25">
      <c r="C154" s="380">
        <f t="shared" si="510"/>
        <v>0</v>
      </c>
      <c r="I154" s="409" t="e">
        <f t="shared" ca="1" si="511"/>
        <v>#NAME?</v>
      </c>
      <c r="K154" s="110"/>
      <c r="L154" s="74" t="str">
        <f t="shared" si="512"/>
        <v/>
      </c>
      <c r="M154" s="11" t="str">
        <f t="shared" si="513"/>
        <v/>
      </c>
      <c r="N154" s="11" t="str">
        <f t="shared" si="514"/>
        <v/>
      </c>
      <c r="O154" s="11" t="str">
        <f t="shared" si="515"/>
        <v/>
      </c>
      <c r="P154" s="380">
        <f t="shared" si="516"/>
        <v>1</v>
      </c>
      <c r="Q154" s="380">
        <f t="shared" si="517"/>
        <v>1</v>
      </c>
      <c r="X154" s="513"/>
      <c r="Y154" s="111">
        <v>5</v>
      </c>
      <c r="Z154" s="174">
        <f>COUNTIFS($L$5:$L$300,$X$150,$M$5:$M$300,$Y154,$N$5:$N$300,$Z$31,$O$5:$O$300,$Z$32)</f>
        <v>0</v>
      </c>
      <c r="AA154" s="174">
        <f>COUNTIFS($L$5:$L$300,$X$150,$M$5:$M$300,$Y154,$N$5:$N$300,$Z$31,$O$5:$O$300,$AA$32)</f>
        <v>0</v>
      </c>
      <c r="AB154" s="174">
        <f>COUNTIFS($L$5:$L$300,$X$150,$M$5:$M$300,$Y154,$N$5:$N$300,$Z$31,$O$5:$O$300,$AB$32)</f>
        <v>0</v>
      </c>
      <c r="AC154" s="409"/>
      <c r="AD154" s="409">
        <f t="shared" si="558"/>
        <v>0</v>
      </c>
      <c r="AE154" s="399" t="str">
        <f t="shared" si="559"/>
        <v/>
      </c>
      <c r="AF154" s="174">
        <f>COUNTIFS($L$5:$L$300,$X$150,$M$5:$M$300,$Y154,$N$5:$N$300,$AF$31,$O$5:$O$300,AF$32)</f>
        <v>0</v>
      </c>
      <c r="AG154" s="174">
        <f t="shared" si="560"/>
        <v>0</v>
      </c>
      <c r="AH154" s="174">
        <f t="shared" si="560"/>
        <v>0</v>
      </c>
      <c r="AI154" s="409">
        <f t="shared" si="561"/>
        <v>0</v>
      </c>
      <c r="AJ154" s="399" t="str">
        <f t="shared" si="593"/>
        <v/>
      </c>
      <c r="AK154" s="181">
        <f t="shared" si="562"/>
        <v>0</v>
      </c>
      <c r="AL154" s="174">
        <f t="shared" si="562"/>
        <v>0</v>
      </c>
      <c r="AM154" s="174">
        <f t="shared" si="562"/>
        <v>0</v>
      </c>
      <c r="AN154" s="409">
        <f t="shared" si="563"/>
        <v>0</v>
      </c>
      <c r="AO154" s="399" t="str">
        <f t="shared" si="594"/>
        <v/>
      </c>
      <c r="AP154" s="174">
        <f t="shared" si="564"/>
        <v>0</v>
      </c>
      <c r="AQ154" s="174">
        <f t="shared" si="564"/>
        <v>0</v>
      </c>
      <c r="AR154" s="174">
        <f t="shared" si="564"/>
        <v>0</v>
      </c>
      <c r="AS154" s="409">
        <f t="shared" si="565"/>
        <v>0</v>
      </c>
      <c r="AT154" s="399" t="str">
        <f t="shared" si="566"/>
        <v/>
      </c>
      <c r="AU154" s="181">
        <f t="shared" si="567"/>
        <v>0</v>
      </c>
      <c r="AV154" s="174">
        <f t="shared" si="567"/>
        <v>0</v>
      </c>
      <c r="AW154" s="174">
        <f t="shared" si="567"/>
        <v>0</v>
      </c>
      <c r="AX154" s="409">
        <f t="shared" si="568"/>
        <v>0</v>
      </c>
      <c r="AY154" s="399" t="str">
        <f t="shared" si="569"/>
        <v/>
      </c>
      <c r="AZ154" s="181">
        <f t="shared" si="570"/>
        <v>0</v>
      </c>
      <c r="BA154" s="174">
        <f t="shared" si="570"/>
        <v>0</v>
      </c>
      <c r="BB154" s="174">
        <f t="shared" si="570"/>
        <v>0</v>
      </c>
      <c r="BC154" s="409">
        <f t="shared" si="571"/>
        <v>0</v>
      </c>
      <c r="BD154" s="399" t="str">
        <f t="shared" si="572"/>
        <v/>
      </c>
      <c r="BE154" s="181">
        <f t="shared" si="573"/>
        <v>0</v>
      </c>
      <c r="BF154" s="174">
        <f t="shared" si="573"/>
        <v>0</v>
      </c>
      <c r="BG154" s="174">
        <f t="shared" si="573"/>
        <v>0</v>
      </c>
      <c r="BH154" s="409">
        <f t="shared" si="574"/>
        <v>0</v>
      </c>
      <c r="BI154" s="399" t="str">
        <f t="shared" si="575"/>
        <v/>
      </c>
      <c r="BJ154" s="513"/>
      <c r="BK154" s="132">
        <v>5</v>
      </c>
      <c r="BL154" s="174">
        <f>COUNTIFS($L$5:$L$300,$BJ$33,$M$5:$M$300,$Y154,$N$5:$N$300,$Z$31,$O$5:$O$300,$Z$32)</f>
        <v>0</v>
      </c>
      <c r="BM154" s="174">
        <f>COUNTIFS($L$5:$L$300,$BJ$33,$M$5:$M$300,$Y154,$N$5:$N$300,$Z$31,$O$5:$O$300,$AA$32)</f>
        <v>0</v>
      </c>
      <c r="BN154" s="174">
        <f>COUNTIFS($L$5:$L$300,$BJ$33,$M$5:$M$300,$Y154,$N$5:$N$300,$Z$31,$O$5:$O$300,$AB$32)</f>
        <v>0</v>
      </c>
      <c r="BO154" s="174"/>
      <c r="BP154" s="409">
        <f t="shared" si="576"/>
        <v>0</v>
      </c>
      <c r="BQ154" s="399" t="str">
        <f t="shared" si="577"/>
        <v/>
      </c>
      <c r="BR154" s="174">
        <f>COUNTIFS($L$5:$L$300,$BJ$33,$M$5:$M$300,$Y154,$N$5:$N$300,$AF$31,$O$5:$O$300,BR$32)</f>
        <v>0</v>
      </c>
      <c r="BS154" s="174">
        <f t="shared" si="578"/>
        <v>0</v>
      </c>
      <c r="BT154" s="174">
        <f t="shared" si="578"/>
        <v>0</v>
      </c>
      <c r="BU154" s="409">
        <f t="shared" si="579"/>
        <v>0</v>
      </c>
      <c r="BV154" s="399" t="str">
        <f t="shared" si="595"/>
        <v/>
      </c>
      <c r="BW154" s="174">
        <f t="shared" si="580"/>
        <v>0</v>
      </c>
      <c r="BX154" s="174">
        <f t="shared" si="580"/>
        <v>0</v>
      </c>
      <c r="BY154" s="174">
        <f t="shared" si="580"/>
        <v>0</v>
      </c>
      <c r="BZ154" s="409">
        <f t="shared" si="581"/>
        <v>0</v>
      </c>
      <c r="CA154" s="399" t="str">
        <f t="shared" si="596"/>
        <v/>
      </c>
      <c r="CB154" s="174">
        <f t="shared" si="582"/>
        <v>0</v>
      </c>
      <c r="CC154" s="174">
        <f t="shared" si="582"/>
        <v>0</v>
      </c>
      <c r="CD154" s="174">
        <f t="shared" si="582"/>
        <v>0</v>
      </c>
      <c r="CE154" s="409">
        <f t="shared" si="583"/>
        <v>0</v>
      </c>
      <c r="CF154" s="399" t="str">
        <f t="shared" si="597"/>
        <v/>
      </c>
      <c r="CG154" s="181">
        <f t="shared" si="584"/>
        <v>0</v>
      </c>
      <c r="CH154" s="174">
        <f t="shared" si="584"/>
        <v>0</v>
      </c>
      <c r="CI154" s="174">
        <f t="shared" si="584"/>
        <v>0</v>
      </c>
      <c r="CJ154" s="409">
        <f t="shared" si="585"/>
        <v>0</v>
      </c>
      <c r="CK154" s="398" t="str">
        <f t="shared" si="586"/>
        <v/>
      </c>
      <c r="CL154" s="181">
        <f t="shared" si="587"/>
        <v>0</v>
      </c>
      <c r="CM154" s="174">
        <f t="shared" si="587"/>
        <v>0</v>
      </c>
      <c r="CN154" s="174">
        <f t="shared" si="587"/>
        <v>0</v>
      </c>
      <c r="CO154" s="409">
        <f t="shared" si="588"/>
        <v>0</v>
      </c>
      <c r="CP154" s="399" t="str">
        <f t="shared" si="589"/>
        <v/>
      </c>
      <c r="CQ154" s="174">
        <f t="shared" si="590"/>
        <v>0</v>
      </c>
      <c r="CR154" s="174">
        <f t="shared" si="590"/>
        <v>0</v>
      </c>
      <c r="CS154" s="174">
        <f t="shared" si="590"/>
        <v>0</v>
      </c>
      <c r="CT154" s="409">
        <f t="shared" si="591"/>
        <v>0</v>
      </c>
      <c r="CU154" s="399" t="str">
        <f t="shared" si="592"/>
        <v/>
      </c>
      <c r="CV154" s="98"/>
    </row>
    <row r="155" spans="3:100" ht="15.75" thickBot="1" x14ac:dyDescent="0.3">
      <c r="C155" s="380">
        <f t="shared" si="510"/>
        <v>0</v>
      </c>
      <c r="I155" s="409" t="e">
        <f t="shared" ca="1" si="511"/>
        <v>#NAME?</v>
      </c>
      <c r="K155" s="110"/>
      <c r="L155" s="74" t="str">
        <f t="shared" si="512"/>
        <v/>
      </c>
      <c r="M155" s="11" t="str">
        <f t="shared" si="513"/>
        <v/>
      </c>
      <c r="N155" s="11" t="str">
        <f t="shared" si="514"/>
        <v/>
      </c>
      <c r="O155" s="11" t="str">
        <f t="shared" si="515"/>
        <v/>
      </c>
      <c r="P155" s="380">
        <f t="shared" si="516"/>
        <v>1</v>
      </c>
      <c r="Q155" s="380">
        <f t="shared" si="517"/>
        <v>1</v>
      </c>
      <c r="X155" s="514"/>
      <c r="Y155" s="168">
        <v>6</v>
      </c>
      <c r="Z155" s="173">
        <f>COUNTIFS($L$5:$L$300,$X$150,$M$5:$M$300,$Y155,$N$5:$N$300,$Z$31,$O$5:$O$300,$Z$32)</f>
        <v>0</v>
      </c>
      <c r="AA155" s="173">
        <f>COUNTIFS($L$5:$L$300,$X$150,$M$5:$M$300,$Y155,$N$5:$N$300,$Z$31,$O$5:$O$300,$AA$32)</f>
        <v>0</v>
      </c>
      <c r="AB155" s="173">
        <f>COUNTIFS($L$5:$L$300,$X$150,$M$5:$M$300,$Y155,$N$5:$N$300,$Z$31,$O$5:$O$300,$AB$32)</f>
        <v>0</v>
      </c>
      <c r="AC155" s="130"/>
      <c r="AD155" s="130">
        <f t="shared" si="558"/>
        <v>0</v>
      </c>
      <c r="AE155" s="137" t="str">
        <f t="shared" si="559"/>
        <v/>
      </c>
      <c r="AF155" s="173">
        <f>COUNTIFS($L$5:$L$300,$X$150,$M$5:$M$300,$Y155,$N$5:$N$300,$AF$31,$O$5:$O$300,AF$32)</f>
        <v>0</v>
      </c>
      <c r="AG155" s="173">
        <f t="shared" si="560"/>
        <v>0</v>
      </c>
      <c r="AH155" s="173">
        <f t="shared" si="560"/>
        <v>0</v>
      </c>
      <c r="AI155" s="130">
        <f t="shared" si="561"/>
        <v>0</v>
      </c>
      <c r="AJ155" s="137" t="str">
        <f t="shared" si="593"/>
        <v/>
      </c>
      <c r="AK155" s="182">
        <f t="shared" si="562"/>
        <v>0</v>
      </c>
      <c r="AL155" s="173">
        <f t="shared" si="562"/>
        <v>0</v>
      </c>
      <c r="AM155" s="173">
        <f t="shared" si="562"/>
        <v>0</v>
      </c>
      <c r="AN155" s="130">
        <f t="shared" si="563"/>
        <v>0</v>
      </c>
      <c r="AO155" s="137" t="str">
        <f t="shared" si="594"/>
        <v/>
      </c>
      <c r="AP155" s="173">
        <f t="shared" si="564"/>
        <v>0</v>
      </c>
      <c r="AQ155" s="173">
        <f t="shared" si="564"/>
        <v>0</v>
      </c>
      <c r="AR155" s="173">
        <f t="shared" si="564"/>
        <v>0</v>
      </c>
      <c r="AS155" s="130">
        <f t="shared" si="565"/>
        <v>0</v>
      </c>
      <c r="AT155" s="137" t="str">
        <f t="shared" si="566"/>
        <v/>
      </c>
      <c r="AU155" s="182">
        <f t="shared" si="567"/>
        <v>0</v>
      </c>
      <c r="AV155" s="173">
        <f t="shared" si="567"/>
        <v>0</v>
      </c>
      <c r="AW155" s="173">
        <f t="shared" si="567"/>
        <v>0</v>
      </c>
      <c r="AX155" s="130">
        <f t="shared" si="568"/>
        <v>0</v>
      </c>
      <c r="AY155" s="137" t="str">
        <f t="shared" si="569"/>
        <v/>
      </c>
      <c r="AZ155" s="183">
        <f t="shared" si="570"/>
        <v>0</v>
      </c>
      <c r="BA155" s="184">
        <f t="shared" si="570"/>
        <v>0</v>
      </c>
      <c r="BB155" s="173">
        <f t="shared" si="570"/>
        <v>0</v>
      </c>
      <c r="BC155" s="153">
        <f t="shared" si="571"/>
        <v>0</v>
      </c>
      <c r="BD155" s="164" t="str">
        <f t="shared" si="572"/>
        <v/>
      </c>
      <c r="BE155" s="182">
        <f t="shared" si="573"/>
        <v>0</v>
      </c>
      <c r="BF155" s="173">
        <f t="shared" si="573"/>
        <v>0</v>
      </c>
      <c r="BG155" s="173">
        <f t="shared" si="573"/>
        <v>0</v>
      </c>
      <c r="BH155" s="130">
        <f t="shared" si="574"/>
        <v>0</v>
      </c>
      <c r="BI155" s="137" t="str">
        <f t="shared" si="575"/>
        <v/>
      </c>
      <c r="BJ155" s="514"/>
      <c r="BK155" s="234">
        <v>6</v>
      </c>
      <c r="BL155" s="236">
        <f>COUNTIFS($L$5:$L$300,$BJ$33,$M$5:$M$300,$Y155,$N$5:$N$300,$Z$31,$O$5:$O$300,$Z$32)</f>
        <v>0</v>
      </c>
      <c r="BM155" s="236">
        <f>COUNTIFS($L$5:$L$300,$BJ$33,$M$5:$M$300,$Y155,$N$5:$N$300,$Z$31,$O$5:$O$300,$AA$32)</f>
        <v>0</v>
      </c>
      <c r="BN155" s="236">
        <f>COUNTIFS($L$5:$L$300,$BJ$33,$M$5:$M$300,$Y155,$N$5:$N$300,$Z$31,$O$5:$O$300,$AB$32)</f>
        <v>0</v>
      </c>
      <c r="BO155" s="236"/>
      <c r="BP155" s="233">
        <f t="shared" si="576"/>
        <v>0</v>
      </c>
      <c r="BQ155" s="241" t="str">
        <f t="shared" si="577"/>
        <v/>
      </c>
      <c r="BR155" s="236">
        <f>COUNTIFS($L$5:$L$300,$BJ$33,$M$5:$M$300,$Y155,$N$5:$N$300,$AF$31,$O$5:$O$300,BR$32)</f>
        <v>0</v>
      </c>
      <c r="BS155" s="236">
        <f t="shared" si="578"/>
        <v>0</v>
      </c>
      <c r="BT155" s="236">
        <f t="shared" si="578"/>
        <v>0</v>
      </c>
      <c r="BU155" s="233">
        <f t="shared" si="579"/>
        <v>0</v>
      </c>
      <c r="BV155" s="241" t="str">
        <f t="shared" si="595"/>
        <v/>
      </c>
      <c r="BW155" s="236">
        <f t="shared" si="580"/>
        <v>0</v>
      </c>
      <c r="BX155" s="236">
        <f t="shared" si="580"/>
        <v>0</v>
      </c>
      <c r="BY155" s="236">
        <f t="shared" si="580"/>
        <v>0</v>
      </c>
      <c r="BZ155" s="233">
        <f t="shared" si="581"/>
        <v>0</v>
      </c>
      <c r="CA155" s="240" t="str">
        <f t="shared" si="596"/>
        <v/>
      </c>
      <c r="CB155" s="236">
        <f t="shared" si="582"/>
        <v>0</v>
      </c>
      <c r="CC155" s="236">
        <f t="shared" si="582"/>
        <v>0</v>
      </c>
      <c r="CD155" s="236">
        <f t="shared" si="582"/>
        <v>0</v>
      </c>
      <c r="CE155" s="233">
        <f t="shared" si="583"/>
        <v>0</v>
      </c>
      <c r="CF155" s="240" t="str">
        <f t="shared" si="597"/>
        <v/>
      </c>
      <c r="CG155" s="237">
        <f t="shared" si="584"/>
        <v>0</v>
      </c>
      <c r="CH155" s="236">
        <f t="shared" si="584"/>
        <v>0</v>
      </c>
      <c r="CI155" s="236">
        <f t="shared" si="584"/>
        <v>0</v>
      </c>
      <c r="CJ155" s="233">
        <f t="shared" si="585"/>
        <v>0</v>
      </c>
      <c r="CK155" s="242" t="str">
        <f t="shared" si="586"/>
        <v/>
      </c>
      <c r="CL155" s="238">
        <f t="shared" si="587"/>
        <v>0</v>
      </c>
      <c r="CM155" s="239">
        <f t="shared" si="587"/>
        <v>0</v>
      </c>
      <c r="CN155" s="239">
        <f t="shared" si="587"/>
        <v>0</v>
      </c>
      <c r="CO155" s="235">
        <f t="shared" si="588"/>
        <v>0</v>
      </c>
      <c r="CP155" s="241" t="str">
        <f t="shared" si="589"/>
        <v/>
      </c>
      <c r="CQ155" s="236">
        <f t="shared" si="590"/>
        <v>0</v>
      </c>
      <c r="CR155" s="236">
        <f t="shared" si="590"/>
        <v>0</v>
      </c>
      <c r="CS155" s="236">
        <f t="shared" si="590"/>
        <v>0</v>
      </c>
      <c r="CT155" s="233">
        <f t="shared" si="591"/>
        <v>0</v>
      </c>
      <c r="CU155" s="240" t="str">
        <f t="shared" si="592"/>
        <v/>
      </c>
      <c r="CV155" s="98"/>
    </row>
    <row r="156" spans="3:100" ht="16.5" thickBot="1" x14ac:dyDescent="0.3">
      <c r="C156" s="380">
        <f t="shared" si="510"/>
        <v>0</v>
      </c>
      <c r="I156" s="409" t="e">
        <f t="shared" ca="1" si="511"/>
        <v>#NAME?</v>
      </c>
      <c r="K156" s="110"/>
      <c r="L156" s="74" t="str">
        <f t="shared" si="512"/>
        <v/>
      </c>
      <c r="M156" s="11" t="str">
        <f t="shared" si="513"/>
        <v/>
      </c>
      <c r="N156" s="11" t="str">
        <f t="shared" si="514"/>
        <v/>
      </c>
      <c r="O156" s="11" t="str">
        <f t="shared" si="515"/>
        <v/>
      </c>
      <c r="P156" s="380">
        <f t="shared" si="516"/>
        <v>1</v>
      </c>
      <c r="Q156" s="380">
        <f t="shared" si="517"/>
        <v>1</v>
      </c>
      <c r="X156" s="505" t="s">
        <v>130</v>
      </c>
      <c r="Y156" s="506"/>
      <c r="Z156" s="175">
        <f>SUM(Z150:Z155)</f>
        <v>0</v>
      </c>
      <c r="AA156" s="176">
        <f>SUM(AA150:AA155)</f>
        <v>0</v>
      </c>
      <c r="AB156" s="176">
        <f>SUM(AB150:AB155)</f>
        <v>0</v>
      </c>
      <c r="AC156" s="393"/>
      <c r="AD156" s="393">
        <f t="shared" si="558"/>
        <v>0</v>
      </c>
      <c r="AE156" s="138" t="str">
        <f t="shared" si="559"/>
        <v/>
      </c>
      <c r="AF156" s="175">
        <f>SUM(AF150:AF155)</f>
        <v>0</v>
      </c>
      <c r="AG156" s="176">
        <f>SUM(AG150:AG155)</f>
        <v>0</v>
      </c>
      <c r="AH156" s="176">
        <f>SUM(AH150:AH155)</f>
        <v>0</v>
      </c>
      <c r="AI156" s="393">
        <f t="shared" si="561"/>
        <v>0</v>
      </c>
      <c r="AJ156" s="138" t="str">
        <f t="shared" si="593"/>
        <v/>
      </c>
      <c r="AK156" s="175">
        <f>SUM(AK150:AK155)</f>
        <v>0</v>
      </c>
      <c r="AL156" s="176">
        <f>SUM(AL150:AL155)</f>
        <v>0</v>
      </c>
      <c r="AM156" s="176">
        <f>SUM(AM150:AM155)</f>
        <v>0</v>
      </c>
      <c r="AN156" s="393">
        <f t="shared" si="563"/>
        <v>0</v>
      </c>
      <c r="AO156" s="138" t="str">
        <f t="shared" si="594"/>
        <v/>
      </c>
      <c r="AP156" s="175">
        <f>SUM(AP150:AP155)</f>
        <v>0</v>
      </c>
      <c r="AQ156" s="176">
        <f>SUM(AQ150:AQ155)</f>
        <v>0</v>
      </c>
      <c r="AR156" s="176">
        <f>SUM(AR150:AR155)</f>
        <v>0</v>
      </c>
      <c r="AS156" s="393">
        <f t="shared" si="565"/>
        <v>0</v>
      </c>
      <c r="AT156" s="138" t="str">
        <f t="shared" si="566"/>
        <v/>
      </c>
      <c r="AU156" s="175">
        <f>SUM(AU150:AU155)</f>
        <v>0</v>
      </c>
      <c r="AV156" s="176">
        <f>SUM(AV150:AV155)</f>
        <v>0</v>
      </c>
      <c r="AW156" s="176">
        <f>SUM(AW150:AW155)</f>
        <v>0</v>
      </c>
      <c r="AX156" s="393">
        <f t="shared" si="568"/>
        <v>0</v>
      </c>
      <c r="AY156" s="138" t="str">
        <f t="shared" si="569"/>
        <v/>
      </c>
      <c r="AZ156" s="175">
        <f>SUM(AZ150:AZ155)</f>
        <v>0</v>
      </c>
      <c r="BA156" s="176">
        <f>SUM(BA150:BA155)</f>
        <v>0</v>
      </c>
      <c r="BB156" s="176">
        <f>SUM(BB150:BB155)</f>
        <v>0</v>
      </c>
      <c r="BC156" s="393">
        <f t="shared" si="571"/>
        <v>0</v>
      </c>
      <c r="BD156" s="138" t="str">
        <f t="shared" si="572"/>
        <v/>
      </c>
      <c r="BE156" s="175">
        <f>SUM(BE150:BE155)</f>
        <v>0</v>
      </c>
      <c r="BF156" s="176">
        <f>SUM(BF150:BF155)</f>
        <v>0</v>
      </c>
      <c r="BG156" s="176">
        <f>SUM(BG150:BG155)</f>
        <v>0</v>
      </c>
      <c r="BH156" s="393">
        <f t="shared" si="574"/>
        <v>0</v>
      </c>
      <c r="BI156" s="138" t="str">
        <f t="shared" si="575"/>
        <v/>
      </c>
      <c r="BJ156" s="505" t="s">
        <v>130</v>
      </c>
      <c r="BK156" s="506"/>
      <c r="BL156" s="175">
        <f>SUM(BL150:BL155)</f>
        <v>0</v>
      </c>
      <c r="BM156" s="176">
        <f>COUNTIFS($L$5:$L$300,$X$33,$M$5:$M$300,$Y156,$N$5:$N$300,$Z$31,$O$5:$O$300,$AA$32)</f>
        <v>0</v>
      </c>
      <c r="BN156" s="176">
        <f>SUM(BN150:BN155)</f>
        <v>0</v>
      </c>
      <c r="BO156" s="176"/>
      <c r="BP156" s="393">
        <f t="shared" si="576"/>
        <v>0</v>
      </c>
      <c r="BQ156" s="138" t="str">
        <f t="shared" si="577"/>
        <v/>
      </c>
      <c r="BR156" s="175">
        <f>SUM(BR150:BR155)</f>
        <v>0</v>
      </c>
      <c r="BS156" s="176">
        <f>SUM(BS150:BS155)</f>
        <v>0</v>
      </c>
      <c r="BT156" s="176">
        <f>SUM(BT150:BT155)</f>
        <v>0</v>
      </c>
      <c r="BU156" s="393">
        <f t="shared" si="579"/>
        <v>0</v>
      </c>
      <c r="BV156" s="138" t="str">
        <f t="shared" si="595"/>
        <v/>
      </c>
      <c r="BW156" s="175">
        <f>SUM(BW150:BW155)</f>
        <v>0</v>
      </c>
      <c r="BX156" s="176">
        <f>SUM(BY150:BY155)</f>
        <v>0</v>
      </c>
      <c r="BY156" s="176">
        <f>SUM(BY150:BY155)</f>
        <v>0</v>
      </c>
      <c r="BZ156" s="393">
        <f t="shared" si="581"/>
        <v>0</v>
      </c>
      <c r="CA156" s="138" t="str">
        <f t="shared" si="596"/>
        <v/>
      </c>
      <c r="CB156" s="175">
        <f>SUM(CB150:CB155)</f>
        <v>0</v>
      </c>
      <c r="CC156" s="176">
        <f>SUM(CC150:CC155)</f>
        <v>0</v>
      </c>
      <c r="CD156" s="176">
        <f>SUM(CD150:CD155)</f>
        <v>0</v>
      </c>
      <c r="CE156" s="393">
        <f t="shared" si="583"/>
        <v>0</v>
      </c>
      <c r="CF156" s="138" t="str">
        <f t="shared" si="597"/>
        <v/>
      </c>
      <c r="CG156" s="175">
        <f>SUM(CG150:CG155)</f>
        <v>0</v>
      </c>
      <c r="CH156" s="176">
        <f>SUM(CH150:CH155)</f>
        <v>0</v>
      </c>
      <c r="CI156" s="176">
        <f>SUM(CI150:CI155)</f>
        <v>0</v>
      </c>
      <c r="CJ156" s="393">
        <f t="shared" si="585"/>
        <v>0</v>
      </c>
      <c r="CK156" s="138" t="str">
        <f t="shared" si="586"/>
        <v/>
      </c>
      <c r="CL156" s="187">
        <f>SUM(CL150:CL155)</f>
        <v>0</v>
      </c>
      <c r="CM156" s="188">
        <f>SUM(CM150:CM155)</f>
        <v>0</v>
      </c>
      <c r="CN156" s="188">
        <f>SUM(CN150:CN155)</f>
        <v>0</v>
      </c>
      <c r="CO156" s="374">
        <f t="shared" si="588"/>
        <v>0</v>
      </c>
      <c r="CP156" s="243" t="str">
        <f t="shared" si="589"/>
        <v/>
      </c>
      <c r="CQ156" s="175">
        <f>SUM(CQ150:CQ155)</f>
        <v>0</v>
      </c>
      <c r="CR156" s="176">
        <f>SUM(CR150:CR155)</f>
        <v>0</v>
      </c>
      <c r="CS156" s="176">
        <f>SUM(CS150:CS155)</f>
        <v>0</v>
      </c>
      <c r="CT156" s="393">
        <f t="shared" si="591"/>
        <v>0</v>
      </c>
      <c r="CU156" s="138" t="str">
        <f t="shared" si="592"/>
        <v/>
      </c>
      <c r="CV156" s="98"/>
    </row>
    <row r="157" spans="3:100" ht="15.75" thickBot="1" x14ac:dyDescent="0.3">
      <c r="C157" s="380">
        <f t="shared" si="510"/>
        <v>0</v>
      </c>
      <c r="I157" s="409" t="e">
        <f t="shared" ca="1" si="511"/>
        <v>#NAME?</v>
      </c>
      <c r="K157" s="110"/>
      <c r="L157" s="74" t="str">
        <f t="shared" si="512"/>
        <v/>
      </c>
      <c r="M157" s="11" t="str">
        <f t="shared" si="513"/>
        <v/>
      </c>
      <c r="N157" s="11" t="str">
        <f t="shared" si="514"/>
        <v/>
      </c>
      <c r="O157" s="11" t="str">
        <f t="shared" si="515"/>
        <v/>
      </c>
      <c r="P157" s="380">
        <f t="shared" si="516"/>
        <v>1</v>
      </c>
      <c r="Q157" s="380">
        <f t="shared" si="517"/>
        <v>1</v>
      </c>
      <c r="X157" s="379"/>
      <c r="Y157" s="379"/>
      <c r="Z157" s="499" t="str">
        <f>$G$23</f>
        <v>S</v>
      </c>
      <c r="AA157" s="500"/>
      <c r="AB157" s="500"/>
      <c r="AC157" s="500"/>
      <c r="AD157" s="500"/>
      <c r="AE157" s="501"/>
      <c r="AF157" s="499" t="str">
        <f>$G$24</f>
        <v>R</v>
      </c>
      <c r="AG157" s="500"/>
      <c r="AH157" s="500"/>
      <c r="AI157" s="500"/>
      <c r="AJ157" s="501"/>
      <c r="AK157" s="509" t="str">
        <f>$G$26</f>
        <v>D</v>
      </c>
      <c r="AL157" s="510"/>
      <c r="AM157" s="510"/>
      <c r="AN157" s="510"/>
      <c r="AO157" s="511"/>
      <c r="AP157" s="499" t="str">
        <f>$G$27</f>
        <v>L</v>
      </c>
      <c r="AQ157" s="500"/>
      <c r="AR157" s="500"/>
      <c r="AS157" s="500"/>
      <c r="AT157" s="500"/>
      <c r="AU157" s="499" t="str">
        <f>$G$22</f>
        <v>A</v>
      </c>
      <c r="AV157" s="500"/>
      <c r="AW157" s="500"/>
      <c r="AX157" s="500"/>
      <c r="AY157" s="500"/>
      <c r="AZ157" s="499" t="str">
        <f>$G$32</f>
        <v>X</v>
      </c>
      <c r="BA157" s="500"/>
      <c r="BB157" s="500"/>
      <c r="BC157" s="500"/>
      <c r="BD157" s="501"/>
      <c r="BE157" s="500" t="str">
        <f>$G$25</f>
        <v>B</v>
      </c>
      <c r="BF157" s="500"/>
      <c r="BG157" s="500"/>
      <c r="BH157" s="500"/>
      <c r="BI157" s="501"/>
      <c r="BJ157" s="1"/>
      <c r="BK157" s="27"/>
      <c r="BL157" s="499" t="str">
        <f>$G$23</f>
        <v>S</v>
      </c>
      <c r="BM157" s="500"/>
      <c r="BN157" s="500"/>
      <c r="BO157" s="500"/>
      <c r="BP157" s="500"/>
      <c r="BQ157" s="501"/>
      <c r="BR157" s="499" t="str">
        <f>$G$24</f>
        <v>R</v>
      </c>
      <c r="BS157" s="500"/>
      <c r="BT157" s="500"/>
      <c r="BU157" s="500"/>
      <c r="BV157" s="501"/>
      <c r="BW157" s="499" t="str">
        <f>$G$26</f>
        <v>D</v>
      </c>
      <c r="BX157" s="500"/>
      <c r="BY157" s="500"/>
      <c r="BZ157" s="500"/>
      <c r="CA157" s="501"/>
      <c r="CB157" s="499" t="str">
        <f>$G$27</f>
        <v>L</v>
      </c>
      <c r="CC157" s="500"/>
      <c r="CD157" s="500"/>
      <c r="CE157" s="500"/>
      <c r="CF157" s="500"/>
      <c r="CG157" s="499" t="str">
        <f>$G$22</f>
        <v>A</v>
      </c>
      <c r="CH157" s="500"/>
      <c r="CI157" s="500"/>
      <c r="CJ157" s="500"/>
      <c r="CK157" s="501"/>
      <c r="CL157" s="500" t="str">
        <f>$G$32</f>
        <v>X</v>
      </c>
      <c r="CM157" s="500"/>
      <c r="CN157" s="500"/>
      <c r="CO157" s="500"/>
      <c r="CP157" s="501"/>
      <c r="CQ157" s="500" t="str">
        <f>$G$25</f>
        <v>B</v>
      </c>
      <c r="CR157" s="500"/>
      <c r="CS157" s="500"/>
      <c r="CT157" s="500"/>
      <c r="CU157" s="501"/>
      <c r="CV157" s="31"/>
    </row>
    <row r="158" spans="3:100" ht="15.75" thickBot="1" x14ac:dyDescent="0.3">
      <c r="C158" s="380">
        <f t="shared" si="510"/>
        <v>0</v>
      </c>
      <c r="I158" s="409" t="e">
        <f t="shared" ca="1" si="511"/>
        <v>#NAME?</v>
      </c>
      <c r="K158" s="110"/>
      <c r="L158" s="74" t="str">
        <f t="shared" si="512"/>
        <v/>
      </c>
      <c r="M158" s="11" t="str">
        <f t="shared" si="513"/>
        <v/>
      </c>
      <c r="N158" s="11" t="str">
        <f t="shared" si="514"/>
        <v/>
      </c>
      <c r="O158" s="11" t="str">
        <f t="shared" si="515"/>
        <v/>
      </c>
      <c r="P158" s="380">
        <f t="shared" si="516"/>
        <v>1</v>
      </c>
      <c r="Q158" s="380">
        <f t="shared" si="517"/>
        <v>1</v>
      </c>
      <c r="X158" s="379"/>
      <c r="Y158" s="125" t="s">
        <v>127</v>
      </c>
      <c r="Z158" s="176" t="str">
        <f>$G$29</f>
        <v>P</v>
      </c>
      <c r="AA158" s="170" t="str">
        <f>$G$31</f>
        <v>C</v>
      </c>
      <c r="AB158" s="170" t="str">
        <f>$G$28</f>
        <v>E</v>
      </c>
      <c r="AC158" s="97"/>
      <c r="AD158" s="392" t="s">
        <v>10</v>
      </c>
      <c r="AE158" s="119" t="s">
        <v>128</v>
      </c>
      <c r="AF158" s="175" t="str">
        <f>$G$30</f>
        <v>EX</v>
      </c>
      <c r="AG158" s="176" t="str">
        <f>$G$31</f>
        <v>C</v>
      </c>
      <c r="AH158" s="176" t="str">
        <f>$G$28</f>
        <v>E</v>
      </c>
      <c r="AI158" s="393" t="s">
        <v>10</v>
      </c>
      <c r="AJ158" s="138" t="s">
        <v>128</v>
      </c>
      <c r="AK158" s="175" t="str">
        <f>$G$30</f>
        <v>EX</v>
      </c>
      <c r="AL158" s="176" t="str">
        <f>$G$31</f>
        <v>C</v>
      </c>
      <c r="AM158" s="176" t="str">
        <f>$G$28</f>
        <v>E</v>
      </c>
      <c r="AN158" s="161" t="s">
        <v>10</v>
      </c>
      <c r="AO158" s="138" t="s">
        <v>128</v>
      </c>
      <c r="AP158" s="175" t="str">
        <f>$G$30</f>
        <v>EX</v>
      </c>
      <c r="AQ158" s="176" t="str">
        <f>$G$31</f>
        <v>C</v>
      </c>
      <c r="AR158" s="176" t="str">
        <f>$G$28</f>
        <v>E</v>
      </c>
      <c r="AS158" s="393" t="s">
        <v>10</v>
      </c>
      <c r="AT158" s="155" t="s">
        <v>128</v>
      </c>
      <c r="AU158" s="175" t="str">
        <f>$G$29</f>
        <v>P</v>
      </c>
      <c r="AV158" s="176" t="str">
        <f>$G$31</f>
        <v>C</v>
      </c>
      <c r="AW158" s="176" t="str">
        <f>$G$28</f>
        <v>E</v>
      </c>
      <c r="AX158" s="393" t="s">
        <v>10</v>
      </c>
      <c r="AY158" s="138" t="s">
        <v>128</v>
      </c>
      <c r="AZ158" s="175" t="str">
        <f>$G$29</f>
        <v>P</v>
      </c>
      <c r="BA158" s="176" t="str">
        <f>$G$31</f>
        <v>C</v>
      </c>
      <c r="BB158" s="176" t="str">
        <f>$G$28</f>
        <v>E</v>
      </c>
      <c r="BC158" s="393" t="s">
        <v>10</v>
      </c>
      <c r="BD158" s="138" t="s">
        <v>128</v>
      </c>
      <c r="BE158" s="176" t="str">
        <f>$G$29</f>
        <v>P</v>
      </c>
      <c r="BF158" s="170" t="str">
        <f>$G$31</f>
        <v>C</v>
      </c>
      <c r="BG158" s="170" t="str">
        <f>$G$28</f>
        <v>E</v>
      </c>
      <c r="BH158" s="392" t="s">
        <v>10</v>
      </c>
      <c r="BI158" s="138" t="s">
        <v>128</v>
      </c>
      <c r="BJ158" s="425"/>
      <c r="BK158" s="125" t="s">
        <v>127</v>
      </c>
      <c r="BL158" s="176" t="str">
        <f>$G$29</f>
        <v>P</v>
      </c>
      <c r="BM158" s="170" t="str">
        <f>$G$31</f>
        <v>C</v>
      </c>
      <c r="BN158" s="170" t="str">
        <f>$G$28</f>
        <v>E</v>
      </c>
      <c r="BO158" s="97"/>
      <c r="BP158" s="392" t="s">
        <v>10</v>
      </c>
      <c r="BQ158" s="119" t="s">
        <v>128</v>
      </c>
      <c r="BR158" s="175" t="str">
        <f>$G$30</f>
        <v>EX</v>
      </c>
      <c r="BS158" s="176" t="str">
        <f>$G$31</f>
        <v>C</v>
      </c>
      <c r="BT158" s="176" t="str">
        <f>$G$28</f>
        <v>E</v>
      </c>
      <c r="BU158" s="393" t="s">
        <v>10</v>
      </c>
      <c r="BV158" s="138" t="s">
        <v>128</v>
      </c>
      <c r="BW158" s="175" t="str">
        <f>$G$30</f>
        <v>EX</v>
      </c>
      <c r="BX158" s="176" t="str">
        <f>$G$31</f>
        <v>C</v>
      </c>
      <c r="BY158" s="176" t="str">
        <f>$G$28</f>
        <v>E</v>
      </c>
      <c r="BZ158" s="161" t="s">
        <v>10</v>
      </c>
      <c r="CA158" s="138" t="s">
        <v>128</v>
      </c>
      <c r="CB158" s="175" t="str">
        <f>$G$30</f>
        <v>EX</v>
      </c>
      <c r="CC158" s="176" t="str">
        <f>$G$31</f>
        <v>C</v>
      </c>
      <c r="CD158" s="176" t="str">
        <f>$G$28</f>
        <v>E</v>
      </c>
      <c r="CE158" s="393" t="s">
        <v>10</v>
      </c>
      <c r="CF158" s="155" t="s">
        <v>128</v>
      </c>
      <c r="CG158" s="175" t="str">
        <f>$G$29</f>
        <v>P</v>
      </c>
      <c r="CH158" s="176" t="str">
        <f>$G$31</f>
        <v>C</v>
      </c>
      <c r="CI158" s="176" t="str">
        <f>$G$28</f>
        <v>E</v>
      </c>
      <c r="CJ158" s="393" t="s">
        <v>10</v>
      </c>
      <c r="CK158" s="138" t="s">
        <v>128</v>
      </c>
      <c r="CL158" s="176" t="str">
        <f>$G$29</f>
        <v>P</v>
      </c>
      <c r="CM158" s="170" t="str">
        <f>$G$31</f>
        <v>C</v>
      </c>
      <c r="CN158" s="170" t="str">
        <f>$G$28</f>
        <v>E</v>
      </c>
      <c r="CO158" s="393" t="s">
        <v>10</v>
      </c>
      <c r="CP158" s="138" t="s">
        <v>128</v>
      </c>
      <c r="CQ158" s="176" t="str">
        <f>$G$29</f>
        <v>P</v>
      </c>
      <c r="CR158" s="170" t="str">
        <f>$G$31</f>
        <v>C</v>
      </c>
      <c r="CS158" s="170" t="str">
        <f>$G$28</f>
        <v>E</v>
      </c>
      <c r="CT158" s="392" t="s">
        <v>10</v>
      </c>
      <c r="CU158" s="138" t="s">
        <v>128</v>
      </c>
      <c r="CV158" s="329"/>
    </row>
    <row r="159" spans="3:100" x14ac:dyDescent="0.25">
      <c r="C159" s="380">
        <f t="shared" si="510"/>
        <v>0</v>
      </c>
      <c r="I159" s="409" t="e">
        <f t="shared" ca="1" si="511"/>
        <v>#NAME?</v>
      </c>
      <c r="K159" s="110"/>
      <c r="L159" s="74" t="str">
        <f t="shared" si="512"/>
        <v/>
      </c>
      <c r="M159" s="11" t="str">
        <f t="shared" si="513"/>
        <v/>
      </c>
      <c r="N159" s="11" t="str">
        <f t="shared" si="514"/>
        <v/>
      </c>
      <c r="O159" s="11" t="str">
        <f t="shared" si="515"/>
        <v/>
      </c>
      <c r="P159" s="380">
        <f t="shared" si="516"/>
        <v>1</v>
      </c>
      <c r="Q159" s="380">
        <f t="shared" si="517"/>
        <v>1</v>
      </c>
      <c r="X159" s="512">
        <f>F18</f>
        <v>0</v>
      </c>
      <c r="Y159" s="391">
        <v>1</v>
      </c>
      <c r="Z159" s="172">
        <f>COUNTIFS($L$5:$L$300,$X$159,$M$5:$M$300,$Y$33,$N$5:$N$300,$Z$31,$O$5:$O$300,$Z$32)</f>
        <v>0</v>
      </c>
      <c r="AA159" s="172">
        <f>COUNTIFS($L$5:$L$300,$X$159,$M$5:$M$300,$Y$33,$N$5:$N$300,$Z$31,$O$5:$O$300,AA$32)</f>
        <v>0</v>
      </c>
      <c r="AB159" s="172">
        <f>COUNTIFS($L$5:$L$300,$X$159,$M$5:$M$300,$Y$33,$N$5:$N$300,$Z$31,$O$5:$O$300,AB$32)</f>
        <v>0</v>
      </c>
      <c r="AC159" s="97"/>
      <c r="AD159" s="97">
        <f t="shared" ref="AD159:AD165" si="598">SUM(Z159:AB159)</f>
        <v>0</v>
      </c>
      <c r="AE159" s="397" t="str">
        <f t="shared" ref="AE159:AE165" si="599">IF(AD159=0,"",((Z159*4)+(AA159*2)+(AB159*0))/AD159)</f>
        <v/>
      </c>
      <c r="AF159" s="174">
        <f>COUNTIFS($L$5:$L$300,$X$159,$M$5:$M$300,$Y$33,$N$5:$N$300,$AF$31,$O$5:$O$300,AF$32)</f>
        <v>0</v>
      </c>
      <c r="AG159" s="174">
        <f t="shared" ref="AG159:AH164" si="600">COUNTIFS($L$5:$L$300,$X$159,$M$5:$M$300,$Y159,$N$5:$N$300,$AF$31,$O$5:$O$300,AG$32)</f>
        <v>0</v>
      </c>
      <c r="AH159" s="174">
        <f t="shared" si="600"/>
        <v>0</v>
      </c>
      <c r="AI159" s="97">
        <f t="shared" ref="AI159:AI165" si="601">SUM(AF159:AH159)</f>
        <v>0</v>
      </c>
      <c r="AJ159" s="397" t="str">
        <f>IF(AI159=0,"",((AF159*3)+(AG159*1.5)+(AH159*0))/AI159)</f>
        <v/>
      </c>
      <c r="AK159" s="181">
        <f t="shared" ref="AK159:AM164" si="602">COUNTIFS($L$5:$L$300,$X$159,$M$5:$M$300,$Y159,$N$5:$N$300,$AK$31,$O$5:$O$300,AK$32)</f>
        <v>0</v>
      </c>
      <c r="AL159" s="174">
        <f t="shared" si="602"/>
        <v>0</v>
      </c>
      <c r="AM159" s="174">
        <f t="shared" si="602"/>
        <v>0</v>
      </c>
      <c r="AN159" s="97">
        <f t="shared" ref="AN159:AN165" si="603">SUM(AK159:AM159)</f>
        <v>0</v>
      </c>
      <c r="AO159" s="397" t="str">
        <f>IF(AN159=0,"",((AK159*3)+(AL159*1.5)+(AM159*0))/AN159)</f>
        <v/>
      </c>
      <c r="AP159" s="174">
        <f t="shared" ref="AP159:AR164" si="604">COUNTIFS($L$5:$L$300,$X$159,$M$5:$M$300,$Y159,$N$5:$N$300,$AP$31,$O$5:$O$300,AP$32)</f>
        <v>0</v>
      </c>
      <c r="AQ159" s="174">
        <f t="shared" si="604"/>
        <v>0</v>
      </c>
      <c r="AR159" s="174">
        <f t="shared" si="604"/>
        <v>0</v>
      </c>
      <c r="AS159" s="97">
        <f t="shared" ref="AS159:AS165" si="605">SUM(AP159:AR159)</f>
        <v>0</v>
      </c>
      <c r="AT159" s="397" t="str">
        <f t="shared" ref="AT159:AT165" si="606">IF(AS159=0,"",((AP159*3)+(AQ159*1.5)+(AS159*0))/AS159)</f>
        <v/>
      </c>
      <c r="AU159" s="185">
        <f t="shared" ref="AU159:AW164" si="607">COUNTIFS($L$5:$L$300,$X$159,$M$5:$M$300,$Y159,$N$5:$N$300,$AU$31,$O$5:$O$300,AU$32)</f>
        <v>0</v>
      </c>
      <c r="AV159" s="172">
        <f t="shared" si="607"/>
        <v>0</v>
      </c>
      <c r="AW159" s="172">
        <f t="shared" si="607"/>
        <v>0</v>
      </c>
      <c r="AX159" s="97">
        <f t="shared" ref="AX159:AX165" si="608">SUM(AU159:AW159)</f>
        <v>0</v>
      </c>
      <c r="AY159" s="397" t="str">
        <f t="shared" ref="AY159:AY165" si="609">IF(AX159=0,"",((AU159*4)+(AV159*2)+(AW159*0))/AX159)</f>
        <v/>
      </c>
      <c r="AZ159" s="181">
        <f t="shared" ref="AZ159:BB164" si="610">COUNTIFS($L$5:$L$300,$X$159,$M$5:$M$300,$Y159,$N$5:$N$300,$AZ$31,$O$5:$O$300,AZ$32)</f>
        <v>0</v>
      </c>
      <c r="BA159" s="174">
        <f t="shared" si="610"/>
        <v>0</v>
      </c>
      <c r="BB159" s="174">
        <f t="shared" si="610"/>
        <v>0</v>
      </c>
      <c r="BC159" s="409">
        <f t="shared" ref="BC159:BC165" si="611">SUM(AZ159:BB159)</f>
        <v>0</v>
      </c>
      <c r="BD159" s="399" t="str">
        <f t="shared" ref="BD159:BD165" si="612">IF(BC159=0,"",((AZ159*4)+(BA159*2)+(BB159*0))/BC159)</f>
        <v/>
      </c>
      <c r="BE159" s="185">
        <f t="shared" ref="BE159:BG164" si="613">COUNTIFS($L$5:$L$300,$X$159,$M$5:$M$300,$Y159,$N$5:$N$300,$BE$31,$O$5:$O$300,BE$32)</f>
        <v>0</v>
      </c>
      <c r="BF159" s="172">
        <f t="shared" si="613"/>
        <v>0</v>
      </c>
      <c r="BG159" s="172">
        <f t="shared" si="613"/>
        <v>0</v>
      </c>
      <c r="BH159" s="97">
        <f t="shared" ref="BH159:BH165" si="614">SUM(BE159:BG159)</f>
        <v>0</v>
      </c>
      <c r="BI159" s="397" t="str">
        <f t="shared" ref="BI159:BI165" si="615">IF(BH159=0,"",((BE159*4)+(BF159*2)+(BG159*0))/BH159)</f>
        <v/>
      </c>
      <c r="BJ159" s="512">
        <f>H19</f>
        <v>0</v>
      </c>
      <c r="BK159" s="404">
        <v>1</v>
      </c>
      <c r="BL159" s="172">
        <f>COUNTIFS($L$5:$L$300,$BJ$33,$M$5:$M$300,$Y$33,$N$5:$N$300,$Z$31,$O$5:$O$300,$Z$32)</f>
        <v>0</v>
      </c>
      <c r="BM159" s="172">
        <f>COUNTIFS($L$5:$L$300,$BJ$33,$M$5:$M$300,$Y$33,$N$5:$N$300,$Z$31,$O$5:$O$300,BM$32)</f>
        <v>0</v>
      </c>
      <c r="BN159" s="172">
        <f>COUNTIFS($L$5:$L$300,$BJ$33,$M$5:$M$300,$Y$33,$N$5:$N$300,$Z$31,$O$5:$O$300,BN$32)</f>
        <v>0</v>
      </c>
      <c r="BO159" s="172"/>
      <c r="BP159" s="97">
        <f t="shared" ref="BP159:BP165" si="616">SUM(BL159:BN159)</f>
        <v>0</v>
      </c>
      <c r="BQ159" s="397" t="str">
        <f t="shared" ref="BQ159:BQ165" si="617">IF(BP159=0,"",((BL159*4)+(BM159*2)+(BN159*0))/BP159)</f>
        <v/>
      </c>
      <c r="BR159" s="174">
        <f>COUNTIFS($L$5:$L$300,$BJ$33,$M$5:$M$300,$Y$33,$N$5:$N$300,$AF$31,$O$5:$O$300,BR$32)</f>
        <v>0</v>
      </c>
      <c r="BS159" s="174">
        <f t="shared" ref="BS159:BT164" si="618">COUNTIFS($L$5:$L$300,$BJ$33,$M$5:$M$300,$Y159,$N$5:$N$300,$AF$31,$O$5:$O$300,BS$32)</f>
        <v>0</v>
      </c>
      <c r="BT159" s="174">
        <f t="shared" si="618"/>
        <v>0</v>
      </c>
      <c r="BU159" s="97">
        <f t="shared" ref="BU159:BU165" si="619">SUM(BR159:BT159)</f>
        <v>0</v>
      </c>
      <c r="BV159" s="397" t="str">
        <f>IF(BU159=0,"",((BR159*3)+(BS159*1.5)+(BT159*0))/BU159)</f>
        <v/>
      </c>
      <c r="BW159" s="174">
        <f t="shared" ref="BW159:BY164" si="620">COUNTIFS($L$5:$L$300,$BJ$33,$M$5:$M$300,$Y159,$N$5:$N$300,$AK$31,$O$5:$O$300,BW$32)</f>
        <v>0</v>
      </c>
      <c r="BX159" s="174">
        <f t="shared" si="620"/>
        <v>0</v>
      </c>
      <c r="BY159" s="174">
        <f t="shared" si="620"/>
        <v>0</v>
      </c>
      <c r="BZ159" s="97">
        <f t="shared" ref="BZ159:BZ165" si="621">SUM(BW159:BY159)</f>
        <v>0</v>
      </c>
      <c r="CA159" s="397" t="str">
        <f>IF(BZ159=0,"",((BW159*3)+(BX159*1.5)+(BY159*0))/BZ159)</f>
        <v/>
      </c>
      <c r="CB159" s="174">
        <f t="shared" ref="CB159:CD164" si="622">COUNTIFS($L$5:$L$300,$BJ$33,$M$5:$M$300,$Y159,$N$5:$N$300,$AP$31,$O$5:$O$300,CB$32)</f>
        <v>0</v>
      </c>
      <c r="CC159" s="174">
        <f t="shared" si="622"/>
        <v>0</v>
      </c>
      <c r="CD159" s="174">
        <f t="shared" si="622"/>
        <v>0</v>
      </c>
      <c r="CE159" s="97">
        <f t="shared" ref="CE159:CE165" si="623">SUM(CB159:CD159)</f>
        <v>0</v>
      </c>
      <c r="CF159" s="397" t="str">
        <f>IF(CE159=0,"",((CB159*3)+(CC159*1.5)+(CD159*0))/CE159)</f>
        <v/>
      </c>
      <c r="CG159" s="185">
        <f t="shared" ref="CG159:CI164" si="624">COUNTIFS($L$5:$L$300,$BJ$33,$M$5:$M$300,$Y159,$N$5:$N$300,$AU$31,$O$5:$O$300,CG$32)</f>
        <v>0</v>
      </c>
      <c r="CH159" s="172">
        <f t="shared" si="624"/>
        <v>0</v>
      </c>
      <c r="CI159" s="172">
        <f t="shared" si="624"/>
        <v>0</v>
      </c>
      <c r="CJ159" s="97">
        <f t="shared" ref="CJ159:CJ165" si="625">SUM(CG159:CI159)</f>
        <v>0</v>
      </c>
      <c r="CK159" s="400" t="str">
        <f t="shared" ref="CK159:CK165" si="626">IF(CJ159=0,"",((CG159*4)+(CH159*2)+(CI159*0))/CJ159)</f>
        <v/>
      </c>
      <c r="CL159" s="185">
        <f t="shared" ref="CL159:CN164" si="627">COUNTIFS($L$5:$L$300,$BJ$33,$M$5:$M$300,$Y159,$N$5:$N$300,$AZ$31,$O$5:$O$300,CL$32)</f>
        <v>0</v>
      </c>
      <c r="CM159" s="172">
        <f t="shared" si="627"/>
        <v>0</v>
      </c>
      <c r="CN159" s="172">
        <f t="shared" si="627"/>
        <v>0</v>
      </c>
      <c r="CO159" s="97">
        <f t="shared" ref="CO159:CO165" si="628">SUM(CL159:CN159)</f>
        <v>0</v>
      </c>
      <c r="CP159" s="397" t="str">
        <f t="shared" ref="CP159:CP165" si="629">IF(CO159=0,"",((CL159*4)+(CM159*2)+(CN159*0))/CO159)</f>
        <v/>
      </c>
      <c r="CQ159" s="172">
        <f t="shared" ref="CQ159:CS164" si="630">COUNTIFS($L$5:$L$300,$BJ$33,$M$5:$M$300,$Y159,$N$5:$N$300,$BE$31,$O$5:$O$300,CQ$32)</f>
        <v>0</v>
      </c>
      <c r="CR159" s="172">
        <f t="shared" si="630"/>
        <v>0</v>
      </c>
      <c r="CS159" s="172">
        <f t="shared" si="630"/>
        <v>0</v>
      </c>
      <c r="CT159" s="97">
        <f t="shared" ref="CT159:CT165" si="631">SUM(CQ159:CS159)</f>
        <v>0</v>
      </c>
      <c r="CU159" s="397" t="str">
        <f t="shared" ref="CU159:CU165" si="632">IF(CT159=0,"",((CQ159*4)+(CR159*2)+(CS159*0))/CT159)</f>
        <v/>
      </c>
    </row>
    <row r="160" spans="3:100" x14ac:dyDescent="0.25">
      <c r="C160" s="380">
        <f t="shared" si="510"/>
        <v>0</v>
      </c>
      <c r="I160" s="409" t="e">
        <f t="shared" ca="1" si="511"/>
        <v>#NAME?</v>
      </c>
      <c r="K160" s="110"/>
      <c r="L160" s="74" t="str">
        <f t="shared" si="512"/>
        <v/>
      </c>
      <c r="M160" s="11" t="str">
        <f t="shared" si="513"/>
        <v/>
      </c>
      <c r="N160" s="11" t="str">
        <f t="shared" si="514"/>
        <v/>
      </c>
      <c r="O160" s="11" t="str">
        <f t="shared" si="515"/>
        <v/>
      </c>
      <c r="P160" s="380">
        <f t="shared" si="516"/>
        <v>1</v>
      </c>
      <c r="Q160" s="380">
        <f t="shared" si="517"/>
        <v>1</v>
      </c>
      <c r="X160" s="513"/>
      <c r="Y160" s="129">
        <v>2</v>
      </c>
      <c r="Z160" s="173">
        <f>COUNTIFS($L$5:$L$300,$X$159,$M$5:$M$300,$Y160,$N$5:$N$300,$Z$31,$O$5:$O$300,$Z$32)</f>
        <v>0</v>
      </c>
      <c r="AA160" s="173">
        <f>COUNTIFS($L$5:$L$300,$X$159,$M$5:$M$300,$Y160,$N$5:$N$300,$Z$31,$O$5:$O$300,$AA$32)</f>
        <v>0</v>
      </c>
      <c r="AB160" s="173">
        <f>COUNTIFS($L$5:$L$300,$X$159,$M$5:$M$300,$Y160,$N$5:$N$300,$Z$31,$O$5:$O$300,$AB$32)</f>
        <v>0</v>
      </c>
      <c r="AC160" s="130"/>
      <c r="AD160" s="130">
        <f t="shared" si="598"/>
        <v>0</v>
      </c>
      <c r="AE160" s="137" t="str">
        <f t="shared" si="599"/>
        <v/>
      </c>
      <c r="AF160" s="173">
        <f>COUNTIFS($L$5:$L$300,$X$159,$M$5:$M$300,$Y160,$N$5:$N$300,$AF$31,$O$5:$O$300,AF$32)</f>
        <v>0</v>
      </c>
      <c r="AG160" s="173">
        <f t="shared" si="600"/>
        <v>0</v>
      </c>
      <c r="AH160" s="173">
        <f t="shared" si="600"/>
        <v>0</v>
      </c>
      <c r="AI160" s="130">
        <f t="shared" si="601"/>
        <v>0</v>
      </c>
      <c r="AJ160" s="137" t="str">
        <f t="shared" ref="AJ160:AJ165" si="633">IF(AI160=0,"",((AF160*3)+(AG160*1.5)+(AH160*0))/AI160)</f>
        <v/>
      </c>
      <c r="AK160" s="182">
        <f t="shared" si="602"/>
        <v>0</v>
      </c>
      <c r="AL160" s="173">
        <f t="shared" si="602"/>
        <v>0</v>
      </c>
      <c r="AM160" s="173">
        <f t="shared" si="602"/>
        <v>0</v>
      </c>
      <c r="AN160" s="130">
        <f t="shared" si="603"/>
        <v>0</v>
      </c>
      <c r="AO160" s="137" t="str">
        <f t="shared" ref="AO160:AO165" si="634">IF(AN160=0,"",((AK160*3)+(AL160*1.5)+(AM160*0))/AN160)</f>
        <v/>
      </c>
      <c r="AP160" s="173">
        <f t="shared" si="604"/>
        <v>0</v>
      </c>
      <c r="AQ160" s="173">
        <f t="shared" si="604"/>
        <v>0</v>
      </c>
      <c r="AR160" s="173">
        <f t="shared" si="604"/>
        <v>0</v>
      </c>
      <c r="AS160" s="130">
        <f t="shared" si="605"/>
        <v>0</v>
      </c>
      <c r="AT160" s="137" t="str">
        <f t="shared" si="606"/>
        <v/>
      </c>
      <c r="AU160" s="182">
        <f t="shared" si="607"/>
        <v>0</v>
      </c>
      <c r="AV160" s="173">
        <f t="shared" si="607"/>
        <v>0</v>
      </c>
      <c r="AW160" s="173">
        <f t="shared" si="607"/>
        <v>0</v>
      </c>
      <c r="AX160" s="130">
        <f t="shared" si="608"/>
        <v>0</v>
      </c>
      <c r="AY160" s="137" t="str">
        <f t="shared" si="609"/>
        <v/>
      </c>
      <c r="AZ160" s="182">
        <f t="shared" si="610"/>
        <v>0</v>
      </c>
      <c r="BA160" s="173">
        <f t="shared" si="610"/>
        <v>0</v>
      </c>
      <c r="BB160" s="173">
        <f t="shared" si="610"/>
        <v>0</v>
      </c>
      <c r="BC160" s="130">
        <f t="shared" si="611"/>
        <v>0</v>
      </c>
      <c r="BD160" s="137" t="str">
        <f t="shared" si="612"/>
        <v/>
      </c>
      <c r="BE160" s="182">
        <f t="shared" si="613"/>
        <v>0</v>
      </c>
      <c r="BF160" s="173">
        <f t="shared" si="613"/>
        <v>0</v>
      </c>
      <c r="BG160" s="173">
        <f t="shared" si="613"/>
        <v>0</v>
      </c>
      <c r="BH160" s="130">
        <f t="shared" si="614"/>
        <v>0</v>
      </c>
      <c r="BI160" s="137" t="str">
        <f t="shared" si="615"/>
        <v/>
      </c>
      <c r="BJ160" s="513"/>
      <c r="BK160" s="126">
        <v>2</v>
      </c>
      <c r="BL160" s="236">
        <f>COUNTIFS($L$5:$L$300,$BJ$33,$M$5:$M$300,$Y160,$N$5:$N$300,$Z$31,$O$5:$O$300,$Z$32)</f>
        <v>0</v>
      </c>
      <c r="BM160" s="236">
        <f>COUNTIFS($L$5:$L$300,$BJ$33,$M$5:$M$300,$Y160,$N$5:$N$300,$Z$31,$O$5:$O$300,$AA$32)</f>
        <v>0</v>
      </c>
      <c r="BN160" s="236">
        <f>COUNTIFS($L$5:$L$300,$BJ$33,$M$5:$M$300,$Y160,$N$5:$N$300,$Z$31,$O$5:$O$300,$AB$32)</f>
        <v>0</v>
      </c>
      <c r="BO160" s="236"/>
      <c r="BP160" s="233">
        <f t="shared" si="616"/>
        <v>0</v>
      </c>
      <c r="BQ160" s="240" t="str">
        <f t="shared" si="617"/>
        <v/>
      </c>
      <c r="BR160" s="236">
        <f>COUNTIFS($L$5:$L$300,$BJ$33,$M$5:$M$300,$Y160,$N$5:$N$300,$AF$31,$O$5:$O$300,BR$32)</f>
        <v>0</v>
      </c>
      <c r="BS160" s="236">
        <f t="shared" si="618"/>
        <v>0</v>
      </c>
      <c r="BT160" s="236">
        <f t="shared" si="618"/>
        <v>0</v>
      </c>
      <c r="BU160" s="233">
        <f t="shared" si="619"/>
        <v>0</v>
      </c>
      <c r="BV160" s="240" t="str">
        <f t="shared" ref="BV160:BV165" si="635">IF(BU160=0,"",((BR160*3)+(BS160*1.5)+(BT160*0))/BU160)</f>
        <v/>
      </c>
      <c r="BW160" s="236">
        <f t="shared" si="620"/>
        <v>0</v>
      </c>
      <c r="BX160" s="236">
        <f t="shared" si="620"/>
        <v>0</v>
      </c>
      <c r="BY160" s="236">
        <f t="shared" si="620"/>
        <v>0</v>
      </c>
      <c r="BZ160" s="233">
        <f t="shared" si="621"/>
        <v>0</v>
      </c>
      <c r="CA160" s="240" t="str">
        <f t="shared" ref="CA160:CA165" si="636">IF(BZ160=0,"",((BW160*3)+(BX160*1.5)+(BY160*0))/BZ160)</f>
        <v/>
      </c>
      <c r="CB160" s="236">
        <f t="shared" si="622"/>
        <v>0</v>
      </c>
      <c r="CC160" s="236">
        <f t="shared" si="622"/>
        <v>0</v>
      </c>
      <c r="CD160" s="236">
        <f t="shared" si="622"/>
        <v>0</v>
      </c>
      <c r="CE160" s="233">
        <f t="shared" si="623"/>
        <v>0</v>
      </c>
      <c r="CF160" s="240" t="str">
        <f t="shared" ref="CF160:CF165" si="637">IF(CE160=0,"",((CB160*3)+(CC160*1.5)+(CD160*0))/CE160)</f>
        <v/>
      </c>
      <c r="CG160" s="237">
        <f t="shared" si="624"/>
        <v>0</v>
      </c>
      <c r="CH160" s="236">
        <f t="shared" si="624"/>
        <v>0</v>
      </c>
      <c r="CI160" s="236">
        <f t="shared" si="624"/>
        <v>0</v>
      </c>
      <c r="CJ160" s="233">
        <f t="shared" si="625"/>
        <v>0</v>
      </c>
      <c r="CK160" s="242" t="str">
        <f t="shared" si="626"/>
        <v/>
      </c>
      <c r="CL160" s="237">
        <f t="shared" si="627"/>
        <v>0</v>
      </c>
      <c r="CM160" s="236">
        <f t="shared" si="627"/>
        <v>0</v>
      </c>
      <c r="CN160" s="236">
        <f t="shared" si="627"/>
        <v>0</v>
      </c>
      <c r="CO160" s="233">
        <f t="shared" si="628"/>
        <v>0</v>
      </c>
      <c r="CP160" s="240" t="str">
        <f t="shared" si="629"/>
        <v/>
      </c>
      <c r="CQ160" s="236">
        <f t="shared" si="630"/>
        <v>0</v>
      </c>
      <c r="CR160" s="236">
        <f t="shared" si="630"/>
        <v>0</v>
      </c>
      <c r="CS160" s="236">
        <f t="shared" si="630"/>
        <v>0</v>
      </c>
      <c r="CT160" s="233">
        <f t="shared" si="631"/>
        <v>0</v>
      </c>
      <c r="CU160" s="240" t="str">
        <f t="shared" si="632"/>
        <v/>
      </c>
    </row>
    <row r="161" spans="3:100" x14ac:dyDescent="0.25">
      <c r="C161" s="380">
        <f t="shared" si="510"/>
        <v>0</v>
      </c>
      <c r="I161" s="409" t="e">
        <f t="shared" ca="1" si="511"/>
        <v>#NAME?</v>
      </c>
      <c r="K161" s="110"/>
      <c r="L161" s="74" t="str">
        <f t="shared" si="512"/>
        <v/>
      </c>
      <c r="M161" s="11" t="str">
        <f t="shared" si="513"/>
        <v/>
      </c>
      <c r="N161" s="11" t="str">
        <f t="shared" si="514"/>
        <v/>
      </c>
      <c r="O161" s="11" t="str">
        <f t="shared" si="515"/>
        <v/>
      </c>
      <c r="P161" s="380">
        <f t="shared" si="516"/>
        <v>1</v>
      </c>
      <c r="Q161" s="380">
        <f t="shared" si="517"/>
        <v>1</v>
      </c>
      <c r="X161" s="513"/>
      <c r="Y161" s="111">
        <v>3</v>
      </c>
      <c r="Z161" s="174">
        <f>COUNTIFS($L$5:$L$300,$X$159,$M$5:$M$300,$Y161,$N$5:$N$300,$Z$31,$O$5:$O$300,$Z$32)</f>
        <v>0</v>
      </c>
      <c r="AA161" s="174">
        <f>COUNTIFS($L$5:$L$300,$X$159,$M$5:$M$300,$Y161,$N$5:$N$300,$Z$31,$O$5:$O$300,$AA$32)</f>
        <v>0</v>
      </c>
      <c r="AB161" s="174">
        <f>COUNTIFS($L$5:$L$300,$X$159,$M$5:$M$300,$Y161,$N$5:$N$300,$Z$31,$O$5:$O$300,$AB$32)</f>
        <v>0</v>
      </c>
      <c r="AC161" s="409"/>
      <c r="AD161" s="409">
        <f t="shared" si="598"/>
        <v>0</v>
      </c>
      <c r="AE161" s="399" t="str">
        <f t="shared" si="599"/>
        <v/>
      </c>
      <c r="AF161" s="174">
        <f>COUNTIFS($L$5:$L$300,$X$159,$M$5:$M$300,$Y161,$N$5:$N$300,$AF$31,$O$5:$O$300,AF$32)</f>
        <v>0</v>
      </c>
      <c r="AG161" s="174">
        <f t="shared" si="600"/>
        <v>0</v>
      </c>
      <c r="AH161" s="174">
        <f t="shared" si="600"/>
        <v>0</v>
      </c>
      <c r="AI161" s="409">
        <f t="shared" si="601"/>
        <v>0</v>
      </c>
      <c r="AJ161" s="399" t="str">
        <f t="shared" si="633"/>
        <v/>
      </c>
      <c r="AK161" s="181">
        <f t="shared" si="602"/>
        <v>0</v>
      </c>
      <c r="AL161" s="174">
        <f t="shared" si="602"/>
        <v>0</v>
      </c>
      <c r="AM161" s="174">
        <f t="shared" si="602"/>
        <v>0</v>
      </c>
      <c r="AN161" s="409">
        <f t="shared" si="603"/>
        <v>0</v>
      </c>
      <c r="AO161" s="399" t="str">
        <f t="shared" si="634"/>
        <v/>
      </c>
      <c r="AP161" s="174">
        <f t="shared" si="604"/>
        <v>0</v>
      </c>
      <c r="AQ161" s="174">
        <f t="shared" si="604"/>
        <v>0</v>
      </c>
      <c r="AR161" s="174">
        <f t="shared" si="604"/>
        <v>0</v>
      </c>
      <c r="AS161" s="409">
        <f t="shared" si="605"/>
        <v>0</v>
      </c>
      <c r="AT161" s="399" t="str">
        <f t="shared" si="606"/>
        <v/>
      </c>
      <c r="AU161" s="181">
        <f t="shared" si="607"/>
        <v>0</v>
      </c>
      <c r="AV161" s="174">
        <f t="shared" si="607"/>
        <v>0</v>
      </c>
      <c r="AW161" s="174">
        <f t="shared" si="607"/>
        <v>0</v>
      </c>
      <c r="AX161" s="409">
        <f t="shared" si="608"/>
        <v>0</v>
      </c>
      <c r="AY161" s="399" t="str">
        <f t="shared" si="609"/>
        <v/>
      </c>
      <c r="AZ161" s="181">
        <f t="shared" si="610"/>
        <v>0</v>
      </c>
      <c r="BA161" s="174">
        <f t="shared" si="610"/>
        <v>0</v>
      </c>
      <c r="BB161" s="174">
        <f t="shared" si="610"/>
        <v>0</v>
      </c>
      <c r="BC161" s="409">
        <f t="shared" si="611"/>
        <v>0</v>
      </c>
      <c r="BD161" s="399" t="str">
        <f t="shared" si="612"/>
        <v/>
      </c>
      <c r="BE161" s="181">
        <f t="shared" si="613"/>
        <v>0</v>
      </c>
      <c r="BF161" s="174">
        <f t="shared" si="613"/>
        <v>0</v>
      </c>
      <c r="BG161" s="174">
        <f t="shared" si="613"/>
        <v>0</v>
      </c>
      <c r="BH161" s="409">
        <f t="shared" si="614"/>
        <v>0</v>
      </c>
      <c r="BI161" s="399" t="str">
        <f t="shared" si="615"/>
        <v/>
      </c>
      <c r="BJ161" s="513"/>
      <c r="BK161" s="132">
        <v>3</v>
      </c>
      <c r="BL161" s="174">
        <f>COUNTIFS($L$5:$L$300,$BJ$33,$M$5:$M$300,$Y161,$N$5:$N$300,$Z$31,$O$5:$O$300,$Z$32)</f>
        <v>0</v>
      </c>
      <c r="BM161" s="174">
        <f>COUNTIFS($L$5:$L$300,$BJ$33,$M$5:$M$300,$Y161,$N$5:$N$300,$Z$31,$O$5:$O$300,$AA$32)</f>
        <v>0</v>
      </c>
      <c r="BN161" s="174">
        <f>COUNTIFS($L$5:$L$300,$BJ$33,$M$5:$M$300,$Y161,$N$5:$N$300,$Z$31,$O$5:$O$300,$AB$32)</f>
        <v>0</v>
      </c>
      <c r="BO161" s="174"/>
      <c r="BP161" s="409">
        <f t="shared" si="616"/>
        <v>0</v>
      </c>
      <c r="BQ161" s="399" t="str">
        <f t="shared" si="617"/>
        <v/>
      </c>
      <c r="BR161" s="174">
        <f>COUNTIFS($L$5:$L$300,$BJ$33,$M$5:$M$300,$Y161,$N$5:$N$300,$AF$31,$O$5:$O$300,BR$32)</f>
        <v>0</v>
      </c>
      <c r="BS161" s="174">
        <f t="shared" si="618"/>
        <v>0</v>
      </c>
      <c r="BT161" s="174">
        <f t="shared" si="618"/>
        <v>0</v>
      </c>
      <c r="BU161" s="409">
        <f t="shared" si="619"/>
        <v>0</v>
      </c>
      <c r="BV161" s="399" t="str">
        <f t="shared" si="635"/>
        <v/>
      </c>
      <c r="BW161" s="174">
        <f t="shared" si="620"/>
        <v>0</v>
      </c>
      <c r="BX161" s="174">
        <f t="shared" si="620"/>
        <v>0</v>
      </c>
      <c r="BY161" s="174">
        <f t="shared" si="620"/>
        <v>0</v>
      </c>
      <c r="BZ161" s="409">
        <f t="shared" si="621"/>
        <v>0</v>
      </c>
      <c r="CA161" s="399" t="str">
        <f t="shared" si="636"/>
        <v/>
      </c>
      <c r="CB161" s="174">
        <f t="shared" si="622"/>
        <v>0</v>
      </c>
      <c r="CC161" s="174">
        <f t="shared" si="622"/>
        <v>0</v>
      </c>
      <c r="CD161" s="174">
        <f t="shared" si="622"/>
        <v>0</v>
      </c>
      <c r="CE161" s="409">
        <f t="shared" si="623"/>
        <v>0</v>
      </c>
      <c r="CF161" s="399" t="str">
        <f t="shared" si="637"/>
        <v/>
      </c>
      <c r="CG161" s="181">
        <f t="shared" si="624"/>
        <v>0</v>
      </c>
      <c r="CH161" s="174">
        <f t="shared" si="624"/>
        <v>0</v>
      </c>
      <c r="CI161" s="174">
        <f t="shared" si="624"/>
        <v>0</v>
      </c>
      <c r="CJ161" s="409">
        <f t="shared" si="625"/>
        <v>0</v>
      </c>
      <c r="CK161" s="398" t="str">
        <f t="shared" si="626"/>
        <v/>
      </c>
      <c r="CL161" s="181">
        <f t="shared" si="627"/>
        <v>0</v>
      </c>
      <c r="CM161" s="174">
        <f t="shared" si="627"/>
        <v>0</v>
      </c>
      <c r="CN161" s="174">
        <f t="shared" si="627"/>
        <v>0</v>
      </c>
      <c r="CO161" s="409">
        <f t="shared" si="628"/>
        <v>0</v>
      </c>
      <c r="CP161" s="399" t="str">
        <f t="shared" si="629"/>
        <v/>
      </c>
      <c r="CQ161" s="174">
        <f t="shared" si="630"/>
        <v>0</v>
      </c>
      <c r="CR161" s="174">
        <f t="shared" si="630"/>
        <v>0</v>
      </c>
      <c r="CS161" s="174">
        <f t="shared" si="630"/>
        <v>0</v>
      </c>
      <c r="CT161" s="409">
        <f t="shared" si="631"/>
        <v>0</v>
      </c>
      <c r="CU161" s="399" t="str">
        <f t="shared" si="632"/>
        <v/>
      </c>
    </row>
    <row r="162" spans="3:100" x14ac:dyDescent="0.25">
      <c r="C162" s="380">
        <f t="shared" si="510"/>
        <v>0</v>
      </c>
      <c r="I162" s="409" t="e">
        <f t="shared" ca="1" si="511"/>
        <v>#NAME?</v>
      </c>
      <c r="K162" s="110"/>
      <c r="L162" s="74" t="str">
        <f t="shared" si="512"/>
        <v/>
      </c>
      <c r="M162" s="11" t="str">
        <f t="shared" si="513"/>
        <v/>
      </c>
      <c r="N162" s="11" t="str">
        <f t="shared" si="514"/>
        <v/>
      </c>
      <c r="O162" s="11" t="str">
        <f t="shared" si="515"/>
        <v/>
      </c>
      <c r="P162" s="380">
        <f t="shared" si="516"/>
        <v>1</v>
      </c>
      <c r="Q162" s="380">
        <f t="shared" si="517"/>
        <v>1</v>
      </c>
      <c r="X162" s="513"/>
      <c r="Y162" s="129">
        <v>4</v>
      </c>
      <c r="Z162" s="173">
        <f>COUNTIFS($L$5:$L$300,$X$159,$M$5:$M$300,$Y162,$N$5:$N$300,$Z$31,$O$5:$O$300,$Z$32)</f>
        <v>0</v>
      </c>
      <c r="AA162" s="173">
        <f>COUNTIFS($L$5:$L$300,$X$159,$M$5:$M$300,$Y162,$N$5:$N$300,$Z$31,$O$5:$O$300,$AA$32)</f>
        <v>0</v>
      </c>
      <c r="AB162" s="173">
        <f>COUNTIFS($L$5:$L$300,$X$159,$M$5:$M$300,$Y162,$N$5:$N$300,$Z$31,$O$5:$O$300,$AB$32)</f>
        <v>0</v>
      </c>
      <c r="AC162" s="130"/>
      <c r="AD162" s="130">
        <f t="shared" si="598"/>
        <v>0</v>
      </c>
      <c r="AE162" s="137" t="str">
        <f t="shared" si="599"/>
        <v/>
      </c>
      <c r="AF162" s="173">
        <f>COUNTIFS($L$5:$L$300,$X$159,$M$5:$M$300,$Y162,$N$5:$N$300,$AF$31,$O$5:$O$300,AF$32)</f>
        <v>0</v>
      </c>
      <c r="AG162" s="173">
        <f t="shared" si="600"/>
        <v>0</v>
      </c>
      <c r="AH162" s="173">
        <f t="shared" si="600"/>
        <v>0</v>
      </c>
      <c r="AI162" s="130">
        <f t="shared" si="601"/>
        <v>0</v>
      </c>
      <c r="AJ162" s="137" t="str">
        <f t="shared" si="633"/>
        <v/>
      </c>
      <c r="AK162" s="182">
        <f t="shared" si="602"/>
        <v>0</v>
      </c>
      <c r="AL162" s="173">
        <f t="shared" si="602"/>
        <v>0</v>
      </c>
      <c r="AM162" s="173">
        <f t="shared" si="602"/>
        <v>0</v>
      </c>
      <c r="AN162" s="130">
        <f t="shared" si="603"/>
        <v>0</v>
      </c>
      <c r="AO162" s="137" t="str">
        <f t="shared" si="634"/>
        <v/>
      </c>
      <c r="AP162" s="173">
        <f t="shared" si="604"/>
        <v>0</v>
      </c>
      <c r="AQ162" s="173">
        <f t="shared" si="604"/>
        <v>0</v>
      </c>
      <c r="AR162" s="173">
        <f t="shared" si="604"/>
        <v>0</v>
      </c>
      <c r="AS162" s="130">
        <f t="shared" si="605"/>
        <v>0</v>
      </c>
      <c r="AT162" s="137" t="str">
        <f t="shared" si="606"/>
        <v/>
      </c>
      <c r="AU162" s="182">
        <f t="shared" si="607"/>
        <v>0</v>
      </c>
      <c r="AV162" s="173">
        <f t="shared" si="607"/>
        <v>0</v>
      </c>
      <c r="AW162" s="173">
        <f t="shared" si="607"/>
        <v>0</v>
      </c>
      <c r="AX162" s="130">
        <f t="shared" si="608"/>
        <v>0</v>
      </c>
      <c r="AY162" s="137" t="str">
        <f t="shared" si="609"/>
        <v/>
      </c>
      <c r="AZ162" s="182">
        <f t="shared" si="610"/>
        <v>0</v>
      </c>
      <c r="BA162" s="173">
        <f t="shared" si="610"/>
        <v>0</v>
      </c>
      <c r="BB162" s="173">
        <f t="shared" si="610"/>
        <v>0</v>
      </c>
      <c r="BC162" s="130">
        <f t="shared" si="611"/>
        <v>0</v>
      </c>
      <c r="BD162" s="137" t="str">
        <f t="shared" si="612"/>
        <v/>
      </c>
      <c r="BE162" s="182">
        <f t="shared" si="613"/>
        <v>0</v>
      </c>
      <c r="BF162" s="173">
        <f t="shared" si="613"/>
        <v>0</v>
      </c>
      <c r="BG162" s="173">
        <f t="shared" si="613"/>
        <v>0</v>
      </c>
      <c r="BH162" s="130">
        <f t="shared" si="614"/>
        <v>0</v>
      </c>
      <c r="BI162" s="137" t="str">
        <f t="shared" si="615"/>
        <v/>
      </c>
      <c r="BJ162" s="513"/>
      <c r="BK162" s="126">
        <v>4</v>
      </c>
      <c r="BL162" s="236">
        <f>COUNTIFS($L$5:$L$300,$BJ$33,$M$5:$M$300,$Y162,$N$5:$N$300,$Z$31,$O$5:$O$300,$Z$32)</f>
        <v>0</v>
      </c>
      <c r="BM162" s="236">
        <f>COUNTIFS($L$5:$L$300,$BJ$33,$M$5:$M$300,$Y162,$N$5:$N$300,$Z$31,$O$5:$O$300,$AA$32)</f>
        <v>0</v>
      </c>
      <c r="BN162" s="236">
        <f>COUNTIFS($L$5:$L$300,$BJ$33,$M$5:$M$300,$Y162,$N$5:$N$300,$Z$31,$O$5:$O$300,$AB$32)</f>
        <v>0</v>
      </c>
      <c r="BO162" s="236"/>
      <c r="BP162" s="233">
        <f t="shared" si="616"/>
        <v>0</v>
      </c>
      <c r="BQ162" s="240" t="str">
        <f t="shared" si="617"/>
        <v/>
      </c>
      <c r="BR162" s="236">
        <f>COUNTIFS($L$5:$L$300,$BJ$33,$M$5:$M$300,$Y162,$N$5:$N$300,$AF$31,$O$5:$O$300,BR$32)</f>
        <v>0</v>
      </c>
      <c r="BS162" s="236">
        <f t="shared" si="618"/>
        <v>0</v>
      </c>
      <c r="BT162" s="236">
        <f t="shared" si="618"/>
        <v>0</v>
      </c>
      <c r="BU162" s="233">
        <f t="shared" si="619"/>
        <v>0</v>
      </c>
      <c r="BV162" s="240" t="str">
        <f t="shared" si="635"/>
        <v/>
      </c>
      <c r="BW162" s="236">
        <f t="shared" si="620"/>
        <v>0</v>
      </c>
      <c r="BX162" s="236">
        <f t="shared" si="620"/>
        <v>0</v>
      </c>
      <c r="BY162" s="236">
        <f t="shared" si="620"/>
        <v>0</v>
      </c>
      <c r="BZ162" s="233">
        <f t="shared" si="621"/>
        <v>0</v>
      </c>
      <c r="CA162" s="240" t="str">
        <f t="shared" si="636"/>
        <v/>
      </c>
      <c r="CB162" s="236">
        <f t="shared" si="622"/>
        <v>0</v>
      </c>
      <c r="CC162" s="236">
        <f t="shared" si="622"/>
        <v>0</v>
      </c>
      <c r="CD162" s="236">
        <f t="shared" si="622"/>
        <v>0</v>
      </c>
      <c r="CE162" s="233">
        <f t="shared" si="623"/>
        <v>0</v>
      </c>
      <c r="CF162" s="240" t="str">
        <f t="shared" si="637"/>
        <v/>
      </c>
      <c r="CG162" s="237">
        <f t="shared" si="624"/>
        <v>0</v>
      </c>
      <c r="CH162" s="236">
        <f t="shared" si="624"/>
        <v>0</v>
      </c>
      <c r="CI162" s="236">
        <f t="shared" si="624"/>
        <v>0</v>
      </c>
      <c r="CJ162" s="233">
        <f t="shared" si="625"/>
        <v>0</v>
      </c>
      <c r="CK162" s="242" t="str">
        <f t="shared" si="626"/>
        <v/>
      </c>
      <c r="CL162" s="237">
        <f t="shared" si="627"/>
        <v>0</v>
      </c>
      <c r="CM162" s="236">
        <f t="shared" si="627"/>
        <v>0</v>
      </c>
      <c r="CN162" s="236">
        <f t="shared" si="627"/>
        <v>0</v>
      </c>
      <c r="CO162" s="233">
        <f t="shared" si="628"/>
        <v>0</v>
      </c>
      <c r="CP162" s="240" t="str">
        <f t="shared" si="629"/>
        <v/>
      </c>
      <c r="CQ162" s="236">
        <f t="shared" si="630"/>
        <v>0</v>
      </c>
      <c r="CR162" s="236">
        <f t="shared" si="630"/>
        <v>0</v>
      </c>
      <c r="CS162" s="236">
        <f t="shared" si="630"/>
        <v>0</v>
      </c>
      <c r="CT162" s="233">
        <f t="shared" si="631"/>
        <v>0</v>
      </c>
      <c r="CU162" s="240" t="str">
        <f t="shared" si="632"/>
        <v/>
      </c>
    </row>
    <row r="163" spans="3:100" x14ac:dyDescent="0.25">
      <c r="C163" s="380">
        <f t="shared" si="510"/>
        <v>0</v>
      </c>
      <c r="I163" s="409" t="e">
        <f t="shared" ca="1" si="511"/>
        <v>#NAME?</v>
      </c>
      <c r="K163" s="110"/>
      <c r="L163" s="74" t="str">
        <f t="shared" si="512"/>
        <v/>
      </c>
      <c r="M163" s="11" t="str">
        <f t="shared" si="513"/>
        <v/>
      </c>
      <c r="N163" s="11" t="str">
        <f t="shared" si="514"/>
        <v/>
      </c>
      <c r="O163" s="11" t="str">
        <f t="shared" si="515"/>
        <v/>
      </c>
      <c r="P163" s="380">
        <f t="shared" si="516"/>
        <v>1</v>
      </c>
      <c r="Q163" s="380">
        <f t="shared" si="517"/>
        <v>1</v>
      </c>
      <c r="X163" s="513"/>
      <c r="Y163" s="111">
        <v>5</v>
      </c>
      <c r="Z163" s="174">
        <f>COUNTIFS($L$5:$L$300,$X$159,$M$5:$M$300,$Y163,$N$5:$N$300,$Z$31,$O$5:$O$300,$Z$32)</f>
        <v>0</v>
      </c>
      <c r="AA163" s="174">
        <f>COUNTIFS($L$5:$L$300,$X$159,$M$5:$M$300,$Y163,$N$5:$N$300,$Z$31,$O$5:$O$300,$AA$32)</f>
        <v>0</v>
      </c>
      <c r="AB163" s="174">
        <f>COUNTIFS($L$5:$L$300,$X$159,$M$5:$M$300,$Y163,$N$5:$N$300,$Z$31,$O$5:$O$300,$AB$32)</f>
        <v>0</v>
      </c>
      <c r="AC163" s="409"/>
      <c r="AD163" s="409">
        <f t="shared" si="598"/>
        <v>0</v>
      </c>
      <c r="AE163" s="399" t="str">
        <f t="shared" si="599"/>
        <v/>
      </c>
      <c r="AF163" s="174">
        <f>COUNTIFS($L$5:$L$300,$X$159,$M$5:$M$300,$Y163,$N$5:$N$300,$AF$31,$O$5:$O$300,AF$32)</f>
        <v>0</v>
      </c>
      <c r="AG163" s="174">
        <f t="shared" si="600"/>
        <v>0</v>
      </c>
      <c r="AH163" s="174">
        <f t="shared" si="600"/>
        <v>0</v>
      </c>
      <c r="AI163" s="409">
        <f t="shared" si="601"/>
        <v>0</v>
      </c>
      <c r="AJ163" s="399" t="str">
        <f t="shared" si="633"/>
        <v/>
      </c>
      <c r="AK163" s="181">
        <f t="shared" si="602"/>
        <v>0</v>
      </c>
      <c r="AL163" s="174">
        <f t="shared" si="602"/>
        <v>0</v>
      </c>
      <c r="AM163" s="174">
        <f t="shared" si="602"/>
        <v>0</v>
      </c>
      <c r="AN163" s="409">
        <f t="shared" si="603"/>
        <v>0</v>
      </c>
      <c r="AO163" s="399" t="str">
        <f t="shared" si="634"/>
        <v/>
      </c>
      <c r="AP163" s="174">
        <f t="shared" si="604"/>
        <v>0</v>
      </c>
      <c r="AQ163" s="174">
        <f t="shared" si="604"/>
        <v>0</v>
      </c>
      <c r="AR163" s="174">
        <f t="shared" si="604"/>
        <v>0</v>
      </c>
      <c r="AS163" s="409">
        <f t="shared" si="605"/>
        <v>0</v>
      </c>
      <c r="AT163" s="399" t="str">
        <f t="shared" si="606"/>
        <v/>
      </c>
      <c r="AU163" s="181">
        <f t="shared" si="607"/>
        <v>0</v>
      </c>
      <c r="AV163" s="174">
        <f t="shared" si="607"/>
        <v>0</v>
      </c>
      <c r="AW163" s="174">
        <f t="shared" si="607"/>
        <v>0</v>
      </c>
      <c r="AX163" s="409">
        <f t="shared" si="608"/>
        <v>0</v>
      </c>
      <c r="AY163" s="399" t="str">
        <f t="shared" si="609"/>
        <v/>
      </c>
      <c r="AZ163" s="181">
        <f t="shared" si="610"/>
        <v>0</v>
      </c>
      <c r="BA163" s="174">
        <f t="shared" si="610"/>
        <v>0</v>
      </c>
      <c r="BB163" s="174">
        <f t="shared" si="610"/>
        <v>0</v>
      </c>
      <c r="BC163" s="409">
        <f t="shared" si="611"/>
        <v>0</v>
      </c>
      <c r="BD163" s="399" t="str">
        <f t="shared" si="612"/>
        <v/>
      </c>
      <c r="BE163" s="181">
        <f t="shared" si="613"/>
        <v>0</v>
      </c>
      <c r="BF163" s="174">
        <f t="shared" si="613"/>
        <v>0</v>
      </c>
      <c r="BG163" s="174">
        <f t="shared" si="613"/>
        <v>0</v>
      </c>
      <c r="BH163" s="409">
        <f t="shared" si="614"/>
        <v>0</v>
      </c>
      <c r="BI163" s="399" t="str">
        <f t="shared" si="615"/>
        <v/>
      </c>
      <c r="BJ163" s="513"/>
      <c r="BK163" s="132">
        <v>5</v>
      </c>
      <c r="BL163" s="174">
        <f>COUNTIFS($L$5:$L$300,$BJ$33,$M$5:$M$300,$Y163,$N$5:$N$300,$Z$31,$O$5:$O$300,$Z$32)</f>
        <v>0</v>
      </c>
      <c r="BM163" s="174">
        <f>COUNTIFS($L$5:$L$300,$BJ$33,$M$5:$M$300,$Y163,$N$5:$N$300,$Z$31,$O$5:$O$300,$AA$32)</f>
        <v>0</v>
      </c>
      <c r="BN163" s="174">
        <f>COUNTIFS($L$5:$L$300,$BJ$33,$M$5:$M$300,$Y163,$N$5:$N$300,$Z$31,$O$5:$O$300,$AB$32)</f>
        <v>0</v>
      </c>
      <c r="BO163" s="174"/>
      <c r="BP163" s="409">
        <f t="shared" si="616"/>
        <v>0</v>
      </c>
      <c r="BQ163" s="399" t="str">
        <f t="shared" si="617"/>
        <v/>
      </c>
      <c r="BR163" s="174">
        <f>COUNTIFS($L$5:$L$300,$BJ$33,$M$5:$M$300,$Y163,$N$5:$N$300,$AF$31,$O$5:$O$300,BR$32)</f>
        <v>0</v>
      </c>
      <c r="BS163" s="174">
        <f t="shared" si="618"/>
        <v>0</v>
      </c>
      <c r="BT163" s="174">
        <f t="shared" si="618"/>
        <v>0</v>
      </c>
      <c r="BU163" s="409">
        <f t="shared" si="619"/>
        <v>0</v>
      </c>
      <c r="BV163" s="399" t="str">
        <f t="shared" si="635"/>
        <v/>
      </c>
      <c r="BW163" s="174">
        <f t="shared" si="620"/>
        <v>0</v>
      </c>
      <c r="BX163" s="174">
        <f t="shared" si="620"/>
        <v>0</v>
      </c>
      <c r="BY163" s="174">
        <f t="shared" si="620"/>
        <v>0</v>
      </c>
      <c r="BZ163" s="409">
        <f t="shared" si="621"/>
        <v>0</v>
      </c>
      <c r="CA163" s="399" t="str">
        <f t="shared" si="636"/>
        <v/>
      </c>
      <c r="CB163" s="174">
        <f t="shared" si="622"/>
        <v>0</v>
      </c>
      <c r="CC163" s="174">
        <f t="shared" si="622"/>
        <v>0</v>
      </c>
      <c r="CD163" s="174">
        <f t="shared" si="622"/>
        <v>0</v>
      </c>
      <c r="CE163" s="409">
        <f t="shared" si="623"/>
        <v>0</v>
      </c>
      <c r="CF163" s="399" t="str">
        <f t="shared" si="637"/>
        <v/>
      </c>
      <c r="CG163" s="181">
        <f t="shared" si="624"/>
        <v>0</v>
      </c>
      <c r="CH163" s="174">
        <f t="shared" si="624"/>
        <v>0</v>
      </c>
      <c r="CI163" s="174">
        <f t="shared" si="624"/>
        <v>0</v>
      </c>
      <c r="CJ163" s="409">
        <f t="shared" si="625"/>
        <v>0</v>
      </c>
      <c r="CK163" s="398" t="str">
        <f t="shared" si="626"/>
        <v/>
      </c>
      <c r="CL163" s="181">
        <f t="shared" si="627"/>
        <v>0</v>
      </c>
      <c r="CM163" s="174">
        <f t="shared" si="627"/>
        <v>0</v>
      </c>
      <c r="CN163" s="174">
        <f t="shared" si="627"/>
        <v>0</v>
      </c>
      <c r="CO163" s="409">
        <f t="shared" si="628"/>
        <v>0</v>
      </c>
      <c r="CP163" s="399" t="str">
        <f t="shared" si="629"/>
        <v/>
      </c>
      <c r="CQ163" s="174">
        <f t="shared" si="630"/>
        <v>0</v>
      </c>
      <c r="CR163" s="174">
        <f t="shared" si="630"/>
        <v>0</v>
      </c>
      <c r="CS163" s="174">
        <f t="shared" si="630"/>
        <v>0</v>
      </c>
      <c r="CT163" s="409">
        <f t="shared" si="631"/>
        <v>0</v>
      </c>
      <c r="CU163" s="399" t="str">
        <f t="shared" si="632"/>
        <v/>
      </c>
    </row>
    <row r="164" spans="3:100" ht="15.75" thickBot="1" x14ac:dyDescent="0.3">
      <c r="C164" s="380">
        <f t="shared" si="510"/>
        <v>0</v>
      </c>
      <c r="I164" s="409" t="e">
        <f t="shared" ca="1" si="511"/>
        <v>#NAME?</v>
      </c>
      <c r="K164" s="110"/>
      <c r="L164" s="74" t="str">
        <f t="shared" si="512"/>
        <v/>
      </c>
      <c r="M164" s="11" t="str">
        <f t="shared" si="513"/>
        <v/>
      </c>
      <c r="N164" s="11" t="str">
        <f t="shared" si="514"/>
        <v/>
      </c>
      <c r="O164" s="11" t="str">
        <f t="shared" si="515"/>
        <v/>
      </c>
      <c r="P164" s="380">
        <f t="shared" si="516"/>
        <v>1</v>
      </c>
      <c r="Q164" s="380">
        <f t="shared" si="517"/>
        <v>1</v>
      </c>
      <c r="X164" s="514"/>
      <c r="Y164" s="168">
        <v>6</v>
      </c>
      <c r="Z164" s="173">
        <f>COUNTIFS($L$5:$L$300,$X$159,$M$5:$M$300,$Y164,$N$5:$N$300,$Z$31,$O$5:$O$300,$Z$32)</f>
        <v>0</v>
      </c>
      <c r="AA164" s="173">
        <f>COUNTIFS($L$5:$L$300,$X$159,$M$5:$M$300,$Y164,$N$5:$N$300,$Z$31,$O$5:$O$300,$AA$32)</f>
        <v>0</v>
      </c>
      <c r="AB164" s="173">
        <f>COUNTIFS($L$5:$L$300,$X$159,$M$5:$M$300,$Y164,$N$5:$N$300,$Z$31,$O$5:$O$300,$AB$32)</f>
        <v>0</v>
      </c>
      <c r="AC164" s="130"/>
      <c r="AD164" s="130">
        <f t="shared" si="598"/>
        <v>0</v>
      </c>
      <c r="AE164" s="137" t="str">
        <f t="shared" si="599"/>
        <v/>
      </c>
      <c r="AF164" s="173">
        <f>COUNTIFS($L$5:$L$300,$X$159,$M$5:$M$300,$Y164,$N$5:$N$300,$AF$31,$O$5:$O$300,AF$32)</f>
        <v>0</v>
      </c>
      <c r="AG164" s="173">
        <f t="shared" si="600"/>
        <v>0</v>
      </c>
      <c r="AH164" s="173">
        <f t="shared" si="600"/>
        <v>0</v>
      </c>
      <c r="AI164" s="130">
        <f t="shared" si="601"/>
        <v>0</v>
      </c>
      <c r="AJ164" s="137" t="str">
        <f t="shared" si="633"/>
        <v/>
      </c>
      <c r="AK164" s="182">
        <f t="shared" si="602"/>
        <v>0</v>
      </c>
      <c r="AL164" s="173">
        <f t="shared" si="602"/>
        <v>0</v>
      </c>
      <c r="AM164" s="173">
        <f t="shared" si="602"/>
        <v>0</v>
      </c>
      <c r="AN164" s="130">
        <f t="shared" si="603"/>
        <v>0</v>
      </c>
      <c r="AO164" s="137" t="str">
        <f t="shared" si="634"/>
        <v/>
      </c>
      <c r="AP164" s="173">
        <f t="shared" si="604"/>
        <v>0</v>
      </c>
      <c r="AQ164" s="173">
        <f t="shared" si="604"/>
        <v>0</v>
      </c>
      <c r="AR164" s="173">
        <f t="shared" si="604"/>
        <v>0</v>
      </c>
      <c r="AS164" s="130">
        <f t="shared" si="605"/>
        <v>0</v>
      </c>
      <c r="AT164" s="137" t="str">
        <f t="shared" si="606"/>
        <v/>
      </c>
      <c r="AU164" s="182">
        <f t="shared" si="607"/>
        <v>0</v>
      </c>
      <c r="AV164" s="173">
        <f t="shared" si="607"/>
        <v>0</v>
      </c>
      <c r="AW164" s="173">
        <f t="shared" si="607"/>
        <v>0</v>
      </c>
      <c r="AX164" s="130">
        <f t="shared" si="608"/>
        <v>0</v>
      </c>
      <c r="AY164" s="137" t="str">
        <f t="shared" si="609"/>
        <v/>
      </c>
      <c r="AZ164" s="183">
        <f t="shared" si="610"/>
        <v>0</v>
      </c>
      <c r="BA164" s="184">
        <f t="shared" si="610"/>
        <v>0</v>
      </c>
      <c r="BB164" s="173">
        <f t="shared" si="610"/>
        <v>0</v>
      </c>
      <c r="BC164" s="153">
        <f t="shared" si="611"/>
        <v>0</v>
      </c>
      <c r="BD164" s="164" t="str">
        <f t="shared" si="612"/>
        <v/>
      </c>
      <c r="BE164" s="182">
        <f t="shared" si="613"/>
        <v>0</v>
      </c>
      <c r="BF164" s="173">
        <f t="shared" si="613"/>
        <v>0</v>
      </c>
      <c r="BG164" s="173">
        <f t="shared" si="613"/>
        <v>0</v>
      </c>
      <c r="BH164" s="130">
        <f t="shared" si="614"/>
        <v>0</v>
      </c>
      <c r="BI164" s="137" t="str">
        <f t="shared" si="615"/>
        <v/>
      </c>
      <c r="BJ164" s="514"/>
      <c r="BK164" s="234">
        <v>6</v>
      </c>
      <c r="BL164" s="236">
        <f>COUNTIFS($L$5:$L$300,$BJ$33,$M$5:$M$300,$Y164,$N$5:$N$300,$Z$31,$O$5:$O$300,$Z$32)</f>
        <v>0</v>
      </c>
      <c r="BM164" s="236">
        <f>COUNTIFS($L$5:$L$300,$BJ$33,$M$5:$M$300,$Y164,$N$5:$N$300,$Z$31,$O$5:$O$300,$AA$32)</f>
        <v>0</v>
      </c>
      <c r="BN164" s="236">
        <f>COUNTIFS($L$5:$L$300,$BJ$33,$M$5:$M$300,$Y164,$N$5:$N$300,$Z$31,$O$5:$O$300,$AB$32)</f>
        <v>0</v>
      </c>
      <c r="BO164" s="236"/>
      <c r="BP164" s="233">
        <f t="shared" si="616"/>
        <v>0</v>
      </c>
      <c r="BQ164" s="241" t="str">
        <f t="shared" si="617"/>
        <v/>
      </c>
      <c r="BR164" s="236">
        <f>COUNTIFS($L$5:$L$300,$BJ$33,$M$5:$M$300,$Y164,$N$5:$N$300,$AF$31,$O$5:$O$300,BR$32)</f>
        <v>0</v>
      </c>
      <c r="BS164" s="236">
        <f t="shared" si="618"/>
        <v>0</v>
      </c>
      <c r="BT164" s="236">
        <f t="shared" si="618"/>
        <v>0</v>
      </c>
      <c r="BU164" s="233">
        <f t="shared" si="619"/>
        <v>0</v>
      </c>
      <c r="BV164" s="241" t="str">
        <f t="shared" si="635"/>
        <v/>
      </c>
      <c r="BW164" s="236">
        <f t="shared" si="620"/>
        <v>0</v>
      </c>
      <c r="BX164" s="236">
        <f t="shared" si="620"/>
        <v>0</v>
      </c>
      <c r="BY164" s="236">
        <f t="shared" si="620"/>
        <v>0</v>
      </c>
      <c r="BZ164" s="233">
        <f t="shared" si="621"/>
        <v>0</v>
      </c>
      <c r="CA164" s="240" t="str">
        <f t="shared" si="636"/>
        <v/>
      </c>
      <c r="CB164" s="236">
        <f t="shared" si="622"/>
        <v>0</v>
      </c>
      <c r="CC164" s="236">
        <f t="shared" si="622"/>
        <v>0</v>
      </c>
      <c r="CD164" s="236">
        <f t="shared" si="622"/>
        <v>0</v>
      </c>
      <c r="CE164" s="233">
        <f t="shared" si="623"/>
        <v>0</v>
      </c>
      <c r="CF164" s="240" t="str">
        <f t="shared" si="637"/>
        <v/>
      </c>
      <c r="CG164" s="237">
        <f t="shared" si="624"/>
        <v>0</v>
      </c>
      <c r="CH164" s="236">
        <f t="shared" si="624"/>
        <v>0</v>
      </c>
      <c r="CI164" s="236">
        <f t="shared" si="624"/>
        <v>0</v>
      </c>
      <c r="CJ164" s="233">
        <f t="shared" si="625"/>
        <v>0</v>
      </c>
      <c r="CK164" s="242" t="str">
        <f t="shared" si="626"/>
        <v/>
      </c>
      <c r="CL164" s="238">
        <f t="shared" si="627"/>
        <v>0</v>
      </c>
      <c r="CM164" s="239">
        <f t="shared" si="627"/>
        <v>0</v>
      </c>
      <c r="CN164" s="239">
        <f t="shared" si="627"/>
        <v>0</v>
      </c>
      <c r="CO164" s="235">
        <f t="shared" si="628"/>
        <v>0</v>
      </c>
      <c r="CP164" s="241" t="str">
        <f t="shared" si="629"/>
        <v/>
      </c>
      <c r="CQ164" s="236">
        <f t="shared" si="630"/>
        <v>0</v>
      </c>
      <c r="CR164" s="236">
        <f t="shared" si="630"/>
        <v>0</v>
      </c>
      <c r="CS164" s="236">
        <f t="shared" si="630"/>
        <v>0</v>
      </c>
      <c r="CT164" s="233">
        <f t="shared" si="631"/>
        <v>0</v>
      </c>
      <c r="CU164" s="240" t="str">
        <f t="shared" si="632"/>
        <v/>
      </c>
    </row>
    <row r="165" spans="3:100" ht="16.5" thickBot="1" x14ac:dyDescent="0.3">
      <c r="C165" s="380">
        <f t="shared" si="510"/>
        <v>0</v>
      </c>
      <c r="I165" s="409" t="e">
        <f t="shared" ca="1" si="511"/>
        <v>#NAME?</v>
      </c>
      <c r="K165" s="110"/>
      <c r="L165" s="74" t="str">
        <f t="shared" si="512"/>
        <v/>
      </c>
      <c r="M165" s="11" t="str">
        <f t="shared" si="513"/>
        <v/>
      </c>
      <c r="N165" s="11" t="str">
        <f t="shared" si="514"/>
        <v/>
      </c>
      <c r="O165" s="11" t="str">
        <f t="shared" si="515"/>
        <v/>
      </c>
      <c r="P165" s="380">
        <f t="shared" si="516"/>
        <v>1</v>
      </c>
      <c r="Q165" s="380">
        <f t="shared" si="517"/>
        <v>1</v>
      </c>
      <c r="X165" s="505" t="s">
        <v>130</v>
      </c>
      <c r="Y165" s="506"/>
      <c r="Z165" s="175">
        <f>SUM(Z159:Z164)</f>
        <v>0</v>
      </c>
      <c r="AA165" s="176">
        <f>SUM(AA159:AA164)</f>
        <v>0</v>
      </c>
      <c r="AB165" s="176">
        <f>SUM(AB159:AB164)</f>
        <v>0</v>
      </c>
      <c r="AC165" s="393"/>
      <c r="AD165" s="393">
        <f t="shared" si="598"/>
        <v>0</v>
      </c>
      <c r="AE165" s="138" t="str">
        <f t="shared" si="599"/>
        <v/>
      </c>
      <c r="AF165" s="175">
        <f>SUM(AF159:AF164)</f>
        <v>0</v>
      </c>
      <c r="AG165" s="176">
        <f>SUM(AG159:AG164)</f>
        <v>0</v>
      </c>
      <c r="AH165" s="176">
        <f>SUM(AH159:AH164)</f>
        <v>0</v>
      </c>
      <c r="AI165" s="393">
        <f t="shared" si="601"/>
        <v>0</v>
      </c>
      <c r="AJ165" s="138" t="str">
        <f t="shared" si="633"/>
        <v/>
      </c>
      <c r="AK165" s="175">
        <f>SUM(AK159:AK164)</f>
        <v>0</v>
      </c>
      <c r="AL165" s="176">
        <f>SUM(AL159:AL164)</f>
        <v>0</v>
      </c>
      <c r="AM165" s="176">
        <f>SUM(AM159:AM164)</f>
        <v>0</v>
      </c>
      <c r="AN165" s="393">
        <f t="shared" si="603"/>
        <v>0</v>
      </c>
      <c r="AO165" s="138" t="str">
        <f t="shared" si="634"/>
        <v/>
      </c>
      <c r="AP165" s="175">
        <f>SUM(AP159:AP164)</f>
        <v>0</v>
      </c>
      <c r="AQ165" s="176">
        <f>SUM(AQ159:AQ164)</f>
        <v>0</v>
      </c>
      <c r="AR165" s="176">
        <f>SUM(AR159:AR164)</f>
        <v>0</v>
      </c>
      <c r="AS165" s="393">
        <f t="shared" si="605"/>
        <v>0</v>
      </c>
      <c r="AT165" s="138" t="str">
        <f t="shared" si="606"/>
        <v/>
      </c>
      <c r="AU165" s="175">
        <f>SUM(AU159:AU164)</f>
        <v>0</v>
      </c>
      <c r="AV165" s="176">
        <f>SUM(AV159:AV164)</f>
        <v>0</v>
      </c>
      <c r="AW165" s="176">
        <f>SUM(AW159:AW164)</f>
        <v>0</v>
      </c>
      <c r="AX165" s="393">
        <f t="shared" si="608"/>
        <v>0</v>
      </c>
      <c r="AY165" s="138" t="str">
        <f t="shared" si="609"/>
        <v/>
      </c>
      <c r="AZ165" s="175">
        <f>SUM(AZ159:AZ164)</f>
        <v>0</v>
      </c>
      <c r="BA165" s="176">
        <f>SUM(BA159:BA164)</f>
        <v>0</v>
      </c>
      <c r="BB165" s="176">
        <f>SUM(BB159:BB164)</f>
        <v>0</v>
      </c>
      <c r="BC165" s="393">
        <f t="shared" si="611"/>
        <v>0</v>
      </c>
      <c r="BD165" s="138" t="str">
        <f t="shared" si="612"/>
        <v/>
      </c>
      <c r="BE165" s="175">
        <f>SUM(BE159:BE164)</f>
        <v>0</v>
      </c>
      <c r="BF165" s="176">
        <f>SUM(BF159:BF164)</f>
        <v>0</v>
      </c>
      <c r="BG165" s="176">
        <f>SUM(BG159:BG164)</f>
        <v>0</v>
      </c>
      <c r="BH165" s="393">
        <f t="shared" si="614"/>
        <v>0</v>
      </c>
      <c r="BI165" s="138" t="str">
        <f t="shared" si="615"/>
        <v/>
      </c>
      <c r="BJ165" s="505" t="s">
        <v>130</v>
      </c>
      <c r="BK165" s="506"/>
      <c r="BL165" s="175">
        <f>SUM(BL159:BL164)</f>
        <v>0</v>
      </c>
      <c r="BM165" s="176">
        <f>COUNTIFS($L$5:$L$300,$X$33,$M$5:$M$300,$Y165,$N$5:$N$300,$Z$31,$O$5:$O$300,$AA$32)</f>
        <v>0</v>
      </c>
      <c r="BN165" s="176">
        <f>SUM(BN159:BN164)</f>
        <v>0</v>
      </c>
      <c r="BO165" s="176"/>
      <c r="BP165" s="393">
        <f t="shared" si="616"/>
        <v>0</v>
      </c>
      <c r="BQ165" s="138" t="str">
        <f t="shared" si="617"/>
        <v/>
      </c>
      <c r="BR165" s="175">
        <f>SUM(BR159:BR164)</f>
        <v>0</v>
      </c>
      <c r="BS165" s="176">
        <f>SUM(BS159:BS164)</f>
        <v>0</v>
      </c>
      <c r="BT165" s="176">
        <f>SUM(BT159:BT164)</f>
        <v>0</v>
      </c>
      <c r="BU165" s="393">
        <f t="shared" si="619"/>
        <v>0</v>
      </c>
      <c r="BV165" s="138" t="str">
        <f t="shared" si="635"/>
        <v/>
      </c>
      <c r="BW165" s="175">
        <f>SUM(BW159:BW164)</f>
        <v>0</v>
      </c>
      <c r="BX165" s="176">
        <f>SUM(BY159:BY164)</f>
        <v>0</v>
      </c>
      <c r="BY165" s="176">
        <f>SUM(BY159:BY164)</f>
        <v>0</v>
      </c>
      <c r="BZ165" s="393">
        <f t="shared" si="621"/>
        <v>0</v>
      </c>
      <c r="CA165" s="138" t="str">
        <f t="shared" si="636"/>
        <v/>
      </c>
      <c r="CB165" s="175">
        <f>SUM(CB159:CB164)</f>
        <v>0</v>
      </c>
      <c r="CC165" s="176">
        <f>SUM(CC159:CC164)</f>
        <v>0</v>
      </c>
      <c r="CD165" s="176">
        <f>SUM(CD159:CD164)</f>
        <v>0</v>
      </c>
      <c r="CE165" s="393">
        <f t="shared" si="623"/>
        <v>0</v>
      </c>
      <c r="CF165" s="138" t="str">
        <f t="shared" si="637"/>
        <v/>
      </c>
      <c r="CG165" s="175">
        <f>SUM(CG159:CG164)</f>
        <v>0</v>
      </c>
      <c r="CH165" s="176">
        <f>SUM(CH159:CH164)</f>
        <v>0</v>
      </c>
      <c r="CI165" s="176">
        <f>SUM(CI159:CI164)</f>
        <v>0</v>
      </c>
      <c r="CJ165" s="393">
        <f t="shared" si="625"/>
        <v>0</v>
      </c>
      <c r="CK165" s="138" t="str">
        <f t="shared" si="626"/>
        <v/>
      </c>
      <c r="CL165" s="187">
        <f>SUM(CL159:CL164)</f>
        <v>0</v>
      </c>
      <c r="CM165" s="188">
        <f>SUM(CM159:CM164)</f>
        <v>0</v>
      </c>
      <c r="CN165" s="188">
        <f>SUM(CN159:CN164)</f>
        <v>0</v>
      </c>
      <c r="CO165" s="374">
        <f t="shared" si="628"/>
        <v>0</v>
      </c>
      <c r="CP165" s="243" t="str">
        <f t="shared" si="629"/>
        <v/>
      </c>
      <c r="CQ165" s="175">
        <f>SUM(CQ159:CQ164)</f>
        <v>0</v>
      </c>
      <c r="CR165" s="176">
        <f>SUM(CR159:CR164)</f>
        <v>0</v>
      </c>
      <c r="CS165" s="176">
        <f>SUM(CS159:CS164)</f>
        <v>0</v>
      </c>
      <c r="CT165" s="393">
        <f t="shared" si="631"/>
        <v>0</v>
      </c>
      <c r="CU165" s="138" t="str">
        <f t="shared" si="632"/>
        <v/>
      </c>
    </row>
    <row r="166" spans="3:100" x14ac:dyDescent="0.25">
      <c r="C166" s="380">
        <f t="shared" si="510"/>
        <v>0</v>
      </c>
      <c r="I166" s="409" t="e">
        <f t="shared" ca="1" si="511"/>
        <v>#NAME?</v>
      </c>
      <c r="K166" s="110"/>
      <c r="L166" s="74" t="str">
        <f t="shared" si="512"/>
        <v/>
      </c>
      <c r="M166" s="11" t="str">
        <f t="shared" si="513"/>
        <v/>
      </c>
      <c r="N166" s="11" t="str">
        <f t="shared" si="514"/>
        <v/>
      </c>
      <c r="O166" s="11" t="str">
        <f t="shared" si="515"/>
        <v/>
      </c>
      <c r="P166" s="380">
        <f t="shared" si="516"/>
        <v>1</v>
      </c>
      <c r="Q166" s="380">
        <f t="shared" si="517"/>
        <v>1</v>
      </c>
      <c r="AX166" s="27"/>
      <c r="AY166" s="27"/>
      <c r="AZ166" s="27"/>
      <c r="BA166" s="27"/>
      <c r="BB166" s="27"/>
      <c r="BC166" s="27"/>
      <c r="BD166" s="27"/>
      <c r="BE166" s="27"/>
      <c r="BL166" s="379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</row>
    <row r="167" spans="3:100" x14ac:dyDescent="0.25">
      <c r="C167" s="380">
        <f t="shared" si="510"/>
        <v>0</v>
      </c>
      <c r="I167" s="409" t="e">
        <f t="shared" ca="1" si="511"/>
        <v>#NAME?</v>
      </c>
      <c r="K167" s="110"/>
      <c r="L167" s="74" t="str">
        <f t="shared" si="512"/>
        <v/>
      </c>
      <c r="M167" s="11" t="str">
        <f t="shared" si="513"/>
        <v/>
      </c>
      <c r="N167" s="11" t="str">
        <f t="shared" si="514"/>
        <v/>
      </c>
      <c r="O167" s="11" t="str">
        <f t="shared" si="515"/>
        <v/>
      </c>
      <c r="P167" s="380">
        <f t="shared" si="516"/>
        <v>1</v>
      </c>
      <c r="Q167" s="380">
        <f t="shared" si="517"/>
        <v>1</v>
      </c>
      <c r="BL167" s="379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</row>
    <row r="168" spans="3:100" ht="15.75" thickBot="1" x14ac:dyDescent="0.3">
      <c r="C168" s="380">
        <f t="shared" si="510"/>
        <v>0</v>
      </c>
      <c r="I168" s="409" t="e">
        <f t="shared" ca="1" si="511"/>
        <v>#NAME?</v>
      </c>
      <c r="K168" s="110"/>
      <c r="L168" s="74" t="str">
        <f t="shared" si="512"/>
        <v/>
      </c>
      <c r="M168" s="11" t="str">
        <f t="shared" si="513"/>
        <v/>
      </c>
      <c r="N168" s="11" t="str">
        <f t="shared" si="514"/>
        <v/>
      </c>
      <c r="O168" s="11" t="str">
        <f t="shared" si="515"/>
        <v/>
      </c>
      <c r="P168" s="380">
        <f t="shared" si="516"/>
        <v>1</v>
      </c>
      <c r="Q168" s="380">
        <f t="shared" si="517"/>
        <v>1</v>
      </c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</row>
    <row r="169" spans="3:100" ht="15.75" thickBot="1" x14ac:dyDescent="0.3">
      <c r="C169" s="380">
        <f t="shared" si="510"/>
        <v>0</v>
      </c>
      <c r="I169" s="409" t="e">
        <f t="shared" ca="1" si="511"/>
        <v>#NAME?</v>
      </c>
      <c r="K169" s="110"/>
      <c r="L169" s="74" t="str">
        <f t="shared" si="512"/>
        <v/>
      </c>
      <c r="M169" s="11" t="str">
        <f t="shared" si="513"/>
        <v/>
      </c>
      <c r="N169" s="11" t="str">
        <f t="shared" si="514"/>
        <v/>
      </c>
      <c r="O169" s="11" t="str">
        <f t="shared" si="515"/>
        <v/>
      </c>
      <c r="P169" s="380">
        <f t="shared" si="516"/>
        <v>1</v>
      </c>
      <c r="Q169" s="380">
        <f t="shared" si="517"/>
        <v>1</v>
      </c>
      <c r="X169" s="11"/>
      <c r="Y169" s="467"/>
      <c r="Z169" s="499" t="str">
        <f>$G$23</f>
        <v>S</v>
      </c>
      <c r="AA169" s="500"/>
      <c r="AB169" s="500"/>
      <c r="AC169" s="500"/>
      <c r="AD169" s="500"/>
      <c r="AE169" s="501"/>
      <c r="AF169" s="499" t="str">
        <f>$G$24</f>
        <v>R</v>
      </c>
      <c r="AG169" s="500"/>
      <c r="AH169" s="500"/>
      <c r="AI169" s="500"/>
      <c r="AJ169" s="501"/>
      <c r="AK169" s="509" t="str">
        <f>$G$26</f>
        <v>D</v>
      </c>
      <c r="AL169" s="510"/>
      <c r="AM169" s="510"/>
      <c r="AN169" s="510"/>
      <c r="AO169" s="511"/>
      <c r="AP169" s="499" t="str">
        <f>$G$27</f>
        <v>L</v>
      </c>
      <c r="AQ169" s="500"/>
      <c r="AR169" s="500"/>
      <c r="AS169" s="500"/>
      <c r="AT169" s="500"/>
      <c r="AU169" s="499" t="str">
        <f>$G$22</f>
        <v>A</v>
      </c>
      <c r="AV169" s="500"/>
      <c r="AW169" s="500"/>
      <c r="AX169" s="500"/>
      <c r="AY169" s="500"/>
      <c r="AZ169" s="499" t="str">
        <f>$G$32</f>
        <v>X</v>
      </c>
      <c r="BA169" s="500"/>
      <c r="BB169" s="500"/>
      <c r="BC169" s="500"/>
      <c r="BD169" s="501"/>
      <c r="BE169" s="500" t="str">
        <f>$G$25</f>
        <v>B</v>
      </c>
      <c r="BF169" s="500"/>
      <c r="BG169" s="500"/>
      <c r="BH169" s="500"/>
      <c r="BI169" s="501"/>
      <c r="BJ169" s="11"/>
      <c r="BK169" s="11"/>
      <c r="BL169" s="499" t="str">
        <f>$G$23</f>
        <v>S</v>
      </c>
      <c r="BM169" s="500"/>
      <c r="BN169" s="500"/>
      <c r="BO169" s="500"/>
      <c r="BP169" s="500"/>
      <c r="BQ169" s="501"/>
      <c r="BR169" s="499" t="str">
        <f>$G$24</f>
        <v>R</v>
      </c>
      <c r="BS169" s="500"/>
      <c r="BT169" s="500"/>
      <c r="BU169" s="500"/>
      <c r="BV169" s="501"/>
      <c r="BW169" s="499" t="str">
        <f>$G$26</f>
        <v>D</v>
      </c>
      <c r="BX169" s="500"/>
      <c r="BY169" s="500"/>
      <c r="BZ169" s="500"/>
      <c r="CA169" s="501"/>
      <c r="CB169" s="499" t="str">
        <f>$G$27</f>
        <v>L</v>
      </c>
      <c r="CC169" s="500"/>
      <c r="CD169" s="500"/>
      <c r="CE169" s="500"/>
      <c r="CF169" s="501"/>
      <c r="CG169" s="499" t="str">
        <f>$G$22</f>
        <v>A</v>
      </c>
      <c r="CH169" s="500"/>
      <c r="CI169" s="500"/>
      <c r="CJ169" s="500"/>
      <c r="CK169" s="501"/>
      <c r="CL169" s="499" t="str">
        <f>$G$32</f>
        <v>X</v>
      </c>
      <c r="CM169" s="500"/>
      <c r="CN169" s="500"/>
      <c r="CO169" s="500"/>
      <c r="CP169" s="501"/>
      <c r="CQ169" s="499" t="str">
        <f>$G$25</f>
        <v>B</v>
      </c>
      <c r="CR169" s="500"/>
      <c r="CS169" s="500"/>
      <c r="CT169" s="500"/>
      <c r="CU169" s="501"/>
      <c r="CV169" s="31"/>
    </row>
    <row r="170" spans="3:100" ht="15.75" thickBot="1" x14ac:dyDescent="0.3">
      <c r="C170" s="380">
        <f t="shared" si="510"/>
        <v>0</v>
      </c>
      <c r="I170" s="409" t="e">
        <f t="shared" ca="1" si="511"/>
        <v>#NAME?</v>
      </c>
      <c r="K170" s="110"/>
      <c r="L170" s="74" t="str">
        <f t="shared" si="512"/>
        <v/>
      </c>
      <c r="M170" s="11" t="str">
        <f t="shared" si="513"/>
        <v/>
      </c>
      <c r="N170" s="11" t="str">
        <f t="shared" si="514"/>
        <v/>
      </c>
      <c r="O170" s="11" t="str">
        <f t="shared" si="515"/>
        <v/>
      </c>
      <c r="P170" s="380">
        <f t="shared" si="516"/>
        <v>1</v>
      </c>
      <c r="Q170" s="380">
        <f t="shared" si="517"/>
        <v>1</v>
      </c>
      <c r="X170" s="467"/>
      <c r="Y170" s="125" t="s">
        <v>127</v>
      </c>
      <c r="Z170" s="176" t="str">
        <f>$G$29</f>
        <v>P</v>
      </c>
      <c r="AA170" s="176" t="str">
        <f>$G$31</f>
        <v>C</v>
      </c>
      <c r="AB170" s="176" t="str">
        <f>$G$28</f>
        <v>E</v>
      </c>
      <c r="AC170" s="97"/>
      <c r="AD170" s="392" t="s">
        <v>10</v>
      </c>
      <c r="AE170" s="119" t="s">
        <v>128</v>
      </c>
      <c r="AF170" s="175" t="str">
        <f>$G$30</f>
        <v>EX</v>
      </c>
      <c r="AG170" s="176" t="str">
        <f>$G$31</f>
        <v>C</v>
      </c>
      <c r="AH170" s="176" t="str">
        <f>$G$28</f>
        <v>E</v>
      </c>
      <c r="AI170" s="393" t="s">
        <v>10</v>
      </c>
      <c r="AJ170" s="138" t="s">
        <v>128</v>
      </c>
      <c r="AK170" s="175" t="str">
        <f>$G$30</f>
        <v>EX</v>
      </c>
      <c r="AL170" s="176" t="str">
        <f>$G$31</f>
        <v>C</v>
      </c>
      <c r="AM170" s="176" t="str">
        <f>$G$28</f>
        <v>E</v>
      </c>
      <c r="AN170" s="161" t="s">
        <v>10</v>
      </c>
      <c r="AO170" s="138" t="s">
        <v>128</v>
      </c>
      <c r="AP170" s="175" t="str">
        <f>$G$30</f>
        <v>EX</v>
      </c>
      <c r="AQ170" s="176" t="str">
        <f>$G$31</f>
        <v>C</v>
      </c>
      <c r="AR170" s="176" t="str">
        <f>$G$28</f>
        <v>E</v>
      </c>
      <c r="AS170" s="393" t="s">
        <v>10</v>
      </c>
      <c r="AT170" s="155" t="s">
        <v>128</v>
      </c>
      <c r="AU170" s="175" t="str">
        <f>$G$29</f>
        <v>P</v>
      </c>
      <c r="AV170" s="176" t="str">
        <f>$G$31</f>
        <v>C</v>
      </c>
      <c r="AW170" s="176" t="str">
        <f>$G$28</f>
        <v>E</v>
      </c>
      <c r="AX170" s="393" t="s">
        <v>10</v>
      </c>
      <c r="AY170" s="138" t="s">
        <v>128</v>
      </c>
      <c r="AZ170" s="176" t="str">
        <f>$G$29</f>
        <v>P</v>
      </c>
      <c r="BA170" s="176" t="str">
        <f>$G$31</f>
        <v>C</v>
      </c>
      <c r="BB170" s="176" t="str">
        <f>$G$28</f>
        <v>E</v>
      </c>
      <c r="BC170" s="393" t="s">
        <v>10</v>
      </c>
      <c r="BD170" s="138" t="s">
        <v>128</v>
      </c>
      <c r="BE170" s="175" t="str">
        <f>$G$29</f>
        <v>P</v>
      </c>
      <c r="BF170" s="176" t="str">
        <f>$G$31</f>
        <v>C</v>
      </c>
      <c r="BG170" s="176" t="str">
        <f>$G$28</f>
        <v>E</v>
      </c>
      <c r="BH170" s="462" t="s">
        <v>10</v>
      </c>
      <c r="BI170" s="138" t="s">
        <v>128</v>
      </c>
      <c r="BJ170" s="474"/>
      <c r="BK170" s="125" t="s">
        <v>127</v>
      </c>
      <c r="BL170" s="169" t="str">
        <f>$G$29</f>
        <v>P</v>
      </c>
      <c r="BM170" s="170" t="str">
        <f>$G$31</f>
        <v>C</v>
      </c>
      <c r="BN170" s="170" t="str">
        <f>$G$28</f>
        <v>E</v>
      </c>
      <c r="BO170" s="170"/>
      <c r="BP170" s="392" t="s">
        <v>10</v>
      </c>
      <c r="BQ170" s="119" t="s">
        <v>128</v>
      </c>
      <c r="BR170" s="169" t="str">
        <f>$G$30</f>
        <v>EX</v>
      </c>
      <c r="BS170" s="170" t="str">
        <f>$G$31</f>
        <v>C</v>
      </c>
      <c r="BT170" s="170" t="str">
        <f>$G$28</f>
        <v>E</v>
      </c>
      <c r="BU170" s="392" t="s">
        <v>10</v>
      </c>
      <c r="BV170" s="119" t="s">
        <v>128</v>
      </c>
      <c r="BW170" s="169" t="str">
        <f>$G$30</f>
        <v>EX</v>
      </c>
      <c r="BX170" s="170" t="str">
        <f>$G$31</f>
        <v>C</v>
      </c>
      <c r="BY170" s="170" t="str">
        <f>$G$28</f>
        <v>E</v>
      </c>
      <c r="BZ170" s="331" t="s">
        <v>10</v>
      </c>
      <c r="CA170" s="119" t="s">
        <v>128</v>
      </c>
      <c r="CB170" s="169" t="str">
        <f>$G$30</f>
        <v>EX</v>
      </c>
      <c r="CC170" s="170" t="str">
        <f>$G$31</f>
        <v>C</v>
      </c>
      <c r="CD170" s="170" t="str">
        <f>$G$28</f>
        <v>E</v>
      </c>
      <c r="CE170" s="392" t="s">
        <v>10</v>
      </c>
      <c r="CF170" s="119" t="s">
        <v>128</v>
      </c>
      <c r="CG170" s="169" t="str">
        <f>$G$29</f>
        <v>P</v>
      </c>
      <c r="CH170" s="170" t="str">
        <f>$G$31</f>
        <v>C</v>
      </c>
      <c r="CI170" s="170" t="str">
        <f>$G$28</f>
        <v>E</v>
      </c>
      <c r="CJ170" s="392" t="s">
        <v>10</v>
      </c>
      <c r="CK170" s="119" t="s">
        <v>128</v>
      </c>
      <c r="CL170" s="169" t="str">
        <f>$G$29</f>
        <v>P</v>
      </c>
      <c r="CM170" s="176" t="str">
        <f>$G$31</f>
        <v>C</v>
      </c>
      <c r="CN170" s="170" t="str">
        <f>$G$28</f>
        <v>E</v>
      </c>
      <c r="CO170" s="392" t="s">
        <v>10</v>
      </c>
      <c r="CP170" s="119" t="s">
        <v>128</v>
      </c>
      <c r="CQ170" s="169" t="str">
        <f>$G$29</f>
        <v>P</v>
      </c>
      <c r="CR170" s="170" t="str">
        <f>$G$31</f>
        <v>C</v>
      </c>
      <c r="CS170" s="170" t="str">
        <f>$G$28</f>
        <v>E</v>
      </c>
      <c r="CT170" s="392" t="s">
        <v>10</v>
      </c>
      <c r="CU170" s="119" t="s">
        <v>128</v>
      </c>
      <c r="CV170" s="98"/>
    </row>
    <row r="171" spans="3:100" ht="15" customHeight="1" x14ac:dyDescent="0.25">
      <c r="C171" s="380">
        <f t="shared" si="510"/>
        <v>0</v>
      </c>
      <c r="I171" s="409" t="e">
        <f t="shared" ca="1" si="511"/>
        <v>#NAME?</v>
      </c>
      <c r="K171" s="110"/>
      <c r="L171" s="74" t="str">
        <f t="shared" si="512"/>
        <v/>
      </c>
      <c r="M171" s="11" t="str">
        <f t="shared" si="513"/>
        <v/>
      </c>
      <c r="N171" s="11" t="str">
        <f t="shared" si="514"/>
        <v/>
      </c>
      <c r="O171" s="11" t="str">
        <f t="shared" si="515"/>
        <v/>
      </c>
      <c r="P171" s="380">
        <f t="shared" si="516"/>
        <v>1</v>
      </c>
      <c r="Q171" s="380">
        <f t="shared" si="517"/>
        <v>1</v>
      </c>
      <c r="X171" s="502" t="s">
        <v>28</v>
      </c>
      <c r="Y171" s="478">
        <v>1</v>
      </c>
      <c r="Z171" s="199">
        <f t="shared" ref="Z171:AB176" si="638">COUNTIFS($N$5:$N$300,$Z$169,$O$5:$O$300,Z$170,$P$5:$P$300, $Y171,$I$5:$I$300,1)</f>
        <v>0</v>
      </c>
      <c r="AA171" s="199">
        <f t="shared" si="638"/>
        <v>0</v>
      </c>
      <c r="AB171" s="199">
        <f t="shared" si="638"/>
        <v>0</v>
      </c>
      <c r="AC171" s="200"/>
      <c r="AD171" s="97">
        <f t="shared" ref="AD171:AD177" si="639">SUM(Z171:AB171)</f>
        <v>0</v>
      </c>
      <c r="AE171" s="211" t="str">
        <f t="shared" ref="AE171:AE177" si="640">IF(AD171=0,"",((Z171*4)+(AA171*2)+(AB171*0))/AD171)</f>
        <v/>
      </c>
      <c r="AF171" s="199">
        <f t="shared" ref="AF171:AH176" si="641">COUNTIFS($N$5:$N$300,$AF$169,$O$5:$O$300,AF$170,$P$5:$P$300, $Y171,$I$5:$I$300,1)</f>
        <v>0</v>
      </c>
      <c r="AG171" s="199">
        <f t="shared" si="641"/>
        <v>0</v>
      </c>
      <c r="AH171" s="199">
        <f t="shared" si="641"/>
        <v>0</v>
      </c>
      <c r="AI171" s="102">
        <f t="shared" ref="AI171:AI177" si="642">SUM(AF171:AH171)</f>
        <v>0</v>
      </c>
      <c r="AJ171" s="211" t="str">
        <f>IF(AI171=0,"",((AF171*3)+(AG171*1.5)+(AH171*0))/AI171)</f>
        <v/>
      </c>
      <c r="AK171" s="199">
        <f t="shared" ref="AK171:AM176" si="643">COUNTIFS($N$5:$N$300,$AK$169,$O$5:$O$300,AK$170,$P$5:$P$300, $Y171,$I$5:$I$300,1)</f>
        <v>0</v>
      </c>
      <c r="AL171" s="199">
        <f t="shared" si="643"/>
        <v>0</v>
      </c>
      <c r="AM171" s="199">
        <f t="shared" si="643"/>
        <v>0</v>
      </c>
      <c r="AN171" s="102">
        <f t="shared" ref="AN171:AN177" si="644">SUM(AK171:AM171)</f>
        <v>0</v>
      </c>
      <c r="AO171" s="211" t="str">
        <f>IF(AN171=0,"",((AK171*3)+(AL171*1.5)+(AM171*0))/AN171)</f>
        <v/>
      </c>
      <c r="AP171" s="199">
        <f t="shared" ref="AP171:AR176" si="645">COUNTIFS($N$5:$N$300,$AP$169,$O$5:$O$300,AP$170,$P$5:$P$300, $Y171,$I$5:$I$300,1)</f>
        <v>0</v>
      </c>
      <c r="AQ171" s="199">
        <f t="shared" si="645"/>
        <v>0</v>
      </c>
      <c r="AR171" s="199">
        <f t="shared" si="645"/>
        <v>0</v>
      </c>
      <c r="AS171" s="102">
        <f t="shared" ref="AS171:AS176" si="646">SUM(AP171:AR171)</f>
        <v>0</v>
      </c>
      <c r="AT171" s="211" t="str">
        <f t="shared" ref="AT171:AT177" si="647">IF(AS171=0,"",((AP171*3)+(AQ171*1.5)+(AS171*0))/AS171)</f>
        <v/>
      </c>
      <c r="AU171" s="199">
        <f t="shared" ref="AU171:AW176" si="648">COUNTIFS($N$5:$N$300,$AU$169,$O$5:$O$300,AU$170,$P$5:$P$300, $Y171,$I$5:$I$300,1)</f>
        <v>0</v>
      </c>
      <c r="AV171" s="199">
        <f t="shared" si="648"/>
        <v>0</v>
      </c>
      <c r="AW171" s="199">
        <f t="shared" si="648"/>
        <v>0</v>
      </c>
      <c r="AX171" s="395">
        <f t="shared" ref="AX171:AX177" si="649">SUM(AU171:AW171)</f>
        <v>0</v>
      </c>
      <c r="AY171" s="211" t="str">
        <f t="shared" ref="AY171:AY177" si="650">IF(AX171=0,"",((AU171*4)+(AV171*2)+(AW171*0))/AX171)</f>
        <v/>
      </c>
      <c r="AZ171" s="199">
        <f t="shared" ref="AZ171:BB176" si="651">COUNTIFS($N$5:$N$300,$AZ$169,$O$5:$O$300,AZ$170,$P$5:$P$300, $Y171,$I$5:$I$300,1)</f>
        <v>0</v>
      </c>
      <c r="BA171" s="199">
        <f t="shared" si="651"/>
        <v>0</v>
      </c>
      <c r="BB171" s="199">
        <f t="shared" si="651"/>
        <v>0</v>
      </c>
      <c r="BC171" s="395">
        <f t="shared" ref="BC171:BC177" si="652">SUM(AZ171:BB171)</f>
        <v>0</v>
      </c>
      <c r="BD171" s="213" t="str">
        <f t="shared" ref="BD171:BD177" si="653">IF(BC171=0,"",((AZ171*4)+(BA171*2)+(BB171*0))/BC171)</f>
        <v/>
      </c>
      <c r="BE171" s="199">
        <f t="shared" ref="BE171:BG176" si="654">COUNTIFS($N$5:$N$300,$BE$169,$O$5:$O$300,BE$170,$P$5:$P$300, $Y171,$I$5:$I$300,1)</f>
        <v>0</v>
      </c>
      <c r="BF171" s="199">
        <f t="shared" si="654"/>
        <v>0</v>
      </c>
      <c r="BG171" s="199">
        <f t="shared" si="654"/>
        <v>0</v>
      </c>
      <c r="BH171" s="395">
        <f t="shared" ref="BH171:BH177" si="655">SUM(BE171:BG171)</f>
        <v>0</v>
      </c>
      <c r="BI171" s="211" t="str">
        <f t="shared" ref="BI171:BI177" si="656">IF(BH171=0,"",((BE171*4)+(BF171*2)+(BG171*0))/BH171)</f>
        <v/>
      </c>
      <c r="BJ171" s="627" t="s">
        <v>28</v>
      </c>
      <c r="BK171" s="478">
        <v>1</v>
      </c>
      <c r="BL171" s="178">
        <f t="shared" ref="BL171:BN176" si="657">COUNTIFS($N$5:$N$300,$BL$169,$O$5:$O$300,BL$170,$P$5:$P$300, $BK171,$I$5:$I$300,2)</f>
        <v>0</v>
      </c>
      <c r="BM171" s="178">
        <f t="shared" si="657"/>
        <v>0</v>
      </c>
      <c r="BN171" s="178">
        <f t="shared" si="657"/>
        <v>0</v>
      </c>
      <c r="BO171" s="178"/>
      <c r="BP171" s="102">
        <f t="shared" ref="BP171:BP177" si="658">SUM(BL171:BN171)</f>
        <v>0</v>
      </c>
      <c r="BQ171" s="101" t="str">
        <f t="shared" ref="BQ171:BQ177" si="659">IF(BP171=0,"",((BL171*4)+(BM171*2)+(BN171*0))/BP171)</f>
        <v/>
      </c>
      <c r="BR171" s="429">
        <f t="shared" ref="BR171:BT176" si="660">COUNTIFS($N$5:$N$300,$BR$169,$O$5:$O$300,BR$170,$P$5:$P$300, $BK171,$I$5:$I$300,2)</f>
        <v>0</v>
      </c>
      <c r="BS171" s="178">
        <f t="shared" si="660"/>
        <v>0</v>
      </c>
      <c r="BT171" s="178">
        <f t="shared" si="660"/>
        <v>0</v>
      </c>
      <c r="BU171" s="178">
        <f t="shared" ref="BU171:BU177" si="661">SUM(BR171:BT171)</f>
        <v>0</v>
      </c>
      <c r="BV171" s="101" t="str">
        <f>IF(BU171=0,"",((BR171*3)+(BS171*1.5)+(BT171*0))/BU171)</f>
        <v/>
      </c>
      <c r="BW171" s="429">
        <f t="shared" ref="BW171:BY176" si="662">COUNTIFS($N$5:$N$300,$BW$169,$O$5:$O$300,BW$170,$P$5:$P$300, $BK171,$I$5:$I$300,2)</f>
        <v>0</v>
      </c>
      <c r="BX171" s="178">
        <f t="shared" si="662"/>
        <v>0</v>
      </c>
      <c r="BY171" s="178">
        <f t="shared" si="662"/>
        <v>0</v>
      </c>
      <c r="BZ171" s="178">
        <f t="shared" ref="BZ171:BZ177" si="663">SUM(BW171:BY171)</f>
        <v>0</v>
      </c>
      <c r="CA171" s="101" t="str">
        <f>IF(BZ171=0,"",((BW171*3)+(BX171*1.5)+(BY171*0))/BZ171)</f>
        <v/>
      </c>
      <c r="CB171" s="429">
        <f t="shared" ref="CB171:CD176" si="664">COUNTIFS($N$5:$N$300,$CB$169,$O$5:$O$300,CB$170,$P$5:$P$300, $BK171,$I$5:$I$300,2)</f>
        <v>0</v>
      </c>
      <c r="CC171" s="178">
        <f t="shared" si="664"/>
        <v>0</v>
      </c>
      <c r="CD171" s="178">
        <f t="shared" si="664"/>
        <v>0</v>
      </c>
      <c r="CE171" s="178">
        <f t="shared" ref="CE171:CE177" si="665">SUM(CB171:CD171)</f>
        <v>0</v>
      </c>
      <c r="CF171" s="101" t="str">
        <f>IF(CE171=0,"",((CB171*3)+(CC171*1.5)+(CD171*0))/CE171)</f>
        <v/>
      </c>
      <c r="CG171" s="429">
        <f t="shared" ref="CG171:CI176" si="666">COUNTIFS($N$5:$N$300,$CG$169,$O$5:$O$300,CG$170,$P$5:$P$300, $BK171,$I$5:$I$300,2)</f>
        <v>0</v>
      </c>
      <c r="CH171" s="178">
        <f t="shared" si="666"/>
        <v>0</v>
      </c>
      <c r="CI171" s="178">
        <f t="shared" si="666"/>
        <v>0</v>
      </c>
      <c r="CJ171" s="178">
        <f t="shared" ref="CJ171:CJ177" si="667">SUM(CG171:CI171)</f>
        <v>0</v>
      </c>
      <c r="CK171" s="101" t="str">
        <f t="shared" ref="CK171:CK177" si="668">IF(CJ171=0,"",((CG171*4)+(CH171*2)+(CI171*0))/CJ171)</f>
        <v/>
      </c>
      <c r="CL171" s="429">
        <f t="shared" ref="CL171:CN176" si="669">COUNTIFS($N$5:$N$300,$CL$169,$O$5:$O$300,CL$170,$P$5:$P$300, $BK171,$I$5:$I$300,2)</f>
        <v>0</v>
      </c>
      <c r="CM171" s="178">
        <f t="shared" si="669"/>
        <v>0</v>
      </c>
      <c r="CN171" s="178">
        <f t="shared" si="669"/>
        <v>0</v>
      </c>
      <c r="CO171" s="102">
        <f t="shared" ref="CO171:CO176" si="670">SUM(CL171:CN171)</f>
        <v>0</v>
      </c>
      <c r="CP171" s="101" t="str">
        <f>IF(CO171=0,"",((CL171*3)+(CM171*1.5)+(CN171*0))/CO171)</f>
        <v/>
      </c>
      <c r="CQ171" s="429">
        <f t="shared" ref="CQ171:CS176" si="671">COUNTIFS($N$5:$N$300,$CQ$169,$O$5:$O$300,CQ$170,$P$5:$P$300, $BK171,$I$5:$I$300,2)</f>
        <v>0</v>
      </c>
      <c r="CR171" s="178">
        <f t="shared" si="671"/>
        <v>0</v>
      </c>
      <c r="CS171" s="178">
        <f t="shared" si="671"/>
        <v>0</v>
      </c>
      <c r="CT171" s="102">
        <f t="shared" ref="CT171:CT176" si="672">SUM(CQ171:CS171)</f>
        <v>0</v>
      </c>
      <c r="CU171" s="101" t="str">
        <f>IF(CT171=0,"",((CQ171*3)+(CR171*1.5)+(CS171*0))/CT171)</f>
        <v/>
      </c>
      <c r="CV171" s="214"/>
    </row>
    <row r="172" spans="3:100" x14ac:dyDescent="0.25">
      <c r="C172" s="380">
        <f t="shared" si="510"/>
        <v>0</v>
      </c>
      <c r="I172" s="409" t="e">
        <f t="shared" ca="1" si="511"/>
        <v>#NAME?</v>
      </c>
      <c r="K172" s="110"/>
      <c r="L172" s="74" t="str">
        <f t="shared" si="512"/>
        <v/>
      </c>
      <c r="M172" s="11" t="str">
        <f t="shared" si="513"/>
        <v/>
      </c>
      <c r="N172" s="11" t="str">
        <f t="shared" si="514"/>
        <v/>
      </c>
      <c r="O172" s="11" t="str">
        <f t="shared" si="515"/>
        <v/>
      </c>
      <c r="P172" s="380">
        <f t="shared" si="516"/>
        <v>1</v>
      </c>
      <c r="Q172" s="380">
        <f t="shared" si="517"/>
        <v>1</v>
      </c>
      <c r="X172" s="503"/>
      <c r="Y172" s="481">
        <v>2</v>
      </c>
      <c r="Z172" s="202">
        <f t="shared" si="638"/>
        <v>0</v>
      </c>
      <c r="AA172" s="202">
        <f t="shared" si="638"/>
        <v>0</v>
      </c>
      <c r="AB172" s="202">
        <f t="shared" si="638"/>
        <v>0</v>
      </c>
      <c r="AC172" s="203"/>
      <c r="AD172" s="203">
        <f t="shared" si="639"/>
        <v>0</v>
      </c>
      <c r="AE172" s="212" t="str">
        <f t="shared" si="640"/>
        <v/>
      </c>
      <c r="AF172" s="202">
        <f t="shared" si="641"/>
        <v>0</v>
      </c>
      <c r="AG172" s="202">
        <f t="shared" si="641"/>
        <v>0</v>
      </c>
      <c r="AH172" s="202">
        <f t="shared" si="641"/>
        <v>0</v>
      </c>
      <c r="AI172" s="203">
        <f t="shared" si="642"/>
        <v>0</v>
      </c>
      <c r="AJ172" s="212" t="str">
        <f t="shared" ref="AJ172:AJ177" si="673">IF(AI172=0,"",((AF172*3)+(AG172*1.5)+(AH172*0))/AI172)</f>
        <v/>
      </c>
      <c r="AK172" s="202">
        <f t="shared" si="643"/>
        <v>0</v>
      </c>
      <c r="AL172" s="202">
        <f t="shared" si="643"/>
        <v>0</v>
      </c>
      <c r="AM172" s="202">
        <f t="shared" si="643"/>
        <v>0</v>
      </c>
      <c r="AN172" s="203">
        <f t="shared" si="644"/>
        <v>0</v>
      </c>
      <c r="AO172" s="212" t="str">
        <f t="shared" ref="AO172:AO177" si="674">IF(AN172=0,"",((AK172*3)+(AL172*1.5)+(AM172*0))/AN172)</f>
        <v/>
      </c>
      <c r="AP172" s="202">
        <f t="shared" si="645"/>
        <v>0</v>
      </c>
      <c r="AQ172" s="202">
        <f t="shared" si="645"/>
        <v>0</v>
      </c>
      <c r="AR172" s="202">
        <f t="shared" si="645"/>
        <v>0</v>
      </c>
      <c r="AS172" s="203">
        <f t="shared" si="646"/>
        <v>0</v>
      </c>
      <c r="AT172" s="212" t="str">
        <f t="shared" si="647"/>
        <v/>
      </c>
      <c r="AU172" s="202">
        <f t="shared" si="648"/>
        <v>0</v>
      </c>
      <c r="AV172" s="202">
        <f t="shared" si="648"/>
        <v>0</v>
      </c>
      <c r="AW172" s="202">
        <f t="shared" si="648"/>
        <v>0</v>
      </c>
      <c r="AX172" s="203">
        <f t="shared" si="649"/>
        <v>0</v>
      </c>
      <c r="AY172" s="212" t="str">
        <f t="shared" si="650"/>
        <v/>
      </c>
      <c r="AZ172" s="202">
        <f t="shared" si="651"/>
        <v>0</v>
      </c>
      <c r="BA172" s="202">
        <f t="shared" si="651"/>
        <v>0</v>
      </c>
      <c r="BB172" s="202">
        <f t="shared" si="651"/>
        <v>0</v>
      </c>
      <c r="BC172" s="203">
        <f t="shared" si="652"/>
        <v>0</v>
      </c>
      <c r="BD172" s="212" t="str">
        <f t="shared" si="653"/>
        <v/>
      </c>
      <c r="BE172" s="202">
        <f t="shared" si="654"/>
        <v>0</v>
      </c>
      <c r="BF172" s="202">
        <f t="shared" si="654"/>
        <v>0</v>
      </c>
      <c r="BG172" s="202">
        <f t="shared" si="654"/>
        <v>0</v>
      </c>
      <c r="BH172" s="203">
        <f t="shared" si="655"/>
        <v>0</v>
      </c>
      <c r="BI172" s="212" t="str">
        <f t="shared" si="656"/>
        <v/>
      </c>
      <c r="BJ172" s="627"/>
      <c r="BK172" s="479">
        <v>2</v>
      </c>
      <c r="BL172" s="246">
        <f t="shared" si="657"/>
        <v>0</v>
      </c>
      <c r="BM172" s="246">
        <f t="shared" si="657"/>
        <v>0</v>
      </c>
      <c r="BN172" s="246">
        <f t="shared" si="657"/>
        <v>0</v>
      </c>
      <c r="BO172" s="246"/>
      <c r="BP172" s="247">
        <f t="shared" si="658"/>
        <v>0</v>
      </c>
      <c r="BQ172" s="248" t="str">
        <f t="shared" si="659"/>
        <v/>
      </c>
      <c r="BR172" s="471">
        <f t="shared" si="660"/>
        <v>0</v>
      </c>
      <c r="BS172" s="246">
        <f t="shared" si="660"/>
        <v>0</v>
      </c>
      <c r="BT172" s="246">
        <f t="shared" si="660"/>
        <v>0</v>
      </c>
      <c r="BU172" s="246">
        <f t="shared" si="661"/>
        <v>0</v>
      </c>
      <c r="BV172" s="248" t="str">
        <f t="shared" ref="BV172:BV177" si="675">IF(BU172=0,"",((BR172*3)+(BS172*1.5)+(BT172*0))/BU172)</f>
        <v/>
      </c>
      <c r="BW172" s="471">
        <f t="shared" si="662"/>
        <v>0</v>
      </c>
      <c r="BX172" s="246">
        <f t="shared" si="662"/>
        <v>0</v>
      </c>
      <c r="BY172" s="246">
        <f t="shared" si="662"/>
        <v>0</v>
      </c>
      <c r="BZ172" s="246">
        <f t="shared" si="663"/>
        <v>0</v>
      </c>
      <c r="CA172" s="248" t="str">
        <f t="shared" ref="CA172:CA177" si="676">IF(BZ172=0,"",((BW172*3)+(BX172*1.5)+(BY172*0))/BZ172)</f>
        <v/>
      </c>
      <c r="CB172" s="246">
        <f t="shared" si="664"/>
        <v>0</v>
      </c>
      <c r="CC172" s="246">
        <f t="shared" si="664"/>
        <v>0</v>
      </c>
      <c r="CD172" s="246">
        <f t="shared" si="664"/>
        <v>0</v>
      </c>
      <c r="CE172" s="246">
        <f t="shared" si="665"/>
        <v>0</v>
      </c>
      <c r="CF172" s="248" t="str">
        <f t="shared" ref="CF172:CF177" si="677">IF(CE172=0,"",((CB172*3)+(CC172*1.5)+(CD172*0))/CE172)</f>
        <v/>
      </c>
      <c r="CG172" s="471">
        <f t="shared" si="666"/>
        <v>0</v>
      </c>
      <c r="CH172" s="246">
        <f t="shared" si="666"/>
        <v>0</v>
      </c>
      <c r="CI172" s="246">
        <f t="shared" si="666"/>
        <v>0</v>
      </c>
      <c r="CJ172" s="246">
        <f t="shared" si="667"/>
        <v>0</v>
      </c>
      <c r="CK172" s="248" t="str">
        <f t="shared" si="668"/>
        <v/>
      </c>
      <c r="CL172" s="471">
        <f t="shared" si="669"/>
        <v>0</v>
      </c>
      <c r="CM172" s="246">
        <f t="shared" si="669"/>
        <v>0</v>
      </c>
      <c r="CN172" s="246">
        <f t="shared" si="669"/>
        <v>0</v>
      </c>
      <c r="CO172" s="247">
        <f t="shared" si="670"/>
        <v>0</v>
      </c>
      <c r="CP172" s="248" t="str">
        <f t="shared" ref="CP172:CP176" si="678">IF(CO172=0,"",((CL172*3)+(CM172*1.5)+(CN172*0))/CO172)</f>
        <v/>
      </c>
      <c r="CQ172" s="471">
        <f t="shared" si="671"/>
        <v>0</v>
      </c>
      <c r="CR172" s="246">
        <f t="shared" si="671"/>
        <v>0</v>
      </c>
      <c r="CS172" s="246">
        <f t="shared" si="671"/>
        <v>0</v>
      </c>
      <c r="CT172" s="247">
        <f t="shared" si="672"/>
        <v>0</v>
      </c>
      <c r="CU172" s="248" t="str">
        <f t="shared" ref="CU172:CU176" si="679">IF(CT172=0,"",((CQ172*3)+(CR172*1.5)+(CS172*0))/CT172)</f>
        <v/>
      </c>
      <c r="CV172" s="214"/>
    </row>
    <row r="173" spans="3:100" x14ac:dyDescent="0.25">
      <c r="C173" s="380">
        <f t="shared" si="510"/>
        <v>0</v>
      </c>
      <c r="I173" s="409" t="e">
        <f t="shared" ca="1" si="511"/>
        <v>#NAME?</v>
      </c>
      <c r="K173" s="110"/>
      <c r="L173" s="74" t="str">
        <f t="shared" si="512"/>
        <v/>
      </c>
      <c r="M173" s="11" t="str">
        <f t="shared" si="513"/>
        <v/>
      </c>
      <c r="N173" s="11" t="str">
        <f t="shared" si="514"/>
        <v/>
      </c>
      <c r="O173" s="11" t="str">
        <f t="shared" si="515"/>
        <v/>
      </c>
      <c r="P173" s="380">
        <f t="shared" si="516"/>
        <v>1</v>
      </c>
      <c r="Q173" s="380">
        <f t="shared" si="517"/>
        <v>1</v>
      </c>
      <c r="X173" s="503"/>
      <c r="Y173" s="132">
        <v>3</v>
      </c>
      <c r="Z173" s="199">
        <f t="shared" si="638"/>
        <v>0</v>
      </c>
      <c r="AA173" s="199">
        <f t="shared" si="638"/>
        <v>0</v>
      </c>
      <c r="AB173" s="199">
        <f t="shared" si="638"/>
        <v>0</v>
      </c>
      <c r="AC173" s="395"/>
      <c r="AD173" s="395">
        <f t="shared" si="639"/>
        <v>0</v>
      </c>
      <c r="AE173" s="213" t="str">
        <f t="shared" si="640"/>
        <v/>
      </c>
      <c r="AF173" s="199">
        <f t="shared" si="641"/>
        <v>0</v>
      </c>
      <c r="AG173" s="199">
        <f t="shared" si="641"/>
        <v>0</v>
      </c>
      <c r="AH173" s="199">
        <f t="shared" si="641"/>
        <v>0</v>
      </c>
      <c r="AI173" s="395">
        <f t="shared" si="642"/>
        <v>0</v>
      </c>
      <c r="AJ173" s="213" t="str">
        <f t="shared" si="673"/>
        <v/>
      </c>
      <c r="AK173" s="199">
        <f t="shared" si="643"/>
        <v>0</v>
      </c>
      <c r="AL173" s="199">
        <f t="shared" si="643"/>
        <v>0</v>
      </c>
      <c r="AM173" s="199">
        <f t="shared" si="643"/>
        <v>0</v>
      </c>
      <c r="AN173" s="395">
        <f t="shared" si="644"/>
        <v>0</v>
      </c>
      <c r="AO173" s="213" t="str">
        <f t="shared" si="674"/>
        <v/>
      </c>
      <c r="AP173" s="199">
        <f t="shared" si="645"/>
        <v>0</v>
      </c>
      <c r="AQ173" s="199">
        <f t="shared" si="645"/>
        <v>0</v>
      </c>
      <c r="AR173" s="199">
        <f t="shared" si="645"/>
        <v>0</v>
      </c>
      <c r="AS173" s="395">
        <f t="shared" si="646"/>
        <v>0</v>
      </c>
      <c r="AT173" s="213" t="str">
        <f t="shared" si="647"/>
        <v/>
      </c>
      <c r="AU173" s="199">
        <f t="shared" si="648"/>
        <v>0</v>
      </c>
      <c r="AV173" s="199">
        <f t="shared" si="648"/>
        <v>0</v>
      </c>
      <c r="AW173" s="199">
        <f t="shared" si="648"/>
        <v>0</v>
      </c>
      <c r="AX173" s="395">
        <f t="shared" si="649"/>
        <v>0</v>
      </c>
      <c r="AY173" s="213" t="str">
        <f t="shared" si="650"/>
        <v/>
      </c>
      <c r="AZ173" s="199">
        <f t="shared" si="651"/>
        <v>0</v>
      </c>
      <c r="BA173" s="199">
        <f t="shared" si="651"/>
        <v>0</v>
      </c>
      <c r="BB173" s="199">
        <f t="shared" si="651"/>
        <v>0</v>
      </c>
      <c r="BC173" s="395">
        <f t="shared" si="652"/>
        <v>0</v>
      </c>
      <c r="BD173" s="213" t="str">
        <f t="shared" si="653"/>
        <v/>
      </c>
      <c r="BE173" s="199">
        <f t="shared" si="654"/>
        <v>0</v>
      </c>
      <c r="BF173" s="199">
        <f t="shared" si="654"/>
        <v>0</v>
      </c>
      <c r="BG173" s="199">
        <f t="shared" si="654"/>
        <v>0</v>
      </c>
      <c r="BH173" s="395">
        <f t="shared" si="655"/>
        <v>0</v>
      </c>
      <c r="BI173" s="213" t="str">
        <f t="shared" si="656"/>
        <v/>
      </c>
      <c r="BJ173" s="627"/>
      <c r="BK173" s="132">
        <v>3</v>
      </c>
      <c r="BL173" s="177">
        <f t="shared" si="657"/>
        <v>0</v>
      </c>
      <c r="BM173" s="177">
        <f t="shared" si="657"/>
        <v>0</v>
      </c>
      <c r="BN173" s="177">
        <f t="shared" si="657"/>
        <v>0</v>
      </c>
      <c r="BO173" s="177"/>
      <c r="BP173" s="395">
        <f t="shared" si="658"/>
        <v>0</v>
      </c>
      <c r="BQ173" s="394" t="str">
        <f t="shared" si="659"/>
        <v/>
      </c>
      <c r="BR173" s="209">
        <f t="shared" si="660"/>
        <v>0</v>
      </c>
      <c r="BS173" s="177">
        <f t="shared" si="660"/>
        <v>0</v>
      </c>
      <c r="BT173" s="177">
        <f t="shared" si="660"/>
        <v>0</v>
      </c>
      <c r="BU173" s="177">
        <f t="shared" si="661"/>
        <v>0</v>
      </c>
      <c r="BV173" s="394" t="str">
        <f t="shared" si="675"/>
        <v/>
      </c>
      <c r="BW173" s="209">
        <f t="shared" si="662"/>
        <v>0</v>
      </c>
      <c r="BX173" s="177">
        <f t="shared" si="662"/>
        <v>0</v>
      </c>
      <c r="BY173" s="177">
        <f t="shared" si="662"/>
        <v>0</v>
      </c>
      <c r="BZ173" s="177">
        <f t="shared" si="663"/>
        <v>0</v>
      </c>
      <c r="CA173" s="394" t="str">
        <f t="shared" si="676"/>
        <v/>
      </c>
      <c r="CB173" s="209">
        <f t="shared" si="664"/>
        <v>0</v>
      </c>
      <c r="CC173" s="177">
        <f t="shared" si="664"/>
        <v>0</v>
      </c>
      <c r="CD173" s="177">
        <f t="shared" si="664"/>
        <v>0</v>
      </c>
      <c r="CE173" s="177">
        <f t="shared" si="665"/>
        <v>0</v>
      </c>
      <c r="CF173" s="394" t="str">
        <f t="shared" si="677"/>
        <v/>
      </c>
      <c r="CG173" s="209">
        <f t="shared" si="666"/>
        <v>0</v>
      </c>
      <c r="CH173" s="177">
        <f t="shared" si="666"/>
        <v>0</v>
      </c>
      <c r="CI173" s="177">
        <f t="shared" si="666"/>
        <v>0</v>
      </c>
      <c r="CJ173" s="177">
        <f t="shared" si="667"/>
        <v>0</v>
      </c>
      <c r="CK173" s="394" t="str">
        <f t="shared" si="668"/>
        <v/>
      </c>
      <c r="CL173" s="209">
        <f t="shared" si="669"/>
        <v>0</v>
      </c>
      <c r="CM173" s="177">
        <f t="shared" si="669"/>
        <v>0</v>
      </c>
      <c r="CN173" s="177">
        <f t="shared" si="669"/>
        <v>0</v>
      </c>
      <c r="CO173" s="395">
        <f t="shared" si="670"/>
        <v>0</v>
      </c>
      <c r="CP173" s="394" t="str">
        <f t="shared" si="678"/>
        <v/>
      </c>
      <c r="CQ173" s="209">
        <f t="shared" si="671"/>
        <v>0</v>
      </c>
      <c r="CR173" s="177">
        <f t="shared" si="671"/>
        <v>0</v>
      </c>
      <c r="CS173" s="177">
        <f t="shared" si="671"/>
        <v>0</v>
      </c>
      <c r="CT173" s="464">
        <f t="shared" si="672"/>
        <v>0</v>
      </c>
      <c r="CU173" s="394" t="str">
        <f t="shared" si="679"/>
        <v/>
      </c>
      <c r="CV173" s="214"/>
    </row>
    <row r="174" spans="3:100" x14ac:dyDescent="0.25">
      <c r="C174" s="380">
        <f t="shared" si="510"/>
        <v>0</v>
      </c>
      <c r="I174" s="409" t="e">
        <f t="shared" ca="1" si="511"/>
        <v>#NAME?</v>
      </c>
      <c r="K174" s="110"/>
      <c r="L174" s="74" t="str">
        <f t="shared" si="512"/>
        <v/>
      </c>
      <c r="M174" s="11" t="str">
        <f t="shared" si="513"/>
        <v/>
      </c>
      <c r="N174" s="11" t="str">
        <f t="shared" si="514"/>
        <v/>
      </c>
      <c r="O174" s="11" t="str">
        <f t="shared" si="515"/>
        <v/>
      </c>
      <c r="P174" s="380">
        <f t="shared" si="516"/>
        <v>1</v>
      </c>
      <c r="Q174" s="380">
        <f t="shared" si="517"/>
        <v>1</v>
      </c>
      <c r="X174" s="503"/>
      <c r="Y174" s="481">
        <v>4</v>
      </c>
      <c r="Z174" s="202">
        <f t="shared" si="638"/>
        <v>0</v>
      </c>
      <c r="AA174" s="202">
        <f t="shared" si="638"/>
        <v>0</v>
      </c>
      <c r="AB174" s="202">
        <f t="shared" si="638"/>
        <v>0</v>
      </c>
      <c r="AC174" s="203"/>
      <c r="AD174" s="203">
        <f t="shared" si="639"/>
        <v>0</v>
      </c>
      <c r="AE174" s="212" t="str">
        <f t="shared" si="640"/>
        <v/>
      </c>
      <c r="AF174" s="202">
        <f t="shared" si="641"/>
        <v>0</v>
      </c>
      <c r="AG174" s="202">
        <f t="shared" si="641"/>
        <v>0</v>
      </c>
      <c r="AH174" s="202">
        <f t="shared" si="641"/>
        <v>0</v>
      </c>
      <c r="AI174" s="203">
        <f t="shared" si="642"/>
        <v>0</v>
      </c>
      <c r="AJ174" s="212" t="str">
        <f t="shared" si="673"/>
        <v/>
      </c>
      <c r="AK174" s="202">
        <f t="shared" si="643"/>
        <v>0</v>
      </c>
      <c r="AL174" s="202">
        <f t="shared" si="643"/>
        <v>0</v>
      </c>
      <c r="AM174" s="202">
        <f t="shared" si="643"/>
        <v>0</v>
      </c>
      <c r="AN174" s="203">
        <f t="shared" si="644"/>
        <v>0</v>
      </c>
      <c r="AO174" s="212" t="str">
        <f t="shared" si="674"/>
        <v/>
      </c>
      <c r="AP174" s="202">
        <f t="shared" si="645"/>
        <v>0</v>
      </c>
      <c r="AQ174" s="202">
        <f t="shared" si="645"/>
        <v>0</v>
      </c>
      <c r="AR174" s="202">
        <f t="shared" si="645"/>
        <v>0</v>
      </c>
      <c r="AS174" s="203">
        <f t="shared" si="646"/>
        <v>0</v>
      </c>
      <c r="AT174" s="212" t="str">
        <f t="shared" si="647"/>
        <v/>
      </c>
      <c r="AU174" s="202">
        <f t="shared" si="648"/>
        <v>0</v>
      </c>
      <c r="AV174" s="202">
        <f t="shared" si="648"/>
        <v>0</v>
      </c>
      <c r="AW174" s="202">
        <f t="shared" si="648"/>
        <v>0</v>
      </c>
      <c r="AX174" s="203">
        <f t="shared" si="649"/>
        <v>0</v>
      </c>
      <c r="AY174" s="212" t="str">
        <f t="shared" si="650"/>
        <v/>
      </c>
      <c r="AZ174" s="202">
        <f t="shared" si="651"/>
        <v>0</v>
      </c>
      <c r="BA174" s="202">
        <f t="shared" si="651"/>
        <v>0</v>
      </c>
      <c r="BB174" s="202">
        <f t="shared" si="651"/>
        <v>0</v>
      </c>
      <c r="BC174" s="203">
        <f t="shared" si="652"/>
        <v>0</v>
      </c>
      <c r="BD174" s="212" t="str">
        <f t="shared" si="653"/>
        <v/>
      </c>
      <c r="BE174" s="202">
        <f t="shared" si="654"/>
        <v>0</v>
      </c>
      <c r="BF174" s="202">
        <f t="shared" si="654"/>
        <v>0</v>
      </c>
      <c r="BG174" s="202">
        <f t="shared" si="654"/>
        <v>0</v>
      </c>
      <c r="BH174" s="203">
        <f t="shared" si="655"/>
        <v>0</v>
      </c>
      <c r="BI174" s="212" t="str">
        <f t="shared" si="656"/>
        <v/>
      </c>
      <c r="BJ174" s="627"/>
      <c r="BK174" s="479">
        <v>4</v>
      </c>
      <c r="BL174" s="246">
        <f t="shared" si="657"/>
        <v>0</v>
      </c>
      <c r="BM174" s="246">
        <f t="shared" si="657"/>
        <v>0</v>
      </c>
      <c r="BN174" s="246">
        <f t="shared" si="657"/>
        <v>0</v>
      </c>
      <c r="BO174" s="246"/>
      <c r="BP174" s="247">
        <f t="shared" si="658"/>
        <v>0</v>
      </c>
      <c r="BQ174" s="248" t="str">
        <f t="shared" si="659"/>
        <v/>
      </c>
      <c r="BR174" s="471">
        <f t="shared" si="660"/>
        <v>0</v>
      </c>
      <c r="BS174" s="246">
        <f t="shared" si="660"/>
        <v>0</v>
      </c>
      <c r="BT174" s="246">
        <f t="shared" si="660"/>
        <v>0</v>
      </c>
      <c r="BU174" s="246">
        <f t="shared" si="661"/>
        <v>0</v>
      </c>
      <c r="BV174" s="248" t="str">
        <f t="shared" si="675"/>
        <v/>
      </c>
      <c r="BW174" s="471">
        <f t="shared" si="662"/>
        <v>0</v>
      </c>
      <c r="BX174" s="246">
        <f t="shared" si="662"/>
        <v>0</v>
      </c>
      <c r="BY174" s="246">
        <f t="shared" si="662"/>
        <v>0</v>
      </c>
      <c r="BZ174" s="246">
        <f t="shared" si="663"/>
        <v>0</v>
      </c>
      <c r="CA174" s="248" t="str">
        <f t="shared" si="676"/>
        <v/>
      </c>
      <c r="CB174" s="471">
        <f t="shared" si="664"/>
        <v>0</v>
      </c>
      <c r="CC174" s="246">
        <f t="shared" si="664"/>
        <v>0</v>
      </c>
      <c r="CD174" s="246">
        <f t="shared" si="664"/>
        <v>0</v>
      </c>
      <c r="CE174" s="246">
        <f t="shared" si="665"/>
        <v>0</v>
      </c>
      <c r="CF174" s="248" t="str">
        <f t="shared" si="677"/>
        <v/>
      </c>
      <c r="CG174" s="471">
        <f t="shared" si="666"/>
        <v>0</v>
      </c>
      <c r="CH174" s="246">
        <f t="shared" si="666"/>
        <v>0</v>
      </c>
      <c r="CI174" s="246">
        <f t="shared" si="666"/>
        <v>0</v>
      </c>
      <c r="CJ174" s="246">
        <f t="shared" si="667"/>
        <v>0</v>
      </c>
      <c r="CK174" s="248" t="str">
        <f t="shared" si="668"/>
        <v/>
      </c>
      <c r="CL174" s="471">
        <f t="shared" si="669"/>
        <v>0</v>
      </c>
      <c r="CM174" s="246">
        <f t="shared" si="669"/>
        <v>0</v>
      </c>
      <c r="CN174" s="246">
        <f t="shared" si="669"/>
        <v>0</v>
      </c>
      <c r="CO174" s="247">
        <f t="shared" si="670"/>
        <v>0</v>
      </c>
      <c r="CP174" s="248" t="str">
        <f t="shared" si="678"/>
        <v/>
      </c>
      <c r="CQ174" s="471">
        <f t="shared" si="671"/>
        <v>0</v>
      </c>
      <c r="CR174" s="246">
        <f t="shared" si="671"/>
        <v>0</v>
      </c>
      <c r="CS174" s="246">
        <f t="shared" si="671"/>
        <v>0</v>
      </c>
      <c r="CT174" s="247">
        <f t="shared" si="672"/>
        <v>0</v>
      </c>
      <c r="CU174" s="248" t="str">
        <f t="shared" si="679"/>
        <v/>
      </c>
      <c r="CV174" s="214"/>
    </row>
    <row r="175" spans="3:100" x14ac:dyDescent="0.25">
      <c r="C175" s="380">
        <f t="shared" si="510"/>
        <v>0</v>
      </c>
      <c r="I175" s="409" t="e">
        <f t="shared" ca="1" si="511"/>
        <v>#NAME?</v>
      </c>
      <c r="K175" s="110"/>
      <c r="L175" s="74" t="str">
        <f t="shared" si="512"/>
        <v/>
      </c>
      <c r="M175" s="11" t="str">
        <f t="shared" si="513"/>
        <v/>
      </c>
      <c r="N175" s="11" t="str">
        <f t="shared" si="514"/>
        <v/>
      </c>
      <c r="O175" s="11" t="str">
        <f t="shared" si="515"/>
        <v/>
      </c>
      <c r="P175" s="380">
        <f t="shared" si="516"/>
        <v>1</v>
      </c>
      <c r="Q175" s="380">
        <f t="shared" si="517"/>
        <v>1</v>
      </c>
      <c r="X175" s="503"/>
      <c r="Y175" s="132">
        <v>5</v>
      </c>
      <c r="Z175" s="199">
        <f t="shared" si="638"/>
        <v>0</v>
      </c>
      <c r="AA175" s="199">
        <f t="shared" si="638"/>
        <v>0</v>
      </c>
      <c r="AB175" s="199">
        <f t="shared" si="638"/>
        <v>0</v>
      </c>
      <c r="AC175" s="395"/>
      <c r="AD175" s="395">
        <f t="shared" si="639"/>
        <v>0</v>
      </c>
      <c r="AE175" s="213" t="str">
        <f t="shared" si="640"/>
        <v/>
      </c>
      <c r="AF175" s="199">
        <f t="shared" si="641"/>
        <v>0</v>
      </c>
      <c r="AG175" s="199">
        <f t="shared" si="641"/>
        <v>0</v>
      </c>
      <c r="AH175" s="199">
        <f t="shared" si="641"/>
        <v>0</v>
      </c>
      <c r="AI175" s="395">
        <f t="shared" si="642"/>
        <v>0</v>
      </c>
      <c r="AJ175" s="213" t="str">
        <f t="shared" si="673"/>
        <v/>
      </c>
      <c r="AK175" s="199">
        <f t="shared" si="643"/>
        <v>0</v>
      </c>
      <c r="AL175" s="199">
        <f t="shared" si="643"/>
        <v>0</v>
      </c>
      <c r="AM175" s="199">
        <f t="shared" si="643"/>
        <v>0</v>
      </c>
      <c r="AN175" s="395">
        <f t="shared" si="644"/>
        <v>0</v>
      </c>
      <c r="AO175" s="213" t="str">
        <f t="shared" si="674"/>
        <v/>
      </c>
      <c r="AP175" s="199">
        <f t="shared" si="645"/>
        <v>0</v>
      </c>
      <c r="AQ175" s="199">
        <f t="shared" si="645"/>
        <v>0</v>
      </c>
      <c r="AR175" s="199">
        <f t="shared" si="645"/>
        <v>0</v>
      </c>
      <c r="AS175" s="395">
        <f t="shared" si="646"/>
        <v>0</v>
      </c>
      <c r="AT175" s="213" t="str">
        <f t="shared" si="647"/>
        <v/>
      </c>
      <c r="AU175" s="199">
        <f t="shared" si="648"/>
        <v>0</v>
      </c>
      <c r="AV175" s="199">
        <f t="shared" si="648"/>
        <v>0</v>
      </c>
      <c r="AW175" s="199">
        <f t="shared" si="648"/>
        <v>0</v>
      </c>
      <c r="AX175" s="395">
        <f t="shared" si="649"/>
        <v>0</v>
      </c>
      <c r="AY175" s="213" t="str">
        <f t="shared" si="650"/>
        <v/>
      </c>
      <c r="AZ175" s="199">
        <f t="shared" si="651"/>
        <v>0</v>
      </c>
      <c r="BA175" s="199">
        <f t="shared" si="651"/>
        <v>0</v>
      </c>
      <c r="BB175" s="199">
        <f t="shared" si="651"/>
        <v>0</v>
      </c>
      <c r="BC175" s="395">
        <f t="shared" si="652"/>
        <v>0</v>
      </c>
      <c r="BD175" s="213" t="str">
        <f t="shared" si="653"/>
        <v/>
      </c>
      <c r="BE175" s="199">
        <f t="shared" si="654"/>
        <v>0</v>
      </c>
      <c r="BF175" s="199">
        <f t="shared" si="654"/>
        <v>0</v>
      </c>
      <c r="BG175" s="199">
        <f t="shared" si="654"/>
        <v>0</v>
      </c>
      <c r="BH175" s="395">
        <f t="shared" si="655"/>
        <v>0</v>
      </c>
      <c r="BI175" s="213" t="str">
        <f t="shared" si="656"/>
        <v/>
      </c>
      <c r="BJ175" s="627"/>
      <c r="BK175" s="132">
        <v>5</v>
      </c>
      <c r="BL175" s="177">
        <f t="shared" si="657"/>
        <v>0</v>
      </c>
      <c r="BM175" s="177">
        <f t="shared" si="657"/>
        <v>0</v>
      </c>
      <c r="BN175" s="177">
        <f t="shared" si="657"/>
        <v>0</v>
      </c>
      <c r="BO175" s="177"/>
      <c r="BP175" s="395">
        <f t="shared" si="658"/>
        <v>0</v>
      </c>
      <c r="BQ175" s="394" t="str">
        <f t="shared" si="659"/>
        <v/>
      </c>
      <c r="BR175" s="209">
        <f t="shared" si="660"/>
        <v>0</v>
      </c>
      <c r="BS175" s="177">
        <f t="shared" si="660"/>
        <v>0</v>
      </c>
      <c r="BT175" s="177">
        <f t="shared" si="660"/>
        <v>0</v>
      </c>
      <c r="BU175" s="177">
        <f t="shared" si="661"/>
        <v>0</v>
      </c>
      <c r="BV175" s="394" t="str">
        <f t="shared" si="675"/>
        <v/>
      </c>
      <c r="BW175" s="209">
        <f t="shared" si="662"/>
        <v>0</v>
      </c>
      <c r="BX175" s="177">
        <f t="shared" si="662"/>
        <v>0</v>
      </c>
      <c r="BY175" s="177">
        <f t="shared" si="662"/>
        <v>0</v>
      </c>
      <c r="BZ175" s="177">
        <f t="shared" si="663"/>
        <v>0</v>
      </c>
      <c r="CA175" s="394" t="str">
        <f t="shared" si="676"/>
        <v/>
      </c>
      <c r="CB175" s="209">
        <f t="shared" si="664"/>
        <v>0</v>
      </c>
      <c r="CC175" s="177">
        <f t="shared" si="664"/>
        <v>0</v>
      </c>
      <c r="CD175" s="177">
        <f t="shared" si="664"/>
        <v>0</v>
      </c>
      <c r="CE175" s="177">
        <f t="shared" si="665"/>
        <v>0</v>
      </c>
      <c r="CF175" s="394" t="str">
        <f t="shared" si="677"/>
        <v/>
      </c>
      <c r="CG175" s="209">
        <f t="shared" si="666"/>
        <v>0</v>
      </c>
      <c r="CH175" s="177">
        <f t="shared" si="666"/>
        <v>0</v>
      </c>
      <c r="CI175" s="177">
        <f t="shared" si="666"/>
        <v>0</v>
      </c>
      <c r="CJ175" s="177">
        <f t="shared" si="667"/>
        <v>0</v>
      </c>
      <c r="CK175" s="394" t="str">
        <f t="shared" si="668"/>
        <v/>
      </c>
      <c r="CL175" s="209">
        <f t="shared" si="669"/>
        <v>0</v>
      </c>
      <c r="CM175" s="177">
        <f t="shared" si="669"/>
        <v>0</v>
      </c>
      <c r="CN175" s="177">
        <f t="shared" si="669"/>
        <v>0</v>
      </c>
      <c r="CO175" s="464">
        <f t="shared" si="670"/>
        <v>0</v>
      </c>
      <c r="CP175" s="394" t="str">
        <f t="shared" si="678"/>
        <v/>
      </c>
      <c r="CQ175" s="209">
        <f t="shared" si="671"/>
        <v>0</v>
      </c>
      <c r="CR175" s="177">
        <f t="shared" si="671"/>
        <v>0</v>
      </c>
      <c r="CS175" s="177">
        <f t="shared" si="671"/>
        <v>0</v>
      </c>
      <c r="CT175" s="395">
        <f t="shared" si="672"/>
        <v>0</v>
      </c>
      <c r="CU175" s="394" t="str">
        <f t="shared" si="679"/>
        <v/>
      </c>
      <c r="CV175" s="214"/>
    </row>
    <row r="176" spans="3:100" ht="15.75" thickBot="1" x14ac:dyDescent="0.3">
      <c r="C176" s="380">
        <f t="shared" si="510"/>
        <v>0</v>
      </c>
      <c r="I176" s="409" t="e">
        <f t="shared" ca="1" si="511"/>
        <v>#NAME?</v>
      </c>
      <c r="K176" s="110"/>
      <c r="L176" s="74" t="str">
        <f t="shared" si="512"/>
        <v/>
      </c>
      <c r="M176" s="11" t="str">
        <f t="shared" si="513"/>
        <v/>
      </c>
      <c r="N176" s="11" t="str">
        <f t="shared" si="514"/>
        <v/>
      </c>
      <c r="O176" s="11" t="str">
        <f t="shared" si="515"/>
        <v/>
      </c>
      <c r="P176" s="380">
        <f t="shared" si="516"/>
        <v>1</v>
      </c>
      <c r="Q176" s="380">
        <f t="shared" si="517"/>
        <v>1</v>
      </c>
      <c r="X176" s="504"/>
      <c r="Y176" s="482">
        <v>6</v>
      </c>
      <c r="Z176" s="470">
        <f t="shared" si="638"/>
        <v>0</v>
      </c>
      <c r="AA176" s="470">
        <f t="shared" si="638"/>
        <v>0</v>
      </c>
      <c r="AB176" s="470">
        <f t="shared" si="638"/>
        <v>0</v>
      </c>
      <c r="AC176" s="203"/>
      <c r="AD176" s="203">
        <f t="shared" si="639"/>
        <v>0</v>
      </c>
      <c r="AE176" s="212" t="str">
        <f t="shared" si="640"/>
        <v/>
      </c>
      <c r="AF176" s="469">
        <f t="shared" si="641"/>
        <v>0</v>
      </c>
      <c r="AG176" s="470">
        <f t="shared" si="641"/>
        <v>0</v>
      </c>
      <c r="AH176" s="470">
        <f t="shared" si="641"/>
        <v>0</v>
      </c>
      <c r="AI176" s="203">
        <f t="shared" si="642"/>
        <v>0</v>
      </c>
      <c r="AJ176" s="212" t="str">
        <f t="shared" si="673"/>
        <v/>
      </c>
      <c r="AK176" s="469">
        <f t="shared" si="643"/>
        <v>0</v>
      </c>
      <c r="AL176" s="470">
        <f t="shared" si="643"/>
        <v>0</v>
      </c>
      <c r="AM176" s="470">
        <f t="shared" si="643"/>
        <v>0</v>
      </c>
      <c r="AN176" s="203">
        <f t="shared" si="644"/>
        <v>0</v>
      </c>
      <c r="AO176" s="212" t="str">
        <f t="shared" si="674"/>
        <v/>
      </c>
      <c r="AP176" s="202">
        <f t="shared" si="645"/>
        <v>0</v>
      </c>
      <c r="AQ176" s="202">
        <f t="shared" si="645"/>
        <v>0</v>
      </c>
      <c r="AR176" s="202">
        <f t="shared" si="645"/>
        <v>0</v>
      </c>
      <c r="AS176" s="203">
        <f t="shared" si="646"/>
        <v>0</v>
      </c>
      <c r="AT176" s="212" t="str">
        <f t="shared" si="647"/>
        <v/>
      </c>
      <c r="AU176" s="469">
        <f t="shared" si="648"/>
        <v>0</v>
      </c>
      <c r="AV176" s="470">
        <f t="shared" si="648"/>
        <v>0</v>
      </c>
      <c r="AW176" s="470">
        <f t="shared" si="648"/>
        <v>0</v>
      </c>
      <c r="AX176" s="205">
        <f t="shared" si="649"/>
        <v>0</v>
      </c>
      <c r="AY176" s="216" t="str">
        <f t="shared" si="650"/>
        <v/>
      </c>
      <c r="AZ176" s="202">
        <f t="shared" si="651"/>
        <v>0</v>
      </c>
      <c r="BA176" s="202">
        <f t="shared" si="651"/>
        <v>0</v>
      </c>
      <c r="BB176" s="202">
        <f t="shared" si="651"/>
        <v>0</v>
      </c>
      <c r="BC176" s="205">
        <f t="shared" si="652"/>
        <v>0</v>
      </c>
      <c r="BD176" s="216" t="str">
        <f t="shared" si="653"/>
        <v/>
      </c>
      <c r="BE176" s="469">
        <f t="shared" si="654"/>
        <v>0</v>
      </c>
      <c r="BF176" s="470">
        <f t="shared" si="654"/>
        <v>0</v>
      </c>
      <c r="BG176" s="470">
        <f t="shared" si="654"/>
        <v>0</v>
      </c>
      <c r="BH176" s="203">
        <f t="shared" si="655"/>
        <v>0</v>
      </c>
      <c r="BI176" s="216" t="str">
        <f t="shared" si="656"/>
        <v/>
      </c>
      <c r="BJ176" s="628"/>
      <c r="BK176" s="480">
        <v>6</v>
      </c>
      <c r="BL176" s="427">
        <f t="shared" si="657"/>
        <v>0</v>
      </c>
      <c r="BM176" s="427">
        <f t="shared" si="657"/>
        <v>0</v>
      </c>
      <c r="BN176" s="427">
        <f t="shared" si="657"/>
        <v>0</v>
      </c>
      <c r="BO176" s="427"/>
      <c r="BP176" s="249">
        <f t="shared" si="658"/>
        <v>0</v>
      </c>
      <c r="BQ176" s="428" t="str">
        <f t="shared" si="659"/>
        <v/>
      </c>
      <c r="BR176" s="472">
        <f t="shared" si="660"/>
        <v>0</v>
      </c>
      <c r="BS176" s="427">
        <f t="shared" si="660"/>
        <v>0</v>
      </c>
      <c r="BT176" s="427">
        <f t="shared" si="660"/>
        <v>0</v>
      </c>
      <c r="BU176" s="427">
        <f t="shared" si="661"/>
        <v>0</v>
      </c>
      <c r="BV176" s="428" t="str">
        <f t="shared" si="675"/>
        <v/>
      </c>
      <c r="BW176" s="472">
        <f t="shared" si="662"/>
        <v>0</v>
      </c>
      <c r="BX176" s="427">
        <f t="shared" si="662"/>
        <v>0</v>
      </c>
      <c r="BY176" s="427">
        <f t="shared" si="662"/>
        <v>0</v>
      </c>
      <c r="BZ176" s="427">
        <f t="shared" si="663"/>
        <v>0</v>
      </c>
      <c r="CA176" s="428" t="str">
        <f t="shared" si="676"/>
        <v/>
      </c>
      <c r="CB176" s="472">
        <f t="shared" si="664"/>
        <v>0</v>
      </c>
      <c r="CC176" s="427">
        <f t="shared" si="664"/>
        <v>0</v>
      </c>
      <c r="CD176" s="427">
        <f t="shared" si="664"/>
        <v>0</v>
      </c>
      <c r="CE176" s="427">
        <f t="shared" si="665"/>
        <v>0</v>
      </c>
      <c r="CF176" s="428" t="str">
        <f t="shared" si="677"/>
        <v/>
      </c>
      <c r="CG176" s="472">
        <f t="shared" si="666"/>
        <v>0</v>
      </c>
      <c r="CH176" s="427">
        <f t="shared" si="666"/>
        <v>0</v>
      </c>
      <c r="CI176" s="427">
        <f t="shared" si="666"/>
        <v>0</v>
      </c>
      <c r="CJ176" s="427">
        <f t="shared" si="667"/>
        <v>0</v>
      </c>
      <c r="CK176" s="428" t="str">
        <f t="shared" si="668"/>
        <v/>
      </c>
      <c r="CL176" s="472">
        <f t="shared" si="669"/>
        <v>0</v>
      </c>
      <c r="CM176" s="427">
        <f t="shared" si="669"/>
        <v>0</v>
      </c>
      <c r="CN176" s="427">
        <f t="shared" si="669"/>
        <v>0</v>
      </c>
      <c r="CO176" s="249">
        <f t="shared" si="670"/>
        <v>0</v>
      </c>
      <c r="CP176" s="428" t="str">
        <f t="shared" si="678"/>
        <v/>
      </c>
      <c r="CQ176" s="472">
        <f t="shared" si="671"/>
        <v>0</v>
      </c>
      <c r="CR176" s="427">
        <f t="shared" si="671"/>
        <v>0</v>
      </c>
      <c r="CS176" s="427">
        <f t="shared" si="671"/>
        <v>0</v>
      </c>
      <c r="CT176" s="249">
        <f t="shared" si="672"/>
        <v>0</v>
      </c>
      <c r="CU176" s="428" t="str">
        <f t="shared" si="679"/>
        <v/>
      </c>
      <c r="CV176" s="214"/>
    </row>
    <row r="177" spans="3:100" ht="16.5" thickBot="1" x14ac:dyDescent="0.3">
      <c r="C177" s="380">
        <f t="shared" si="510"/>
        <v>0</v>
      </c>
      <c r="I177" s="409" t="e">
        <f t="shared" ca="1" si="511"/>
        <v>#NAME?</v>
      </c>
      <c r="K177" s="110"/>
      <c r="L177" s="74" t="str">
        <f t="shared" si="512"/>
        <v/>
      </c>
      <c r="M177" s="11" t="str">
        <f t="shared" si="513"/>
        <v/>
      </c>
      <c r="N177" s="11" t="str">
        <f t="shared" si="514"/>
        <v/>
      </c>
      <c r="O177" s="11" t="str">
        <f t="shared" si="515"/>
        <v/>
      </c>
      <c r="P177" s="380">
        <f t="shared" si="516"/>
        <v>1</v>
      </c>
      <c r="Q177" s="380">
        <f t="shared" si="517"/>
        <v>1</v>
      </c>
      <c r="X177" s="505" t="s">
        <v>130</v>
      </c>
      <c r="Y177" s="506"/>
      <c r="Z177" s="206">
        <f>SUM(Z171:Z176)</f>
        <v>0</v>
      </c>
      <c r="AA177" s="207">
        <f>SUM(AA171:AA176)</f>
        <v>0</v>
      </c>
      <c r="AB177" s="207">
        <f>SUM(AB171:AB176)</f>
        <v>0</v>
      </c>
      <c r="AC177" s="190"/>
      <c r="AD177" s="190">
        <f t="shared" si="639"/>
        <v>0</v>
      </c>
      <c r="AE177" s="196" t="str">
        <f t="shared" si="640"/>
        <v/>
      </c>
      <c r="AF177" s="206">
        <f>SUM(AF171:AF176)</f>
        <v>0</v>
      </c>
      <c r="AG177" s="207">
        <f>SUM(AG171:AG176)</f>
        <v>0</v>
      </c>
      <c r="AH177" s="207">
        <f>SUM(AH171:AH176)</f>
        <v>0</v>
      </c>
      <c r="AI177" s="190">
        <f t="shared" si="642"/>
        <v>0</v>
      </c>
      <c r="AJ177" s="196" t="str">
        <f t="shared" si="673"/>
        <v/>
      </c>
      <c r="AK177" s="207">
        <f>SUM(AK171:AK176)</f>
        <v>0</v>
      </c>
      <c r="AL177" s="207">
        <f>SUM(AL171:AL176)</f>
        <v>0</v>
      </c>
      <c r="AM177" s="207">
        <f>SUM(AM171:AM176)</f>
        <v>0</v>
      </c>
      <c r="AN177" s="190">
        <f t="shared" si="644"/>
        <v>0</v>
      </c>
      <c r="AO177" s="196" t="str">
        <f t="shared" si="674"/>
        <v/>
      </c>
      <c r="AP177" s="193">
        <f>SUM(AP171:AP176)</f>
        <v>0</v>
      </c>
      <c r="AQ177" s="194">
        <f>SUM(AQ171:AQ176)</f>
        <v>0</v>
      </c>
      <c r="AR177" s="194">
        <f>SUM(AR171:AR176)</f>
        <v>0</v>
      </c>
      <c r="AS177" s="190">
        <f t="shared" ref="AS177" si="680">SUM(AP177:AR177)</f>
        <v>0</v>
      </c>
      <c r="AT177" s="196" t="str">
        <f t="shared" si="647"/>
        <v/>
      </c>
      <c r="AU177" s="206">
        <f>SUM(AU171:AU176)</f>
        <v>0</v>
      </c>
      <c r="AV177" s="207">
        <f>SUM(AV171:AV176)</f>
        <v>0</v>
      </c>
      <c r="AW177" s="207">
        <f>SUM(AW171:AW176)</f>
        <v>0</v>
      </c>
      <c r="AX177" s="208">
        <f t="shared" si="649"/>
        <v>0</v>
      </c>
      <c r="AY177" s="196" t="str">
        <f t="shared" si="650"/>
        <v/>
      </c>
      <c r="AZ177" s="193">
        <f>SUM(AZ171:AZ176)</f>
        <v>0</v>
      </c>
      <c r="BA177" s="194">
        <f>SUM(BA171:BA176)</f>
        <v>0</v>
      </c>
      <c r="BB177" s="194">
        <f>SUM(BB171:BB176)</f>
        <v>0</v>
      </c>
      <c r="BC177" s="208">
        <f t="shared" si="652"/>
        <v>0</v>
      </c>
      <c r="BD177" s="396" t="str">
        <f t="shared" si="653"/>
        <v/>
      </c>
      <c r="BE177" s="207">
        <f>SUM(BE171:BE176)</f>
        <v>0</v>
      </c>
      <c r="BF177" s="207">
        <f>SUM(BF171:BF176)</f>
        <v>0</v>
      </c>
      <c r="BG177" s="207">
        <f>SUM(BG171:BG176)</f>
        <v>0</v>
      </c>
      <c r="BH177" s="190">
        <f t="shared" si="655"/>
        <v>0</v>
      </c>
      <c r="BI177" s="465" t="str">
        <f t="shared" si="656"/>
        <v/>
      </c>
      <c r="BJ177" s="505" t="s">
        <v>130</v>
      </c>
      <c r="BK177" s="506"/>
      <c r="BL177" s="206">
        <f>SUM(BL171:BL176)</f>
        <v>0</v>
      </c>
      <c r="BM177" s="207">
        <f>SUM(BM171:BM176)</f>
        <v>0</v>
      </c>
      <c r="BN177" s="207">
        <f>SUM(BN171:BN176)</f>
        <v>0</v>
      </c>
      <c r="BO177" s="207"/>
      <c r="BP177" s="208">
        <f t="shared" si="658"/>
        <v>0</v>
      </c>
      <c r="BQ177" s="430" t="str">
        <f t="shared" si="659"/>
        <v/>
      </c>
      <c r="BR177" s="206">
        <f>SUM(BR171:BR176)</f>
        <v>0</v>
      </c>
      <c r="BS177" s="207">
        <f>SUM(BS171:BS176)</f>
        <v>0</v>
      </c>
      <c r="BT177" s="207">
        <f>SUM(BT171:BT176)</f>
        <v>0</v>
      </c>
      <c r="BU177" s="207">
        <f t="shared" si="661"/>
        <v>0</v>
      </c>
      <c r="BV177" s="430" t="str">
        <f t="shared" si="675"/>
        <v/>
      </c>
      <c r="BW177" s="206">
        <f>SUM(BW171:BW176)</f>
        <v>0</v>
      </c>
      <c r="BX177" s="207">
        <f>SUM(BX171:BX176)</f>
        <v>0</v>
      </c>
      <c r="BY177" s="207">
        <f>SUM(BY171:BY176)</f>
        <v>0</v>
      </c>
      <c r="BZ177" s="207">
        <f t="shared" si="663"/>
        <v>0</v>
      </c>
      <c r="CA177" s="430" t="str">
        <f t="shared" si="676"/>
        <v/>
      </c>
      <c r="CB177" s="206">
        <f>SUM(CB171:CB176)</f>
        <v>0</v>
      </c>
      <c r="CC177" s="207">
        <f>SUM(CC171:CC176)</f>
        <v>0</v>
      </c>
      <c r="CD177" s="207">
        <f>SUM(CD171:CD176)</f>
        <v>0</v>
      </c>
      <c r="CE177" s="207">
        <f t="shared" si="665"/>
        <v>0</v>
      </c>
      <c r="CF177" s="430" t="str">
        <f t="shared" si="677"/>
        <v/>
      </c>
      <c r="CG177" s="206">
        <f>SUM(CG171:CG176)</f>
        <v>0</v>
      </c>
      <c r="CH177" s="207">
        <f>SUM(CH171:CH176)</f>
        <v>0</v>
      </c>
      <c r="CI177" s="207">
        <f>SUM(CI171:CI176)</f>
        <v>0</v>
      </c>
      <c r="CJ177" s="207">
        <f t="shared" si="667"/>
        <v>0</v>
      </c>
      <c r="CK177" s="430" t="str">
        <f t="shared" si="668"/>
        <v/>
      </c>
      <c r="CL177" s="206">
        <f>SUM(CL171:CL176)</f>
        <v>0</v>
      </c>
      <c r="CM177" s="207">
        <f>SUM(CM171:CM176)</f>
        <v>0</v>
      </c>
      <c r="CN177" s="207">
        <f>SUM(CN171:CN176)</f>
        <v>0</v>
      </c>
      <c r="CO177" s="207">
        <f t="shared" ref="CO177" si="681">SUM(CL177:CN177)</f>
        <v>0</v>
      </c>
      <c r="CP177" s="430" t="str">
        <f t="shared" ref="CP177" si="682">IF(CO177=0,"",((CL177*4)+(CM177*2)+(CN177*0))/CO177)</f>
        <v/>
      </c>
      <c r="CQ177" s="206">
        <f>SUM(CQ171:CQ176)</f>
        <v>0</v>
      </c>
      <c r="CR177" s="207">
        <f>SUM(CR171:CR176)</f>
        <v>0</v>
      </c>
      <c r="CS177" s="207">
        <f>SUM(CS171:CS176)</f>
        <v>0</v>
      </c>
      <c r="CT177" s="207">
        <f t="shared" ref="CT177" si="683">SUM(CQ177:CS177)</f>
        <v>0</v>
      </c>
      <c r="CU177" s="430" t="str">
        <f t="shared" ref="CU177" si="684">IF(CT177=0,"",((CQ177*4)+(CR177*2)+(CS177*0))/CT177)</f>
        <v/>
      </c>
      <c r="CV177" s="329"/>
    </row>
    <row r="178" spans="3:100" x14ac:dyDescent="0.25">
      <c r="C178" s="380">
        <f t="shared" si="510"/>
        <v>0</v>
      </c>
      <c r="I178" s="409" t="e">
        <f t="shared" ca="1" si="511"/>
        <v>#NAME?</v>
      </c>
      <c r="K178" s="110"/>
      <c r="L178" s="74" t="str">
        <f t="shared" si="512"/>
        <v/>
      </c>
      <c r="M178" s="11" t="str">
        <f t="shared" si="513"/>
        <v/>
      </c>
      <c r="N178" s="11" t="str">
        <f t="shared" si="514"/>
        <v/>
      </c>
      <c r="O178" s="11" t="str">
        <f t="shared" si="515"/>
        <v/>
      </c>
      <c r="P178" s="380">
        <f t="shared" si="516"/>
        <v>1</v>
      </c>
      <c r="Q178" s="380">
        <f t="shared" si="517"/>
        <v>1</v>
      </c>
    </row>
    <row r="179" spans="3:100" x14ac:dyDescent="0.25">
      <c r="C179" s="380">
        <f t="shared" si="510"/>
        <v>0</v>
      </c>
      <c r="I179" s="409" t="e">
        <f t="shared" ca="1" si="511"/>
        <v>#NAME?</v>
      </c>
      <c r="K179" s="110"/>
      <c r="L179" s="74" t="str">
        <f t="shared" si="512"/>
        <v/>
      </c>
      <c r="M179" s="11" t="str">
        <f t="shared" si="513"/>
        <v/>
      </c>
      <c r="N179" s="11" t="str">
        <f t="shared" si="514"/>
        <v/>
      </c>
      <c r="O179" s="11" t="str">
        <f t="shared" si="515"/>
        <v/>
      </c>
      <c r="P179" s="380">
        <f t="shared" si="516"/>
        <v>1</v>
      </c>
      <c r="Q179" s="380">
        <f t="shared" si="517"/>
        <v>1</v>
      </c>
    </row>
    <row r="180" spans="3:100" x14ac:dyDescent="0.25">
      <c r="C180" s="380">
        <f t="shared" si="510"/>
        <v>0</v>
      </c>
      <c r="I180" s="409" t="e">
        <f t="shared" ca="1" si="511"/>
        <v>#NAME?</v>
      </c>
      <c r="K180" s="110"/>
      <c r="L180" s="74" t="str">
        <f t="shared" si="512"/>
        <v/>
      </c>
      <c r="M180" s="11" t="str">
        <f t="shared" si="513"/>
        <v/>
      </c>
      <c r="N180" s="11" t="str">
        <f t="shared" si="514"/>
        <v/>
      </c>
      <c r="O180" s="11" t="str">
        <f t="shared" si="515"/>
        <v/>
      </c>
      <c r="P180" s="380">
        <f t="shared" si="516"/>
        <v>1</v>
      </c>
      <c r="Q180" s="380">
        <f t="shared" si="517"/>
        <v>1</v>
      </c>
    </row>
    <row r="181" spans="3:100" x14ac:dyDescent="0.25">
      <c r="C181" s="380">
        <f t="shared" si="510"/>
        <v>0</v>
      </c>
      <c r="I181" s="409" t="e">
        <f t="shared" ca="1" si="511"/>
        <v>#NAME?</v>
      </c>
      <c r="K181" s="110"/>
      <c r="L181" s="74" t="str">
        <f t="shared" si="512"/>
        <v/>
      </c>
      <c r="M181" s="11" t="str">
        <f t="shared" si="513"/>
        <v/>
      </c>
      <c r="N181" s="11" t="str">
        <f t="shared" si="514"/>
        <v/>
      </c>
      <c r="O181" s="11" t="str">
        <f t="shared" si="515"/>
        <v/>
      </c>
      <c r="P181" s="380">
        <f t="shared" si="516"/>
        <v>1</v>
      </c>
      <c r="Q181" s="380">
        <f t="shared" si="517"/>
        <v>1</v>
      </c>
    </row>
    <row r="182" spans="3:100" x14ac:dyDescent="0.25">
      <c r="C182" s="380">
        <f t="shared" si="510"/>
        <v>0</v>
      </c>
      <c r="I182" s="409" t="e">
        <f t="shared" ca="1" si="511"/>
        <v>#NAME?</v>
      </c>
      <c r="K182" s="110"/>
      <c r="L182" s="74" t="str">
        <f t="shared" si="512"/>
        <v/>
      </c>
      <c r="M182" s="11" t="str">
        <f t="shared" si="513"/>
        <v/>
      </c>
      <c r="N182" s="11" t="str">
        <f t="shared" si="514"/>
        <v/>
      </c>
      <c r="O182" s="11" t="str">
        <f t="shared" si="515"/>
        <v/>
      </c>
      <c r="P182" s="380">
        <f t="shared" si="516"/>
        <v>1</v>
      </c>
      <c r="Q182" s="380">
        <f t="shared" si="517"/>
        <v>1</v>
      </c>
    </row>
    <row r="183" spans="3:100" x14ac:dyDescent="0.25">
      <c r="C183" s="380">
        <f t="shared" si="510"/>
        <v>0</v>
      </c>
      <c r="I183" s="409" t="e">
        <f t="shared" ca="1" si="511"/>
        <v>#NAME?</v>
      </c>
      <c r="K183" s="110"/>
      <c r="L183" s="74" t="str">
        <f t="shared" si="512"/>
        <v/>
      </c>
      <c r="M183" s="11" t="str">
        <f t="shared" si="513"/>
        <v/>
      </c>
      <c r="N183" s="11" t="str">
        <f t="shared" si="514"/>
        <v/>
      </c>
      <c r="O183" s="11" t="str">
        <f t="shared" si="515"/>
        <v/>
      </c>
      <c r="P183" s="380">
        <f t="shared" si="516"/>
        <v>1</v>
      </c>
      <c r="Q183" s="380">
        <f t="shared" si="517"/>
        <v>1</v>
      </c>
    </row>
    <row r="184" spans="3:100" x14ac:dyDescent="0.25">
      <c r="C184" s="380">
        <f t="shared" si="510"/>
        <v>0</v>
      </c>
      <c r="I184" s="409" t="e">
        <f t="shared" ca="1" si="511"/>
        <v>#NAME?</v>
      </c>
      <c r="K184" s="110"/>
      <c r="L184" s="74" t="str">
        <f t="shared" si="512"/>
        <v/>
      </c>
      <c r="M184" s="11" t="str">
        <f t="shared" si="513"/>
        <v/>
      </c>
      <c r="N184" s="11" t="str">
        <f t="shared" si="514"/>
        <v/>
      </c>
      <c r="O184" s="11" t="str">
        <f t="shared" si="515"/>
        <v/>
      </c>
      <c r="P184" s="380">
        <f t="shared" si="516"/>
        <v>1</v>
      </c>
      <c r="Q184" s="380">
        <f t="shared" si="517"/>
        <v>1</v>
      </c>
    </row>
    <row r="185" spans="3:100" x14ac:dyDescent="0.25">
      <c r="C185" s="380">
        <f t="shared" si="510"/>
        <v>0</v>
      </c>
      <c r="I185" s="409" t="e">
        <f t="shared" ca="1" si="511"/>
        <v>#NAME?</v>
      </c>
      <c r="K185" s="110"/>
      <c r="L185" s="74" t="str">
        <f t="shared" si="512"/>
        <v/>
      </c>
      <c r="M185" s="11" t="str">
        <f t="shared" si="513"/>
        <v/>
      </c>
      <c r="N185" s="11" t="str">
        <f t="shared" si="514"/>
        <v/>
      </c>
      <c r="O185" s="11" t="str">
        <f t="shared" si="515"/>
        <v/>
      </c>
      <c r="P185" s="380">
        <f t="shared" si="516"/>
        <v>1</v>
      </c>
      <c r="Q185" s="380">
        <f t="shared" si="517"/>
        <v>1</v>
      </c>
    </row>
    <row r="186" spans="3:100" x14ac:dyDescent="0.25">
      <c r="C186" s="380">
        <f t="shared" si="510"/>
        <v>0</v>
      </c>
      <c r="I186" s="409" t="e">
        <f t="shared" ca="1" si="511"/>
        <v>#NAME?</v>
      </c>
      <c r="K186" s="110"/>
      <c r="L186" s="74" t="str">
        <f t="shared" si="512"/>
        <v/>
      </c>
      <c r="M186" s="11" t="str">
        <f t="shared" si="513"/>
        <v/>
      </c>
      <c r="N186" s="11" t="str">
        <f t="shared" si="514"/>
        <v/>
      </c>
      <c r="O186" s="11" t="str">
        <f t="shared" si="515"/>
        <v/>
      </c>
      <c r="P186" s="380">
        <f t="shared" si="516"/>
        <v>1</v>
      </c>
      <c r="Q186" s="380">
        <f t="shared" si="517"/>
        <v>1</v>
      </c>
    </row>
    <row r="187" spans="3:100" x14ac:dyDescent="0.25">
      <c r="C187" s="380">
        <f t="shared" si="510"/>
        <v>0</v>
      </c>
      <c r="I187" s="409" t="e">
        <f t="shared" ca="1" si="511"/>
        <v>#NAME?</v>
      </c>
      <c r="K187" s="110"/>
      <c r="L187" s="74" t="str">
        <f t="shared" si="512"/>
        <v/>
      </c>
      <c r="M187" s="11" t="str">
        <f t="shared" si="513"/>
        <v/>
      </c>
      <c r="N187" s="11" t="str">
        <f t="shared" si="514"/>
        <v/>
      </c>
      <c r="O187" s="11" t="str">
        <f t="shared" si="515"/>
        <v/>
      </c>
      <c r="P187" s="380">
        <f t="shared" si="516"/>
        <v>1</v>
      </c>
      <c r="Q187" s="380">
        <f t="shared" si="517"/>
        <v>1</v>
      </c>
    </row>
    <row r="188" spans="3:100" x14ac:dyDescent="0.25">
      <c r="C188" s="380">
        <f t="shared" si="510"/>
        <v>0</v>
      </c>
      <c r="I188" s="409" t="e">
        <f t="shared" ca="1" si="511"/>
        <v>#NAME?</v>
      </c>
      <c r="K188" s="110"/>
      <c r="L188" s="74" t="str">
        <f t="shared" si="512"/>
        <v/>
      </c>
      <c r="M188" s="11" t="str">
        <f t="shared" si="513"/>
        <v/>
      </c>
      <c r="N188" s="11" t="str">
        <f t="shared" si="514"/>
        <v/>
      </c>
      <c r="O188" s="11" t="str">
        <f t="shared" si="515"/>
        <v/>
      </c>
      <c r="P188" s="380">
        <f t="shared" si="516"/>
        <v>1</v>
      </c>
      <c r="Q188" s="380">
        <f t="shared" si="517"/>
        <v>1</v>
      </c>
    </row>
    <row r="189" spans="3:100" x14ac:dyDescent="0.25">
      <c r="C189" s="380">
        <f t="shared" si="510"/>
        <v>0</v>
      </c>
      <c r="I189" s="409" t="e">
        <f t="shared" ca="1" si="511"/>
        <v>#NAME?</v>
      </c>
      <c r="K189" s="110"/>
      <c r="L189" s="74" t="str">
        <f t="shared" si="512"/>
        <v/>
      </c>
      <c r="M189" s="11" t="str">
        <f t="shared" si="513"/>
        <v/>
      </c>
      <c r="N189" s="11" t="str">
        <f t="shared" si="514"/>
        <v/>
      </c>
      <c r="O189" s="11" t="str">
        <f t="shared" si="515"/>
        <v/>
      </c>
      <c r="P189" s="380">
        <f t="shared" si="516"/>
        <v>1</v>
      </c>
      <c r="Q189" s="380">
        <f t="shared" si="517"/>
        <v>1</v>
      </c>
    </row>
    <row r="190" spans="3:100" x14ac:dyDescent="0.25">
      <c r="C190" s="380">
        <f t="shared" si="510"/>
        <v>0</v>
      </c>
      <c r="I190" s="409" t="e">
        <f t="shared" ca="1" si="511"/>
        <v>#NAME?</v>
      </c>
      <c r="K190" s="110"/>
      <c r="L190" s="74" t="str">
        <f t="shared" si="512"/>
        <v/>
      </c>
      <c r="M190" s="11" t="str">
        <f t="shared" si="513"/>
        <v/>
      </c>
      <c r="N190" s="11" t="str">
        <f t="shared" si="514"/>
        <v/>
      </c>
      <c r="O190" s="11" t="str">
        <f t="shared" si="515"/>
        <v/>
      </c>
      <c r="P190" s="380">
        <f t="shared" si="516"/>
        <v>1</v>
      </c>
      <c r="Q190" s="380">
        <f t="shared" si="517"/>
        <v>1</v>
      </c>
    </row>
    <row r="191" spans="3:100" x14ac:dyDescent="0.25">
      <c r="C191" s="380">
        <f t="shared" si="510"/>
        <v>0</v>
      </c>
      <c r="I191" s="409" t="e">
        <f t="shared" ca="1" si="511"/>
        <v>#NAME?</v>
      </c>
      <c r="K191" s="110"/>
      <c r="L191" s="74" t="str">
        <f t="shared" si="512"/>
        <v/>
      </c>
      <c r="M191" s="11" t="str">
        <f t="shared" si="513"/>
        <v/>
      </c>
      <c r="N191" s="11" t="str">
        <f t="shared" si="514"/>
        <v/>
      </c>
      <c r="O191" s="11" t="str">
        <f t="shared" si="515"/>
        <v/>
      </c>
      <c r="P191" s="380">
        <f t="shared" si="516"/>
        <v>1</v>
      </c>
      <c r="Q191" s="380">
        <f t="shared" si="517"/>
        <v>1</v>
      </c>
    </row>
    <row r="192" spans="3:100" x14ac:dyDescent="0.25">
      <c r="C192" s="380">
        <f t="shared" si="510"/>
        <v>0</v>
      </c>
      <c r="I192" s="409" t="e">
        <f t="shared" ca="1" si="511"/>
        <v>#NAME?</v>
      </c>
      <c r="K192" s="110"/>
      <c r="L192" s="74" t="str">
        <f t="shared" si="512"/>
        <v/>
      </c>
      <c r="M192" s="11" t="str">
        <f t="shared" si="513"/>
        <v/>
      </c>
      <c r="N192" s="11" t="str">
        <f t="shared" si="514"/>
        <v/>
      </c>
      <c r="O192" s="11" t="str">
        <f t="shared" si="515"/>
        <v/>
      </c>
      <c r="P192" s="380">
        <f t="shared" si="516"/>
        <v>1</v>
      </c>
      <c r="Q192" s="380">
        <f t="shared" si="517"/>
        <v>1</v>
      </c>
    </row>
    <row r="193" spans="3:17" x14ac:dyDescent="0.25">
      <c r="C193" s="380">
        <f t="shared" si="510"/>
        <v>0</v>
      </c>
      <c r="I193" s="409" t="e">
        <f t="shared" ca="1" si="511"/>
        <v>#NAME?</v>
      </c>
      <c r="K193" s="110"/>
      <c r="L193" s="74" t="str">
        <f t="shared" si="512"/>
        <v/>
      </c>
      <c r="M193" s="11" t="str">
        <f t="shared" si="513"/>
        <v/>
      </c>
      <c r="N193" s="11" t="str">
        <f t="shared" si="514"/>
        <v/>
      </c>
      <c r="O193" s="11" t="str">
        <f t="shared" si="515"/>
        <v/>
      </c>
      <c r="P193" s="380">
        <f t="shared" si="516"/>
        <v>1</v>
      </c>
      <c r="Q193" s="380">
        <f t="shared" si="517"/>
        <v>1</v>
      </c>
    </row>
    <row r="194" spans="3:17" x14ac:dyDescent="0.25">
      <c r="C194" s="380">
        <f t="shared" si="510"/>
        <v>0</v>
      </c>
      <c r="I194" s="409" t="e">
        <f t="shared" ca="1" si="511"/>
        <v>#NAME?</v>
      </c>
      <c r="K194" s="110"/>
      <c r="L194" s="74" t="str">
        <f t="shared" si="512"/>
        <v/>
      </c>
      <c r="M194" s="11" t="str">
        <f t="shared" si="513"/>
        <v/>
      </c>
      <c r="N194" s="11" t="str">
        <f t="shared" si="514"/>
        <v/>
      </c>
      <c r="O194" s="11" t="str">
        <f t="shared" si="515"/>
        <v/>
      </c>
      <c r="P194" s="380">
        <f t="shared" si="516"/>
        <v>1</v>
      </c>
      <c r="Q194" s="380">
        <f t="shared" si="517"/>
        <v>1</v>
      </c>
    </row>
    <row r="195" spans="3:17" x14ac:dyDescent="0.25">
      <c r="C195" s="380">
        <f t="shared" si="510"/>
        <v>0</v>
      </c>
      <c r="I195" s="409" t="e">
        <f t="shared" ca="1" si="511"/>
        <v>#NAME?</v>
      </c>
      <c r="K195" s="110"/>
      <c r="L195" s="74" t="str">
        <f t="shared" si="512"/>
        <v/>
      </c>
      <c r="M195" s="11" t="str">
        <f t="shared" si="513"/>
        <v/>
      </c>
      <c r="N195" s="11" t="str">
        <f t="shared" si="514"/>
        <v/>
      </c>
      <c r="O195" s="11" t="str">
        <f t="shared" si="515"/>
        <v/>
      </c>
      <c r="P195" s="380">
        <f t="shared" si="516"/>
        <v>1</v>
      </c>
      <c r="Q195" s="380">
        <f t="shared" si="517"/>
        <v>1</v>
      </c>
    </row>
    <row r="196" spans="3:17" x14ac:dyDescent="0.25">
      <c r="C196" s="380">
        <f t="shared" si="510"/>
        <v>0</v>
      </c>
      <c r="I196" s="409" t="e">
        <f t="shared" ca="1" si="511"/>
        <v>#NAME?</v>
      </c>
      <c r="K196" s="110"/>
      <c r="L196" s="74" t="str">
        <f t="shared" si="512"/>
        <v/>
      </c>
      <c r="M196" s="11" t="str">
        <f t="shared" si="513"/>
        <v/>
      </c>
      <c r="N196" s="11" t="str">
        <f t="shared" si="514"/>
        <v/>
      </c>
      <c r="O196" s="11" t="str">
        <f t="shared" si="515"/>
        <v/>
      </c>
      <c r="P196" s="380">
        <f t="shared" si="516"/>
        <v>1</v>
      </c>
      <c r="Q196" s="380">
        <f t="shared" si="517"/>
        <v>1</v>
      </c>
    </row>
    <row r="197" spans="3:17" x14ac:dyDescent="0.25">
      <c r="C197" s="380">
        <f t="shared" si="510"/>
        <v>0</v>
      </c>
      <c r="I197" s="409" t="e">
        <f t="shared" ca="1" si="511"/>
        <v>#NAME?</v>
      </c>
      <c r="K197" s="110"/>
      <c r="L197" s="74" t="str">
        <f t="shared" si="512"/>
        <v/>
      </c>
      <c r="M197" s="11" t="str">
        <f t="shared" si="513"/>
        <v/>
      </c>
      <c r="N197" s="11" t="str">
        <f t="shared" si="514"/>
        <v/>
      </c>
      <c r="O197" s="11" t="str">
        <f t="shared" si="515"/>
        <v/>
      </c>
      <c r="P197" s="380">
        <f t="shared" si="516"/>
        <v>1</v>
      </c>
      <c r="Q197" s="380">
        <f t="shared" si="517"/>
        <v>1</v>
      </c>
    </row>
    <row r="198" spans="3:17" x14ac:dyDescent="0.25">
      <c r="C198" s="380">
        <f t="shared" ref="C198:C261" si="685">IFERROR(_xlfn.NUMBERVALUE(L198),L198)</f>
        <v>0</v>
      </c>
      <c r="I198" s="409" t="e">
        <f t="shared" ref="I198:I261" ca="1" si="686">IF(OR($A$4=C198,$A$5=C198,$A$6=C198,$A$7=C198,$A$8=C198,$A$9=C198,$A$10=C198,$A$11=C198,$A$12=C198,$A$13=C198,$A$14=C198,$A$15=C198,$A$16=C198,$A$17=C198,$A$18=C198),1,2)</f>
        <v>#NAME?</v>
      </c>
      <c r="K198" s="110"/>
      <c r="L198" s="74" t="str">
        <f t="shared" ref="L198:L261" si="687">MID(K198,1,2)</f>
        <v/>
      </c>
      <c r="M198" s="11" t="str">
        <f t="shared" ref="M198:M261" si="688">MID(K198,3,1)</f>
        <v/>
      </c>
      <c r="N198" s="11" t="str">
        <f t="shared" ref="N198:N261" si="689">MID(K198,4,1)</f>
        <v/>
      </c>
      <c r="O198" s="11" t="str">
        <f t="shared" ref="O198:O261" si="690">MID(K198,5,2)</f>
        <v/>
      </c>
      <c r="P198" s="380">
        <f t="shared" ref="P198:P261" si="691">IF(AND($T$18=C198,N198="S"),1,IF(AND($T$19=C198,N198="S"),6,IF(AND($T$20=C198,N198="S"),5,IF(AND($T$21=C198,N198="S"),4,IF(AND($T$22=C198,N198="S"),3,IF(AND($T$23=C198,N198="S"),2,P197))))))</f>
        <v>1</v>
      </c>
      <c r="Q198" s="380">
        <f t="shared" ref="Q198:Q261" si="692">IF(AND($T$29=C198,N198="S"),1,IF(AND($T$30=C198,N198="S"),2,IF(AND($T$31=C198,N198="S"),3,IF(AND($T$32=C198,N198="S"),4,IF(AND($T$33=C198,N198="S"),5,IF(AND($T$34=C198,N198="S"),6,Q197))))))</f>
        <v>1</v>
      </c>
    </row>
    <row r="199" spans="3:17" x14ac:dyDescent="0.25">
      <c r="C199" s="380">
        <f t="shared" si="685"/>
        <v>0</v>
      </c>
      <c r="I199" s="409" t="e">
        <f t="shared" ca="1" si="686"/>
        <v>#NAME?</v>
      </c>
      <c r="K199" s="110"/>
      <c r="L199" s="74" t="str">
        <f t="shared" si="687"/>
        <v/>
      </c>
      <c r="M199" s="11" t="str">
        <f t="shared" si="688"/>
        <v/>
      </c>
      <c r="N199" s="11" t="str">
        <f t="shared" si="689"/>
        <v/>
      </c>
      <c r="O199" s="11" t="str">
        <f t="shared" si="690"/>
        <v/>
      </c>
      <c r="P199" s="380">
        <f t="shared" si="691"/>
        <v>1</v>
      </c>
      <c r="Q199" s="380">
        <f t="shared" si="692"/>
        <v>1</v>
      </c>
    </row>
    <row r="200" spans="3:17" x14ac:dyDescent="0.25">
      <c r="C200" s="380">
        <f t="shared" si="685"/>
        <v>0</v>
      </c>
      <c r="I200" s="409" t="e">
        <f t="shared" ca="1" si="686"/>
        <v>#NAME?</v>
      </c>
      <c r="K200" s="110"/>
      <c r="L200" s="74" t="str">
        <f t="shared" si="687"/>
        <v/>
      </c>
      <c r="M200" s="11" t="str">
        <f t="shared" si="688"/>
        <v/>
      </c>
      <c r="N200" s="11" t="str">
        <f t="shared" si="689"/>
        <v/>
      </c>
      <c r="O200" s="11" t="str">
        <f t="shared" si="690"/>
        <v/>
      </c>
      <c r="P200" s="380">
        <f t="shared" si="691"/>
        <v>1</v>
      </c>
      <c r="Q200" s="380">
        <f t="shared" si="692"/>
        <v>1</v>
      </c>
    </row>
    <row r="201" spans="3:17" x14ac:dyDescent="0.25">
      <c r="C201" s="380">
        <f t="shared" si="685"/>
        <v>0</v>
      </c>
      <c r="I201" s="409" t="e">
        <f t="shared" ca="1" si="686"/>
        <v>#NAME?</v>
      </c>
      <c r="K201" s="110"/>
      <c r="L201" s="74" t="str">
        <f t="shared" si="687"/>
        <v/>
      </c>
      <c r="M201" s="11" t="str">
        <f t="shared" si="688"/>
        <v/>
      </c>
      <c r="N201" s="11" t="str">
        <f t="shared" si="689"/>
        <v/>
      </c>
      <c r="O201" s="11" t="str">
        <f t="shared" si="690"/>
        <v/>
      </c>
      <c r="P201" s="380">
        <f t="shared" si="691"/>
        <v>1</v>
      </c>
      <c r="Q201" s="380">
        <f t="shared" si="692"/>
        <v>1</v>
      </c>
    </row>
    <row r="202" spans="3:17" x14ac:dyDescent="0.25">
      <c r="C202" s="380">
        <f t="shared" si="685"/>
        <v>0</v>
      </c>
      <c r="I202" s="409" t="e">
        <f t="shared" ca="1" si="686"/>
        <v>#NAME?</v>
      </c>
      <c r="K202" s="110"/>
      <c r="L202" s="74" t="str">
        <f t="shared" si="687"/>
        <v/>
      </c>
      <c r="M202" s="11" t="str">
        <f t="shared" si="688"/>
        <v/>
      </c>
      <c r="N202" s="11" t="str">
        <f t="shared" si="689"/>
        <v/>
      </c>
      <c r="O202" s="11" t="str">
        <f t="shared" si="690"/>
        <v/>
      </c>
      <c r="P202" s="380">
        <f t="shared" si="691"/>
        <v>1</v>
      </c>
      <c r="Q202" s="380">
        <f t="shared" si="692"/>
        <v>1</v>
      </c>
    </row>
    <row r="203" spans="3:17" x14ac:dyDescent="0.25">
      <c r="C203" s="380">
        <f t="shared" si="685"/>
        <v>0</v>
      </c>
      <c r="I203" s="409" t="e">
        <f t="shared" ca="1" si="686"/>
        <v>#NAME?</v>
      </c>
      <c r="K203" s="110"/>
      <c r="L203" s="74" t="str">
        <f t="shared" si="687"/>
        <v/>
      </c>
      <c r="M203" s="11" t="str">
        <f t="shared" si="688"/>
        <v/>
      </c>
      <c r="N203" s="11" t="str">
        <f t="shared" si="689"/>
        <v/>
      </c>
      <c r="O203" s="11" t="str">
        <f t="shared" si="690"/>
        <v/>
      </c>
      <c r="P203" s="380">
        <f t="shared" si="691"/>
        <v>1</v>
      </c>
      <c r="Q203" s="380">
        <f t="shared" si="692"/>
        <v>1</v>
      </c>
    </row>
    <row r="204" spans="3:17" x14ac:dyDescent="0.25">
      <c r="C204" s="380">
        <f t="shared" si="685"/>
        <v>0</v>
      </c>
      <c r="I204" s="409" t="e">
        <f t="shared" ca="1" si="686"/>
        <v>#NAME?</v>
      </c>
      <c r="K204" s="110"/>
      <c r="L204" s="74" t="str">
        <f t="shared" si="687"/>
        <v/>
      </c>
      <c r="M204" s="11" t="str">
        <f t="shared" si="688"/>
        <v/>
      </c>
      <c r="N204" s="11" t="str">
        <f t="shared" si="689"/>
        <v/>
      </c>
      <c r="O204" s="11" t="str">
        <f t="shared" si="690"/>
        <v/>
      </c>
      <c r="P204" s="380">
        <f t="shared" si="691"/>
        <v>1</v>
      </c>
      <c r="Q204" s="380">
        <f t="shared" si="692"/>
        <v>1</v>
      </c>
    </row>
    <row r="205" spans="3:17" x14ac:dyDescent="0.25">
      <c r="C205" s="380">
        <f t="shared" si="685"/>
        <v>0</v>
      </c>
      <c r="I205" s="409" t="e">
        <f t="shared" ca="1" si="686"/>
        <v>#NAME?</v>
      </c>
      <c r="K205" s="110"/>
      <c r="L205" s="74" t="str">
        <f t="shared" si="687"/>
        <v/>
      </c>
      <c r="M205" s="11" t="str">
        <f t="shared" si="688"/>
        <v/>
      </c>
      <c r="N205" s="11" t="str">
        <f t="shared" si="689"/>
        <v/>
      </c>
      <c r="O205" s="11" t="str">
        <f t="shared" si="690"/>
        <v/>
      </c>
      <c r="P205" s="380">
        <f t="shared" si="691"/>
        <v>1</v>
      </c>
      <c r="Q205" s="380">
        <f t="shared" si="692"/>
        <v>1</v>
      </c>
    </row>
    <row r="206" spans="3:17" x14ac:dyDescent="0.25">
      <c r="C206" s="380">
        <f t="shared" si="685"/>
        <v>0</v>
      </c>
      <c r="I206" s="409" t="e">
        <f t="shared" ca="1" si="686"/>
        <v>#NAME?</v>
      </c>
      <c r="K206" s="110"/>
      <c r="L206" s="74" t="str">
        <f t="shared" si="687"/>
        <v/>
      </c>
      <c r="M206" s="11" t="str">
        <f t="shared" si="688"/>
        <v/>
      </c>
      <c r="N206" s="11" t="str">
        <f t="shared" si="689"/>
        <v/>
      </c>
      <c r="O206" s="11" t="str">
        <f t="shared" si="690"/>
        <v/>
      </c>
      <c r="P206" s="380">
        <f t="shared" si="691"/>
        <v>1</v>
      </c>
      <c r="Q206" s="380">
        <f t="shared" si="692"/>
        <v>1</v>
      </c>
    </row>
    <row r="207" spans="3:17" x14ac:dyDescent="0.25">
      <c r="C207" s="380">
        <f t="shared" si="685"/>
        <v>0</v>
      </c>
      <c r="I207" s="409" t="e">
        <f t="shared" ca="1" si="686"/>
        <v>#NAME?</v>
      </c>
      <c r="K207" s="110"/>
      <c r="L207" s="74" t="str">
        <f t="shared" si="687"/>
        <v/>
      </c>
      <c r="M207" s="11" t="str">
        <f t="shared" si="688"/>
        <v/>
      </c>
      <c r="N207" s="11" t="str">
        <f t="shared" si="689"/>
        <v/>
      </c>
      <c r="O207" s="11" t="str">
        <f t="shared" si="690"/>
        <v/>
      </c>
      <c r="P207" s="380">
        <f t="shared" si="691"/>
        <v>1</v>
      </c>
      <c r="Q207" s="380">
        <f t="shared" si="692"/>
        <v>1</v>
      </c>
    </row>
    <row r="208" spans="3:17" x14ac:dyDescent="0.25">
      <c r="C208" s="380">
        <f t="shared" si="685"/>
        <v>0</v>
      </c>
      <c r="I208" s="409" t="e">
        <f t="shared" ca="1" si="686"/>
        <v>#NAME?</v>
      </c>
      <c r="K208" s="110"/>
      <c r="L208" s="74" t="str">
        <f t="shared" si="687"/>
        <v/>
      </c>
      <c r="M208" s="11" t="str">
        <f t="shared" si="688"/>
        <v/>
      </c>
      <c r="N208" s="11" t="str">
        <f t="shared" si="689"/>
        <v/>
      </c>
      <c r="O208" s="11" t="str">
        <f t="shared" si="690"/>
        <v/>
      </c>
      <c r="P208" s="380">
        <f t="shared" si="691"/>
        <v>1</v>
      </c>
      <c r="Q208" s="380">
        <f t="shared" si="692"/>
        <v>1</v>
      </c>
    </row>
    <row r="209" spans="3:17" x14ac:dyDescent="0.25">
      <c r="C209" s="380">
        <f t="shared" si="685"/>
        <v>0</v>
      </c>
      <c r="I209" s="409" t="e">
        <f t="shared" ca="1" si="686"/>
        <v>#NAME?</v>
      </c>
      <c r="K209" s="110"/>
      <c r="L209" s="74" t="str">
        <f t="shared" si="687"/>
        <v/>
      </c>
      <c r="M209" s="11" t="str">
        <f t="shared" si="688"/>
        <v/>
      </c>
      <c r="N209" s="11" t="str">
        <f t="shared" si="689"/>
        <v/>
      </c>
      <c r="O209" s="11" t="str">
        <f t="shared" si="690"/>
        <v/>
      </c>
      <c r="P209" s="380">
        <f t="shared" si="691"/>
        <v>1</v>
      </c>
      <c r="Q209" s="380">
        <f t="shared" si="692"/>
        <v>1</v>
      </c>
    </row>
    <row r="210" spans="3:17" x14ac:dyDescent="0.25">
      <c r="C210" s="380">
        <f t="shared" si="685"/>
        <v>0</v>
      </c>
      <c r="I210" s="409" t="e">
        <f t="shared" ca="1" si="686"/>
        <v>#NAME?</v>
      </c>
      <c r="K210" s="110"/>
      <c r="L210" s="74" t="str">
        <f t="shared" si="687"/>
        <v/>
      </c>
      <c r="M210" s="11" t="str">
        <f t="shared" si="688"/>
        <v/>
      </c>
      <c r="N210" s="11" t="str">
        <f t="shared" si="689"/>
        <v/>
      </c>
      <c r="O210" s="11" t="str">
        <f t="shared" si="690"/>
        <v/>
      </c>
      <c r="P210" s="380">
        <f t="shared" si="691"/>
        <v>1</v>
      </c>
      <c r="Q210" s="380">
        <f t="shared" si="692"/>
        <v>1</v>
      </c>
    </row>
    <row r="211" spans="3:17" x14ac:dyDescent="0.25">
      <c r="C211" s="380">
        <f t="shared" si="685"/>
        <v>0</v>
      </c>
      <c r="I211" s="409" t="e">
        <f t="shared" ca="1" si="686"/>
        <v>#NAME?</v>
      </c>
      <c r="K211" s="110"/>
      <c r="L211" s="74" t="str">
        <f t="shared" si="687"/>
        <v/>
      </c>
      <c r="M211" s="11" t="str">
        <f t="shared" si="688"/>
        <v/>
      </c>
      <c r="N211" s="11" t="str">
        <f t="shared" si="689"/>
        <v/>
      </c>
      <c r="O211" s="11" t="str">
        <f t="shared" si="690"/>
        <v/>
      </c>
      <c r="P211" s="380">
        <f t="shared" si="691"/>
        <v>1</v>
      </c>
      <c r="Q211" s="380">
        <f t="shared" si="692"/>
        <v>1</v>
      </c>
    </row>
    <row r="212" spans="3:17" x14ac:dyDescent="0.25">
      <c r="C212" s="380">
        <f t="shared" si="685"/>
        <v>0</v>
      </c>
      <c r="I212" s="409" t="e">
        <f t="shared" ca="1" si="686"/>
        <v>#NAME?</v>
      </c>
      <c r="K212" s="110"/>
      <c r="L212" s="74" t="str">
        <f t="shared" si="687"/>
        <v/>
      </c>
      <c r="M212" s="11" t="str">
        <f t="shared" si="688"/>
        <v/>
      </c>
      <c r="N212" s="11" t="str">
        <f t="shared" si="689"/>
        <v/>
      </c>
      <c r="O212" s="11" t="str">
        <f t="shared" si="690"/>
        <v/>
      </c>
      <c r="P212" s="380">
        <f t="shared" si="691"/>
        <v>1</v>
      </c>
      <c r="Q212" s="380">
        <f t="shared" si="692"/>
        <v>1</v>
      </c>
    </row>
    <row r="213" spans="3:17" x14ac:dyDescent="0.25">
      <c r="C213" s="380">
        <f t="shared" si="685"/>
        <v>0</v>
      </c>
      <c r="I213" s="409" t="e">
        <f t="shared" ca="1" si="686"/>
        <v>#NAME?</v>
      </c>
      <c r="K213" s="110"/>
      <c r="L213" s="74" t="str">
        <f t="shared" si="687"/>
        <v/>
      </c>
      <c r="M213" s="11" t="str">
        <f t="shared" si="688"/>
        <v/>
      </c>
      <c r="N213" s="11" t="str">
        <f t="shared" si="689"/>
        <v/>
      </c>
      <c r="O213" s="11" t="str">
        <f t="shared" si="690"/>
        <v/>
      </c>
      <c r="P213" s="380">
        <f t="shared" si="691"/>
        <v>1</v>
      </c>
      <c r="Q213" s="380">
        <f t="shared" si="692"/>
        <v>1</v>
      </c>
    </row>
    <row r="214" spans="3:17" x14ac:dyDescent="0.25">
      <c r="C214" s="380">
        <f t="shared" si="685"/>
        <v>0</v>
      </c>
      <c r="I214" s="409" t="e">
        <f t="shared" ca="1" si="686"/>
        <v>#NAME?</v>
      </c>
      <c r="K214" s="110"/>
      <c r="L214" s="74" t="str">
        <f t="shared" si="687"/>
        <v/>
      </c>
      <c r="M214" s="11" t="str">
        <f t="shared" si="688"/>
        <v/>
      </c>
      <c r="N214" s="11" t="str">
        <f t="shared" si="689"/>
        <v/>
      </c>
      <c r="O214" s="11" t="str">
        <f t="shared" si="690"/>
        <v/>
      </c>
      <c r="P214" s="380">
        <f t="shared" si="691"/>
        <v>1</v>
      </c>
      <c r="Q214" s="380">
        <f t="shared" si="692"/>
        <v>1</v>
      </c>
    </row>
    <row r="215" spans="3:17" x14ac:dyDescent="0.25">
      <c r="C215" s="380">
        <f t="shared" si="685"/>
        <v>0</v>
      </c>
      <c r="I215" s="409" t="e">
        <f t="shared" ca="1" si="686"/>
        <v>#NAME?</v>
      </c>
      <c r="K215" s="110"/>
      <c r="L215" s="74" t="str">
        <f t="shared" si="687"/>
        <v/>
      </c>
      <c r="M215" s="11" t="str">
        <f t="shared" si="688"/>
        <v/>
      </c>
      <c r="N215" s="11" t="str">
        <f t="shared" si="689"/>
        <v/>
      </c>
      <c r="O215" s="11" t="str">
        <f t="shared" si="690"/>
        <v/>
      </c>
      <c r="P215" s="380">
        <f t="shared" si="691"/>
        <v>1</v>
      </c>
      <c r="Q215" s="380">
        <f t="shared" si="692"/>
        <v>1</v>
      </c>
    </row>
    <row r="216" spans="3:17" x14ac:dyDescent="0.25">
      <c r="C216" s="380">
        <f t="shared" si="685"/>
        <v>0</v>
      </c>
      <c r="I216" s="409" t="e">
        <f t="shared" ca="1" si="686"/>
        <v>#NAME?</v>
      </c>
      <c r="K216" s="110"/>
      <c r="L216" s="74" t="str">
        <f t="shared" si="687"/>
        <v/>
      </c>
      <c r="M216" s="11" t="str">
        <f t="shared" si="688"/>
        <v/>
      </c>
      <c r="N216" s="11" t="str">
        <f t="shared" si="689"/>
        <v/>
      </c>
      <c r="O216" s="11" t="str">
        <f t="shared" si="690"/>
        <v/>
      </c>
      <c r="P216" s="380">
        <f t="shared" si="691"/>
        <v>1</v>
      </c>
      <c r="Q216" s="380">
        <f t="shared" si="692"/>
        <v>1</v>
      </c>
    </row>
    <row r="217" spans="3:17" x14ac:dyDescent="0.25">
      <c r="C217" s="380">
        <f t="shared" si="685"/>
        <v>0</v>
      </c>
      <c r="I217" s="409" t="e">
        <f t="shared" ca="1" si="686"/>
        <v>#NAME?</v>
      </c>
      <c r="K217" s="110"/>
      <c r="L217" s="74" t="str">
        <f t="shared" si="687"/>
        <v/>
      </c>
      <c r="M217" s="11" t="str">
        <f t="shared" si="688"/>
        <v/>
      </c>
      <c r="N217" s="11" t="str">
        <f t="shared" si="689"/>
        <v/>
      </c>
      <c r="O217" s="11" t="str">
        <f t="shared" si="690"/>
        <v/>
      </c>
      <c r="P217" s="380">
        <f t="shared" si="691"/>
        <v>1</v>
      </c>
      <c r="Q217" s="380">
        <f t="shared" si="692"/>
        <v>1</v>
      </c>
    </row>
    <row r="218" spans="3:17" x14ac:dyDescent="0.25">
      <c r="C218" s="380">
        <f t="shared" si="685"/>
        <v>0</v>
      </c>
      <c r="I218" s="409" t="e">
        <f t="shared" ca="1" si="686"/>
        <v>#NAME?</v>
      </c>
      <c r="K218" s="110"/>
      <c r="L218" s="74" t="str">
        <f t="shared" si="687"/>
        <v/>
      </c>
      <c r="M218" s="11" t="str">
        <f t="shared" si="688"/>
        <v/>
      </c>
      <c r="N218" s="11" t="str">
        <f t="shared" si="689"/>
        <v/>
      </c>
      <c r="O218" s="11" t="str">
        <f t="shared" si="690"/>
        <v/>
      </c>
      <c r="P218" s="380">
        <f t="shared" si="691"/>
        <v>1</v>
      </c>
      <c r="Q218" s="380">
        <f t="shared" si="692"/>
        <v>1</v>
      </c>
    </row>
    <row r="219" spans="3:17" x14ac:dyDescent="0.25">
      <c r="C219" s="380">
        <f t="shared" si="685"/>
        <v>0</v>
      </c>
      <c r="I219" s="409" t="e">
        <f t="shared" ca="1" si="686"/>
        <v>#NAME?</v>
      </c>
      <c r="K219" s="110"/>
      <c r="L219" s="74" t="str">
        <f t="shared" si="687"/>
        <v/>
      </c>
      <c r="M219" s="11" t="str">
        <f t="shared" si="688"/>
        <v/>
      </c>
      <c r="N219" s="11" t="str">
        <f t="shared" si="689"/>
        <v/>
      </c>
      <c r="O219" s="11" t="str">
        <f t="shared" si="690"/>
        <v/>
      </c>
      <c r="P219" s="380">
        <f t="shared" si="691"/>
        <v>1</v>
      </c>
      <c r="Q219" s="380">
        <f t="shared" si="692"/>
        <v>1</v>
      </c>
    </row>
    <row r="220" spans="3:17" x14ac:dyDescent="0.25">
      <c r="C220" s="380">
        <f t="shared" si="685"/>
        <v>0</v>
      </c>
      <c r="I220" s="409" t="e">
        <f t="shared" ca="1" si="686"/>
        <v>#NAME?</v>
      </c>
      <c r="K220" s="110"/>
      <c r="L220" s="74" t="str">
        <f t="shared" si="687"/>
        <v/>
      </c>
      <c r="M220" s="11" t="str">
        <f t="shared" si="688"/>
        <v/>
      </c>
      <c r="N220" s="11" t="str">
        <f t="shared" si="689"/>
        <v/>
      </c>
      <c r="O220" s="11" t="str">
        <f t="shared" si="690"/>
        <v/>
      </c>
      <c r="P220" s="380">
        <f t="shared" si="691"/>
        <v>1</v>
      </c>
      <c r="Q220" s="380">
        <f t="shared" si="692"/>
        <v>1</v>
      </c>
    </row>
    <row r="221" spans="3:17" x14ac:dyDescent="0.25">
      <c r="C221" s="380">
        <f t="shared" si="685"/>
        <v>0</v>
      </c>
      <c r="I221" s="409" t="e">
        <f t="shared" ca="1" si="686"/>
        <v>#NAME?</v>
      </c>
      <c r="K221" s="110"/>
      <c r="L221" s="74" t="str">
        <f t="shared" si="687"/>
        <v/>
      </c>
      <c r="M221" s="11" t="str">
        <f t="shared" si="688"/>
        <v/>
      </c>
      <c r="N221" s="11" t="str">
        <f t="shared" si="689"/>
        <v/>
      </c>
      <c r="O221" s="11" t="str">
        <f t="shared" si="690"/>
        <v/>
      </c>
      <c r="P221" s="380">
        <f t="shared" si="691"/>
        <v>1</v>
      </c>
      <c r="Q221" s="380">
        <f t="shared" si="692"/>
        <v>1</v>
      </c>
    </row>
    <row r="222" spans="3:17" x14ac:dyDescent="0.25">
      <c r="C222" s="380">
        <f t="shared" si="685"/>
        <v>0</v>
      </c>
      <c r="I222" s="409" t="e">
        <f t="shared" ca="1" si="686"/>
        <v>#NAME?</v>
      </c>
      <c r="K222" s="110"/>
      <c r="L222" s="74" t="str">
        <f t="shared" si="687"/>
        <v/>
      </c>
      <c r="M222" s="11" t="str">
        <f t="shared" si="688"/>
        <v/>
      </c>
      <c r="N222" s="11" t="str">
        <f t="shared" si="689"/>
        <v/>
      </c>
      <c r="O222" s="11" t="str">
        <f t="shared" si="690"/>
        <v/>
      </c>
      <c r="P222" s="380">
        <f t="shared" si="691"/>
        <v>1</v>
      </c>
      <c r="Q222" s="380">
        <f t="shared" si="692"/>
        <v>1</v>
      </c>
    </row>
    <row r="223" spans="3:17" x14ac:dyDescent="0.25">
      <c r="C223" s="380">
        <f t="shared" si="685"/>
        <v>0</v>
      </c>
      <c r="I223" s="409" t="e">
        <f t="shared" ca="1" si="686"/>
        <v>#NAME?</v>
      </c>
      <c r="K223" s="110"/>
      <c r="L223" s="74" t="str">
        <f t="shared" si="687"/>
        <v/>
      </c>
      <c r="M223" s="11" t="str">
        <f t="shared" si="688"/>
        <v/>
      </c>
      <c r="N223" s="11" t="str">
        <f t="shared" si="689"/>
        <v/>
      </c>
      <c r="O223" s="11" t="str">
        <f t="shared" si="690"/>
        <v/>
      </c>
      <c r="P223" s="380">
        <f t="shared" si="691"/>
        <v>1</v>
      </c>
      <c r="Q223" s="380">
        <f t="shared" si="692"/>
        <v>1</v>
      </c>
    </row>
    <row r="224" spans="3:17" x14ac:dyDescent="0.25">
      <c r="C224" s="380">
        <f t="shared" si="685"/>
        <v>0</v>
      </c>
      <c r="I224" s="409" t="e">
        <f t="shared" ca="1" si="686"/>
        <v>#NAME?</v>
      </c>
      <c r="K224" s="110"/>
      <c r="L224" s="74" t="str">
        <f t="shared" si="687"/>
        <v/>
      </c>
      <c r="M224" s="11" t="str">
        <f t="shared" si="688"/>
        <v/>
      </c>
      <c r="N224" s="11" t="str">
        <f t="shared" si="689"/>
        <v/>
      </c>
      <c r="O224" s="11" t="str">
        <f t="shared" si="690"/>
        <v/>
      </c>
      <c r="P224" s="380">
        <f t="shared" si="691"/>
        <v>1</v>
      </c>
      <c r="Q224" s="380">
        <f t="shared" si="692"/>
        <v>1</v>
      </c>
    </row>
    <row r="225" spans="3:17" x14ac:dyDescent="0.25">
      <c r="C225" s="380">
        <f t="shared" si="685"/>
        <v>0</v>
      </c>
      <c r="I225" s="409" t="e">
        <f t="shared" ca="1" si="686"/>
        <v>#NAME?</v>
      </c>
      <c r="K225" s="110"/>
      <c r="L225" s="74" t="str">
        <f t="shared" si="687"/>
        <v/>
      </c>
      <c r="M225" s="11" t="str">
        <f t="shared" si="688"/>
        <v/>
      </c>
      <c r="N225" s="11" t="str">
        <f t="shared" si="689"/>
        <v/>
      </c>
      <c r="O225" s="11" t="str">
        <f t="shared" si="690"/>
        <v/>
      </c>
      <c r="P225" s="380">
        <f t="shared" si="691"/>
        <v>1</v>
      </c>
      <c r="Q225" s="380">
        <f t="shared" si="692"/>
        <v>1</v>
      </c>
    </row>
    <row r="226" spans="3:17" x14ac:dyDescent="0.25">
      <c r="C226" s="380">
        <f t="shared" si="685"/>
        <v>0</v>
      </c>
      <c r="I226" s="409" t="e">
        <f t="shared" ca="1" si="686"/>
        <v>#NAME?</v>
      </c>
      <c r="K226" s="110"/>
      <c r="L226" s="74" t="str">
        <f t="shared" si="687"/>
        <v/>
      </c>
      <c r="M226" s="11" t="str">
        <f t="shared" si="688"/>
        <v/>
      </c>
      <c r="N226" s="11" t="str">
        <f t="shared" si="689"/>
        <v/>
      </c>
      <c r="O226" s="11" t="str">
        <f t="shared" si="690"/>
        <v/>
      </c>
      <c r="P226" s="380">
        <f t="shared" si="691"/>
        <v>1</v>
      </c>
      <c r="Q226" s="380">
        <f t="shared" si="692"/>
        <v>1</v>
      </c>
    </row>
    <row r="227" spans="3:17" x14ac:dyDescent="0.25">
      <c r="C227" s="380">
        <f t="shared" si="685"/>
        <v>0</v>
      </c>
      <c r="I227" s="409" t="e">
        <f t="shared" ca="1" si="686"/>
        <v>#NAME?</v>
      </c>
      <c r="K227" s="110"/>
      <c r="L227" s="74" t="str">
        <f t="shared" si="687"/>
        <v/>
      </c>
      <c r="M227" s="11" t="str">
        <f t="shared" si="688"/>
        <v/>
      </c>
      <c r="N227" s="11" t="str">
        <f t="shared" si="689"/>
        <v/>
      </c>
      <c r="O227" s="11" t="str">
        <f t="shared" si="690"/>
        <v/>
      </c>
      <c r="P227" s="380">
        <f t="shared" si="691"/>
        <v>1</v>
      </c>
      <c r="Q227" s="380">
        <f t="shared" si="692"/>
        <v>1</v>
      </c>
    </row>
    <row r="228" spans="3:17" x14ac:dyDescent="0.25">
      <c r="C228" s="380">
        <f t="shared" si="685"/>
        <v>0</v>
      </c>
      <c r="I228" s="409" t="e">
        <f t="shared" ca="1" si="686"/>
        <v>#NAME?</v>
      </c>
      <c r="K228" s="110"/>
      <c r="L228" s="74" t="str">
        <f t="shared" si="687"/>
        <v/>
      </c>
      <c r="M228" s="11" t="str">
        <f t="shared" si="688"/>
        <v/>
      </c>
      <c r="N228" s="11" t="str">
        <f t="shared" si="689"/>
        <v/>
      </c>
      <c r="O228" s="11" t="str">
        <f t="shared" si="690"/>
        <v/>
      </c>
      <c r="P228" s="380">
        <f t="shared" si="691"/>
        <v>1</v>
      </c>
      <c r="Q228" s="380">
        <f t="shared" si="692"/>
        <v>1</v>
      </c>
    </row>
    <row r="229" spans="3:17" x14ac:dyDescent="0.25">
      <c r="C229" s="380">
        <f t="shared" si="685"/>
        <v>0</v>
      </c>
      <c r="I229" s="409" t="e">
        <f t="shared" ca="1" si="686"/>
        <v>#NAME?</v>
      </c>
      <c r="K229" s="110"/>
      <c r="L229" s="74" t="str">
        <f t="shared" si="687"/>
        <v/>
      </c>
      <c r="M229" s="11" t="str">
        <f t="shared" si="688"/>
        <v/>
      </c>
      <c r="N229" s="11" t="str">
        <f t="shared" si="689"/>
        <v/>
      </c>
      <c r="O229" s="11" t="str">
        <f t="shared" si="690"/>
        <v/>
      </c>
      <c r="P229" s="380">
        <f t="shared" si="691"/>
        <v>1</v>
      </c>
      <c r="Q229" s="380">
        <f t="shared" si="692"/>
        <v>1</v>
      </c>
    </row>
    <row r="230" spans="3:17" x14ac:dyDescent="0.25">
      <c r="C230" s="380">
        <f t="shared" si="685"/>
        <v>0</v>
      </c>
      <c r="I230" s="409" t="e">
        <f t="shared" ca="1" si="686"/>
        <v>#NAME?</v>
      </c>
      <c r="K230" s="110"/>
      <c r="L230" s="74" t="str">
        <f t="shared" si="687"/>
        <v/>
      </c>
      <c r="M230" s="11" t="str">
        <f t="shared" si="688"/>
        <v/>
      </c>
      <c r="N230" s="11" t="str">
        <f t="shared" si="689"/>
        <v/>
      </c>
      <c r="O230" s="11" t="str">
        <f t="shared" si="690"/>
        <v/>
      </c>
      <c r="P230" s="380">
        <f t="shared" si="691"/>
        <v>1</v>
      </c>
      <c r="Q230" s="380">
        <f t="shared" si="692"/>
        <v>1</v>
      </c>
    </row>
    <row r="231" spans="3:17" x14ac:dyDescent="0.25">
      <c r="C231" s="380">
        <f t="shared" si="685"/>
        <v>0</v>
      </c>
      <c r="I231" s="409" t="e">
        <f t="shared" ca="1" si="686"/>
        <v>#NAME?</v>
      </c>
      <c r="K231" s="110"/>
      <c r="L231" s="74" t="str">
        <f t="shared" si="687"/>
        <v/>
      </c>
      <c r="M231" s="11" t="str">
        <f t="shared" si="688"/>
        <v/>
      </c>
      <c r="N231" s="11" t="str">
        <f t="shared" si="689"/>
        <v/>
      </c>
      <c r="O231" s="11" t="str">
        <f t="shared" si="690"/>
        <v/>
      </c>
      <c r="P231" s="380">
        <f t="shared" si="691"/>
        <v>1</v>
      </c>
      <c r="Q231" s="380">
        <f t="shared" si="692"/>
        <v>1</v>
      </c>
    </row>
    <row r="232" spans="3:17" x14ac:dyDescent="0.25">
      <c r="C232" s="380">
        <f t="shared" si="685"/>
        <v>0</v>
      </c>
      <c r="I232" s="409" t="e">
        <f t="shared" ca="1" si="686"/>
        <v>#NAME?</v>
      </c>
      <c r="K232" s="110"/>
      <c r="L232" s="74" t="str">
        <f t="shared" si="687"/>
        <v/>
      </c>
      <c r="M232" s="11" t="str">
        <f t="shared" si="688"/>
        <v/>
      </c>
      <c r="N232" s="11" t="str">
        <f t="shared" si="689"/>
        <v/>
      </c>
      <c r="O232" s="11" t="str">
        <f t="shared" si="690"/>
        <v/>
      </c>
      <c r="P232" s="380">
        <f t="shared" si="691"/>
        <v>1</v>
      </c>
      <c r="Q232" s="380">
        <f t="shared" si="692"/>
        <v>1</v>
      </c>
    </row>
    <row r="233" spans="3:17" x14ac:dyDescent="0.25">
      <c r="C233" s="380">
        <f t="shared" si="685"/>
        <v>0</v>
      </c>
      <c r="I233" s="409" t="e">
        <f t="shared" ca="1" si="686"/>
        <v>#NAME?</v>
      </c>
      <c r="K233" s="110"/>
      <c r="L233" s="74" t="str">
        <f t="shared" si="687"/>
        <v/>
      </c>
      <c r="M233" s="11" t="str">
        <f t="shared" si="688"/>
        <v/>
      </c>
      <c r="N233" s="11" t="str">
        <f t="shared" si="689"/>
        <v/>
      </c>
      <c r="O233" s="11" t="str">
        <f t="shared" si="690"/>
        <v/>
      </c>
      <c r="P233" s="380">
        <f t="shared" si="691"/>
        <v>1</v>
      </c>
      <c r="Q233" s="380">
        <f t="shared" si="692"/>
        <v>1</v>
      </c>
    </row>
    <row r="234" spans="3:17" x14ac:dyDescent="0.25">
      <c r="C234" s="380">
        <f t="shared" si="685"/>
        <v>0</v>
      </c>
      <c r="I234" s="409" t="e">
        <f t="shared" ca="1" si="686"/>
        <v>#NAME?</v>
      </c>
      <c r="K234" s="110"/>
      <c r="L234" s="74" t="str">
        <f t="shared" si="687"/>
        <v/>
      </c>
      <c r="M234" s="11" t="str">
        <f t="shared" si="688"/>
        <v/>
      </c>
      <c r="N234" s="11" t="str">
        <f t="shared" si="689"/>
        <v/>
      </c>
      <c r="O234" s="11" t="str">
        <f t="shared" si="690"/>
        <v/>
      </c>
      <c r="P234" s="380">
        <f t="shared" si="691"/>
        <v>1</v>
      </c>
      <c r="Q234" s="380">
        <f t="shared" si="692"/>
        <v>1</v>
      </c>
    </row>
    <row r="235" spans="3:17" x14ac:dyDescent="0.25">
      <c r="C235" s="380">
        <f t="shared" si="685"/>
        <v>0</v>
      </c>
      <c r="I235" s="409" t="e">
        <f t="shared" ca="1" si="686"/>
        <v>#NAME?</v>
      </c>
      <c r="K235" s="110"/>
      <c r="L235" s="74" t="str">
        <f t="shared" si="687"/>
        <v/>
      </c>
      <c r="M235" s="11" t="str">
        <f t="shared" si="688"/>
        <v/>
      </c>
      <c r="N235" s="11" t="str">
        <f t="shared" si="689"/>
        <v/>
      </c>
      <c r="O235" s="11" t="str">
        <f t="shared" si="690"/>
        <v/>
      </c>
      <c r="P235" s="380">
        <f t="shared" si="691"/>
        <v>1</v>
      </c>
      <c r="Q235" s="380">
        <f t="shared" si="692"/>
        <v>1</v>
      </c>
    </row>
    <row r="236" spans="3:17" x14ac:dyDescent="0.25">
      <c r="C236" s="380">
        <f t="shared" si="685"/>
        <v>0</v>
      </c>
      <c r="I236" s="409" t="e">
        <f t="shared" ca="1" si="686"/>
        <v>#NAME?</v>
      </c>
      <c r="K236" s="110"/>
      <c r="L236" s="74" t="str">
        <f t="shared" si="687"/>
        <v/>
      </c>
      <c r="M236" s="11" t="str">
        <f t="shared" si="688"/>
        <v/>
      </c>
      <c r="N236" s="11" t="str">
        <f t="shared" si="689"/>
        <v/>
      </c>
      <c r="O236" s="11" t="str">
        <f t="shared" si="690"/>
        <v/>
      </c>
      <c r="P236" s="380">
        <f t="shared" si="691"/>
        <v>1</v>
      </c>
      <c r="Q236" s="380">
        <f t="shared" si="692"/>
        <v>1</v>
      </c>
    </row>
    <row r="237" spans="3:17" x14ac:dyDescent="0.25">
      <c r="C237" s="380">
        <f t="shared" si="685"/>
        <v>0</v>
      </c>
      <c r="I237" s="409" t="e">
        <f t="shared" ca="1" si="686"/>
        <v>#NAME?</v>
      </c>
      <c r="K237" s="110"/>
      <c r="L237" s="74" t="str">
        <f t="shared" si="687"/>
        <v/>
      </c>
      <c r="M237" s="11" t="str">
        <f t="shared" si="688"/>
        <v/>
      </c>
      <c r="N237" s="11" t="str">
        <f t="shared" si="689"/>
        <v/>
      </c>
      <c r="O237" s="11" t="str">
        <f t="shared" si="690"/>
        <v/>
      </c>
      <c r="P237" s="380">
        <f t="shared" si="691"/>
        <v>1</v>
      </c>
      <c r="Q237" s="380">
        <f t="shared" si="692"/>
        <v>1</v>
      </c>
    </row>
    <row r="238" spans="3:17" x14ac:dyDescent="0.25">
      <c r="C238" s="380">
        <f t="shared" si="685"/>
        <v>0</v>
      </c>
      <c r="I238" s="409" t="e">
        <f t="shared" ca="1" si="686"/>
        <v>#NAME?</v>
      </c>
      <c r="K238" s="110"/>
      <c r="L238" s="74" t="str">
        <f t="shared" si="687"/>
        <v/>
      </c>
      <c r="M238" s="11" t="str">
        <f t="shared" si="688"/>
        <v/>
      </c>
      <c r="N238" s="11" t="str">
        <f t="shared" si="689"/>
        <v/>
      </c>
      <c r="O238" s="11" t="str">
        <f t="shared" si="690"/>
        <v/>
      </c>
      <c r="P238" s="380">
        <f t="shared" si="691"/>
        <v>1</v>
      </c>
      <c r="Q238" s="380">
        <f t="shared" si="692"/>
        <v>1</v>
      </c>
    </row>
    <row r="239" spans="3:17" x14ac:dyDescent="0.25">
      <c r="C239" s="380">
        <f t="shared" si="685"/>
        <v>0</v>
      </c>
      <c r="I239" s="409" t="e">
        <f t="shared" ca="1" si="686"/>
        <v>#NAME?</v>
      </c>
      <c r="K239" s="110"/>
      <c r="L239" s="74" t="str">
        <f t="shared" si="687"/>
        <v/>
      </c>
      <c r="M239" s="11" t="str">
        <f t="shared" si="688"/>
        <v/>
      </c>
      <c r="N239" s="11" t="str">
        <f t="shared" si="689"/>
        <v/>
      </c>
      <c r="O239" s="11" t="str">
        <f t="shared" si="690"/>
        <v/>
      </c>
      <c r="P239" s="380">
        <f t="shared" si="691"/>
        <v>1</v>
      </c>
      <c r="Q239" s="380">
        <f t="shared" si="692"/>
        <v>1</v>
      </c>
    </row>
    <row r="240" spans="3:17" x14ac:dyDescent="0.25">
      <c r="C240" s="380">
        <f t="shared" si="685"/>
        <v>0</v>
      </c>
      <c r="I240" s="409" t="e">
        <f t="shared" ca="1" si="686"/>
        <v>#NAME?</v>
      </c>
      <c r="K240" s="110"/>
      <c r="L240" s="74" t="str">
        <f t="shared" si="687"/>
        <v/>
      </c>
      <c r="M240" s="11" t="str">
        <f t="shared" si="688"/>
        <v/>
      </c>
      <c r="N240" s="11" t="str">
        <f t="shared" si="689"/>
        <v/>
      </c>
      <c r="O240" s="11" t="str">
        <f t="shared" si="690"/>
        <v/>
      </c>
      <c r="P240" s="380">
        <f t="shared" si="691"/>
        <v>1</v>
      </c>
      <c r="Q240" s="380">
        <f t="shared" si="692"/>
        <v>1</v>
      </c>
    </row>
    <row r="241" spans="3:17" x14ac:dyDescent="0.25">
      <c r="C241" s="380">
        <f t="shared" si="685"/>
        <v>0</v>
      </c>
      <c r="I241" s="409" t="e">
        <f t="shared" ca="1" si="686"/>
        <v>#NAME?</v>
      </c>
      <c r="K241" s="110"/>
      <c r="L241" s="74" t="str">
        <f t="shared" si="687"/>
        <v/>
      </c>
      <c r="M241" s="11" t="str">
        <f t="shared" si="688"/>
        <v/>
      </c>
      <c r="N241" s="11" t="str">
        <f t="shared" si="689"/>
        <v/>
      </c>
      <c r="O241" s="11" t="str">
        <f t="shared" si="690"/>
        <v/>
      </c>
      <c r="P241" s="380">
        <f t="shared" si="691"/>
        <v>1</v>
      </c>
      <c r="Q241" s="380">
        <f t="shared" si="692"/>
        <v>1</v>
      </c>
    </row>
    <row r="242" spans="3:17" x14ac:dyDescent="0.25">
      <c r="C242" s="380">
        <f t="shared" si="685"/>
        <v>0</v>
      </c>
      <c r="I242" s="409" t="e">
        <f t="shared" ca="1" si="686"/>
        <v>#NAME?</v>
      </c>
      <c r="K242" s="110"/>
      <c r="L242" s="74" t="str">
        <f t="shared" si="687"/>
        <v/>
      </c>
      <c r="M242" s="11" t="str">
        <f t="shared" si="688"/>
        <v/>
      </c>
      <c r="N242" s="11" t="str">
        <f t="shared" si="689"/>
        <v/>
      </c>
      <c r="O242" s="11" t="str">
        <f t="shared" si="690"/>
        <v/>
      </c>
      <c r="P242" s="380">
        <f t="shared" si="691"/>
        <v>1</v>
      </c>
      <c r="Q242" s="380">
        <f t="shared" si="692"/>
        <v>1</v>
      </c>
    </row>
    <row r="243" spans="3:17" x14ac:dyDescent="0.25">
      <c r="C243" s="380">
        <f t="shared" si="685"/>
        <v>0</v>
      </c>
      <c r="I243" s="409" t="e">
        <f t="shared" ca="1" si="686"/>
        <v>#NAME?</v>
      </c>
      <c r="K243" s="110"/>
      <c r="L243" s="74" t="str">
        <f t="shared" si="687"/>
        <v/>
      </c>
      <c r="M243" s="11" t="str">
        <f t="shared" si="688"/>
        <v/>
      </c>
      <c r="N243" s="11" t="str">
        <f t="shared" si="689"/>
        <v/>
      </c>
      <c r="O243" s="11" t="str">
        <f t="shared" si="690"/>
        <v/>
      </c>
      <c r="P243" s="380">
        <f t="shared" si="691"/>
        <v>1</v>
      </c>
      <c r="Q243" s="380">
        <f t="shared" si="692"/>
        <v>1</v>
      </c>
    </row>
    <row r="244" spans="3:17" x14ac:dyDescent="0.25">
      <c r="C244" s="380">
        <f t="shared" si="685"/>
        <v>0</v>
      </c>
      <c r="I244" s="409" t="e">
        <f t="shared" ca="1" si="686"/>
        <v>#NAME?</v>
      </c>
      <c r="K244" s="110"/>
      <c r="L244" s="74" t="str">
        <f t="shared" si="687"/>
        <v/>
      </c>
      <c r="M244" s="11" t="str">
        <f t="shared" si="688"/>
        <v/>
      </c>
      <c r="N244" s="11" t="str">
        <f t="shared" si="689"/>
        <v/>
      </c>
      <c r="O244" s="11" t="str">
        <f t="shared" si="690"/>
        <v/>
      </c>
      <c r="P244" s="380">
        <f t="shared" si="691"/>
        <v>1</v>
      </c>
      <c r="Q244" s="380">
        <f t="shared" si="692"/>
        <v>1</v>
      </c>
    </row>
    <row r="245" spans="3:17" x14ac:dyDescent="0.25">
      <c r="C245" s="380">
        <f t="shared" si="685"/>
        <v>0</v>
      </c>
      <c r="I245" s="409" t="e">
        <f t="shared" ca="1" si="686"/>
        <v>#NAME?</v>
      </c>
      <c r="K245" s="110"/>
      <c r="L245" s="74" t="str">
        <f t="shared" si="687"/>
        <v/>
      </c>
      <c r="M245" s="11" t="str">
        <f t="shared" si="688"/>
        <v/>
      </c>
      <c r="N245" s="11" t="str">
        <f t="shared" si="689"/>
        <v/>
      </c>
      <c r="O245" s="11" t="str">
        <f t="shared" si="690"/>
        <v/>
      </c>
      <c r="P245" s="380">
        <f t="shared" si="691"/>
        <v>1</v>
      </c>
      <c r="Q245" s="380">
        <f t="shared" si="692"/>
        <v>1</v>
      </c>
    </row>
    <row r="246" spans="3:17" x14ac:dyDescent="0.25">
      <c r="C246" s="380">
        <f t="shared" si="685"/>
        <v>0</v>
      </c>
      <c r="I246" s="409" t="e">
        <f t="shared" ca="1" si="686"/>
        <v>#NAME?</v>
      </c>
      <c r="K246" s="110"/>
      <c r="L246" s="74" t="str">
        <f t="shared" si="687"/>
        <v/>
      </c>
      <c r="M246" s="11" t="str">
        <f t="shared" si="688"/>
        <v/>
      </c>
      <c r="N246" s="11" t="str">
        <f t="shared" si="689"/>
        <v/>
      </c>
      <c r="O246" s="11" t="str">
        <f t="shared" si="690"/>
        <v/>
      </c>
      <c r="P246" s="380">
        <f t="shared" si="691"/>
        <v>1</v>
      </c>
      <c r="Q246" s="380">
        <f t="shared" si="692"/>
        <v>1</v>
      </c>
    </row>
    <row r="247" spans="3:17" x14ac:dyDescent="0.25">
      <c r="C247" s="380">
        <f t="shared" si="685"/>
        <v>0</v>
      </c>
      <c r="I247" s="409" t="e">
        <f t="shared" ca="1" si="686"/>
        <v>#NAME?</v>
      </c>
      <c r="K247" s="110"/>
      <c r="L247" s="74" t="str">
        <f t="shared" si="687"/>
        <v/>
      </c>
      <c r="M247" s="11" t="str">
        <f t="shared" si="688"/>
        <v/>
      </c>
      <c r="N247" s="11" t="str">
        <f t="shared" si="689"/>
        <v/>
      </c>
      <c r="O247" s="11" t="str">
        <f t="shared" si="690"/>
        <v/>
      </c>
      <c r="P247" s="380">
        <f t="shared" si="691"/>
        <v>1</v>
      </c>
      <c r="Q247" s="380">
        <f t="shared" si="692"/>
        <v>1</v>
      </c>
    </row>
    <row r="248" spans="3:17" x14ac:dyDescent="0.25">
      <c r="C248" s="380">
        <f t="shared" si="685"/>
        <v>0</v>
      </c>
      <c r="I248" s="409" t="e">
        <f t="shared" ca="1" si="686"/>
        <v>#NAME?</v>
      </c>
      <c r="K248" s="110"/>
      <c r="L248" s="74" t="str">
        <f t="shared" si="687"/>
        <v/>
      </c>
      <c r="M248" s="11" t="str">
        <f t="shared" si="688"/>
        <v/>
      </c>
      <c r="N248" s="11" t="str">
        <f t="shared" si="689"/>
        <v/>
      </c>
      <c r="O248" s="11" t="str">
        <f t="shared" si="690"/>
        <v/>
      </c>
      <c r="P248" s="380">
        <f t="shared" si="691"/>
        <v>1</v>
      </c>
      <c r="Q248" s="380">
        <f t="shared" si="692"/>
        <v>1</v>
      </c>
    </row>
    <row r="249" spans="3:17" x14ac:dyDescent="0.25">
      <c r="C249" s="380">
        <f t="shared" si="685"/>
        <v>0</v>
      </c>
      <c r="I249" s="409" t="e">
        <f t="shared" ca="1" si="686"/>
        <v>#NAME?</v>
      </c>
      <c r="K249" s="110"/>
      <c r="L249" s="74" t="str">
        <f t="shared" si="687"/>
        <v/>
      </c>
      <c r="M249" s="11" t="str">
        <f t="shared" si="688"/>
        <v/>
      </c>
      <c r="N249" s="11" t="str">
        <f t="shared" si="689"/>
        <v/>
      </c>
      <c r="O249" s="11" t="str">
        <f t="shared" si="690"/>
        <v/>
      </c>
      <c r="P249" s="380">
        <f t="shared" si="691"/>
        <v>1</v>
      </c>
      <c r="Q249" s="380">
        <f t="shared" si="692"/>
        <v>1</v>
      </c>
    </row>
    <row r="250" spans="3:17" x14ac:dyDescent="0.25">
      <c r="C250" s="380">
        <f t="shared" si="685"/>
        <v>0</v>
      </c>
      <c r="I250" s="409" t="e">
        <f t="shared" ca="1" si="686"/>
        <v>#NAME?</v>
      </c>
      <c r="K250" s="110"/>
      <c r="L250" s="74" t="str">
        <f t="shared" si="687"/>
        <v/>
      </c>
      <c r="M250" s="11" t="str">
        <f t="shared" si="688"/>
        <v/>
      </c>
      <c r="N250" s="11" t="str">
        <f t="shared" si="689"/>
        <v/>
      </c>
      <c r="O250" s="11" t="str">
        <f t="shared" si="690"/>
        <v/>
      </c>
      <c r="P250" s="380">
        <f t="shared" si="691"/>
        <v>1</v>
      </c>
      <c r="Q250" s="380">
        <f t="shared" si="692"/>
        <v>1</v>
      </c>
    </row>
    <row r="251" spans="3:17" x14ac:dyDescent="0.25">
      <c r="C251" s="380">
        <f t="shared" si="685"/>
        <v>0</v>
      </c>
      <c r="I251" s="409" t="e">
        <f t="shared" ca="1" si="686"/>
        <v>#NAME?</v>
      </c>
      <c r="K251" s="110"/>
      <c r="L251" s="74" t="str">
        <f t="shared" si="687"/>
        <v/>
      </c>
      <c r="M251" s="11" t="str">
        <f t="shared" si="688"/>
        <v/>
      </c>
      <c r="N251" s="11" t="str">
        <f t="shared" si="689"/>
        <v/>
      </c>
      <c r="O251" s="11" t="str">
        <f t="shared" si="690"/>
        <v/>
      </c>
      <c r="P251" s="380">
        <f t="shared" si="691"/>
        <v>1</v>
      </c>
      <c r="Q251" s="380">
        <f t="shared" si="692"/>
        <v>1</v>
      </c>
    </row>
    <row r="252" spans="3:17" x14ac:dyDescent="0.25">
      <c r="C252" s="380">
        <f t="shared" si="685"/>
        <v>0</v>
      </c>
      <c r="I252" s="409" t="e">
        <f t="shared" ca="1" si="686"/>
        <v>#NAME?</v>
      </c>
      <c r="K252" s="110"/>
      <c r="L252" s="74" t="str">
        <f t="shared" si="687"/>
        <v/>
      </c>
      <c r="M252" s="11" t="str">
        <f t="shared" si="688"/>
        <v/>
      </c>
      <c r="N252" s="11" t="str">
        <f t="shared" si="689"/>
        <v/>
      </c>
      <c r="O252" s="11" t="str">
        <f t="shared" si="690"/>
        <v/>
      </c>
      <c r="P252" s="380">
        <f t="shared" si="691"/>
        <v>1</v>
      </c>
      <c r="Q252" s="380">
        <f t="shared" si="692"/>
        <v>1</v>
      </c>
    </row>
    <row r="253" spans="3:17" x14ac:dyDescent="0.25">
      <c r="C253" s="380">
        <f t="shared" si="685"/>
        <v>0</v>
      </c>
      <c r="I253" s="409" t="e">
        <f t="shared" ca="1" si="686"/>
        <v>#NAME?</v>
      </c>
      <c r="K253" s="110"/>
      <c r="L253" s="74" t="str">
        <f t="shared" si="687"/>
        <v/>
      </c>
      <c r="M253" s="11" t="str">
        <f t="shared" si="688"/>
        <v/>
      </c>
      <c r="N253" s="11" t="str">
        <f t="shared" si="689"/>
        <v/>
      </c>
      <c r="O253" s="11" t="str">
        <f t="shared" si="690"/>
        <v/>
      </c>
      <c r="P253" s="380">
        <f t="shared" si="691"/>
        <v>1</v>
      </c>
      <c r="Q253" s="380">
        <f t="shared" si="692"/>
        <v>1</v>
      </c>
    </row>
    <row r="254" spans="3:17" x14ac:dyDescent="0.25">
      <c r="C254" s="380">
        <f t="shared" si="685"/>
        <v>0</v>
      </c>
      <c r="I254" s="409" t="e">
        <f t="shared" ca="1" si="686"/>
        <v>#NAME?</v>
      </c>
      <c r="K254" s="110"/>
      <c r="L254" s="74" t="str">
        <f t="shared" si="687"/>
        <v/>
      </c>
      <c r="M254" s="11" t="str">
        <f t="shared" si="688"/>
        <v/>
      </c>
      <c r="N254" s="11" t="str">
        <f t="shared" si="689"/>
        <v/>
      </c>
      <c r="O254" s="11" t="str">
        <f t="shared" si="690"/>
        <v/>
      </c>
      <c r="P254" s="380">
        <f t="shared" si="691"/>
        <v>1</v>
      </c>
      <c r="Q254" s="380">
        <f t="shared" si="692"/>
        <v>1</v>
      </c>
    </row>
    <row r="255" spans="3:17" x14ac:dyDescent="0.25">
      <c r="C255" s="380">
        <f t="shared" si="685"/>
        <v>0</v>
      </c>
      <c r="I255" s="409" t="e">
        <f t="shared" ca="1" si="686"/>
        <v>#NAME?</v>
      </c>
      <c r="K255" s="110"/>
      <c r="L255" s="74" t="str">
        <f t="shared" si="687"/>
        <v/>
      </c>
      <c r="M255" s="11" t="str">
        <f t="shared" si="688"/>
        <v/>
      </c>
      <c r="N255" s="11" t="str">
        <f t="shared" si="689"/>
        <v/>
      </c>
      <c r="O255" s="11" t="str">
        <f t="shared" si="690"/>
        <v/>
      </c>
      <c r="P255" s="380">
        <f t="shared" si="691"/>
        <v>1</v>
      </c>
      <c r="Q255" s="380">
        <f t="shared" si="692"/>
        <v>1</v>
      </c>
    </row>
    <row r="256" spans="3:17" x14ac:dyDescent="0.25">
      <c r="C256" s="380">
        <f t="shared" si="685"/>
        <v>0</v>
      </c>
      <c r="I256" s="409" t="e">
        <f t="shared" ca="1" si="686"/>
        <v>#NAME?</v>
      </c>
      <c r="K256" s="110"/>
      <c r="L256" s="74" t="str">
        <f t="shared" si="687"/>
        <v/>
      </c>
      <c r="M256" s="11" t="str">
        <f t="shared" si="688"/>
        <v/>
      </c>
      <c r="N256" s="11" t="str">
        <f t="shared" si="689"/>
        <v/>
      </c>
      <c r="O256" s="11" t="str">
        <f t="shared" si="690"/>
        <v/>
      </c>
      <c r="P256" s="380">
        <f t="shared" si="691"/>
        <v>1</v>
      </c>
      <c r="Q256" s="380">
        <f t="shared" si="692"/>
        <v>1</v>
      </c>
    </row>
    <row r="257" spans="3:17" x14ac:dyDescent="0.25">
      <c r="C257" s="380">
        <f t="shared" si="685"/>
        <v>0</v>
      </c>
      <c r="I257" s="409" t="e">
        <f t="shared" ca="1" si="686"/>
        <v>#NAME?</v>
      </c>
      <c r="K257" s="110"/>
      <c r="L257" s="74" t="str">
        <f t="shared" si="687"/>
        <v/>
      </c>
      <c r="M257" s="11" t="str">
        <f t="shared" si="688"/>
        <v/>
      </c>
      <c r="N257" s="11" t="str">
        <f t="shared" si="689"/>
        <v/>
      </c>
      <c r="O257" s="11" t="str">
        <f t="shared" si="690"/>
        <v/>
      </c>
      <c r="P257" s="380">
        <f t="shared" si="691"/>
        <v>1</v>
      </c>
      <c r="Q257" s="380">
        <f t="shared" si="692"/>
        <v>1</v>
      </c>
    </row>
    <row r="258" spans="3:17" x14ac:dyDescent="0.25">
      <c r="C258" s="380">
        <f t="shared" si="685"/>
        <v>0</v>
      </c>
      <c r="I258" s="409" t="e">
        <f t="shared" ca="1" si="686"/>
        <v>#NAME?</v>
      </c>
      <c r="K258" s="110"/>
      <c r="L258" s="74" t="str">
        <f t="shared" si="687"/>
        <v/>
      </c>
      <c r="M258" s="11" t="str">
        <f t="shared" si="688"/>
        <v/>
      </c>
      <c r="N258" s="11" t="str">
        <f t="shared" si="689"/>
        <v/>
      </c>
      <c r="O258" s="11" t="str">
        <f t="shared" si="690"/>
        <v/>
      </c>
      <c r="P258" s="380">
        <f t="shared" si="691"/>
        <v>1</v>
      </c>
      <c r="Q258" s="380">
        <f t="shared" si="692"/>
        <v>1</v>
      </c>
    </row>
    <row r="259" spans="3:17" x14ac:dyDescent="0.25">
      <c r="C259" s="380">
        <f t="shared" si="685"/>
        <v>0</v>
      </c>
      <c r="I259" s="409" t="e">
        <f t="shared" ca="1" si="686"/>
        <v>#NAME?</v>
      </c>
      <c r="K259" s="110"/>
      <c r="L259" s="74" t="str">
        <f t="shared" si="687"/>
        <v/>
      </c>
      <c r="M259" s="11" t="str">
        <f t="shared" si="688"/>
        <v/>
      </c>
      <c r="N259" s="11" t="str">
        <f t="shared" si="689"/>
        <v/>
      </c>
      <c r="O259" s="11" t="str">
        <f t="shared" si="690"/>
        <v/>
      </c>
      <c r="P259" s="380">
        <f t="shared" si="691"/>
        <v>1</v>
      </c>
      <c r="Q259" s="380">
        <f t="shared" si="692"/>
        <v>1</v>
      </c>
    </row>
    <row r="260" spans="3:17" x14ac:dyDescent="0.25">
      <c r="C260" s="380">
        <f t="shared" si="685"/>
        <v>0</v>
      </c>
      <c r="I260" s="409" t="e">
        <f t="shared" ca="1" si="686"/>
        <v>#NAME?</v>
      </c>
      <c r="K260" s="110"/>
      <c r="L260" s="74" t="str">
        <f t="shared" si="687"/>
        <v/>
      </c>
      <c r="M260" s="11" t="str">
        <f t="shared" si="688"/>
        <v/>
      </c>
      <c r="N260" s="11" t="str">
        <f t="shared" si="689"/>
        <v/>
      </c>
      <c r="O260" s="11" t="str">
        <f t="shared" si="690"/>
        <v/>
      </c>
      <c r="P260" s="380">
        <f t="shared" si="691"/>
        <v>1</v>
      </c>
      <c r="Q260" s="380">
        <f t="shared" si="692"/>
        <v>1</v>
      </c>
    </row>
    <row r="261" spans="3:17" x14ac:dyDescent="0.25">
      <c r="C261" s="380">
        <f t="shared" si="685"/>
        <v>0</v>
      </c>
      <c r="I261" s="409" t="e">
        <f t="shared" ca="1" si="686"/>
        <v>#NAME?</v>
      </c>
      <c r="K261" s="110"/>
      <c r="L261" s="74" t="str">
        <f t="shared" si="687"/>
        <v/>
      </c>
      <c r="M261" s="11" t="str">
        <f t="shared" si="688"/>
        <v/>
      </c>
      <c r="N261" s="11" t="str">
        <f t="shared" si="689"/>
        <v/>
      </c>
      <c r="O261" s="11" t="str">
        <f t="shared" si="690"/>
        <v/>
      </c>
      <c r="P261" s="380">
        <f t="shared" si="691"/>
        <v>1</v>
      </c>
      <c r="Q261" s="380">
        <f t="shared" si="692"/>
        <v>1</v>
      </c>
    </row>
    <row r="262" spans="3:17" x14ac:dyDescent="0.25">
      <c r="C262" s="380">
        <f t="shared" ref="C262:C300" si="693">IFERROR(_xlfn.NUMBERVALUE(L262),L262)</f>
        <v>0</v>
      </c>
      <c r="I262" s="409" t="e">
        <f t="shared" ref="I262:I300" ca="1" si="694">IF(OR($A$4=C262,$A$5=C262,$A$6=C262,$A$7=C262,$A$8=C262,$A$9=C262,$A$10=C262,$A$11=C262,$A$12=C262,$A$13=C262,$A$14=C262,$A$15=C262,$A$16=C262,$A$17=C262,$A$18=C262),1,2)</f>
        <v>#NAME?</v>
      </c>
      <c r="K262" s="110"/>
      <c r="L262" s="74" t="str">
        <f t="shared" ref="L262:L300" si="695">MID(K262,1,2)</f>
        <v/>
      </c>
      <c r="M262" s="11" t="str">
        <f t="shared" ref="M262:M300" si="696">MID(K262,3,1)</f>
        <v/>
      </c>
      <c r="N262" s="11" t="str">
        <f t="shared" ref="N262:N300" si="697">MID(K262,4,1)</f>
        <v/>
      </c>
      <c r="O262" s="11" t="str">
        <f t="shared" ref="O262:O300" si="698">MID(K262,5,2)</f>
        <v/>
      </c>
      <c r="P262" s="380">
        <f t="shared" ref="P262:P300" si="699">IF(AND($T$18=C262,N262="S"),1,IF(AND($T$19=C262,N262="S"),6,IF(AND($T$20=C262,N262="S"),5,IF(AND($T$21=C262,N262="S"),4,IF(AND($T$22=C262,N262="S"),3,IF(AND($T$23=C262,N262="S"),2,P261))))))</f>
        <v>1</v>
      </c>
      <c r="Q262" s="380">
        <f t="shared" ref="Q262:Q300" si="700">IF(AND($T$29=C262,N262="S"),1,IF(AND($T$30=C262,N262="S"),2,IF(AND($T$31=C262,N262="S"),3,IF(AND($T$32=C262,N262="S"),4,IF(AND($T$33=C262,N262="S"),5,IF(AND($T$34=C262,N262="S"),6,Q261))))))</f>
        <v>1</v>
      </c>
    </row>
    <row r="263" spans="3:17" x14ac:dyDescent="0.25">
      <c r="C263" s="380">
        <f t="shared" si="693"/>
        <v>0</v>
      </c>
      <c r="I263" s="409" t="e">
        <f t="shared" ca="1" si="694"/>
        <v>#NAME?</v>
      </c>
      <c r="K263" s="410"/>
      <c r="L263" s="74" t="str">
        <f t="shared" si="695"/>
        <v/>
      </c>
      <c r="M263" s="11" t="str">
        <f t="shared" si="696"/>
        <v/>
      </c>
      <c r="N263" s="11" t="str">
        <f t="shared" si="697"/>
        <v/>
      </c>
      <c r="O263" s="11" t="str">
        <f t="shared" si="698"/>
        <v/>
      </c>
      <c r="P263" s="380">
        <f t="shared" si="699"/>
        <v>1</v>
      </c>
      <c r="Q263" s="380">
        <f t="shared" si="700"/>
        <v>1</v>
      </c>
    </row>
    <row r="264" spans="3:17" x14ac:dyDescent="0.25">
      <c r="C264" s="380">
        <f t="shared" si="693"/>
        <v>0</v>
      </c>
      <c r="I264" s="409" t="e">
        <f t="shared" ca="1" si="694"/>
        <v>#NAME?</v>
      </c>
      <c r="K264" s="410"/>
      <c r="L264" s="74" t="str">
        <f t="shared" si="695"/>
        <v/>
      </c>
      <c r="M264" s="11" t="str">
        <f t="shared" si="696"/>
        <v/>
      </c>
      <c r="N264" s="11" t="str">
        <f t="shared" si="697"/>
        <v/>
      </c>
      <c r="O264" s="11" t="str">
        <f t="shared" si="698"/>
        <v/>
      </c>
      <c r="P264" s="380">
        <f t="shared" si="699"/>
        <v>1</v>
      </c>
      <c r="Q264" s="380">
        <f t="shared" si="700"/>
        <v>1</v>
      </c>
    </row>
    <row r="265" spans="3:17" x14ac:dyDescent="0.25">
      <c r="C265" s="380">
        <f t="shared" si="693"/>
        <v>0</v>
      </c>
      <c r="I265" s="409" t="e">
        <f t="shared" ca="1" si="694"/>
        <v>#NAME?</v>
      </c>
      <c r="K265" s="410"/>
      <c r="L265" s="74" t="str">
        <f t="shared" si="695"/>
        <v/>
      </c>
      <c r="M265" s="11" t="str">
        <f t="shared" si="696"/>
        <v/>
      </c>
      <c r="N265" s="11" t="str">
        <f t="shared" si="697"/>
        <v/>
      </c>
      <c r="O265" s="11" t="str">
        <f t="shared" si="698"/>
        <v/>
      </c>
      <c r="P265" s="380">
        <f t="shared" si="699"/>
        <v>1</v>
      </c>
      <c r="Q265" s="380">
        <f t="shared" si="700"/>
        <v>1</v>
      </c>
    </row>
    <row r="266" spans="3:17" x14ac:dyDescent="0.25">
      <c r="C266" s="380">
        <f t="shared" si="693"/>
        <v>0</v>
      </c>
      <c r="I266" s="409" t="e">
        <f t="shared" ca="1" si="694"/>
        <v>#NAME?</v>
      </c>
      <c r="K266" s="410"/>
      <c r="L266" s="74" t="str">
        <f t="shared" si="695"/>
        <v/>
      </c>
      <c r="M266" s="11" t="str">
        <f t="shared" si="696"/>
        <v/>
      </c>
      <c r="N266" s="11" t="str">
        <f t="shared" si="697"/>
        <v/>
      </c>
      <c r="O266" s="11" t="str">
        <f t="shared" si="698"/>
        <v/>
      </c>
      <c r="P266" s="380">
        <f t="shared" si="699"/>
        <v>1</v>
      </c>
      <c r="Q266" s="380">
        <f t="shared" si="700"/>
        <v>1</v>
      </c>
    </row>
    <row r="267" spans="3:17" x14ac:dyDescent="0.25">
      <c r="C267" s="380">
        <f t="shared" si="693"/>
        <v>0</v>
      </c>
      <c r="I267" s="409" t="e">
        <f t="shared" ca="1" si="694"/>
        <v>#NAME?</v>
      </c>
      <c r="K267" s="410"/>
      <c r="L267" s="74" t="str">
        <f t="shared" si="695"/>
        <v/>
      </c>
      <c r="M267" s="11" t="str">
        <f t="shared" si="696"/>
        <v/>
      </c>
      <c r="N267" s="11" t="str">
        <f t="shared" si="697"/>
        <v/>
      </c>
      <c r="O267" s="11" t="str">
        <f t="shared" si="698"/>
        <v/>
      </c>
      <c r="P267" s="380">
        <f t="shared" si="699"/>
        <v>1</v>
      </c>
      <c r="Q267" s="380">
        <f t="shared" si="700"/>
        <v>1</v>
      </c>
    </row>
    <row r="268" spans="3:17" x14ac:dyDescent="0.25">
      <c r="C268" s="380">
        <f t="shared" si="693"/>
        <v>0</v>
      </c>
      <c r="I268" s="409" t="e">
        <f t="shared" ca="1" si="694"/>
        <v>#NAME?</v>
      </c>
      <c r="K268" s="410"/>
      <c r="L268" s="74" t="str">
        <f t="shared" si="695"/>
        <v/>
      </c>
      <c r="M268" s="11" t="str">
        <f t="shared" si="696"/>
        <v/>
      </c>
      <c r="N268" s="11" t="str">
        <f t="shared" si="697"/>
        <v/>
      </c>
      <c r="O268" s="11" t="str">
        <f t="shared" si="698"/>
        <v/>
      </c>
      <c r="P268" s="380">
        <f t="shared" si="699"/>
        <v>1</v>
      </c>
      <c r="Q268" s="380">
        <f t="shared" si="700"/>
        <v>1</v>
      </c>
    </row>
    <row r="269" spans="3:17" x14ac:dyDescent="0.25">
      <c r="C269" s="380">
        <f t="shared" si="693"/>
        <v>0</v>
      </c>
      <c r="I269" s="409" t="e">
        <f t="shared" ca="1" si="694"/>
        <v>#NAME?</v>
      </c>
      <c r="K269" s="410"/>
      <c r="L269" s="74" t="str">
        <f t="shared" si="695"/>
        <v/>
      </c>
      <c r="M269" s="11" t="str">
        <f t="shared" si="696"/>
        <v/>
      </c>
      <c r="N269" s="11" t="str">
        <f t="shared" si="697"/>
        <v/>
      </c>
      <c r="O269" s="11" t="str">
        <f t="shared" si="698"/>
        <v/>
      </c>
      <c r="P269" s="380">
        <f t="shared" si="699"/>
        <v>1</v>
      </c>
      <c r="Q269" s="380">
        <f t="shared" si="700"/>
        <v>1</v>
      </c>
    </row>
    <row r="270" spans="3:17" x14ac:dyDescent="0.25">
      <c r="C270" s="380">
        <f t="shared" si="693"/>
        <v>0</v>
      </c>
      <c r="I270" s="409" t="e">
        <f t="shared" ca="1" si="694"/>
        <v>#NAME?</v>
      </c>
      <c r="K270" s="410"/>
      <c r="L270" s="74" t="str">
        <f t="shared" si="695"/>
        <v/>
      </c>
      <c r="M270" s="11" t="str">
        <f t="shared" si="696"/>
        <v/>
      </c>
      <c r="N270" s="11" t="str">
        <f t="shared" si="697"/>
        <v/>
      </c>
      <c r="O270" s="11" t="str">
        <f t="shared" si="698"/>
        <v/>
      </c>
      <c r="P270" s="380">
        <f t="shared" si="699"/>
        <v>1</v>
      </c>
      <c r="Q270" s="380">
        <f t="shared" si="700"/>
        <v>1</v>
      </c>
    </row>
    <row r="271" spans="3:17" x14ac:dyDescent="0.25">
      <c r="C271" s="380">
        <f t="shared" si="693"/>
        <v>0</v>
      </c>
      <c r="I271" s="409" t="e">
        <f t="shared" ca="1" si="694"/>
        <v>#NAME?</v>
      </c>
      <c r="K271" s="410"/>
      <c r="L271" s="74" t="str">
        <f t="shared" si="695"/>
        <v/>
      </c>
      <c r="M271" s="11" t="str">
        <f t="shared" si="696"/>
        <v/>
      </c>
      <c r="N271" s="11" t="str">
        <f t="shared" si="697"/>
        <v/>
      </c>
      <c r="O271" s="11" t="str">
        <f t="shared" si="698"/>
        <v/>
      </c>
      <c r="P271" s="380">
        <f t="shared" si="699"/>
        <v>1</v>
      </c>
      <c r="Q271" s="380">
        <f t="shared" si="700"/>
        <v>1</v>
      </c>
    </row>
    <row r="272" spans="3:17" x14ac:dyDescent="0.25">
      <c r="C272" s="380">
        <f t="shared" si="693"/>
        <v>0</v>
      </c>
      <c r="I272" s="409" t="e">
        <f t="shared" ca="1" si="694"/>
        <v>#NAME?</v>
      </c>
      <c r="K272" s="410"/>
      <c r="L272" s="74" t="str">
        <f t="shared" si="695"/>
        <v/>
      </c>
      <c r="M272" s="11" t="str">
        <f t="shared" si="696"/>
        <v/>
      </c>
      <c r="N272" s="11" t="str">
        <f t="shared" si="697"/>
        <v/>
      </c>
      <c r="O272" s="11" t="str">
        <f t="shared" si="698"/>
        <v/>
      </c>
      <c r="P272" s="380">
        <f t="shared" si="699"/>
        <v>1</v>
      </c>
      <c r="Q272" s="380">
        <f t="shared" si="700"/>
        <v>1</v>
      </c>
    </row>
    <row r="273" spans="3:17" x14ac:dyDescent="0.25">
      <c r="C273" s="380">
        <f t="shared" si="693"/>
        <v>0</v>
      </c>
      <c r="I273" s="409" t="e">
        <f t="shared" ca="1" si="694"/>
        <v>#NAME?</v>
      </c>
      <c r="K273" s="410"/>
      <c r="L273" s="74" t="str">
        <f t="shared" si="695"/>
        <v/>
      </c>
      <c r="M273" s="11" t="str">
        <f t="shared" si="696"/>
        <v/>
      </c>
      <c r="N273" s="11" t="str">
        <f t="shared" si="697"/>
        <v/>
      </c>
      <c r="O273" s="11" t="str">
        <f t="shared" si="698"/>
        <v/>
      </c>
      <c r="P273" s="380">
        <f t="shared" si="699"/>
        <v>1</v>
      </c>
      <c r="Q273" s="380">
        <f t="shared" si="700"/>
        <v>1</v>
      </c>
    </row>
    <row r="274" spans="3:17" x14ac:dyDescent="0.25">
      <c r="C274" s="380">
        <f t="shared" si="693"/>
        <v>0</v>
      </c>
      <c r="I274" s="409" t="e">
        <f t="shared" ca="1" si="694"/>
        <v>#NAME?</v>
      </c>
      <c r="K274" s="410"/>
      <c r="L274" s="74" t="str">
        <f t="shared" si="695"/>
        <v/>
      </c>
      <c r="M274" s="11" t="str">
        <f t="shared" si="696"/>
        <v/>
      </c>
      <c r="N274" s="11" t="str">
        <f t="shared" si="697"/>
        <v/>
      </c>
      <c r="O274" s="11" t="str">
        <f t="shared" si="698"/>
        <v/>
      </c>
      <c r="P274" s="380">
        <f t="shared" si="699"/>
        <v>1</v>
      </c>
      <c r="Q274" s="380">
        <f t="shared" si="700"/>
        <v>1</v>
      </c>
    </row>
    <row r="275" spans="3:17" x14ac:dyDescent="0.25">
      <c r="C275" s="380">
        <f t="shared" si="693"/>
        <v>0</v>
      </c>
      <c r="I275" s="409" t="e">
        <f t="shared" ca="1" si="694"/>
        <v>#NAME?</v>
      </c>
      <c r="K275" s="410"/>
      <c r="L275" s="74" t="str">
        <f t="shared" si="695"/>
        <v/>
      </c>
      <c r="M275" s="11" t="str">
        <f t="shared" si="696"/>
        <v/>
      </c>
      <c r="N275" s="11" t="str">
        <f t="shared" si="697"/>
        <v/>
      </c>
      <c r="O275" s="11" t="str">
        <f t="shared" si="698"/>
        <v/>
      </c>
      <c r="P275" s="380">
        <f t="shared" si="699"/>
        <v>1</v>
      </c>
      <c r="Q275" s="380">
        <f t="shared" si="700"/>
        <v>1</v>
      </c>
    </row>
    <row r="276" spans="3:17" x14ac:dyDescent="0.25">
      <c r="C276" s="380">
        <f t="shared" si="693"/>
        <v>0</v>
      </c>
      <c r="I276" s="409" t="e">
        <f t="shared" ca="1" si="694"/>
        <v>#NAME?</v>
      </c>
      <c r="K276" s="410"/>
      <c r="L276" s="74" t="str">
        <f t="shared" si="695"/>
        <v/>
      </c>
      <c r="M276" s="11" t="str">
        <f t="shared" si="696"/>
        <v/>
      </c>
      <c r="N276" s="11" t="str">
        <f t="shared" si="697"/>
        <v/>
      </c>
      <c r="O276" s="11" t="str">
        <f t="shared" si="698"/>
        <v/>
      </c>
      <c r="P276" s="380">
        <f t="shared" si="699"/>
        <v>1</v>
      </c>
      <c r="Q276" s="380">
        <f t="shared" si="700"/>
        <v>1</v>
      </c>
    </row>
    <row r="277" spans="3:17" x14ac:dyDescent="0.25">
      <c r="C277" s="380">
        <f t="shared" si="693"/>
        <v>0</v>
      </c>
      <c r="I277" s="409" t="e">
        <f t="shared" ca="1" si="694"/>
        <v>#NAME?</v>
      </c>
      <c r="K277" s="410"/>
      <c r="L277" s="74" t="str">
        <f t="shared" si="695"/>
        <v/>
      </c>
      <c r="M277" s="11" t="str">
        <f t="shared" si="696"/>
        <v/>
      </c>
      <c r="N277" s="11" t="str">
        <f t="shared" si="697"/>
        <v/>
      </c>
      <c r="O277" s="11" t="str">
        <f t="shared" si="698"/>
        <v/>
      </c>
      <c r="P277" s="380">
        <f t="shared" si="699"/>
        <v>1</v>
      </c>
      <c r="Q277" s="380">
        <f t="shared" si="700"/>
        <v>1</v>
      </c>
    </row>
    <row r="278" spans="3:17" x14ac:dyDescent="0.25">
      <c r="C278" s="380">
        <f t="shared" si="693"/>
        <v>0</v>
      </c>
      <c r="I278" s="409" t="e">
        <f t="shared" ca="1" si="694"/>
        <v>#NAME?</v>
      </c>
      <c r="K278" s="410"/>
      <c r="L278" s="74" t="str">
        <f t="shared" si="695"/>
        <v/>
      </c>
      <c r="M278" s="11" t="str">
        <f t="shared" si="696"/>
        <v/>
      </c>
      <c r="N278" s="11" t="str">
        <f t="shared" si="697"/>
        <v/>
      </c>
      <c r="O278" s="11" t="str">
        <f t="shared" si="698"/>
        <v/>
      </c>
      <c r="P278" s="380">
        <f t="shared" si="699"/>
        <v>1</v>
      </c>
      <c r="Q278" s="380">
        <f t="shared" si="700"/>
        <v>1</v>
      </c>
    </row>
    <row r="279" spans="3:17" x14ac:dyDescent="0.25">
      <c r="C279" s="380">
        <f t="shared" si="693"/>
        <v>0</v>
      </c>
      <c r="I279" s="409" t="e">
        <f t="shared" ca="1" si="694"/>
        <v>#NAME?</v>
      </c>
      <c r="K279" s="410"/>
      <c r="L279" s="74" t="str">
        <f t="shared" si="695"/>
        <v/>
      </c>
      <c r="M279" s="11" t="str">
        <f t="shared" si="696"/>
        <v/>
      </c>
      <c r="N279" s="11" t="str">
        <f t="shared" si="697"/>
        <v/>
      </c>
      <c r="O279" s="11" t="str">
        <f t="shared" si="698"/>
        <v/>
      </c>
      <c r="P279" s="380">
        <f t="shared" si="699"/>
        <v>1</v>
      </c>
      <c r="Q279" s="380">
        <f t="shared" si="700"/>
        <v>1</v>
      </c>
    </row>
    <row r="280" spans="3:17" x14ac:dyDescent="0.25">
      <c r="C280" s="380">
        <f t="shared" si="693"/>
        <v>0</v>
      </c>
      <c r="I280" s="409" t="e">
        <f t="shared" ca="1" si="694"/>
        <v>#NAME?</v>
      </c>
      <c r="K280" s="410"/>
      <c r="L280" s="74" t="str">
        <f>MID(K300,1,2)</f>
        <v/>
      </c>
      <c r="M280" s="11" t="str">
        <f>MID(K300,3,1)</f>
        <v/>
      </c>
      <c r="N280" s="11" t="str">
        <f>MID(K300,4,1)</f>
        <v/>
      </c>
      <c r="O280" s="11" t="str">
        <f>MID(K300,5,2)</f>
        <v/>
      </c>
      <c r="P280" s="380">
        <f t="shared" si="699"/>
        <v>1</v>
      </c>
      <c r="Q280" s="380">
        <f t="shared" si="700"/>
        <v>1</v>
      </c>
    </row>
    <row r="281" spans="3:17" x14ac:dyDescent="0.25">
      <c r="C281" s="380">
        <f t="shared" si="693"/>
        <v>0</v>
      </c>
      <c r="I281" s="409" t="e">
        <f t="shared" ca="1" si="694"/>
        <v>#NAME?</v>
      </c>
      <c r="K281" s="410"/>
      <c r="L281" s="74" t="str">
        <f t="shared" si="695"/>
        <v/>
      </c>
      <c r="M281" s="11" t="str">
        <f t="shared" si="696"/>
        <v/>
      </c>
      <c r="N281" s="11" t="str">
        <f t="shared" si="697"/>
        <v/>
      </c>
      <c r="O281" s="11" t="str">
        <f t="shared" si="698"/>
        <v/>
      </c>
      <c r="P281" s="380">
        <f t="shared" si="699"/>
        <v>1</v>
      </c>
      <c r="Q281" s="380">
        <f t="shared" si="700"/>
        <v>1</v>
      </c>
    </row>
    <row r="282" spans="3:17" x14ac:dyDescent="0.25">
      <c r="C282" s="380">
        <f t="shared" si="693"/>
        <v>0</v>
      </c>
      <c r="I282" s="409" t="e">
        <f t="shared" ca="1" si="694"/>
        <v>#NAME?</v>
      </c>
      <c r="K282" s="410"/>
      <c r="L282" s="74" t="str">
        <f t="shared" si="695"/>
        <v/>
      </c>
      <c r="M282" s="11" t="str">
        <f t="shared" si="696"/>
        <v/>
      </c>
      <c r="N282" s="11" t="str">
        <f t="shared" si="697"/>
        <v/>
      </c>
      <c r="O282" s="11" t="str">
        <f t="shared" si="698"/>
        <v/>
      </c>
      <c r="P282" s="380">
        <f t="shared" si="699"/>
        <v>1</v>
      </c>
      <c r="Q282" s="380">
        <f t="shared" si="700"/>
        <v>1</v>
      </c>
    </row>
    <row r="283" spans="3:17" x14ac:dyDescent="0.25">
      <c r="C283" s="380">
        <f t="shared" si="693"/>
        <v>0</v>
      </c>
      <c r="I283" s="409" t="e">
        <f t="shared" ca="1" si="694"/>
        <v>#NAME?</v>
      </c>
      <c r="K283" s="410"/>
      <c r="L283" s="74" t="str">
        <f t="shared" si="695"/>
        <v/>
      </c>
      <c r="M283" s="11" t="str">
        <f t="shared" si="696"/>
        <v/>
      </c>
      <c r="N283" s="11" t="str">
        <f t="shared" si="697"/>
        <v/>
      </c>
      <c r="O283" s="11" t="str">
        <f t="shared" si="698"/>
        <v/>
      </c>
      <c r="P283" s="380">
        <f t="shared" si="699"/>
        <v>1</v>
      </c>
      <c r="Q283" s="380">
        <f t="shared" si="700"/>
        <v>1</v>
      </c>
    </row>
    <row r="284" spans="3:17" x14ac:dyDescent="0.25">
      <c r="C284" s="380">
        <f t="shared" si="693"/>
        <v>0</v>
      </c>
      <c r="I284" s="409" t="e">
        <f t="shared" ca="1" si="694"/>
        <v>#NAME?</v>
      </c>
      <c r="K284" s="410"/>
      <c r="L284" s="74" t="str">
        <f t="shared" si="695"/>
        <v/>
      </c>
      <c r="M284" s="11" t="str">
        <f t="shared" si="696"/>
        <v/>
      </c>
      <c r="N284" s="11" t="str">
        <f t="shared" si="697"/>
        <v/>
      </c>
      <c r="O284" s="11" t="str">
        <f t="shared" si="698"/>
        <v/>
      </c>
      <c r="P284" s="380">
        <f t="shared" si="699"/>
        <v>1</v>
      </c>
      <c r="Q284" s="380">
        <f t="shared" si="700"/>
        <v>1</v>
      </c>
    </row>
    <row r="285" spans="3:17" x14ac:dyDescent="0.25">
      <c r="C285" s="380">
        <f t="shared" si="693"/>
        <v>0</v>
      </c>
      <c r="I285" s="409" t="e">
        <f t="shared" ca="1" si="694"/>
        <v>#NAME?</v>
      </c>
      <c r="K285" s="410"/>
      <c r="L285" s="74" t="str">
        <f t="shared" si="695"/>
        <v/>
      </c>
      <c r="M285" s="11" t="str">
        <f t="shared" si="696"/>
        <v/>
      </c>
      <c r="N285" s="11" t="str">
        <f t="shared" si="697"/>
        <v/>
      </c>
      <c r="O285" s="11" t="str">
        <f t="shared" si="698"/>
        <v/>
      </c>
      <c r="P285" s="380">
        <f t="shared" si="699"/>
        <v>1</v>
      </c>
      <c r="Q285" s="380">
        <f t="shared" si="700"/>
        <v>1</v>
      </c>
    </row>
    <row r="286" spans="3:17" x14ac:dyDescent="0.25">
      <c r="C286" s="380">
        <f t="shared" si="693"/>
        <v>0</v>
      </c>
      <c r="I286" s="409" t="e">
        <f t="shared" ca="1" si="694"/>
        <v>#NAME?</v>
      </c>
      <c r="K286" s="410"/>
      <c r="L286" s="74" t="str">
        <f t="shared" si="695"/>
        <v/>
      </c>
      <c r="M286" s="11" t="str">
        <f t="shared" si="696"/>
        <v/>
      </c>
      <c r="N286" s="11" t="str">
        <f t="shared" si="697"/>
        <v/>
      </c>
      <c r="O286" s="11" t="str">
        <f t="shared" si="698"/>
        <v/>
      </c>
      <c r="P286" s="380">
        <f t="shared" si="699"/>
        <v>1</v>
      </c>
      <c r="Q286" s="380">
        <f t="shared" si="700"/>
        <v>1</v>
      </c>
    </row>
    <row r="287" spans="3:17" x14ac:dyDescent="0.25">
      <c r="C287" s="380">
        <f t="shared" si="693"/>
        <v>0</v>
      </c>
      <c r="I287" s="409" t="e">
        <f t="shared" ca="1" si="694"/>
        <v>#NAME?</v>
      </c>
      <c r="K287" s="410"/>
      <c r="L287" s="74" t="str">
        <f t="shared" si="695"/>
        <v/>
      </c>
      <c r="M287" s="11" t="str">
        <f t="shared" si="696"/>
        <v/>
      </c>
      <c r="N287" s="11" t="str">
        <f t="shared" si="697"/>
        <v/>
      </c>
      <c r="O287" s="11" t="str">
        <f t="shared" si="698"/>
        <v/>
      </c>
      <c r="P287" s="380">
        <f t="shared" si="699"/>
        <v>1</v>
      </c>
      <c r="Q287" s="380">
        <f t="shared" si="700"/>
        <v>1</v>
      </c>
    </row>
    <row r="288" spans="3:17" x14ac:dyDescent="0.25">
      <c r="C288" s="380">
        <f t="shared" si="693"/>
        <v>0</v>
      </c>
      <c r="I288" s="409" t="e">
        <f t="shared" ca="1" si="694"/>
        <v>#NAME?</v>
      </c>
      <c r="K288" s="410"/>
      <c r="L288" s="74" t="str">
        <f t="shared" si="695"/>
        <v/>
      </c>
      <c r="M288" s="11" t="str">
        <f t="shared" si="696"/>
        <v/>
      </c>
      <c r="N288" s="11" t="str">
        <f t="shared" si="697"/>
        <v/>
      </c>
      <c r="O288" s="11" t="str">
        <f t="shared" si="698"/>
        <v/>
      </c>
      <c r="P288" s="380">
        <f t="shared" si="699"/>
        <v>1</v>
      </c>
      <c r="Q288" s="380">
        <f t="shared" si="700"/>
        <v>1</v>
      </c>
    </row>
    <row r="289" spans="3:17" x14ac:dyDescent="0.25">
      <c r="C289" s="380">
        <f t="shared" si="693"/>
        <v>0</v>
      </c>
      <c r="I289" s="409" t="e">
        <f t="shared" ca="1" si="694"/>
        <v>#NAME?</v>
      </c>
      <c r="K289" s="410"/>
      <c r="L289" s="74" t="str">
        <f t="shared" si="695"/>
        <v/>
      </c>
      <c r="M289" s="11" t="str">
        <f t="shared" si="696"/>
        <v/>
      </c>
      <c r="N289" s="11" t="str">
        <f t="shared" si="697"/>
        <v/>
      </c>
      <c r="O289" s="11" t="str">
        <f t="shared" si="698"/>
        <v/>
      </c>
      <c r="P289" s="380">
        <f t="shared" si="699"/>
        <v>1</v>
      </c>
      <c r="Q289" s="380">
        <f t="shared" si="700"/>
        <v>1</v>
      </c>
    </row>
    <row r="290" spans="3:17" x14ac:dyDescent="0.25">
      <c r="C290" s="380">
        <f t="shared" si="693"/>
        <v>0</v>
      </c>
      <c r="I290" s="409" t="e">
        <f t="shared" ca="1" si="694"/>
        <v>#NAME?</v>
      </c>
      <c r="K290" s="410"/>
      <c r="L290" s="74" t="str">
        <f t="shared" si="695"/>
        <v/>
      </c>
      <c r="M290" s="11" t="str">
        <f t="shared" si="696"/>
        <v/>
      </c>
      <c r="N290" s="11" t="str">
        <f t="shared" si="697"/>
        <v/>
      </c>
      <c r="O290" s="11" t="str">
        <f t="shared" si="698"/>
        <v/>
      </c>
      <c r="P290" s="380">
        <f t="shared" si="699"/>
        <v>1</v>
      </c>
      <c r="Q290" s="380">
        <f t="shared" si="700"/>
        <v>1</v>
      </c>
    </row>
    <row r="291" spans="3:17" x14ac:dyDescent="0.25">
      <c r="C291" s="380">
        <f t="shared" si="693"/>
        <v>0</v>
      </c>
      <c r="I291" s="409" t="e">
        <f t="shared" ca="1" si="694"/>
        <v>#NAME?</v>
      </c>
      <c r="K291" s="410"/>
      <c r="L291" s="74" t="str">
        <f t="shared" si="695"/>
        <v/>
      </c>
      <c r="M291" s="11" t="str">
        <f t="shared" si="696"/>
        <v/>
      </c>
      <c r="N291" s="11" t="str">
        <f t="shared" si="697"/>
        <v/>
      </c>
      <c r="O291" s="11" t="str">
        <f t="shared" si="698"/>
        <v/>
      </c>
      <c r="P291" s="380">
        <f t="shared" si="699"/>
        <v>1</v>
      </c>
      <c r="Q291" s="380">
        <f t="shared" si="700"/>
        <v>1</v>
      </c>
    </row>
    <row r="292" spans="3:17" x14ac:dyDescent="0.25">
      <c r="C292" s="380">
        <f t="shared" si="693"/>
        <v>0</v>
      </c>
      <c r="I292" s="409" t="e">
        <f t="shared" ca="1" si="694"/>
        <v>#NAME?</v>
      </c>
      <c r="K292" s="410"/>
      <c r="L292" s="74" t="str">
        <f t="shared" si="695"/>
        <v/>
      </c>
      <c r="M292" s="11" t="str">
        <f t="shared" si="696"/>
        <v/>
      </c>
      <c r="N292" s="11" t="str">
        <f t="shared" si="697"/>
        <v/>
      </c>
      <c r="O292" s="11" t="str">
        <f t="shared" si="698"/>
        <v/>
      </c>
      <c r="P292" s="380">
        <f t="shared" si="699"/>
        <v>1</v>
      </c>
      <c r="Q292" s="380">
        <f t="shared" si="700"/>
        <v>1</v>
      </c>
    </row>
    <row r="293" spans="3:17" x14ac:dyDescent="0.25">
      <c r="C293" s="380">
        <f t="shared" si="693"/>
        <v>0</v>
      </c>
      <c r="I293" s="409" t="e">
        <f t="shared" ca="1" si="694"/>
        <v>#NAME?</v>
      </c>
      <c r="K293" s="410"/>
      <c r="L293" s="74" t="str">
        <f t="shared" si="695"/>
        <v/>
      </c>
      <c r="M293" s="11" t="str">
        <f t="shared" si="696"/>
        <v/>
      </c>
      <c r="N293" s="11" t="str">
        <f t="shared" si="697"/>
        <v/>
      </c>
      <c r="O293" s="11" t="str">
        <f t="shared" si="698"/>
        <v/>
      </c>
      <c r="P293" s="380">
        <f t="shared" si="699"/>
        <v>1</v>
      </c>
      <c r="Q293" s="380">
        <f t="shared" si="700"/>
        <v>1</v>
      </c>
    </row>
    <row r="294" spans="3:17" x14ac:dyDescent="0.25">
      <c r="C294" s="380">
        <f t="shared" si="693"/>
        <v>0</v>
      </c>
      <c r="I294" s="409" t="e">
        <f t="shared" ca="1" si="694"/>
        <v>#NAME?</v>
      </c>
      <c r="K294" s="410"/>
      <c r="L294" s="74" t="str">
        <f t="shared" si="695"/>
        <v/>
      </c>
      <c r="M294" s="11" t="str">
        <f t="shared" si="696"/>
        <v/>
      </c>
      <c r="N294" s="11" t="str">
        <f t="shared" si="697"/>
        <v/>
      </c>
      <c r="O294" s="11" t="str">
        <f t="shared" si="698"/>
        <v/>
      </c>
      <c r="P294" s="380">
        <f t="shared" si="699"/>
        <v>1</v>
      </c>
      <c r="Q294" s="380">
        <f t="shared" si="700"/>
        <v>1</v>
      </c>
    </row>
    <row r="295" spans="3:17" x14ac:dyDescent="0.25">
      <c r="C295" s="380">
        <f t="shared" si="693"/>
        <v>0</v>
      </c>
      <c r="I295" s="409" t="e">
        <f t="shared" ca="1" si="694"/>
        <v>#NAME?</v>
      </c>
      <c r="K295" s="410"/>
      <c r="L295" s="74" t="str">
        <f t="shared" si="695"/>
        <v/>
      </c>
      <c r="M295" s="11" t="str">
        <f t="shared" si="696"/>
        <v/>
      </c>
      <c r="N295" s="11" t="str">
        <f t="shared" si="697"/>
        <v/>
      </c>
      <c r="O295" s="11" t="str">
        <f t="shared" si="698"/>
        <v/>
      </c>
      <c r="P295" s="380">
        <f t="shared" si="699"/>
        <v>1</v>
      </c>
      <c r="Q295" s="380">
        <f t="shared" si="700"/>
        <v>1</v>
      </c>
    </row>
    <row r="296" spans="3:17" x14ac:dyDescent="0.25">
      <c r="C296" s="380">
        <f t="shared" si="693"/>
        <v>0</v>
      </c>
      <c r="I296" s="409" t="e">
        <f t="shared" ca="1" si="694"/>
        <v>#NAME?</v>
      </c>
      <c r="K296" s="410"/>
      <c r="L296" s="74" t="str">
        <f t="shared" si="695"/>
        <v/>
      </c>
      <c r="M296" s="11" t="str">
        <f t="shared" si="696"/>
        <v/>
      </c>
      <c r="N296" s="11" t="str">
        <f t="shared" si="697"/>
        <v/>
      </c>
      <c r="O296" s="11" t="str">
        <f t="shared" si="698"/>
        <v/>
      </c>
      <c r="P296" s="380">
        <f t="shared" si="699"/>
        <v>1</v>
      </c>
      <c r="Q296" s="380">
        <f t="shared" si="700"/>
        <v>1</v>
      </c>
    </row>
    <row r="297" spans="3:17" x14ac:dyDescent="0.25">
      <c r="C297" s="380">
        <f t="shared" si="693"/>
        <v>0</v>
      </c>
      <c r="I297" s="409" t="e">
        <f t="shared" ca="1" si="694"/>
        <v>#NAME?</v>
      </c>
      <c r="K297" s="410"/>
      <c r="L297" s="74" t="str">
        <f t="shared" si="695"/>
        <v/>
      </c>
      <c r="M297" s="11" t="str">
        <f t="shared" si="696"/>
        <v/>
      </c>
      <c r="N297" s="11" t="str">
        <f t="shared" si="697"/>
        <v/>
      </c>
      <c r="O297" s="11" t="str">
        <f t="shared" si="698"/>
        <v/>
      </c>
      <c r="P297" s="380">
        <f t="shared" si="699"/>
        <v>1</v>
      </c>
      <c r="Q297" s="380">
        <f t="shared" si="700"/>
        <v>1</v>
      </c>
    </row>
    <row r="298" spans="3:17" x14ac:dyDescent="0.25">
      <c r="C298" s="380">
        <f t="shared" si="693"/>
        <v>0</v>
      </c>
      <c r="I298" s="409" t="e">
        <f t="shared" ca="1" si="694"/>
        <v>#NAME?</v>
      </c>
      <c r="K298" s="410"/>
      <c r="L298" s="74" t="str">
        <f t="shared" si="695"/>
        <v/>
      </c>
      <c r="M298" s="11" t="str">
        <f t="shared" si="696"/>
        <v/>
      </c>
      <c r="N298" s="11" t="str">
        <f t="shared" si="697"/>
        <v/>
      </c>
      <c r="O298" s="11" t="str">
        <f t="shared" si="698"/>
        <v/>
      </c>
      <c r="P298" s="380">
        <f t="shared" si="699"/>
        <v>1</v>
      </c>
      <c r="Q298" s="380">
        <f t="shared" si="700"/>
        <v>1</v>
      </c>
    </row>
    <row r="299" spans="3:17" x14ac:dyDescent="0.25">
      <c r="C299" s="380">
        <f t="shared" si="693"/>
        <v>0</v>
      </c>
      <c r="I299" s="409" t="e">
        <f t="shared" ca="1" si="694"/>
        <v>#NAME?</v>
      </c>
      <c r="K299" s="410"/>
      <c r="L299" s="74" t="str">
        <f t="shared" si="695"/>
        <v/>
      </c>
      <c r="M299" s="11" t="str">
        <f t="shared" si="696"/>
        <v/>
      </c>
      <c r="N299" s="11" t="str">
        <f t="shared" si="697"/>
        <v/>
      </c>
      <c r="O299" s="11" t="str">
        <f t="shared" si="698"/>
        <v/>
      </c>
      <c r="P299" s="380">
        <f t="shared" si="699"/>
        <v>1</v>
      </c>
      <c r="Q299" s="380">
        <f t="shared" si="700"/>
        <v>1</v>
      </c>
    </row>
    <row r="300" spans="3:17" x14ac:dyDescent="0.25">
      <c r="C300" s="380">
        <f t="shared" si="693"/>
        <v>0</v>
      </c>
      <c r="I300" s="409" t="e">
        <f t="shared" ca="1" si="694"/>
        <v>#NAME?</v>
      </c>
      <c r="K300" s="410"/>
      <c r="L300" s="74" t="str">
        <f t="shared" si="695"/>
        <v/>
      </c>
      <c r="M300" s="11" t="str">
        <f t="shared" si="696"/>
        <v/>
      </c>
      <c r="N300" s="11" t="str">
        <f t="shared" si="697"/>
        <v/>
      </c>
      <c r="O300" s="11" t="str">
        <f t="shared" si="698"/>
        <v/>
      </c>
      <c r="P300" s="380">
        <f t="shared" si="699"/>
        <v>1</v>
      </c>
      <c r="Q300" s="380">
        <f t="shared" si="700"/>
        <v>1</v>
      </c>
    </row>
  </sheetData>
  <dataConsolidate/>
  <mergeCells count="350">
    <mergeCell ref="CL169:CP169"/>
    <mergeCell ref="CQ169:CU169"/>
    <mergeCell ref="X171:X176"/>
    <mergeCell ref="BJ171:BJ176"/>
    <mergeCell ref="X177:Y177"/>
    <mergeCell ref="BJ177:BK177"/>
    <mergeCell ref="BE169:BI169"/>
    <mergeCell ref="BL169:BQ169"/>
    <mergeCell ref="BR169:BV169"/>
    <mergeCell ref="BW169:CA169"/>
    <mergeCell ref="CB169:CF169"/>
    <mergeCell ref="CG169:CK169"/>
    <mergeCell ref="Z169:AE169"/>
    <mergeCell ref="AF169:AJ169"/>
    <mergeCell ref="AK169:AO169"/>
    <mergeCell ref="AP169:AT169"/>
    <mergeCell ref="AU169:AY169"/>
    <mergeCell ref="AZ169:BD169"/>
    <mergeCell ref="CL157:CP157"/>
    <mergeCell ref="CQ157:CU157"/>
    <mergeCell ref="X159:X164"/>
    <mergeCell ref="BJ159:BJ164"/>
    <mergeCell ref="X165:Y165"/>
    <mergeCell ref="BJ165:BK165"/>
    <mergeCell ref="BE157:BI157"/>
    <mergeCell ref="BL157:BQ157"/>
    <mergeCell ref="BR157:BV157"/>
    <mergeCell ref="BW157:CA157"/>
    <mergeCell ref="CB157:CF157"/>
    <mergeCell ref="CG157:CK157"/>
    <mergeCell ref="Z157:AE157"/>
    <mergeCell ref="AF157:AJ157"/>
    <mergeCell ref="AK157:AO157"/>
    <mergeCell ref="AP157:AT157"/>
    <mergeCell ref="AU157:AY157"/>
    <mergeCell ref="AZ157:BD157"/>
    <mergeCell ref="CL148:CP148"/>
    <mergeCell ref="CQ148:CU148"/>
    <mergeCell ref="X150:X155"/>
    <mergeCell ref="BJ150:BJ155"/>
    <mergeCell ref="X156:Y156"/>
    <mergeCell ref="BJ156:BK156"/>
    <mergeCell ref="BE148:BI148"/>
    <mergeCell ref="BL148:BQ148"/>
    <mergeCell ref="BR148:BV148"/>
    <mergeCell ref="BW148:CA148"/>
    <mergeCell ref="CB148:CF148"/>
    <mergeCell ref="CG148:CK148"/>
    <mergeCell ref="Z148:AE148"/>
    <mergeCell ref="AF148:AJ148"/>
    <mergeCell ref="AK148:AO148"/>
    <mergeCell ref="AP148:AT148"/>
    <mergeCell ref="AU148:AY148"/>
    <mergeCell ref="AZ148:BD148"/>
    <mergeCell ref="CL139:CP139"/>
    <mergeCell ref="CQ139:CU139"/>
    <mergeCell ref="X141:X146"/>
    <mergeCell ref="BJ141:BJ146"/>
    <mergeCell ref="X147:Y147"/>
    <mergeCell ref="BJ147:BK147"/>
    <mergeCell ref="BE139:BI139"/>
    <mergeCell ref="BL139:BQ139"/>
    <mergeCell ref="BR139:BV139"/>
    <mergeCell ref="BW139:CA139"/>
    <mergeCell ref="CB139:CF139"/>
    <mergeCell ref="CG139:CK139"/>
    <mergeCell ref="Z139:AE139"/>
    <mergeCell ref="AF139:AJ139"/>
    <mergeCell ref="AK139:AO139"/>
    <mergeCell ref="AP139:AT139"/>
    <mergeCell ref="AU139:AY139"/>
    <mergeCell ref="AZ139:BD139"/>
    <mergeCell ref="CL130:CP130"/>
    <mergeCell ref="CQ130:CU130"/>
    <mergeCell ref="X132:X137"/>
    <mergeCell ref="BJ132:BJ137"/>
    <mergeCell ref="X138:Y138"/>
    <mergeCell ref="BJ138:BK138"/>
    <mergeCell ref="BE130:BI130"/>
    <mergeCell ref="BL130:BQ130"/>
    <mergeCell ref="BR130:BV130"/>
    <mergeCell ref="BW130:CA130"/>
    <mergeCell ref="CB130:CF130"/>
    <mergeCell ref="CG130:CK130"/>
    <mergeCell ref="Z130:AE130"/>
    <mergeCell ref="AF130:AJ130"/>
    <mergeCell ref="AK130:AO130"/>
    <mergeCell ref="AP130:AT130"/>
    <mergeCell ref="AU130:AY130"/>
    <mergeCell ref="AZ130:BD130"/>
    <mergeCell ref="CL121:CP121"/>
    <mergeCell ref="CQ121:CU121"/>
    <mergeCell ref="X123:X128"/>
    <mergeCell ref="BJ123:BJ128"/>
    <mergeCell ref="X129:Y129"/>
    <mergeCell ref="BJ129:BK129"/>
    <mergeCell ref="BE121:BI121"/>
    <mergeCell ref="BL121:BQ121"/>
    <mergeCell ref="BR121:BV121"/>
    <mergeCell ref="BW121:CA121"/>
    <mergeCell ref="CB121:CF121"/>
    <mergeCell ref="CG121:CK121"/>
    <mergeCell ref="Z121:AE121"/>
    <mergeCell ref="AF121:AJ121"/>
    <mergeCell ref="AK121:AO121"/>
    <mergeCell ref="AP121:AT121"/>
    <mergeCell ref="AU121:AY121"/>
    <mergeCell ref="AZ121:BD121"/>
    <mergeCell ref="CL112:CP112"/>
    <mergeCell ref="CQ112:CU112"/>
    <mergeCell ref="X114:X119"/>
    <mergeCell ref="BJ114:BJ119"/>
    <mergeCell ref="X120:Y120"/>
    <mergeCell ref="BJ120:BK120"/>
    <mergeCell ref="BE112:BI112"/>
    <mergeCell ref="BL112:BQ112"/>
    <mergeCell ref="BR112:BV112"/>
    <mergeCell ref="BW112:CA112"/>
    <mergeCell ref="CB112:CF112"/>
    <mergeCell ref="CG112:CK112"/>
    <mergeCell ref="Z112:AE112"/>
    <mergeCell ref="AF112:AJ112"/>
    <mergeCell ref="AK112:AO112"/>
    <mergeCell ref="AP112:AT112"/>
    <mergeCell ref="AU112:AY112"/>
    <mergeCell ref="AZ112:BD112"/>
    <mergeCell ref="CL103:CP103"/>
    <mergeCell ref="CQ103:CU103"/>
    <mergeCell ref="X105:X110"/>
    <mergeCell ref="BJ105:BJ110"/>
    <mergeCell ref="X111:Y111"/>
    <mergeCell ref="BJ111:BK111"/>
    <mergeCell ref="BE103:BI103"/>
    <mergeCell ref="BL103:BQ103"/>
    <mergeCell ref="BR103:BV103"/>
    <mergeCell ref="BW103:CA103"/>
    <mergeCell ref="CB103:CF103"/>
    <mergeCell ref="CG103:CK103"/>
    <mergeCell ref="Z103:AE103"/>
    <mergeCell ref="AF103:AJ103"/>
    <mergeCell ref="AK103:AO103"/>
    <mergeCell ref="AP103:AT103"/>
    <mergeCell ref="AU103:AY103"/>
    <mergeCell ref="AZ103:BD103"/>
    <mergeCell ref="CL94:CP94"/>
    <mergeCell ref="CQ94:CU94"/>
    <mergeCell ref="X96:X101"/>
    <mergeCell ref="BJ96:BJ101"/>
    <mergeCell ref="X102:Y102"/>
    <mergeCell ref="BJ102:BK102"/>
    <mergeCell ref="BE94:BI94"/>
    <mergeCell ref="BL94:BQ94"/>
    <mergeCell ref="BR94:BV94"/>
    <mergeCell ref="BW94:CA94"/>
    <mergeCell ref="CB94:CF94"/>
    <mergeCell ref="CG94:CK94"/>
    <mergeCell ref="Z94:AE94"/>
    <mergeCell ref="AF94:AJ94"/>
    <mergeCell ref="AK94:AO94"/>
    <mergeCell ref="AP94:AT94"/>
    <mergeCell ref="AU94:AY94"/>
    <mergeCell ref="AZ94:BD94"/>
    <mergeCell ref="CL85:CP85"/>
    <mergeCell ref="CQ85:CU85"/>
    <mergeCell ref="X87:X92"/>
    <mergeCell ref="BJ87:BJ92"/>
    <mergeCell ref="X93:Y93"/>
    <mergeCell ref="BJ93:BK93"/>
    <mergeCell ref="BE85:BI85"/>
    <mergeCell ref="BL85:BQ85"/>
    <mergeCell ref="BR85:BV85"/>
    <mergeCell ref="BW85:CA85"/>
    <mergeCell ref="CB85:CF85"/>
    <mergeCell ref="CG85:CK85"/>
    <mergeCell ref="Z85:AE85"/>
    <mergeCell ref="AF85:AJ85"/>
    <mergeCell ref="AK85:AO85"/>
    <mergeCell ref="AP85:AT85"/>
    <mergeCell ref="AU85:AY85"/>
    <mergeCell ref="AZ85:BD85"/>
    <mergeCell ref="CL76:CP76"/>
    <mergeCell ref="CQ76:CU76"/>
    <mergeCell ref="X78:X83"/>
    <mergeCell ref="BJ78:BJ83"/>
    <mergeCell ref="X84:Y84"/>
    <mergeCell ref="BJ84:BK84"/>
    <mergeCell ref="BE76:BI76"/>
    <mergeCell ref="BL76:BQ76"/>
    <mergeCell ref="BR76:BV76"/>
    <mergeCell ref="BW76:CA76"/>
    <mergeCell ref="CB76:CF76"/>
    <mergeCell ref="CG76:CK76"/>
    <mergeCell ref="Z76:AE76"/>
    <mergeCell ref="AF76:AJ76"/>
    <mergeCell ref="AK76:AO76"/>
    <mergeCell ref="AP76:AT76"/>
    <mergeCell ref="AU76:AY76"/>
    <mergeCell ref="AZ76:BD76"/>
    <mergeCell ref="CL67:CP67"/>
    <mergeCell ref="CQ67:CU67"/>
    <mergeCell ref="X69:X74"/>
    <mergeCell ref="BJ69:BJ74"/>
    <mergeCell ref="X75:Y75"/>
    <mergeCell ref="BJ75:BK75"/>
    <mergeCell ref="BE67:BI67"/>
    <mergeCell ref="BL67:BQ67"/>
    <mergeCell ref="BR67:BV67"/>
    <mergeCell ref="BW67:CA67"/>
    <mergeCell ref="CB67:CF67"/>
    <mergeCell ref="CG67:CK67"/>
    <mergeCell ref="Z67:AE67"/>
    <mergeCell ref="AF67:AJ67"/>
    <mergeCell ref="AK67:AO67"/>
    <mergeCell ref="AP67:AT67"/>
    <mergeCell ref="AU67:AY67"/>
    <mergeCell ref="AZ67:BD67"/>
    <mergeCell ref="CQ58:CU58"/>
    <mergeCell ref="X60:X65"/>
    <mergeCell ref="BJ60:BJ65"/>
    <mergeCell ref="X66:Y66"/>
    <mergeCell ref="BJ66:BK66"/>
    <mergeCell ref="AZ58:BD58"/>
    <mergeCell ref="BE58:BI58"/>
    <mergeCell ref="BL58:BQ58"/>
    <mergeCell ref="BR58:BV58"/>
    <mergeCell ref="BW58:CA58"/>
    <mergeCell ref="CB58:CF58"/>
    <mergeCell ref="X57:Y57"/>
    <mergeCell ref="BJ57:BK57"/>
    <mergeCell ref="Z58:AE58"/>
    <mergeCell ref="AF58:AJ58"/>
    <mergeCell ref="AK58:AO58"/>
    <mergeCell ref="AP58:AT58"/>
    <mergeCell ref="AU58:AY58"/>
    <mergeCell ref="CG58:CK58"/>
    <mergeCell ref="CL58:CP58"/>
    <mergeCell ref="CG49:CK49"/>
    <mergeCell ref="CL49:CP49"/>
    <mergeCell ref="CQ49:CU49"/>
    <mergeCell ref="E50:F50"/>
    <mergeCell ref="E51:F51"/>
    <mergeCell ref="X51:X56"/>
    <mergeCell ref="BJ51:BJ56"/>
    <mergeCell ref="E52:F52"/>
    <mergeCell ref="E53:F53"/>
    <mergeCell ref="AU49:AY49"/>
    <mergeCell ref="AZ49:BD49"/>
    <mergeCell ref="BE49:BI49"/>
    <mergeCell ref="BL49:BQ49"/>
    <mergeCell ref="BR49:BV49"/>
    <mergeCell ref="BW49:CA49"/>
    <mergeCell ref="E54:F54"/>
    <mergeCell ref="E55:F55"/>
    <mergeCell ref="E56:F56"/>
    <mergeCell ref="E48:F48"/>
    <mergeCell ref="X48:Y48"/>
    <mergeCell ref="BJ48:BK48"/>
    <mergeCell ref="E49:F49"/>
    <mergeCell ref="Z49:AE49"/>
    <mergeCell ref="AF49:AJ49"/>
    <mergeCell ref="AK49:AO49"/>
    <mergeCell ref="AP49:AT49"/>
    <mergeCell ref="CB49:CF49"/>
    <mergeCell ref="CG40:CK40"/>
    <mergeCell ref="CL40:CP40"/>
    <mergeCell ref="CQ40:CU40"/>
    <mergeCell ref="E41:F41"/>
    <mergeCell ref="E42:F42"/>
    <mergeCell ref="X42:X47"/>
    <mergeCell ref="BJ42:BJ47"/>
    <mergeCell ref="E43:F43"/>
    <mergeCell ref="E44:F44"/>
    <mergeCell ref="E45:F45"/>
    <mergeCell ref="AZ40:BD40"/>
    <mergeCell ref="BE40:BI40"/>
    <mergeCell ref="BL40:BQ40"/>
    <mergeCell ref="BR40:BV40"/>
    <mergeCell ref="BW40:CA40"/>
    <mergeCell ref="CB40:CF40"/>
    <mergeCell ref="E46:F46"/>
    <mergeCell ref="E47:F47"/>
    <mergeCell ref="E39:F39"/>
    <mergeCell ref="X39:Y39"/>
    <mergeCell ref="BJ39:BK39"/>
    <mergeCell ref="E40:F40"/>
    <mergeCell ref="Z40:AE40"/>
    <mergeCell ref="AF40:AJ40"/>
    <mergeCell ref="AK40:AO40"/>
    <mergeCell ref="AP40:AT40"/>
    <mergeCell ref="AU40:AY40"/>
    <mergeCell ref="E32:F32"/>
    <mergeCell ref="E33:F33"/>
    <mergeCell ref="X33:X38"/>
    <mergeCell ref="BJ33:BJ38"/>
    <mergeCell ref="E34:F34"/>
    <mergeCell ref="E35:F35"/>
    <mergeCell ref="E36:F36"/>
    <mergeCell ref="E37:F37"/>
    <mergeCell ref="BE31:BI31"/>
    <mergeCell ref="E38:F38"/>
    <mergeCell ref="BL29:CU30"/>
    <mergeCell ref="E30:F30"/>
    <mergeCell ref="E31:F31"/>
    <mergeCell ref="Z31:AE31"/>
    <mergeCell ref="AF31:AJ31"/>
    <mergeCell ref="AK31:AO31"/>
    <mergeCell ref="AP31:AT31"/>
    <mergeCell ref="AU31:AY31"/>
    <mergeCell ref="AZ31:BD31"/>
    <mergeCell ref="CL31:CP31"/>
    <mergeCell ref="CQ31:CU31"/>
    <mergeCell ref="BL31:BQ31"/>
    <mergeCell ref="BR31:BV31"/>
    <mergeCell ref="BW31:CA31"/>
    <mergeCell ref="CB31:CF31"/>
    <mergeCell ref="CG31:CK31"/>
    <mergeCell ref="E26:F26"/>
    <mergeCell ref="E27:F27"/>
    <mergeCell ref="E28:F28"/>
    <mergeCell ref="S28:T28"/>
    <mergeCell ref="E29:F29"/>
    <mergeCell ref="V19:V24"/>
    <mergeCell ref="AS19:AV19"/>
    <mergeCell ref="AS20:AV20"/>
    <mergeCell ref="E21:F21"/>
    <mergeCell ref="AS21:AV21"/>
    <mergeCell ref="E22:F22"/>
    <mergeCell ref="AS22:AV22"/>
    <mergeCell ref="E23:F23"/>
    <mergeCell ref="E24:F24"/>
    <mergeCell ref="Z29:BI30"/>
    <mergeCell ref="AS17:AV17"/>
    <mergeCell ref="AS18:AV18"/>
    <mergeCell ref="AR2:AW3"/>
    <mergeCell ref="L3:P3"/>
    <mergeCell ref="AR5:AS7"/>
    <mergeCell ref="AT5:AU7"/>
    <mergeCell ref="AV5:AW7"/>
    <mergeCell ref="AT9:AU10"/>
    <mergeCell ref="E25:F25"/>
    <mergeCell ref="AN1:AO1"/>
    <mergeCell ref="E2:F2"/>
    <mergeCell ref="G2:H2"/>
    <mergeCell ref="S2:U2"/>
    <mergeCell ref="X2:X3"/>
    <mergeCell ref="Y2:AI2"/>
    <mergeCell ref="AR11:AS12"/>
    <mergeCell ref="AV11:AW12"/>
    <mergeCell ref="S16:T16"/>
    <mergeCell ref="AR16:AW16"/>
  </mergeCells>
  <conditionalFormatting sqref="Y19:Y24">
    <cfRule type="top10" dxfId="990" priority="42" bottom="1" rank="1"/>
    <cfRule type="top10" dxfId="989" priority="43" rank="1"/>
  </conditionalFormatting>
  <conditionalFormatting sqref="Z19:Z24">
    <cfRule type="top10" dxfId="988" priority="40" bottom="1" rank="1"/>
    <cfRule type="top10" dxfId="987" priority="41" rank="1"/>
  </conditionalFormatting>
  <conditionalFormatting sqref="AA19:AA24">
    <cfRule type="top10" dxfId="986" priority="38" bottom="1" rank="1"/>
    <cfRule type="top10" dxfId="985" priority="39" rank="1"/>
  </conditionalFormatting>
  <conditionalFormatting sqref="AB19:AC24">
    <cfRule type="top10" dxfId="984" priority="36" bottom="1" rank="1"/>
    <cfRule type="top10" dxfId="983" priority="37" rank="1"/>
  </conditionalFormatting>
  <conditionalFormatting sqref="AD19:AD24">
    <cfRule type="top10" dxfId="982" priority="34" bottom="1" rank="1"/>
    <cfRule type="top10" dxfId="981" priority="35" rank="1"/>
  </conditionalFormatting>
  <conditionalFormatting sqref="AE19:AE24">
    <cfRule type="top10" dxfId="980" priority="32" bottom="1" rank="1"/>
    <cfRule type="top10" dxfId="979" priority="33" rank="1"/>
  </conditionalFormatting>
  <conditionalFormatting sqref="AF19:AF24">
    <cfRule type="top10" dxfId="978" priority="30" bottom="1" rank="1"/>
    <cfRule type="top10" dxfId="977" priority="31" rank="1"/>
  </conditionalFormatting>
  <conditionalFormatting sqref="AH19:AH24">
    <cfRule type="top10" dxfId="976" priority="28" bottom="1" rank="1"/>
    <cfRule type="top10" dxfId="975" priority="29" rank="1"/>
  </conditionalFormatting>
  <conditionalFormatting sqref="AG19:AG24">
    <cfRule type="top10" dxfId="974" priority="26" bottom="1" rank="1"/>
    <cfRule type="top10" dxfId="973" priority="27" rank="1"/>
  </conditionalFormatting>
  <conditionalFormatting sqref="AI19:AI24">
    <cfRule type="top10" dxfId="972" priority="24" bottom="1" rank="1"/>
    <cfRule type="top10" dxfId="971" priority="25" rank="1"/>
  </conditionalFormatting>
  <conditionalFormatting sqref="N5:N300">
    <cfRule type="beginsWith" dxfId="970" priority="23" operator="beginsWith" text="S">
      <formula>LEFT(N5,LEN("S"))="S"</formula>
    </cfRule>
  </conditionalFormatting>
  <conditionalFormatting sqref="O5:O300">
    <cfRule type="beginsWith" dxfId="969" priority="22" operator="beginsWith" text="S">
      <formula>LEFT(O5,LEN("S"))="S"</formula>
    </cfRule>
  </conditionalFormatting>
  <conditionalFormatting sqref="Y4:Y18">
    <cfRule type="top10" dxfId="968" priority="20" bottom="1" rank="1"/>
    <cfRule type="top10" dxfId="967" priority="21" rank="1"/>
  </conditionalFormatting>
  <conditionalFormatting sqref="Z4:Z18">
    <cfRule type="top10" dxfId="966" priority="18" bottom="1" rank="1"/>
    <cfRule type="top10" dxfId="965" priority="19" rank="1"/>
  </conditionalFormatting>
  <conditionalFormatting sqref="AA4:AA18">
    <cfRule type="top10" dxfId="964" priority="16" bottom="1" rank="1"/>
    <cfRule type="top10" dxfId="963" priority="17" rank="1"/>
  </conditionalFormatting>
  <conditionalFormatting sqref="AB4:AC18">
    <cfRule type="top10" dxfId="962" priority="14" bottom="1" rank="1"/>
    <cfRule type="top10" dxfId="961" priority="15" rank="1"/>
  </conditionalFormatting>
  <conditionalFormatting sqref="AD4:AD18">
    <cfRule type="top10" dxfId="960" priority="12" bottom="1" rank="1"/>
    <cfRule type="top10" dxfId="959" priority="13" rank="1"/>
  </conditionalFormatting>
  <conditionalFormatting sqref="AE4:AE18">
    <cfRule type="top10" dxfId="958" priority="10" bottom="1" rank="1"/>
    <cfRule type="top10" dxfId="957" priority="11" rank="1"/>
  </conditionalFormatting>
  <conditionalFormatting sqref="AF4:AF18">
    <cfRule type="top10" dxfId="956" priority="8" bottom="1" rank="1"/>
    <cfRule type="top10" dxfId="955" priority="9" rank="1"/>
  </conditionalFormatting>
  <conditionalFormatting sqref="AG4:AG18">
    <cfRule type="top10" dxfId="954" priority="6" bottom="1" rank="1"/>
    <cfRule type="top10" dxfId="953" priority="7" rank="1"/>
  </conditionalFormatting>
  <conditionalFormatting sqref="AH4:AH18">
    <cfRule type="top10" dxfId="952" priority="4" bottom="1" rank="1"/>
    <cfRule type="top10" dxfId="951" priority="5" rank="1"/>
  </conditionalFormatting>
  <conditionalFormatting sqref="AI4:AI18">
    <cfRule type="top10" dxfId="950" priority="2" bottom="1" rank="1"/>
    <cfRule type="top10" dxfId="949" priority="3" rank="1"/>
  </conditionalFormatting>
  <conditionalFormatting sqref="K5:K300">
    <cfRule type="expression" dxfId="948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dataValidations count="1">
    <dataValidation type="custom" allowBlank="1" showInputMessage="1" showErrorMessage="1" sqref="K7">
      <formula1>IF(AND(LEN(K7)&lt;=6,ISNUMBER(VALUE(LEFT(K7,3))), ISTEXT(RIGHT(K7,1))),TRUE,FALSE)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8"/>
  <sheetViews>
    <sheetView zoomScale="80" zoomScaleNormal="80" workbookViewId="0">
      <selection activeCell="CW25" sqref="CW25"/>
    </sheetView>
  </sheetViews>
  <sheetFormatPr defaultRowHeight="15" x14ac:dyDescent="0.25"/>
  <cols>
    <col min="1" max="1" width="32.5703125" style="380" customWidth="1"/>
    <col min="2" max="2" width="3.42578125" style="12" customWidth="1"/>
    <col min="3" max="3" width="13.28515625" style="12" customWidth="1"/>
    <col min="4" max="4" width="3.7109375" style="11" customWidth="1"/>
    <col min="5" max="5" width="9.140625" style="11"/>
    <col min="6" max="6" width="3.7109375" style="12" customWidth="1"/>
    <col min="7" max="7" width="13.28515625" style="12" customWidth="1"/>
    <col min="8" max="8" width="3.85546875" style="11" customWidth="1"/>
    <col min="9" max="9" width="9.140625" style="11"/>
    <col min="10" max="10" width="4" style="12" customWidth="1"/>
    <col min="11" max="11" width="9.140625" style="12"/>
    <col min="12" max="12" width="3.28515625" style="11" customWidth="1"/>
    <col min="13" max="13" width="9.140625" style="11"/>
    <col min="14" max="14" width="15.7109375" style="380" customWidth="1"/>
    <col min="15" max="15" width="54" style="380" customWidth="1"/>
    <col min="16" max="16" width="14.85546875" style="380" customWidth="1"/>
    <col min="17" max="17" width="32.140625" style="380" customWidth="1"/>
    <col min="18" max="18" width="7.5703125" style="12" customWidth="1"/>
    <col min="19" max="19" width="9.140625" style="12"/>
    <col min="20" max="20" width="6.85546875" style="380" customWidth="1"/>
    <col min="21" max="21" width="12.5703125" style="380" customWidth="1"/>
    <col min="22" max="22" width="7.5703125" style="12" customWidth="1"/>
    <col min="23" max="23" width="9.140625" style="12"/>
    <col min="24" max="24" width="7" style="380" customWidth="1"/>
    <col min="25" max="25" width="10.42578125" style="380" customWidth="1"/>
    <col min="26" max="26" width="5.5703125" style="12" customWidth="1"/>
    <col min="27" max="27" width="9.140625" style="12"/>
    <col min="28" max="28" width="4.85546875" style="380" customWidth="1"/>
    <col min="29" max="29" width="9.140625" style="380"/>
    <col min="30" max="30" width="20.85546875" style="380" customWidth="1"/>
    <col min="31" max="31" width="58.42578125" style="380" customWidth="1"/>
    <col min="32" max="32" width="7.28515625" style="380" customWidth="1"/>
    <col min="33" max="33" width="31.85546875" style="380" customWidth="1"/>
    <col min="34" max="38" width="9.42578125" style="380" customWidth="1"/>
    <col min="39" max="39" width="6.7109375" style="380" customWidth="1"/>
    <col min="40" max="40" width="9.42578125" style="380" customWidth="1"/>
    <col min="41" max="41" width="6.140625" style="380" customWidth="1"/>
    <col min="42" max="42" width="9.42578125" style="380" customWidth="1"/>
    <col min="43" max="43" width="6.5703125" style="380" customWidth="1"/>
    <col min="44" max="44" width="9.42578125" style="380" customWidth="1"/>
    <col min="45" max="45" width="6.7109375" style="380" customWidth="1"/>
    <col min="46" max="46" width="9.42578125" style="380" customWidth="1"/>
    <col min="47" max="47" width="7" style="380" customWidth="1"/>
    <col min="48" max="48" width="9.42578125" style="380" customWidth="1"/>
    <col min="49" max="49" width="6.140625" style="380" customWidth="1"/>
    <col min="50" max="50" width="9.42578125" style="380" customWidth="1"/>
    <col min="51" max="51" width="6.7109375" style="380" customWidth="1"/>
    <col min="52" max="52" width="9.42578125" style="380" customWidth="1"/>
    <col min="53" max="53" width="6.85546875" style="380" customWidth="1"/>
    <col min="54" max="54" width="9.42578125" style="380" customWidth="1"/>
    <col min="55" max="55" width="6.140625" style="380" customWidth="1"/>
    <col min="56" max="57" width="9.42578125" style="380" customWidth="1"/>
    <col min="58" max="58" width="6" style="380" customWidth="1"/>
    <col min="59" max="59" width="9.42578125" style="380" customWidth="1"/>
    <col min="60" max="60" width="6.7109375" style="380" customWidth="1"/>
    <col min="61" max="61" width="9.42578125" style="380" customWidth="1"/>
    <col min="62" max="62" width="6.28515625" style="380" customWidth="1"/>
    <col min="63" max="63" width="11" style="380" customWidth="1"/>
    <col min="64" max="64" width="7.28515625" style="380" customWidth="1"/>
    <col min="65" max="65" width="9.42578125" style="380" customWidth="1"/>
    <col min="66" max="66" width="6.7109375" style="380" customWidth="1"/>
    <col min="67" max="67" width="9.42578125" style="380" customWidth="1"/>
    <col min="68" max="68" width="7" style="380" customWidth="1"/>
    <col min="69" max="69" width="9.42578125" style="380" customWidth="1"/>
    <col min="70" max="70" width="6.5703125" style="380" customWidth="1"/>
    <col min="71" max="71" width="9.42578125" style="380" customWidth="1"/>
    <col min="72" max="72" width="6.85546875" style="380" customWidth="1"/>
    <col min="73" max="73" width="9.42578125" style="380" customWidth="1"/>
    <col min="74" max="74" width="6.28515625" style="380" customWidth="1"/>
    <col min="75" max="80" width="9.42578125" style="380" customWidth="1"/>
    <col min="81" max="83" width="9.140625" style="380"/>
    <col min="84" max="84" width="4.42578125" style="380" customWidth="1"/>
    <col min="85" max="87" width="3.140625" style="380" customWidth="1"/>
    <col min="88" max="89" width="4.28515625" style="380" customWidth="1"/>
    <col min="90" max="92" width="3.140625" style="380" customWidth="1"/>
    <col min="93" max="94" width="4.28515625" style="380" customWidth="1"/>
    <col min="95" max="95" width="4.5703125" style="380" customWidth="1"/>
    <col min="96" max="97" width="3.140625" style="380" customWidth="1"/>
    <col min="98" max="98" width="5.42578125" style="380" customWidth="1"/>
    <col min="99" max="99" width="4.28515625" style="380" customWidth="1"/>
    <col min="100" max="102" width="3.140625" style="380" customWidth="1"/>
    <col min="103" max="103" width="4.7109375" style="380" customWidth="1"/>
    <col min="104" max="104" width="4.28515625" style="380" customWidth="1"/>
    <col min="105" max="107" width="3.140625" style="380" customWidth="1"/>
    <col min="108" max="108" width="4.7109375" style="380" customWidth="1"/>
    <col min="109" max="109" width="4.28515625" style="380" customWidth="1"/>
    <col min="110" max="112" width="3.140625" style="380" customWidth="1"/>
    <col min="113" max="113" width="4.85546875" style="380" customWidth="1"/>
    <col min="114" max="114" width="4.28515625" style="380" customWidth="1"/>
    <col min="115" max="115" width="8.140625" style="380" customWidth="1"/>
    <col min="116" max="116" width="7" style="380" customWidth="1"/>
    <col min="117" max="117" width="7.7109375" style="380" customWidth="1"/>
    <col min="118" max="118" width="51.85546875" style="380" customWidth="1"/>
    <col min="119" max="16384" width="9.140625" style="380"/>
  </cols>
  <sheetData>
    <row r="1" spans="1:118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X1" s="11"/>
      <c r="BY1" s="11"/>
      <c r="BZ1" s="11"/>
      <c r="CA1" s="11"/>
      <c r="CB1" s="11"/>
      <c r="CC1" s="11"/>
    </row>
    <row r="2" spans="1:118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623" t="s">
        <v>152</v>
      </c>
      <c r="O2" s="625" t="s">
        <v>153</v>
      </c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78"/>
      <c r="AD2" s="363"/>
      <c r="AE2" s="364"/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408"/>
      <c r="BY2" s="408"/>
      <c r="BZ2" s="408"/>
      <c r="CA2" s="408"/>
      <c r="CB2" s="408"/>
      <c r="CC2" s="11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</row>
    <row r="3" spans="1:118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624"/>
      <c r="O3" s="626"/>
      <c r="P3" s="27"/>
      <c r="Q3" s="334" t="s">
        <v>113</v>
      </c>
      <c r="R3" s="614" t="s">
        <v>24</v>
      </c>
      <c r="S3" s="615"/>
      <c r="T3" s="616" t="s">
        <v>24</v>
      </c>
      <c r="U3" s="617"/>
      <c r="V3" s="614" t="s">
        <v>24</v>
      </c>
      <c r="W3" s="615"/>
      <c r="X3" s="616" t="s">
        <v>24</v>
      </c>
      <c r="Y3" s="617"/>
      <c r="Z3" s="614" t="s">
        <v>24</v>
      </c>
      <c r="AA3" s="615"/>
      <c r="AB3" s="616" t="s">
        <v>24</v>
      </c>
      <c r="AC3" s="617"/>
      <c r="AD3" s="335" t="s">
        <v>135</v>
      </c>
      <c r="AE3" s="333" t="s">
        <v>133</v>
      </c>
      <c r="AG3" s="337">
        <f t="shared" ref="AG3:AG23" si="0">A4</f>
        <v>10</v>
      </c>
      <c r="AH3" s="338">
        <f>COUNTIFS('3 set'!$O$5:$O$300,'3 set'!$G$29, '3 set'!$L$5:$L$300,AG3)</f>
        <v>0</v>
      </c>
      <c r="AI3" s="338">
        <f>COUNTIFS('3 set'!$O$5:$O$300,'3 set'!$G$28, '3 set'!$L$5:$L$300,AG3)</f>
        <v>0</v>
      </c>
      <c r="AJ3" s="339">
        <f>AH3-AI3</f>
        <v>0</v>
      </c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395"/>
      <c r="BY3" s="395"/>
      <c r="BZ3" s="395"/>
      <c r="CA3" s="395"/>
      <c r="CB3" s="395"/>
      <c r="CC3" s="11"/>
      <c r="CE3" s="619" t="s">
        <v>163</v>
      </c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  <c r="DK3" s="619"/>
      <c r="DL3" s="619"/>
      <c r="DM3" s="619"/>
      <c r="DN3" s="619"/>
    </row>
    <row r="4" spans="1:118" ht="15.75" thickBot="1" x14ac:dyDescent="0.3">
      <c r="A4" s="369">
        <f>'3 set'!F4</f>
        <v>10</v>
      </c>
      <c r="B4" s="250">
        <f>'3 set'!AD39</f>
        <v>0</v>
      </c>
      <c r="C4" s="260" t="str">
        <f>'3 set'!AE39</f>
        <v/>
      </c>
      <c r="D4" s="251">
        <f>'3 set'!AI39</f>
        <v>0</v>
      </c>
      <c r="E4" s="263" t="str">
        <f>'3 set'!AJ39</f>
        <v/>
      </c>
      <c r="F4" s="250">
        <f>'3 set'!AS39</f>
        <v>0</v>
      </c>
      <c r="G4" s="260" t="str">
        <f>'3 set'!AT39</f>
        <v/>
      </c>
      <c r="H4" s="251">
        <f>'3 set'!AX39</f>
        <v>0</v>
      </c>
      <c r="I4" s="263" t="str">
        <f>'3 set'!AY39</f>
        <v/>
      </c>
      <c r="J4" s="250">
        <f>'3 set'!BH39</f>
        <v>0</v>
      </c>
      <c r="K4" s="260" t="str">
        <f>'3 set'!BI39</f>
        <v/>
      </c>
      <c r="L4" s="252">
        <f>'3 set'!AN39</f>
        <v>0</v>
      </c>
      <c r="M4" s="263" t="str">
        <f>'3 set'!AO39</f>
        <v/>
      </c>
      <c r="N4" s="369" t="str">
        <f t="shared" ref="N4:N24" si="1">IF(B4+D4+F4+H4+J4+L4=0," ",B4+D4+F4+H4+J4+L4)</f>
        <v xml:space="preserve"> </v>
      </c>
      <c r="O4" s="258" t="str">
        <f t="shared" ref="O4:O18" si="2">IFERROR(AVERAGE(C4,E4,G4,I4,K4,M4)," ")</f>
        <v xml:space="preserve"> </v>
      </c>
      <c r="P4" s="413"/>
      <c r="Q4" s="266">
        <v>1</v>
      </c>
      <c r="R4" s="267">
        <f>SUM('3 set'!AD33,'3 set'!AD42,'3 set'!AD51,'3 set'!AD60,'3 set'!AD69,'3 set'!AD78,'3 set'!AD87,'3 set'!AD96,'3 set'!AD105,'3 set'!AD114,'3 set'!AD123,'3 set'!AD132,'3 set'!AD141,'3 set'!AD150,'3 set'!AD159)</f>
        <v>0</v>
      </c>
      <c r="S4" s="268" t="str">
        <f>IFERROR(AVERAGE('3 set'!AE33,'3 set'!AE42,'3 set'!AE51,'3 set'!AE60,'3 set'!AE69,'3 set'!AE78,'3 set'!AE87,'3 set'!AE96,'3 set'!AE105,'3 set'!AE114,'3 set'!AE123,'3 set'!AE132,'3 set'!AE141,'3 set'!AE150,'3 set'!AE159)," ")</f>
        <v xml:space="preserve"> </v>
      </c>
      <c r="T4" s="220">
        <f>SUM('3 set'!AI33,'3 set'!AI42,'3 set'!AI51,'3 set'!AI60,'3 set'!AI69,'3 set'!AI78,'3 set'!AI87,'3 set'!AI96,'3 set'!AI105,'3 set'!AI114,'3 set'!AI123,'3 set'!AI132,'3 set'!AI141,'3 set'!AI150,'3 set'!AI159)</f>
        <v>0</v>
      </c>
      <c r="U4" s="269" t="str">
        <f>IFERROR(AVERAGE('3 set'!AJ33,'3 set'!AJ42,'3 set'!AJ51,'3 set'!AJ60,'3 set'!AJ69,'3 set'!AJ78,'3 set'!AJ87,'3 set'!AJ96,'3 set'!AJ105,'3 set'!AJ114,'3 set'!AJ123,'3 set'!AJ132,'3 set'!AJ141,'3 set'!AJ150,'3 set'!AJ159), " ")</f>
        <v xml:space="preserve"> </v>
      </c>
      <c r="V4" s="270">
        <f>SUM('3 set'!AS33,'3 set'!AS42,'3 set'!AS51,'3 set'!AS60,'3 set'!AS69,'3 set'!AS78,'3 set'!AS87,'3 set'!AS96,'3 set'!AS105,'3 set'!AS114,'3 set'!AS123,'3 set'!AS132,'3 set'!AS141,'3 set'!AS150,'3 set'!AS159)</f>
        <v>0</v>
      </c>
      <c r="W4" s="268" t="str">
        <f>IFERROR(AVERAGE('3 set'!AT33,'3 set'!AT42,'3 set'!AT51,'3 set'!AT60,'3 set'!AT69,'3 set'!AT78,'3 set'!AT87,'3 set'!AT96,'3 set'!AT105,'3 set'!AT114,'3 set'!AT123,'3 set'!AT132,'3 set'!AT141,'3 set'!AT150,'3 set'!AT159), " ")</f>
        <v xml:space="preserve"> </v>
      </c>
      <c r="X4" s="22">
        <f>SUM('3 set'!AX33,'3 set'!AX42,'3 set'!AX51,'3 set'!AX60,'3 set'!AX69,'3 set'!AX78,'3 set'!AX87,'3 set'!AX96,'3 set'!AX105,'3 set'!AX114,'3 set'!AX123,'3 set'!AX132,'3 set'!AX141,'3 set'!AX150,'3 set'!AX159)</f>
        <v>0</v>
      </c>
      <c r="Y4" s="283" t="str">
        <f>IFERROR(AVERAGE('3 set'!AY33,'3 set'!AY42,'3 set'!AY51,'3 set'!AY60,'3 set'!AY69,'3 set'!AY78,'3 set'!AY87,'3 set'!AY96,'3 set'!AY105,'3 set'!AY114,'3 set'!AY123,'3 set'!AY132,'3 set'!AY141,'3 set'!AY150,'3 set'!AY159), " ")</f>
        <v xml:space="preserve"> </v>
      </c>
      <c r="Z4" s="270">
        <f>SUM('3 set'!BH33,'3 set'!BH42,'3 set'!BH51,'3 set'!BH60,'3 set'!BH69,'3 set'!BH78,'3 set'!BH87,'3 set'!BH96,'3 set'!BH105,'3 set'!BH114,'3 set'!BH123,'3 set'!BH132,'3 set'!BH141,'3 set'!BH150,'3 set'!BH159)</f>
        <v>0</v>
      </c>
      <c r="AA4" s="286" t="str">
        <f>IFERROR(AVERAGE('3 set'!BI33,'3 set'!BI42,'3 set'!BI51,'3 set'!BI60,'3 set'!BI69,'3 set'!BI78,'3 set'!BI87,'3 set'!BI96,'3 set'!BI105,'3 set'!BI114,'3 set'!BI123,'3 set'!BI132,'3 set'!BI141,'3 set'!BI150,'3 set'!BI159), " ")</f>
        <v xml:space="preserve"> </v>
      </c>
      <c r="AB4" s="22">
        <f>SUM('3 set'!AN33,'3 set'!AN42,'3 set'!AN51,'3 set'!AN60,'3 set'!AN69,'3 set'!AN78,'3 set'!AN87,'3 set'!AN96,'3 set'!AN105,'3 set'!AN114,'3 set'!AN123,'3 set'!AN132,'3 set'!AN141,'3 set'!AN150,'3 set'!AN159)</f>
        <v>0</v>
      </c>
      <c r="AC4" s="283" t="str">
        <f>IFERROR(AVERAGE('3 set'!AO33,'3 set'!AO42,'3 set'!AO51,'3 set'!AO60,'3 set'!AO69,'3 set'!AO78,'3 set'!AO87,'3 set'!AO96,'3 set'!AO105,'3 set'!AO114,'3 set'!AO123,'3 set'!AO132,'3 set'!AO141,'3 set'!AO150,'3 set'!AO159), " ")</f>
        <v xml:space="preserve"> </v>
      </c>
      <c r="AD4" s="146">
        <f t="shared" ref="AD4:AD9" si="3">SUM(R4,T4,V4,X4,Z4,AB4)</f>
        <v>0</v>
      </c>
      <c r="AE4" s="399" t="str">
        <f t="shared" ref="AE4:AE9" si="4">IFERROR(AVERAGE(S4,U4,W4,Y4,AA4,AC4), " ")</f>
        <v xml:space="preserve"> </v>
      </c>
      <c r="AG4" s="336">
        <f t="shared" si="0"/>
        <v>13</v>
      </c>
      <c r="AH4" s="338">
        <f>COUNTIFS('3 set'!$O$5:$O$300,'3 set'!$G$29, '3 set'!$L$5:$L$300,AG4)</f>
        <v>0</v>
      </c>
      <c r="AI4" s="338">
        <f>COUNTIFS('3 set'!$O$5:$O$300,'3 set'!$G$28, '3 set'!$L$5:$L$300,AG4)</f>
        <v>0</v>
      </c>
      <c r="AJ4" s="229">
        <f t="shared" ref="AJ4:AJ23" si="5">AH4-AI4</f>
        <v>0</v>
      </c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603" t="s">
        <v>12</v>
      </c>
      <c r="AT4" s="601"/>
      <c r="AU4" s="603" t="s">
        <v>13</v>
      </c>
      <c r="AV4" s="602"/>
      <c r="AW4" s="601" t="s">
        <v>14</v>
      </c>
      <c r="AX4" s="602"/>
      <c r="AY4" s="603" t="s">
        <v>12</v>
      </c>
      <c r="AZ4" s="601"/>
      <c r="BA4" s="603" t="s">
        <v>13</v>
      </c>
      <c r="BB4" s="602"/>
      <c r="BC4" s="601" t="s">
        <v>14</v>
      </c>
      <c r="BD4" s="602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409"/>
      <c r="BY4" s="409"/>
      <c r="BZ4" s="409"/>
      <c r="CA4" s="409"/>
      <c r="CB4" s="409"/>
      <c r="CE4" s="569" t="s">
        <v>29</v>
      </c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1"/>
    </row>
    <row r="5" spans="1:118" ht="15.75" customHeight="1" thickBot="1" x14ac:dyDescent="0.3">
      <c r="A5" s="369">
        <f>'3 set'!F5</f>
        <v>13</v>
      </c>
      <c r="B5" s="250">
        <f>'3 set'!AD48</f>
        <v>0</v>
      </c>
      <c r="C5" s="260" t="str">
        <f>'3 set'!AE48</f>
        <v/>
      </c>
      <c r="D5" s="251">
        <f>'3 set'!AI48</f>
        <v>0</v>
      </c>
      <c r="E5" s="263" t="str">
        <f>'3 set'!AJ48</f>
        <v/>
      </c>
      <c r="F5" s="250">
        <f>'3 set'!AS48</f>
        <v>0</v>
      </c>
      <c r="G5" s="260" t="str">
        <f>'3 set'!AT48</f>
        <v/>
      </c>
      <c r="H5" s="251">
        <f>'3 set'!AX48</f>
        <v>0</v>
      </c>
      <c r="I5" s="263" t="str">
        <f>'3 set'!AY48</f>
        <v/>
      </c>
      <c r="J5" s="250">
        <f>'3 set'!BH48</f>
        <v>0</v>
      </c>
      <c r="K5" s="260" t="str">
        <f>'3 set'!BI48</f>
        <v/>
      </c>
      <c r="L5" s="252">
        <f>'3 set'!AN48</f>
        <v>0</v>
      </c>
      <c r="M5" s="263" t="str">
        <f>'3 set'!AO48</f>
        <v/>
      </c>
      <c r="N5" s="369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73">
        <f>SUM('3 set'!AD34,'3 set'!AD43,'3 set'!AD52,'3 set'!AD61,'3 set'!AD70,'3 set'!AD79,'3 set'!AD88,'3 set'!AD97,'3 set'!AD106,'3 set'!AD115,'3 set'!AD124,'3 set'!AD133,'3 set'!AD142,'3 set'!AD151,'3 set'!AD160)</f>
        <v>0</v>
      </c>
      <c r="S5" s="274" t="str">
        <f>IFERROR(AVERAGE('3 set'!AE34,'3 set'!AE43,'3 set'!AE52,'3 set'!AE61,'3 set'!AE70,'3 set'!AE79,'3 set'!AE88,'3 set'!AE97,'3 set'!AE106,'3 set'!AE115,'3 set'!AE124,'3 set'!AE133,'3 set'!AE142,'3 set'!AE151,'3 set'!AE160), " ")</f>
        <v xml:space="preserve"> </v>
      </c>
      <c r="T5" s="219">
        <f>SUM('3 set'!AI34,'3 set'!AI43,'3 set'!AI52,'3 set'!AI61,'3 set'!AI70,'3 set'!AI79,'3 set'!AI88,'3 set'!AI97,'3 set'!AI106,'3 set'!AI115,'3 set'!AI124,'3 set'!AI133,'3 set'!AI142,'3 set'!AI151,'3 set'!AI160)</f>
        <v>0</v>
      </c>
      <c r="U5" s="275" t="str">
        <f>IFERROR(AVERAGE('3 set'!AJ34,'3 set'!AJ43,'3 set'!AJ52,'3 set'!AJ61,'3 set'!AJ70,'3 set'!AJ79,'3 set'!AJ88,'3 set'!AJ97,'3 set'!AJ106,'3 set'!AJ115,'3 set'!AJ124,'3 set'!AJ133,'3 set'!AJ142,'3 set'!AJ151,'3 set'!AJ160), " ")</f>
        <v xml:space="preserve"> </v>
      </c>
      <c r="V5" s="273">
        <f>SUM('3 set'!AS34,'3 set'!AS43,'3 set'!AS52,'3 set'!AS61,'3 set'!AS70,'3 set'!AS79,'3 set'!AS88,'3 set'!AS97,'3 set'!AS106,'3 set'!AS115,'3 set'!AS124,'3 set'!AS133,'3 set'!AS142,'3 set'!AS151,'3 set'!AS160)</f>
        <v>0</v>
      </c>
      <c r="W5" s="274" t="str">
        <f>IFERROR(AVERAGE('3 set'!AT34,'3 set'!AT43,'3 set'!AT52,'3 set'!AT61,'3 set'!AT70,'3 set'!AT79,'3 set'!AT88,'3 set'!AT97,'3 set'!AT106,'3 set'!AT115,'3 set'!AT124,'3 set'!AT133,'3 set'!AT142,'3 set'!AT151,'3 set'!AT160), " ")</f>
        <v xml:space="preserve"> </v>
      </c>
      <c r="X5" s="219">
        <f>SUM('3 set'!AX34,'3 set'!AX43,'3 set'!AX52,'3 set'!AX61,'3 set'!AX70,'3 set'!AX79,'3 set'!AX88,'3 set'!AX97,'3 set'!AX106,'3 set'!AX115,'3 set'!AX124,'3 set'!AX133,'3 set'!AX142,'3 set'!AX151,'3 set'!AX160)</f>
        <v>0</v>
      </c>
      <c r="Y5" s="284" t="str">
        <f>IFERROR(AVERAGE('3 set'!AY34,'3 set'!AY43,'3 set'!AY52,'3 set'!AY61,'3 set'!AY70,'3 set'!AY79,'3 set'!AY88,'3 set'!AY97,'3 set'!AY106,'3 set'!AY115,'3 set'!AY124,'3 set'!AY133,'3 set'!AY142,'3 set'!AY151,'3 set'!AY160), " ")</f>
        <v xml:space="preserve"> </v>
      </c>
      <c r="Z5" s="273">
        <f>SUM('3 set'!BH34,'3 set'!BH43,'3 set'!BH52,'3 set'!BH61,'3 set'!BH70,'3 set'!BH79,'3 set'!BH88,'3 set'!BH97,'3 set'!BH106,'3 set'!BH115,'3 set'!BH124,'3 set'!BH133,'3 set'!BH142,'3 set'!BH151,'3 set'!BH160)</f>
        <v>0</v>
      </c>
      <c r="AA5" s="287" t="str">
        <f>IFERROR(AVERAGE('3 set'!BI34,'3 set'!BI43,'3 set'!BI52,'3 set'!BI61,'3 set'!BI70,'3 set'!BI79,'3 set'!BI88,'3 set'!BI97,'3 set'!BI106,'3 set'!BI115,'3 set'!BI124,'3 set'!BI133,'3 set'!BI142,'3 set'!BI151,'3 set'!BI160), " ")</f>
        <v xml:space="preserve"> </v>
      </c>
      <c r="AB5" s="219">
        <f>SUM('3 set'!AN34,'3 set'!AN43,'3 set'!AN52,'3 set'!AN61,'3 set'!AN70,'3 set'!AN79,'3 set'!AN88,'3 set'!AN97,'3 set'!AN106,'3 set'!AN115,'3 set'!AN124,'3 set'!AN133,'3 set'!AN142,'3 set'!AN151,'3 set'!AN160)</f>
        <v>0</v>
      </c>
      <c r="AC5" s="411" t="str">
        <f>IFERROR(AVERAGE('3 set'!AO34,'3 set'!AO43,'3 set'!AO52,'3 set'!AO61,'3 set'!AO70,'3 set'!AO79,'3 set'!AO88,'3 set'!AO97,'3 set'!AO106,'3 set'!AO115,'3 set'!AO124,'3 set'!AO133,'3 set'!AO142,'3 set'!AO151,'3 set'!AO160), " ")</f>
        <v xml:space="preserve"> </v>
      </c>
      <c r="AD5" s="414">
        <f t="shared" si="3"/>
        <v>0</v>
      </c>
      <c r="AE5" s="399" t="str">
        <f t="shared" si="4"/>
        <v xml:space="preserve"> </v>
      </c>
      <c r="AG5" s="336">
        <f t="shared" si="0"/>
        <v>0</v>
      </c>
      <c r="AH5" s="338">
        <f>COUNTIFS('3 set'!$O$5:$O$300,'3 set'!$G$29, '3 set'!$L$5:$L$300,AG5)</f>
        <v>0</v>
      </c>
      <c r="AI5" s="338">
        <f>COUNTIFS('3 set'!$O$5:$O$300,'3 set'!$G$28, '3 set'!$L$5:$L$300,AG5)</f>
        <v>0</v>
      </c>
      <c r="AJ5" s="229">
        <f t="shared" si="5"/>
        <v>0</v>
      </c>
      <c r="AL5" s="340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409"/>
      <c r="BY5" s="409"/>
      <c r="BZ5" s="409"/>
      <c r="CA5" s="409"/>
      <c r="CB5" s="409"/>
      <c r="CE5" s="592" t="s">
        <v>28</v>
      </c>
      <c r="CF5" s="593"/>
      <c r="CG5" s="582" t="s">
        <v>4</v>
      </c>
      <c r="CH5" s="596"/>
      <c r="CI5" s="596"/>
      <c r="CJ5" s="596"/>
      <c r="CK5" s="583"/>
      <c r="CL5" s="582" t="s">
        <v>5</v>
      </c>
      <c r="CM5" s="596"/>
      <c r="CN5" s="596"/>
      <c r="CO5" s="596"/>
      <c r="CP5" s="583"/>
      <c r="CQ5" s="582" t="s">
        <v>6</v>
      </c>
      <c r="CR5" s="596"/>
      <c r="CS5" s="596"/>
      <c r="CT5" s="596"/>
      <c r="CU5" s="583"/>
      <c r="CV5" s="582" t="s">
        <v>7</v>
      </c>
      <c r="CW5" s="596"/>
      <c r="CX5" s="596"/>
      <c r="CY5" s="596"/>
      <c r="CZ5" s="583"/>
      <c r="DA5" s="582" t="s">
        <v>8</v>
      </c>
      <c r="DB5" s="596"/>
      <c r="DC5" s="596"/>
      <c r="DD5" s="596"/>
      <c r="DE5" s="583"/>
      <c r="DF5" s="596" t="s">
        <v>9</v>
      </c>
      <c r="DG5" s="596"/>
      <c r="DH5" s="596"/>
      <c r="DI5" s="596"/>
      <c r="DJ5" s="583"/>
      <c r="DK5" s="582" t="s">
        <v>26</v>
      </c>
      <c r="DL5" s="596"/>
      <c r="DM5" s="583"/>
      <c r="DN5" s="604" t="s">
        <v>132</v>
      </c>
    </row>
    <row r="6" spans="1:118" ht="15.75" customHeight="1" thickBot="1" x14ac:dyDescent="0.3">
      <c r="A6" s="113">
        <f>'3 set'!F6</f>
        <v>0</v>
      </c>
      <c r="B6" s="250">
        <f>'3 set'!AD57</f>
        <v>0</v>
      </c>
      <c r="C6" s="260" t="str">
        <f>'3 set'!AE57</f>
        <v/>
      </c>
      <c r="D6" s="251">
        <f>'3 set'!AI57</f>
        <v>0</v>
      </c>
      <c r="E6" s="263" t="str">
        <f>'3 set'!AJ57</f>
        <v/>
      </c>
      <c r="F6" s="250">
        <f>'3 set'!AS57</f>
        <v>0</v>
      </c>
      <c r="G6" s="260" t="str">
        <f>'3 set'!AT57</f>
        <v/>
      </c>
      <c r="H6" s="251">
        <f>'3 set'!AX57</f>
        <v>0</v>
      </c>
      <c r="I6" s="263" t="str">
        <f>'3 set'!AY57</f>
        <v/>
      </c>
      <c r="J6" s="250">
        <f>'3 set'!BH57</f>
        <v>0</v>
      </c>
      <c r="K6" s="260" t="str">
        <f>'3 set'!BI57</f>
        <v/>
      </c>
      <c r="L6" s="252">
        <f>'3 set'!AN57</f>
        <v>0</v>
      </c>
      <c r="M6" s="263" t="str">
        <f>'3 set'!AO57</f>
        <v/>
      </c>
      <c r="N6" s="369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73">
        <f>SUM('3 set'!AD35,'3 set'!AD44,'3 set'!AD53,'3 set'!AD62,'3 set'!AD71,'3 set'!AD80,'3 set'!AD89,'3 set'!AD98,'3 set'!AD107,'3 set'!AD116,'3 set'!AD125,'3 set'!AD134,'3 set'!AD143,'3 set'!AD152,'3 set'!AD161)</f>
        <v>0</v>
      </c>
      <c r="S6" s="274" t="str">
        <f>IFERROR(AVERAGE('3 set'!AE35,'3 set'!AE44,'3 set'!AE53,'3 set'!AE62,'3 set'!AE71,'3 set'!AE80,'3 set'!AE89,'3 set'!AE98,'3 set'!AE107,'3 set'!AE116,'3 set'!AE125,'3 set'!AE134,'3 set'!AE143,'3 set'!AE152,'3 set'!AE161), " ")</f>
        <v xml:space="preserve"> </v>
      </c>
      <c r="T6" s="219">
        <f>SUM('3 set'!AI35,'3 set'!AI44,'3 set'!AI53,'3 set'!AI62,'3 set'!AI71,'3 set'!AI80,'3 set'!AI89,'3 set'!AI98,'3 set'!AI107,'3 set'!AI116,'3 set'!AI125,'3 set'!AI134,'3 set'!AI143,'3 set'!AI152,'3 set'!AI161)</f>
        <v>0</v>
      </c>
      <c r="U6" s="275" t="str">
        <f>IFERROR(AVERAGE('3 set'!AJ35,'3 set'!AJ44,'3 set'!AJ53,'3 set'!AJ62,'3 set'!AJ71,'3 set'!AJ80,'3 set'!AJ89,'3 set'!AJ98,'3 set'!AJ107,'3 set'!AJ116,'3 set'!AJ125,'3 set'!AJ134,'3 set'!AJ143,'3 set'!AJ152,'3 set'!AJ161), " ")</f>
        <v xml:space="preserve"> </v>
      </c>
      <c r="V6" s="273">
        <f>SUM('3 set'!AS35,'3 set'!AS44,'3 set'!AS53,'3 set'!AS62,'3 set'!AS71,'3 set'!AS80,'3 set'!AS89,'3 set'!AS98,'3 set'!AS107,'3 set'!AS116,'3 set'!AS125,'3 set'!AS134,'3 set'!AS143,'3 set'!AS152,'3 set'!AS161)</f>
        <v>0</v>
      </c>
      <c r="W6" s="274" t="str">
        <f>IFERROR(AVERAGE('3 set'!AT35,'3 set'!AT44,'3 set'!AT53,'3 set'!AT62,'3 set'!AT71,'3 set'!AT80,'3 set'!AT89,'3 set'!AT98,'3 set'!AT107,'3 set'!AT116,'3 set'!AT125,'3 set'!AT134,'3 set'!AT143,'3 set'!AT152,'3 set'!AT161), " ")</f>
        <v xml:space="preserve"> </v>
      </c>
      <c r="X6" s="219">
        <f>SUM('3 set'!AX35,'3 set'!AX44,'3 set'!AX53,'3 set'!AX62,'3 set'!AX71,'3 set'!AX80,'3 set'!AX89,'3 set'!AX98,'3 set'!AX107,'3 set'!AX116,'3 set'!AX125,'3 set'!AX134,'3 set'!AX143,'3 set'!AX152,'3 set'!AX161)</f>
        <v>0</v>
      </c>
      <c r="Y6" s="284" t="str">
        <f>IFERROR(AVERAGE('3 set'!AY35,'3 set'!AY44,'3 set'!AY53,'3 set'!AY62,'3 set'!AY71,'3 set'!AY80,'3 set'!AY89,'3 set'!AY98,'3 set'!AY107,'3 set'!AY116,'3 set'!AY125,'3 set'!AY134,'3 set'!AY143,'3 set'!AY152,'3 set'!AY161), " ")</f>
        <v xml:space="preserve"> </v>
      </c>
      <c r="Z6" s="273">
        <f>SUM('3 set'!BH35,'3 set'!BH44,'3 set'!BH53,'3 set'!BH62,'3 set'!BH71,'3 set'!BH80,'3 set'!BH89,'3 set'!BH98,'3 set'!BH107,'3 set'!BH116,'3 set'!BH125,'3 set'!BH134,'3 set'!BH143,'3 set'!BH152,'3 set'!BH161)</f>
        <v>0</v>
      </c>
      <c r="AA6" s="287" t="str">
        <f>IFERROR(AVERAGE('3 set'!BI35,'3 set'!BI44,'3 set'!BI53,'3 set'!BI62,'3 set'!BI71,'3 set'!BI80,'3 set'!BI89,'3 set'!BI98,'3 set'!BI107,'3 set'!BI116,'3 set'!BI125,'3 set'!BI134,'3 set'!BI143,'3 set'!BI152,'3 set'!BI161), " ")</f>
        <v xml:space="preserve"> </v>
      </c>
      <c r="AB6" s="219">
        <f>SUM('3 set'!AN35,'3 set'!AN44,'3 set'!AN53,'3 set'!AN62,'3 set'!AN71,'3 set'!AN80,'3 set'!AN89,'3 set'!AN98,'3 set'!AN107,'3 set'!AN116,'3 set'!AN125,'3 set'!AN134,'3 set'!AN143,'3 set'!AN152,'3 set'!AN161)</f>
        <v>0</v>
      </c>
      <c r="AC6" s="284" t="str">
        <f>IFERROR(AVERAGE('3 set'!AO35,'3 set'!AO44,'3 set'!AO53,'3 set'!AO62,'3 set'!AO71,'3 set'!AO80,'3 set'!AO89,'3 set'!AO98,'3 set'!AO107,'3 set'!AO116,'3 set'!AO125,'3 set'!AO134,'3 set'!AO143,'3 set'!AO152,'3 set'!AO161), " ")</f>
        <v xml:space="preserve"> </v>
      </c>
      <c r="AD6" s="414">
        <f t="shared" si="3"/>
        <v>0</v>
      </c>
      <c r="AE6" s="399" t="str">
        <f t="shared" si="4"/>
        <v xml:space="preserve"> </v>
      </c>
      <c r="AG6" s="336">
        <f t="shared" si="0"/>
        <v>0</v>
      </c>
      <c r="AH6" s="338">
        <f>COUNTIFS('3 set'!$O$5:$O$300,'3 set'!$G$29, '3 set'!$L$5:$L$300,AG6)</f>
        <v>0</v>
      </c>
      <c r="AI6" s="338">
        <f>COUNTIFS('3 set'!$O$5:$O$300,'3 set'!$G$28, '3 set'!$L$5:$L$300,AG6)</f>
        <v>0</v>
      </c>
      <c r="AJ6" s="229">
        <f t="shared" si="5"/>
        <v>0</v>
      </c>
      <c r="AL6" s="341">
        <f t="shared" ref="AL6:AL26" si="6">A4</f>
        <v>10</v>
      </c>
      <c r="AM6" s="371">
        <f>COUNTIFS('3 set'!$L$5:$L$300,'Resumo 3'!$AL6,'3 set'!$N$5:$N$300,'3 set'!$G$23,'3 set'!$O$5:$O$300,'3 set'!$G$29)</f>
        <v>0</v>
      </c>
      <c r="AN6" s="304" t="str">
        <f>IFERROR(AM6/(AM6+AO6+AQ6)," ")</f>
        <v xml:space="preserve"> </v>
      </c>
      <c r="AO6" s="371">
        <f>COUNTIFS('3 set'!$L$5:$L$300,'Resumo 3'!$AL6,'3 set'!$N$5:$N$300,'3 set'!$G$23,'3 set'!$O$5:$O$300,'3 set'!$G$28)</f>
        <v>0</v>
      </c>
      <c r="AP6" s="304" t="str">
        <f>IFERROR(AO6/(AM6+AO6+AQ6), " ")</f>
        <v xml:space="preserve"> </v>
      </c>
      <c r="AQ6" s="371">
        <f>COUNTIFS('3 set'!$L$5:$L$300,'Resumo 3'!$AL6,'3 set'!$N$5:$N$300,'3 set'!$G$23,'3 set'!$O$5:$O$300,'3 set'!$G$31)</f>
        <v>0</v>
      </c>
      <c r="AR6" s="304" t="str">
        <f t="shared" ref="AR6:AR26" si="7">IFERROR(AQ6/(AM6+AO6+AQ6), " ")</f>
        <v xml:space="preserve"> </v>
      </c>
      <c r="AS6" s="371">
        <f>COUNTIFS('3 set'!$L$5:$L$300,'Resumo 3'!$AL6,'3 set'!$N$5:$N$300,'3 set'!$G$22,'3 set'!$O$5:$O$300,'3 set'!$G$29)</f>
        <v>0</v>
      </c>
      <c r="AT6" s="304" t="str">
        <f>IFERROR(AS6/(AS6+AU6+AW6)," ")</f>
        <v xml:space="preserve"> </v>
      </c>
      <c r="AU6" s="371">
        <f>COUNTIFS('3 set'!$L$5:$L$300,'Resumo 3'!$AL6,'3 set'!$N$5:$N$300,'3 set'!$G$22,'3 set'!$O$5:$O$300,'3 set'!$G$28)</f>
        <v>0</v>
      </c>
      <c r="AV6" s="304" t="str">
        <f>IFERROR(AU6/(AS6+AU6+AW6), " ")</f>
        <v xml:space="preserve"> </v>
      </c>
      <c r="AW6" s="371">
        <f>COUNTIFS('3 set'!$L$5:$L$300,'Resumo 3'!$AL6,'3 set'!$N$5:$N$300,'3 set'!$G$25,'3 set'!$O$5:$O$300,'3 set'!$G$31)</f>
        <v>0</v>
      </c>
      <c r="AX6" s="304" t="str">
        <f>IFERROR(AW6/(AS6+AU6+AW6), " ")</f>
        <v xml:space="preserve"> </v>
      </c>
      <c r="AY6" s="371">
        <f>COUNTIFS('3 set'!$L$5:$L$300,'Resumo 3'!$AL6,'3 set'!$N$5:$N$300,'3 set'!$G$25,'3 set'!$O$5:$O$300,'3 set'!$G$29)</f>
        <v>0</v>
      </c>
      <c r="AZ6" s="304" t="str">
        <f>IFERROR(AY6/(AY6+BA6+BC6)," ")</f>
        <v xml:space="preserve"> </v>
      </c>
      <c r="BA6" s="371">
        <f>COUNTIFS('3 set'!$L$5:$L$300,'Resumo 3'!$AL6,'3 set'!$N$5:$N$300,'3 set'!$G$25,'3 set'!$O$5:$O$300,'3 set'!$G$28)</f>
        <v>0</v>
      </c>
      <c r="BB6" s="304" t="str">
        <f>IFERROR(BA6/(AY6+BA6+BC6), " ")</f>
        <v xml:space="preserve"> </v>
      </c>
      <c r="BC6" s="371">
        <f>COUNTIFS('3 set'!$L$5:$L$300,'Resumo 3'!$AL6,'3 set'!$N$5:$N$300,'3 set'!$G$22,'3 set'!$O$5:$O$300,'3 set'!$G$31)</f>
        <v>0</v>
      </c>
      <c r="BD6" s="304" t="str">
        <f>IFERROR(BC6/(AY6+BA6+BC6), " ")</f>
        <v xml:space="preserve"> </v>
      </c>
      <c r="BE6" s="341">
        <f t="shared" ref="BE6:BE26" si="8">A4</f>
        <v>10</v>
      </c>
      <c r="BF6" s="371">
        <f>COUNTIFS('3 set'!$L$5:$L$300,'Resumo 3'!$BE6, '3 set'!$N$5:$N$300,'3 set'!$G$24,'3 set'!$O$5:$O$300,'3 set'!$G$30)</f>
        <v>0</v>
      </c>
      <c r="BG6" s="304" t="str">
        <f>IFERROR(BF6/(BF6+BH6+BJ6)," ")</f>
        <v xml:space="preserve"> </v>
      </c>
      <c r="BH6" s="371">
        <f>COUNTIFS('3 set'!$L$5:$L$300,'Resumo 3'!$BE6, '3 set'!$N$5:$N$300,'3 set'!$G$24,'3 set'!$O$5:$O$300,'3 set'!$G$28)</f>
        <v>0</v>
      </c>
      <c r="BI6" s="304" t="str">
        <f>IFERROR(BH6/(BF6+BH6+BJ6), " ")</f>
        <v xml:space="preserve"> </v>
      </c>
      <c r="BJ6" s="371">
        <f>COUNTIFS('3 set'!$L$5:$L$300,'Resumo 3'!$BE6, '3 set'!$N$5:$N$300,'3 set'!$G$24,'3 set'!$O$5:$O$300,'3 set'!$G$31)</f>
        <v>0</v>
      </c>
      <c r="BK6" s="304" t="str">
        <f>IFERROR(BJ6/(BF6+BH6+BJ6), " ")</f>
        <v xml:space="preserve"> </v>
      </c>
      <c r="BL6" s="371">
        <f>COUNTIFS('3 set'!$L$5:$L$300,'Resumo 3'!$BE6, '3 set'!$N$5:$N$300,'3 set'!$G$26,'3 set'!$O$5:$O$300,'3 set'!$G$30)</f>
        <v>0</v>
      </c>
      <c r="BM6" s="304" t="str">
        <f>IFERROR(BL6/(BL6+BN6+BP6)," ")</f>
        <v xml:space="preserve"> </v>
      </c>
      <c r="BN6" s="371">
        <f>COUNTIFS('3 set'!$L$5:$L$300,'Resumo 3'!$BE6, '3 set'!$N$5:$N$300,'3 set'!$G$26,'3 set'!$O$5:$O$300,'3 set'!$G$28)</f>
        <v>0</v>
      </c>
      <c r="BO6" s="304" t="str">
        <f>IFERROR(BN6/(BL6+BN6+BP6), " ")</f>
        <v xml:space="preserve"> </v>
      </c>
      <c r="BP6" s="371">
        <f>COUNTIFS('3 set'!$L$5:$L$300,'Resumo 3'!$BE6, '3 set'!$N$5:$N$300,'3 set'!$G$26,'3 set'!$O$5:$O$300,'3 set'!$G$31)</f>
        <v>0</v>
      </c>
      <c r="BQ6" s="304" t="str">
        <f>IFERROR(BP6/(BL6+BN6+BP6), " ")</f>
        <v xml:space="preserve"> </v>
      </c>
      <c r="BR6" s="371">
        <f>COUNTIFS('3 set'!$L$5:$L$300,'Resumo 3'!$BE6, '3 set'!$N$5:$N$300,'3 set'!$G$27,'3 set'!$O$5:$O$300,'3 set'!$G$30)</f>
        <v>0</v>
      </c>
      <c r="BS6" s="304" t="str">
        <f>IFERROR(BR6/(BR6+BT6+BV6)," ")</f>
        <v xml:space="preserve"> </v>
      </c>
      <c r="BT6" s="371">
        <f>COUNTIFS('3 set'!$L$5:$L$300,'Resumo 3'!$BE6, '3 set'!$N$5:$N$300,'3 set'!$G$27,'3 set'!$O$5:$O$300,'3 set'!$G$28)</f>
        <v>0</v>
      </c>
      <c r="BU6" s="304" t="str">
        <f>IFERROR(BT6/(BR6+BT6+BV6), " ")</f>
        <v xml:space="preserve"> </v>
      </c>
      <c r="BV6" s="371">
        <f>COUNTIFS('3 set'!$L$5:$L$300,'Resumo 3'!$BE6, '3 set'!$N$5:$N$300,'3 set'!$G$27,'3 set'!$O$5:$O$300,'3 set'!$G$31)</f>
        <v>0</v>
      </c>
      <c r="BW6" s="304" t="str">
        <f>IFERROR(BV6/(BR6+BT6+BV6), " ")</f>
        <v xml:space="preserve"> </v>
      </c>
      <c r="BX6" s="19"/>
      <c r="BY6" s="19"/>
      <c r="BZ6" s="19"/>
      <c r="CA6" s="19"/>
      <c r="CB6" s="19"/>
      <c r="CE6" s="594"/>
      <c r="CF6" s="595"/>
      <c r="CG6" s="191" t="s">
        <v>39</v>
      </c>
      <c r="CH6" s="192" t="s">
        <v>44</v>
      </c>
      <c r="CI6" s="192" t="s">
        <v>45</v>
      </c>
      <c r="CJ6" s="405" t="s">
        <v>10</v>
      </c>
      <c r="CK6" s="403" t="s">
        <v>128</v>
      </c>
      <c r="CL6" s="191" t="s">
        <v>39</v>
      </c>
      <c r="CM6" s="192" t="s">
        <v>44</v>
      </c>
      <c r="CN6" s="192" t="s">
        <v>45</v>
      </c>
      <c r="CO6" s="405" t="s">
        <v>10</v>
      </c>
      <c r="CP6" s="403" t="s">
        <v>128</v>
      </c>
      <c r="CQ6" s="191" t="s">
        <v>46</v>
      </c>
      <c r="CR6" s="192" t="s">
        <v>44</v>
      </c>
      <c r="CS6" s="192" t="s">
        <v>45</v>
      </c>
      <c r="CT6" s="405" t="s">
        <v>10</v>
      </c>
      <c r="CU6" s="403" t="s">
        <v>128</v>
      </c>
      <c r="CV6" s="191" t="s">
        <v>46</v>
      </c>
      <c r="CW6" s="192" t="s">
        <v>44</v>
      </c>
      <c r="CX6" s="192" t="s">
        <v>45</v>
      </c>
      <c r="CY6" s="405" t="s">
        <v>10</v>
      </c>
      <c r="CZ6" s="403" t="s">
        <v>128</v>
      </c>
      <c r="DA6" s="191" t="s">
        <v>39</v>
      </c>
      <c r="DB6" s="192" t="s">
        <v>44</v>
      </c>
      <c r="DC6" s="192" t="s">
        <v>45</v>
      </c>
      <c r="DD6" s="405" t="s">
        <v>10</v>
      </c>
      <c r="DE6" s="403" t="s">
        <v>128</v>
      </c>
      <c r="DF6" s="191" t="s">
        <v>39</v>
      </c>
      <c r="DG6" s="192" t="s">
        <v>44</v>
      </c>
      <c r="DH6" s="192" t="s">
        <v>45</v>
      </c>
      <c r="DI6" s="405" t="s">
        <v>10</v>
      </c>
      <c r="DJ6" s="403" t="s">
        <v>128</v>
      </c>
      <c r="DK6" s="313" t="s">
        <v>30</v>
      </c>
      <c r="DL6" s="322" t="s">
        <v>31</v>
      </c>
      <c r="DM6" s="313" t="s">
        <v>26</v>
      </c>
      <c r="DN6" s="605"/>
    </row>
    <row r="7" spans="1:118" ht="15" customHeight="1" thickBot="1" x14ac:dyDescent="0.3">
      <c r="A7" s="113">
        <f>'3 set'!F7</f>
        <v>0</v>
      </c>
      <c r="B7" s="250">
        <f>'3 set'!AD66</f>
        <v>0</v>
      </c>
      <c r="C7" s="260" t="str">
        <f>'3 set'!AE66</f>
        <v/>
      </c>
      <c r="D7" s="251">
        <f>'3 set'!AI66</f>
        <v>0</v>
      </c>
      <c r="E7" s="263" t="str">
        <f>'3 set'!AJ66</f>
        <v/>
      </c>
      <c r="F7" s="250">
        <f>'3 set'!AS66</f>
        <v>0</v>
      </c>
      <c r="G7" s="260" t="str">
        <f>'3 set'!AT66</f>
        <v/>
      </c>
      <c r="H7" s="251">
        <f>'3 set'!AX66</f>
        <v>0</v>
      </c>
      <c r="I7" s="263" t="str">
        <f>'3 set'!AY66</f>
        <v/>
      </c>
      <c r="J7" s="250">
        <f>'3 set'!BH66</f>
        <v>0</v>
      </c>
      <c r="K7" s="260" t="str">
        <f>'3 set'!BI66</f>
        <v/>
      </c>
      <c r="L7" s="252">
        <f>'3 set'!AN66</f>
        <v>0</v>
      </c>
      <c r="M7" s="263" t="str">
        <f>'3 set'!AO66</f>
        <v/>
      </c>
      <c r="N7" s="369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73">
        <f>SUM('3 set'!AD36,'3 set'!AD45,'3 set'!AD54,'3 set'!AD63,'3 set'!AD72,'3 set'!AD81,'3 set'!AD90,'3 set'!AD99,'3 set'!AD108,'3 set'!AD117,'3 set'!AD126,'3 set'!AD135,'3 set'!AD144,'3 set'!AD153,'3 set'!AD162)</f>
        <v>0</v>
      </c>
      <c r="S7" s="274" t="str">
        <f>IFERROR(AVERAGE('3 set'!AE36,'3 set'!AE45,'3 set'!AE54,'3 set'!AE63,'3 set'!AE72,'3 set'!AE81,'3 set'!AE90,'3 set'!AE99,'3 set'!AE108,'3 set'!AE117,'3 set'!AE126,'3 set'!AE135,'3 set'!AE144,'3 set'!AE153,'3 set'!AE162), " ")</f>
        <v xml:space="preserve"> </v>
      </c>
      <c r="T7" s="219">
        <f>SUM('3 set'!AI36,'3 set'!AI45,'3 set'!AI54,'3 set'!AI63,'3 set'!AI72,'3 set'!AI81,'3 set'!AI90,'3 set'!AI99,'3 set'!AI108,'3 set'!AI117,'3 set'!AI126,'3 set'!AI135,'3 set'!AI144,'3 set'!AI153,'3 set'!AI162)</f>
        <v>0</v>
      </c>
      <c r="U7" s="275" t="str">
        <f>IFERROR(AVERAGE('3 set'!AJ36,'3 set'!AJ45,'3 set'!AJ54,'3 set'!AJ63,'3 set'!AJ72,'3 set'!AJ81,'3 set'!AJ90,'3 set'!AJ99,'3 set'!AJ108,'3 set'!AJ117,'3 set'!AJ126,'3 set'!AJ135,'3 set'!AJ144,'3 set'!AJ153,'3 set'!AJ162), " ")</f>
        <v xml:space="preserve"> </v>
      </c>
      <c r="V7" s="273">
        <f>SUM('3 set'!AS36,'3 set'!AS45,'3 set'!AS54,'3 set'!AS63,'3 set'!AS72,'3 set'!AS81,'3 set'!AS90,'3 set'!AS99,'3 set'!AS108,'3 set'!AS117,'3 set'!AS126,'3 set'!AS135,'3 set'!AS144,'3 set'!AS153,'3 set'!AS162)</f>
        <v>0</v>
      </c>
      <c r="W7" s="274" t="str">
        <f>IFERROR(AVERAGE('3 set'!AT36,'3 set'!AT45,'3 set'!AT54,'3 set'!AT63,'3 set'!AT72,'3 set'!AT81,'3 set'!AT90,'3 set'!AT99,'3 set'!AT108,'3 set'!AT117,'3 set'!AT126,'3 set'!AT135,'3 set'!AT144,'3 set'!AT153,'3 set'!AT162), " ")</f>
        <v xml:space="preserve"> </v>
      </c>
      <c r="X7" s="219">
        <f>SUM('3 set'!AX36,'3 set'!AX45,'3 set'!AX54,'3 set'!AX63,'3 set'!AX72,'3 set'!AX81,'3 set'!AX90,'3 set'!AX99,'3 set'!AX108,'3 set'!AX117,'3 set'!AX126,'3 set'!AX135,'3 set'!AX144,'3 set'!AX153,'3 set'!AX162)</f>
        <v>0</v>
      </c>
      <c r="Y7" s="284" t="str">
        <f>IFERROR(AVERAGE('3 set'!AY36,'3 set'!AY45,'3 set'!AY54,'3 set'!AY63,'3 set'!AY72,'3 set'!AY81,'3 set'!AY90,'3 set'!AY99,'3 set'!AY108,'3 set'!AY117,'3 set'!AY126,'3 set'!AY135,'3 set'!AY144,'3 set'!AY153,'3 set'!AY162), " ")</f>
        <v xml:space="preserve"> </v>
      </c>
      <c r="Z7" s="273">
        <f>SUM('3 set'!BH36,'3 set'!BH45,'3 set'!BH54,'3 set'!BH63,'3 set'!BH72,'3 set'!BH81,'3 set'!BH90,'3 set'!BH99,'3 set'!BH108,'3 set'!BH117,'3 set'!BH126,'3 set'!BH135,'3 set'!BH144,'3 set'!BH153,'3 set'!BH162)</f>
        <v>0</v>
      </c>
      <c r="AA7" s="287" t="str">
        <f>IFERROR(AVERAGE('3 set'!BI36,'3 set'!BI45,'3 set'!BI54,'3 set'!BI63,'3 set'!BI72,'3 set'!BI81,'3 set'!BI90,'3 set'!BI99,'3 set'!BI108,'3 set'!BI117,'3 set'!BI126,'3 set'!BI135,'3 set'!BI144,'3 set'!BI153,'3 set'!BI162), " ")</f>
        <v xml:space="preserve"> </v>
      </c>
      <c r="AB7" s="219">
        <f>SUM('3 set'!AN36,'3 set'!AN45,'3 set'!AN54,'3 set'!AN63,'3 set'!AN72,'3 set'!AN81,'3 set'!AN90,'3 set'!AN99,'3 set'!AN108,'3 set'!AN117,'3 set'!AN126,'3 set'!AN135,'3 set'!AN144,'3 set'!AN153,'3 set'!AN162)</f>
        <v>0</v>
      </c>
      <c r="AC7" s="284" t="str">
        <f>IFERROR(AVERAGE('3 set'!AO36,'3 set'!AO45,'3 set'!AO54,'3 set'!AO63,'3 set'!AO72,'3 set'!AO81,'3 set'!AO90,'3 set'!AO99,'3 set'!AO108,'3 set'!AO117,'3 set'!AO126,'3 set'!AO135,'3 set'!AO144,'3 set'!AO153,'3 set'!AO162), " ")</f>
        <v xml:space="preserve"> </v>
      </c>
      <c r="AD7" s="414">
        <f t="shared" si="3"/>
        <v>0</v>
      </c>
      <c r="AE7" s="399" t="str">
        <f t="shared" si="4"/>
        <v xml:space="preserve"> </v>
      </c>
      <c r="AG7" s="336">
        <f t="shared" si="0"/>
        <v>0</v>
      </c>
      <c r="AH7" s="338">
        <f>COUNTIFS('3 set'!$O$5:$O$300,'3 set'!$G$29, '3 set'!$L$5:$L$300,AG7)</f>
        <v>0</v>
      </c>
      <c r="AI7" s="338">
        <f>COUNTIFS('3 set'!$O$5:$O$300,'3 set'!$G$28, '3 set'!$L$5:$L$300,AG7)</f>
        <v>0</v>
      </c>
      <c r="AJ7" s="229">
        <f t="shared" si="5"/>
        <v>0</v>
      </c>
      <c r="AL7" s="342">
        <f t="shared" si="6"/>
        <v>13</v>
      </c>
      <c r="AM7" s="371">
        <f>COUNTIFS('3 set'!$L$5:$L$300,'Resumo 3'!AL7,'3 set'!$N$5:$N$300,'3 set'!$G$23,'3 set'!$O$5:$O$300,'3 set'!$G$29)</f>
        <v>0</v>
      </c>
      <c r="AN7" s="303" t="str">
        <f t="shared" ref="AN7:AN26" si="9">IFERROR(AM7/(AM7+AO7+AQ7)," ")</f>
        <v xml:space="preserve"> </v>
      </c>
      <c r="AO7" s="371">
        <f>COUNTIFS('3 set'!$L$5:$L$300,'Resumo 3'!$AL7,'3 set'!$N$5:$N$300,'3 set'!$G$23,'3 set'!$O$5:$O$300,'3 set'!$G$28)</f>
        <v>0</v>
      </c>
      <c r="AP7" s="303" t="str">
        <f t="shared" ref="AP7:AP26" si="10">IFERROR(AO7/(AM7+AO7+AQ7), " ")</f>
        <v xml:space="preserve"> </v>
      </c>
      <c r="AQ7" s="371">
        <f>COUNTIFS('3 set'!$L$5:$L$300,'Resumo 3'!$AL7,'3 set'!$N$5:$N$300,'3 set'!$G$23,'3 set'!$O$5:$O$300,'3 set'!$G$31)</f>
        <v>0</v>
      </c>
      <c r="AR7" s="303" t="str">
        <f t="shared" si="7"/>
        <v xml:space="preserve"> </v>
      </c>
      <c r="AS7" s="371">
        <f>COUNTIFS('3 set'!$L$5:$L$300,'Resumo 3'!$AL7,'3 set'!$N$5:$N$300,'3 set'!$G$22,'3 set'!$O$5:$O$300,'3 set'!$G$29)</f>
        <v>0</v>
      </c>
      <c r="AT7" s="303" t="str">
        <f t="shared" ref="AT7:AT11" si="11">IFERROR(AS7/(AS7+AU7+AW7)," ")</f>
        <v xml:space="preserve"> </v>
      </c>
      <c r="AU7" s="371">
        <f>COUNTIFS('3 set'!$L$5:$L$300,'Resumo 3'!$AL7,'3 set'!$N$5:$N$300,'3 set'!$G$22,'3 set'!$O$5:$O$300,'3 set'!$G$28)</f>
        <v>0</v>
      </c>
      <c r="AV7" s="303" t="str">
        <f t="shared" ref="AV7:AV26" si="12">IFERROR(AU7/(AS7+AU7+AW7), " ")</f>
        <v xml:space="preserve"> </v>
      </c>
      <c r="AW7" s="371">
        <f>COUNTIFS('3 set'!$L$5:$L$300,'Resumo 3'!$AL7,'3 set'!$N$5:$N$300,'3 set'!$G$25,'3 set'!$O$5:$O$300,'3 set'!$G$31)</f>
        <v>0</v>
      </c>
      <c r="AX7" s="303" t="str">
        <f t="shared" ref="AX7:AX26" si="13">IFERROR(AW7/(AS7+AU7+AW7), " ")</f>
        <v xml:space="preserve"> </v>
      </c>
      <c r="AY7" s="371">
        <f>COUNTIFS('3 set'!$L$5:$L$300,'Resumo 3'!$AL7,'3 set'!$N$5:$N$300,'3 set'!$G$25,'3 set'!$O$5:$O$300,'3 set'!$G$29)</f>
        <v>0</v>
      </c>
      <c r="AZ7" s="303" t="str">
        <f t="shared" ref="AZ7:AZ26" si="14">IFERROR(AY7/(AY7+BA7+BC7)," ")</f>
        <v xml:space="preserve"> </v>
      </c>
      <c r="BA7" s="371">
        <f>COUNTIFS('3 set'!$L$5:$L$300,'Resumo 3'!$AL7,'3 set'!$N$5:$N$300,'3 set'!$G$25,'3 set'!$O$5:$O$300,'3 set'!$G$28)</f>
        <v>0</v>
      </c>
      <c r="BB7" s="303" t="str">
        <f t="shared" ref="BB7:BB26" si="15">IFERROR(BA7/(AY7+BA7+BC7), " ")</f>
        <v xml:space="preserve"> </v>
      </c>
      <c r="BC7" s="377">
        <f>COUNTIFS('3 set'!$L$5:$L$300,'Resumo 3'!AL7, '3 set'!$N$5:$N$300,"B",'3 set'!$O$5:$O$300,"C")</f>
        <v>0</v>
      </c>
      <c r="BD7" s="303" t="str">
        <f t="shared" ref="BD7:BD26" si="16">IFERROR(BC7/(AY7+BA7+BC7), " ")</f>
        <v xml:space="preserve"> </v>
      </c>
      <c r="BE7" s="342">
        <f t="shared" si="8"/>
        <v>13</v>
      </c>
      <c r="BF7" s="371">
        <f>COUNTIFS('3 set'!$L$5:$L$300,'Resumo 3'!$BE7, '3 set'!$N$5:$N$300,'3 set'!$G$24,'3 set'!$O$5:$O$300,'3 set'!$G$30)</f>
        <v>0</v>
      </c>
      <c r="BG7" s="303" t="str">
        <f t="shared" ref="BG7:BG26" si="17">IFERROR(BF7/(BF7+BH7+BJ7)," ")</f>
        <v xml:space="preserve"> </v>
      </c>
      <c r="BH7" s="371">
        <f>COUNTIFS('3 set'!$L$5:$L$300,'Resumo 3'!$BE7, '3 set'!$N$5:$N$300,'3 set'!$G$24,'3 set'!$O$5:$O$300,'3 set'!$G$28)</f>
        <v>0</v>
      </c>
      <c r="BI7" s="303" t="str">
        <f t="shared" ref="BI7:BI26" si="18">IFERROR(BH7/(BF7+BH7+BJ7), " ")</f>
        <v xml:space="preserve"> </v>
      </c>
      <c r="BJ7" s="371">
        <f>COUNTIFS('3 set'!$L$5:$L$300,'Resumo 3'!$BE7, '3 set'!$N$5:$N$300,'3 set'!$G$24,'3 set'!$O$5:$O$300,'3 set'!$G$31)</f>
        <v>0</v>
      </c>
      <c r="BK7" s="303" t="str">
        <f t="shared" ref="BK7:BK26" si="19">IFERROR(BJ7/(BF7+BH7+BJ7), " ")</f>
        <v xml:space="preserve"> </v>
      </c>
      <c r="BL7" s="371">
        <f>COUNTIFS('3 set'!$L$5:$L$300,'Resumo 3'!$BE7, '3 set'!$N$5:$N$300,'3 set'!$G$26,'3 set'!$O$5:$O$300,'3 set'!$G$30)</f>
        <v>0</v>
      </c>
      <c r="BM7" s="303" t="str">
        <f t="shared" ref="BM7:BM11" si="20">IFERROR(BL7/(BL7+BN7+BP7)," ")</f>
        <v xml:space="preserve"> </v>
      </c>
      <c r="BN7" s="371">
        <f>COUNTIFS('3 set'!$L$5:$L$300,'Resumo 3'!$BE7, '3 set'!$N$5:$N$300,'3 set'!$G$26,'3 set'!$O$5:$O$300,'3 set'!$G$28)</f>
        <v>0</v>
      </c>
      <c r="BO7" s="303" t="str">
        <f t="shared" ref="BO7:BO26" si="21">IFERROR(BN7/(BL7+BN7+BP7), " ")</f>
        <v xml:space="preserve"> </v>
      </c>
      <c r="BP7" s="371">
        <f>COUNTIFS('3 set'!$L$5:$L$300,'Resumo 3'!$BE7, '3 set'!$N$5:$N$300,'3 set'!$G$26,'3 set'!$O$5:$O$300,'3 set'!$G$31)</f>
        <v>0</v>
      </c>
      <c r="BQ7" s="303" t="str">
        <f t="shared" ref="BQ7:BQ26" si="22">IFERROR(BP7/(BL7+BN7+BP7), " ")</f>
        <v xml:space="preserve"> </v>
      </c>
      <c r="BR7" s="371">
        <f>COUNTIFS('3 set'!$L$5:$L$300,'Resumo 3'!$BE7, '3 set'!$N$5:$N$300,'3 set'!$G$27,'3 set'!$O$5:$O$300,'3 set'!$G$30)</f>
        <v>0</v>
      </c>
      <c r="BS7" s="303" t="str">
        <f t="shared" ref="BS7:BS26" si="23">IFERROR(BR7/(BR7+BT7+BV7)," ")</f>
        <v xml:space="preserve"> </v>
      </c>
      <c r="BT7" s="371">
        <f>COUNTIFS('3 set'!$L$5:$L$300,'Resumo 3'!$BE7, '3 set'!$N$5:$N$300,'3 set'!$G$27,'3 set'!$O$5:$O$300,'3 set'!$G$28)</f>
        <v>0</v>
      </c>
      <c r="BU7" s="303" t="str">
        <f t="shared" ref="BU7:BU26" si="24">IFERROR(BT7/(BR7+BT7+BV7), " ")</f>
        <v xml:space="preserve"> </v>
      </c>
      <c r="BV7" s="371">
        <f>COUNTIFS('3 set'!$L$5:$L$300,'Resumo 3'!$BE7, '3 set'!$N$5:$N$300,'3 set'!$G$27,'3 set'!$O$5:$O$300,'3 set'!$G$31)</f>
        <v>0</v>
      </c>
      <c r="BW7" s="303" t="str">
        <f t="shared" ref="BW7:BW26" si="25">IFERROR(BV7/(BR7+BT7+BV7), " ")</f>
        <v xml:space="preserve"> </v>
      </c>
      <c r="BX7" s="19"/>
      <c r="BY7" s="19"/>
      <c r="BZ7" s="19"/>
      <c r="CA7" s="19"/>
      <c r="CB7" s="19"/>
      <c r="CE7" s="586">
        <v>1</v>
      </c>
      <c r="CF7" s="587"/>
      <c r="CG7" s="314">
        <f>'3 set'!Z171</f>
        <v>0</v>
      </c>
      <c r="CH7" s="315">
        <f>'3 set'!AA171</f>
        <v>0</v>
      </c>
      <c r="CI7" s="315">
        <f>'3 set'!AB171</f>
        <v>0</v>
      </c>
      <c r="CJ7" s="310">
        <f>'3 set'!AD171</f>
        <v>0</v>
      </c>
      <c r="CK7" s="345" t="str">
        <f>'3 set'!AE171</f>
        <v/>
      </c>
      <c r="CL7" s="314">
        <f>'3 set'!AF171</f>
        <v>0</v>
      </c>
      <c r="CM7" s="315">
        <f>'3 set'!AG171</f>
        <v>0</v>
      </c>
      <c r="CN7" s="315">
        <f>'3 set'!AH171</f>
        <v>0</v>
      </c>
      <c r="CO7" s="310">
        <f>'3 set'!AI171</f>
        <v>0</v>
      </c>
      <c r="CP7" s="345" t="str">
        <f>'3 set'!AJ171</f>
        <v/>
      </c>
      <c r="CQ7" s="314">
        <f>'3 set'!AK171</f>
        <v>0</v>
      </c>
      <c r="CR7" s="315">
        <f>'3 set'!AL171</f>
        <v>0</v>
      </c>
      <c r="CS7" s="315">
        <f>'3 set'!AM171</f>
        <v>0</v>
      </c>
      <c r="CT7" s="310">
        <f>'3 set'!AN171</f>
        <v>0</v>
      </c>
      <c r="CU7" s="345" t="str">
        <f>'3 set'!AO171</f>
        <v/>
      </c>
      <c r="CV7" s="314">
        <f>'3 set'!AP171</f>
        <v>0</v>
      </c>
      <c r="CW7" s="315">
        <f>'3 set'!AQ171</f>
        <v>0</v>
      </c>
      <c r="CX7" s="315">
        <f>'3 set'!AR171</f>
        <v>0</v>
      </c>
      <c r="CY7" s="310">
        <f>'3 set'!AS171</f>
        <v>0</v>
      </c>
      <c r="CZ7" s="345" t="str">
        <f>'3 set'!AT171</f>
        <v/>
      </c>
      <c r="DA7" s="314">
        <f>'3 set'!AU171</f>
        <v>0</v>
      </c>
      <c r="DB7" s="315">
        <f>'3 set'!AV171</f>
        <v>0</v>
      </c>
      <c r="DC7" s="315">
        <f>'3 set'!AW171</f>
        <v>0</v>
      </c>
      <c r="DD7" s="310">
        <f>'3 set'!AX171</f>
        <v>0</v>
      </c>
      <c r="DE7" s="345" t="str">
        <f>'3 set'!AY171</f>
        <v/>
      </c>
      <c r="DF7" s="315">
        <f>'3 set'!BE171</f>
        <v>0</v>
      </c>
      <c r="DG7" s="315">
        <f>'3 set'!BF171</f>
        <v>0</v>
      </c>
      <c r="DH7" s="315">
        <f>'3 set'!BG171</f>
        <v>0</v>
      </c>
      <c r="DI7" s="310">
        <f>'3 set'!BH171</f>
        <v>0</v>
      </c>
      <c r="DJ7" s="346" t="str">
        <f>'3 set'!BI171</f>
        <v/>
      </c>
      <c r="DK7" s="323">
        <f>SUM(CG7,DA7,DF7)</f>
        <v>0</v>
      </c>
      <c r="DL7" s="323">
        <f>SUM(CI7,CN7,CS7,CX7,DC7,DH7)</f>
        <v>0</v>
      </c>
      <c r="DM7" s="323">
        <f>DK7-DL7</f>
        <v>0</v>
      </c>
      <c r="DN7" s="343" t="str">
        <f>IFERROR(AVERAGE(CK7,CP7,CU7,CZ7,DE7,DJ7), "0")</f>
        <v>0</v>
      </c>
    </row>
    <row r="8" spans="1:118" ht="15.75" thickBot="1" x14ac:dyDescent="0.3">
      <c r="A8" s="369">
        <f>'3 set'!F8</f>
        <v>0</v>
      </c>
      <c r="B8" s="250">
        <f>'3 set'!AD75</f>
        <v>0</v>
      </c>
      <c r="C8" s="260" t="str">
        <f>'3 set'!AE75</f>
        <v/>
      </c>
      <c r="D8" s="251">
        <f>'3 set'!AI75</f>
        <v>0</v>
      </c>
      <c r="E8" s="263" t="str">
        <f>'3 set'!AJ75</f>
        <v/>
      </c>
      <c r="F8" s="250">
        <f>'3 set'!AS75</f>
        <v>0</v>
      </c>
      <c r="G8" s="260" t="str">
        <f>'3 set'!AT75</f>
        <v/>
      </c>
      <c r="H8" s="251">
        <f>'3 set'!AX75</f>
        <v>0</v>
      </c>
      <c r="I8" s="263" t="str">
        <f>'3 set'!AY75</f>
        <v/>
      </c>
      <c r="J8" s="250">
        <f>'3 set'!BH75</f>
        <v>0</v>
      </c>
      <c r="K8" s="260" t="str">
        <f>'3 set'!BI75</f>
        <v/>
      </c>
      <c r="L8" s="252">
        <f>'3 set'!AN75</f>
        <v>0</v>
      </c>
      <c r="M8" s="263" t="str">
        <f>'3 set'!AO75</f>
        <v/>
      </c>
      <c r="N8" s="369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73">
        <f>SUM('3 set'!AD37,'3 set'!AD46,'3 set'!AD55,'3 set'!AD64,'3 set'!AD73,'3 set'!AD82,'3 set'!AD91,'3 set'!AD100,'3 set'!AD109,'3 set'!AD118,'3 set'!AD127,'3 set'!AD136,'3 set'!AD145,'3 set'!AD154,'3 set'!AD163)</f>
        <v>0</v>
      </c>
      <c r="S8" s="274" t="str">
        <f>IFERROR(AVERAGE('3 set'!AE37,'3 set'!AE46,'3 set'!AE55,'3 set'!AE64,'3 set'!AE73,'3 set'!AE82,'3 set'!AE91,'3 set'!AE100,'3 set'!AE109,'3 set'!AE118,'3 set'!AE127,'3 set'!AE136,'3 set'!AE145,'3 set'!AE154,'3 set'!AE163), " ")</f>
        <v xml:space="preserve"> </v>
      </c>
      <c r="T8" s="219">
        <f>SUM('3 set'!AI37,'3 set'!AI46,'3 set'!AI55,'3 set'!AI64,'3 set'!AI73,'3 set'!AI82,'3 set'!AI91,'3 set'!AI100,'3 set'!AI109,'3 set'!AI118,'3 set'!AI127,'3 set'!AI136,'3 set'!AI145,'3 set'!AI154,'3 set'!AI163)</f>
        <v>0</v>
      </c>
      <c r="U8" s="275" t="str">
        <f>IFERROR(AVERAGE('3 set'!AJ37,'3 set'!AJ46,'3 set'!AJ55,'3 set'!AJ64,'3 set'!AJ73,'3 set'!AJ82,'3 set'!AJ91,'3 set'!AJ100,'3 set'!AJ109,'3 set'!AJ118,'3 set'!AJ127,'3 set'!AJ136,'3 set'!AJ145,'3 set'!AJ154,'3 set'!AJ163), " ")</f>
        <v xml:space="preserve"> </v>
      </c>
      <c r="V8" s="273">
        <f>SUM('3 set'!AS37,'3 set'!AS46,'3 set'!AS55,'3 set'!AS64,'3 set'!AS73,'3 set'!AS82,'3 set'!AS91,'3 set'!AS100,'3 set'!AS109,'3 set'!AS118,'3 set'!AS127,'3 set'!AS136,'3 set'!AS145,'3 set'!AS154,'3 set'!AS163)</f>
        <v>0</v>
      </c>
      <c r="W8" s="274" t="str">
        <f>IFERROR(AVERAGE('3 set'!AT37,'3 set'!AT46,'3 set'!AT55,'3 set'!AT64,'3 set'!AT73,'3 set'!AT82,'3 set'!AT91,'3 set'!AT100,'3 set'!AT109,'3 set'!AT118,'3 set'!AT127,'3 set'!AT136,'3 set'!AT145,'3 set'!AT154,'3 set'!AT163), " ")</f>
        <v xml:space="preserve"> </v>
      </c>
      <c r="X8" s="219">
        <f>SUM('3 set'!AX37,'3 set'!AX46,'3 set'!AX55,'3 set'!AX64,'3 set'!AX73,'3 set'!AX82,'3 set'!AX91,'3 set'!AX100,'3 set'!AX109,'3 set'!AX118,'3 set'!AX127,'3 set'!AX136,'3 set'!AX145,'3 set'!AX154,'3 set'!AX163)</f>
        <v>0</v>
      </c>
      <c r="Y8" s="284" t="str">
        <f>IFERROR(AVERAGE('3 set'!AY37,'3 set'!AY46,'3 set'!AY55,'3 set'!AY64,'3 set'!AY73,'3 set'!AY82,'3 set'!AY91,'3 set'!AY100,'3 set'!AY109,'3 set'!AY118,'3 set'!AY127,'3 set'!AY136,'3 set'!AY145,'3 set'!AY154,'3 set'!AY163), " ")</f>
        <v xml:space="preserve"> </v>
      </c>
      <c r="Z8" s="273">
        <f>SUM('3 set'!BH37,'3 set'!BH46,'3 set'!BH55,'3 set'!BH64,'3 set'!BH73,'3 set'!BH82,'3 set'!BH91,'3 set'!BH100,'3 set'!BH109,'3 set'!BH118,'3 set'!BH127,'3 set'!BH136,'3 set'!BH145,'3 set'!BH154,'3 set'!BH163)</f>
        <v>0</v>
      </c>
      <c r="AA8" s="287" t="str">
        <f>IFERROR(AVERAGE('3 set'!BI37,'3 set'!BI46,'3 set'!BI55,'3 set'!BI64,'3 set'!BI73,'3 set'!BI82,'3 set'!BI91,'3 set'!BI100,'3 set'!BI109,'3 set'!BI118,'3 set'!BI127,'3 set'!BI136,'3 set'!BI145,'3 set'!BI154,'3 set'!BI163), " ")</f>
        <v xml:space="preserve"> </v>
      </c>
      <c r="AB8" s="219">
        <f>SUM('3 set'!AN37,'3 set'!AN46,'3 set'!AN55,'3 set'!AN64,'3 set'!AN73,'3 set'!AN82,'3 set'!AN91,'3 set'!AN100,'3 set'!AN109,'3 set'!AN118,'3 set'!AN127,'3 set'!AN136,'3 set'!AN145,'3 set'!AN154,'3 set'!AN163)</f>
        <v>0</v>
      </c>
      <c r="AC8" s="284" t="str">
        <f>IFERROR(AVERAGE('3 set'!AO37,'3 set'!AO46,'3 set'!AO55,'3 set'!AO64,'3 set'!AO73,'3 set'!AO82,'3 set'!AO91,'3 set'!AO100,'3 set'!AO109,'3 set'!AO118,'3 set'!AO127,'3 set'!AO136,'3 set'!AO145,'3 set'!AO154,'3 set'!AO163), " ")</f>
        <v xml:space="preserve"> </v>
      </c>
      <c r="AD8" s="414">
        <f t="shared" si="3"/>
        <v>0</v>
      </c>
      <c r="AE8" s="399" t="str">
        <f t="shared" si="4"/>
        <v xml:space="preserve"> </v>
      </c>
      <c r="AG8" s="336">
        <f t="shared" si="0"/>
        <v>0</v>
      </c>
      <c r="AH8" s="338">
        <f>COUNTIFS('3 set'!$O$5:$O$300,'3 set'!$G$29, '3 set'!$L$5:$L$300,AG8)</f>
        <v>0</v>
      </c>
      <c r="AI8" s="338">
        <f>COUNTIFS('3 set'!$O$5:$O$300,'3 set'!$G$28, '3 set'!$L$5:$L$300,AG8)</f>
        <v>0</v>
      </c>
      <c r="AJ8" s="229">
        <f t="shared" si="5"/>
        <v>0</v>
      </c>
      <c r="AL8" s="341">
        <f t="shared" si="6"/>
        <v>0</v>
      </c>
      <c r="AM8" s="371">
        <f>COUNTIFS('3 set'!$L$5:$L$300,'Resumo 3'!AL8,'3 set'!$N$5:$N$300,'3 set'!$G$23,'3 set'!$O$5:$O$300,'3 set'!$G$29)</f>
        <v>0</v>
      </c>
      <c r="AN8" s="304" t="str">
        <f t="shared" si="9"/>
        <v xml:space="preserve"> </v>
      </c>
      <c r="AO8" s="371">
        <f>COUNTIFS('3 set'!$L$5:$L$300,'Resumo 3'!$AL8,'3 set'!$N$5:$N$300,'3 set'!$G$23,'3 set'!$O$5:$O$300,'3 set'!$G$28)</f>
        <v>0</v>
      </c>
      <c r="AP8" s="304" t="str">
        <f t="shared" si="10"/>
        <v xml:space="preserve"> </v>
      </c>
      <c r="AQ8" s="371">
        <f>COUNTIFS('3 set'!$L$5:$L$300,'Resumo 3'!$AL8,'3 set'!$N$5:$N$300,'3 set'!$G$23,'3 set'!$O$5:$O$300,'3 set'!$G$31)</f>
        <v>0</v>
      </c>
      <c r="AR8" s="304" t="str">
        <f t="shared" si="7"/>
        <v xml:space="preserve"> </v>
      </c>
      <c r="AS8" s="371">
        <f>COUNTIFS('3 set'!$L$5:$L$300,'Resumo 3'!$AL8,'3 set'!$N$5:$N$300,'3 set'!$G$22,'3 set'!$O$5:$O$300,'3 set'!$G$29)</f>
        <v>0</v>
      </c>
      <c r="AT8" s="304" t="str">
        <f t="shared" si="11"/>
        <v xml:space="preserve"> </v>
      </c>
      <c r="AU8" s="371">
        <f>COUNTIFS('3 set'!$L$5:$L$300,'Resumo 3'!$AL8,'3 set'!$N$5:$N$300,'3 set'!$G$22,'3 set'!$O$5:$O$300,'3 set'!$G$28)</f>
        <v>0</v>
      </c>
      <c r="AV8" s="304" t="str">
        <f t="shared" si="12"/>
        <v xml:space="preserve"> </v>
      </c>
      <c r="AW8" s="371">
        <f>COUNTIFS('3 set'!$L$5:$L$300,'Resumo 3'!$AL8,'3 set'!$N$5:$N$300,'3 set'!$G$25,'3 set'!$O$5:$O$300,'3 set'!$G$31)</f>
        <v>0</v>
      </c>
      <c r="AX8" s="304" t="str">
        <f t="shared" si="13"/>
        <v xml:space="preserve"> </v>
      </c>
      <c r="AY8" s="371">
        <f>COUNTIFS('3 set'!$L$5:$L$300,'Resumo 3'!$AL8,'3 set'!$N$5:$N$300,'3 set'!$G$25,'3 set'!$O$5:$O$300,'3 set'!$G$29)</f>
        <v>0</v>
      </c>
      <c r="AZ8" s="304" t="str">
        <f t="shared" si="14"/>
        <v xml:space="preserve"> </v>
      </c>
      <c r="BA8" s="371">
        <f>COUNTIFS('3 set'!$L$5:$L$300,'Resumo 3'!$AL8,'3 set'!$N$5:$N$300,'3 set'!$G$25,'3 set'!$O$5:$O$300,'3 set'!$G$28)</f>
        <v>0</v>
      </c>
      <c r="BB8" s="304" t="str">
        <f t="shared" si="15"/>
        <v xml:space="preserve"> </v>
      </c>
      <c r="BC8" s="371">
        <f>COUNTIFS('3 set'!$L$5:$L$300,'Resumo 3'!AL8, '3 set'!$N$5:$N$300,"B",'3 set'!$O$5:$O$300,"C")</f>
        <v>0</v>
      </c>
      <c r="BD8" s="304" t="str">
        <f t="shared" si="16"/>
        <v xml:space="preserve"> </v>
      </c>
      <c r="BE8" s="341">
        <f t="shared" si="8"/>
        <v>0</v>
      </c>
      <c r="BF8" s="371">
        <f>COUNTIFS('3 set'!$L$5:$L$300,'Resumo 3'!$BE8, '3 set'!$N$5:$N$300,'3 set'!$G$24,'3 set'!$O$5:$O$300,'3 set'!$G$30)</f>
        <v>0</v>
      </c>
      <c r="BG8" s="304" t="str">
        <f t="shared" si="17"/>
        <v xml:space="preserve"> </v>
      </c>
      <c r="BH8" s="371">
        <f>COUNTIFS('3 set'!$L$5:$L$300,'Resumo 3'!$BE8, '3 set'!$N$5:$N$300,'3 set'!$G$24,'3 set'!$O$5:$O$300,'3 set'!$G$28)</f>
        <v>0</v>
      </c>
      <c r="BI8" s="304" t="str">
        <f t="shared" si="18"/>
        <v xml:space="preserve"> </v>
      </c>
      <c r="BJ8" s="371">
        <f>COUNTIFS('3 set'!$L$5:$L$300,'Resumo 3'!$BE8, '3 set'!$N$5:$N$300,'3 set'!$G$24,'3 set'!$O$5:$O$300,'3 set'!$G$31)</f>
        <v>0</v>
      </c>
      <c r="BK8" s="304" t="str">
        <f t="shared" si="19"/>
        <v xml:space="preserve"> </v>
      </c>
      <c r="BL8" s="371">
        <f>COUNTIFS('3 set'!$L$5:$L$300,'Resumo 3'!$BE8, '3 set'!$N$5:$N$300,'3 set'!$G$26,'3 set'!$O$5:$O$300,'3 set'!$G$30)</f>
        <v>0</v>
      </c>
      <c r="BM8" s="304" t="str">
        <f t="shared" si="20"/>
        <v xml:space="preserve"> </v>
      </c>
      <c r="BN8" s="371">
        <f>COUNTIFS('3 set'!$L$5:$L$300,'Resumo 3'!$BE8, '3 set'!$N$5:$N$300,'3 set'!$G$26,'3 set'!$O$5:$O$300,'3 set'!$G$28)</f>
        <v>0</v>
      </c>
      <c r="BO8" s="304" t="str">
        <f t="shared" si="21"/>
        <v xml:space="preserve"> </v>
      </c>
      <c r="BP8" s="371">
        <f>COUNTIFS('3 set'!$L$5:$L$300,'Resumo 3'!$BE8, '3 set'!$N$5:$N$300,'3 set'!$G$26,'3 set'!$O$5:$O$300,'3 set'!$G$31)</f>
        <v>0</v>
      </c>
      <c r="BQ8" s="304" t="str">
        <f t="shared" si="22"/>
        <v xml:space="preserve"> </v>
      </c>
      <c r="BR8" s="371">
        <f>COUNTIFS('3 set'!$L$5:$L$300,'Resumo 3'!$BE8, '3 set'!$N$5:$N$300,'3 set'!$G$27,'3 set'!$O$5:$O$300,'3 set'!$G$30)</f>
        <v>0</v>
      </c>
      <c r="BS8" s="304" t="str">
        <f t="shared" si="23"/>
        <v xml:space="preserve"> </v>
      </c>
      <c r="BT8" s="371">
        <f>COUNTIFS('3 set'!$L$5:$L$300,'Resumo 3'!$BE8, '3 set'!$N$5:$N$300,'3 set'!$G$27,'3 set'!$O$5:$O$300,'3 set'!$G$28)</f>
        <v>0</v>
      </c>
      <c r="BU8" s="304" t="str">
        <f t="shared" si="24"/>
        <v xml:space="preserve"> </v>
      </c>
      <c r="BV8" s="371">
        <f>COUNTIFS('3 set'!$L$5:$L$300,'Resumo 3'!$BE8, '3 set'!$N$5:$N$300,'3 set'!$G$27,'3 set'!$O$5:$O$300,'3 set'!$G$31)</f>
        <v>0</v>
      </c>
      <c r="BW8" s="304" t="str">
        <f t="shared" si="25"/>
        <v xml:space="preserve"> </v>
      </c>
      <c r="BX8" s="19"/>
      <c r="BY8" s="19"/>
      <c r="BZ8" s="19"/>
      <c r="CA8" s="19"/>
      <c r="CB8" s="19"/>
      <c r="CE8" s="588">
        <v>2</v>
      </c>
      <c r="CF8" s="589"/>
      <c r="CG8" s="244">
        <f>'3 set'!Z172</f>
        <v>0</v>
      </c>
      <c r="CH8" s="245">
        <f>'3 set'!AA172</f>
        <v>0</v>
      </c>
      <c r="CI8" s="245">
        <f>'3 set'!AB172</f>
        <v>0</v>
      </c>
      <c r="CJ8" s="98">
        <f>'3 set'!AD172</f>
        <v>0</v>
      </c>
      <c r="CK8" s="307" t="str">
        <f>'3 set'!AE172</f>
        <v/>
      </c>
      <c r="CL8" s="244">
        <f>'3 set'!AF172</f>
        <v>0</v>
      </c>
      <c r="CM8" s="245">
        <f>'3 set'!AG172</f>
        <v>0</v>
      </c>
      <c r="CN8" s="245">
        <f>'3 set'!AH172</f>
        <v>0</v>
      </c>
      <c r="CO8" s="98">
        <f>'3 set'!AI172</f>
        <v>0</v>
      </c>
      <c r="CP8" s="134" t="str">
        <f>'3 set'!AJ172</f>
        <v/>
      </c>
      <c r="CQ8" s="244">
        <f>'3 set'!AK172</f>
        <v>0</v>
      </c>
      <c r="CR8" s="245">
        <f>'3 set'!AL172</f>
        <v>0</v>
      </c>
      <c r="CS8" s="245">
        <f>'3 set'!AM172</f>
        <v>0</v>
      </c>
      <c r="CT8" s="98">
        <f>'3 set'!AN172</f>
        <v>0</v>
      </c>
      <c r="CU8" s="307" t="str">
        <f>'3 set'!AO172</f>
        <v/>
      </c>
      <c r="CV8" s="244">
        <f>'3 set'!AP172</f>
        <v>0</v>
      </c>
      <c r="CW8" s="245">
        <f>'3 set'!AQ172</f>
        <v>0</v>
      </c>
      <c r="CX8" s="245">
        <f>'3 set'!AR172</f>
        <v>0</v>
      </c>
      <c r="CY8" s="98">
        <f>'3 set'!AS172</f>
        <v>0</v>
      </c>
      <c r="CZ8" s="307" t="str">
        <f>'3 set'!AT172</f>
        <v/>
      </c>
      <c r="DA8" s="244">
        <f>'3 set'!AU172</f>
        <v>0</v>
      </c>
      <c r="DB8" s="245">
        <f>'3 set'!AV172</f>
        <v>0</v>
      </c>
      <c r="DC8" s="245">
        <f>'3 set'!AW172</f>
        <v>0</v>
      </c>
      <c r="DD8" s="98">
        <f>'3 set'!AX172</f>
        <v>0</v>
      </c>
      <c r="DE8" s="307" t="str">
        <f>'3 set'!AY172</f>
        <v/>
      </c>
      <c r="DF8" s="245">
        <f>'3 set'!BE172</f>
        <v>0</v>
      </c>
      <c r="DG8" s="245">
        <f>'3 set'!BF172</f>
        <v>0</v>
      </c>
      <c r="DH8" s="245">
        <f>'3 set'!BG172</f>
        <v>0</v>
      </c>
      <c r="DI8" s="98">
        <f>'3 set'!BH172</f>
        <v>0</v>
      </c>
      <c r="DJ8" s="328" t="str">
        <f>'3 set'!BI172</f>
        <v/>
      </c>
      <c r="DK8" s="313">
        <f t="shared" ref="DK8:DK12" si="26">SUM(CG8,DA8,DF8)</f>
        <v>0</v>
      </c>
      <c r="DL8" s="313">
        <f t="shared" ref="DL8:DL12" si="27">SUM(CI8,CN8,CS8,CX8,DC8,DH8)</f>
        <v>0</v>
      </c>
      <c r="DM8" s="313">
        <f t="shared" ref="DM8:DM12" si="28">DK8-DL8</f>
        <v>0</v>
      </c>
      <c r="DN8" s="258" t="str">
        <f t="shared" ref="DN8:DN12" si="29">IFERROR(AVERAGE(CK8,CP8,CU8,CZ8,DE8,DJ8), "0")</f>
        <v>0</v>
      </c>
    </row>
    <row r="9" spans="1:118" ht="15.75" thickBot="1" x14ac:dyDescent="0.3">
      <c r="A9" s="369">
        <f>'3 set'!F9</f>
        <v>0</v>
      </c>
      <c r="B9" s="250">
        <f>'3 set'!AD84</f>
        <v>0</v>
      </c>
      <c r="C9" s="260" t="str">
        <f>'3 set'!AE84</f>
        <v/>
      </c>
      <c r="D9" s="251">
        <f>'3 set'!AI84</f>
        <v>0</v>
      </c>
      <c r="E9" s="263" t="str">
        <f>'3 set'!AJ84</f>
        <v/>
      </c>
      <c r="F9" s="250">
        <f>'3 set'!AS84</f>
        <v>0</v>
      </c>
      <c r="G9" s="260" t="str">
        <f>'3 set'!AT84</f>
        <v/>
      </c>
      <c r="H9" s="251">
        <f>'3 set'!AX84</f>
        <v>0</v>
      </c>
      <c r="I9" s="263" t="str">
        <f>'3 set'!AY84</f>
        <v/>
      </c>
      <c r="J9" s="250">
        <f>'3 set'!BH84</f>
        <v>0</v>
      </c>
      <c r="K9" s="260" t="str">
        <f>'3 set'!BI84</f>
        <v/>
      </c>
      <c r="L9" s="252">
        <f>'3 set'!AN84</f>
        <v>0</v>
      </c>
      <c r="M9" s="263" t="str">
        <f>'3 set'!AO84</f>
        <v/>
      </c>
      <c r="N9" s="369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277">
        <f>SUM('3 set'!AD38,'3 set'!AD47,'3 set'!AD56,'3 set'!AD65,'3 set'!AD74,'3 set'!AD83,'3 set'!AD92,'3 set'!AD101,'3 set'!AD110,'3 set'!AD119,'3 set'!AD128,'3 set'!AD137,'3 set'!AD146,'3 set'!AD155,'3 set'!AD164)</f>
        <v>0</v>
      </c>
      <c r="S9" s="278" t="str">
        <f>IFERROR(AVERAGE('3 set'!AE38,'3 set'!AE47,'3 set'!AE56,'3 set'!AE65,'3 set'!AE74,'3 set'!AE83,'3 set'!AE92,'3 set'!AE101,'3 set'!AE110,'3 set'!AE119,'3 set'!AE128,'3 set'!AE137,'3 set'!AE146,'3 set'!AE155,'3 set'!AE164), " ")</f>
        <v xml:space="preserve"> </v>
      </c>
      <c r="T9" s="279">
        <f>SUM('3 set'!AI38,'3 set'!AI47,'3 set'!AI56,'3 set'!AI65,'3 set'!AI74,'3 set'!AI83,'3 set'!AI92,'3 set'!AI101,'3 set'!AI110,'3 set'!AI119,'3 set'!AI128,'3 set'!AI137,'3 set'!AI146,'3 set'!AI155,'3 set'!AI164)</f>
        <v>0</v>
      </c>
      <c r="U9" s="280" t="str">
        <f>IFERROR(AVERAGE('3 set'!AJ38,'3 set'!AJ47,'3 set'!AJ56,'3 set'!AJ65,'3 set'!AJ74,'3 set'!AJ83,'3 set'!AJ92,'3 set'!AJ101,'3 set'!AJ110,'3 set'!AJ119,'3 set'!AJ128,'3 set'!AJ137,'3 set'!AJ146,'3 set'!AJ155,'3 set'!AJ164), " ")</f>
        <v xml:space="preserve"> </v>
      </c>
      <c r="V9" s="277">
        <f>SUM('3 set'!AS38,'3 set'!AS47,'3 set'!AS56,'3 set'!AS65,'3 set'!AS74,'3 set'!AS83,'3 set'!AS92,'3 set'!AS101,'3 set'!AS110,'3 set'!AS119,'3 set'!AS128,'3 set'!AS137,'3 set'!AS146,'3 set'!AS155,'3 set'!AS164)</f>
        <v>0</v>
      </c>
      <c r="W9" s="278" t="str">
        <f>IFERROR(AVERAGE('3 set'!AT38,'3 set'!AT47,'3 set'!AT56,'3 set'!AT65,'3 set'!AT74,'3 set'!AT83,'3 set'!AT92,'3 set'!AT101,'3 set'!AT110,'3 set'!AT119,'3 set'!AT128,'3 set'!AT137,'3 set'!AT146,'3 set'!AT155,'3 set'!AT164), " ")</f>
        <v xml:space="preserve"> </v>
      </c>
      <c r="X9" s="279">
        <f>SUM('3 set'!AX38,'3 set'!AX47,'3 set'!AX56,'3 set'!AX65,'3 set'!AX74,'3 set'!AX83,'3 set'!AX92,'3 set'!AX101,'3 set'!AX110,'3 set'!AX119,'3 set'!AX128,'3 set'!AX137,'3 set'!AX146,'3 set'!AX155,'3 set'!AX164)</f>
        <v>0</v>
      </c>
      <c r="Y9" s="285" t="str">
        <f>IFERROR(AVERAGE('3 set'!AY38,'3 set'!AY47,'3 set'!AY56,'3 set'!AY65,'3 set'!AY74,'3 set'!AY83,'3 set'!AY92,'3 set'!AY101,'3 set'!AY110,'3 set'!AY119,'3 set'!AY128,'3 set'!AY137,'3 set'!AY146,'3 set'!AY155,'3 set'!AY164), " ")</f>
        <v xml:space="preserve"> </v>
      </c>
      <c r="Z9" s="277">
        <f>SUM('3 set'!BH38,'3 set'!BH47,'3 set'!BH56,'3 set'!BH65,'3 set'!BH74,'3 set'!BH83,'3 set'!BH92,'3 set'!BH101,'3 set'!BH110,'3 set'!BH119,'3 set'!BH128,'3 set'!BH137,'3 set'!BH146,'3 set'!BH155,'3 set'!BH164)</f>
        <v>0</v>
      </c>
      <c r="AA9" s="288" t="str">
        <f>IFERROR(AVERAGE('3 set'!BI38,'3 set'!BI47,'3 set'!BI56,'3 set'!BI65,'3 set'!BI74,'3 set'!BI83,'3 set'!BI92,'3 set'!BI101,'3 set'!BI110,'3 set'!BI119,'3 set'!BI128,'3 set'!BI137,'3 set'!BI146,'3 set'!BI155,'3 set'!BI164), " ")</f>
        <v xml:space="preserve"> </v>
      </c>
      <c r="AB9" s="279">
        <f>SUM('3 set'!AN38,'3 set'!AN47,'3 set'!AN56,'3 set'!AN65,'3 set'!AN74,'3 set'!AN83,'3 set'!AN92,'3 set'!AN101,'3 set'!AN110,'3 set'!AN119,'3 set'!AN128,'3 set'!AN137,'3 set'!AN146,'3 set'!AN155,'3 set'!AN164)</f>
        <v>0</v>
      </c>
      <c r="AC9" s="285" t="str">
        <f>IFERROR(AVERAGE('3 set'!AO38,'3 set'!AO47,'3 set'!AO56,'3 set'!AO65,'3 set'!AO74,'3 set'!AO83,'3 set'!AO92,'3 set'!AO101,'3 set'!AO110,'3 set'!AO119,'3 set'!AO128,'3 set'!AO137,'3 set'!AO146,'3 set'!AO155,'3 set'!AO164), " ")</f>
        <v xml:space="preserve"> </v>
      </c>
      <c r="AD9" s="415">
        <f t="shared" si="3"/>
        <v>0</v>
      </c>
      <c r="AE9" s="412" t="str">
        <f t="shared" si="4"/>
        <v xml:space="preserve"> </v>
      </c>
      <c r="AG9" s="336">
        <f t="shared" si="0"/>
        <v>0</v>
      </c>
      <c r="AH9" s="338">
        <f>COUNTIFS('3 set'!$O$5:$O$300,'3 set'!$G$29, '3 set'!$L$5:$L$300,AG9)</f>
        <v>0</v>
      </c>
      <c r="AI9" s="338">
        <f>COUNTIFS('3 set'!$O$5:$O$300,'3 set'!$G$28, '3 set'!$L$5:$L$300,AG9)</f>
        <v>0</v>
      </c>
      <c r="AJ9" s="229">
        <f t="shared" si="5"/>
        <v>0</v>
      </c>
      <c r="AL9" s="342">
        <f t="shared" si="6"/>
        <v>0</v>
      </c>
      <c r="AM9" s="371">
        <f>COUNTIFS('3 set'!$L$5:$L$300,'Resumo 3'!AL9,'3 set'!$N$5:$N$300,'3 set'!$G$23,'3 set'!$O$5:$O$300,'3 set'!$G$29)</f>
        <v>0</v>
      </c>
      <c r="AN9" s="303" t="str">
        <f t="shared" si="9"/>
        <v xml:space="preserve"> </v>
      </c>
      <c r="AO9" s="371">
        <f>COUNTIFS('3 set'!$L$5:$L$300,'Resumo 3'!$AL9,'3 set'!$N$5:$N$300,'3 set'!$G$23,'3 set'!$O$5:$O$300,'3 set'!$G$28)</f>
        <v>0</v>
      </c>
      <c r="AP9" s="303" t="str">
        <f t="shared" si="10"/>
        <v xml:space="preserve"> </v>
      </c>
      <c r="AQ9" s="371">
        <f>COUNTIFS('3 set'!$L$5:$L$300,'Resumo 3'!$AL9,'3 set'!$N$5:$N$300,'3 set'!$G$23,'3 set'!$O$5:$O$300,'3 set'!$G$31)</f>
        <v>0</v>
      </c>
      <c r="AR9" s="303" t="str">
        <f t="shared" si="7"/>
        <v xml:space="preserve"> </v>
      </c>
      <c r="AS9" s="371">
        <f>COUNTIFS('3 set'!$L$5:$L$300,'Resumo 3'!$AL9,'3 set'!$N$5:$N$300,'3 set'!$G$22,'3 set'!$O$5:$O$300,'3 set'!$G$29)</f>
        <v>0</v>
      </c>
      <c r="AT9" s="303" t="str">
        <f t="shared" si="11"/>
        <v xml:space="preserve"> </v>
      </c>
      <c r="AU9" s="371">
        <f>COUNTIFS('3 set'!$L$5:$L$300,'Resumo 3'!$AL9,'3 set'!$N$5:$N$300,'3 set'!$G$22,'3 set'!$O$5:$O$300,'3 set'!$G$28)</f>
        <v>0</v>
      </c>
      <c r="AV9" s="303" t="str">
        <f t="shared" si="12"/>
        <v xml:space="preserve"> </v>
      </c>
      <c r="AW9" s="371">
        <f>COUNTIFS('3 set'!$L$5:$L$300,'Resumo 3'!$AL9,'3 set'!$N$5:$N$300,'3 set'!$G$25,'3 set'!$O$5:$O$300,'3 set'!$G$31)</f>
        <v>0</v>
      </c>
      <c r="AX9" s="303" t="str">
        <f t="shared" si="13"/>
        <v xml:space="preserve"> </v>
      </c>
      <c r="AY9" s="371">
        <f>COUNTIFS('3 set'!$L$5:$L$300,'Resumo 3'!$AL9,'3 set'!$N$5:$N$300,'3 set'!$G$25,'3 set'!$O$5:$O$300,'3 set'!$G$29)</f>
        <v>0</v>
      </c>
      <c r="AZ9" s="303" t="str">
        <f t="shared" si="14"/>
        <v xml:space="preserve"> </v>
      </c>
      <c r="BA9" s="371">
        <f>COUNTIFS('3 set'!$L$5:$L$300,'Resumo 3'!$AL9,'3 set'!$N$5:$N$300,'3 set'!$G$25,'3 set'!$O$5:$O$300,'3 set'!$G$28)</f>
        <v>0</v>
      </c>
      <c r="BB9" s="303" t="str">
        <f t="shared" si="15"/>
        <v xml:space="preserve"> </v>
      </c>
      <c r="BC9" s="377">
        <f>COUNTIFS('3 set'!$L$5:$L$300,'Resumo 3'!AL9, '3 set'!$N$5:$N$300,"B",'3 set'!$O$5:$O$300,"C")</f>
        <v>0</v>
      </c>
      <c r="BD9" s="303" t="str">
        <f t="shared" si="16"/>
        <v xml:space="preserve"> </v>
      </c>
      <c r="BE9" s="342">
        <f t="shared" si="8"/>
        <v>0</v>
      </c>
      <c r="BF9" s="371">
        <f>COUNTIFS('3 set'!$L$5:$L$300,'Resumo 3'!$BE9, '3 set'!$N$5:$N$300,'3 set'!$G$24,'3 set'!$O$5:$O$300,'3 set'!$G$30)</f>
        <v>0</v>
      </c>
      <c r="BG9" s="303" t="str">
        <f t="shared" si="17"/>
        <v xml:space="preserve"> </v>
      </c>
      <c r="BH9" s="371">
        <f>COUNTIFS('3 set'!$L$5:$L$300,'Resumo 3'!$BE9, '3 set'!$N$5:$N$300,'3 set'!$G$24,'3 set'!$O$5:$O$300,'3 set'!$G$28)</f>
        <v>0</v>
      </c>
      <c r="BI9" s="303" t="str">
        <f t="shared" si="18"/>
        <v xml:space="preserve"> </v>
      </c>
      <c r="BJ9" s="371">
        <f>COUNTIFS('3 set'!$L$5:$L$300,'Resumo 3'!$BE9, '3 set'!$N$5:$N$300,'3 set'!$G$24,'3 set'!$O$5:$O$300,'3 set'!$G$31)</f>
        <v>0</v>
      </c>
      <c r="BK9" s="303" t="str">
        <f t="shared" si="19"/>
        <v xml:space="preserve"> </v>
      </c>
      <c r="BL9" s="371">
        <f>COUNTIFS('3 set'!$L$5:$L$300,'Resumo 3'!$BE9, '3 set'!$N$5:$N$300,'3 set'!$G$26,'3 set'!$O$5:$O$300,'3 set'!$G$30)</f>
        <v>0</v>
      </c>
      <c r="BM9" s="303" t="str">
        <f t="shared" si="20"/>
        <v xml:space="preserve"> </v>
      </c>
      <c r="BN9" s="371">
        <f>COUNTIFS('3 set'!$L$5:$L$300,'Resumo 3'!$BE9, '3 set'!$N$5:$N$300,'3 set'!$G$26,'3 set'!$O$5:$O$300,'3 set'!$G$28)</f>
        <v>0</v>
      </c>
      <c r="BO9" s="303" t="str">
        <f t="shared" si="21"/>
        <v xml:space="preserve"> </v>
      </c>
      <c r="BP9" s="371">
        <f>COUNTIFS('3 set'!$L$5:$L$300,'Resumo 3'!$BE9, '3 set'!$N$5:$N$300,'3 set'!$G$26,'3 set'!$O$5:$O$300,'3 set'!$G$31)</f>
        <v>0</v>
      </c>
      <c r="BQ9" s="303" t="str">
        <f t="shared" si="22"/>
        <v xml:space="preserve"> </v>
      </c>
      <c r="BR9" s="371">
        <f>COUNTIFS('3 set'!$L$5:$L$300,'Resumo 3'!$BE9, '3 set'!$N$5:$N$300,'3 set'!$G$27,'3 set'!$O$5:$O$300,'3 set'!$G$30)</f>
        <v>0</v>
      </c>
      <c r="BS9" s="303" t="str">
        <f t="shared" si="23"/>
        <v xml:space="preserve"> </v>
      </c>
      <c r="BT9" s="371">
        <f>COUNTIFS('3 set'!$L$5:$L$300,'Resumo 3'!$BE9, '3 set'!$N$5:$N$300,'3 set'!$G$27,'3 set'!$O$5:$O$300,'3 set'!$G$28)</f>
        <v>0</v>
      </c>
      <c r="BU9" s="303" t="str">
        <f t="shared" si="24"/>
        <v xml:space="preserve"> </v>
      </c>
      <c r="BV9" s="371">
        <f>COUNTIFS('3 set'!$L$5:$L$300,'Resumo 3'!$BE9, '3 set'!$N$5:$N$300,'3 set'!$G$27,'3 set'!$O$5:$O$300,'3 set'!$G$31)</f>
        <v>0</v>
      </c>
      <c r="BW9" s="303" t="str">
        <f t="shared" si="25"/>
        <v xml:space="preserve"> </v>
      </c>
      <c r="BX9" s="19"/>
      <c r="BY9" s="19"/>
      <c r="BZ9" s="19"/>
      <c r="CA9" s="19"/>
      <c r="CB9" s="19"/>
      <c r="CE9" s="590">
        <v>3</v>
      </c>
      <c r="CF9" s="591"/>
      <c r="CG9" s="316">
        <f>'3 set'!Z173</f>
        <v>0</v>
      </c>
      <c r="CH9" s="317">
        <f>'3 set'!AA173</f>
        <v>0</v>
      </c>
      <c r="CI9" s="317">
        <f>'3 set'!AB173</f>
        <v>0</v>
      </c>
      <c r="CJ9" s="312">
        <f>'3 set'!AD173</f>
        <v>0</v>
      </c>
      <c r="CK9" s="311" t="str">
        <f>'3 set'!AE173</f>
        <v/>
      </c>
      <c r="CL9" s="316">
        <f>'3 set'!AF173</f>
        <v>0</v>
      </c>
      <c r="CM9" s="317">
        <f>'3 set'!AG173</f>
        <v>0</v>
      </c>
      <c r="CN9" s="317">
        <f>'3 set'!AH173</f>
        <v>0</v>
      </c>
      <c r="CO9" s="312">
        <f>'3 set'!AI173</f>
        <v>0</v>
      </c>
      <c r="CP9" s="320" t="str">
        <f>'3 set'!AJ173</f>
        <v/>
      </c>
      <c r="CQ9" s="316">
        <f>'3 set'!AK173</f>
        <v>0</v>
      </c>
      <c r="CR9" s="317">
        <f>'3 set'!AL173</f>
        <v>0</v>
      </c>
      <c r="CS9" s="317">
        <f>'3 set'!AM173</f>
        <v>0</v>
      </c>
      <c r="CT9" s="312">
        <f>'3 set'!AN173</f>
        <v>0</v>
      </c>
      <c r="CU9" s="311" t="str">
        <f>'3 set'!AO173</f>
        <v/>
      </c>
      <c r="CV9" s="316">
        <f>'3 set'!AP173</f>
        <v>0</v>
      </c>
      <c r="CW9" s="317">
        <f>'3 set'!AQ173</f>
        <v>0</v>
      </c>
      <c r="CX9" s="317">
        <f>'3 set'!AR173</f>
        <v>0</v>
      </c>
      <c r="CY9" s="312">
        <f>'3 set'!AS173</f>
        <v>0</v>
      </c>
      <c r="CZ9" s="311" t="str">
        <f>'3 set'!AT173</f>
        <v/>
      </c>
      <c r="DA9" s="316">
        <f>'3 set'!AU173</f>
        <v>0</v>
      </c>
      <c r="DB9" s="317">
        <f>'3 set'!AV173</f>
        <v>0</v>
      </c>
      <c r="DC9" s="317">
        <f>'3 set'!AW173</f>
        <v>0</v>
      </c>
      <c r="DD9" s="312">
        <f>'3 set'!AX173</f>
        <v>0</v>
      </c>
      <c r="DE9" s="311" t="str">
        <f>'3 set'!AY173</f>
        <v/>
      </c>
      <c r="DF9" s="317">
        <f>'3 set'!BE173</f>
        <v>0</v>
      </c>
      <c r="DG9" s="317">
        <f>'3 set'!BF173</f>
        <v>0</v>
      </c>
      <c r="DH9" s="317">
        <f>'3 set'!BG173</f>
        <v>0</v>
      </c>
      <c r="DI9" s="312">
        <f>'3 set'!BH173</f>
        <v>0</v>
      </c>
      <c r="DJ9" s="347" t="str">
        <f>'3 set'!BI173</f>
        <v/>
      </c>
      <c r="DK9" s="323">
        <f t="shared" si="26"/>
        <v>0</v>
      </c>
      <c r="DL9" s="323">
        <f t="shared" si="27"/>
        <v>0</v>
      </c>
      <c r="DM9" s="323">
        <f t="shared" si="28"/>
        <v>0</v>
      </c>
      <c r="DN9" s="402" t="str">
        <f t="shared" si="29"/>
        <v>0</v>
      </c>
    </row>
    <row r="10" spans="1:118" ht="15.75" thickBot="1" x14ac:dyDescent="0.3">
      <c r="A10" s="113">
        <f>'3 set'!F10</f>
        <v>0</v>
      </c>
      <c r="B10" s="250">
        <f>'3 set'!AD93</f>
        <v>0</v>
      </c>
      <c r="C10" s="260" t="str">
        <f>'3 set'!AE93</f>
        <v/>
      </c>
      <c r="D10" s="251">
        <f>'3 set'!AI93</f>
        <v>0</v>
      </c>
      <c r="E10" s="263" t="str">
        <f>'3 set'!AJ93</f>
        <v/>
      </c>
      <c r="F10" s="250">
        <f>'3 set'!AS93</f>
        <v>0</v>
      </c>
      <c r="G10" s="260" t="str">
        <f>'3 set'!AT93</f>
        <v/>
      </c>
      <c r="H10" s="251">
        <f>'3 set'!AX93</f>
        <v>0</v>
      </c>
      <c r="I10" s="263" t="str">
        <f>'3 set'!AY93</f>
        <v/>
      </c>
      <c r="J10" s="250">
        <f>'3 set'!BH93</f>
        <v>0</v>
      </c>
      <c r="K10" s="260" t="str">
        <f>'3 set'!BI93</f>
        <v/>
      </c>
      <c r="L10" s="252">
        <f>'3 set'!AN93</f>
        <v>0</v>
      </c>
      <c r="M10" s="263" t="str">
        <f>'3 set'!AO93</f>
        <v/>
      </c>
      <c r="N10" s="369" t="str">
        <f t="shared" si="1"/>
        <v xml:space="preserve"> </v>
      </c>
      <c r="O10" s="258" t="str">
        <f t="shared" si="2"/>
        <v xml:space="preserve"> </v>
      </c>
      <c r="P10" s="15"/>
      <c r="Q10" s="291" t="s">
        <v>131</v>
      </c>
      <c r="R10" s="256">
        <f>SUM(R4:R9)</f>
        <v>0</v>
      </c>
      <c r="S10" s="282" t="str">
        <f>IFERROR(AVERAGE(S4:S9), " ")</f>
        <v xml:space="preserve"> </v>
      </c>
      <c r="T10" s="257">
        <f>SUM(T4:T9)</f>
        <v>0</v>
      </c>
      <c r="U10" s="196" t="str">
        <f>IFERROR(AVERAGE(U4:U9), " ")</f>
        <v xml:space="preserve"> </v>
      </c>
      <c r="V10" s="256">
        <f>SUM(V4:V9)</f>
        <v>0</v>
      </c>
      <c r="W10" s="282" t="str">
        <f>IFERROR(AVERAGE(W4:W9), " ")</f>
        <v xml:space="preserve"> </v>
      </c>
      <c r="X10" s="257">
        <f>SUM(X4:X9)</f>
        <v>0</v>
      </c>
      <c r="Y10" s="196" t="str">
        <f>IFERROR(AVERAGE(Y4:Y9), " ")</f>
        <v xml:space="preserve"> </v>
      </c>
      <c r="Z10" s="256">
        <f>SUM(Z4:Z9)</f>
        <v>0</v>
      </c>
      <c r="AA10" s="282" t="str">
        <f>IFERROR(AVERAGE(AA4:AA9), " ")</f>
        <v xml:space="preserve"> </v>
      </c>
      <c r="AB10" s="257">
        <f>SUM(AB4:AB9)</f>
        <v>0</v>
      </c>
      <c r="AC10" s="196" t="str">
        <f>IFERROR(AVERAGE(AC4:AC9), " ")</f>
        <v xml:space="preserve"> </v>
      </c>
      <c r="AD10" s="125">
        <f>SUM(AD4:AD9)</f>
        <v>0</v>
      </c>
      <c r="AE10" s="196" t="str">
        <f>IFERROR(AVERAGE(AE4:AE9), " ")</f>
        <v xml:space="preserve"> </v>
      </c>
      <c r="AG10" s="336">
        <f t="shared" si="0"/>
        <v>0</v>
      </c>
      <c r="AH10" s="338">
        <f>COUNTIFS('3 set'!$O$5:$O$300,'3 set'!$G$29, '3 set'!$L$5:$L$300,AG10)</f>
        <v>0</v>
      </c>
      <c r="AI10" s="338">
        <f>COUNTIFS('3 set'!$O$5:$O$300,'3 set'!$G$28, '3 set'!$L$5:$L$300,AG10)</f>
        <v>0</v>
      </c>
      <c r="AJ10" s="229">
        <f t="shared" si="5"/>
        <v>0</v>
      </c>
      <c r="AL10" s="341">
        <f t="shared" si="6"/>
        <v>0</v>
      </c>
      <c r="AM10" s="371">
        <f>COUNTIFS('3 set'!$L$5:$L$300,'Resumo 3'!AL10,'3 set'!$N$5:$N$300,'3 set'!$G$23,'3 set'!$O$5:$O$300,'3 set'!$G$29)</f>
        <v>0</v>
      </c>
      <c r="AN10" s="304" t="str">
        <f t="shared" si="9"/>
        <v xml:space="preserve"> </v>
      </c>
      <c r="AO10" s="371">
        <f>COUNTIFS('3 set'!$L$5:$L$300,'Resumo 3'!$AL10,'3 set'!$N$5:$N$300,'3 set'!$G$23,'3 set'!$O$5:$O$300,'3 set'!$G$28)</f>
        <v>0</v>
      </c>
      <c r="AP10" s="304" t="str">
        <f t="shared" si="10"/>
        <v xml:space="preserve"> </v>
      </c>
      <c r="AQ10" s="371">
        <f>COUNTIFS('3 set'!$L$5:$L$300,'Resumo 3'!$AL10,'3 set'!$N$5:$N$300,'3 set'!$G$23,'3 set'!$O$5:$O$300,'3 set'!$G$31)</f>
        <v>0</v>
      </c>
      <c r="AR10" s="304" t="str">
        <f t="shared" si="7"/>
        <v xml:space="preserve"> </v>
      </c>
      <c r="AS10" s="371">
        <f>COUNTIFS('3 set'!$L$5:$L$300,'Resumo 3'!$AL10,'3 set'!$N$5:$N$300,'3 set'!$G$22,'3 set'!$O$5:$O$300,'3 set'!$G$29)</f>
        <v>0</v>
      </c>
      <c r="AT10" s="304" t="str">
        <f t="shared" si="11"/>
        <v xml:space="preserve"> </v>
      </c>
      <c r="AU10" s="371">
        <f>COUNTIFS('3 set'!$L$5:$L$300,'Resumo 3'!$AL10,'3 set'!$N$5:$N$300,'3 set'!$G$22,'3 set'!$O$5:$O$300,'3 set'!$G$28)</f>
        <v>0</v>
      </c>
      <c r="AV10" s="304" t="str">
        <f t="shared" si="12"/>
        <v xml:space="preserve"> </v>
      </c>
      <c r="AW10" s="371">
        <f>COUNTIFS('3 set'!$L$5:$L$300,'Resumo 3'!$AL10,'3 set'!$N$5:$N$300,'3 set'!$G$25,'3 set'!$O$5:$O$300,'3 set'!$G$31)</f>
        <v>0</v>
      </c>
      <c r="AX10" s="304" t="str">
        <f t="shared" si="13"/>
        <v xml:space="preserve"> </v>
      </c>
      <c r="AY10" s="371">
        <f>COUNTIFS('3 set'!$L$5:$L$300,'Resumo 3'!$AL10,'3 set'!$N$5:$N$300,'3 set'!$G$25,'3 set'!$O$5:$O$300,'3 set'!$G$29)</f>
        <v>0</v>
      </c>
      <c r="AZ10" s="304" t="str">
        <f t="shared" si="14"/>
        <v xml:space="preserve"> </v>
      </c>
      <c r="BA10" s="371">
        <f>COUNTIFS('3 set'!$L$5:$L$300,'Resumo 3'!$AL10,'3 set'!$N$5:$N$300,'3 set'!$G$25,'3 set'!$O$5:$O$300,'3 set'!$G$28)</f>
        <v>0</v>
      </c>
      <c r="BB10" s="304" t="str">
        <f t="shared" si="15"/>
        <v xml:space="preserve"> </v>
      </c>
      <c r="BC10" s="371">
        <f>COUNTIFS('3 set'!$L$5:$L$300,'Resumo 3'!AL10, '3 set'!$N$5:$N$300,"B",'3 set'!$O$5:$O$300,"C")</f>
        <v>0</v>
      </c>
      <c r="BD10" s="304" t="str">
        <f t="shared" si="16"/>
        <v xml:space="preserve"> </v>
      </c>
      <c r="BE10" s="341">
        <f t="shared" si="8"/>
        <v>0</v>
      </c>
      <c r="BF10" s="371">
        <f>COUNTIFS('3 set'!$L$5:$L$300,'Resumo 3'!$BE10, '3 set'!$N$5:$N$300,'3 set'!$G$24,'3 set'!$O$5:$O$300,'3 set'!$G$30)</f>
        <v>0</v>
      </c>
      <c r="BG10" s="304" t="str">
        <f t="shared" si="17"/>
        <v xml:space="preserve"> </v>
      </c>
      <c r="BH10" s="371">
        <f>COUNTIFS('3 set'!$L$5:$L$300,'Resumo 3'!$BE10, '3 set'!$N$5:$N$300,'3 set'!$G$24,'3 set'!$O$5:$O$300,'3 set'!$G$28)</f>
        <v>0</v>
      </c>
      <c r="BI10" s="304" t="str">
        <f t="shared" si="18"/>
        <v xml:space="preserve"> </v>
      </c>
      <c r="BJ10" s="371">
        <f>COUNTIFS('3 set'!$L$5:$L$300,'Resumo 3'!$BE10, '3 set'!$N$5:$N$300,'3 set'!$G$24,'3 set'!$O$5:$O$300,'3 set'!$G$31)</f>
        <v>0</v>
      </c>
      <c r="BK10" s="304" t="str">
        <f t="shared" si="19"/>
        <v xml:space="preserve"> </v>
      </c>
      <c r="BL10" s="371">
        <f>COUNTIFS('3 set'!$L$5:$L$300,'Resumo 3'!$BE10, '3 set'!$N$5:$N$300,'3 set'!$G$26,'3 set'!$O$5:$O$300,'3 set'!$G$30)</f>
        <v>0</v>
      </c>
      <c r="BM10" s="304" t="str">
        <f t="shared" si="20"/>
        <v xml:space="preserve"> </v>
      </c>
      <c r="BN10" s="371">
        <f>COUNTIFS('3 set'!$L$5:$L$300,'Resumo 3'!$BE10, '3 set'!$N$5:$N$300,'3 set'!$G$26,'3 set'!$O$5:$O$300,'3 set'!$G$28)</f>
        <v>0</v>
      </c>
      <c r="BO10" s="304" t="str">
        <f t="shared" si="21"/>
        <v xml:space="preserve"> </v>
      </c>
      <c r="BP10" s="371">
        <f>COUNTIFS('3 set'!$L$5:$L$300,'Resumo 3'!$BE10, '3 set'!$N$5:$N$300,'3 set'!$G$26,'3 set'!$O$5:$O$300,'3 set'!$G$31)</f>
        <v>0</v>
      </c>
      <c r="BQ10" s="304" t="str">
        <f t="shared" si="22"/>
        <v xml:space="preserve"> </v>
      </c>
      <c r="BR10" s="371">
        <f>COUNTIFS('3 set'!$L$5:$L$300,'Resumo 3'!$BE10, '3 set'!$N$5:$N$300,'3 set'!$G$27,'3 set'!$O$5:$O$300,'3 set'!$G$30)</f>
        <v>0</v>
      </c>
      <c r="BS10" s="304" t="str">
        <f t="shared" si="23"/>
        <v xml:space="preserve"> </v>
      </c>
      <c r="BT10" s="371">
        <f>COUNTIFS('3 set'!$L$5:$L$300,'Resumo 3'!$BE10, '3 set'!$N$5:$N$300,'3 set'!$G$27,'3 set'!$O$5:$O$300,'3 set'!$G$28)</f>
        <v>0</v>
      </c>
      <c r="BU10" s="304" t="str">
        <f t="shared" si="24"/>
        <v xml:space="preserve"> </v>
      </c>
      <c r="BV10" s="371">
        <f>COUNTIFS('3 set'!$L$5:$L$300,'Resumo 3'!$BE10, '3 set'!$N$5:$N$300,'3 set'!$G$27,'3 set'!$O$5:$O$300,'3 set'!$G$31)</f>
        <v>0</v>
      </c>
      <c r="BW10" s="304" t="str">
        <f t="shared" si="25"/>
        <v xml:space="preserve"> </v>
      </c>
      <c r="BX10" s="19"/>
      <c r="BY10" s="19"/>
      <c r="BZ10" s="19"/>
      <c r="CA10" s="19"/>
      <c r="CB10" s="19"/>
      <c r="CE10" s="588">
        <v>4</v>
      </c>
      <c r="CF10" s="589"/>
      <c r="CG10" s="244">
        <f>'3 set'!Z174</f>
        <v>0</v>
      </c>
      <c r="CH10" s="245">
        <f>'3 set'!AA174</f>
        <v>0</v>
      </c>
      <c r="CI10" s="245">
        <f>'3 set'!AB174</f>
        <v>0</v>
      </c>
      <c r="CJ10" s="98">
        <f>'3 set'!AD174</f>
        <v>0</v>
      </c>
      <c r="CK10" s="307" t="str">
        <f>'3 set'!AE174</f>
        <v/>
      </c>
      <c r="CL10" s="244">
        <f>'3 set'!AF174</f>
        <v>0</v>
      </c>
      <c r="CM10" s="245">
        <f>'3 set'!AG174</f>
        <v>0</v>
      </c>
      <c r="CN10" s="245">
        <f>'3 set'!AH174</f>
        <v>0</v>
      </c>
      <c r="CO10" s="98">
        <f>'3 set'!AI174</f>
        <v>0</v>
      </c>
      <c r="CP10" s="134" t="str">
        <f>'3 set'!AJ174</f>
        <v/>
      </c>
      <c r="CQ10" s="244">
        <f>'3 set'!AK174</f>
        <v>0</v>
      </c>
      <c r="CR10" s="245">
        <f>'3 set'!AL174</f>
        <v>0</v>
      </c>
      <c r="CS10" s="245">
        <f>'3 set'!AM174</f>
        <v>0</v>
      </c>
      <c r="CT10" s="98">
        <f>'3 set'!AN174</f>
        <v>0</v>
      </c>
      <c r="CU10" s="307" t="str">
        <f>'3 set'!AO174</f>
        <v/>
      </c>
      <c r="CV10" s="244">
        <f>'3 set'!AP174</f>
        <v>0</v>
      </c>
      <c r="CW10" s="245">
        <f>'3 set'!AQ174</f>
        <v>0</v>
      </c>
      <c r="CX10" s="245">
        <f>'3 set'!AR174</f>
        <v>0</v>
      </c>
      <c r="CY10" s="98">
        <f>'3 set'!AS174</f>
        <v>0</v>
      </c>
      <c r="CZ10" s="307" t="str">
        <f>'3 set'!AT174</f>
        <v/>
      </c>
      <c r="DA10" s="244">
        <f>'3 set'!AU174</f>
        <v>0</v>
      </c>
      <c r="DB10" s="245">
        <f>'3 set'!AV174</f>
        <v>0</v>
      </c>
      <c r="DC10" s="245">
        <f>'3 set'!AW174</f>
        <v>0</v>
      </c>
      <c r="DD10" s="98">
        <f>'3 set'!AX174</f>
        <v>0</v>
      </c>
      <c r="DE10" s="307" t="str">
        <f>'3 set'!AY174</f>
        <v/>
      </c>
      <c r="DF10" s="245">
        <f>'3 set'!BE174</f>
        <v>0</v>
      </c>
      <c r="DG10" s="245">
        <f>'3 set'!BF174</f>
        <v>0</v>
      </c>
      <c r="DH10" s="245">
        <f>'3 set'!BG174</f>
        <v>0</v>
      </c>
      <c r="DI10" s="98">
        <f>'3 set'!BH174</f>
        <v>0</v>
      </c>
      <c r="DJ10" s="328" t="str">
        <f>'3 set'!BI174</f>
        <v/>
      </c>
      <c r="DK10" s="313">
        <f t="shared" si="26"/>
        <v>0</v>
      </c>
      <c r="DL10" s="313">
        <f t="shared" si="27"/>
        <v>0</v>
      </c>
      <c r="DM10" s="313">
        <f t="shared" si="28"/>
        <v>0</v>
      </c>
      <c r="DN10" s="258" t="str">
        <f t="shared" si="29"/>
        <v>0</v>
      </c>
    </row>
    <row r="11" spans="1:118" ht="15.75" thickBot="1" x14ac:dyDescent="0.3">
      <c r="A11" s="113">
        <f>'3 set'!F11</f>
        <v>0</v>
      </c>
      <c r="B11" s="250">
        <f>'3 set'!AD102</f>
        <v>0</v>
      </c>
      <c r="C11" s="260" t="str">
        <f>'3 set'!AE102</f>
        <v/>
      </c>
      <c r="D11" s="251">
        <f>'3 set'!AI102</f>
        <v>0</v>
      </c>
      <c r="E11" s="263" t="str">
        <f>'3 set'!AJ102</f>
        <v/>
      </c>
      <c r="F11" s="250">
        <f>'3 set'!AS102</f>
        <v>0</v>
      </c>
      <c r="G11" s="260" t="str">
        <f>'3 set'!AT102</f>
        <v/>
      </c>
      <c r="H11" s="251">
        <f>'3 set'!AX102</f>
        <v>0</v>
      </c>
      <c r="I11" s="263" t="str">
        <f>'3 set'!AY102</f>
        <v/>
      </c>
      <c r="J11" s="250">
        <f>'3 set'!BH102</f>
        <v>0</v>
      </c>
      <c r="K11" s="260" t="str">
        <f>'3 set'!BI102</f>
        <v/>
      </c>
      <c r="L11" s="252">
        <f>'3 set'!AN102</f>
        <v>0</v>
      </c>
      <c r="M11" s="263" t="str">
        <f>'3 set'!AO102</f>
        <v/>
      </c>
      <c r="N11" s="369" t="str">
        <f t="shared" si="1"/>
        <v xml:space="preserve"> </v>
      </c>
      <c r="O11" s="258" t="str">
        <f t="shared" si="2"/>
        <v xml:space="preserve"> </v>
      </c>
      <c r="P11" s="15"/>
      <c r="R11" s="11"/>
      <c r="S11" s="11"/>
      <c r="T11" s="11"/>
      <c r="U11" s="11"/>
      <c r="V11" s="11"/>
      <c r="W11" s="11"/>
      <c r="Z11" s="11"/>
      <c r="AA11" s="11"/>
      <c r="AG11" s="336">
        <f t="shared" si="0"/>
        <v>0</v>
      </c>
      <c r="AH11" s="338">
        <f>COUNTIFS('3 set'!$O$5:$O$300,'3 set'!$G$29, '3 set'!$L$5:$L$300,AG11)</f>
        <v>0</v>
      </c>
      <c r="AI11" s="338">
        <f>COUNTIFS('3 set'!$O$5:$O$300,'3 set'!$G$28, '3 set'!$L$5:$L$300,AG11)</f>
        <v>0</v>
      </c>
      <c r="AJ11" s="229">
        <f t="shared" si="5"/>
        <v>0</v>
      </c>
      <c r="AL11" s="342">
        <f t="shared" si="6"/>
        <v>0</v>
      </c>
      <c r="AM11" s="371">
        <f>COUNTIFS('3 set'!$L$5:$L$300,'Resumo 3'!AL11,'3 set'!$N$5:$N$300,'3 set'!$G$23,'3 set'!$O$5:$O$300,'3 set'!$G$29)</f>
        <v>0</v>
      </c>
      <c r="AN11" s="303" t="str">
        <f t="shared" si="9"/>
        <v xml:space="preserve"> </v>
      </c>
      <c r="AO11" s="371">
        <f>COUNTIFS('3 set'!$L$5:$L$300,'Resumo 3'!$AL11,'3 set'!$N$5:$N$300,'3 set'!$G$23,'3 set'!$O$5:$O$300,'3 set'!$G$28)</f>
        <v>0</v>
      </c>
      <c r="AP11" s="303" t="str">
        <f t="shared" si="10"/>
        <v xml:space="preserve"> </v>
      </c>
      <c r="AQ11" s="371">
        <f>COUNTIFS('3 set'!$L$5:$L$300,'Resumo 3'!$AL11,'3 set'!$N$5:$N$300,'3 set'!$G$23,'3 set'!$O$5:$O$300,'3 set'!$G$31)</f>
        <v>0</v>
      </c>
      <c r="AR11" s="303" t="str">
        <f t="shared" si="7"/>
        <v xml:space="preserve"> </v>
      </c>
      <c r="AS11" s="371">
        <f>COUNTIFS('3 set'!$L$5:$L$300,'Resumo 3'!$AL11,'3 set'!$N$5:$N$300,'3 set'!$G$22,'3 set'!$O$5:$O$300,'3 set'!$G$29)</f>
        <v>0</v>
      </c>
      <c r="AT11" s="303" t="str">
        <f t="shared" si="11"/>
        <v xml:space="preserve"> </v>
      </c>
      <c r="AU11" s="371">
        <f>COUNTIFS('3 set'!$L$5:$L$300,'Resumo 3'!$AL11,'3 set'!$N$5:$N$300,'3 set'!$G$22,'3 set'!$O$5:$O$300,'3 set'!$G$28)</f>
        <v>0</v>
      </c>
      <c r="AV11" s="303" t="str">
        <f t="shared" si="12"/>
        <v xml:space="preserve"> </v>
      </c>
      <c r="AW11" s="371">
        <f>COUNTIFS('3 set'!$L$5:$L$300,'Resumo 3'!$AL11,'3 set'!$N$5:$N$300,'3 set'!$G$25,'3 set'!$O$5:$O$300,'3 set'!$G$31)</f>
        <v>0</v>
      </c>
      <c r="AX11" s="303" t="str">
        <f t="shared" si="13"/>
        <v xml:space="preserve"> </v>
      </c>
      <c r="AY11" s="371">
        <f>COUNTIFS('3 set'!$L$5:$L$300,'Resumo 3'!$AL11,'3 set'!$N$5:$N$300,'3 set'!$G$25,'3 set'!$O$5:$O$300,'3 set'!$G$29)</f>
        <v>0</v>
      </c>
      <c r="AZ11" s="303" t="str">
        <f t="shared" si="14"/>
        <v xml:space="preserve"> </v>
      </c>
      <c r="BA11" s="371">
        <f>COUNTIFS('3 set'!$L$5:$L$300,'Resumo 3'!$AL11,'3 set'!$N$5:$N$300,'3 set'!$G$25,'3 set'!$O$5:$O$300,'3 set'!$G$28)</f>
        <v>0</v>
      </c>
      <c r="BB11" s="303" t="str">
        <f t="shared" si="15"/>
        <v xml:space="preserve"> </v>
      </c>
      <c r="BC11" s="377">
        <f>COUNTIFS('3 set'!$L$5:$L$300,'Resumo 3'!AL11, '3 set'!$N$5:$N$300,"B",'3 set'!$O$5:$O$300,"C")</f>
        <v>0</v>
      </c>
      <c r="BD11" s="303" t="str">
        <f t="shared" si="16"/>
        <v xml:space="preserve"> </v>
      </c>
      <c r="BE11" s="342">
        <f t="shared" si="8"/>
        <v>0</v>
      </c>
      <c r="BF11" s="371">
        <f>COUNTIFS('3 set'!$L$5:$L$300,'Resumo 3'!$BE11, '3 set'!$N$5:$N$300,'3 set'!$G$24,'3 set'!$O$5:$O$300,'3 set'!$G$30)</f>
        <v>0</v>
      </c>
      <c r="BG11" s="303" t="str">
        <f t="shared" si="17"/>
        <v xml:space="preserve"> </v>
      </c>
      <c r="BH11" s="371">
        <f>COUNTIFS('3 set'!$L$5:$L$300,'Resumo 3'!$BE11, '3 set'!$N$5:$N$300,'3 set'!$G$24,'3 set'!$O$5:$O$300,'3 set'!$G$28)</f>
        <v>0</v>
      </c>
      <c r="BI11" s="303" t="str">
        <f t="shared" si="18"/>
        <v xml:space="preserve"> </v>
      </c>
      <c r="BJ11" s="371">
        <f>COUNTIFS('3 set'!$L$5:$L$300,'Resumo 3'!$BE11, '3 set'!$N$5:$N$300,'3 set'!$G$24,'3 set'!$O$5:$O$300,'3 set'!$G$31)</f>
        <v>0</v>
      </c>
      <c r="BK11" s="303" t="str">
        <f t="shared" si="19"/>
        <v xml:space="preserve"> </v>
      </c>
      <c r="BL11" s="371">
        <f>COUNTIFS('3 set'!$L$5:$L$300,'Resumo 3'!$BE11, '3 set'!$N$5:$N$300,'3 set'!$G$26,'3 set'!$O$5:$O$300,'3 set'!$G$30)</f>
        <v>0</v>
      </c>
      <c r="BM11" s="303" t="str">
        <f t="shared" si="20"/>
        <v xml:space="preserve"> </v>
      </c>
      <c r="BN11" s="371">
        <f>COUNTIFS('3 set'!$L$5:$L$300,'Resumo 3'!$BE11, '3 set'!$N$5:$N$300,'3 set'!$G$26,'3 set'!$O$5:$O$300,'3 set'!$G$28)</f>
        <v>0</v>
      </c>
      <c r="BO11" s="303" t="str">
        <f t="shared" si="21"/>
        <v xml:space="preserve"> </v>
      </c>
      <c r="BP11" s="371">
        <f>COUNTIFS('3 set'!$L$5:$L$300,'Resumo 3'!$BE11, '3 set'!$N$5:$N$300,'3 set'!$G$26,'3 set'!$O$5:$O$300,'3 set'!$G$31)</f>
        <v>0</v>
      </c>
      <c r="BQ11" s="303" t="str">
        <f t="shared" si="22"/>
        <v xml:space="preserve"> </v>
      </c>
      <c r="BR11" s="371">
        <f>COUNTIFS('3 set'!$L$5:$L$300,'Resumo 3'!$BE11, '3 set'!$N$5:$N$300,'3 set'!$G$27,'3 set'!$O$5:$O$300,'3 set'!$G$30)</f>
        <v>0</v>
      </c>
      <c r="BS11" s="303" t="str">
        <f t="shared" si="23"/>
        <v xml:space="preserve"> </v>
      </c>
      <c r="BT11" s="371">
        <f>COUNTIFS('3 set'!$L$5:$L$300,'Resumo 3'!$BE11, '3 set'!$N$5:$N$300,'3 set'!$G$27,'3 set'!$O$5:$O$300,'3 set'!$G$28)</f>
        <v>0</v>
      </c>
      <c r="BU11" s="303" t="str">
        <f t="shared" si="24"/>
        <v xml:space="preserve"> </v>
      </c>
      <c r="BV11" s="371">
        <f>COUNTIFS('3 set'!$L$5:$L$300,'Resumo 3'!$BE11, '3 set'!$N$5:$N$300,'3 set'!$G$27,'3 set'!$O$5:$O$300,'3 set'!$G$31)</f>
        <v>0</v>
      </c>
      <c r="BW11" s="303" t="str">
        <f t="shared" si="25"/>
        <v xml:space="preserve"> </v>
      </c>
      <c r="BX11" s="19"/>
      <c r="BY11" s="19"/>
      <c r="BZ11" s="19"/>
      <c r="CA11" s="19"/>
      <c r="CB11" s="19"/>
      <c r="CE11" s="590">
        <v>5</v>
      </c>
      <c r="CF11" s="591"/>
      <c r="CG11" s="316">
        <f>'3 set'!Z175</f>
        <v>0</v>
      </c>
      <c r="CH11" s="317">
        <f>'3 set'!AA175</f>
        <v>0</v>
      </c>
      <c r="CI11" s="317">
        <f>'3 set'!AB175</f>
        <v>0</v>
      </c>
      <c r="CJ11" s="312">
        <f>'3 set'!AD175</f>
        <v>0</v>
      </c>
      <c r="CK11" s="311" t="str">
        <f>'3 set'!AE175</f>
        <v/>
      </c>
      <c r="CL11" s="316">
        <f>'3 set'!AF175</f>
        <v>0</v>
      </c>
      <c r="CM11" s="317">
        <f>'3 set'!AG175</f>
        <v>0</v>
      </c>
      <c r="CN11" s="317">
        <f>'3 set'!AH175</f>
        <v>0</v>
      </c>
      <c r="CO11" s="312">
        <f>'3 set'!AI175</f>
        <v>0</v>
      </c>
      <c r="CP11" s="320" t="str">
        <f>'3 set'!AJ175</f>
        <v/>
      </c>
      <c r="CQ11" s="316">
        <f>'3 set'!AK175</f>
        <v>0</v>
      </c>
      <c r="CR11" s="317">
        <f>'3 set'!AL175</f>
        <v>0</v>
      </c>
      <c r="CS11" s="317">
        <f>'3 set'!AM175</f>
        <v>0</v>
      </c>
      <c r="CT11" s="312">
        <f>'3 set'!AN175</f>
        <v>0</v>
      </c>
      <c r="CU11" s="311" t="str">
        <f>'3 set'!AO175</f>
        <v/>
      </c>
      <c r="CV11" s="316">
        <f>'3 set'!AP175</f>
        <v>0</v>
      </c>
      <c r="CW11" s="317">
        <f>'3 set'!AQ175</f>
        <v>0</v>
      </c>
      <c r="CX11" s="317">
        <f>'3 set'!AR175</f>
        <v>0</v>
      </c>
      <c r="CY11" s="312">
        <f>'3 set'!AS175</f>
        <v>0</v>
      </c>
      <c r="CZ11" s="311" t="str">
        <f>'3 set'!AT175</f>
        <v/>
      </c>
      <c r="DA11" s="316">
        <f>'3 set'!AU175</f>
        <v>0</v>
      </c>
      <c r="DB11" s="317">
        <f>'3 set'!AV175</f>
        <v>0</v>
      </c>
      <c r="DC11" s="317">
        <f>'3 set'!AW175</f>
        <v>0</v>
      </c>
      <c r="DD11" s="312">
        <f>'3 set'!AX175</f>
        <v>0</v>
      </c>
      <c r="DE11" s="311" t="str">
        <f>'3 set'!AY175</f>
        <v/>
      </c>
      <c r="DF11" s="317">
        <f>'3 set'!BE175</f>
        <v>0</v>
      </c>
      <c r="DG11" s="317">
        <f>'3 set'!BF175</f>
        <v>0</v>
      </c>
      <c r="DH11" s="317">
        <f>'3 set'!BG175</f>
        <v>0</v>
      </c>
      <c r="DI11" s="312">
        <f>'3 set'!BH175</f>
        <v>0</v>
      </c>
      <c r="DJ11" s="347" t="str">
        <f>'3 set'!BI175</f>
        <v/>
      </c>
      <c r="DK11" s="323">
        <f t="shared" si="26"/>
        <v>0</v>
      </c>
      <c r="DL11" s="323">
        <f t="shared" si="27"/>
        <v>0</v>
      </c>
      <c r="DM11" s="323">
        <f t="shared" si="28"/>
        <v>0</v>
      </c>
      <c r="DN11" s="402" t="str">
        <f t="shared" si="29"/>
        <v>0</v>
      </c>
    </row>
    <row r="12" spans="1:118" ht="15.75" thickBot="1" x14ac:dyDescent="0.3">
      <c r="A12" s="113">
        <f>'3 set'!F12</f>
        <v>0</v>
      </c>
      <c r="B12" s="250">
        <f>'3 set'!AD111</f>
        <v>0</v>
      </c>
      <c r="C12" s="260" t="str">
        <f>'3 set'!AE111</f>
        <v/>
      </c>
      <c r="D12" s="251">
        <f>'3 set'!AI111</f>
        <v>0</v>
      </c>
      <c r="E12" s="263" t="str">
        <f>'3 set'!AJ111</f>
        <v/>
      </c>
      <c r="F12" s="250">
        <f>'3 set'!AS111</f>
        <v>0</v>
      </c>
      <c r="G12" s="260" t="str">
        <f>'3 set'!AT111</f>
        <v/>
      </c>
      <c r="H12" s="251">
        <f>'3 set'!AX111</f>
        <v>0</v>
      </c>
      <c r="I12" s="263" t="str">
        <f>'3 set'!AY111</f>
        <v/>
      </c>
      <c r="J12" s="250">
        <f>'3 set'!BH111</f>
        <v>0</v>
      </c>
      <c r="K12" s="260" t="str">
        <f>'3 set'!BI111</f>
        <v/>
      </c>
      <c r="L12" s="252">
        <f>'3 set'!AN111</f>
        <v>0</v>
      </c>
      <c r="M12" s="263" t="str">
        <f>'3 set'!AO111</f>
        <v/>
      </c>
      <c r="N12" s="369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G12" s="336">
        <f t="shared" si="0"/>
        <v>0</v>
      </c>
      <c r="AH12" s="338">
        <f>COUNTIFS('3 set'!$O$5:$O$300,'3 set'!$G$29, '3 set'!$L$5:$L$300,AG12)</f>
        <v>0</v>
      </c>
      <c r="AI12" s="338">
        <f>COUNTIFS('3 set'!$O$5:$O$300,'3 set'!$G$28, '3 set'!$L$5:$L$300,AG12)</f>
        <v>0</v>
      </c>
      <c r="AJ12" s="229">
        <f t="shared" si="5"/>
        <v>0</v>
      </c>
      <c r="AL12" s="341">
        <f t="shared" si="6"/>
        <v>0</v>
      </c>
      <c r="AM12" s="371">
        <f>COUNTIFS('3 set'!$L$5:$L$300,'Resumo 3'!AL12,'3 set'!$N$5:$N$300,'3 set'!$G$23,'3 set'!$O$5:$O$300,'3 set'!$G$29)</f>
        <v>0</v>
      </c>
      <c r="AN12" s="304" t="str">
        <f t="shared" si="9"/>
        <v xml:space="preserve"> </v>
      </c>
      <c r="AO12" s="371">
        <f>COUNTIFS('3 set'!$L$5:$L$300,'Resumo 3'!$AL12,'3 set'!$N$5:$N$300,'3 set'!$G$23,'3 set'!$O$5:$O$300,'3 set'!$G$28)</f>
        <v>0</v>
      </c>
      <c r="AP12" s="304" t="str">
        <f t="shared" si="10"/>
        <v xml:space="preserve"> </v>
      </c>
      <c r="AQ12" s="371">
        <f>COUNTIFS('3 set'!$L$5:$L$300,'Resumo 3'!$AL12,'3 set'!$N$5:$N$300,'3 set'!$G$23,'3 set'!$O$5:$O$300,'3 set'!$G$31)</f>
        <v>0</v>
      </c>
      <c r="AR12" s="304" t="str">
        <f t="shared" si="7"/>
        <v xml:space="preserve"> </v>
      </c>
      <c r="AS12" s="371">
        <f>COUNTIFS('3 set'!$L$5:$L$300,'Resumo 3'!$AL12,'3 set'!$N$5:$N$300,'3 set'!$G$22,'3 set'!$O$5:$O$300,'3 set'!$G$29)</f>
        <v>0</v>
      </c>
      <c r="AT12" s="304"/>
      <c r="AU12" s="371">
        <f>COUNTIFS('3 set'!$L$5:$L$300,'Resumo 3'!$AL12,'3 set'!$N$5:$N$300,'3 set'!$G$22,'3 set'!$O$5:$O$300,'3 set'!$G$28)</f>
        <v>0</v>
      </c>
      <c r="AV12" s="304" t="str">
        <f t="shared" si="12"/>
        <v xml:space="preserve"> </v>
      </c>
      <c r="AW12" s="371">
        <f>COUNTIFS('3 set'!$L$5:$L$300,'Resumo 3'!$AL12,'3 set'!$N$5:$N$300,'3 set'!$G$25,'3 set'!$O$5:$O$300,'3 set'!$G$31)</f>
        <v>0</v>
      </c>
      <c r="AX12" s="304" t="str">
        <f t="shared" si="13"/>
        <v xml:space="preserve"> </v>
      </c>
      <c r="AY12" s="371">
        <f>COUNTIFS('3 set'!$L$5:$L$300,'Resumo 3'!$AL12,'3 set'!$N$5:$N$300,'3 set'!$G$25,'3 set'!$O$5:$O$300,'3 set'!$G$29)</f>
        <v>0</v>
      </c>
      <c r="AZ12" s="304" t="str">
        <f t="shared" si="14"/>
        <v xml:space="preserve"> </v>
      </c>
      <c r="BA12" s="371">
        <f>COUNTIFS('3 set'!$L$5:$L$300,'Resumo 3'!$AL12,'3 set'!$N$5:$N$300,'3 set'!$G$25,'3 set'!$O$5:$O$300,'3 set'!$G$28)</f>
        <v>0</v>
      </c>
      <c r="BB12" s="304" t="str">
        <f t="shared" si="15"/>
        <v xml:space="preserve"> </v>
      </c>
      <c r="BC12" s="371">
        <f>COUNTIFS('3 set'!$L$5:$L$300,'Resumo 3'!AL12, '3 set'!$N$5:$N$300,"B",'3 set'!$O$5:$O$300,"C")</f>
        <v>0</v>
      </c>
      <c r="BD12" s="304" t="str">
        <f t="shared" si="16"/>
        <v xml:space="preserve"> </v>
      </c>
      <c r="BE12" s="341">
        <f t="shared" si="8"/>
        <v>0</v>
      </c>
      <c r="BF12" s="371">
        <f>COUNTIFS('3 set'!$L$5:$L$300,'Resumo 3'!$BE12, '3 set'!$N$5:$N$300,'3 set'!$G$24,'3 set'!$O$5:$O$300,'3 set'!$G$30)</f>
        <v>0</v>
      </c>
      <c r="BG12" s="304" t="str">
        <f t="shared" si="17"/>
        <v xml:space="preserve"> </v>
      </c>
      <c r="BH12" s="371">
        <f>COUNTIFS('3 set'!$L$5:$L$300,'Resumo 3'!$BE12, '3 set'!$N$5:$N$300,'3 set'!$G$24,'3 set'!$O$5:$O$300,'3 set'!$G$28)</f>
        <v>0</v>
      </c>
      <c r="BI12" s="304" t="str">
        <f t="shared" si="18"/>
        <v xml:space="preserve"> </v>
      </c>
      <c r="BJ12" s="371">
        <f>COUNTIFS('3 set'!$L$5:$L$300,'Resumo 3'!$BE12, '3 set'!$N$5:$N$300,'3 set'!$G$24,'3 set'!$O$5:$O$300,'3 set'!$G$31)</f>
        <v>0</v>
      </c>
      <c r="BK12" s="304" t="str">
        <f t="shared" si="19"/>
        <v xml:space="preserve"> </v>
      </c>
      <c r="BL12" s="371">
        <f>COUNTIFS('3 set'!$L$5:$L$300,'Resumo 3'!$BE12, '3 set'!$N$5:$N$300,'3 set'!$G$26,'3 set'!$O$5:$O$300,'3 set'!$G$30)</f>
        <v>0</v>
      </c>
      <c r="BM12" s="304"/>
      <c r="BN12" s="371">
        <f>COUNTIFS('3 set'!$L$5:$L$300,'Resumo 3'!$BE12, '3 set'!$N$5:$N$300,'3 set'!$G$26,'3 set'!$O$5:$O$300,'3 set'!$G$28)</f>
        <v>0</v>
      </c>
      <c r="BO12" s="304" t="str">
        <f t="shared" si="21"/>
        <v xml:space="preserve"> </v>
      </c>
      <c r="BP12" s="371">
        <f>COUNTIFS('3 set'!$L$5:$L$300,'Resumo 3'!$BE12, '3 set'!$N$5:$N$300,'3 set'!$G$26,'3 set'!$O$5:$O$300,'3 set'!$G$31)</f>
        <v>0</v>
      </c>
      <c r="BQ12" s="304" t="str">
        <f t="shared" si="22"/>
        <v xml:space="preserve"> </v>
      </c>
      <c r="BR12" s="371">
        <f>COUNTIFS('3 set'!$L$5:$L$300,'Resumo 3'!$BE12, '3 set'!$N$5:$N$300,'3 set'!$G$27,'3 set'!$O$5:$O$300,'3 set'!$G$30)</f>
        <v>0</v>
      </c>
      <c r="BS12" s="304" t="str">
        <f t="shared" si="23"/>
        <v xml:space="preserve"> </v>
      </c>
      <c r="BT12" s="371">
        <f>COUNTIFS('3 set'!$L$5:$L$300,'Resumo 3'!$BE12, '3 set'!$N$5:$N$300,'3 set'!$G$27,'3 set'!$O$5:$O$300,'3 set'!$G$28)</f>
        <v>0</v>
      </c>
      <c r="BU12" s="304" t="str">
        <f t="shared" si="24"/>
        <v xml:space="preserve"> </v>
      </c>
      <c r="BV12" s="371">
        <f>COUNTIFS('3 set'!$L$5:$L$300,'Resumo 3'!$BE12, '3 set'!$N$5:$N$300,'3 set'!$G$27,'3 set'!$O$5:$O$300,'3 set'!$G$31)</f>
        <v>0</v>
      </c>
      <c r="BW12" s="304" t="str">
        <f t="shared" si="25"/>
        <v xml:space="preserve"> </v>
      </c>
      <c r="BX12" s="19"/>
      <c r="BY12" s="19"/>
      <c r="BZ12" s="19"/>
      <c r="CA12" s="19"/>
      <c r="CB12" s="19"/>
      <c r="CE12" s="594">
        <v>6</v>
      </c>
      <c r="CF12" s="595"/>
      <c r="CG12" s="318">
        <f>'3 set'!Z176</f>
        <v>0</v>
      </c>
      <c r="CH12" s="319">
        <f>'3 set'!AA176</f>
        <v>0</v>
      </c>
      <c r="CI12" s="319">
        <f>'3 set'!AB176</f>
        <v>0</v>
      </c>
      <c r="CJ12" s="25">
        <f>'3 set'!AD176</f>
        <v>0</v>
      </c>
      <c r="CK12" s="309" t="str">
        <f>'3 set'!AE176</f>
        <v/>
      </c>
      <c r="CL12" s="318">
        <f>'3 set'!AF176</f>
        <v>0</v>
      </c>
      <c r="CM12" s="319">
        <f>'3 set'!AG176</f>
        <v>0</v>
      </c>
      <c r="CN12" s="319">
        <f>'3 set'!AH176</f>
        <v>0</v>
      </c>
      <c r="CO12" s="25">
        <f>'3 set'!AI176</f>
        <v>0</v>
      </c>
      <c r="CP12" s="321" t="str">
        <f>'3 set'!AJ176</f>
        <v/>
      </c>
      <c r="CQ12" s="318">
        <f>'3 set'!AK176</f>
        <v>0</v>
      </c>
      <c r="CR12" s="319">
        <f>'3 set'!AL176</f>
        <v>0</v>
      </c>
      <c r="CS12" s="319">
        <f>'3 set'!AM176</f>
        <v>0</v>
      </c>
      <c r="CT12" s="25">
        <f>'3 set'!AN176</f>
        <v>0</v>
      </c>
      <c r="CU12" s="309" t="str">
        <f>'3 set'!AO176</f>
        <v/>
      </c>
      <c r="CV12" s="318">
        <f>'3 set'!AP176</f>
        <v>0</v>
      </c>
      <c r="CW12" s="319">
        <f>'3 set'!AQ176</f>
        <v>0</v>
      </c>
      <c r="CX12" s="319">
        <f>'3 set'!AR176</f>
        <v>0</v>
      </c>
      <c r="CY12" s="25">
        <f>'3 set'!AS176</f>
        <v>0</v>
      </c>
      <c r="CZ12" s="309" t="str">
        <f>'3 set'!AT176</f>
        <v/>
      </c>
      <c r="DA12" s="318">
        <f>'3 set'!AU176</f>
        <v>0</v>
      </c>
      <c r="DB12" s="319">
        <f>'3 set'!AV176</f>
        <v>0</v>
      </c>
      <c r="DC12" s="319">
        <f>'3 set'!AW176</f>
        <v>0</v>
      </c>
      <c r="DD12" s="25">
        <f>'3 set'!AX176</f>
        <v>0</v>
      </c>
      <c r="DE12" s="309" t="str">
        <f>'3 set'!AY176</f>
        <v/>
      </c>
      <c r="DF12" s="319">
        <f>'3 set'!BE176</f>
        <v>0</v>
      </c>
      <c r="DG12" s="319">
        <f>'3 set'!BF176</f>
        <v>0</v>
      </c>
      <c r="DH12" s="319">
        <f>'3 set'!BG176</f>
        <v>0</v>
      </c>
      <c r="DI12" s="25">
        <f>'3 set'!BH176</f>
        <v>0</v>
      </c>
      <c r="DJ12" s="348" t="str">
        <f>'3 set'!BI176</f>
        <v/>
      </c>
      <c r="DK12" s="313">
        <f t="shared" si="26"/>
        <v>0</v>
      </c>
      <c r="DL12" s="313">
        <f t="shared" si="27"/>
        <v>0</v>
      </c>
      <c r="DM12" s="313">
        <f t="shared" si="28"/>
        <v>0</v>
      </c>
      <c r="DN12" s="243" t="str">
        <f t="shared" si="29"/>
        <v>0</v>
      </c>
    </row>
    <row r="13" spans="1:118" ht="15.75" thickBot="1" x14ac:dyDescent="0.3">
      <c r="A13" s="113">
        <f>'3 set'!F13</f>
        <v>0</v>
      </c>
      <c r="B13" s="250">
        <f>'3 set'!AD120</f>
        <v>0</v>
      </c>
      <c r="C13" s="260" t="str">
        <f>'3 set'!AE120</f>
        <v/>
      </c>
      <c r="D13" s="251">
        <f>'3 set'!AI120</f>
        <v>0</v>
      </c>
      <c r="E13" s="263" t="str">
        <f>'3 set'!AJ120</f>
        <v/>
      </c>
      <c r="F13" s="250">
        <f>'3 set'!AS120</f>
        <v>0</v>
      </c>
      <c r="G13" s="260" t="str">
        <f>'3 set'!AT120</f>
        <v/>
      </c>
      <c r="H13" s="251">
        <f>'3 set'!AX120</f>
        <v>0</v>
      </c>
      <c r="I13" s="263" t="str">
        <f>'3 set'!AY120</f>
        <v/>
      </c>
      <c r="J13" s="250">
        <f>'3 set'!BH120</f>
        <v>0</v>
      </c>
      <c r="K13" s="260" t="str">
        <f>'3 set'!BI120</f>
        <v/>
      </c>
      <c r="L13" s="252">
        <f>'3 set'!AN120</f>
        <v>0</v>
      </c>
      <c r="M13" s="263" t="str">
        <f>'3 set'!AO120</f>
        <v/>
      </c>
      <c r="N13" s="369" t="str">
        <f t="shared" si="1"/>
        <v xml:space="preserve"> </v>
      </c>
      <c r="O13" s="258" t="str">
        <f t="shared" si="2"/>
        <v xml:space="preserve"> </v>
      </c>
      <c r="P13" s="16"/>
      <c r="Q13" s="572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G13" s="336">
        <f t="shared" si="0"/>
        <v>0</v>
      </c>
      <c r="AH13" s="338">
        <f>COUNTIFS('3 set'!$O$5:$O$300,'3 set'!$G$29, '3 set'!$L$5:$L$300,AG13)</f>
        <v>0</v>
      </c>
      <c r="AI13" s="338">
        <f>COUNTIFS('3 set'!$O$5:$O$300,'3 set'!$G$28, '3 set'!$L$5:$L$300,AG13)</f>
        <v>0</v>
      </c>
      <c r="AJ13" s="229">
        <f t="shared" si="5"/>
        <v>0</v>
      </c>
      <c r="AL13" s="342">
        <f t="shared" si="6"/>
        <v>0</v>
      </c>
      <c r="AM13" s="371">
        <f>COUNTIFS('3 set'!$L$5:$L$300,'Resumo 3'!AL13,'3 set'!$N$5:$N$300,'3 set'!$G$23,'3 set'!$O$5:$O$300,'3 set'!$G$29)</f>
        <v>0</v>
      </c>
      <c r="AN13" s="303" t="str">
        <f t="shared" si="9"/>
        <v xml:space="preserve"> </v>
      </c>
      <c r="AO13" s="371">
        <f>COUNTIFS('3 set'!$L$5:$L$300,'Resumo 3'!$AL13,'3 set'!$N$5:$N$300,'3 set'!$G$23,'3 set'!$O$5:$O$300,'3 set'!$G$28)</f>
        <v>0</v>
      </c>
      <c r="AP13" s="303" t="str">
        <f t="shared" si="10"/>
        <v xml:space="preserve"> </v>
      </c>
      <c r="AQ13" s="371">
        <f>COUNTIFS('3 set'!$L$5:$L$300,'Resumo 3'!$AL13,'3 set'!$N$5:$N$300,'3 set'!$G$23,'3 set'!$O$5:$O$300,'3 set'!$G$31)</f>
        <v>0</v>
      </c>
      <c r="AR13" s="303" t="str">
        <f t="shared" si="7"/>
        <v xml:space="preserve"> </v>
      </c>
      <c r="AS13" s="371">
        <f>COUNTIFS('3 set'!$L$5:$L$300,'Resumo 3'!$AL13,'3 set'!$N$5:$N$300,'3 set'!$G$22,'3 set'!$O$5:$O$300,'3 set'!$G$29)</f>
        <v>0</v>
      </c>
      <c r="AT13" s="303"/>
      <c r="AU13" s="371">
        <f>COUNTIFS('3 set'!$L$5:$L$300,'Resumo 3'!$AL13,'3 set'!$N$5:$N$300,'3 set'!$G$22,'3 set'!$O$5:$O$300,'3 set'!$G$28)</f>
        <v>0</v>
      </c>
      <c r="AV13" s="303" t="str">
        <f t="shared" si="12"/>
        <v xml:space="preserve"> </v>
      </c>
      <c r="AW13" s="371">
        <f>COUNTIFS('3 set'!$L$5:$L$300,'Resumo 3'!$AL13,'3 set'!$N$5:$N$300,'3 set'!$G$25,'3 set'!$O$5:$O$300,'3 set'!$G$31)</f>
        <v>0</v>
      </c>
      <c r="AX13" s="303" t="str">
        <f t="shared" si="13"/>
        <v xml:space="preserve"> </v>
      </c>
      <c r="AY13" s="371">
        <f>COUNTIFS('3 set'!$L$5:$L$300,'Resumo 3'!$AL13,'3 set'!$N$5:$N$300,'3 set'!$G$25,'3 set'!$O$5:$O$300,'3 set'!$G$29)</f>
        <v>0</v>
      </c>
      <c r="AZ13" s="303" t="str">
        <f t="shared" si="14"/>
        <v xml:space="preserve"> </v>
      </c>
      <c r="BA13" s="371">
        <f>COUNTIFS('3 set'!$L$5:$L$300,'Resumo 3'!$AL13,'3 set'!$N$5:$N$300,'3 set'!$G$25,'3 set'!$O$5:$O$300,'3 set'!$G$28)</f>
        <v>0</v>
      </c>
      <c r="BB13" s="303" t="str">
        <f t="shared" si="15"/>
        <v xml:space="preserve"> </v>
      </c>
      <c r="BC13" s="377">
        <f>COUNTIFS('3 set'!$L$5:$L$300,'Resumo 3'!AL13, '3 set'!$N$5:$N$300,"B",'3 set'!$O$5:$O$300,"C")</f>
        <v>0</v>
      </c>
      <c r="BD13" s="303" t="str">
        <f t="shared" si="16"/>
        <v xml:space="preserve"> </v>
      </c>
      <c r="BE13" s="342">
        <f t="shared" si="8"/>
        <v>0</v>
      </c>
      <c r="BF13" s="371">
        <f>COUNTIFS('3 set'!$L$5:$L$300,'Resumo 3'!$BE13, '3 set'!$N$5:$N$300,'3 set'!$G$24,'3 set'!$O$5:$O$300,'3 set'!$G$30)</f>
        <v>0</v>
      </c>
      <c r="BG13" s="303" t="str">
        <f t="shared" si="17"/>
        <v xml:space="preserve"> </v>
      </c>
      <c r="BH13" s="371">
        <f>COUNTIFS('3 set'!$L$5:$L$300,'Resumo 3'!$BE13, '3 set'!$N$5:$N$300,'3 set'!$G$24,'3 set'!$O$5:$O$300,'3 set'!$G$28)</f>
        <v>0</v>
      </c>
      <c r="BI13" s="303" t="str">
        <f t="shared" si="18"/>
        <v xml:space="preserve"> </v>
      </c>
      <c r="BJ13" s="371">
        <f>COUNTIFS('3 set'!$L$5:$L$300,'Resumo 3'!$BE13, '3 set'!$N$5:$N$300,'3 set'!$G$24,'3 set'!$O$5:$O$300,'3 set'!$G$31)</f>
        <v>0</v>
      </c>
      <c r="BK13" s="303" t="str">
        <f t="shared" si="19"/>
        <v xml:space="preserve"> </v>
      </c>
      <c r="BL13" s="371">
        <f>COUNTIFS('3 set'!$L$5:$L$300,'Resumo 3'!$BE13, '3 set'!$N$5:$N$300,'3 set'!$G$26,'3 set'!$O$5:$O$300,'3 set'!$G$30)</f>
        <v>0</v>
      </c>
      <c r="BM13" s="303"/>
      <c r="BN13" s="371">
        <f>COUNTIFS('3 set'!$L$5:$L$300,'Resumo 3'!$BE13, '3 set'!$N$5:$N$300,'3 set'!$G$26,'3 set'!$O$5:$O$300,'3 set'!$G$28)</f>
        <v>0</v>
      </c>
      <c r="BO13" s="303" t="str">
        <f t="shared" si="21"/>
        <v xml:space="preserve"> </v>
      </c>
      <c r="BP13" s="371">
        <f>COUNTIFS('3 set'!$L$5:$L$300,'Resumo 3'!$BE13, '3 set'!$N$5:$N$300,'3 set'!$G$26,'3 set'!$O$5:$O$300,'3 set'!$G$31)</f>
        <v>0</v>
      </c>
      <c r="BQ13" s="303" t="str">
        <f t="shared" si="22"/>
        <v xml:space="preserve"> </v>
      </c>
      <c r="BR13" s="371">
        <f>COUNTIFS('3 set'!$L$5:$L$300,'Resumo 3'!$BE13, '3 set'!$N$5:$N$300,'3 set'!$G$27,'3 set'!$O$5:$O$300,'3 set'!$G$30)</f>
        <v>0</v>
      </c>
      <c r="BS13" s="303" t="str">
        <f t="shared" si="23"/>
        <v xml:space="preserve"> </v>
      </c>
      <c r="BT13" s="371">
        <f>COUNTIFS('3 set'!$L$5:$L$300,'Resumo 3'!$BE13, '3 set'!$N$5:$N$300,'3 set'!$G$27,'3 set'!$O$5:$O$300,'3 set'!$G$28)</f>
        <v>0</v>
      </c>
      <c r="BU13" s="303" t="str">
        <f t="shared" si="24"/>
        <v xml:space="preserve"> </v>
      </c>
      <c r="BV13" s="371">
        <f>COUNTIFS('3 set'!$L$5:$L$300,'Resumo 3'!$BE13, '3 set'!$N$5:$N$300,'3 set'!$G$27,'3 set'!$O$5:$O$300,'3 set'!$G$31)</f>
        <v>0</v>
      </c>
      <c r="BW13" s="303" t="str">
        <f t="shared" si="25"/>
        <v xml:space="preserve"> </v>
      </c>
      <c r="BX13" s="19"/>
      <c r="BY13" s="19"/>
      <c r="BZ13" s="19"/>
      <c r="CA13" s="19"/>
      <c r="CB13" s="19"/>
      <c r="CK13" s="68"/>
      <c r="CZ13" s="11"/>
      <c r="DF13" s="567" t="s">
        <v>15</v>
      </c>
      <c r="DG13" s="568"/>
      <c r="DH13" s="568"/>
      <c r="DI13" s="568"/>
      <c r="DJ13" s="568"/>
      <c r="DK13" s="324">
        <f>SUM(DK7:DK12)</f>
        <v>0</v>
      </c>
      <c r="DL13" s="325">
        <f>SUM(DL7:DL12)</f>
        <v>0</v>
      </c>
      <c r="DM13" s="326">
        <f>SUM(DM7:DM12)</f>
        <v>0</v>
      </c>
      <c r="DN13" s="379"/>
    </row>
    <row r="14" spans="1:118" ht="15.75" thickBot="1" x14ac:dyDescent="0.3">
      <c r="A14" s="113">
        <f>'3 set'!F14</f>
        <v>0</v>
      </c>
      <c r="B14" s="250">
        <f>'3 set'!AD129</f>
        <v>0</v>
      </c>
      <c r="C14" s="260" t="str">
        <f>'3 set'!AE129</f>
        <v/>
      </c>
      <c r="D14" s="251">
        <f>'3 set'!AI129</f>
        <v>0</v>
      </c>
      <c r="E14" s="263" t="str">
        <f>'3 set'!AJ129</f>
        <v/>
      </c>
      <c r="F14" s="250">
        <f>'3 set'!AS129</f>
        <v>0</v>
      </c>
      <c r="G14" s="260" t="str">
        <f>'3 set'!AT129</f>
        <v/>
      </c>
      <c r="H14" s="251">
        <f>'3 set'!AX129</f>
        <v>0</v>
      </c>
      <c r="I14" s="263" t="str">
        <f>'3 set'!AY129</f>
        <v/>
      </c>
      <c r="J14" s="250">
        <f>'3 set'!BH129</f>
        <v>0</v>
      </c>
      <c r="K14" s="260" t="str">
        <f>'3 set'!BI129</f>
        <v/>
      </c>
      <c r="L14" s="252">
        <f>'3 set'!AN129</f>
        <v>0</v>
      </c>
      <c r="M14" s="263" t="str">
        <f>'3 set'!AO129</f>
        <v/>
      </c>
      <c r="N14" s="369" t="str">
        <f t="shared" si="1"/>
        <v xml:space="preserve"> </v>
      </c>
      <c r="O14" s="258" t="str">
        <f t="shared" si="2"/>
        <v xml:space="preserve"> </v>
      </c>
      <c r="P14" s="16"/>
      <c r="Q14" s="573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585"/>
      <c r="AD14" s="585"/>
      <c r="AE14" s="98"/>
      <c r="AG14" s="336">
        <f t="shared" si="0"/>
        <v>0</v>
      </c>
      <c r="AH14" s="338">
        <f>COUNTIFS('3 set'!$O$5:$O$300,'3 set'!$G$29, '3 set'!$L$5:$L$300,AG14)</f>
        <v>0</v>
      </c>
      <c r="AI14" s="338">
        <f>COUNTIFS('3 set'!$O$5:$O$300,'3 set'!$G$28, '3 set'!$L$5:$L$300,AG14)</f>
        <v>0</v>
      </c>
      <c r="AJ14" s="229">
        <f t="shared" si="5"/>
        <v>0</v>
      </c>
      <c r="AL14" s="341">
        <f t="shared" si="6"/>
        <v>0</v>
      </c>
      <c r="AM14" s="371">
        <f>COUNTIFS('3 set'!$L$5:$L$300,'Resumo 3'!AL14,'3 set'!$N$5:$N$300,'3 set'!$G$23,'3 set'!$O$5:$O$300,'3 set'!$G$29)</f>
        <v>0</v>
      </c>
      <c r="AN14" s="304" t="str">
        <f t="shared" si="9"/>
        <v xml:space="preserve"> </v>
      </c>
      <c r="AO14" s="371">
        <f>COUNTIFS('3 set'!$L$5:$L$300,'Resumo 3'!$AL14,'3 set'!$N$5:$N$300,'3 set'!$G$23,'3 set'!$O$5:$O$300,'3 set'!$G$28)</f>
        <v>0</v>
      </c>
      <c r="AP14" s="304" t="str">
        <f t="shared" si="10"/>
        <v xml:space="preserve"> </v>
      </c>
      <c r="AQ14" s="371">
        <f>COUNTIFS('3 set'!$L$5:$L$300,'Resumo 3'!$AL14,'3 set'!$N$5:$N$300,'3 set'!$G$23,'3 set'!$O$5:$O$300,'3 set'!$G$31)</f>
        <v>0</v>
      </c>
      <c r="AR14" s="304" t="str">
        <f t="shared" si="7"/>
        <v xml:space="preserve"> </v>
      </c>
      <c r="AS14" s="371">
        <f>COUNTIFS('3 set'!$L$5:$L$300,'Resumo 3'!$AL14,'3 set'!$N$5:$N$300,'3 set'!$G$22,'3 set'!$O$5:$O$300,'3 set'!$G$29)</f>
        <v>0</v>
      </c>
      <c r="AT14" s="304"/>
      <c r="AU14" s="371">
        <f>COUNTIFS('3 set'!$L$5:$L$300,'Resumo 3'!$AL14,'3 set'!$N$5:$N$300,'3 set'!$G$22,'3 set'!$O$5:$O$300,'3 set'!$G$28)</f>
        <v>0</v>
      </c>
      <c r="AV14" s="304" t="str">
        <f t="shared" si="12"/>
        <v xml:space="preserve"> </v>
      </c>
      <c r="AW14" s="371">
        <f>COUNTIFS('3 set'!$L$5:$L$300,'Resumo 3'!$AL14,'3 set'!$N$5:$N$300,'3 set'!$G$25,'3 set'!$O$5:$O$300,'3 set'!$G$31)</f>
        <v>0</v>
      </c>
      <c r="AX14" s="304" t="str">
        <f t="shared" si="13"/>
        <v xml:space="preserve"> </v>
      </c>
      <c r="AY14" s="371">
        <f>COUNTIFS('3 set'!$L$5:$L$300,'Resumo 3'!$AL14,'3 set'!$N$5:$N$300,'3 set'!$G$25,'3 set'!$O$5:$O$300,'3 set'!$G$29)</f>
        <v>0</v>
      </c>
      <c r="AZ14" s="304" t="str">
        <f t="shared" si="14"/>
        <v xml:space="preserve"> </v>
      </c>
      <c r="BA14" s="371">
        <f>COUNTIFS('3 set'!$L$5:$L$300,'Resumo 3'!$AL14,'3 set'!$N$5:$N$300,'3 set'!$G$25,'3 set'!$O$5:$O$300,'3 set'!$G$28)</f>
        <v>0</v>
      </c>
      <c r="BB14" s="304" t="str">
        <f t="shared" si="15"/>
        <v xml:space="preserve"> </v>
      </c>
      <c r="BC14" s="371">
        <f>COUNTIFS('3 set'!$L$5:$L$300,'Resumo 3'!AL14, '3 set'!$N$5:$N$300,"B",'3 set'!$O$5:$O$300,"C")</f>
        <v>0</v>
      </c>
      <c r="BD14" s="304" t="str">
        <f t="shared" si="16"/>
        <v xml:space="preserve"> </v>
      </c>
      <c r="BE14" s="341">
        <f t="shared" si="8"/>
        <v>0</v>
      </c>
      <c r="BF14" s="371">
        <f>COUNTIFS('3 set'!$L$5:$L$300,'Resumo 3'!$BE14, '3 set'!$N$5:$N$300,'3 set'!$G$24,'3 set'!$O$5:$O$300,'3 set'!$G$30)</f>
        <v>0</v>
      </c>
      <c r="BG14" s="304" t="str">
        <f t="shared" si="17"/>
        <v xml:space="preserve"> </v>
      </c>
      <c r="BH14" s="371">
        <f>COUNTIFS('3 set'!$L$5:$L$300,'Resumo 3'!$BE14, '3 set'!$N$5:$N$300,'3 set'!$G$24,'3 set'!$O$5:$O$300,'3 set'!$G$28)</f>
        <v>0</v>
      </c>
      <c r="BI14" s="304" t="str">
        <f t="shared" si="18"/>
        <v xml:space="preserve"> </v>
      </c>
      <c r="BJ14" s="371">
        <f>COUNTIFS('3 set'!$L$5:$L$300,'Resumo 3'!$BE14, '3 set'!$N$5:$N$300,'3 set'!$G$24,'3 set'!$O$5:$O$300,'3 set'!$G$31)</f>
        <v>0</v>
      </c>
      <c r="BK14" s="304" t="str">
        <f t="shared" si="19"/>
        <v xml:space="preserve"> </v>
      </c>
      <c r="BL14" s="371">
        <f>COUNTIFS('3 set'!$L$5:$L$300,'Resumo 3'!$BE14, '3 set'!$N$5:$N$300,'3 set'!$G$26,'3 set'!$O$5:$O$300,'3 set'!$G$30)</f>
        <v>0</v>
      </c>
      <c r="BM14" s="304"/>
      <c r="BN14" s="371">
        <f>COUNTIFS('3 set'!$L$5:$L$300,'Resumo 3'!$BE14, '3 set'!$N$5:$N$300,'3 set'!$G$26,'3 set'!$O$5:$O$300,'3 set'!$G$28)</f>
        <v>0</v>
      </c>
      <c r="BO14" s="304" t="str">
        <f t="shared" si="21"/>
        <v xml:space="preserve"> </v>
      </c>
      <c r="BP14" s="371">
        <f>COUNTIFS('3 set'!$L$5:$L$300,'Resumo 3'!$BE14, '3 set'!$N$5:$N$300,'3 set'!$G$26,'3 set'!$O$5:$O$300,'3 set'!$G$31)</f>
        <v>0</v>
      </c>
      <c r="BQ14" s="304" t="str">
        <f t="shared" si="22"/>
        <v xml:space="preserve"> </v>
      </c>
      <c r="BR14" s="371">
        <f>COUNTIFS('3 set'!$L$5:$L$300,'Resumo 3'!$BE14, '3 set'!$N$5:$N$300,'3 set'!$G$27,'3 set'!$O$5:$O$300,'3 set'!$G$30)</f>
        <v>0</v>
      </c>
      <c r="BS14" s="304" t="str">
        <f t="shared" si="23"/>
        <v xml:space="preserve"> </v>
      </c>
      <c r="BT14" s="371">
        <f>COUNTIFS('3 set'!$L$5:$L$300,'Resumo 3'!$BE14, '3 set'!$N$5:$N$300,'3 set'!$G$27,'3 set'!$O$5:$O$300,'3 set'!$G$28)</f>
        <v>0</v>
      </c>
      <c r="BU14" s="304" t="str">
        <f t="shared" si="24"/>
        <v xml:space="preserve"> </v>
      </c>
      <c r="BV14" s="371">
        <f>COUNTIFS('3 set'!$L$5:$L$300,'Resumo 3'!$BE14, '3 set'!$N$5:$N$300,'3 set'!$G$27,'3 set'!$O$5:$O$300,'3 set'!$G$31)</f>
        <v>0</v>
      </c>
      <c r="BW14" s="304" t="str">
        <f t="shared" si="25"/>
        <v xml:space="preserve"> </v>
      </c>
      <c r="BX14" s="19"/>
      <c r="BY14" s="19"/>
      <c r="BZ14" s="19"/>
      <c r="CA14" s="19"/>
      <c r="CB14" s="19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</row>
    <row r="15" spans="1:118" ht="15.75" thickBot="1" x14ac:dyDescent="0.3">
      <c r="A15" s="113">
        <f>'3 set'!F15</f>
        <v>0</v>
      </c>
      <c r="B15" s="250">
        <f>'3 set'!AD138</f>
        <v>0</v>
      </c>
      <c r="C15" s="260" t="str">
        <f>'3 set'!AE138</f>
        <v/>
      </c>
      <c r="D15" s="251">
        <f>'3 set'!AI138</f>
        <v>0</v>
      </c>
      <c r="E15" s="263" t="str">
        <f>'3 set'!AJ138</f>
        <v/>
      </c>
      <c r="F15" s="250">
        <f>'3 set'!AS138</f>
        <v>0</v>
      </c>
      <c r="G15" s="260" t="str">
        <f>'3 set'!AT138</f>
        <v/>
      </c>
      <c r="H15" s="251">
        <f>'3 set'!AX138</f>
        <v>0</v>
      </c>
      <c r="I15" s="263" t="str">
        <f>'3 set'!AY138</f>
        <v/>
      </c>
      <c r="J15" s="250">
        <f>'3 set'!BH138</f>
        <v>0</v>
      </c>
      <c r="K15" s="260" t="str">
        <f>'3 set'!BI138</f>
        <v/>
      </c>
      <c r="L15" s="252">
        <f>'3 set'!AN138</f>
        <v>0</v>
      </c>
      <c r="M15" s="263" t="str">
        <f>'3 set'!AO138</f>
        <v/>
      </c>
      <c r="N15" s="369" t="str">
        <f t="shared" si="1"/>
        <v xml:space="preserve"> </v>
      </c>
      <c r="O15" s="258" t="str">
        <f t="shared" si="2"/>
        <v xml:space="preserve"> </v>
      </c>
      <c r="P15" s="16"/>
      <c r="Q15" s="125" t="s">
        <v>12</v>
      </c>
      <c r="R15" s="273">
        <f ca="1">COUNTIFS('3 set'!$I$5:$I$300,1,'3 set'!$N$5:$N$300,'3 set'!$G$23,'3 set'!$O$5:$O$300,'3 set'!$G$29)</f>
        <v>0</v>
      </c>
      <c r="S15" s="432" t="e">
        <f ca="1">R15/($R$15+$R$16+$R$17+$R$18)</f>
        <v>#DIV/0!</v>
      </c>
      <c r="T15" s="295">
        <f ca="1">COUNTIFS('3 set'!$I$5:$I$300,1,'3 set'!$N$5:$N$300,'3 set'!$G$22,'3 set'!$O$5:$O$300,'3 set'!$G$29)</f>
        <v>0</v>
      </c>
      <c r="U15" s="296" t="e">
        <f ca="1">T15/($T$15+$T$16+$T$17+$T$18)</f>
        <v>#DIV/0!</v>
      </c>
      <c r="V15" s="273">
        <f ca="1">COUNTIFS('3 set'!$I$5:$I$300,1,'3 set'!$N$5:$N$300,'3 set'!$G$25,'3 set'!$O$5:$O$300,'3 set'!$G$29)</f>
        <v>0</v>
      </c>
      <c r="W15" s="294" t="e">
        <f ca="1">V15/($V$15+$V$16+$V$17+$V$18)</f>
        <v>#DIV/0!</v>
      </c>
      <c r="X15" s="219">
        <f ca="1">SUM(R15,T15,V15)</f>
        <v>0</v>
      </c>
      <c r="Y15" s="297" t="e">
        <f ca="1">X15/($X$15+$X$16+$X$17)</f>
        <v>#DIV/0!</v>
      </c>
      <c r="Z15" s="11"/>
      <c r="AA15" s="11"/>
      <c r="AB15" s="18"/>
      <c r="AC15" s="585"/>
      <c r="AD15" s="585"/>
      <c r="AE15" s="98"/>
      <c r="AG15" s="336">
        <f t="shared" si="0"/>
        <v>0</v>
      </c>
      <c r="AH15" s="338">
        <f>COUNTIFS('3 set'!$O$5:$O$300,'3 set'!$G$29, '3 set'!$L$5:$L$300,AG15)</f>
        <v>0</v>
      </c>
      <c r="AI15" s="338">
        <f>COUNTIFS('3 set'!$O$5:$O$300,'3 set'!$G$28, '3 set'!$L$5:$L$300,AG15)</f>
        <v>0</v>
      </c>
      <c r="AJ15" s="229">
        <f t="shared" si="5"/>
        <v>0</v>
      </c>
      <c r="AL15" s="342">
        <f t="shared" si="6"/>
        <v>0</v>
      </c>
      <c r="AM15" s="371">
        <f>COUNTIFS('3 set'!$L$5:$L$300,'Resumo 3'!AL15,'3 set'!$N$5:$N$300,'3 set'!$G$23,'3 set'!$O$5:$O$300,'3 set'!$G$29)</f>
        <v>0</v>
      </c>
      <c r="AN15" s="303" t="str">
        <f t="shared" si="9"/>
        <v xml:space="preserve"> </v>
      </c>
      <c r="AO15" s="371">
        <f>COUNTIFS('3 set'!$L$5:$L$300,'Resumo 3'!$AL15,'3 set'!$N$5:$N$300,'3 set'!$G$23,'3 set'!$O$5:$O$300,'3 set'!$G$28)</f>
        <v>0</v>
      </c>
      <c r="AP15" s="303" t="str">
        <f t="shared" si="10"/>
        <v xml:space="preserve"> </v>
      </c>
      <c r="AQ15" s="371">
        <f>COUNTIFS('3 set'!$L$5:$L$300,'Resumo 3'!$AL15,'3 set'!$N$5:$N$300,'3 set'!$G$23,'3 set'!$O$5:$O$300,'3 set'!$G$31)</f>
        <v>0</v>
      </c>
      <c r="AR15" s="303" t="str">
        <f t="shared" si="7"/>
        <v xml:space="preserve"> </v>
      </c>
      <c r="AS15" s="371">
        <f>COUNTIFS('3 set'!$L$5:$L$300,'Resumo 3'!$AL15,'3 set'!$N$5:$N$300,'3 set'!$G$22,'3 set'!$O$5:$O$300,'3 set'!$G$29)</f>
        <v>0</v>
      </c>
      <c r="AT15" s="303"/>
      <c r="AU15" s="371">
        <f>COUNTIFS('3 set'!$L$5:$L$300,'Resumo 3'!$AL15,'3 set'!$N$5:$N$300,'3 set'!$G$22,'3 set'!$O$5:$O$300,'3 set'!$G$28)</f>
        <v>0</v>
      </c>
      <c r="AV15" s="303" t="str">
        <f t="shared" si="12"/>
        <v xml:space="preserve"> </v>
      </c>
      <c r="AW15" s="371">
        <f>COUNTIFS('3 set'!$L$5:$L$300,'Resumo 3'!$AL15,'3 set'!$N$5:$N$300,'3 set'!$G$25,'3 set'!$O$5:$O$300,'3 set'!$G$31)</f>
        <v>0</v>
      </c>
      <c r="AX15" s="303" t="str">
        <f t="shared" si="13"/>
        <v xml:space="preserve"> </v>
      </c>
      <c r="AY15" s="371">
        <f>COUNTIFS('3 set'!$L$5:$L$300,'Resumo 3'!$AL15,'3 set'!$N$5:$N$300,'3 set'!$G$25,'3 set'!$O$5:$O$300,'3 set'!$G$29)</f>
        <v>0</v>
      </c>
      <c r="AZ15" s="303" t="str">
        <f t="shared" si="14"/>
        <v xml:space="preserve"> </v>
      </c>
      <c r="BA15" s="371">
        <f>COUNTIFS('3 set'!$L$5:$L$300,'Resumo 3'!$AL15,'3 set'!$N$5:$N$300,'3 set'!$G$25,'3 set'!$O$5:$O$300,'3 set'!$G$28)</f>
        <v>0</v>
      </c>
      <c r="BB15" s="303" t="str">
        <f t="shared" si="15"/>
        <v xml:space="preserve"> </v>
      </c>
      <c r="BC15" s="377">
        <f>COUNTIFS('3 set'!$L$5:$L$300,'Resumo 3'!AL15, '3 set'!$N$5:$N$300,"B",'3 set'!$O$5:$O$300,"C")</f>
        <v>0</v>
      </c>
      <c r="BD15" s="303" t="str">
        <f t="shared" si="16"/>
        <v xml:space="preserve"> </v>
      </c>
      <c r="BE15" s="342">
        <f t="shared" si="8"/>
        <v>0</v>
      </c>
      <c r="BF15" s="371">
        <f>COUNTIFS('3 set'!$L$5:$L$300,'Resumo 3'!$BE15, '3 set'!$N$5:$N$300,'3 set'!$G$24,'3 set'!$O$5:$O$300,'3 set'!$G$30)</f>
        <v>0</v>
      </c>
      <c r="BG15" s="303" t="str">
        <f t="shared" si="17"/>
        <v xml:space="preserve"> </v>
      </c>
      <c r="BH15" s="371">
        <f>COUNTIFS('3 set'!$L$5:$L$300,'Resumo 3'!$BE15, '3 set'!$N$5:$N$300,'3 set'!$G$24,'3 set'!$O$5:$O$300,'3 set'!$G$28)</f>
        <v>0</v>
      </c>
      <c r="BI15" s="303" t="str">
        <f t="shared" si="18"/>
        <v xml:space="preserve"> </v>
      </c>
      <c r="BJ15" s="371">
        <f>COUNTIFS('3 set'!$L$5:$L$300,'Resumo 3'!$BE15, '3 set'!$N$5:$N$300,'3 set'!$G$24,'3 set'!$O$5:$O$300,'3 set'!$G$31)</f>
        <v>0</v>
      </c>
      <c r="BK15" s="303" t="str">
        <f t="shared" si="19"/>
        <v xml:space="preserve"> </v>
      </c>
      <c r="BL15" s="371">
        <f>COUNTIFS('3 set'!$L$5:$L$300,'Resumo 3'!$BE15, '3 set'!$N$5:$N$300,'3 set'!$G$26,'3 set'!$O$5:$O$300,'3 set'!$G$30)</f>
        <v>0</v>
      </c>
      <c r="BM15" s="303"/>
      <c r="BN15" s="371">
        <f>COUNTIFS('3 set'!$L$5:$L$300,'Resumo 3'!$BE15, '3 set'!$N$5:$N$300,'3 set'!$G$26,'3 set'!$O$5:$O$300,'3 set'!$G$28)</f>
        <v>0</v>
      </c>
      <c r="BO15" s="303" t="str">
        <f t="shared" si="21"/>
        <v xml:space="preserve"> </v>
      </c>
      <c r="BP15" s="371">
        <f>COUNTIFS('3 set'!$L$5:$L$300,'Resumo 3'!$BE15, '3 set'!$N$5:$N$300,'3 set'!$G$26,'3 set'!$O$5:$O$300,'3 set'!$G$31)</f>
        <v>0</v>
      </c>
      <c r="BQ15" s="303" t="str">
        <f t="shared" si="22"/>
        <v xml:space="preserve"> </v>
      </c>
      <c r="BR15" s="371">
        <f>COUNTIFS('3 set'!$L$5:$L$300,'Resumo 3'!$BE15, '3 set'!$N$5:$N$300,'3 set'!$G$27,'3 set'!$O$5:$O$300,'3 set'!$G$30)</f>
        <v>0</v>
      </c>
      <c r="BS15" s="303" t="str">
        <f t="shared" si="23"/>
        <v xml:space="preserve"> </v>
      </c>
      <c r="BT15" s="371">
        <f>COUNTIFS('3 set'!$L$5:$L$300,'Resumo 3'!$BE15, '3 set'!$N$5:$N$300,'3 set'!$G$27,'3 set'!$O$5:$O$300,'3 set'!$G$28)</f>
        <v>0</v>
      </c>
      <c r="BU15" s="303" t="str">
        <f t="shared" si="24"/>
        <v xml:space="preserve"> </v>
      </c>
      <c r="BV15" s="371">
        <f>COUNTIFS('3 set'!$L$5:$L$300,'Resumo 3'!$BE15, '3 set'!$N$5:$N$300,'3 set'!$G$27,'3 set'!$O$5:$O$300,'3 set'!$G$31)</f>
        <v>0</v>
      </c>
      <c r="BW15" s="303" t="str">
        <f t="shared" si="25"/>
        <v xml:space="preserve"> </v>
      </c>
      <c r="BX15" s="19"/>
      <c r="BY15" s="19"/>
      <c r="BZ15" s="19"/>
      <c r="CA15" s="19"/>
      <c r="CB15" s="19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</row>
    <row r="16" spans="1:118" ht="15.75" thickBot="1" x14ac:dyDescent="0.3">
      <c r="A16" s="113">
        <f>'3 set'!F16</f>
        <v>0</v>
      </c>
      <c r="B16" s="250">
        <f>'3 set'!AD147</f>
        <v>0</v>
      </c>
      <c r="C16" s="260" t="str">
        <f>'3 set'!AE147</f>
        <v/>
      </c>
      <c r="D16" s="251">
        <f>'3 set'!AI147</f>
        <v>0</v>
      </c>
      <c r="E16" s="263" t="str">
        <f>'3 set'!AJ147</f>
        <v/>
      </c>
      <c r="F16" s="250">
        <f>'3 set'!AS147</f>
        <v>0</v>
      </c>
      <c r="G16" s="260" t="str">
        <f>'3 set'!AT147</f>
        <v/>
      </c>
      <c r="H16" s="251">
        <f>'3 set'!AX147</f>
        <v>0</v>
      </c>
      <c r="I16" s="263" t="str">
        <f>'3 set'!AY147</f>
        <v/>
      </c>
      <c r="J16" s="250">
        <f>'3 set'!BH147</f>
        <v>0</v>
      </c>
      <c r="K16" s="260" t="str">
        <f>'3 set'!BI147</f>
        <v/>
      </c>
      <c r="L16" s="252">
        <f>'3 set'!AN147</f>
        <v>0</v>
      </c>
      <c r="M16" s="265" t="str">
        <f>'3 set'!AO147</f>
        <v/>
      </c>
      <c r="N16" s="369" t="str">
        <f t="shared" si="1"/>
        <v xml:space="preserve"> </v>
      </c>
      <c r="O16" s="258" t="str">
        <f t="shared" si="2"/>
        <v xml:space="preserve"> </v>
      </c>
      <c r="P16" s="16"/>
      <c r="Q16" s="125" t="s">
        <v>13</v>
      </c>
      <c r="R16" s="273">
        <f ca="1">COUNTIFS('3 set'!$I$5:$I$300,1,'3 set'!$N$5:$N$300,'3 set'!$G$23,'3 set'!$O$5:$O$300,'3 set'!$G$28)</f>
        <v>0</v>
      </c>
      <c r="S16" s="432" t="e">
        <f ca="1">R16/($R$15+$R$16+$R$17+$R$18)</f>
        <v>#DIV/0!</v>
      </c>
      <c r="T16" s="295">
        <f ca="1">COUNTIFS('3 set'!$I$5:$I$300,1,'3 set'!$N$5:$N$300,'3 set'!$G$22,'3 set'!$O$5:$O$300,'3 set'!$G$28)</f>
        <v>0</v>
      </c>
      <c r="U16" s="296" t="e">
        <f ca="1">T16/($T$15+$T$16+$T$17+$T$18)</f>
        <v>#DIV/0!</v>
      </c>
      <c r="V16" s="273">
        <f ca="1">COUNTIFS('3 set'!$I$5:$I$300,1,'3 set'!$N$5:$N$300,'3 set'!$G$25,'3 set'!$O$5:$O$300,'3 set'!$G$28)</f>
        <v>0</v>
      </c>
      <c r="W16" s="294" t="e">
        <f ca="1">V16/($V$15+$V$16+$V$17+$V$18)</f>
        <v>#DIV/0!</v>
      </c>
      <c r="X16" s="219">
        <f ca="1">SUM(R16,T16,V16)</f>
        <v>0</v>
      </c>
      <c r="Y16" s="297" t="e">
        <f ca="1">X16/($X$15+$X$16+$X$17)</f>
        <v>#DIV/0!</v>
      </c>
      <c r="Z16" s="11"/>
      <c r="AA16" s="11"/>
      <c r="AB16" s="18"/>
      <c r="AC16" s="585"/>
      <c r="AD16" s="585"/>
      <c r="AE16" s="98"/>
      <c r="AG16" s="336">
        <f t="shared" si="0"/>
        <v>0</v>
      </c>
      <c r="AH16" s="338">
        <f>COUNTIFS('3 set'!$O$5:$O$300,'3 set'!$G$29, '3 set'!$L$5:$L$300,AG16)</f>
        <v>0</v>
      </c>
      <c r="AI16" s="338">
        <f>COUNTIFS('3 set'!$O$5:$O$300,'3 set'!$G$28, '3 set'!$L$5:$L$300,AG16)</f>
        <v>0</v>
      </c>
      <c r="AJ16" s="229">
        <f t="shared" si="5"/>
        <v>0</v>
      </c>
      <c r="AL16" s="341">
        <f t="shared" si="6"/>
        <v>0</v>
      </c>
      <c r="AM16" s="371">
        <f>COUNTIFS('3 set'!$L$5:$L$300,'Resumo 3'!AL16,'3 set'!$N$5:$N$300,'3 set'!$G$23,'3 set'!$O$5:$O$300,'3 set'!$G$29)</f>
        <v>0</v>
      </c>
      <c r="AN16" s="304" t="str">
        <f t="shared" si="9"/>
        <v xml:space="preserve"> </v>
      </c>
      <c r="AO16" s="371">
        <f>COUNTIFS('3 set'!$L$5:$L$300,'Resumo 3'!$AL16,'3 set'!$N$5:$N$300,'3 set'!$G$23,'3 set'!$O$5:$O$300,'3 set'!$G$28)</f>
        <v>0</v>
      </c>
      <c r="AP16" s="304" t="str">
        <f t="shared" si="10"/>
        <v xml:space="preserve"> </v>
      </c>
      <c r="AQ16" s="371">
        <f>COUNTIFS('3 set'!$L$5:$L$300,'Resumo 3'!$AL16,'3 set'!$N$5:$N$300,'3 set'!$G$23,'3 set'!$O$5:$O$300,'3 set'!$G$31)</f>
        <v>0</v>
      </c>
      <c r="AR16" s="304" t="str">
        <f t="shared" si="7"/>
        <v xml:space="preserve"> </v>
      </c>
      <c r="AS16" s="371">
        <f>COUNTIFS('3 set'!$L$5:$L$300,'Resumo 3'!$AL16,'3 set'!$N$5:$N$300,'3 set'!$G$22,'3 set'!$O$5:$O$300,'3 set'!$G$29)</f>
        <v>0</v>
      </c>
      <c r="AT16" s="304"/>
      <c r="AU16" s="371">
        <f>COUNTIFS('3 set'!$L$5:$L$300,'Resumo 3'!$AL16,'3 set'!$N$5:$N$300,'3 set'!$G$22,'3 set'!$O$5:$O$300,'3 set'!$G$28)</f>
        <v>0</v>
      </c>
      <c r="AV16" s="304" t="str">
        <f t="shared" si="12"/>
        <v xml:space="preserve"> </v>
      </c>
      <c r="AW16" s="371">
        <f>COUNTIFS('3 set'!$L$5:$L$300,'Resumo 3'!$AL16,'3 set'!$N$5:$N$300,'3 set'!$G$25,'3 set'!$O$5:$O$300,'3 set'!$G$31)</f>
        <v>0</v>
      </c>
      <c r="AX16" s="304" t="str">
        <f t="shared" si="13"/>
        <v xml:space="preserve"> </v>
      </c>
      <c r="AY16" s="371">
        <f>COUNTIFS('3 set'!$L$5:$L$300,'Resumo 3'!$AL16,'3 set'!$N$5:$N$300,'3 set'!$G$25,'3 set'!$O$5:$O$300,'3 set'!$G$29)</f>
        <v>0</v>
      </c>
      <c r="AZ16" s="304" t="str">
        <f t="shared" si="14"/>
        <v xml:space="preserve"> </v>
      </c>
      <c r="BA16" s="371">
        <f>COUNTIFS('3 set'!$L$5:$L$300,'Resumo 3'!$AL16,'3 set'!$N$5:$N$300,'3 set'!$G$25,'3 set'!$O$5:$O$300,'3 set'!$G$28)</f>
        <v>0</v>
      </c>
      <c r="BB16" s="304" t="str">
        <f t="shared" si="15"/>
        <v xml:space="preserve"> </v>
      </c>
      <c r="BC16" s="371">
        <f>COUNTIFS('3 set'!$L$5:$L$300,'Resumo 3'!AL16, '3 set'!$N$5:$N$300,"B",'3 set'!$O$5:$O$300,"C")</f>
        <v>0</v>
      </c>
      <c r="BD16" s="304" t="str">
        <f t="shared" si="16"/>
        <v xml:space="preserve"> </v>
      </c>
      <c r="BE16" s="341">
        <f t="shared" si="8"/>
        <v>0</v>
      </c>
      <c r="BF16" s="371">
        <f>COUNTIFS('3 set'!$L$5:$L$300,'Resumo 3'!$BE16, '3 set'!$N$5:$N$300,'3 set'!$G$24,'3 set'!$O$5:$O$300,'3 set'!$G$30)</f>
        <v>0</v>
      </c>
      <c r="BG16" s="304" t="str">
        <f t="shared" si="17"/>
        <v xml:space="preserve"> </v>
      </c>
      <c r="BH16" s="371">
        <f>COUNTIFS('3 set'!$L$5:$L$300,'Resumo 3'!$BE16, '3 set'!$N$5:$N$300,'3 set'!$G$24,'3 set'!$O$5:$O$300,'3 set'!$G$28)</f>
        <v>0</v>
      </c>
      <c r="BI16" s="304" t="str">
        <f t="shared" si="18"/>
        <v xml:space="preserve"> </v>
      </c>
      <c r="BJ16" s="371">
        <f>COUNTIFS('3 set'!$L$5:$L$300,'Resumo 3'!$BE16, '3 set'!$N$5:$N$300,'3 set'!$G$24,'3 set'!$O$5:$O$300,'3 set'!$G$31)</f>
        <v>0</v>
      </c>
      <c r="BK16" s="304" t="str">
        <f t="shared" si="19"/>
        <v xml:space="preserve"> </v>
      </c>
      <c r="BL16" s="371">
        <f>COUNTIFS('3 set'!$L$5:$L$300,'Resumo 3'!$BE16, '3 set'!$N$5:$N$300,'3 set'!$G$26,'3 set'!$O$5:$O$300,'3 set'!$G$30)</f>
        <v>0</v>
      </c>
      <c r="BM16" s="304"/>
      <c r="BN16" s="371">
        <f>COUNTIFS('3 set'!$L$5:$L$300,'Resumo 3'!$BE16, '3 set'!$N$5:$N$300,'3 set'!$G$26,'3 set'!$O$5:$O$300,'3 set'!$G$28)</f>
        <v>0</v>
      </c>
      <c r="BO16" s="304" t="str">
        <f t="shared" si="21"/>
        <v xml:space="preserve"> </v>
      </c>
      <c r="BP16" s="371">
        <f>COUNTIFS('3 set'!$L$5:$L$300,'Resumo 3'!$BE16, '3 set'!$N$5:$N$300,'3 set'!$G$26,'3 set'!$O$5:$O$300,'3 set'!$G$31)</f>
        <v>0</v>
      </c>
      <c r="BQ16" s="304" t="str">
        <f t="shared" si="22"/>
        <v xml:space="preserve"> </v>
      </c>
      <c r="BR16" s="371">
        <f>COUNTIFS('3 set'!$L$5:$L$300,'Resumo 3'!$BE16, '3 set'!$N$5:$N$300,'3 set'!$G$27,'3 set'!$O$5:$O$300,'3 set'!$G$30)</f>
        <v>0</v>
      </c>
      <c r="BS16" s="304" t="str">
        <f t="shared" si="23"/>
        <v xml:space="preserve"> </v>
      </c>
      <c r="BT16" s="371">
        <f>COUNTIFS('3 set'!$L$5:$L$300,'Resumo 3'!$BE16, '3 set'!$N$5:$N$300,'3 set'!$G$27,'3 set'!$O$5:$O$300,'3 set'!$G$28)</f>
        <v>0</v>
      </c>
      <c r="BU16" s="304" t="str">
        <f t="shared" si="24"/>
        <v xml:space="preserve"> </v>
      </c>
      <c r="BV16" s="371">
        <f>COUNTIFS('3 set'!$L$5:$L$300,'Resumo 3'!$BE16, '3 set'!$N$5:$N$300,'3 set'!$G$27,'3 set'!$O$5:$O$300,'3 set'!$G$31)</f>
        <v>0</v>
      </c>
      <c r="BW16" s="304" t="str">
        <f t="shared" si="25"/>
        <v xml:space="preserve"> </v>
      </c>
      <c r="BX16" s="19"/>
      <c r="BY16" s="19"/>
      <c r="BZ16" s="19"/>
      <c r="CA16" s="19"/>
      <c r="CB16" s="19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</row>
    <row r="17" spans="1:93" ht="15.75" thickBot="1" x14ac:dyDescent="0.3">
      <c r="A17" s="113">
        <f>'3 set'!F17</f>
        <v>0</v>
      </c>
      <c r="B17" s="250">
        <f>'3 set'!AD156</f>
        <v>0</v>
      </c>
      <c r="C17" s="260" t="str">
        <f>'3 set'!AE156</f>
        <v/>
      </c>
      <c r="D17" s="251">
        <f>'3 set'!AI156</f>
        <v>0</v>
      </c>
      <c r="E17" s="263" t="str">
        <f>'3 set'!AJ156</f>
        <v/>
      </c>
      <c r="F17" s="250">
        <f>'3 set'!AS156</f>
        <v>0</v>
      </c>
      <c r="G17" s="260" t="str">
        <f>'3 set'!AT156</f>
        <v/>
      </c>
      <c r="H17" s="251">
        <f>'3 set'!AX156</f>
        <v>0</v>
      </c>
      <c r="I17" s="263" t="str">
        <f>'3 set'!AY156</f>
        <v/>
      </c>
      <c r="J17" s="250">
        <f>'3 set'!BH156</f>
        <v>0</v>
      </c>
      <c r="K17" s="260" t="str">
        <f>'3 set'!BI156</f>
        <v/>
      </c>
      <c r="L17" s="252">
        <f>'3 set'!AN156</f>
        <v>0</v>
      </c>
      <c r="M17" s="263" t="str">
        <f>'3 set'!AO156</f>
        <v/>
      </c>
      <c r="N17" s="369" t="str">
        <f t="shared" si="1"/>
        <v xml:space="preserve"> </v>
      </c>
      <c r="O17" s="258" t="str">
        <f t="shared" si="2"/>
        <v xml:space="preserve"> </v>
      </c>
      <c r="P17" s="16"/>
      <c r="Q17" s="125" t="s">
        <v>14</v>
      </c>
      <c r="R17" s="277">
        <f ca="1">COUNTIFS('3 set'!$I$5:$I$300,1,'3 set'!$N$5:$N$300,'3 set'!$G$23,'3 set'!$O$5:$O$300,'3 set'!$G$31)</f>
        <v>0</v>
      </c>
      <c r="S17" s="433" t="e">
        <f ca="1">R17/($R$15+$R$16+$R$17+$R$18)</f>
        <v>#DIV/0!</v>
      </c>
      <c r="T17" s="299">
        <f ca="1">COUNTIFS('3 set'!$I$5:$I$300,1,'3 set'!$N$5:$N$300,'3 set'!$G$22,'3 set'!$O$5:$O$300,'3 set'!$G$31)</f>
        <v>0</v>
      </c>
      <c r="U17" s="300" t="e">
        <f ca="1">T17/($T$15+$T$16+$T$17+$T$18)</f>
        <v>#DIV/0!</v>
      </c>
      <c r="V17" s="277">
        <f ca="1">COUNTIFS('3 set'!$I$5:$I$300,1,'3 set'!$N$5:$N$300,'3 set'!$G$25,'3 set'!$O$5:$O$300,'3 set'!$G$31)</f>
        <v>0</v>
      </c>
      <c r="W17" s="298" t="e">
        <f ca="1"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18"/>
      <c r="AC17" s="585"/>
      <c r="AD17" s="585"/>
      <c r="AE17" s="98"/>
      <c r="AG17" s="336">
        <f t="shared" si="0"/>
        <v>0</v>
      </c>
      <c r="AH17" s="338">
        <f>COUNTIFS('3 set'!$O$5:$O$300,'3 set'!$G$29, '3 set'!$L$5:$L$300,AG17)</f>
        <v>0</v>
      </c>
      <c r="AI17" s="338">
        <f>COUNTIFS('3 set'!$O$5:$O$300,'3 set'!$G$28, '3 set'!$L$5:$L$300,AG17)</f>
        <v>0</v>
      </c>
      <c r="AJ17" s="229">
        <f t="shared" si="5"/>
        <v>0</v>
      </c>
      <c r="AL17" s="342">
        <f t="shared" si="6"/>
        <v>0</v>
      </c>
      <c r="AM17" s="371">
        <f>COUNTIFS('3 set'!$L$5:$L$300,'Resumo 3'!AL17,'3 set'!$N$5:$N$300,'3 set'!$G$23,'3 set'!$O$5:$O$300,'3 set'!$G$29)</f>
        <v>0</v>
      </c>
      <c r="AN17" s="303" t="str">
        <f t="shared" si="9"/>
        <v xml:space="preserve"> </v>
      </c>
      <c r="AO17" s="371">
        <f>COUNTIFS('3 set'!$L$5:$L$300,'Resumo 3'!$AL17,'3 set'!$N$5:$N$300,'3 set'!$G$23,'3 set'!$O$5:$O$300,'3 set'!$G$28)</f>
        <v>0</v>
      </c>
      <c r="AP17" s="303" t="str">
        <f t="shared" si="10"/>
        <v xml:space="preserve"> </v>
      </c>
      <c r="AQ17" s="371">
        <f>COUNTIFS('3 set'!$L$5:$L$300,'Resumo 3'!$AL17,'3 set'!$N$5:$N$300,'3 set'!$G$23,'3 set'!$O$5:$O$300,'3 set'!$G$31)</f>
        <v>0</v>
      </c>
      <c r="AR17" s="303" t="str">
        <f t="shared" si="7"/>
        <v xml:space="preserve"> </v>
      </c>
      <c r="AS17" s="371">
        <f>COUNTIFS('3 set'!$L$5:$L$300,'Resumo 3'!$AL17,'3 set'!$N$5:$N$300,'3 set'!$G$22,'3 set'!$O$5:$O$300,'3 set'!$G$29)</f>
        <v>0</v>
      </c>
      <c r="AT17" s="303"/>
      <c r="AU17" s="371">
        <f>COUNTIFS('3 set'!$L$5:$L$300,'Resumo 3'!$AL17,'3 set'!$N$5:$N$300,'3 set'!$G$22,'3 set'!$O$5:$O$300,'3 set'!$G$28)</f>
        <v>0</v>
      </c>
      <c r="AV17" s="303" t="str">
        <f t="shared" si="12"/>
        <v xml:space="preserve"> </v>
      </c>
      <c r="AW17" s="371">
        <f>COUNTIFS('3 set'!$L$5:$L$300,'Resumo 3'!$AL17,'3 set'!$N$5:$N$300,'3 set'!$G$25,'3 set'!$O$5:$O$300,'3 set'!$G$31)</f>
        <v>0</v>
      </c>
      <c r="AX17" s="303" t="str">
        <f t="shared" si="13"/>
        <v xml:space="preserve"> </v>
      </c>
      <c r="AY17" s="371">
        <f>COUNTIFS('3 set'!$L$5:$L$300,'Resumo 3'!$AL17,'3 set'!$N$5:$N$300,'3 set'!$G$25,'3 set'!$O$5:$O$300,'3 set'!$G$29)</f>
        <v>0</v>
      </c>
      <c r="AZ17" s="303" t="str">
        <f t="shared" si="14"/>
        <v xml:space="preserve"> </v>
      </c>
      <c r="BA17" s="371">
        <f>COUNTIFS('3 set'!$L$5:$L$300,'Resumo 3'!$AL17,'3 set'!$N$5:$N$300,'3 set'!$G$25,'3 set'!$O$5:$O$300,'3 set'!$G$28)</f>
        <v>0</v>
      </c>
      <c r="BB17" s="303" t="str">
        <f t="shared" si="15"/>
        <v xml:space="preserve"> </v>
      </c>
      <c r="BC17" s="377">
        <f>COUNTIFS('3 set'!$L$5:$L$300,'Resumo 3'!AL17, '3 set'!$N$5:$N$300,"B",'3 set'!$O$5:$O$300,"C")</f>
        <v>0</v>
      </c>
      <c r="BD17" s="303" t="str">
        <f t="shared" si="16"/>
        <v xml:space="preserve"> </v>
      </c>
      <c r="BE17" s="342">
        <f t="shared" si="8"/>
        <v>0</v>
      </c>
      <c r="BF17" s="371">
        <f>COUNTIFS('3 set'!$L$5:$L$300,'Resumo 3'!$BE17, '3 set'!$N$5:$N$300,'3 set'!$G$24,'3 set'!$O$5:$O$300,'3 set'!$G$30)</f>
        <v>0</v>
      </c>
      <c r="BG17" s="303" t="str">
        <f t="shared" si="17"/>
        <v xml:space="preserve"> </v>
      </c>
      <c r="BH17" s="371">
        <f>COUNTIFS('3 set'!$L$5:$L$300,'Resumo 3'!$BE17, '3 set'!$N$5:$N$300,'3 set'!$G$24,'3 set'!$O$5:$O$300,'3 set'!$G$28)</f>
        <v>0</v>
      </c>
      <c r="BI17" s="303" t="str">
        <f t="shared" si="18"/>
        <v xml:space="preserve"> </v>
      </c>
      <c r="BJ17" s="371">
        <f>COUNTIFS('3 set'!$L$5:$L$300,'Resumo 3'!$BE17, '3 set'!$N$5:$N$300,'3 set'!$G$24,'3 set'!$O$5:$O$300,'3 set'!$G$31)</f>
        <v>0</v>
      </c>
      <c r="BK17" s="303" t="str">
        <f t="shared" si="19"/>
        <v xml:space="preserve"> </v>
      </c>
      <c r="BL17" s="371">
        <f>COUNTIFS('3 set'!$L$5:$L$300,'Resumo 3'!$BE17, '3 set'!$N$5:$N$300,'3 set'!$G$26,'3 set'!$O$5:$O$300,'3 set'!$G$30)</f>
        <v>0</v>
      </c>
      <c r="BM17" s="303"/>
      <c r="BN17" s="371">
        <f>COUNTIFS('3 set'!$L$5:$L$300,'Resumo 3'!$BE17, '3 set'!$N$5:$N$300,'3 set'!$G$26,'3 set'!$O$5:$O$300,'3 set'!$G$28)</f>
        <v>0</v>
      </c>
      <c r="BO17" s="303" t="str">
        <f t="shared" si="21"/>
        <v xml:space="preserve"> </v>
      </c>
      <c r="BP17" s="371">
        <f>COUNTIFS('3 set'!$L$5:$L$300,'Resumo 3'!$BE17, '3 set'!$N$5:$N$300,'3 set'!$G$26,'3 set'!$O$5:$O$300,'3 set'!$G$31)</f>
        <v>0</v>
      </c>
      <c r="BQ17" s="303" t="str">
        <f t="shared" si="22"/>
        <v xml:space="preserve"> </v>
      </c>
      <c r="BR17" s="371">
        <f>COUNTIFS('3 set'!$L$5:$L$300,'Resumo 3'!$BE17, '3 set'!$N$5:$N$300,'3 set'!$G$27,'3 set'!$O$5:$O$300,'3 set'!$G$30)</f>
        <v>0</v>
      </c>
      <c r="BS17" s="303" t="str">
        <f t="shared" si="23"/>
        <v xml:space="preserve"> </v>
      </c>
      <c r="BT17" s="371">
        <f>COUNTIFS('3 set'!$L$5:$L$300,'Resumo 3'!$BE17, '3 set'!$N$5:$N$300,'3 set'!$G$27,'3 set'!$O$5:$O$300,'3 set'!$G$28)</f>
        <v>0</v>
      </c>
      <c r="BU17" s="303" t="str">
        <f t="shared" si="24"/>
        <v xml:space="preserve"> </v>
      </c>
      <c r="BV17" s="371">
        <f>COUNTIFS('3 set'!$L$5:$L$300,'Resumo 3'!$BE17, '3 set'!$N$5:$N$300,'3 set'!$G$27,'3 set'!$O$5:$O$300,'3 set'!$G$31)</f>
        <v>0</v>
      </c>
      <c r="BW17" s="303" t="str">
        <f t="shared" si="25"/>
        <v xml:space="preserve"> </v>
      </c>
      <c r="BX17" s="19"/>
      <c r="BY17" s="19"/>
      <c r="BZ17" s="19"/>
      <c r="CA17" s="19"/>
      <c r="CB17" s="19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</row>
    <row r="18" spans="1:93" ht="15.75" thickBot="1" x14ac:dyDescent="0.3">
      <c r="A18" s="113">
        <f>'3 set'!F18</f>
        <v>0</v>
      </c>
      <c r="B18" s="250">
        <f>'3 set'!AD165</f>
        <v>0</v>
      </c>
      <c r="C18" s="260" t="str">
        <f>'3 set'!AE165</f>
        <v/>
      </c>
      <c r="D18" s="251">
        <f>'3 set'!AI165</f>
        <v>0</v>
      </c>
      <c r="E18" s="263" t="str">
        <f>'3 set'!AJ165</f>
        <v/>
      </c>
      <c r="F18" s="250">
        <f>'3 set'!AS165</f>
        <v>0</v>
      </c>
      <c r="G18" s="260" t="str">
        <f>'3 set'!AT165</f>
        <v/>
      </c>
      <c r="H18" s="251">
        <f>'3 set'!AX165</f>
        <v>0</v>
      </c>
      <c r="I18" s="263" t="str">
        <f>'3 set'!AY165</f>
        <v/>
      </c>
      <c r="J18" s="250">
        <f>'3 set'!BH165</f>
        <v>0</v>
      </c>
      <c r="K18" s="260" t="str">
        <f>'3 set'!BI165</f>
        <v/>
      </c>
      <c r="L18" s="252">
        <f>'3 set'!AN165</f>
        <v>0</v>
      </c>
      <c r="M18" s="263" t="str">
        <f>'3 set'!AO165</f>
        <v/>
      </c>
      <c r="N18" s="369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18"/>
      <c r="AC18" s="585"/>
      <c r="AD18" s="585"/>
      <c r="AE18" s="98"/>
      <c r="AG18" s="336">
        <f t="shared" si="0"/>
        <v>0</v>
      </c>
      <c r="AH18" s="338">
        <f>COUNTIFS('3 set'!$O$5:$O$300,'3 set'!$G$29, '3 set'!$L$5:$L$300,AG18)</f>
        <v>0</v>
      </c>
      <c r="AI18" s="338">
        <f>COUNTIFS('3 set'!$O$5:$O$300,'3 set'!$G$28, '3 set'!$L$5:$L$300,AG18)</f>
        <v>0</v>
      </c>
      <c r="AJ18" s="229">
        <f t="shared" si="5"/>
        <v>0</v>
      </c>
      <c r="AL18" s="341">
        <f t="shared" si="6"/>
        <v>0</v>
      </c>
      <c r="AM18" s="371">
        <f>COUNTIFS('3 set'!$L$5:$L$300,'Resumo 3'!AL18,'3 set'!$N$5:$N$300,'3 set'!$G$23,'3 set'!$O$5:$O$300,'3 set'!$G$29)</f>
        <v>0</v>
      </c>
      <c r="AN18" s="304" t="str">
        <f t="shared" si="9"/>
        <v xml:space="preserve"> </v>
      </c>
      <c r="AO18" s="371">
        <f>COUNTIFS('3 set'!$L$5:$L$300,'Resumo 3'!$AL18,'3 set'!$N$5:$N$300,'3 set'!$G$23,'3 set'!$O$5:$O$300,'3 set'!$G$28)</f>
        <v>0</v>
      </c>
      <c r="AP18" s="304" t="str">
        <f t="shared" si="10"/>
        <v xml:space="preserve"> </v>
      </c>
      <c r="AQ18" s="371">
        <f>COUNTIFS('3 set'!$L$5:$L$300,'Resumo 3'!$AL18,'3 set'!$N$5:$N$300,'3 set'!$G$23,'3 set'!$O$5:$O$300,'3 set'!$G$31)</f>
        <v>0</v>
      </c>
      <c r="AR18" s="304" t="str">
        <f t="shared" si="7"/>
        <v xml:space="preserve"> </v>
      </c>
      <c r="AS18" s="371">
        <f>COUNTIFS('3 set'!$L$5:$L$300,'Resumo 3'!$AL18,'3 set'!$N$5:$N$300,'3 set'!$G$22,'3 set'!$O$5:$O$300,'3 set'!$G$29)</f>
        <v>0</v>
      </c>
      <c r="AT18" s="304"/>
      <c r="AU18" s="371">
        <f>COUNTIFS('3 set'!$L$5:$L$300,'Resumo 3'!$AL18,'3 set'!$N$5:$N$300,'3 set'!$G$22,'3 set'!$O$5:$O$300,'3 set'!$G$28)</f>
        <v>0</v>
      </c>
      <c r="AV18" s="304" t="str">
        <f t="shared" si="12"/>
        <v xml:space="preserve"> </v>
      </c>
      <c r="AW18" s="371">
        <f>COUNTIFS('3 set'!$L$5:$L$300,'Resumo 3'!$AL18,'3 set'!$N$5:$N$300,'3 set'!$G$25,'3 set'!$O$5:$O$300,'3 set'!$G$31)</f>
        <v>0</v>
      </c>
      <c r="AX18" s="304" t="str">
        <f t="shared" si="13"/>
        <v xml:space="preserve"> </v>
      </c>
      <c r="AY18" s="371">
        <f>COUNTIFS('3 set'!$L$5:$L$300,'Resumo 3'!$AL18,'3 set'!$N$5:$N$300,'3 set'!$G$25,'3 set'!$O$5:$O$300,'3 set'!$G$29)</f>
        <v>0</v>
      </c>
      <c r="AZ18" s="304" t="str">
        <f t="shared" si="14"/>
        <v xml:space="preserve"> </v>
      </c>
      <c r="BA18" s="371">
        <f>COUNTIFS('3 set'!$L$5:$L$300,'Resumo 3'!$AL18,'3 set'!$N$5:$N$300,'3 set'!$G$25,'3 set'!$O$5:$O$300,'3 set'!$G$28)</f>
        <v>0</v>
      </c>
      <c r="BB18" s="304" t="str">
        <f t="shared" si="15"/>
        <v xml:space="preserve"> </v>
      </c>
      <c r="BC18" s="371">
        <f>COUNTIFS('3 set'!$L$5:$L$300,'Resumo 3'!AL18, '3 set'!$N$5:$N$300,"B",'3 set'!$O$5:$O$300,"C")</f>
        <v>0</v>
      </c>
      <c r="BD18" s="304" t="str">
        <f t="shared" si="16"/>
        <v xml:space="preserve"> </v>
      </c>
      <c r="BE18" s="341">
        <f t="shared" si="8"/>
        <v>0</v>
      </c>
      <c r="BF18" s="371">
        <f>COUNTIFS('3 set'!$L$5:$L$300,'Resumo 3'!$BE18, '3 set'!$N$5:$N$300,'3 set'!$G$24,'3 set'!$O$5:$O$300,'3 set'!$G$30)</f>
        <v>0</v>
      </c>
      <c r="BG18" s="304" t="str">
        <f t="shared" si="17"/>
        <v xml:space="preserve"> </v>
      </c>
      <c r="BH18" s="371">
        <f>COUNTIFS('3 set'!$L$5:$L$300,'Resumo 3'!$BE18, '3 set'!$N$5:$N$300,'3 set'!$G$24,'3 set'!$O$5:$O$300,'3 set'!$G$28)</f>
        <v>0</v>
      </c>
      <c r="BI18" s="304" t="str">
        <f t="shared" si="18"/>
        <v xml:space="preserve"> </v>
      </c>
      <c r="BJ18" s="371">
        <f>COUNTIFS('3 set'!$L$5:$L$300,'Resumo 3'!$BE18, '3 set'!$N$5:$N$300,'3 set'!$G$24,'3 set'!$O$5:$O$300,'3 set'!$G$31)</f>
        <v>0</v>
      </c>
      <c r="BK18" s="304" t="str">
        <f t="shared" si="19"/>
        <v xml:space="preserve"> </v>
      </c>
      <c r="BL18" s="371">
        <f>COUNTIFS('3 set'!$L$5:$L$300,'Resumo 3'!$BE18, '3 set'!$N$5:$N$300,'3 set'!$G$26,'3 set'!$O$5:$O$300,'3 set'!$G$30)</f>
        <v>0</v>
      </c>
      <c r="BM18" s="304"/>
      <c r="BN18" s="371">
        <f>COUNTIFS('3 set'!$L$5:$L$300,'Resumo 3'!$BE18, '3 set'!$N$5:$N$300,'3 set'!$G$26,'3 set'!$O$5:$O$300,'3 set'!$G$28)</f>
        <v>0</v>
      </c>
      <c r="BO18" s="304" t="str">
        <f t="shared" si="21"/>
        <v xml:space="preserve"> </v>
      </c>
      <c r="BP18" s="371">
        <f>COUNTIFS('3 set'!$L$5:$L$300,'Resumo 3'!$BE18, '3 set'!$N$5:$N$300,'3 set'!$G$26,'3 set'!$O$5:$O$300,'3 set'!$G$31)</f>
        <v>0</v>
      </c>
      <c r="BQ18" s="304" t="str">
        <f t="shared" si="22"/>
        <v xml:space="preserve"> </v>
      </c>
      <c r="BR18" s="371">
        <f>COUNTIFS('3 set'!$L$5:$L$300,'Resumo 3'!$BE18, '3 set'!$N$5:$N$300,'3 set'!$G$27,'3 set'!$O$5:$O$300,'3 set'!$G$30)</f>
        <v>0</v>
      </c>
      <c r="BS18" s="304" t="str">
        <f t="shared" si="23"/>
        <v xml:space="preserve"> </v>
      </c>
      <c r="BT18" s="371">
        <f>COUNTIFS('3 set'!$L$5:$L$300,'Resumo 3'!$BE18, '3 set'!$N$5:$N$300,'3 set'!$G$27,'3 set'!$O$5:$O$300,'3 set'!$G$28)</f>
        <v>0</v>
      </c>
      <c r="BU18" s="304" t="str">
        <f t="shared" si="24"/>
        <v xml:space="preserve"> </v>
      </c>
      <c r="BV18" s="371">
        <f>COUNTIFS('3 set'!$L$5:$L$300,'Resumo 3'!$BE18, '3 set'!$N$5:$N$300,'3 set'!$G$27,'3 set'!$O$5:$O$300,'3 set'!$G$31)</f>
        <v>0</v>
      </c>
      <c r="BW18" s="304" t="str">
        <f t="shared" si="25"/>
        <v xml:space="preserve"> </v>
      </c>
      <c r="BX18" s="19"/>
      <c r="BY18" s="19"/>
      <c r="BZ18" s="19"/>
      <c r="CA18" s="19"/>
      <c r="CB18" s="1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1:93" ht="15.75" thickBot="1" x14ac:dyDescent="0.3">
      <c r="A19" s="113">
        <f>'3 set'!F19</f>
        <v>0</v>
      </c>
      <c r="B19" s="250"/>
      <c r="C19" s="260"/>
      <c r="D19" s="251"/>
      <c r="E19" s="263"/>
      <c r="F19" s="250"/>
      <c r="G19" s="260"/>
      <c r="H19" s="251"/>
      <c r="I19" s="263"/>
      <c r="J19" s="250"/>
      <c r="K19" s="260"/>
      <c r="L19" s="252"/>
      <c r="M19" s="263"/>
      <c r="N19" s="369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8"/>
      <c r="AC19" s="585"/>
      <c r="AD19" s="585"/>
      <c r="AE19" s="98"/>
      <c r="AG19" s="336">
        <f t="shared" si="0"/>
        <v>0</v>
      </c>
      <c r="AH19" s="338">
        <f>COUNTIFS('3 set'!$O$5:$O$300,'3 set'!$G$29, '3 set'!$L$5:$L$300,AG19)</f>
        <v>0</v>
      </c>
      <c r="AI19" s="338">
        <f>COUNTIFS('3 set'!$O$5:$O$300,'3 set'!$G$28, '3 set'!$L$5:$L$300,AG19)</f>
        <v>0</v>
      </c>
      <c r="AJ19" s="229">
        <f t="shared" si="5"/>
        <v>0</v>
      </c>
      <c r="AL19" s="342">
        <f t="shared" si="6"/>
        <v>0</v>
      </c>
      <c r="AM19" s="371">
        <f>COUNTIFS('3 set'!$L$5:$L$300,'Resumo 3'!AL19,'3 set'!$N$5:$N$300,'3 set'!$G$23,'3 set'!$O$5:$O$300,'3 set'!$G$29)</f>
        <v>0</v>
      </c>
      <c r="AN19" s="303" t="str">
        <f t="shared" si="9"/>
        <v xml:space="preserve"> </v>
      </c>
      <c r="AO19" s="371">
        <f>COUNTIFS('3 set'!$L$5:$L$300,'Resumo 3'!$AL19,'3 set'!$N$5:$N$300,'3 set'!$G$23,'3 set'!$O$5:$O$300,'3 set'!$G$28)</f>
        <v>0</v>
      </c>
      <c r="AP19" s="303" t="str">
        <f t="shared" si="10"/>
        <v xml:space="preserve"> </v>
      </c>
      <c r="AQ19" s="371">
        <f>COUNTIFS('3 set'!$L$5:$L$300,'Resumo 3'!$AL19,'3 set'!$N$5:$N$300,'3 set'!$G$23,'3 set'!$O$5:$O$300,'3 set'!$G$31)</f>
        <v>0</v>
      </c>
      <c r="AR19" s="303" t="str">
        <f t="shared" si="7"/>
        <v xml:space="preserve"> </v>
      </c>
      <c r="AS19" s="371">
        <f>COUNTIFS('3 set'!$L$5:$L$300,'Resumo 3'!$AL19,'3 set'!$N$5:$N$300,'3 set'!$G$22,'3 set'!$O$5:$O$300,'3 set'!$G$29)</f>
        <v>0</v>
      </c>
      <c r="AT19" s="303"/>
      <c r="AU19" s="371">
        <f>COUNTIFS('3 set'!$L$5:$L$300,'Resumo 3'!$AL19,'3 set'!$N$5:$N$300,'3 set'!$G$22,'3 set'!$O$5:$O$300,'3 set'!$G$28)</f>
        <v>0</v>
      </c>
      <c r="AV19" s="303" t="str">
        <f t="shared" si="12"/>
        <v xml:space="preserve"> </v>
      </c>
      <c r="AW19" s="371">
        <f>COUNTIFS('3 set'!$L$5:$L$300,'Resumo 3'!$AL19,'3 set'!$N$5:$N$300,'3 set'!$G$25,'3 set'!$O$5:$O$300,'3 set'!$G$31)</f>
        <v>0</v>
      </c>
      <c r="AX19" s="303" t="str">
        <f t="shared" si="13"/>
        <v xml:space="preserve"> </v>
      </c>
      <c r="AY19" s="371">
        <f>COUNTIFS('3 set'!$L$5:$L$300,'Resumo 3'!$AL19,'3 set'!$N$5:$N$300,'3 set'!$G$25,'3 set'!$O$5:$O$300,'3 set'!$G$29)</f>
        <v>0</v>
      </c>
      <c r="AZ19" s="303" t="str">
        <f t="shared" si="14"/>
        <v xml:space="preserve"> </v>
      </c>
      <c r="BA19" s="371">
        <f>COUNTIFS('3 set'!$L$5:$L$300,'Resumo 3'!$AL19,'3 set'!$N$5:$N$300,'3 set'!$G$25,'3 set'!$O$5:$O$300,'3 set'!$G$28)</f>
        <v>0</v>
      </c>
      <c r="BB19" s="303" t="str">
        <f t="shared" si="15"/>
        <v xml:space="preserve"> </v>
      </c>
      <c r="BC19" s="377">
        <f>COUNTIFS('3 set'!$L$5:$L$300,'Resumo 3'!AL19, '3 set'!$N$5:$N$300,"B",'3 set'!$O$5:$O$300,"C")</f>
        <v>0</v>
      </c>
      <c r="BD19" s="303" t="str">
        <f t="shared" si="16"/>
        <v xml:space="preserve"> </v>
      </c>
      <c r="BE19" s="342">
        <f t="shared" si="8"/>
        <v>0</v>
      </c>
      <c r="BF19" s="371">
        <f>COUNTIFS('3 set'!$L$5:$L$300,'Resumo 3'!$BE19, '3 set'!$N$5:$N$300,'3 set'!$G$24,'3 set'!$O$5:$O$300,'3 set'!$G$30)</f>
        <v>0</v>
      </c>
      <c r="BG19" s="303" t="str">
        <f t="shared" si="17"/>
        <v xml:space="preserve"> </v>
      </c>
      <c r="BH19" s="371">
        <f>COUNTIFS('3 set'!$L$5:$L$300,'Resumo 3'!$BE19, '3 set'!$N$5:$N$300,'3 set'!$G$24,'3 set'!$O$5:$O$300,'3 set'!$G$28)</f>
        <v>0</v>
      </c>
      <c r="BI19" s="303" t="str">
        <f t="shared" si="18"/>
        <v xml:space="preserve"> </v>
      </c>
      <c r="BJ19" s="371">
        <f>COUNTIFS('3 set'!$L$5:$L$300,'Resumo 3'!$BE19, '3 set'!$N$5:$N$300,'3 set'!$G$24,'3 set'!$O$5:$O$300,'3 set'!$G$31)</f>
        <v>0</v>
      </c>
      <c r="BK19" s="303" t="str">
        <f t="shared" si="19"/>
        <v xml:space="preserve"> </v>
      </c>
      <c r="BL19" s="371">
        <f>COUNTIFS('3 set'!$L$5:$L$300,'Resumo 3'!$BE19, '3 set'!$N$5:$N$300,'3 set'!$G$26,'3 set'!$O$5:$O$300,'3 set'!$G$30)</f>
        <v>0</v>
      </c>
      <c r="BM19" s="303"/>
      <c r="BN19" s="371">
        <f>COUNTIFS('3 set'!$L$5:$L$300,'Resumo 3'!$BE19, '3 set'!$N$5:$N$300,'3 set'!$G$26,'3 set'!$O$5:$O$300,'3 set'!$G$28)</f>
        <v>0</v>
      </c>
      <c r="BO19" s="303" t="str">
        <f t="shared" si="21"/>
        <v xml:space="preserve"> </v>
      </c>
      <c r="BP19" s="371">
        <f>COUNTIFS('3 set'!$L$5:$L$300,'Resumo 3'!$BE19, '3 set'!$N$5:$N$300,'3 set'!$G$26,'3 set'!$O$5:$O$300,'3 set'!$G$31)</f>
        <v>0</v>
      </c>
      <c r="BQ19" s="303" t="str">
        <f t="shared" si="22"/>
        <v xml:space="preserve"> </v>
      </c>
      <c r="BR19" s="371">
        <f>COUNTIFS('3 set'!$L$5:$L$300,'Resumo 3'!$BE19, '3 set'!$N$5:$N$300,'3 set'!$G$27,'3 set'!$O$5:$O$300,'3 set'!$G$30)</f>
        <v>0</v>
      </c>
      <c r="BS19" s="303" t="str">
        <f t="shared" si="23"/>
        <v xml:space="preserve"> </v>
      </c>
      <c r="BT19" s="371">
        <f>COUNTIFS('3 set'!$L$5:$L$300,'Resumo 3'!$BE19, '3 set'!$N$5:$N$300,'3 set'!$G$27,'3 set'!$O$5:$O$300,'3 set'!$G$28)</f>
        <v>0</v>
      </c>
      <c r="BU19" s="303" t="str">
        <f t="shared" si="24"/>
        <v xml:space="preserve"> </v>
      </c>
      <c r="BV19" s="371">
        <f>COUNTIFS('3 set'!$L$5:$L$300,'Resumo 3'!$BE19, '3 set'!$N$5:$N$300,'3 set'!$G$27,'3 set'!$O$5:$O$300,'3 set'!$G$31)</f>
        <v>0</v>
      </c>
      <c r="BW19" s="303" t="str">
        <f t="shared" si="25"/>
        <v xml:space="preserve"> </v>
      </c>
      <c r="BX19" s="19"/>
      <c r="BY19" s="19"/>
      <c r="BZ19" s="19"/>
      <c r="CA19" s="19"/>
      <c r="CB19" s="1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1:93" ht="15.75" thickBot="1" x14ac:dyDescent="0.3">
      <c r="A20" s="113">
        <f>'3 set'!F20</f>
        <v>0</v>
      </c>
      <c r="B20" s="250"/>
      <c r="C20" s="260"/>
      <c r="D20" s="251"/>
      <c r="E20" s="263"/>
      <c r="F20" s="250"/>
      <c r="G20" s="260"/>
      <c r="H20" s="251"/>
      <c r="I20" s="263"/>
      <c r="J20" s="250"/>
      <c r="K20" s="260"/>
      <c r="L20" s="252"/>
      <c r="M20" s="263"/>
      <c r="N20" s="369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18"/>
      <c r="AC20" s="585"/>
      <c r="AD20" s="585"/>
      <c r="AE20" s="98"/>
      <c r="AG20" s="336">
        <f t="shared" si="0"/>
        <v>0</v>
      </c>
      <c r="AH20" s="338">
        <f>COUNTIFS('3 set'!$O$5:$O$300,'3 set'!$G$29, '3 set'!$L$5:$L$300,AG20)</f>
        <v>0</v>
      </c>
      <c r="AI20" s="338">
        <f>COUNTIFS('3 set'!$O$5:$O$300,'3 set'!$G$28, '3 set'!$L$5:$L$300,AG20)</f>
        <v>0</v>
      </c>
      <c r="AJ20" s="229">
        <f t="shared" si="5"/>
        <v>0</v>
      </c>
      <c r="AL20" s="341">
        <f t="shared" si="6"/>
        <v>0</v>
      </c>
      <c r="AM20" s="371">
        <f>COUNTIFS('3 set'!$L$5:$L$300,'Resumo 3'!AL20,'3 set'!$N$5:$N$300,'3 set'!$G$23,'3 set'!$O$5:$O$300,'3 set'!$G$29)</f>
        <v>0</v>
      </c>
      <c r="AN20" s="304" t="str">
        <f t="shared" si="9"/>
        <v xml:space="preserve"> </v>
      </c>
      <c r="AO20" s="371">
        <f>COUNTIFS('3 set'!$L$5:$L$300,'Resumo 3'!$AL20,'3 set'!$N$5:$N$300,'3 set'!$G$23,'3 set'!$O$5:$O$300,'3 set'!$G$28)</f>
        <v>0</v>
      </c>
      <c r="AP20" s="304" t="str">
        <f t="shared" si="10"/>
        <v xml:space="preserve"> </v>
      </c>
      <c r="AQ20" s="371">
        <f>COUNTIFS('3 set'!$L$5:$L$300,'Resumo 3'!$AL20,'3 set'!$N$5:$N$300,'3 set'!$G$23,'3 set'!$O$5:$O$300,'3 set'!$G$31)</f>
        <v>0</v>
      </c>
      <c r="AR20" s="304" t="str">
        <f t="shared" si="7"/>
        <v xml:space="preserve"> </v>
      </c>
      <c r="AS20" s="371">
        <f>COUNTIFS('3 set'!$L$5:$L$300,'Resumo 3'!$AL20,'3 set'!$N$5:$N$300,'3 set'!$G$22,'3 set'!$O$5:$O$300,'3 set'!$G$29)</f>
        <v>0</v>
      </c>
      <c r="AT20" s="304"/>
      <c r="AU20" s="371">
        <f>COUNTIFS('3 set'!$L$5:$L$300,'Resumo 3'!$AL20,'3 set'!$N$5:$N$300,'3 set'!$G$22,'3 set'!$O$5:$O$300,'3 set'!$G$28)</f>
        <v>0</v>
      </c>
      <c r="AV20" s="304" t="str">
        <f t="shared" si="12"/>
        <v xml:space="preserve"> </v>
      </c>
      <c r="AW20" s="371">
        <f>COUNTIFS('3 set'!$L$5:$L$300,'Resumo 3'!$AL20,'3 set'!$N$5:$N$300,'3 set'!$G$25,'3 set'!$O$5:$O$300,'3 set'!$G$31)</f>
        <v>0</v>
      </c>
      <c r="AX20" s="304" t="str">
        <f t="shared" si="13"/>
        <v xml:space="preserve"> </v>
      </c>
      <c r="AY20" s="371">
        <f>COUNTIFS('3 set'!$L$5:$L$300,'Resumo 3'!$AL20,'3 set'!$N$5:$N$300,'3 set'!$G$25,'3 set'!$O$5:$O$300,'3 set'!$G$29)</f>
        <v>0</v>
      </c>
      <c r="AZ20" s="304" t="str">
        <f t="shared" si="14"/>
        <v xml:space="preserve"> </v>
      </c>
      <c r="BA20" s="371">
        <f>COUNTIFS('3 set'!$L$5:$L$300,'Resumo 3'!$AL20,'3 set'!$N$5:$N$300,'3 set'!$G$25,'3 set'!$O$5:$O$300,'3 set'!$G$28)</f>
        <v>0</v>
      </c>
      <c r="BB20" s="304" t="str">
        <f t="shared" si="15"/>
        <v xml:space="preserve"> </v>
      </c>
      <c r="BC20" s="371">
        <f>COUNTIFS('3 set'!$L$5:$L$300,'Resumo 3'!AL20, '3 set'!$N$5:$N$300,"B",'3 set'!$O$5:$O$300,"C")</f>
        <v>0</v>
      </c>
      <c r="BD20" s="304" t="str">
        <f t="shared" si="16"/>
        <v xml:space="preserve"> </v>
      </c>
      <c r="BE20" s="341">
        <f t="shared" si="8"/>
        <v>0</v>
      </c>
      <c r="BF20" s="371">
        <f>COUNTIFS('3 set'!$L$5:$L$300,'Resumo 3'!$BE20, '3 set'!$N$5:$N$300,'3 set'!$G$24,'3 set'!$O$5:$O$300,'3 set'!$G$30)</f>
        <v>0</v>
      </c>
      <c r="BG20" s="304" t="str">
        <f t="shared" si="17"/>
        <v xml:space="preserve"> </v>
      </c>
      <c r="BH20" s="371">
        <f>COUNTIFS('3 set'!$L$5:$L$300,'Resumo 3'!$BE20, '3 set'!$N$5:$N$300,'3 set'!$G$24,'3 set'!$O$5:$O$300,'3 set'!$G$28)</f>
        <v>0</v>
      </c>
      <c r="BI20" s="304" t="str">
        <f t="shared" si="18"/>
        <v xml:space="preserve"> </v>
      </c>
      <c r="BJ20" s="371">
        <f>COUNTIFS('3 set'!$L$5:$L$300,'Resumo 3'!$BE20, '3 set'!$N$5:$N$300,'3 set'!$G$24,'3 set'!$O$5:$O$300,'3 set'!$G$31)</f>
        <v>0</v>
      </c>
      <c r="BK20" s="304" t="str">
        <f t="shared" si="19"/>
        <v xml:space="preserve"> </v>
      </c>
      <c r="BL20" s="371">
        <f>COUNTIFS('3 set'!$L$5:$L$300,'Resumo 3'!$BE20, '3 set'!$N$5:$N$300,'3 set'!$G$26,'3 set'!$O$5:$O$300,'3 set'!$G$30)</f>
        <v>0</v>
      </c>
      <c r="BM20" s="304"/>
      <c r="BN20" s="371">
        <f>COUNTIFS('3 set'!$L$5:$L$300,'Resumo 3'!$BE20, '3 set'!$N$5:$N$300,'3 set'!$G$26,'3 set'!$O$5:$O$300,'3 set'!$G$28)</f>
        <v>0</v>
      </c>
      <c r="BO20" s="304" t="str">
        <f t="shared" si="21"/>
        <v xml:space="preserve"> </v>
      </c>
      <c r="BP20" s="371">
        <f>COUNTIFS('3 set'!$L$5:$L$300,'Resumo 3'!$BE20, '3 set'!$N$5:$N$300,'3 set'!$G$26,'3 set'!$O$5:$O$300,'3 set'!$G$31)</f>
        <v>0</v>
      </c>
      <c r="BQ20" s="304" t="str">
        <f t="shared" si="22"/>
        <v xml:space="preserve"> </v>
      </c>
      <c r="BR20" s="371">
        <f>COUNTIFS('3 set'!$L$5:$L$300,'Resumo 3'!$BE20, '3 set'!$N$5:$N$300,'3 set'!$G$27,'3 set'!$O$5:$O$300,'3 set'!$G$30)</f>
        <v>0</v>
      </c>
      <c r="BS20" s="304" t="str">
        <f t="shared" si="23"/>
        <v xml:space="preserve"> </v>
      </c>
      <c r="BT20" s="371">
        <f>COUNTIFS('3 set'!$L$5:$L$300,'Resumo 3'!$BE20, '3 set'!$N$5:$N$300,'3 set'!$G$27,'3 set'!$O$5:$O$300,'3 set'!$G$28)</f>
        <v>0</v>
      </c>
      <c r="BU20" s="304" t="str">
        <f t="shared" si="24"/>
        <v xml:space="preserve"> </v>
      </c>
      <c r="BV20" s="371">
        <f>COUNTIFS('3 set'!$L$5:$L$300,'Resumo 3'!$BE20, '3 set'!$N$5:$N$300,'3 set'!$G$27,'3 set'!$O$5:$O$300,'3 set'!$G$31)</f>
        <v>0</v>
      </c>
      <c r="BW20" s="304" t="str">
        <f t="shared" si="25"/>
        <v xml:space="preserve"> </v>
      </c>
      <c r="BX20" s="19"/>
      <c r="BY20" s="19"/>
      <c r="BZ20" s="19"/>
      <c r="CA20" s="19"/>
      <c r="CB20" s="1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ht="15.75" thickBot="1" x14ac:dyDescent="0.3">
      <c r="A21" s="113">
        <f>'3 set'!F21</f>
        <v>0</v>
      </c>
      <c r="B21" s="250"/>
      <c r="C21" s="260"/>
      <c r="D21" s="251"/>
      <c r="E21" s="263"/>
      <c r="F21" s="250"/>
      <c r="G21" s="260"/>
      <c r="H21" s="251"/>
      <c r="I21" s="263"/>
      <c r="J21" s="250"/>
      <c r="K21" s="260"/>
      <c r="L21" s="252"/>
      <c r="M21" s="263"/>
      <c r="N21" s="369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18"/>
      <c r="AC21" s="585"/>
      <c r="AD21" s="585"/>
      <c r="AE21" s="98"/>
      <c r="AG21" s="336">
        <f t="shared" si="0"/>
        <v>0</v>
      </c>
      <c r="AH21" s="338">
        <f>COUNTIFS('3 set'!$O$5:$O$300,'3 set'!$G$29, '3 set'!$L$5:$L$300,AG21)</f>
        <v>0</v>
      </c>
      <c r="AI21" s="338">
        <f>COUNTIFS('3 set'!$O$5:$O$300,'3 set'!$G$28, '3 set'!$L$5:$L$300,AG21)</f>
        <v>0</v>
      </c>
      <c r="AJ21" s="229">
        <f t="shared" si="5"/>
        <v>0</v>
      </c>
      <c r="AL21" s="342">
        <f t="shared" si="6"/>
        <v>0</v>
      </c>
      <c r="AM21" s="371">
        <f>COUNTIFS('3 set'!$L$5:$L$300,'Resumo 3'!AL21,'3 set'!$N$5:$N$300,'3 set'!$G$23,'3 set'!$O$5:$O$300,'3 set'!$G$29)</f>
        <v>0</v>
      </c>
      <c r="AN21" s="303" t="str">
        <f t="shared" si="9"/>
        <v xml:space="preserve"> </v>
      </c>
      <c r="AO21" s="371">
        <f>COUNTIFS('3 set'!$L$5:$L$300,'Resumo 3'!$AL21,'3 set'!$N$5:$N$300,'3 set'!$G$23,'3 set'!$O$5:$O$300,'3 set'!$G$28)</f>
        <v>0</v>
      </c>
      <c r="AP21" s="303" t="str">
        <f t="shared" si="10"/>
        <v xml:space="preserve"> </v>
      </c>
      <c r="AQ21" s="371">
        <f>COUNTIFS('3 set'!$L$5:$L$300,'Resumo 3'!$AL21,'3 set'!$N$5:$N$300,'3 set'!$G$23,'3 set'!$O$5:$O$300,'3 set'!$G$31)</f>
        <v>0</v>
      </c>
      <c r="AR21" s="303" t="str">
        <f t="shared" si="7"/>
        <v xml:space="preserve"> </v>
      </c>
      <c r="AS21" s="371">
        <f>COUNTIFS('3 set'!$L$5:$L$300,'Resumo 3'!$AL21,'3 set'!$N$5:$N$300,'3 set'!$G$22,'3 set'!$O$5:$O$300,'3 set'!$G$29)</f>
        <v>0</v>
      </c>
      <c r="AT21" s="303"/>
      <c r="AU21" s="371">
        <f>COUNTIFS('3 set'!$L$5:$L$300,'Resumo 3'!$AL21,'3 set'!$N$5:$N$300,'3 set'!$G$22,'3 set'!$O$5:$O$300,'3 set'!$G$28)</f>
        <v>0</v>
      </c>
      <c r="AV21" s="303" t="str">
        <f t="shared" si="12"/>
        <v xml:space="preserve"> </v>
      </c>
      <c r="AW21" s="371">
        <f>COUNTIFS('3 set'!$L$5:$L$300,'Resumo 3'!$AL21,'3 set'!$N$5:$N$300,'3 set'!$G$25,'3 set'!$O$5:$O$300,'3 set'!$G$31)</f>
        <v>0</v>
      </c>
      <c r="AX21" s="303" t="str">
        <f t="shared" si="13"/>
        <v xml:space="preserve"> </v>
      </c>
      <c r="AY21" s="371">
        <f>COUNTIFS('3 set'!$L$5:$L$300,'Resumo 3'!$AL21,'3 set'!$N$5:$N$300,'3 set'!$G$25,'3 set'!$O$5:$O$300,'3 set'!$G$29)</f>
        <v>0</v>
      </c>
      <c r="AZ21" s="303" t="str">
        <f t="shared" si="14"/>
        <v xml:space="preserve"> </v>
      </c>
      <c r="BA21" s="371">
        <f>COUNTIFS('3 set'!$L$5:$L$300,'Resumo 3'!$AL21,'3 set'!$N$5:$N$300,'3 set'!$G$25,'3 set'!$O$5:$O$300,'3 set'!$G$28)</f>
        <v>0</v>
      </c>
      <c r="BB21" s="303" t="str">
        <f t="shared" si="15"/>
        <v xml:space="preserve"> </v>
      </c>
      <c r="BC21" s="377">
        <f>COUNTIFS('3 set'!$L$5:$L$300,'Resumo 3'!AL21, '3 set'!$N$5:$N$300,"B",'3 set'!$O$5:$O$300,"C")</f>
        <v>0</v>
      </c>
      <c r="BD21" s="303" t="str">
        <f t="shared" si="16"/>
        <v xml:space="preserve"> </v>
      </c>
      <c r="BE21" s="342">
        <f t="shared" si="8"/>
        <v>0</v>
      </c>
      <c r="BF21" s="371">
        <f>COUNTIFS('3 set'!$L$5:$L$300,'Resumo 3'!$BE21, '3 set'!$N$5:$N$300,'3 set'!$G$24,'3 set'!$O$5:$O$300,'3 set'!$G$30)</f>
        <v>0</v>
      </c>
      <c r="BG21" s="303" t="str">
        <f t="shared" si="17"/>
        <v xml:space="preserve"> </v>
      </c>
      <c r="BH21" s="371">
        <f>COUNTIFS('3 set'!$L$5:$L$300,'Resumo 3'!$BE21, '3 set'!$N$5:$N$300,'3 set'!$G$24,'3 set'!$O$5:$O$300,'3 set'!$G$28)</f>
        <v>0</v>
      </c>
      <c r="BI21" s="303" t="str">
        <f t="shared" si="18"/>
        <v xml:space="preserve"> </v>
      </c>
      <c r="BJ21" s="371">
        <f>COUNTIFS('3 set'!$L$5:$L$300,'Resumo 3'!$BE21, '3 set'!$N$5:$N$300,'3 set'!$G$24,'3 set'!$O$5:$O$300,'3 set'!$G$31)</f>
        <v>0</v>
      </c>
      <c r="BK21" s="303" t="str">
        <f t="shared" si="19"/>
        <v xml:space="preserve"> </v>
      </c>
      <c r="BL21" s="371">
        <f>COUNTIFS('3 set'!$L$5:$L$300,'Resumo 3'!$BE21, '3 set'!$N$5:$N$300,'3 set'!$G$26,'3 set'!$O$5:$O$300,'3 set'!$G$30)</f>
        <v>0</v>
      </c>
      <c r="BM21" s="303"/>
      <c r="BN21" s="371">
        <f>COUNTIFS('3 set'!$L$5:$L$300,'Resumo 3'!$BE21, '3 set'!$N$5:$N$300,'3 set'!$G$26,'3 set'!$O$5:$O$300,'3 set'!$G$28)</f>
        <v>0</v>
      </c>
      <c r="BO21" s="303" t="str">
        <f t="shared" si="21"/>
        <v xml:space="preserve"> </v>
      </c>
      <c r="BP21" s="371">
        <f>COUNTIFS('3 set'!$L$5:$L$300,'Resumo 3'!$BE21, '3 set'!$N$5:$N$300,'3 set'!$G$26,'3 set'!$O$5:$O$300,'3 set'!$G$31)</f>
        <v>0</v>
      </c>
      <c r="BQ21" s="303" t="str">
        <f t="shared" si="22"/>
        <v xml:space="preserve"> </v>
      </c>
      <c r="BR21" s="371">
        <f>COUNTIFS('3 set'!$L$5:$L$300,'Resumo 3'!$BE21, '3 set'!$N$5:$N$300,'3 set'!$G$27,'3 set'!$O$5:$O$300,'3 set'!$G$30)</f>
        <v>0</v>
      </c>
      <c r="BS21" s="303" t="str">
        <f t="shared" si="23"/>
        <v xml:space="preserve"> </v>
      </c>
      <c r="BT21" s="371">
        <f>COUNTIFS('3 set'!$L$5:$L$300,'Resumo 3'!$BE21, '3 set'!$N$5:$N$300,'3 set'!$G$27,'3 set'!$O$5:$O$300,'3 set'!$G$28)</f>
        <v>0</v>
      </c>
      <c r="BU21" s="303" t="str">
        <f t="shared" si="24"/>
        <v xml:space="preserve"> </v>
      </c>
      <c r="BV21" s="371">
        <f>COUNTIFS('3 set'!$L$5:$L$300,'Resumo 3'!$BE21, '3 set'!$N$5:$N$300,'3 set'!$G$27,'3 set'!$O$5:$O$300,'3 set'!$G$31)</f>
        <v>0</v>
      </c>
      <c r="BW21" s="303" t="str">
        <f t="shared" si="25"/>
        <v xml:space="preserve"> </v>
      </c>
      <c r="BX21" s="19"/>
      <c r="BY21" s="19"/>
      <c r="BZ21" s="19"/>
      <c r="CA21" s="19"/>
      <c r="CB21" s="1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</row>
    <row r="22" spans="1:93" ht="15.75" thickBot="1" x14ac:dyDescent="0.3">
      <c r="A22" s="113">
        <f>'3 set'!F22</f>
        <v>0</v>
      </c>
      <c r="B22" s="250"/>
      <c r="C22" s="260"/>
      <c r="D22" s="251"/>
      <c r="E22" s="263"/>
      <c r="F22" s="250"/>
      <c r="G22" s="260"/>
      <c r="H22" s="251"/>
      <c r="I22" s="263"/>
      <c r="J22" s="250"/>
      <c r="K22" s="260"/>
      <c r="L22" s="252"/>
      <c r="M22" s="263"/>
      <c r="N22" s="369" t="str">
        <f t="shared" si="1"/>
        <v xml:space="preserve"> </v>
      </c>
      <c r="O22" s="258"/>
      <c r="P22" s="16"/>
      <c r="Q22" s="125" t="s">
        <v>13</v>
      </c>
      <c r="R22" s="295">
        <f ca="1">COUNTIFS('3 set'!$I$5:$I$300,1,'3 set'!$N$5:$N$300,'3 set'!$G$24,'3 set'!$O$5:$O$300,'3 set'!$G$28)</f>
        <v>0</v>
      </c>
      <c r="S22" s="296" t="e">
        <f ca="1">R22/($R$22+$R$23+$R$24)</f>
        <v>#DIV/0!</v>
      </c>
      <c r="T22" s="273">
        <f ca="1">COUNTIFS('3 set'!$I$5:$I$300,1,'3 set'!$N$5:$N$300,'3 set'!$G$27,'3 set'!$O$5:$O$300,'3 set'!$G$28)</f>
        <v>0</v>
      </c>
      <c r="U22" s="294" t="e">
        <f ca="1">T22/($T$22+$T$23+$T$24)</f>
        <v>#DIV/0!</v>
      </c>
      <c r="V22" s="295">
        <f ca="1">COUNTIFS('3 set'!$I$5:$I$300,1,'3 set'!$N$5:$N$300,'3 set'!$G$26,'3 set'!$O$5:$O$300,'3 set'!$G$28)</f>
        <v>0</v>
      </c>
      <c r="W22" s="296" t="e">
        <f ca="1">V22/($V$22+$V$23+$V$24)</f>
        <v>#DIV/0!</v>
      </c>
      <c r="X22" s="219">
        <f ca="1">SUM(R22,T22,V22)</f>
        <v>0</v>
      </c>
      <c r="Y22" s="297" t="e">
        <f ca="1">X22/($X$22+$X$23+$X$24)</f>
        <v>#DIV/0!</v>
      </c>
      <c r="Z22" s="18"/>
      <c r="AA22" s="408"/>
      <c r="AB22" s="18"/>
      <c r="AC22" s="585"/>
      <c r="AD22" s="585"/>
      <c r="AE22" s="98"/>
      <c r="AG22" s="336">
        <f t="shared" si="0"/>
        <v>0</v>
      </c>
      <c r="AH22" s="338">
        <f>COUNTIFS('3 set'!$O$5:$O$300,'3 set'!$G$29, '3 set'!$L$5:$L$300,AG22)</f>
        <v>0</v>
      </c>
      <c r="AI22" s="338">
        <f>COUNTIFS('3 set'!$O$5:$O$300,'3 set'!$G$28, '3 set'!$L$5:$L$300,AG22)</f>
        <v>0</v>
      </c>
      <c r="AJ22" s="229">
        <f t="shared" si="5"/>
        <v>0</v>
      </c>
      <c r="AL22" s="341">
        <f t="shared" si="6"/>
        <v>0</v>
      </c>
      <c r="AM22" s="371">
        <f>COUNTIFS('3 set'!$L$5:$L$300,'Resumo 3'!AL22,'3 set'!$N$5:$N$300,'3 set'!$G$23,'3 set'!$O$5:$O$300,'3 set'!$G$29)</f>
        <v>0</v>
      </c>
      <c r="AN22" s="304" t="str">
        <f t="shared" si="9"/>
        <v xml:space="preserve"> </v>
      </c>
      <c r="AO22" s="371">
        <f>COUNTIFS('3 set'!$L$5:$L$300,'Resumo 3'!$AL22,'3 set'!$N$5:$N$300,'3 set'!$G$23,'3 set'!$O$5:$O$300,'3 set'!$G$28)</f>
        <v>0</v>
      </c>
      <c r="AP22" s="304" t="str">
        <f t="shared" si="10"/>
        <v xml:space="preserve"> </v>
      </c>
      <c r="AQ22" s="371">
        <f>COUNTIFS('3 set'!$L$5:$L$300,'Resumo 3'!$AL22,'3 set'!$N$5:$N$300,'3 set'!$G$23,'3 set'!$O$5:$O$300,'3 set'!$G$31)</f>
        <v>0</v>
      </c>
      <c r="AR22" s="304" t="str">
        <f t="shared" si="7"/>
        <v xml:space="preserve"> </v>
      </c>
      <c r="AS22" s="371">
        <f>COUNTIFS('3 set'!$L$5:$L$300,'Resumo 3'!$AL22,'3 set'!$N$5:$N$300,'3 set'!$G$22,'3 set'!$O$5:$O$300,'3 set'!$G$29)</f>
        <v>0</v>
      </c>
      <c r="AT22" s="304"/>
      <c r="AU22" s="371">
        <f>COUNTIFS('3 set'!$L$5:$L$300,'Resumo 3'!$AL22,'3 set'!$N$5:$N$300,'3 set'!$G$22,'3 set'!$O$5:$O$300,'3 set'!$G$28)</f>
        <v>0</v>
      </c>
      <c r="AV22" s="304" t="str">
        <f t="shared" si="12"/>
        <v xml:space="preserve"> </v>
      </c>
      <c r="AW22" s="371">
        <f>COUNTIFS('3 set'!$L$5:$L$300,'Resumo 3'!$AL22,'3 set'!$N$5:$N$300,'3 set'!$G$25,'3 set'!$O$5:$O$300,'3 set'!$G$31)</f>
        <v>0</v>
      </c>
      <c r="AX22" s="304" t="str">
        <f t="shared" si="13"/>
        <v xml:space="preserve"> </v>
      </c>
      <c r="AY22" s="371">
        <f>COUNTIFS('3 set'!$L$5:$L$300,'Resumo 3'!$AL22,'3 set'!$N$5:$N$300,'3 set'!$G$25,'3 set'!$O$5:$O$300,'3 set'!$G$29)</f>
        <v>0</v>
      </c>
      <c r="AZ22" s="304" t="str">
        <f t="shared" si="14"/>
        <v xml:space="preserve"> </v>
      </c>
      <c r="BA22" s="371">
        <f>COUNTIFS('3 set'!$L$5:$L$300,'Resumo 3'!$AL22,'3 set'!$N$5:$N$300,'3 set'!$G$25,'3 set'!$O$5:$O$300,'3 set'!$G$28)</f>
        <v>0</v>
      </c>
      <c r="BB22" s="304" t="str">
        <f t="shared" si="15"/>
        <v xml:space="preserve"> </v>
      </c>
      <c r="BC22" s="371">
        <f>COUNTIFS('3 set'!$L$5:$L$300,'Resumo 3'!AL22, '3 set'!$N$5:$N$300,"B",'3 set'!$O$5:$O$300,"C")</f>
        <v>0</v>
      </c>
      <c r="BD22" s="304" t="str">
        <f t="shared" si="16"/>
        <v xml:space="preserve"> </v>
      </c>
      <c r="BE22" s="341">
        <f t="shared" si="8"/>
        <v>0</v>
      </c>
      <c r="BF22" s="371">
        <f>COUNTIFS('3 set'!$L$5:$L$300,'Resumo 3'!$BE22, '3 set'!$N$5:$N$300,'3 set'!$G$24,'3 set'!$O$5:$O$300,'3 set'!$G$30)</f>
        <v>0</v>
      </c>
      <c r="BG22" s="304" t="str">
        <f t="shared" si="17"/>
        <v xml:space="preserve"> </v>
      </c>
      <c r="BH22" s="371">
        <f>COUNTIFS('3 set'!$L$5:$L$300,'Resumo 3'!$BE22, '3 set'!$N$5:$N$300,'3 set'!$G$24,'3 set'!$O$5:$O$300,'3 set'!$G$28)</f>
        <v>0</v>
      </c>
      <c r="BI22" s="304" t="str">
        <f t="shared" si="18"/>
        <v xml:space="preserve"> </v>
      </c>
      <c r="BJ22" s="371">
        <f>COUNTIFS('3 set'!$L$5:$L$300,'Resumo 3'!$BE22, '3 set'!$N$5:$N$300,'3 set'!$G$24,'3 set'!$O$5:$O$300,'3 set'!$G$31)</f>
        <v>0</v>
      </c>
      <c r="BK22" s="304" t="str">
        <f t="shared" si="19"/>
        <v xml:space="preserve"> </v>
      </c>
      <c r="BL22" s="371">
        <f>COUNTIFS('3 set'!$L$5:$L$300,'Resumo 3'!$BE22, '3 set'!$N$5:$N$300,'3 set'!$G$26,'3 set'!$O$5:$O$300,'3 set'!$G$30)</f>
        <v>0</v>
      </c>
      <c r="BM22" s="304"/>
      <c r="BN22" s="371">
        <f>COUNTIFS('3 set'!$L$5:$L$300,'Resumo 3'!$BE22, '3 set'!$N$5:$N$300,'3 set'!$G$26,'3 set'!$O$5:$O$300,'3 set'!$G$28)</f>
        <v>0</v>
      </c>
      <c r="BO22" s="304" t="str">
        <f t="shared" si="21"/>
        <v xml:space="preserve"> </v>
      </c>
      <c r="BP22" s="371">
        <f>COUNTIFS('3 set'!$L$5:$L$300,'Resumo 3'!$BE22, '3 set'!$N$5:$N$300,'3 set'!$G$26,'3 set'!$O$5:$O$300,'3 set'!$G$31)</f>
        <v>0</v>
      </c>
      <c r="BQ22" s="304" t="str">
        <f t="shared" si="22"/>
        <v xml:space="preserve"> </v>
      </c>
      <c r="BR22" s="371">
        <f>COUNTIFS('3 set'!$L$5:$L$300,'Resumo 3'!$BE22, '3 set'!$N$5:$N$300,'3 set'!$G$27,'3 set'!$O$5:$O$300,'3 set'!$G$30)</f>
        <v>0</v>
      </c>
      <c r="BS22" s="304" t="str">
        <f t="shared" si="23"/>
        <v xml:space="preserve"> </v>
      </c>
      <c r="BT22" s="371">
        <f>COUNTIFS('3 set'!$L$5:$L$300,'Resumo 3'!$BE22, '3 set'!$N$5:$N$300,'3 set'!$G$27,'3 set'!$O$5:$O$300,'3 set'!$G$28)</f>
        <v>0</v>
      </c>
      <c r="BU22" s="304" t="str">
        <f t="shared" si="24"/>
        <v xml:space="preserve"> </v>
      </c>
      <c r="BV22" s="371">
        <f>COUNTIFS('3 set'!$L$5:$L$300,'Resumo 3'!$BE22, '3 set'!$N$5:$N$300,'3 set'!$G$27,'3 set'!$O$5:$O$300,'3 set'!$G$31)</f>
        <v>0</v>
      </c>
      <c r="BW22" s="304" t="str">
        <f t="shared" si="25"/>
        <v xml:space="preserve"> </v>
      </c>
      <c r="BX22" s="19"/>
      <c r="BY22" s="19"/>
      <c r="BZ22" s="19"/>
      <c r="CA22" s="19"/>
      <c r="CB22" s="19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</row>
    <row r="23" spans="1:93" ht="15.75" thickBot="1" x14ac:dyDescent="0.3">
      <c r="A23" s="113">
        <f>'3 set'!F23</f>
        <v>0</v>
      </c>
      <c r="B23" s="250"/>
      <c r="C23" s="260"/>
      <c r="D23" s="251"/>
      <c r="E23" s="263"/>
      <c r="F23" s="250"/>
      <c r="G23" s="260"/>
      <c r="H23" s="251"/>
      <c r="I23" s="263"/>
      <c r="J23" s="250"/>
      <c r="K23" s="260"/>
      <c r="L23" s="252"/>
      <c r="M23" s="263"/>
      <c r="N23" s="369" t="str">
        <f t="shared" si="1"/>
        <v xml:space="preserve"> </v>
      </c>
      <c r="O23" s="258"/>
      <c r="P23" s="16"/>
      <c r="Q23" s="125" t="s">
        <v>14</v>
      </c>
      <c r="R23" s="295">
        <f ca="1">COUNTIFS('3 set'!$I$5:$I$300,1,'3 set'!$N$5:$N$300,'3 set'!$G$24,'3 set'!$O$5:$O$300,'3 set'!$G$31)</f>
        <v>0</v>
      </c>
      <c r="S23" s="296" t="e">
        <f ca="1">R23/($R$22+$R$23+$R$24)</f>
        <v>#DIV/0!</v>
      </c>
      <c r="T23" s="273">
        <f ca="1">COUNTIFS('3 set'!$I$5:$I$300,1,'3 set'!$N$5:$N$300,'3 set'!$G$27,'3 set'!$O$5:$O$300,'3 set'!$G$31)</f>
        <v>0</v>
      </c>
      <c r="U23" s="294" t="e">
        <f ca="1">T23/($T$22+$T$23+$T$24)</f>
        <v>#DIV/0!</v>
      </c>
      <c r="V23" s="295">
        <f ca="1">COUNTIFS('3 set'!$I$5:$I$300,1,'3 set'!$N$5:$N$300,'3 set'!$G$26,'3 set'!$O$5:$O$300,'3 set'!$G$31)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18"/>
      <c r="AC23" s="585"/>
      <c r="AD23" s="585"/>
      <c r="AE23" s="98"/>
      <c r="AG23" s="336">
        <f t="shared" si="0"/>
        <v>0</v>
      </c>
      <c r="AH23" s="338">
        <f>COUNTIFS('3 set'!$O$5:$O$300,'3 set'!$G$29, '3 set'!$L$5:$L$300,AG23)</f>
        <v>0</v>
      </c>
      <c r="AI23" s="338">
        <f>COUNTIFS('3 set'!$O$5:$O$300,'3 set'!$G$28, '3 set'!$L$5:$L$300,AG23)</f>
        <v>0</v>
      </c>
      <c r="AJ23" s="229">
        <f t="shared" si="5"/>
        <v>0</v>
      </c>
      <c r="AL23" s="342">
        <f t="shared" si="6"/>
        <v>0</v>
      </c>
      <c r="AM23" s="371">
        <f>COUNTIFS('3 set'!$L$5:$L$300,'Resumo 3'!AL23,'3 set'!$N$5:$N$300,'3 set'!$G$23,'3 set'!$O$5:$O$300,'3 set'!$G$29)</f>
        <v>0</v>
      </c>
      <c r="AN23" s="303" t="str">
        <f t="shared" si="9"/>
        <v xml:space="preserve"> </v>
      </c>
      <c r="AO23" s="371">
        <f>COUNTIFS('3 set'!$L$5:$L$300,'Resumo 3'!$AL23,'3 set'!$N$5:$N$300,'3 set'!$G$23,'3 set'!$O$5:$O$300,'3 set'!$G$28)</f>
        <v>0</v>
      </c>
      <c r="AP23" s="303" t="str">
        <f t="shared" si="10"/>
        <v xml:space="preserve"> </v>
      </c>
      <c r="AQ23" s="371">
        <f>COUNTIFS('3 set'!$L$5:$L$300,'Resumo 3'!$AL23,'3 set'!$N$5:$N$300,'3 set'!$G$23,'3 set'!$O$5:$O$300,'3 set'!$G$31)</f>
        <v>0</v>
      </c>
      <c r="AR23" s="303" t="str">
        <f t="shared" si="7"/>
        <v xml:space="preserve"> </v>
      </c>
      <c r="AS23" s="371">
        <f>COUNTIFS('3 set'!$L$5:$L$300,'Resumo 3'!$AL23,'3 set'!$N$5:$N$300,'3 set'!$G$22,'3 set'!$O$5:$O$300,'3 set'!$G$29)</f>
        <v>0</v>
      </c>
      <c r="AT23" s="303"/>
      <c r="AU23" s="371">
        <f>COUNTIFS('3 set'!$L$5:$L$300,'Resumo 3'!$AL23,'3 set'!$N$5:$N$300,'3 set'!$G$22,'3 set'!$O$5:$O$300,'3 set'!$G$28)</f>
        <v>0</v>
      </c>
      <c r="AV23" s="303" t="str">
        <f t="shared" si="12"/>
        <v xml:space="preserve"> </v>
      </c>
      <c r="AW23" s="371">
        <f>COUNTIFS('3 set'!$L$5:$L$300,'Resumo 3'!$AL23,'3 set'!$N$5:$N$300,'3 set'!$G$25,'3 set'!$O$5:$O$300,'3 set'!$G$31)</f>
        <v>0</v>
      </c>
      <c r="AX23" s="303" t="str">
        <f t="shared" si="13"/>
        <v xml:space="preserve"> </v>
      </c>
      <c r="AY23" s="371">
        <f>COUNTIFS('3 set'!$L$5:$L$300,'Resumo 3'!$AL23,'3 set'!$N$5:$N$300,'3 set'!$G$25,'3 set'!$O$5:$O$300,'3 set'!$G$29)</f>
        <v>0</v>
      </c>
      <c r="AZ23" s="303" t="str">
        <f t="shared" si="14"/>
        <v xml:space="preserve"> </v>
      </c>
      <c r="BA23" s="371">
        <f>COUNTIFS('3 set'!$L$5:$L$300,'Resumo 3'!$AL23,'3 set'!$N$5:$N$300,'3 set'!$G$25,'3 set'!$O$5:$O$300,'3 set'!$G$28)</f>
        <v>0</v>
      </c>
      <c r="BB23" s="303" t="str">
        <f t="shared" si="15"/>
        <v xml:space="preserve"> </v>
      </c>
      <c r="BC23" s="377">
        <f>COUNTIFS('3 set'!$L$5:$L$300,'Resumo 3'!AL23, '3 set'!$N$5:$N$300,"B",'3 set'!$O$5:$O$300,"C")</f>
        <v>0</v>
      </c>
      <c r="BD23" s="303" t="str">
        <f t="shared" si="16"/>
        <v xml:space="preserve"> </v>
      </c>
      <c r="BE23" s="342">
        <f t="shared" si="8"/>
        <v>0</v>
      </c>
      <c r="BF23" s="371">
        <f>COUNTIFS('3 set'!$L$5:$L$300,'Resumo 3'!$BE23, '3 set'!$N$5:$N$300,'3 set'!$G$24,'3 set'!$O$5:$O$300,'3 set'!$G$30)</f>
        <v>0</v>
      </c>
      <c r="BG23" s="303" t="str">
        <f t="shared" si="17"/>
        <v xml:space="preserve"> </v>
      </c>
      <c r="BH23" s="371">
        <f>COUNTIFS('3 set'!$L$5:$L$300,'Resumo 3'!$BE23, '3 set'!$N$5:$N$300,'3 set'!$G$24,'3 set'!$O$5:$O$300,'3 set'!$G$28)</f>
        <v>0</v>
      </c>
      <c r="BI23" s="303" t="str">
        <f t="shared" si="18"/>
        <v xml:space="preserve"> </v>
      </c>
      <c r="BJ23" s="371">
        <f>COUNTIFS('3 set'!$L$5:$L$300,'Resumo 3'!$BE23, '3 set'!$N$5:$N$300,'3 set'!$G$24,'3 set'!$O$5:$O$300,'3 set'!$G$31)</f>
        <v>0</v>
      </c>
      <c r="BK23" s="303" t="str">
        <f t="shared" si="19"/>
        <v xml:space="preserve"> </v>
      </c>
      <c r="BL23" s="371">
        <f>COUNTIFS('3 set'!$L$5:$L$300,'Resumo 3'!$BE23, '3 set'!$N$5:$N$300,'3 set'!$G$26,'3 set'!$O$5:$O$300,'3 set'!$G$30)</f>
        <v>0</v>
      </c>
      <c r="BM23" s="303"/>
      <c r="BN23" s="371">
        <f>COUNTIFS('3 set'!$L$5:$L$300,'Resumo 3'!$BE23, '3 set'!$N$5:$N$300,'3 set'!$G$26,'3 set'!$O$5:$O$300,'3 set'!$G$28)</f>
        <v>0</v>
      </c>
      <c r="BO23" s="303" t="str">
        <f t="shared" si="21"/>
        <v xml:space="preserve"> </v>
      </c>
      <c r="BP23" s="371">
        <f>COUNTIFS('3 set'!$L$5:$L$300,'Resumo 3'!$BE23, '3 set'!$N$5:$N$300,'3 set'!$G$26,'3 set'!$O$5:$O$300,'3 set'!$G$31)</f>
        <v>0</v>
      </c>
      <c r="BQ23" s="303" t="str">
        <f t="shared" si="22"/>
        <v xml:space="preserve"> </v>
      </c>
      <c r="BR23" s="371">
        <f>COUNTIFS('3 set'!$L$5:$L$300,'Resumo 3'!$BE23, '3 set'!$N$5:$N$300,'3 set'!$G$27,'3 set'!$O$5:$O$300,'3 set'!$G$30)</f>
        <v>0</v>
      </c>
      <c r="BS23" s="303" t="str">
        <f t="shared" si="23"/>
        <v xml:space="preserve"> </v>
      </c>
      <c r="BT23" s="371">
        <f>COUNTIFS('3 set'!$L$5:$L$300,'Resumo 3'!$BE23, '3 set'!$N$5:$N$300,'3 set'!$G$27,'3 set'!$O$5:$O$300,'3 set'!$G$28)</f>
        <v>0</v>
      </c>
      <c r="BU23" s="303" t="str">
        <f t="shared" si="24"/>
        <v xml:space="preserve"> </v>
      </c>
      <c r="BV23" s="371">
        <f>COUNTIFS('3 set'!$L$5:$L$300,'Resumo 3'!$BE23, '3 set'!$N$5:$N$300,'3 set'!$G$27,'3 set'!$O$5:$O$300,'3 set'!$G$31)</f>
        <v>0</v>
      </c>
      <c r="BW23" s="303" t="str">
        <f t="shared" si="25"/>
        <v xml:space="preserve"> </v>
      </c>
      <c r="BX23" s="19"/>
      <c r="BY23" s="19"/>
      <c r="BZ23" s="19"/>
      <c r="CA23" s="19"/>
      <c r="CB23" s="19"/>
    </row>
    <row r="24" spans="1:93" ht="15.75" thickBot="1" x14ac:dyDescent="0.3">
      <c r="A24" s="113">
        <f>'3 set'!F24</f>
        <v>0</v>
      </c>
      <c r="B24" s="253"/>
      <c r="C24" s="261"/>
      <c r="D24" s="254"/>
      <c r="E24" s="264"/>
      <c r="F24" s="253"/>
      <c r="G24" s="261"/>
      <c r="H24" s="254"/>
      <c r="I24" s="264"/>
      <c r="J24" s="253"/>
      <c r="K24" s="261"/>
      <c r="L24" s="255"/>
      <c r="M24" s="264"/>
      <c r="N24" s="369" t="str">
        <f t="shared" si="1"/>
        <v xml:space="preserve"> </v>
      </c>
      <c r="O24" s="399"/>
      <c r="P24" s="2"/>
      <c r="Q24" s="124" t="s">
        <v>11</v>
      </c>
      <c r="R24" s="299">
        <f ca="1">COUNTIFS('3 set'!$I$5:$I$300,1,'3 set'!$N$5:$N$300,'3 set'!$G$24,'3 set'!$O$5:$O$300,'3 set'!$G$30)</f>
        <v>0</v>
      </c>
      <c r="S24" s="300" t="e">
        <f ca="1">R24/($R$22+$R$23+$R$24)</f>
        <v>#DIV/0!</v>
      </c>
      <c r="T24" s="277">
        <f ca="1">COUNTIFS('3 set'!$I$5:$I$300,1,'3 set'!$N$5:$N$300,'3 set'!$G$27,'3 set'!$O$5:$O$300,'3 set'!$G$30)</f>
        <v>0</v>
      </c>
      <c r="U24" s="298" t="e">
        <f ca="1">T24/($T$22+$T$23+$T$24)</f>
        <v>#DIV/0!</v>
      </c>
      <c r="V24" s="299">
        <f ca="1">COUNTIFS('3 set'!$I$5:$I$300,1,'3 set'!$N$5:$N$300,'3 set'!$G$26,'3 set'!$O$5:$O$300,'3 set'!$G$30)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98"/>
      <c r="AC24" s="98"/>
      <c r="AD24" s="98"/>
      <c r="AE24" s="98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L24" s="341">
        <f t="shared" si="6"/>
        <v>0</v>
      </c>
      <c r="AM24" s="371">
        <f>COUNTIFS('3 set'!$L$5:$L$300,'Resumo 3'!AL24,'3 set'!$N$5:$N$300,'3 set'!$G$23,'3 set'!$O$5:$O$300,'3 set'!$G$29)</f>
        <v>0</v>
      </c>
      <c r="AN24" s="304" t="str">
        <f t="shared" si="9"/>
        <v xml:space="preserve"> </v>
      </c>
      <c r="AO24" s="371">
        <f>COUNTIFS('3 set'!$L$5:$L$300,'Resumo 3'!$AL24,'3 set'!$N$5:$N$300,'3 set'!$G$23,'3 set'!$O$5:$O$300,'3 set'!$G$28)</f>
        <v>0</v>
      </c>
      <c r="AP24" s="304" t="str">
        <f t="shared" si="10"/>
        <v xml:space="preserve"> </v>
      </c>
      <c r="AQ24" s="371">
        <f>COUNTIFS('3 set'!$L$5:$L$300,'Resumo 3'!$AL24,'3 set'!$N$5:$N$300,'3 set'!$G$23,'3 set'!$O$5:$O$300,'3 set'!$G$31)</f>
        <v>0</v>
      </c>
      <c r="AR24" s="304" t="str">
        <f t="shared" si="7"/>
        <v xml:space="preserve"> </v>
      </c>
      <c r="AS24" s="371">
        <f>COUNTIFS('3 set'!$L$5:$L$300,'Resumo 3'!$AL24,'3 set'!$N$5:$N$300,'3 set'!$G$22,'3 set'!$O$5:$O$300,'3 set'!$G$29)</f>
        <v>0</v>
      </c>
      <c r="AT24" s="304"/>
      <c r="AU24" s="371">
        <f>COUNTIFS('3 set'!$L$5:$L$300,'Resumo 3'!$AL24,'3 set'!$N$5:$N$300,'3 set'!$G$22,'3 set'!$O$5:$O$300,'3 set'!$G$28)</f>
        <v>0</v>
      </c>
      <c r="AV24" s="304" t="str">
        <f t="shared" si="12"/>
        <v xml:space="preserve"> </v>
      </c>
      <c r="AW24" s="371">
        <f>COUNTIFS('3 set'!$L$5:$L$300,'Resumo 3'!$AL24,'3 set'!$N$5:$N$300,'3 set'!$G$25,'3 set'!$O$5:$O$300,'3 set'!$G$31)</f>
        <v>0</v>
      </c>
      <c r="AX24" s="304" t="str">
        <f t="shared" si="13"/>
        <v xml:space="preserve"> </v>
      </c>
      <c r="AY24" s="371">
        <f>COUNTIFS('3 set'!$L$5:$L$300,'Resumo 3'!$AL24,'3 set'!$N$5:$N$300,'3 set'!$G$25,'3 set'!$O$5:$O$300,'3 set'!$G$29)</f>
        <v>0</v>
      </c>
      <c r="AZ24" s="304" t="str">
        <f t="shared" si="14"/>
        <v xml:space="preserve"> </v>
      </c>
      <c r="BA24" s="371">
        <f>COUNTIFS('3 set'!$L$5:$L$300,'Resumo 3'!$AL24,'3 set'!$N$5:$N$300,'3 set'!$G$25,'3 set'!$O$5:$O$300,'3 set'!$G$28)</f>
        <v>0</v>
      </c>
      <c r="BB24" s="304" t="str">
        <f t="shared" si="15"/>
        <v xml:space="preserve"> </v>
      </c>
      <c r="BC24" s="371">
        <f>COUNTIFS('3 set'!$L$5:$L$300,'Resumo 3'!AL24, '3 set'!$N$5:$N$300,"B",'3 set'!$O$5:$O$300,"C")</f>
        <v>0</v>
      </c>
      <c r="BD24" s="304" t="str">
        <f t="shared" si="16"/>
        <v xml:space="preserve"> </v>
      </c>
      <c r="BE24" s="341">
        <f t="shared" si="8"/>
        <v>0</v>
      </c>
      <c r="BF24" s="371">
        <f>COUNTIFS('3 set'!$L$5:$L$300,'Resumo 3'!$BE24, '3 set'!$N$5:$N$300,'3 set'!$G$24,'3 set'!$O$5:$O$300,'3 set'!$G$30)</f>
        <v>0</v>
      </c>
      <c r="BG24" s="304" t="str">
        <f t="shared" si="17"/>
        <v xml:space="preserve"> </v>
      </c>
      <c r="BH24" s="371">
        <f>COUNTIFS('3 set'!$L$5:$L$300,'Resumo 3'!$BE24, '3 set'!$N$5:$N$300,'3 set'!$G$24,'3 set'!$O$5:$O$300,'3 set'!$G$28)</f>
        <v>0</v>
      </c>
      <c r="BI24" s="304" t="str">
        <f t="shared" si="18"/>
        <v xml:space="preserve"> </v>
      </c>
      <c r="BJ24" s="371">
        <f>COUNTIFS('3 set'!$L$5:$L$300,'Resumo 3'!$BE24, '3 set'!$N$5:$N$300,'3 set'!$G$24,'3 set'!$O$5:$O$300,'3 set'!$G$31)</f>
        <v>0</v>
      </c>
      <c r="BK24" s="304" t="str">
        <f t="shared" si="19"/>
        <v xml:space="preserve"> </v>
      </c>
      <c r="BL24" s="371">
        <f>COUNTIFS('3 set'!$L$5:$L$300,'Resumo 3'!$BE24, '3 set'!$N$5:$N$300,'3 set'!$G$26,'3 set'!$O$5:$O$300,'3 set'!$G$30)</f>
        <v>0</v>
      </c>
      <c r="BM24" s="304"/>
      <c r="BN24" s="371">
        <f>COUNTIFS('3 set'!$L$5:$L$300,'Resumo 3'!$BE24, '3 set'!$N$5:$N$300,'3 set'!$G$26,'3 set'!$O$5:$O$300,'3 set'!$G$28)</f>
        <v>0</v>
      </c>
      <c r="BO24" s="304" t="str">
        <f t="shared" si="21"/>
        <v xml:space="preserve"> </v>
      </c>
      <c r="BP24" s="371">
        <f>COUNTIFS('3 set'!$L$5:$L$300,'Resumo 3'!$BE24, '3 set'!$N$5:$N$300,'3 set'!$G$26,'3 set'!$O$5:$O$300,'3 set'!$G$31)</f>
        <v>0</v>
      </c>
      <c r="BQ24" s="304" t="str">
        <f t="shared" si="22"/>
        <v xml:space="preserve"> </v>
      </c>
      <c r="BR24" s="371">
        <f>COUNTIFS('3 set'!$L$5:$L$300,'Resumo 3'!$BE24, '3 set'!$N$5:$N$300,'3 set'!$G$27,'3 set'!$O$5:$O$300,'3 set'!$G$30)</f>
        <v>0</v>
      </c>
      <c r="BS24" s="304" t="str">
        <f t="shared" si="23"/>
        <v xml:space="preserve"> </v>
      </c>
      <c r="BT24" s="371">
        <f>COUNTIFS('3 set'!$L$5:$L$300,'Resumo 3'!$BE24, '3 set'!$N$5:$N$300,'3 set'!$G$27,'3 set'!$O$5:$O$300,'3 set'!$G$28)</f>
        <v>0</v>
      </c>
      <c r="BU24" s="304" t="str">
        <f t="shared" si="24"/>
        <v xml:space="preserve"> </v>
      </c>
      <c r="BV24" s="371">
        <f>COUNTIFS('3 set'!$L$5:$L$300,'Resumo 3'!$BE24, '3 set'!$N$5:$N$300,'3 set'!$G$27,'3 set'!$O$5:$O$300,'3 set'!$G$31)</f>
        <v>0</v>
      </c>
      <c r="BW24" s="304" t="str">
        <f t="shared" si="25"/>
        <v xml:space="preserve"> </v>
      </c>
      <c r="BX24" s="19"/>
      <c r="BY24" s="19"/>
      <c r="BZ24" s="19"/>
      <c r="CA24" s="19"/>
      <c r="CB24" s="19"/>
    </row>
    <row r="25" spans="1:93" ht="15.75" thickBot="1" x14ac:dyDescent="0.3">
      <c r="A25" s="291" t="s">
        <v>131</v>
      </c>
      <c r="B25" s="256">
        <f>SUM(B4:B24)</f>
        <v>0</v>
      </c>
      <c r="C25" s="259" t="str">
        <f>IFERROR(AVERAGE(C4:C24), "0")</f>
        <v>0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0</v>
      </c>
      <c r="I25" s="262" t="str">
        <f>IFERROR(AVERAGE(I4:I24), "0")</f>
        <v>0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0</v>
      </c>
      <c r="O25" s="138" t="str">
        <f>IFERROR(AVERAGE(C25,E25,G25,I25,K25,M25)," ")</f>
        <v xml:space="preserve"> </v>
      </c>
      <c r="P25" s="15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98"/>
      <c r="AC25" s="98"/>
      <c r="AD25" s="98"/>
      <c r="AE25" s="98"/>
      <c r="AG25" s="408"/>
      <c r="AH25" s="408"/>
      <c r="AI25" s="408"/>
      <c r="AJ25" s="408"/>
      <c r="AL25" s="342">
        <f t="shared" si="6"/>
        <v>0</v>
      </c>
      <c r="AM25" s="371">
        <f>COUNTIFS('3 set'!$L$5:$L$300,'Resumo 3'!AL25,'3 set'!$N$5:$N$300,'3 set'!$G$23,'3 set'!$O$5:$O$300,'3 set'!$G$29)</f>
        <v>0</v>
      </c>
      <c r="AN25" s="303" t="str">
        <f t="shared" si="9"/>
        <v xml:space="preserve"> </v>
      </c>
      <c r="AO25" s="371">
        <f>COUNTIFS('3 set'!$L$5:$L$300,'Resumo 3'!$AL25,'3 set'!$N$5:$N$300,'3 set'!$G$23,'3 set'!$O$5:$O$300,'3 set'!$G$28)</f>
        <v>0</v>
      </c>
      <c r="AP25" s="303" t="str">
        <f t="shared" si="10"/>
        <v xml:space="preserve"> </v>
      </c>
      <c r="AQ25" s="371">
        <f>COUNTIFS('3 set'!$L$5:$L$300,'Resumo 3'!$AL25,'3 set'!$N$5:$N$300,'3 set'!$G$23,'3 set'!$O$5:$O$300,'3 set'!$G$31)</f>
        <v>0</v>
      </c>
      <c r="AR25" s="303" t="str">
        <f t="shared" si="7"/>
        <v xml:space="preserve"> </v>
      </c>
      <c r="AS25" s="371">
        <f>COUNTIFS('3 set'!$L$5:$L$300,'Resumo 3'!$AL25,'3 set'!$N$5:$N$300,'3 set'!$G$22,'3 set'!$O$5:$O$300,'3 set'!$G$29)</f>
        <v>0</v>
      </c>
      <c r="AT25" s="303"/>
      <c r="AU25" s="371">
        <f>COUNTIFS('3 set'!$L$5:$L$300,'Resumo 3'!$AL25,'3 set'!$N$5:$N$300,'3 set'!$G$22,'3 set'!$O$5:$O$300,'3 set'!$G$28)</f>
        <v>0</v>
      </c>
      <c r="AV25" s="303" t="str">
        <f t="shared" si="12"/>
        <v xml:space="preserve"> </v>
      </c>
      <c r="AW25" s="371">
        <f>COUNTIFS('3 set'!$L$5:$L$300,'Resumo 3'!$AL25,'3 set'!$N$5:$N$300,'3 set'!$G$25,'3 set'!$O$5:$O$300,'3 set'!$G$31)</f>
        <v>0</v>
      </c>
      <c r="AX25" s="303" t="str">
        <f t="shared" si="13"/>
        <v xml:space="preserve"> </v>
      </c>
      <c r="AY25" s="371">
        <f>COUNTIFS('3 set'!$L$5:$L$300,'Resumo 3'!$AL25,'3 set'!$N$5:$N$300,'3 set'!$G$25,'3 set'!$O$5:$O$300,'3 set'!$G$29)</f>
        <v>0</v>
      </c>
      <c r="AZ25" s="303" t="str">
        <f t="shared" si="14"/>
        <v xml:space="preserve"> </v>
      </c>
      <c r="BA25" s="371">
        <f>COUNTIFS('3 set'!$L$5:$L$300,'Resumo 3'!$AL25,'3 set'!$N$5:$N$300,'3 set'!$G$25,'3 set'!$O$5:$O$300,'3 set'!$G$28)</f>
        <v>0</v>
      </c>
      <c r="BB25" s="303" t="str">
        <f t="shared" si="15"/>
        <v xml:space="preserve"> </v>
      </c>
      <c r="BC25" s="377">
        <f>COUNTIFS('3 set'!$L$5:$L$300,'Resumo 3'!AL25, '3 set'!$N$5:$N$300,"B",'3 set'!$O$5:$O$300,"C")</f>
        <v>0</v>
      </c>
      <c r="BD25" s="303" t="str">
        <f t="shared" si="16"/>
        <v xml:space="preserve"> </v>
      </c>
      <c r="BE25" s="342">
        <f t="shared" si="8"/>
        <v>0</v>
      </c>
      <c r="BF25" s="371">
        <f>COUNTIFS('3 set'!$L$5:$L$300,'Resumo 3'!$BE25, '3 set'!$N$5:$N$300,'3 set'!$G$24,'3 set'!$O$5:$O$300,'3 set'!$G$30)</f>
        <v>0</v>
      </c>
      <c r="BG25" s="303" t="str">
        <f t="shared" si="17"/>
        <v xml:space="preserve"> </v>
      </c>
      <c r="BH25" s="371">
        <f>COUNTIFS('3 set'!$L$5:$L$300,'Resumo 3'!$BE25, '3 set'!$N$5:$N$300,'3 set'!$G$24,'3 set'!$O$5:$O$300,'3 set'!$G$28)</f>
        <v>0</v>
      </c>
      <c r="BI25" s="303" t="str">
        <f t="shared" si="18"/>
        <v xml:space="preserve"> </v>
      </c>
      <c r="BJ25" s="371">
        <f>COUNTIFS('3 set'!$L$5:$L$300,'Resumo 3'!$BE25, '3 set'!$N$5:$N$300,'3 set'!$G$24,'3 set'!$O$5:$O$300,'3 set'!$G$31)</f>
        <v>0</v>
      </c>
      <c r="BK25" s="303" t="str">
        <f t="shared" si="19"/>
        <v xml:space="preserve"> </v>
      </c>
      <c r="BL25" s="371">
        <f>COUNTIFS('3 set'!$L$5:$L$300,'Resumo 3'!$BE25, '3 set'!$N$5:$N$300,'3 set'!$G$26,'3 set'!$O$5:$O$300,'3 set'!$G$30)</f>
        <v>0</v>
      </c>
      <c r="BM25" s="303"/>
      <c r="BN25" s="371">
        <f>COUNTIFS('3 set'!$L$5:$L$300,'Resumo 3'!$BE25, '3 set'!$N$5:$N$300,'3 set'!$G$26,'3 set'!$O$5:$O$300,'3 set'!$G$28)</f>
        <v>0</v>
      </c>
      <c r="BO25" s="303" t="str">
        <f t="shared" si="21"/>
        <v xml:space="preserve"> </v>
      </c>
      <c r="BP25" s="371">
        <f>COUNTIFS('3 set'!$L$5:$L$300,'Resumo 3'!$BE25, '3 set'!$N$5:$N$300,'3 set'!$G$26,'3 set'!$O$5:$O$300,'3 set'!$G$31)</f>
        <v>0</v>
      </c>
      <c r="BQ25" s="303" t="str">
        <f t="shared" si="22"/>
        <v xml:space="preserve"> </v>
      </c>
      <c r="BR25" s="371">
        <f>COUNTIFS('3 set'!$L$5:$L$300,'Resumo 3'!$BE25, '3 set'!$N$5:$N$300,'3 set'!$G$27,'3 set'!$O$5:$O$300,'3 set'!$G$30)</f>
        <v>0</v>
      </c>
      <c r="BS25" s="303" t="str">
        <f t="shared" si="23"/>
        <v xml:space="preserve"> </v>
      </c>
      <c r="BT25" s="371">
        <f>COUNTIFS('3 set'!$L$5:$L$300,'Resumo 3'!$BE25, '3 set'!$N$5:$N$300,'3 set'!$G$27,'3 set'!$O$5:$O$300,'3 set'!$G$28)</f>
        <v>0</v>
      </c>
      <c r="BU25" s="303" t="str">
        <f t="shared" si="24"/>
        <v xml:space="preserve"> </v>
      </c>
      <c r="BV25" s="371">
        <f>COUNTIFS('3 set'!$L$5:$L$300,'Resumo 3'!$BE25, '3 set'!$N$5:$N$300,'3 set'!$G$27,'3 set'!$O$5:$O$300,'3 set'!$G$31)</f>
        <v>0</v>
      </c>
      <c r="BW25" s="303" t="str">
        <f t="shared" si="25"/>
        <v xml:space="preserve"> </v>
      </c>
      <c r="BX25" s="19"/>
      <c r="BY25" s="19"/>
      <c r="BZ25" s="19"/>
      <c r="CA25" s="19"/>
      <c r="CB25" s="19"/>
    </row>
    <row r="26" spans="1:93" ht="15.75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L26" s="341">
        <f t="shared" si="6"/>
        <v>0</v>
      </c>
      <c r="AM26" s="152">
        <f>COUNTIFS('3 set'!$L$5:$L$300,'Resumo 3'!AL26,'3 set'!$N$5:$N$300,'3 set'!$G$23,'3 set'!$O$5:$O$300,'3 set'!$G$29)</f>
        <v>0</v>
      </c>
      <c r="AN26" s="305" t="str">
        <f t="shared" si="9"/>
        <v xml:space="preserve"> </v>
      </c>
      <c r="AO26" s="152">
        <f>COUNTIFS('3 set'!$L$5:$L$300,'Resumo 3'!$AL26,'3 set'!$N$5:$N$300,'3 set'!$G$23,'3 set'!$O$5:$O$300,'3 set'!$G$28)</f>
        <v>0</v>
      </c>
      <c r="AP26" s="305" t="str">
        <f t="shared" si="10"/>
        <v xml:space="preserve"> </v>
      </c>
      <c r="AQ26" s="152">
        <f>COUNTIFS('3 set'!$L$5:$L$300,'Resumo 3'!$AL26,'3 set'!$N$5:$N$300,'3 set'!$G$23,'3 set'!$O$5:$O$300,'3 set'!$G$31)</f>
        <v>0</v>
      </c>
      <c r="AR26" s="305" t="str">
        <f t="shared" si="7"/>
        <v xml:space="preserve"> </v>
      </c>
      <c r="AS26" s="152">
        <f>COUNTIFS('3 set'!$L$5:$L$300,'Resumo 3'!$AL26,'3 set'!$N$5:$N$300,'3 set'!$G$22,'3 set'!$O$5:$O$300,'3 set'!$G$29)</f>
        <v>0</v>
      </c>
      <c r="AT26" s="305"/>
      <c r="AU26" s="152">
        <f>COUNTIFS('3 set'!$L$5:$L$300,'Resumo 3'!$AL26,'3 set'!$N$5:$N$300,'3 set'!$G$22,'3 set'!$O$5:$O$300,'3 set'!$G$28)</f>
        <v>0</v>
      </c>
      <c r="AV26" s="305" t="str">
        <f t="shared" si="12"/>
        <v xml:space="preserve"> </v>
      </c>
      <c r="AW26" s="152">
        <f>COUNTIFS('3 set'!$L$5:$L$300,'Resumo 3'!$AL26,'3 set'!$N$5:$N$300,'3 set'!$G$25,'3 set'!$O$5:$O$300,'3 set'!$G$31)</f>
        <v>0</v>
      </c>
      <c r="AX26" s="305" t="str">
        <f t="shared" si="13"/>
        <v xml:space="preserve"> </v>
      </c>
      <c r="AY26" s="152">
        <f>COUNTIFS('3 set'!$L$5:$L$300,'Resumo 3'!$AL26,'3 set'!$N$5:$N$300,'3 set'!$G$25,'3 set'!$O$5:$O$300,'3 set'!$G$29)</f>
        <v>0</v>
      </c>
      <c r="AZ26" s="305" t="str">
        <f t="shared" si="14"/>
        <v xml:space="preserve"> </v>
      </c>
      <c r="BA26" s="152">
        <f>COUNTIFS('3 set'!$L$5:$L$300,'Resumo 3'!$AL26,'3 set'!$N$5:$N$300,'3 set'!$G$25,'3 set'!$O$5:$O$300,'3 set'!$G$28)</f>
        <v>0</v>
      </c>
      <c r="BB26" s="305" t="str">
        <f t="shared" si="15"/>
        <v xml:space="preserve"> </v>
      </c>
      <c r="BC26" s="152">
        <f>COUNTIFS('3 set'!$L$5:$L$300,'Resumo 3'!AL26, '3 set'!$N$5:$N$300,"B",'3 set'!$O$5:$O$300,"C")</f>
        <v>0</v>
      </c>
      <c r="BD26" s="305" t="str">
        <f t="shared" si="16"/>
        <v xml:space="preserve"> </v>
      </c>
      <c r="BE26" s="341">
        <f t="shared" si="8"/>
        <v>0</v>
      </c>
      <c r="BF26" s="152">
        <f>COUNTIFS('3 set'!$L$5:$L$300,'Resumo 3'!$BE26, '3 set'!$N$5:$N$300,'3 set'!$G$24,'3 set'!$O$5:$O$300,'3 set'!$G$30)</f>
        <v>0</v>
      </c>
      <c r="BG26" s="305" t="str">
        <f t="shared" si="17"/>
        <v xml:space="preserve"> </v>
      </c>
      <c r="BH26" s="152">
        <f>COUNTIFS('3 set'!$L$5:$L$300,'Resumo 3'!$BE26, '3 set'!$N$5:$N$300,'3 set'!$G$24,'3 set'!$O$5:$O$300,'3 set'!$G$28)</f>
        <v>0</v>
      </c>
      <c r="BI26" s="305" t="str">
        <f t="shared" si="18"/>
        <v xml:space="preserve"> </v>
      </c>
      <c r="BJ26" s="152">
        <f>COUNTIFS('3 set'!$L$5:$L$300,'Resumo 3'!$BE26, '3 set'!$N$5:$N$300,'3 set'!$G$24,'3 set'!$O$5:$O$300,'3 set'!$G$31)</f>
        <v>0</v>
      </c>
      <c r="BK26" s="305" t="str">
        <f t="shared" si="19"/>
        <v xml:space="preserve"> </v>
      </c>
      <c r="BL26" s="152">
        <f>COUNTIFS('3 set'!$L$5:$L$300,'Resumo 3'!$BE26, '3 set'!$N$5:$N$300,'3 set'!$G$26,'3 set'!$O$5:$O$300,'3 set'!$G$30)</f>
        <v>0</v>
      </c>
      <c r="BM26" s="305"/>
      <c r="BN26" s="152">
        <f>COUNTIFS('3 set'!$L$5:$L$300,'Resumo 3'!$BE26, '3 set'!$N$5:$N$300,'3 set'!$G$26,'3 set'!$O$5:$O$300,'3 set'!$G$28)</f>
        <v>0</v>
      </c>
      <c r="BO26" s="305" t="str">
        <f t="shared" si="21"/>
        <v xml:space="preserve"> </v>
      </c>
      <c r="BP26" s="152">
        <f>COUNTIFS('3 set'!$L$5:$L$300,'Resumo 3'!$BE26, '3 set'!$N$5:$N$300,'3 set'!$G$26,'3 set'!$O$5:$O$300,'3 set'!$G$31)</f>
        <v>0</v>
      </c>
      <c r="BQ26" s="305" t="str">
        <f t="shared" si="22"/>
        <v xml:space="preserve"> </v>
      </c>
      <c r="BR26" s="152">
        <f>COUNTIFS('3 set'!$L$5:$L$300,'Resumo 3'!$BE26, '3 set'!$N$5:$N$300,'3 set'!$G$27,'3 set'!$O$5:$O$300,'3 set'!$G$30)</f>
        <v>0</v>
      </c>
      <c r="BS26" s="305" t="str">
        <f t="shared" si="23"/>
        <v xml:space="preserve"> </v>
      </c>
      <c r="BT26" s="152">
        <f>COUNTIFS('3 set'!$L$5:$L$300,'Resumo 3'!$BE26, '3 set'!$N$5:$N$300,'3 set'!$G$27,'3 set'!$O$5:$O$300,'3 set'!$G$28)</f>
        <v>0</v>
      </c>
      <c r="BU26" s="305" t="str">
        <f t="shared" si="24"/>
        <v xml:space="preserve"> </v>
      </c>
      <c r="BV26" s="152">
        <f>COUNTIFS('3 set'!$L$5:$L$300,'Resumo 3'!$BE26, '3 set'!$N$5:$N$300,'3 set'!$G$27,'3 set'!$O$5:$O$300,'3 set'!$G$31)</f>
        <v>0</v>
      </c>
      <c r="BW26" s="305" t="str">
        <f t="shared" si="25"/>
        <v xml:space="preserve"> </v>
      </c>
      <c r="BX26" s="19"/>
      <c r="BY26" s="19"/>
      <c r="BZ26" s="19"/>
      <c r="CA26" s="19"/>
      <c r="CB26" s="19"/>
    </row>
    <row r="27" spans="1:93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93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9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L29" s="27"/>
      <c r="AM29" s="27"/>
      <c r="AN29" s="27"/>
      <c r="AO29" s="27"/>
      <c r="AP29" s="27"/>
      <c r="AQ29" s="27"/>
      <c r="AR29" s="27"/>
    </row>
    <row r="30" spans="1:9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9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549"/>
      <c r="BY31" s="549"/>
      <c r="BZ31" s="549"/>
      <c r="CA31" s="549"/>
      <c r="CB31" s="549"/>
    </row>
    <row r="32" spans="1:9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</row>
    <row r="33" spans="2:80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</row>
    <row r="34" spans="2:80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</row>
    <row r="35" spans="2:8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80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80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80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80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80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549"/>
      <c r="BY40" s="549"/>
      <c r="BZ40" s="549"/>
      <c r="CA40" s="549"/>
      <c r="CB40" s="549"/>
    </row>
    <row r="41" spans="2:80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80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80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80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80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80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80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80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80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549"/>
      <c r="BY49" s="549"/>
      <c r="BZ49" s="549"/>
      <c r="CA49" s="549"/>
      <c r="CB49" s="549"/>
    </row>
    <row r="50" spans="2:80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80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8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8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8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8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8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8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2:80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549"/>
      <c r="BY58" s="549"/>
      <c r="BZ58" s="549"/>
      <c r="CA58" s="549"/>
      <c r="CB58" s="549"/>
    </row>
    <row r="59" spans="2:80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80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2:8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8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8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8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80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8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2:8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549"/>
      <c r="BY67" s="549"/>
      <c r="BZ67" s="549"/>
      <c r="CA67" s="549"/>
      <c r="CB67" s="549"/>
    </row>
    <row r="68" spans="2:8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2:8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8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8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2:8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8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8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2:8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2:8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549"/>
      <c r="BY76" s="549"/>
      <c r="BZ76" s="549"/>
      <c r="CA76" s="549"/>
      <c r="CB76" s="549"/>
    </row>
    <row r="77" spans="2:8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2:8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2:8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8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80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2:80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2:80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80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80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549"/>
      <c r="BY85" s="549"/>
      <c r="BZ85" s="549"/>
      <c r="CA85" s="549"/>
      <c r="CB85" s="549"/>
    </row>
    <row r="86" spans="2:80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2:80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2:80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2:80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2:80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2:80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80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2:80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2:80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549"/>
      <c r="BY94" s="549"/>
      <c r="BZ94" s="549"/>
      <c r="CA94" s="549"/>
      <c r="CB94" s="549"/>
    </row>
    <row r="95" spans="2:80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2:80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80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80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80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80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80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2:80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2:80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549"/>
      <c r="BY103" s="549"/>
      <c r="BZ103" s="549"/>
      <c r="CA103" s="549"/>
      <c r="CB103" s="549"/>
    </row>
    <row r="104" spans="2:80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2:80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2:80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2:80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2:80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2:80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2:80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2:80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2:80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549"/>
      <c r="BY112" s="549"/>
      <c r="BZ112" s="549"/>
      <c r="CA112" s="549"/>
      <c r="CB112" s="549"/>
    </row>
    <row r="113" spans="2:80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2:80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80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2:80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80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2:80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2:80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80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2:80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549"/>
      <c r="BY121" s="549"/>
      <c r="BZ121" s="549"/>
      <c r="CA121" s="549"/>
      <c r="CB121" s="549"/>
    </row>
    <row r="122" spans="2:80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80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80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2:80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2:80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2:80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2:80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2:80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2:80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549"/>
      <c r="BY130" s="549"/>
      <c r="BZ130" s="549"/>
      <c r="CA130" s="549"/>
      <c r="CB130" s="549"/>
    </row>
    <row r="131" spans="2:80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2:80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2:80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2:80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2:80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2:80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2:80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2:80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2:80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549"/>
      <c r="BY139" s="549"/>
      <c r="BZ139" s="549"/>
      <c r="CA139" s="549"/>
      <c r="CB139" s="549"/>
    </row>
    <row r="140" spans="2:80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2:80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2:80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2:80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2:80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2:80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2:80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2:80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2:80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549"/>
      <c r="BY148" s="549"/>
      <c r="BZ148" s="549"/>
      <c r="CA148" s="549"/>
      <c r="CB148" s="549"/>
    </row>
    <row r="149" spans="2:80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2:80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2:80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80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80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80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80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80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80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549"/>
      <c r="BY157" s="549"/>
      <c r="BZ157" s="549"/>
      <c r="CA157" s="549"/>
      <c r="CB157" s="549"/>
    </row>
    <row r="158" spans="2:80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80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80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80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80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80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80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80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80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80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W167" s="27"/>
      <c r="BX167" s="27"/>
      <c r="BY167" s="27"/>
      <c r="BZ167" s="27"/>
      <c r="CA167" s="27"/>
      <c r="CB167" s="27"/>
    </row>
    <row r="168" spans="2:80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W168" s="27"/>
      <c r="BX168" s="27"/>
      <c r="BY168" s="27"/>
      <c r="BZ168" s="27"/>
      <c r="CA168" s="27"/>
      <c r="CB168" s="27"/>
    </row>
    <row r="169" spans="2:80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W169" s="27"/>
      <c r="BX169" s="566"/>
      <c r="BY169" s="566"/>
      <c r="BZ169" s="566"/>
      <c r="CA169" s="566"/>
      <c r="CB169" s="566"/>
    </row>
    <row r="170" spans="2:80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W170" s="27"/>
      <c r="BX170" s="27"/>
      <c r="BY170" s="27"/>
      <c r="BZ170" s="27"/>
      <c r="CA170" s="27"/>
      <c r="CB170" s="27"/>
    </row>
    <row r="171" spans="2:80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380">
        <f>COUNTIFS($H$5:$H$300,"A",$I$5:$I$300,"P",$J$5:$J$300,$Q171)</f>
        <v>0</v>
      </c>
      <c r="BW171" s="27"/>
      <c r="BX171" s="27"/>
      <c r="BY171" s="27"/>
      <c r="BZ171" s="27"/>
      <c r="CA171" s="27"/>
      <c r="CB171" s="27"/>
    </row>
    <row r="172" spans="2:80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W172" s="27"/>
      <c r="BX172" s="27"/>
      <c r="BY172" s="27"/>
      <c r="BZ172" s="27"/>
      <c r="CA172" s="27"/>
      <c r="CB172" s="27"/>
    </row>
    <row r="173" spans="2:80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W173" s="27"/>
      <c r="BX173" s="27"/>
      <c r="BY173" s="27"/>
      <c r="BZ173" s="27"/>
      <c r="CA173" s="27"/>
      <c r="CB173" s="27"/>
    </row>
    <row r="174" spans="2:80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W174" s="27"/>
      <c r="BX174" s="27"/>
      <c r="BY174" s="27"/>
      <c r="BZ174" s="27"/>
      <c r="CA174" s="27"/>
      <c r="CB174" s="27"/>
    </row>
    <row r="175" spans="2:80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W175" s="27"/>
      <c r="BX175" s="27"/>
      <c r="BY175" s="27"/>
      <c r="BZ175" s="27"/>
      <c r="CA175" s="27"/>
      <c r="CB175" s="27"/>
    </row>
    <row r="176" spans="2:80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W176" s="27"/>
      <c r="BX176" s="27"/>
      <c r="BY176" s="27"/>
      <c r="BZ176" s="27"/>
      <c r="CA176" s="27"/>
      <c r="CB176" s="27"/>
    </row>
    <row r="177" spans="2:80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W177" s="27"/>
      <c r="BX177" s="27"/>
      <c r="BY177" s="27"/>
      <c r="BZ177" s="27"/>
      <c r="CA177" s="27"/>
      <c r="CB177" s="27"/>
    </row>
    <row r="178" spans="2:80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W178" s="27"/>
      <c r="BX178" s="27"/>
      <c r="BY178" s="27"/>
      <c r="BZ178" s="27"/>
      <c r="CA178" s="27"/>
      <c r="CB178" s="27"/>
    </row>
    <row r="179" spans="2:80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80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80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80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80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80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80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80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80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80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80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80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80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80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114">
    <mergeCell ref="BX157:CB157"/>
    <mergeCell ref="BX169:CB169"/>
    <mergeCell ref="BX103:CB103"/>
    <mergeCell ref="BX112:CB112"/>
    <mergeCell ref="BX121:CB121"/>
    <mergeCell ref="BX130:CB130"/>
    <mergeCell ref="BX139:CB139"/>
    <mergeCell ref="BX148:CB148"/>
    <mergeCell ref="BX49:CB49"/>
    <mergeCell ref="BX58:CB58"/>
    <mergeCell ref="BX67:CB67"/>
    <mergeCell ref="BX76:CB76"/>
    <mergeCell ref="BX85:CB85"/>
    <mergeCell ref="BX94:CB94"/>
    <mergeCell ref="L28:M28"/>
    <mergeCell ref="BX31:CB31"/>
    <mergeCell ref="BX40:CB40"/>
    <mergeCell ref="AC18:AD18"/>
    <mergeCell ref="Q19:Y19"/>
    <mergeCell ref="AC19:AD19"/>
    <mergeCell ref="Q20:Q21"/>
    <mergeCell ref="R20:S20"/>
    <mergeCell ref="T20:U20"/>
    <mergeCell ref="V20:W20"/>
    <mergeCell ref="X20:Y20"/>
    <mergeCell ref="AC20:AD20"/>
    <mergeCell ref="Z21:AA21"/>
    <mergeCell ref="AC15:AD15"/>
    <mergeCell ref="AC16:AD16"/>
    <mergeCell ref="AC17:AD17"/>
    <mergeCell ref="CE9:CF9"/>
    <mergeCell ref="CE10:CF10"/>
    <mergeCell ref="CE11:CF11"/>
    <mergeCell ref="AC21:AD21"/>
    <mergeCell ref="AC22:AD22"/>
    <mergeCell ref="AC23:AD23"/>
    <mergeCell ref="Q12:Y12"/>
    <mergeCell ref="CE12:CF12"/>
    <mergeCell ref="Q13:Q14"/>
    <mergeCell ref="R13:S13"/>
    <mergeCell ref="T13:U13"/>
    <mergeCell ref="V13:W13"/>
    <mergeCell ref="X13:Y13"/>
    <mergeCell ref="DA5:DE5"/>
    <mergeCell ref="DF5:DJ5"/>
    <mergeCell ref="AB13:AC13"/>
    <mergeCell ref="DF13:DJ13"/>
    <mergeCell ref="AC14:AD14"/>
    <mergeCell ref="DK5:DM5"/>
    <mergeCell ref="DN5:DN6"/>
    <mergeCell ref="CE7:CF7"/>
    <mergeCell ref="CE8:CF8"/>
    <mergeCell ref="BP4:BQ4"/>
    <mergeCell ref="BR4:BS4"/>
    <mergeCell ref="BT4:BU4"/>
    <mergeCell ref="BV4:BW4"/>
    <mergeCell ref="CE4:DN4"/>
    <mergeCell ref="CE5:CF6"/>
    <mergeCell ref="CG5:CK5"/>
    <mergeCell ref="CL5:CP5"/>
    <mergeCell ref="CQ5:CU5"/>
    <mergeCell ref="CV5:CZ5"/>
    <mergeCell ref="BC4:BD4"/>
    <mergeCell ref="BF4:BG4"/>
    <mergeCell ref="BH4:BI4"/>
    <mergeCell ref="BJ4:BK4"/>
    <mergeCell ref="BL4:BM4"/>
    <mergeCell ref="BN4:BO4"/>
    <mergeCell ref="BR3:BW3"/>
    <mergeCell ref="CE3:DN3"/>
    <mergeCell ref="AM4:AN4"/>
    <mergeCell ref="AO4:AP4"/>
    <mergeCell ref="AQ4:AR4"/>
    <mergeCell ref="AS4:AT4"/>
    <mergeCell ref="AU4:AV4"/>
    <mergeCell ref="AW4:AX4"/>
    <mergeCell ref="AY4:AZ4"/>
    <mergeCell ref="BA4:BB4"/>
    <mergeCell ref="R3:S3"/>
    <mergeCell ref="O2:O3"/>
    <mergeCell ref="R2:S2"/>
    <mergeCell ref="AB3:AC3"/>
    <mergeCell ref="AM3:AR3"/>
    <mergeCell ref="AS3:AX3"/>
    <mergeCell ref="AY3:BD3"/>
    <mergeCell ref="BF3:BK3"/>
    <mergeCell ref="BL3:BQ3"/>
    <mergeCell ref="AB2:AC2"/>
    <mergeCell ref="AM2:BD2"/>
    <mergeCell ref="BF2:BW2"/>
    <mergeCell ref="AG1:AJ1"/>
    <mergeCell ref="B2:C2"/>
    <mergeCell ref="D2:E2"/>
    <mergeCell ref="F2:G2"/>
    <mergeCell ref="H2:I2"/>
    <mergeCell ref="J2:K2"/>
    <mergeCell ref="L2:M2"/>
    <mergeCell ref="N2:N3"/>
    <mergeCell ref="T2:U2"/>
    <mergeCell ref="V2:W2"/>
    <mergeCell ref="X2:Y2"/>
    <mergeCell ref="Z2:AA2"/>
    <mergeCell ref="T3:U3"/>
    <mergeCell ref="V3:W3"/>
    <mergeCell ref="X3:Y3"/>
    <mergeCell ref="Z3:AA3"/>
    <mergeCell ref="A1:O1"/>
    <mergeCell ref="Q1:AE1"/>
    <mergeCell ref="B3:C3"/>
    <mergeCell ref="D3:E3"/>
    <mergeCell ref="F3:G3"/>
    <mergeCell ref="H3:I3"/>
    <mergeCell ref="J3:K3"/>
    <mergeCell ref="L3:M3"/>
  </mergeCells>
  <conditionalFormatting sqref="CK7:CK12">
    <cfRule type="top10" dxfId="947" priority="205" bottom="1" rank="1"/>
    <cfRule type="top10" dxfId="946" priority="206" rank="1"/>
  </conditionalFormatting>
  <conditionalFormatting sqref="CP7:CP12">
    <cfRule type="top10" dxfId="945" priority="203" bottom="1" rank="1"/>
    <cfRule type="top10" dxfId="944" priority="204" rank="1"/>
  </conditionalFormatting>
  <conditionalFormatting sqref="CU7:CU12">
    <cfRule type="top10" dxfId="943" priority="201" bottom="1" rank="1"/>
    <cfRule type="top10" dxfId="942" priority="202" rank="1"/>
  </conditionalFormatting>
  <conditionalFormatting sqref="CZ7:CZ12">
    <cfRule type="top10" dxfId="941" priority="199" bottom="1" rank="1"/>
    <cfRule type="top10" dxfId="940" priority="200" rank="1"/>
  </conditionalFormatting>
  <conditionalFormatting sqref="DE7:DE12">
    <cfRule type="top10" dxfId="939" priority="197" bottom="1" rank="1"/>
    <cfRule type="top10" dxfId="938" priority="198" rank="1"/>
  </conditionalFormatting>
  <conditionalFormatting sqref="DJ7:DJ12">
    <cfRule type="top10" dxfId="937" priority="195" bottom="1" rank="1"/>
    <cfRule type="top10" dxfId="936" priority="196" rank="1"/>
  </conditionalFormatting>
  <conditionalFormatting sqref="DN7:DN12">
    <cfRule type="top10" dxfId="935" priority="193" bottom="1" rank="1"/>
    <cfRule type="top10" dxfId="934" priority="194" rank="1"/>
  </conditionalFormatting>
  <conditionalFormatting sqref="CM16:CO21">
    <cfRule type="top10" dxfId="933" priority="191" bottom="1" rank="1"/>
    <cfRule type="top10" dxfId="932" priority="192" rank="1"/>
  </conditionalFormatting>
  <conditionalFormatting sqref="BX6:CB6">
    <cfRule type="top10" dxfId="931" priority="190" rank="1"/>
  </conditionalFormatting>
  <conditionalFormatting sqref="BX7:CB7">
    <cfRule type="top10" dxfId="930" priority="189" rank="1"/>
  </conditionalFormatting>
  <conditionalFormatting sqref="BX8:CB8">
    <cfRule type="top10" dxfId="929" priority="188" rank="1"/>
  </conditionalFormatting>
  <conditionalFormatting sqref="BX9:CB9">
    <cfRule type="top10" dxfId="928" priority="187" rank="1"/>
  </conditionalFormatting>
  <conditionalFormatting sqref="BX10:CB10">
    <cfRule type="top10" dxfId="927" priority="186" rank="1"/>
  </conditionalFormatting>
  <conditionalFormatting sqref="BX11:CB11">
    <cfRule type="top10" dxfId="926" priority="185" rank="1"/>
  </conditionalFormatting>
  <conditionalFormatting sqref="BX12:CB12">
    <cfRule type="top10" dxfId="925" priority="184" rank="1"/>
  </conditionalFormatting>
  <conditionalFormatting sqref="BX13:CB13">
    <cfRule type="top10" dxfId="924" priority="183" rank="1"/>
  </conditionalFormatting>
  <conditionalFormatting sqref="BX14:CB14">
    <cfRule type="top10" dxfId="923" priority="182" rank="1"/>
  </conditionalFormatting>
  <conditionalFormatting sqref="BX15:CB15">
    <cfRule type="top10" dxfId="922" priority="181" rank="1"/>
  </conditionalFormatting>
  <conditionalFormatting sqref="BX16:CB16">
    <cfRule type="top10" dxfId="921" priority="180" rank="1"/>
  </conditionalFormatting>
  <conditionalFormatting sqref="BX17:CB17">
    <cfRule type="top10" dxfId="920" priority="179" rank="1"/>
  </conditionalFormatting>
  <conditionalFormatting sqref="BX18:CB18">
    <cfRule type="top10" dxfId="919" priority="178" rank="1"/>
  </conditionalFormatting>
  <conditionalFormatting sqref="BX19:CB19">
    <cfRule type="top10" dxfId="918" priority="177" rank="1"/>
  </conditionalFormatting>
  <conditionalFormatting sqref="BX20:CB20">
    <cfRule type="top10" dxfId="917" priority="176" rank="1"/>
  </conditionalFormatting>
  <conditionalFormatting sqref="BX21:CB21">
    <cfRule type="top10" dxfId="916" priority="175" rank="1"/>
  </conditionalFormatting>
  <conditionalFormatting sqref="BX22:CB22">
    <cfRule type="top10" dxfId="915" priority="174" rank="1"/>
  </conditionalFormatting>
  <conditionalFormatting sqref="BX23:CB23">
    <cfRule type="top10" dxfId="914" priority="173" rank="1"/>
  </conditionalFormatting>
  <conditionalFormatting sqref="BX24:CB24">
    <cfRule type="top10" dxfId="913" priority="172" rank="1"/>
  </conditionalFormatting>
  <conditionalFormatting sqref="BX25:CB25">
    <cfRule type="top10" dxfId="912" priority="171" rank="1"/>
  </conditionalFormatting>
  <conditionalFormatting sqref="BX26:CB26">
    <cfRule type="top10" dxfId="911" priority="170" rank="1"/>
  </conditionalFormatting>
  <conditionalFormatting sqref="DM13">
    <cfRule type="cellIs" dxfId="910" priority="168" operator="lessThan">
      <formula>0</formula>
    </cfRule>
    <cfRule type="cellIs" dxfId="909" priority="169" operator="greaterThan">
      <formula>0</formula>
    </cfRule>
  </conditionalFormatting>
  <conditionalFormatting sqref="O4:P24">
    <cfRule type="top10" dxfId="908" priority="166" bottom="1" rank="1"/>
    <cfRule type="top10" dxfId="907" priority="167" rank="1"/>
  </conditionalFormatting>
  <conditionalFormatting sqref="S4:S9">
    <cfRule type="top10" dxfId="906" priority="164" bottom="1" rank="1"/>
    <cfRule type="top10" dxfId="905" priority="165" rank="1"/>
  </conditionalFormatting>
  <conditionalFormatting sqref="W4:W9">
    <cfRule type="top10" dxfId="904" priority="162" bottom="1" rank="1"/>
    <cfRule type="top10" dxfId="903" priority="163" rank="1"/>
  </conditionalFormatting>
  <conditionalFormatting sqref="AA4:AA9">
    <cfRule type="top10" dxfId="902" priority="160" bottom="1" rank="1"/>
    <cfRule type="top10" dxfId="901" priority="161" rank="1"/>
  </conditionalFormatting>
  <conditionalFormatting sqref="U4:U9">
    <cfRule type="top10" dxfId="900" priority="158" bottom="1" rank="1"/>
    <cfRule type="top10" dxfId="899" priority="159" rank="1"/>
  </conditionalFormatting>
  <conditionalFormatting sqref="Y4:Y9">
    <cfRule type="top10" dxfId="898" priority="156" bottom="1" rank="1"/>
    <cfRule type="top10" dxfId="897" priority="157" rank="1"/>
  </conditionalFormatting>
  <conditionalFormatting sqref="AC4:AC9">
    <cfRule type="top10" dxfId="896" priority="154" bottom="1" rank="1"/>
    <cfRule type="top10" dxfId="895" priority="155" rank="1"/>
  </conditionalFormatting>
  <conditionalFormatting sqref="AE4:AE9">
    <cfRule type="top10" dxfId="894" priority="152" bottom="1" rank="1"/>
    <cfRule type="top10" dxfId="893" priority="153" rank="1"/>
  </conditionalFormatting>
  <conditionalFormatting sqref="S15:S18">
    <cfRule type="top10" dxfId="892" priority="151" rank="1"/>
  </conditionalFormatting>
  <conditionalFormatting sqref="W15:W18">
    <cfRule type="top10" dxfId="891" priority="150" rank="1"/>
  </conditionalFormatting>
  <conditionalFormatting sqref="U15:U18">
    <cfRule type="top10" dxfId="890" priority="149" rank="1"/>
  </conditionalFormatting>
  <conditionalFormatting sqref="Y15:Y18">
    <cfRule type="top10" dxfId="889" priority="148" rank="1"/>
  </conditionalFormatting>
  <conditionalFormatting sqref="AH3:AH23">
    <cfRule type="top10" dxfId="888" priority="147" rank="1"/>
  </conditionalFormatting>
  <conditionalFormatting sqref="AI3:AI23">
    <cfRule type="top10" dxfId="887" priority="146" rank="1"/>
  </conditionalFormatting>
  <conditionalFormatting sqref="AJ3:AJ23">
    <cfRule type="top10" dxfId="886" priority="144" bottom="1" rank="1"/>
    <cfRule type="top10" dxfId="885" priority="145" rank="1"/>
  </conditionalFormatting>
  <conditionalFormatting sqref="U22:U24">
    <cfRule type="top10" dxfId="884" priority="143" rank="1"/>
  </conditionalFormatting>
  <conditionalFormatting sqref="AA23:AA26">
    <cfRule type="top10" dxfId="883" priority="142" rank="1"/>
  </conditionalFormatting>
  <conditionalFormatting sqref="S22:S24">
    <cfRule type="top10" dxfId="882" priority="141" rank="1"/>
  </conditionalFormatting>
  <conditionalFormatting sqref="W22:W24">
    <cfRule type="top10" dxfId="881" priority="140" rank="1"/>
  </conditionalFormatting>
  <conditionalFormatting sqref="Y22:Y24">
    <cfRule type="top10" dxfId="880" priority="139" rank="1"/>
  </conditionalFormatting>
  <conditionalFormatting sqref="AR6 AN6 AP6">
    <cfRule type="top10" dxfId="879" priority="138" rank="1"/>
  </conditionalFormatting>
  <conditionalFormatting sqref="AR7 AN7 AP7">
    <cfRule type="top10" dxfId="878" priority="137" rank="1"/>
  </conditionalFormatting>
  <conditionalFormatting sqref="AR8 AN8 AP8">
    <cfRule type="top10" dxfId="877" priority="136" rank="1"/>
  </conditionalFormatting>
  <conditionalFormatting sqref="AR9 AN9 AP9">
    <cfRule type="top10" dxfId="876" priority="135" rank="1"/>
  </conditionalFormatting>
  <conditionalFormatting sqref="AR10 AN10 AP10">
    <cfRule type="top10" dxfId="875" priority="134" rank="1"/>
  </conditionalFormatting>
  <conditionalFormatting sqref="AR11 AN11 AP11">
    <cfRule type="top10" dxfId="874" priority="133" rank="1"/>
  </conditionalFormatting>
  <conditionalFormatting sqref="AR12 AN12 AP12">
    <cfRule type="top10" dxfId="873" priority="132" rank="1"/>
  </conditionalFormatting>
  <conditionalFormatting sqref="AR13 AN13 AP13">
    <cfRule type="top10" dxfId="872" priority="131" rank="1"/>
  </conditionalFormatting>
  <conditionalFormatting sqref="AR14 AN14 AP14">
    <cfRule type="top10" dxfId="871" priority="130" rank="1"/>
  </conditionalFormatting>
  <conditionalFormatting sqref="AR15 AN15 AP15">
    <cfRule type="top10" dxfId="870" priority="129" rank="1"/>
  </conditionalFormatting>
  <conditionalFormatting sqref="AR16 AN16 AP16">
    <cfRule type="top10" dxfId="869" priority="128" rank="1"/>
  </conditionalFormatting>
  <conditionalFormatting sqref="AR17 AN17 AP17">
    <cfRule type="top10" dxfId="868" priority="127" rank="1"/>
  </conditionalFormatting>
  <conditionalFormatting sqref="AR18 AN18 AP18">
    <cfRule type="top10" dxfId="867" priority="126" rank="1"/>
  </conditionalFormatting>
  <conditionalFormatting sqref="AR19 AN19 AP19">
    <cfRule type="top10" dxfId="866" priority="125" rank="1"/>
  </conditionalFormatting>
  <conditionalFormatting sqref="AR20 AN20 AP20">
    <cfRule type="top10" dxfId="865" priority="124" rank="1"/>
  </conditionalFormatting>
  <conditionalFormatting sqref="AR21 AN21 AP21">
    <cfRule type="top10" dxfId="864" priority="123" rank="1"/>
  </conditionalFormatting>
  <conditionalFormatting sqref="AR22 AN22 AP22">
    <cfRule type="top10" dxfId="863" priority="122" rank="1"/>
  </conditionalFormatting>
  <conditionalFormatting sqref="AR23 AN23 AP23">
    <cfRule type="top10" dxfId="862" priority="121" rank="1"/>
  </conditionalFormatting>
  <conditionalFormatting sqref="AR24 AN24 AP24">
    <cfRule type="top10" dxfId="861" priority="120" rank="1"/>
  </conditionalFormatting>
  <conditionalFormatting sqref="AR25 AN25 AP25">
    <cfRule type="top10" dxfId="860" priority="119" rank="1"/>
  </conditionalFormatting>
  <conditionalFormatting sqref="AR26 AN26 AP26">
    <cfRule type="top10" dxfId="859" priority="118" rank="1"/>
  </conditionalFormatting>
  <conditionalFormatting sqref="AT6 AV6 AX6">
    <cfRule type="top10" dxfId="858" priority="117" rank="1"/>
  </conditionalFormatting>
  <conditionalFormatting sqref="AT7 AV7 AX7">
    <cfRule type="top10" dxfId="857" priority="116" rank="1"/>
  </conditionalFormatting>
  <conditionalFormatting sqref="AT8 AV8 AX8">
    <cfRule type="top10" dxfId="856" priority="115" rank="1"/>
  </conditionalFormatting>
  <conditionalFormatting sqref="AT9 AV9 AX9">
    <cfRule type="top10" dxfId="855" priority="114" rank="1"/>
  </conditionalFormatting>
  <conditionalFormatting sqref="AT10 AV10 AX10">
    <cfRule type="top10" dxfId="854" priority="113" rank="1"/>
  </conditionalFormatting>
  <conditionalFormatting sqref="AT11 AV11 AX11">
    <cfRule type="top10" dxfId="853" priority="112" rank="1"/>
  </conditionalFormatting>
  <conditionalFormatting sqref="AT12 AV12 AX12">
    <cfRule type="top10" dxfId="852" priority="111" rank="1"/>
  </conditionalFormatting>
  <conditionalFormatting sqref="AT13 AV13 AX13">
    <cfRule type="top10" dxfId="851" priority="110" rank="1"/>
  </conditionalFormatting>
  <conditionalFormatting sqref="AT14 AV14 AX14">
    <cfRule type="top10" dxfId="850" priority="109" rank="1"/>
  </conditionalFormatting>
  <conditionalFormatting sqref="AT15 AV15 AX15">
    <cfRule type="top10" dxfId="849" priority="108" rank="1"/>
  </conditionalFormatting>
  <conditionalFormatting sqref="AT16 AV16 AX16">
    <cfRule type="top10" dxfId="848" priority="107" rank="1"/>
  </conditionalFormatting>
  <conditionalFormatting sqref="AT17 AV17 AX17">
    <cfRule type="top10" dxfId="847" priority="106" rank="1"/>
  </conditionalFormatting>
  <conditionalFormatting sqref="AT18 AV18 AX18">
    <cfRule type="top10" dxfId="846" priority="105" rank="1"/>
  </conditionalFormatting>
  <conditionalFormatting sqref="AT19 AV19 AX19">
    <cfRule type="top10" dxfId="845" priority="104" rank="1"/>
  </conditionalFormatting>
  <conditionalFormatting sqref="AT20 AV20 AX20">
    <cfRule type="top10" dxfId="844" priority="103" rank="1"/>
  </conditionalFormatting>
  <conditionalFormatting sqref="AT21 AV21 AX21">
    <cfRule type="top10" dxfId="843" priority="102" rank="1"/>
  </conditionalFormatting>
  <conditionalFormatting sqref="AT22 AV22 AX22">
    <cfRule type="top10" dxfId="842" priority="101" rank="1"/>
  </conditionalFormatting>
  <conditionalFormatting sqref="AT23 AV23 AX23">
    <cfRule type="top10" dxfId="841" priority="100" rank="1"/>
  </conditionalFormatting>
  <conditionalFormatting sqref="AT24 AV24 AX24">
    <cfRule type="top10" dxfId="840" priority="99" rank="1"/>
  </conditionalFormatting>
  <conditionalFormatting sqref="AT25 AV25 AX25">
    <cfRule type="top10" dxfId="839" priority="98" rank="1"/>
  </conditionalFormatting>
  <conditionalFormatting sqref="AT26 AV26 AX26">
    <cfRule type="top10" dxfId="838" priority="97" rank="1"/>
  </conditionalFormatting>
  <conditionalFormatting sqref="AZ6 BB6 BD6">
    <cfRule type="top10" dxfId="837" priority="96" rank="1"/>
  </conditionalFormatting>
  <conditionalFormatting sqref="AZ7 BB7 BD7">
    <cfRule type="top10" dxfId="836" priority="95" rank="1"/>
  </conditionalFormatting>
  <conditionalFormatting sqref="AZ8 BB8 BD8">
    <cfRule type="top10" dxfId="835" priority="94" rank="1"/>
  </conditionalFormatting>
  <conditionalFormatting sqref="AZ9 BB9 BD9">
    <cfRule type="top10" dxfId="834" priority="93" rank="1"/>
  </conditionalFormatting>
  <conditionalFormatting sqref="AZ10 BB10 BD10">
    <cfRule type="top10" dxfId="833" priority="92" rank="1"/>
  </conditionalFormatting>
  <conditionalFormatting sqref="AZ11 BB11 BD11">
    <cfRule type="top10" dxfId="832" priority="91" rank="1"/>
  </conditionalFormatting>
  <conditionalFormatting sqref="AZ12 BB12 BD12">
    <cfRule type="top10" dxfId="831" priority="90" rank="1"/>
  </conditionalFormatting>
  <conditionalFormatting sqref="AZ13 BB13 BD13">
    <cfRule type="top10" dxfId="830" priority="89" rank="1"/>
  </conditionalFormatting>
  <conditionalFormatting sqref="AZ14 BB14 BD14">
    <cfRule type="top10" dxfId="829" priority="88" rank="1"/>
  </conditionalFormatting>
  <conditionalFormatting sqref="AZ15 BB15 BD15">
    <cfRule type="top10" dxfId="828" priority="87" rank="1"/>
  </conditionalFormatting>
  <conditionalFormatting sqref="AZ16 BB16 BD16">
    <cfRule type="top10" dxfId="827" priority="86" rank="1"/>
  </conditionalFormatting>
  <conditionalFormatting sqref="AZ17 BB17 BD17">
    <cfRule type="top10" dxfId="826" priority="85" rank="1"/>
  </conditionalFormatting>
  <conditionalFormatting sqref="AZ18 BB18 BD18">
    <cfRule type="top10" dxfId="825" priority="84" rank="1"/>
  </conditionalFormatting>
  <conditionalFormatting sqref="AZ19 BB19 BD19">
    <cfRule type="top10" dxfId="824" priority="83" rank="1"/>
  </conditionalFormatting>
  <conditionalFormatting sqref="AZ20 BB20 BD20">
    <cfRule type="top10" dxfId="823" priority="82" rank="1"/>
  </conditionalFormatting>
  <conditionalFormatting sqref="AZ21 BB21 BD21">
    <cfRule type="top10" dxfId="822" priority="81" rank="1"/>
  </conditionalFormatting>
  <conditionalFormatting sqref="AZ22 BB22 BD22">
    <cfRule type="top10" dxfId="821" priority="80" rank="1"/>
  </conditionalFormatting>
  <conditionalFormatting sqref="AZ23 BB23 BD23">
    <cfRule type="top10" dxfId="820" priority="79" rank="1"/>
  </conditionalFormatting>
  <conditionalFormatting sqref="AZ24 BB24 BD24">
    <cfRule type="top10" dxfId="819" priority="78" rank="1"/>
  </conditionalFormatting>
  <conditionalFormatting sqref="AZ25 BB25 BD25">
    <cfRule type="top10" dxfId="818" priority="77" rank="1"/>
  </conditionalFormatting>
  <conditionalFormatting sqref="AZ26 BB26 BD26">
    <cfRule type="top10" dxfId="817" priority="76" rank="1"/>
  </conditionalFormatting>
  <conditionalFormatting sqref="BG6 BI6 BK6">
    <cfRule type="top10" dxfId="816" priority="75" rank="1"/>
  </conditionalFormatting>
  <conditionalFormatting sqref="BG7 BI7 BK7">
    <cfRule type="top10" dxfId="815" priority="74" rank="1"/>
  </conditionalFormatting>
  <conditionalFormatting sqref="BG8 BI8 BK8">
    <cfRule type="top10" dxfId="814" priority="73" rank="1"/>
  </conditionalFormatting>
  <conditionalFormatting sqref="BG9 BI9 BK9">
    <cfRule type="top10" dxfId="813" priority="72" rank="1"/>
  </conditionalFormatting>
  <conditionalFormatting sqref="BG10 BI10 BK10">
    <cfRule type="top10" dxfId="812" priority="71" rank="1"/>
  </conditionalFormatting>
  <conditionalFormatting sqref="BG11 BI11 BK11">
    <cfRule type="top10" dxfId="811" priority="70" rank="1"/>
  </conditionalFormatting>
  <conditionalFormatting sqref="BG12 BI12 BK12">
    <cfRule type="top10" dxfId="810" priority="69" rank="1"/>
  </conditionalFormatting>
  <conditionalFormatting sqref="BG13 BI13 BK13">
    <cfRule type="top10" dxfId="809" priority="68" rank="1"/>
  </conditionalFormatting>
  <conditionalFormatting sqref="BG14 BI14 BK14">
    <cfRule type="top10" dxfId="808" priority="67" rank="1"/>
  </conditionalFormatting>
  <conditionalFormatting sqref="BG15 BI15 BK15">
    <cfRule type="top10" dxfId="807" priority="66" rank="1"/>
  </conditionalFormatting>
  <conditionalFormatting sqref="BG16 BI16 BK16">
    <cfRule type="top10" dxfId="806" priority="65" rank="1"/>
  </conditionalFormatting>
  <conditionalFormatting sqref="BG17 BI17 BK17">
    <cfRule type="top10" dxfId="805" priority="64" rank="1"/>
  </conditionalFormatting>
  <conditionalFormatting sqref="BG18 BI18 BK18">
    <cfRule type="top10" dxfId="804" priority="63" rank="1"/>
  </conditionalFormatting>
  <conditionalFormatting sqref="BG19 BI19 BK19">
    <cfRule type="top10" dxfId="803" priority="62" rank="1"/>
  </conditionalFormatting>
  <conditionalFormatting sqref="BG20 BI20 BK20">
    <cfRule type="top10" dxfId="802" priority="61" rank="1"/>
  </conditionalFormatting>
  <conditionalFormatting sqref="BG21 BI21 BK21">
    <cfRule type="top10" dxfId="801" priority="60" rank="1"/>
  </conditionalFormatting>
  <conditionalFormatting sqref="BG22 BI22 BK22">
    <cfRule type="top10" dxfId="800" priority="59" rank="1"/>
  </conditionalFormatting>
  <conditionalFormatting sqref="BG23 BI23 BK23">
    <cfRule type="top10" dxfId="799" priority="58" rank="1"/>
  </conditionalFormatting>
  <conditionalFormatting sqref="BG24 BI24 BK24">
    <cfRule type="top10" dxfId="798" priority="57" rank="1"/>
  </conditionalFormatting>
  <conditionalFormatting sqref="BG25 BI25 BK25">
    <cfRule type="top10" dxfId="797" priority="56" rank="1"/>
  </conditionalFormatting>
  <conditionalFormatting sqref="BG26 BI26 BK26">
    <cfRule type="top10" dxfId="796" priority="55" rank="1"/>
  </conditionalFormatting>
  <conditionalFormatting sqref="BM6 BO6 BQ6">
    <cfRule type="top10" dxfId="795" priority="54" rank="1"/>
  </conditionalFormatting>
  <conditionalFormatting sqref="BM7 BO7 BQ7">
    <cfRule type="top10" dxfId="794" priority="53" rank="1"/>
  </conditionalFormatting>
  <conditionalFormatting sqref="BM8 BO8 BQ8">
    <cfRule type="top10" dxfId="793" priority="52" rank="1"/>
  </conditionalFormatting>
  <conditionalFormatting sqref="BM9 BO9 BQ9">
    <cfRule type="top10" dxfId="792" priority="51" rank="1"/>
  </conditionalFormatting>
  <conditionalFormatting sqref="BM10 BO10 BQ10">
    <cfRule type="top10" dxfId="791" priority="50" rank="1"/>
  </conditionalFormatting>
  <conditionalFormatting sqref="BM11 BO11 BQ11">
    <cfRule type="top10" dxfId="790" priority="49" rank="1"/>
  </conditionalFormatting>
  <conditionalFormatting sqref="BM12 BO12 BQ12">
    <cfRule type="top10" dxfId="789" priority="48" rank="1"/>
  </conditionalFormatting>
  <conditionalFormatting sqref="BM13 BO13 BQ13">
    <cfRule type="top10" dxfId="788" priority="47" rank="1"/>
  </conditionalFormatting>
  <conditionalFormatting sqref="BM14 BO14 BQ14">
    <cfRule type="top10" dxfId="787" priority="46" rank="1"/>
  </conditionalFormatting>
  <conditionalFormatting sqref="BM15 BO15 BQ15">
    <cfRule type="top10" dxfId="786" priority="45" rank="1"/>
  </conditionalFormatting>
  <conditionalFormatting sqref="BM16 BO16 BQ16">
    <cfRule type="top10" dxfId="785" priority="44" rank="1"/>
  </conditionalFormatting>
  <conditionalFormatting sqref="BM17 BO17 BQ17">
    <cfRule type="top10" dxfId="784" priority="43" rank="1"/>
  </conditionalFormatting>
  <conditionalFormatting sqref="BM18 BO18 BQ18">
    <cfRule type="top10" dxfId="783" priority="42" rank="1"/>
  </conditionalFormatting>
  <conditionalFormatting sqref="BM19 BO19 BQ19">
    <cfRule type="top10" dxfId="782" priority="41" rank="1"/>
  </conditionalFormatting>
  <conditionalFormatting sqref="BM20 BO20 BQ20">
    <cfRule type="top10" dxfId="781" priority="40" rank="1"/>
  </conditionalFormatting>
  <conditionalFormatting sqref="BM21 BO21 BQ21">
    <cfRule type="top10" dxfId="780" priority="39" rank="1"/>
  </conditionalFormatting>
  <conditionalFormatting sqref="BM22 BO22 BQ22">
    <cfRule type="top10" dxfId="779" priority="38" rank="1"/>
  </conditionalFormatting>
  <conditionalFormatting sqref="BM23 BO23 BQ23">
    <cfRule type="top10" dxfId="778" priority="37" rank="1"/>
  </conditionalFormatting>
  <conditionalFormatting sqref="BM24 BO24 BQ24">
    <cfRule type="top10" dxfId="777" priority="36" rank="1"/>
  </conditionalFormatting>
  <conditionalFormatting sqref="BM25 BO25 BQ25">
    <cfRule type="top10" dxfId="776" priority="35" rank="1"/>
  </conditionalFormatting>
  <conditionalFormatting sqref="BM26 BO26 BQ26">
    <cfRule type="top10" dxfId="775" priority="34" rank="1"/>
  </conditionalFormatting>
  <conditionalFormatting sqref="BS6 BU6 BW6">
    <cfRule type="top10" dxfId="774" priority="33" rank="1"/>
  </conditionalFormatting>
  <conditionalFormatting sqref="BS7 BU7 BW7">
    <cfRule type="top10" dxfId="773" priority="32" rank="1"/>
  </conditionalFormatting>
  <conditionalFormatting sqref="BS8 BU8 BW8">
    <cfRule type="top10" dxfId="772" priority="31" rank="1"/>
  </conditionalFormatting>
  <conditionalFormatting sqref="BS9 BU9 BW9">
    <cfRule type="top10" dxfId="771" priority="30" rank="1"/>
  </conditionalFormatting>
  <conditionalFormatting sqref="BS10 BU10 BW10">
    <cfRule type="top10" dxfId="770" priority="29" rank="1"/>
  </conditionalFormatting>
  <conditionalFormatting sqref="BS11 BU11 BW11">
    <cfRule type="top10" dxfId="769" priority="28" rank="1"/>
  </conditionalFormatting>
  <conditionalFormatting sqref="BS12 BU12 BW12">
    <cfRule type="top10" dxfId="768" priority="27" rank="1"/>
  </conditionalFormatting>
  <conditionalFormatting sqref="BS13 BU13 BW13">
    <cfRule type="top10" dxfId="767" priority="26" rank="1"/>
  </conditionalFormatting>
  <conditionalFormatting sqref="BS14 BU14 BW14">
    <cfRule type="top10" dxfId="766" priority="25" rank="1"/>
  </conditionalFormatting>
  <conditionalFormatting sqref="BS15 BU15 BW15">
    <cfRule type="top10" dxfId="765" priority="24" rank="1"/>
  </conditionalFormatting>
  <conditionalFormatting sqref="BS16 BU16 BW16">
    <cfRule type="top10" dxfId="764" priority="23" rank="1"/>
  </conditionalFormatting>
  <conditionalFormatting sqref="BS17 BU17 BW17">
    <cfRule type="top10" dxfId="763" priority="22" rank="1"/>
  </conditionalFormatting>
  <conditionalFormatting sqref="BS18 BU18 BW18">
    <cfRule type="top10" dxfId="762" priority="21" rank="1"/>
  </conditionalFormatting>
  <conditionalFormatting sqref="BS19 BU19 BW19">
    <cfRule type="top10" dxfId="761" priority="20" rank="1"/>
  </conditionalFormatting>
  <conditionalFormatting sqref="BS20 BU20 BW20">
    <cfRule type="top10" dxfId="760" priority="19" rank="1"/>
  </conditionalFormatting>
  <conditionalFormatting sqref="BS21 BU21 BW21">
    <cfRule type="top10" dxfId="759" priority="18" rank="1"/>
  </conditionalFormatting>
  <conditionalFormatting sqref="BS22 BU22 BW22">
    <cfRule type="top10" dxfId="758" priority="17" rank="1"/>
  </conditionalFormatting>
  <conditionalFormatting sqref="BS23 BU23 BW23">
    <cfRule type="top10" dxfId="757" priority="16" rank="1"/>
  </conditionalFormatting>
  <conditionalFormatting sqref="BS24 BU24 BW24">
    <cfRule type="top10" dxfId="756" priority="15" rank="1"/>
  </conditionalFormatting>
  <conditionalFormatting sqref="BS25 BU25 BW25">
    <cfRule type="top10" dxfId="755" priority="14" rank="1"/>
  </conditionalFormatting>
  <conditionalFormatting sqref="BS26 BU26 BW26">
    <cfRule type="top10" dxfId="754" priority="13" rank="1"/>
  </conditionalFormatting>
  <conditionalFormatting sqref="E4:E24">
    <cfRule type="top10" dxfId="753" priority="1" bottom="1" rank="1"/>
    <cfRule type="top10" dxfId="752" priority="2" rank="1"/>
  </conditionalFormatting>
  <conditionalFormatting sqref="M4:M15 M17:M24">
    <cfRule type="top10" dxfId="751" priority="11" bottom="1" rank="1"/>
    <cfRule type="top10" dxfId="750" priority="12" rank="1"/>
  </conditionalFormatting>
  <conditionalFormatting sqref="K4:K24">
    <cfRule type="top10" dxfId="749" priority="9" bottom="1" rank="1"/>
    <cfRule type="top10" dxfId="748" priority="10" rank="1"/>
  </conditionalFormatting>
  <conditionalFormatting sqref="G4:G24">
    <cfRule type="top10" dxfId="747" priority="7" bottom="1" rank="1"/>
    <cfRule type="top10" dxfId="746" priority="8" rank="1"/>
  </conditionalFormatting>
  <conditionalFormatting sqref="C4:C24">
    <cfRule type="top10" dxfId="745" priority="5" bottom="1" rank="1"/>
    <cfRule type="top10" dxfId="744" priority="6" rank="1"/>
  </conditionalFormatting>
  <conditionalFormatting sqref="I4:I24">
    <cfRule type="top10" dxfId="743" priority="3" bottom="1" rank="1"/>
    <cfRule type="top10" dxfId="742" priority="4" rank="1"/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opLeftCell="E1" zoomScale="120" zoomScaleNormal="120" workbookViewId="0">
      <selection activeCell="BK167" sqref="BK167"/>
    </sheetView>
  </sheetViews>
  <sheetFormatPr defaultRowHeight="15" x14ac:dyDescent="0.25"/>
  <cols>
    <col min="1" max="4" width="9.140625" style="380" hidden="1" customWidth="1"/>
    <col min="5" max="5" width="24.5703125" style="380" customWidth="1"/>
    <col min="6" max="6" width="8.140625" style="380" customWidth="1"/>
    <col min="7" max="7" width="13.28515625" style="380" customWidth="1"/>
    <col min="8" max="8" width="8.7109375" style="380" customWidth="1"/>
    <col min="9" max="9" width="8.7109375" style="380" hidden="1" customWidth="1"/>
    <col min="10" max="10" width="2.7109375" style="380" customWidth="1"/>
    <col min="11" max="11" width="12.5703125" style="380" customWidth="1"/>
    <col min="12" max="12" width="8.5703125" style="11" customWidth="1"/>
    <col min="13" max="13" width="8.28515625" style="11" customWidth="1"/>
    <col min="14" max="14" width="7.42578125" style="11" customWidth="1"/>
    <col min="15" max="15" width="11.7109375" style="11" customWidth="1"/>
    <col min="16" max="16" width="6.140625" style="380" hidden="1" customWidth="1"/>
    <col min="17" max="17" width="1.140625" style="380" hidden="1" customWidth="1"/>
    <col min="18" max="18" width="3" style="380" customWidth="1"/>
    <col min="19" max="19" width="9.5703125" style="380" customWidth="1"/>
    <col min="20" max="20" width="15.85546875" style="380" customWidth="1"/>
    <col min="21" max="21" width="5.5703125" style="380" customWidth="1"/>
    <col min="22" max="22" width="4" style="380" customWidth="1"/>
    <col min="23" max="23" width="5.42578125" style="380" customWidth="1"/>
    <col min="24" max="24" width="14.28515625" style="380" customWidth="1"/>
    <col min="25" max="25" width="6.7109375" style="380" customWidth="1"/>
    <col min="26" max="26" width="5.7109375" style="380" customWidth="1"/>
    <col min="27" max="28" width="8.140625" style="380" customWidth="1"/>
    <col min="29" max="29" width="10.7109375" style="380" hidden="1" customWidth="1"/>
    <col min="30" max="30" width="12" style="380" customWidth="1"/>
    <col min="31" max="31" width="8.85546875" style="380" customWidth="1"/>
    <col min="32" max="32" width="8.7109375" style="380" customWidth="1"/>
    <col min="33" max="33" width="8.28515625" style="380" customWidth="1"/>
    <col min="34" max="34" width="8" style="380" customWidth="1"/>
    <col min="35" max="35" width="13.42578125" style="380" customWidth="1"/>
    <col min="36" max="36" width="3.85546875" style="380" customWidth="1"/>
    <col min="37" max="37" width="3.7109375" style="380" customWidth="1"/>
    <col min="38" max="38" width="4.140625" style="380" customWidth="1"/>
    <col min="39" max="39" width="4.42578125" style="380" customWidth="1"/>
    <col min="40" max="41" width="5" style="380" customWidth="1"/>
    <col min="42" max="42" width="3" style="380" customWidth="1"/>
    <col min="43" max="43" width="3.140625" style="380" customWidth="1"/>
    <col min="44" max="48" width="3.85546875" style="380" customWidth="1"/>
    <col min="49" max="49" width="3.7109375" style="380" customWidth="1"/>
    <col min="50" max="50" width="3.85546875" style="380" customWidth="1"/>
    <col min="51" max="56" width="4.28515625" style="380" customWidth="1"/>
    <col min="57" max="59" width="3.140625" style="380" customWidth="1"/>
    <col min="60" max="60" width="4.140625" style="380" customWidth="1"/>
    <col min="61" max="61" width="4.28515625" style="380" customWidth="1"/>
    <col min="62" max="62" width="9.140625" style="380"/>
    <col min="63" max="63" width="11.140625" style="380" customWidth="1"/>
    <col min="64" max="64" width="5.140625" style="380" customWidth="1"/>
    <col min="65" max="66" width="3.140625" style="380" customWidth="1"/>
    <col min="67" max="67" width="3.140625" style="380" hidden="1" customWidth="1"/>
    <col min="68" max="68" width="3.85546875" style="380" customWidth="1"/>
    <col min="69" max="69" width="4.28515625" style="380" customWidth="1"/>
    <col min="70" max="72" width="3.140625" style="380" customWidth="1"/>
    <col min="73" max="73" width="4" style="380" customWidth="1"/>
    <col min="74" max="74" width="4.28515625" style="380" customWidth="1"/>
    <col min="75" max="77" width="3.140625" style="380" customWidth="1"/>
    <col min="78" max="78" width="3.85546875" style="380" customWidth="1"/>
    <col min="79" max="79" width="4.28515625" style="380" customWidth="1"/>
    <col min="80" max="82" width="3.140625" style="380" customWidth="1"/>
    <col min="83" max="83" width="3.85546875" style="380" customWidth="1"/>
    <col min="84" max="84" width="4.28515625" style="380" customWidth="1"/>
    <col min="85" max="87" width="3.140625" style="380" customWidth="1"/>
    <col min="88" max="88" width="3.7109375" style="380" customWidth="1"/>
    <col min="89" max="94" width="4.28515625" style="380" customWidth="1"/>
    <col min="95" max="97" width="3.140625" style="380" customWidth="1"/>
    <col min="98" max="98" width="3.85546875" style="380" customWidth="1"/>
    <col min="99" max="99" width="4.28515625" style="380" customWidth="1"/>
    <col min="100" max="16384" width="9.140625" style="380"/>
  </cols>
  <sheetData>
    <row r="1" spans="1:49" ht="15.75" thickBot="1" x14ac:dyDescent="0.3">
      <c r="F1" s="380" t="s">
        <v>122</v>
      </c>
      <c r="H1" s="380" t="s">
        <v>121</v>
      </c>
      <c r="AK1" s="38" t="s">
        <v>55</v>
      </c>
      <c r="AN1" s="559" t="s">
        <v>65</v>
      </c>
      <c r="AO1" s="559"/>
    </row>
    <row r="2" spans="1:49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395"/>
      <c r="S2" s="539" t="s">
        <v>36</v>
      </c>
      <c r="T2" s="540"/>
      <c r="U2" s="541"/>
      <c r="W2" s="156"/>
      <c r="X2" s="542" t="s">
        <v>125</v>
      </c>
      <c r="Y2" s="544" t="s">
        <v>126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6"/>
      <c r="AK2" s="39">
        <f>T22</f>
        <v>20</v>
      </c>
      <c r="AL2" s="8"/>
      <c r="AM2" s="44">
        <f>T21</f>
        <v>13</v>
      </c>
      <c r="AN2" s="3"/>
      <c r="AO2" s="8"/>
      <c r="AP2" s="9"/>
      <c r="AR2" s="550" t="s">
        <v>61</v>
      </c>
      <c r="AS2" s="551"/>
      <c r="AT2" s="551"/>
      <c r="AU2" s="551"/>
      <c r="AV2" s="551"/>
      <c r="AW2" s="552"/>
    </row>
    <row r="3" spans="1:49" ht="15.75" thickBot="1" x14ac:dyDescent="0.3">
      <c r="A3" s="380" t="s">
        <v>155</v>
      </c>
      <c r="B3" s="380" t="s">
        <v>157</v>
      </c>
      <c r="E3" s="94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409"/>
      <c r="R3" s="409"/>
      <c r="S3" s="381" t="s">
        <v>35</v>
      </c>
      <c r="T3" s="8"/>
      <c r="U3" s="382" t="s">
        <v>37</v>
      </c>
      <c r="V3" s="32"/>
      <c r="W3" s="157" t="s">
        <v>129</v>
      </c>
      <c r="X3" s="543"/>
      <c r="Y3" s="406" t="s">
        <v>16</v>
      </c>
      <c r="Z3" s="97" t="s">
        <v>17</v>
      </c>
      <c r="AA3" s="406" t="s">
        <v>53</v>
      </c>
      <c r="AB3" s="97" t="s">
        <v>20</v>
      </c>
      <c r="AC3" s="33" t="s">
        <v>66</v>
      </c>
      <c r="AD3" s="406" t="s">
        <v>21</v>
      </c>
      <c r="AE3" s="97" t="s">
        <v>18</v>
      </c>
      <c r="AF3" s="118" t="s">
        <v>30</v>
      </c>
      <c r="AG3" s="96" t="s">
        <v>31</v>
      </c>
      <c r="AH3" s="118" t="s">
        <v>26</v>
      </c>
      <c r="AI3" s="119" t="s">
        <v>124</v>
      </c>
      <c r="AK3" s="1"/>
      <c r="AL3" s="45">
        <f>T23</f>
        <v>12</v>
      </c>
      <c r="AM3" s="46">
        <f>T20</f>
        <v>10</v>
      </c>
      <c r="AN3" s="4"/>
      <c r="AO3" s="27"/>
      <c r="AP3" s="2"/>
      <c r="AR3" s="553"/>
      <c r="AS3" s="554"/>
      <c r="AT3" s="554"/>
      <c r="AU3" s="554"/>
      <c r="AV3" s="554"/>
      <c r="AW3" s="555"/>
    </row>
    <row r="4" spans="1:49" ht="15.75" thickBot="1" x14ac:dyDescent="0.3">
      <c r="A4" s="3">
        <f>_xlfn.NUMBERVALUE(F4)</f>
        <v>10</v>
      </c>
      <c r="B4" s="27"/>
      <c r="C4" s="380" t="s">
        <v>154</v>
      </c>
      <c r="E4" s="406" t="s">
        <v>143</v>
      </c>
      <c r="F4" s="114">
        <v>10</v>
      </c>
      <c r="G4" s="382"/>
      <c r="H4" s="382" t="s">
        <v>145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10"/>
      <c r="S4" s="423">
        <f>COUNTIFS(L5:L300,F4,O5:O300,$G$29,N5:N300,G22)+COUNTIFS(L5:L300,F5,O5:O300,$G$29,N5:N300,G22)+COUNTIFS(L5:L300,F6,O5:O300,$G$29,N5:N300,G22)+COUNTIFS(L5:L300,F7,O5:O300,$G$29,N5:N300,G22)+COUNTIFS(L5:L300,F8,O5:O300,$G$29,N5:N300,G22)+COUNTIFS(L5:L300,F9,O5:O300,$G$29,N5:N300,G22)+COUNTIFS(L5:L300,F10,O5:O300,$G$29,N5:N300,G22)+COUNTIFS(L5:L300,F11,O5:O300,$G$29,N5:N300,G22)+COUNTIFS(L5:L300,F12,O5:O300,$G$29,N5:N300,G22)+COUNTIFS(L5:L300,F13,O5:O300,$G$29,N5:N300,G22)+COUNTIFS(L5:L300,F14,O5:O300,$G$29,N5:N300,G22)+COUNTIFS(L5:L300,F15,O5:O300,$G$29,N5:N300,G22)+COUNTIFS(L5:L300,F16,O5:O300,$G$29,N5:N300,G22)+COUNTIFS(L5:L300,F17,O5:O300,$G$29,N5:N300,G22)+COUNTIFS(L5:L300,F18,O5:O300,$G$29,N5:N300,G22)</f>
        <v>0</v>
      </c>
      <c r="T4" s="120" t="s">
        <v>8</v>
      </c>
      <c r="U4" s="424">
        <f>COUNTIFS(L5:L300,H4,O5:O300,$G$29,N5:N300,G22)+COUNTIFS(L5:L300,H5,O5:O300,$G$29,N5:N300,G22)+COUNTIFS(L5:L300,H6,O5:O300,$G$29,N5:N300,G22)+COUNTIFS(L5:L300,H7,O5:O300,$G$29,N5:N300,G22)+COUNTIFS(L5:L300,H8,O5:O300,$G$29,N5:N300,G22)+COUNTIFS(L5:L300,H9,O5:O300,$G$29,N5:N300,G22)+COUNTIFS(L5:L300,H10,O5:O300,$G$29,N5:N300,G22)+COUNTIFS(L5:L300,H11,O5:O300,$G$29,N5:N300,G22)+COUNTIFS(L5:L300,H12,O5:O300,$G$29,N5:N300,G22)+COUNTIFS(L5:L300,H13,O5:O300,$G$29,N5:N300,G22)+COUNTIFS(L5:L300,H14,O5:O300,$G$29,N5:N300,G22)+COUNTIFS(L5:L300,H15,O5:O300,$G$29,N5:N300,G22)+COUNTIFS(L5:L300,H16,O5:O300,$G$29,N5:N300,G22)+COUNTIFS(L5:L300,H17,O5:O300,$G$29,N5:N300,G22)+COUNTIFS(L5:L300,H18,O5:O300,$G$29,N5:N300,G22)</f>
        <v>0</v>
      </c>
      <c r="V4" s="32"/>
      <c r="W4" s="158">
        <f t="shared" ref="W4:W18" si="0">F4</f>
        <v>10</v>
      </c>
      <c r="X4" s="382" t="str">
        <f t="shared" ref="X4:X18" si="1">E4</f>
        <v>ponta</v>
      </c>
      <c r="Y4" s="218" t="str">
        <f>$AE39</f>
        <v/>
      </c>
      <c r="Z4" s="219" t="str">
        <f>$AJ39</f>
        <v/>
      </c>
      <c r="AA4" s="219" t="str">
        <f>$AT39</f>
        <v/>
      </c>
      <c r="AB4" s="219" t="str">
        <f>$AY39</f>
        <v/>
      </c>
      <c r="AC4" s="220"/>
      <c r="AD4" s="219" t="str">
        <f>$BI39</f>
        <v/>
      </c>
      <c r="AE4" s="219" t="str">
        <f>$AO39</f>
        <v/>
      </c>
      <c r="AF4" s="219">
        <f>SUM($Z39,$AU39,$BE39,BC39)</f>
        <v>0</v>
      </c>
      <c r="AG4" s="219">
        <f>SUM($AB39,$AH39,$AM39,$AR39,$AW39,$BG39,BB39)</f>
        <v>0</v>
      </c>
      <c r="AH4" s="219">
        <f>AF4-AG4</f>
        <v>0</v>
      </c>
      <c r="AI4" s="221" t="str">
        <f t="shared" ref="AI4:AI18" si="2">IFERROR(AVERAGE(Y4,Z4,AA4,AB4,AD4,AE4)," ")</f>
        <v xml:space="preserve"> </v>
      </c>
      <c r="AK4" s="57">
        <f>T18</f>
        <v>16</v>
      </c>
      <c r="AL4" s="35"/>
      <c r="AM4" s="40">
        <f>T19</f>
        <v>5</v>
      </c>
      <c r="AN4" s="5"/>
      <c r="AO4" s="35"/>
      <c r="AP4" s="26"/>
    </row>
    <row r="5" spans="1:49" ht="15.75" thickBot="1" x14ac:dyDescent="0.3">
      <c r="A5" s="4">
        <f t="shared" ref="A5:A18" si="3">_xlfn.NUMBERVALUE(F5)</f>
        <v>13</v>
      </c>
      <c r="B5" s="27"/>
      <c r="C5" s="380">
        <f>IFERROR(_xlfn.NUMBERVALUE(L5),L5)</f>
        <v>0</v>
      </c>
      <c r="E5" s="123" t="s">
        <v>143</v>
      </c>
      <c r="F5" s="115">
        <v>13</v>
      </c>
      <c r="G5" s="378"/>
      <c r="H5" s="378"/>
      <c r="I5" s="409" t="e">
        <f ca="1">IF(OR($A$4=C5,$A$5=C5,$A$6=C5,$A$7=C5,$A$8=C5,$A$9=C5,$A$10=C5,$A$11=C5,$A$12=C5,$A$13=C5,$A$14=C5,$A$15=C5,$A$16=C5,$A$17=C5,$A$18=C5),1,2)</f>
        <v>#NAME?</v>
      </c>
      <c r="J5" s="27"/>
      <c r="K5" s="110"/>
      <c r="L5" s="74" t="str">
        <f>MID(K5,1,2)</f>
        <v/>
      </c>
      <c r="M5" s="11" t="str">
        <f>MID(K5,3,1)</f>
        <v/>
      </c>
      <c r="N5" s="11" t="str">
        <f>MID(K5,4,1)</f>
        <v/>
      </c>
      <c r="O5" s="11" t="str">
        <f>MID(K5,5,2)</f>
        <v/>
      </c>
      <c r="P5" s="380">
        <f>T26</f>
        <v>1</v>
      </c>
      <c r="Q5" s="380">
        <v>1</v>
      </c>
      <c r="S5" s="423">
        <f>COUNTIFS(L5:L300,F4,O5:O300,$G$29,N5:N300,$G$32)+COUNTIFS(L5:L300,F5,O5:O300,$G$29,N5:N300,$G$32)+COUNTIFS(L5:L300,F6,O5:O300,$G$29,N5:N300,$G$32)+COUNTIFS(L5:L300,F7,O5:O300,$G$29,N5:N300,$G$32)+COUNTIFS(L5:L300,F8,O5:O300,$G$29,N5:N300,$G$32)+COUNTIFS(L5:L300,F9,O5:O300,$G$29,N5:N300,$G$32)+COUNTIFS(L5:L300,F10,O5:O300,$G$29,N5:N300,$G$32)+COUNTIFS(L5:L300,F11,O5:O300,$G$29,N5:N300,$G$32)+COUNTIFS(L5:L300,F12,O5:O300,$G$29,N5:N300,$G$32)+COUNTIFS(L5:L300,F13,O5:O300,$G$29,N5:N300,$G$32)+COUNTIFS(L5:L300,F14,O5:O300,$G$29,N5:N300,$G$32)+COUNTIFS(L5:L300,F15,O5:O300,$G$29,N5:N300,$G$32)+COUNTIFS(L5:L300,F16,O5:O300,$G$29,N5:N300,$G$32)+COUNTIFS(L5:L300,F17,O5:O300,$G$29,N5:N300,$G$32)+COUNTIFS(L5:L300,F18,O5:O300,$G$29,N5:N300,$G$32)</f>
        <v>0</v>
      </c>
      <c r="T5" s="120" t="s">
        <v>70</v>
      </c>
      <c r="U5" s="424">
        <f>COUNTIFS(L5:L300,H4,O5:O300,$G$29,N5:N300,$G$32)+COUNTIFS(L5:L300,H5,O5:O300,$G$29,N5:N300,$G$32)+COUNTIFS(L5:L300,H6,O5:O300,$G$29,N5:N300,$G$32)+COUNTIFS(L5:L300,H7,O5:O300,$G$29,N5:N300,$G$32)+COUNTIFS(L5:L300,H8,O5:O300,$G$29,N5:N300,$G$32)+COUNTIFS(L5:L300,H9,O5:O300,$G$29,N5:N300,$G$32)+COUNTIFS(L5:L300,H10,O5:O300,$G$29,N5:N300,$G$32)+COUNTIFS(L5:L300,H11,O5:O300,$G$29,N5:N300,$G$32)+COUNTIFS(L5:L300,H12,O5:O300,$G$29,N5:N300,$G$32)+COUNTIFS(L5:L300,H13,O5:O300,$G$29,N5:N300,$G$32)+COUNTIFS(L5:L300,H14,O5:O300,$G$29,N5:N300,$G$32)+COUNTIFS(L5:L300,H15,O5:O300,$G$29,N5:N300,$G$32)+COUNTIFS(L5:L300,H16,O5:O300,$G$29,N5:N300,$G$32)+COUNTIFS(L5:L300,H17,O5:O300,$G$29,N5:N300,$G$32)+COUNTIFS(L5:L300,H18,O5:O300,$G$29,N5:N300,$G$32)</f>
        <v>0</v>
      </c>
      <c r="W5" s="306">
        <f t="shared" si="0"/>
        <v>13</v>
      </c>
      <c r="X5" s="378" t="str">
        <f t="shared" si="1"/>
        <v>ponta</v>
      </c>
      <c r="Y5" s="218" t="str">
        <f>$AE48</f>
        <v/>
      </c>
      <c r="Z5" s="219" t="str">
        <f>$AJ48</f>
        <v/>
      </c>
      <c r="AA5" s="219" t="str">
        <f>$AT48</f>
        <v/>
      </c>
      <c r="AB5" s="219" t="str">
        <f>$AY48</f>
        <v/>
      </c>
      <c r="AC5" s="219"/>
      <c r="AD5" s="219" t="str">
        <f>$BI48</f>
        <v/>
      </c>
      <c r="AE5" s="219" t="str">
        <f>$AO48</f>
        <v/>
      </c>
      <c r="AF5" s="219">
        <f>SUM($Z48,$AU48,$BE48,BC48)</f>
        <v>0</v>
      </c>
      <c r="AG5" s="219">
        <f>SUM($AB48,$AH48,$AM48,$AR48,$AW48,$BG48,BB48)</f>
        <v>0</v>
      </c>
      <c r="AH5" s="219">
        <f t="shared" ref="AH5:AH24" si="4">AF5-AG5</f>
        <v>0</v>
      </c>
      <c r="AI5" s="221" t="str">
        <f>IFERROR(AVERAGE(Y5,Z5,AA5,AB5,AD5,AE5)," ")</f>
        <v xml:space="preserve"> </v>
      </c>
      <c r="AK5" s="38" t="s">
        <v>60</v>
      </c>
      <c r="AR5" s="529"/>
      <c r="AS5" s="530"/>
      <c r="AT5" s="529"/>
      <c r="AU5" s="530"/>
      <c r="AV5" s="529"/>
      <c r="AW5" s="530"/>
    </row>
    <row r="6" spans="1:49" x14ac:dyDescent="0.25">
      <c r="A6" s="4" t="e">
        <f t="shared" ca="1" si="3"/>
        <v>#NAME?</v>
      </c>
      <c r="B6" s="27"/>
      <c r="C6" s="380">
        <f t="shared" ref="C6:C69" si="5">IFERROR(_xlfn.NUMBERVALUE(L6),L6)</f>
        <v>0</v>
      </c>
      <c r="E6" s="330"/>
      <c r="F6" s="116"/>
      <c r="G6" s="399"/>
      <c r="H6" s="399"/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/>
      <c r="L6" s="74" t="str">
        <f t="shared" ref="L6:L69" si="7">MID(K6,1,2)</f>
        <v/>
      </c>
      <c r="M6" s="11" t="str">
        <f t="shared" ref="M6:M69" si="8">MID(K6,3,1)</f>
        <v/>
      </c>
      <c r="N6" s="108" t="str">
        <f t="shared" ref="N6:N69" si="9">MID(K6,4,1)</f>
        <v/>
      </c>
      <c r="O6" s="11" t="str">
        <f t="shared" ref="O6:O69" si="10">MID(K6,5,2)</f>
        <v/>
      </c>
      <c r="P6" s="380">
        <f t="shared" ref="P6:P69" si="11">IF(AND($T$18=C6,N6="S"),1,IF(AND($T$19=C6,N6="S"),6,IF(AND($T$20=C6,N6="S"),5,IF(AND($T$21=C6,N6="S"),4,IF(AND($T$22=C6,N6="S"),3,IF(AND($T$23=C6,N6="S"),2,P5))))))</f>
        <v>1</v>
      </c>
      <c r="Q6" s="380">
        <f t="shared" ref="Q6:Q69" si="12">IF(AND($T$29=C6,N6="S"),1,IF(AND($T$30=C6,N6="S"),2,IF(AND($T$31=C6,N6="S"),3,IF(AND($T$32=C6,N6="S"),4,IF(AND($T$33=C6,N6="S"),5,IF(AND($T$34=C6,N6="S"),6,Q5))))))</f>
        <v>1</v>
      </c>
      <c r="S6" s="423">
        <f>COUNTIFS(L5:L300,F4,O5:O300,$G$29,N5:N300,$G$25)+COUNTIFS(L5:L300,F5,O5:O300,$G$29,N5:N300,$G$25)+COUNTIFS(L5:L300,F6,O5:O300,$G$29,N5:N300,$G$25)+COUNTIFS(L5:L300,F7,O5:O300,$G$29,N5:N300,$G$25)+COUNTIFS(L5:L300,F8,O5:O300,$G$29,N5:N300,$G$25)+COUNTIFS(L5:L300,F9,O5:O300,$G$29,N5:N300,$G$25)+COUNTIFS(L5:L300,F10,O5:O300,$G$29,N5:N300,$G$25)+COUNTIFS(L5:L300,F11,O5:O300,$G$29,N5:N300,$G$25)+COUNTIFS(L5:L300,F12,O5:O300,$G$29,N5:N300,$G$25)+COUNTIFS(L5:L300,F13,O5:O300,$G$29,N5:N300,$G$25)+COUNTIFS(L5:L300,F14,O5:O300,$G$29,N5:N300,$G$25)+COUNTIFS(L5:L300,F15,O5:O300,$G$29,N5:N300,$G$25)+COUNTIFS(L5:L300,F16,O5:O300,$G$29,N5:N300,$G$25)+COUNTIFS(L5:L300,F17,O5:O300,$G$29,N5:N300,$G$25)+COUNTIFS(L5:L300,F18,O5:O300,$G$29,N5:N300,$G$25)</f>
        <v>0</v>
      </c>
      <c r="T6" s="120" t="s">
        <v>9</v>
      </c>
      <c r="U6" s="424">
        <f>COUNTIFS(L5:L300,H4,O5:O300,$G$29,N5:N300,$G$25)+COUNTIFS(L5:L300,H5,O5:O300,$G$29,N5:N300,$G$25)+COUNTIFS(L5:L300,H6,O5:O300,$G$29,N5:N300,$G$25)+COUNTIFS(L5:L300,H7,O5:O300,$G$29,N5:N300,$G$25)+COUNTIFS(L5:L300,H8,O5:O300,$G$29,N5:N300,$G$25)+COUNTIFS(L5:L300,H9,O5:O300,$G$29,N5:N300,$G$25)+COUNTIFS(L5:L300,H10,O5:O300,$G$29,N5:N300,$G$25)+COUNTIFS(L5:L300,H11,O5:O300,$G$29,N5:N300,$G$25)+COUNTIFS(L5:L300,H12,O5:O300,$G$29,N5:N300,$G$25)+COUNTIFS(L5:L300,H13,O5:O300,$G$29,N5:N300,$G$25)+COUNTIFS(L5:L300,H14,O5:O300,$G$29,N5:N300,$G$25)+COUNTIFS(L5:L300,H15,O5:O300,$G$29,N5:N300,$G$25)+COUNTIFS(L5:L300,H16,O5:O300,$G$29,N5:N300,$G$25)+COUNTIFS(L5:L300,H17,O5:O300,$G$29,N5:N300,$G$25)+COUNTIFS(L5:L300,H18,O5:O300,$G$29,N5:N300,$G$25)</f>
        <v>0</v>
      </c>
      <c r="W6" s="306">
        <f t="shared" si="0"/>
        <v>0</v>
      </c>
      <c r="X6" s="378">
        <f t="shared" si="1"/>
        <v>0</v>
      </c>
      <c r="Y6" s="218" t="str">
        <f>$AE57</f>
        <v/>
      </c>
      <c r="Z6" s="219" t="str">
        <f>$AJ57</f>
        <v/>
      </c>
      <c r="AA6" s="219" t="str">
        <f>$AT57</f>
        <v/>
      </c>
      <c r="AB6" s="219" t="str">
        <f>$AY57</f>
        <v/>
      </c>
      <c r="AC6" s="219"/>
      <c r="AD6" s="219" t="str">
        <f>$BI57</f>
        <v/>
      </c>
      <c r="AE6" s="219" t="str">
        <f>$AO57</f>
        <v/>
      </c>
      <c r="AF6" s="219">
        <f>SUM($Z57,$AU57,$BE57,BC57)</f>
        <v>0</v>
      </c>
      <c r="AG6" s="219">
        <f>SUM($AB57,$AH57,$AM57,$AR57,$AW57,$BG57,BB57)</f>
        <v>0</v>
      </c>
      <c r="AH6" s="219">
        <f t="shared" si="4"/>
        <v>0</v>
      </c>
      <c r="AI6" s="221" t="str">
        <f t="shared" si="2"/>
        <v xml:space="preserve"> </v>
      </c>
      <c r="AK6" s="47">
        <f>AL3</f>
        <v>12</v>
      </c>
      <c r="AL6" s="8"/>
      <c r="AM6" s="51">
        <f>AK2</f>
        <v>20</v>
      </c>
      <c r="AN6" s="3"/>
      <c r="AO6" s="8"/>
      <c r="AP6" s="9"/>
      <c r="AR6" s="547"/>
      <c r="AS6" s="548"/>
      <c r="AT6" s="547"/>
      <c r="AU6" s="548"/>
      <c r="AV6" s="547"/>
      <c r="AW6" s="548"/>
    </row>
    <row r="7" spans="1:49" ht="15.75" thickBot="1" x14ac:dyDescent="0.3">
      <c r="A7" s="4" t="e">
        <f t="shared" ca="1" si="3"/>
        <v>#NAME?</v>
      </c>
      <c r="B7" s="27"/>
      <c r="C7" s="380">
        <f t="shared" si="5"/>
        <v>0</v>
      </c>
      <c r="E7" s="330"/>
      <c r="F7" s="116"/>
      <c r="G7" s="399"/>
      <c r="H7" s="399"/>
      <c r="I7" s="409" t="e">
        <f t="shared" ca="1" si="6"/>
        <v>#NAME?</v>
      </c>
      <c r="J7" s="72"/>
      <c r="K7" s="110"/>
      <c r="L7" s="74" t="str">
        <f t="shared" si="7"/>
        <v/>
      </c>
      <c r="M7" s="11" t="str">
        <f t="shared" si="8"/>
        <v/>
      </c>
      <c r="N7" s="11" t="str">
        <f t="shared" si="9"/>
        <v/>
      </c>
      <c r="O7" s="11" t="str">
        <f t="shared" si="10"/>
        <v/>
      </c>
      <c r="P7" s="380">
        <f t="shared" si="11"/>
        <v>1</v>
      </c>
      <c r="Q7" s="380">
        <f t="shared" si="12"/>
        <v>1</v>
      </c>
      <c r="S7" s="423">
        <f>COUNTIFS(L5:L300,F4,O5:O300,$G$29,N5:N300,$G$23)+COUNTIFS(L5:L300,F5,O5:O300,$G$29,N5:N300,$G$23)+COUNTIFS(L5:L300,F6,O5:O300,$G$29,N5:N300,$G$23)+COUNTIFS(L5:L300,F7,O5:O300,$G$29,N5:N300,$G$23)+COUNTIFS(L5:L300,F8,O5:O300,$G$29,N5:N300,$G$23)+COUNTIFS(L5:L300,F9,O5:O300,$G$29,N5:N300,$G$23)+COUNTIFS(L5:L300,F10,O5:O300,$G$29,N5:N300,$G$23)+COUNTIFS(L5:L300,F11,O5:O300,$G$29,N5:N300,$G$23)+COUNTIFS(L5:L300,F12,O5:O300,$G$29,N5:N300,$G$23)+COUNTIFS(L5:L300,F13,O5:O300,$G$29,N5:N300,$G$23)+COUNTIFS(L5:L300,F14,O5:O300,$G$29,N5:N300,$G$23)+COUNTIFS(L5:L300,F15,O5:O300,$G$29,N5:N300,$G$23)+COUNTIFS(L5:L300,F16,O5:O300,$G$29,N5:N300,$G$23)+COUNTIFS(L5:L300,F17,O5:O300,$G$29,N5:N300,$G$23)+COUNTIFS(L5:L300,F18,O5:O300,$G$29,N5:N300,$G$23)</f>
        <v>0</v>
      </c>
      <c r="T7" s="121" t="s">
        <v>16</v>
      </c>
      <c r="U7" s="424">
        <f>COUNTIFS(L5:L300,H4,O5:O300,$G$29,N5:N300,$G$23)+COUNTIFS(L5:L300,H5,O5:O300,$G$29,N5:N300,$G$23)+COUNTIFS(L5:L300,H6,O5:O300,$G$29,N5:N300,$G$23)+COUNTIFS(L5:L300,H7,O5:O300,$G$29,N5:N300,$G$23)+COUNTIFS(L5:L300,H8,O5:O300,$G$29,N5:N300,$G$23)+COUNTIFS(L5:L300,H9,O5:O300,$G$29,N5:N300,$G$23)+COUNTIFS(L5:L300,H10,O5:O300,$G$29,N5:N300,$G$23)+COUNTIFS(L5:L300,H11,O5:O300,$G$29,N5:N300,$G$23)+COUNTIFS(L5:L300,H12,O5:O300,$G$29,N5:N300,$G$23)+COUNTIFS(L5:L300,H13,O5:O300,$G$29,N5:N300,$G$23)+COUNTIFS(L5:L300,H14,O5:O300,$G$29,N5:N300,$G$23)+COUNTIFS(L5:L300,H15,O5:O300,$G$29,N5:N300,$G$23)+COUNTIFS(L5:L300,H16,O5:O300,$G$29,N5:N300,$G$23)+COUNTIFS(L5:L300,H17,O5:O300,$G$29,N5:N300,$G$23)+COUNTIFS(L5:L300,H18,O5:O300,$G$29,N5:N300,$G$23)</f>
        <v>0</v>
      </c>
      <c r="W7" s="306">
        <f t="shared" si="0"/>
        <v>0</v>
      </c>
      <c r="X7" s="378">
        <f t="shared" si="1"/>
        <v>0</v>
      </c>
      <c r="Y7" s="218" t="str">
        <f>$AE66</f>
        <v/>
      </c>
      <c r="Z7" s="219" t="str">
        <f>$AJ66</f>
        <v/>
      </c>
      <c r="AA7" s="219" t="str">
        <f>$AT66</f>
        <v/>
      </c>
      <c r="AB7" s="219" t="str">
        <f>$AY66</f>
        <v/>
      </c>
      <c r="AC7" s="219"/>
      <c r="AD7" s="219" t="str">
        <f>$BI66</f>
        <v/>
      </c>
      <c r="AE7" s="219" t="str">
        <f>$AO66</f>
        <v/>
      </c>
      <c r="AF7" s="219">
        <f>SUM($Z66,$AU66,$BE66,BC66)</f>
        <v>0</v>
      </c>
      <c r="AG7" s="219">
        <f>SUM($AB66,$AH66,$AM66,$AR66,$AW66,$BG66,BB66)</f>
        <v>0</v>
      </c>
      <c r="AH7" s="219">
        <f t="shared" si="4"/>
        <v>0</v>
      </c>
      <c r="AI7" s="221" t="str">
        <f t="shared" si="2"/>
        <v xml:space="preserve"> </v>
      </c>
      <c r="AK7" s="1"/>
      <c r="AL7" s="58">
        <f>AK4</f>
        <v>16</v>
      </c>
      <c r="AM7" s="56">
        <f>AM2</f>
        <v>13</v>
      </c>
      <c r="AN7" s="4"/>
      <c r="AO7" s="27"/>
      <c r="AP7" s="2"/>
      <c r="AR7" s="557"/>
      <c r="AS7" s="558"/>
      <c r="AT7" s="557"/>
      <c r="AU7" s="558"/>
      <c r="AV7" s="557"/>
      <c r="AW7" s="558"/>
    </row>
    <row r="8" spans="1:49" ht="15.75" thickBot="1" x14ac:dyDescent="0.3">
      <c r="A8" s="4" t="e">
        <f t="shared" ca="1" si="3"/>
        <v>#NAME?</v>
      </c>
      <c r="B8" s="27"/>
      <c r="C8" s="380">
        <f t="shared" si="5"/>
        <v>0</v>
      </c>
      <c r="E8" s="123"/>
      <c r="F8" s="115"/>
      <c r="G8" s="378"/>
      <c r="H8" s="378"/>
      <c r="I8" s="409" t="e">
        <f t="shared" ca="1" si="6"/>
        <v>#NAME?</v>
      </c>
      <c r="J8" s="27"/>
      <c r="K8" s="110"/>
      <c r="L8" s="74" t="str">
        <f t="shared" si="7"/>
        <v/>
      </c>
      <c r="M8" s="11" t="str">
        <f t="shared" si="8"/>
        <v/>
      </c>
      <c r="N8" s="11" t="str">
        <f t="shared" si="9"/>
        <v/>
      </c>
      <c r="O8" s="11" t="str">
        <f t="shared" si="10"/>
        <v/>
      </c>
      <c r="P8" s="380">
        <f t="shared" si="11"/>
        <v>1</v>
      </c>
      <c r="Q8" s="380">
        <f t="shared" si="12"/>
        <v>1</v>
      </c>
      <c r="S8" s="421">
        <f>COUNTIFS(L5:L300,H4,O5:O300,$G$28,N5:N300, $G$22)+COUNTIFS(L5:L300,H5,O5:O300,$G$28,N5:N300, $G$22)+COUNTIFS(L5:L300,H6,O5:O300,$G$28,N5:N300, $G$22)+COUNTIFS(L5:L300,H7,O5:O300,$G$28,N5:N300, $G$22)+COUNTIFS(L5:L300,H8,O5:O300,$G$28,N5:N300, $G$22)+COUNTIFS(L5:L300,H9,O5:O300,$G$28,N5:N300, $G$22)+COUNTIFS(L5:L300,H10,O5:O300,$G$28,N5:N300, $G$22)+COUNTIFS(L5:L300,H11,O5:O300,$G$28,N5:N300, $G$22)+COUNTIFS(L5:L300,H12,O5:O300,$G$28,N5:N300, $G$22)+COUNTIFS(L5:L300,H13,O5:O300,$G$28,N5:N300, $G$22)+COUNTIFS(L5:L300,H14,O5:O300,$G$28,N5:N300, $G$22)+COUNTIFS(L5:L300,H15,O5:O300,$G$28,N5:N300, $G$22)+COUNTIFS(L5:L300,H16,O5:O300,$G$28,N5:N300, $G$22)+COUNTIFS(L5:L300,H17,O5:O300,$G$28,N5:N300, $G$22)+COUNTIFS(L5:L300,H18,O5:O300,$G$28,N5:N300, $G$22)</f>
        <v>0</v>
      </c>
      <c r="T8" s="120" t="s">
        <v>67</v>
      </c>
      <c r="U8" s="422">
        <f>COUNTIFS(L5:L300,F4,O5:O300,$G$28,N5:N300, $G$22)+COUNTIFS(L5:L300,F5,O5:O300,$G$28,N5:N300, $G$22)+COUNTIFS(L5:L300,F6,O5:O300,$G$28,N5:N300, $G$22)+COUNTIFS(L5:L300,F7,O5:O300,$G$28,N5:N300, $G$22)+COUNTIFS(L5:L300,F8,O5:O300,$G$28,N5:N300, $G$22)+COUNTIFS(L5:L300,F9,O5:O300,$G$28,N5:N300, $G$22)+COUNTIFS(L5:L300,F10,O5:O300,$G$28,N5:N300, $G$22)+COUNTIFS(L5:L300,F11,O5:O300,$G$28,N5:N300, $G$22)+COUNTIFS(L5:L300,F12,O5:O300,$G$28,N5:N300, $G$22)+COUNTIFS(L5:L300,F13,O5:O300,$G$28,N5:N300, $G$22)+COUNTIFS(L5:L300,F14,O5:O300,$G$28,N5:N300, $G$22)+COUNTIFS(L5:L300,F15,O5:O300,$G$28,N5:N300, $G$22)+COUNTIFS(L5:L300,F16,O5:O300,$G$28,N5:N300, $G$22)+COUNTIFS(L5:L300,F17,O5:O300,$G$28,N5:N300, $G$22)+COUNTIFS(L5:L300,F18,O5:O300,$G$28,N5:N300, $G$22)</f>
        <v>0</v>
      </c>
      <c r="W8" s="306">
        <f t="shared" si="0"/>
        <v>0</v>
      </c>
      <c r="X8" s="378">
        <f t="shared" si="1"/>
        <v>0</v>
      </c>
      <c r="Y8" s="218" t="str">
        <f>$AE75</f>
        <v/>
      </c>
      <c r="Z8" s="219" t="str">
        <f>$AJ75</f>
        <v/>
      </c>
      <c r="AA8" s="219" t="str">
        <f>$AT75</f>
        <v/>
      </c>
      <c r="AB8" s="219" t="str">
        <f>$AY75</f>
        <v/>
      </c>
      <c r="AC8" s="219"/>
      <c r="AD8" s="219" t="str">
        <f>$BI75</f>
        <v/>
      </c>
      <c r="AE8" s="219" t="str">
        <f>$AO75</f>
        <v/>
      </c>
      <c r="AF8" s="219">
        <f>SUM($Z75,$AU75,$BE75,BC75)</f>
        <v>0</v>
      </c>
      <c r="AG8" s="219">
        <f>SUM($AB75,$AH75,$AM75,$AR75,$AW75,$BG75,BB75)</f>
        <v>0</v>
      </c>
      <c r="AH8" s="219">
        <f t="shared" si="4"/>
        <v>0</v>
      </c>
      <c r="AI8" s="221" t="str">
        <f t="shared" si="2"/>
        <v xml:space="preserve"> </v>
      </c>
      <c r="AK8" s="52">
        <f>AM4</f>
        <v>5</v>
      </c>
      <c r="AL8" s="35"/>
      <c r="AM8" s="48">
        <f>AM3</f>
        <v>10</v>
      </c>
      <c r="AN8" s="5"/>
      <c r="AO8" s="35"/>
      <c r="AP8" s="26"/>
      <c r="AR8" s="7"/>
      <c r="AS8" s="9"/>
      <c r="AT8" s="8"/>
      <c r="AU8" s="8"/>
      <c r="AV8" s="7"/>
      <c r="AW8" s="9"/>
    </row>
    <row r="9" spans="1:49" ht="15.75" thickBot="1" x14ac:dyDescent="0.3">
      <c r="A9" s="4" t="e">
        <f t="shared" ca="1" si="3"/>
        <v>#NAME?</v>
      </c>
      <c r="B9" s="27"/>
      <c r="C9" s="380">
        <f t="shared" si="5"/>
        <v>0</v>
      </c>
      <c r="E9" s="123"/>
      <c r="F9" s="115"/>
      <c r="G9" s="378"/>
      <c r="H9" s="378"/>
      <c r="I9" s="409" t="e">
        <f t="shared" ca="1" si="6"/>
        <v>#NAME?</v>
      </c>
      <c r="J9" s="27"/>
      <c r="K9" s="110"/>
      <c r="L9" s="438" t="str">
        <f t="shared" si="7"/>
        <v/>
      </c>
      <c r="M9" s="11" t="str">
        <f t="shared" si="8"/>
        <v/>
      </c>
      <c r="N9" s="11" t="str">
        <f t="shared" si="9"/>
        <v/>
      </c>
      <c r="O9" s="11" t="str">
        <f t="shared" si="10"/>
        <v/>
      </c>
      <c r="P9" s="380">
        <f t="shared" si="11"/>
        <v>1</v>
      </c>
      <c r="Q9" s="380">
        <f t="shared" si="12"/>
        <v>1</v>
      </c>
      <c r="S9" s="421">
        <f>COUNTIFS(L5:L300,H4,O5:O300,$G$28,N5:N300, $G$32)+COUNTIFS(L5:L300,H5,O5:O300,$G$28,N5:N300, $G$32)+COUNTIFS(L5:L300,H6,O5:O300,$G$28,N5:N300, $G$32)+COUNTIFS(L5:L300,H7,O5:O300,$G$28,N5:N300, $G$32)+COUNTIFS(L5:L300,H8,O5:O300,$G$28,N5:N300, $G$32)+COUNTIFS(L5:L300,H9,O5:O300,$G$28,N5:N300, $G$32)+COUNTIFS(L5:L300,H10,O5:O300,$G$28,N5:N300, $G$32)+COUNTIFS(L5:L300,H11,O5:O300,$G$28,N5:N300, $G$32)+COUNTIFS(L5:L300,H12,O5:O300,$G$28,N5:N300, $G$32)+COUNTIFS(L5:L300,H13,O5:O300,$G$28,N5:N300, $G$32)+COUNTIFS(L5:L300,H14,O5:O300,$G$28,N5:N300, $G$32)+COUNTIFS(L5:L300,H15,O5:O300,$G$28,N5:N300, $G$32)+COUNTIFS(L5:L300,H16,O5:O300,$G$28,N5:N300, $G$32)+COUNTIFS(L5:L300,H17,O5:O300,$G$28,N5:N300, $G$32)+COUNTIFS(L5:L300,H18,O5:O300,$G$28,N5:N300, $G$32)</f>
        <v>0</v>
      </c>
      <c r="T9" s="121" t="s">
        <v>71</v>
      </c>
      <c r="U9" s="422">
        <f>COUNTIFS(L5:L300,F4,O5:O300,$G$28,N5:N300, $G$32)+COUNTIFS(L5:L300,F5,O5:O300,$G$28,N5:N300, $G$32)+COUNTIFS(L5:L300,F6,O5:O300,$G$28,N5:N300, $G$32)+COUNTIFS(L5:L300,F7,O5:O300,$G$28,N5:N300, $G$32)+COUNTIFS(L5:L300,F8,O5:O300,$G$28,N5:N300, $G$32)+COUNTIFS(L5:L300,F9,O5:O300,$G$28,N5:N300, $G$32)+COUNTIFS(L5:L300,F10,O5:O300,$G$28,N5:N300, $G$32)+COUNTIFS(L5:L300,F11,O5:O300,$G$28,N5:N300, $G$32)+COUNTIFS(L5:L300,F12,O5:O300,$G$28,N5:N300, $G$32)+COUNTIFS(L5:L300,F13,O5:O300,$G$28,N5:N300, $G$32)+COUNTIFS(L5:L300,F14,O5:O300,$G$28,N5:N300, $G$32)+COUNTIFS(L5:L300,F15,O5:O300,$G$28,N5:N300, $G$32)+COUNTIFS(L5:L300,F16,O5:O300,$G$28,N5:N300, $G$32)+COUNTIFS(L5:L300,F17,O5:O300,$G$28,N5:N300, $G$32)+COUNTIFS(L5:L300,F18,O5:O300,$G$28,N5:N300, $G$32)</f>
        <v>0</v>
      </c>
      <c r="W9" s="306">
        <f t="shared" si="0"/>
        <v>0</v>
      </c>
      <c r="X9" s="378">
        <f t="shared" si="1"/>
        <v>0</v>
      </c>
      <c r="Y9" s="218" t="str">
        <f>$AE84</f>
        <v/>
      </c>
      <c r="Z9" s="219" t="str">
        <f>$AJ84</f>
        <v/>
      </c>
      <c r="AA9" s="219" t="str">
        <f>$AT84</f>
        <v/>
      </c>
      <c r="AB9" s="219" t="str">
        <f>$AY84</f>
        <v/>
      </c>
      <c r="AC9" s="219"/>
      <c r="AD9" s="219" t="str">
        <f>$BI84</f>
        <v/>
      </c>
      <c r="AE9" s="219" t="str">
        <f>$AO84</f>
        <v/>
      </c>
      <c r="AF9" s="219">
        <f>SUM($Z84,$AU84,$BE84,BC84)</f>
        <v>0</v>
      </c>
      <c r="AG9" s="219">
        <f>SUM($AB84,$AH84,$AM84,$AR84,$AW84,$BG84,BB84)</f>
        <v>0</v>
      </c>
      <c r="AH9" s="219">
        <f t="shared" si="4"/>
        <v>0</v>
      </c>
      <c r="AI9" s="221" t="str">
        <f t="shared" si="2"/>
        <v xml:space="preserve"> </v>
      </c>
      <c r="AK9" s="38" t="s">
        <v>59</v>
      </c>
      <c r="AR9" s="1"/>
      <c r="AS9" s="2"/>
      <c r="AT9" s="547"/>
      <c r="AU9" s="548"/>
      <c r="AV9" s="1"/>
      <c r="AW9" s="2"/>
    </row>
    <row r="10" spans="1:49" x14ac:dyDescent="0.25">
      <c r="A10" s="4" t="e">
        <f t="shared" ca="1" si="3"/>
        <v>#NAME?</v>
      </c>
      <c r="B10" s="27"/>
      <c r="C10" s="380">
        <f t="shared" si="5"/>
        <v>0</v>
      </c>
      <c r="E10" s="420"/>
      <c r="F10" s="117"/>
      <c r="G10" s="105"/>
      <c r="H10" s="105"/>
      <c r="I10" s="409" t="e">
        <f t="shared" ca="1" si="6"/>
        <v>#NAME?</v>
      </c>
      <c r="J10" s="73"/>
      <c r="K10" s="110"/>
      <c r="L10" s="74" t="str">
        <f t="shared" si="7"/>
        <v/>
      </c>
      <c r="M10" s="11" t="str">
        <f t="shared" si="8"/>
        <v/>
      </c>
      <c r="N10" s="11" t="str">
        <f t="shared" si="9"/>
        <v/>
      </c>
      <c r="O10" s="11" t="str">
        <f t="shared" si="10"/>
        <v/>
      </c>
      <c r="P10" s="380">
        <f t="shared" si="11"/>
        <v>1</v>
      </c>
      <c r="Q10" s="380">
        <f t="shared" si="12"/>
        <v>1</v>
      </c>
      <c r="S10" s="421">
        <f>COUNTIFS(L5:L300,H4,O5:O300,$G$28,N5:N300, $G$23)+COUNTIFS(L5:L300,H5,O5:O300,$G$28,N5:N300, $G$23)+COUNTIFS(L5:L300,H6,O5:O300,$G$28,N5:N300, $G$23)+COUNTIFS(L5:L300,H7,O5:O300,$G$28,N5:N300, $G$23)+COUNTIFS(L5:L300,H8,O5:O300,$G$28,N5:N300, $G$23)+COUNTIFS(L5:L300,H9,O5:O300,$G$28,N5:N300, $G$23)+COUNTIFS(L5:L300,H10,O5:O300,$G$28,N5:N300, $G$23)+COUNTIFS(L5:L300,H11,O5:O300,$G$28,N5:N300, $G$23)+COUNTIFS(L5:L300,H12,O5:O300,$G$28,N5:N300, $G$23)+COUNTIFS(L5:L300,H13,O5:O300,$G$28,N5:N300, $G$23)+COUNTIFS(L5:L300,H14,O5:O300,$G$28,N5:N300, $G$23)+COUNTIFS(L5:L300,H15,O5:O300,$G$28,N5:N300, $G$23)+COUNTIFS(L5:L300,H16,O5:O300,$G$28,N5:N300, $G$23)+COUNTIFS(L5:L300,H17,O5:O300,$G$28,N5:N300, $G$23)+COUNTIFS(L5:L300,H18,O5:O300,$G$28,N5:N300, $G$23)</f>
        <v>0</v>
      </c>
      <c r="T10" s="120" t="s">
        <v>68</v>
      </c>
      <c r="U10" s="422">
        <f>COUNTIFS(L5:L300,F4,O5:O300,$G$28,N5:N300, $G$23)+COUNTIFS(L5:L300,F5,O5:O300,$G$28,N5:N300, $G$23)+COUNTIFS(L5:L300,F6,O5:O300,$G$28,N5:N300, $G$23)+COUNTIFS(L5:L300,F7,O5:O300,$G$28,N5:N300, $G$23)+COUNTIFS(L5:L300,F8,O5:O300,$G$28,N5:N300, $G$23)+COUNTIFS(L5:L300,F9,O5:O300,$G$28,N5:N300, $G$23)+COUNTIFS(L5:L300,F10,O5:O300,$G$28,N5:N300, $G$23)+COUNTIFS(L5:L300,F11,O5:O300,$G$28,N5:N300, $G$23)+COUNTIFS(L5:L300,F12,O5:O300,$G$28,N5:N300, $G$23)+COUNTIFS(L5:L300,F13,O5:O300,$G$28,N5:N300, $G$23)+COUNTIFS(L5:L300,F14,O5:O300,$G$28,N5:N300, $G$23)+COUNTIFS(L5:L300,F15,O5:O300,$G$28,N5:N300, $G$23)+COUNTIFS(L5:L300,F16,O5:O300,$G$28,N5:N300, $G$23)+COUNTIFS(L5:L300,F17,O5:O300,$G$28,N5:N300, $G$23)+COUNTIFS(L5:L300,F18,O5:O300,$G$28,N5:N300, $G$23)</f>
        <v>0</v>
      </c>
      <c r="W10" s="306">
        <f t="shared" si="0"/>
        <v>0</v>
      </c>
      <c r="X10" s="378">
        <f t="shared" si="1"/>
        <v>0</v>
      </c>
      <c r="Y10" s="218" t="str">
        <f>$AE93</f>
        <v/>
      </c>
      <c r="Z10" s="219" t="str">
        <f>$AJ93</f>
        <v/>
      </c>
      <c r="AA10" s="219" t="str">
        <f>$AT93</f>
        <v/>
      </c>
      <c r="AB10" s="219" t="str">
        <f>$AY93</f>
        <v/>
      </c>
      <c r="AC10" s="219"/>
      <c r="AD10" s="219" t="str">
        <f>$BI93</f>
        <v/>
      </c>
      <c r="AE10" s="219" t="str">
        <f>$AO93</f>
        <v/>
      </c>
      <c r="AF10" s="219">
        <f>SUM($Z93,$AU93,$BE93,BC93)</f>
        <v>0</v>
      </c>
      <c r="AG10" s="219">
        <f>SUM($AB93,$AH93,$AM93,$AR93,$AW93,$BG93,BB93)</f>
        <v>0</v>
      </c>
      <c r="AH10" s="219">
        <f t="shared" si="4"/>
        <v>0</v>
      </c>
      <c r="AI10" s="221" t="str">
        <f t="shared" si="2"/>
        <v xml:space="preserve"> </v>
      </c>
      <c r="AK10" s="59">
        <f>AL7</f>
        <v>16</v>
      </c>
      <c r="AL10" s="8"/>
      <c r="AM10" s="49">
        <f>AK6</f>
        <v>12</v>
      </c>
      <c r="AN10" s="3"/>
      <c r="AO10" s="8"/>
      <c r="AP10" s="9"/>
      <c r="AR10" s="36"/>
      <c r="AS10" s="37"/>
      <c r="AT10" s="547"/>
      <c r="AU10" s="548"/>
      <c r="AV10" s="1"/>
      <c r="AW10" s="2"/>
    </row>
    <row r="11" spans="1:49" x14ac:dyDescent="0.25">
      <c r="A11" s="4" t="e">
        <f t="shared" ca="1" si="3"/>
        <v>#NAME?</v>
      </c>
      <c r="B11" s="27"/>
      <c r="C11" s="380">
        <f t="shared" si="5"/>
        <v>0</v>
      </c>
      <c r="E11" s="123"/>
      <c r="F11" s="115"/>
      <c r="G11" s="378"/>
      <c r="H11" s="378"/>
      <c r="I11" s="409" t="e">
        <f t="shared" ca="1" si="6"/>
        <v>#NAME?</v>
      </c>
      <c r="J11" s="27"/>
      <c r="K11" s="110"/>
      <c r="L11" s="74" t="str">
        <f t="shared" si="7"/>
        <v/>
      </c>
      <c r="M11" s="11" t="str">
        <f t="shared" si="8"/>
        <v/>
      </c>
      <c r="N11" s="11" t="str">
        <f t="shared" si="9"/>
        <v/>
      </c>
      <c r="O11" s="11" t="str">
        <f t="shared" si="10"/>
        <v/>
      </c>
      <c r="P11" s="380">
        <f t="shared" si="11"/>
        <v>1</v>
      </c>
      <c r="Q11" s="380">
        <f t="shared" si="12"/>
        <v>1</v>
      </c>
      <c r="S11" s="421">
        <f>COUNTIFS(L5:L300,H4,O5:O300,$G$28,N5:N300, $G$26)+COUNTIFS(L5:L300,H5,O5:O300,$G$28,N5:N300, $G$26)+COUNTIFS(L5:L300,H6,O5:O300,$G$28,N5:N300, $G$26)+COUNTIFS(L5:L300,H7,O5:O300,$G$28,N5:N300, $G$26)+COUNTIFS(L5:L300,H8,O5:O300,$G$28,N5:N300, $G$26)+COUNTIFS(L5:L300,H9,O5:O300,$G$28,N5:N300, $G$26)+COUNTIFS(L5:L300,H10,O5:O300,$G$28,N5:N300, $G$26)+COUNTIFS(L5:L300,H11,O5:O300,$G$28,N5:N300, $G$26)+COUNTIFS(L5:L300,H12,O5:O300,$G$28,N5:N300, $G$26)+COUNTIFS(L5:L300,H13,O5:O300,$G$28,N5:N300, $G$26)+COUNTIFS(L5:L300,H14,O5:O300,$G$28,N5:N300, $G$26)+COUNTIFS(L5:L300,H15,O5:O300,$G$28,N5:N300, $G$26)+COUNTIFS(L5:L300,H16,O5:O300,$G$28,N5:N300, $G$26)+COUNTIFS(L5:L300,H17,O5:O300,$G$28,N5:N300, $G$26)+COUNTIFS(L5:L300,H18,O5:O300,$G$28,N5:N300, $G$26)</f>
        <v>0</v>
      </c>
      <c r="T11" s="121" t="s">
        <v>69</v>
      </c>
      <c r="U11" s="422">
        <f>COUNTIFS(L5:L300,F4,O5:O300,$G$28,N5:N300, $G$26)+COUNTIFS(L5:L300,F5,O5:O300,$G$28,N5:N300, $G$26)+COUNTIFS(L5:L300,F6,O5:O300,$G$28,N5:N300, $G$26)+COUNTIFS(L5:L300,F7,O5:O300,$G$28,N5:N300, $G$26)+COUNTIFS(L5:L300,F8,O5:O300,$G$28,N5:N300, $G$26)+COUNTIFS(L5:L300,F9,O5:O300,$G$28,N5:N300, $G$26)+COUNTIFS(L5:L300,F10,O5:O300,$G$28,N5:N300, $G$26)+COUNTIFS(L5:L300,F11,O5:O300,$G$28,N5:N300, $G$26)+COUNTIFS(L5:L300,F12,O5:O300,$G$28,N5:N300, $G$26)+COUNTIFS(L5:L300,F13,O5:O300,$G$28,N5:N300, $G$26)+COUNTIFS(L5:L300,F14,O5:O300,$G$28,N5:N300, $G$26)+COUNTIFS(L5:L300,F15,O5:O300,$G$28,N5:N300, $G$26)+COUNTIFS(L5:L300,F16,O5:O300,$G$28,N5:N300, $G$26)+COUNTIFS(L5:L300,F17,O5:O300,$G$28,N5:N300, $G$26)+COUNTIFS(L5:L300,F18,O5:O300,$G$28,N5:N300, $G$26)</f>
        <v>0</v>
      </c>
      <c r="W11" s="306">
        <f t="shared" si="0"/>
        <v>0</v>
      </c>
      <c r="X11" s="378">
        <f t="shared" si="1"/>
        <v>0</v>
      </c>
      <c r="Y11" s="218" t="str">
        <f>$AE102</f>
        <v/>
      </c>
      <c r="Z11" s="219" t="str">
        <f>$AJ102</f>
        <v/>
      </c>
      <c r="AA11" s="219" t="str">
        <f>$AT102</f>
        <v/>
      </c>
      <c r="AB11" s="219" t="str">
        <f>$AY102</f>
        <v/>
      </c>
      <c r="AC11" s="219"/>
      <c r="AD11" s="219" t="str">
        <f>$BI102</f>
        <v/>
      </c>
      <c r="AE11" s="219" t="str">
        <f>$AO102</f>
        <v/>
      </c>
      <c r="AF11" s="219">
        <f>SUM($Z102,$AU102,$BE102,BC102)</f>
        <v>0</v>
      </c>
      <c r="AG11" s="219">
        <f>SUM($AB102,$AH102,$AM102,$AR102,$AW102,$BG102,BB102)</f>
        <v>0</v>
      </c>
      <c r="AH11" s="219">
        <f t="shared" si="4"/>
        <v>0</v>
      </c>
      <c r="AI11" s="221" t="str">
        <f t="shared" si="2"/>
        <v xml:space="preserve"> </v>
      </c>
      <c r="AK11" s="1"/>
      <c r="AL11" s="54">
        <f>AK8</f>
        <v>5</v>
      </c>
      <c r="AM11" s="53">
        <f>AM6</f>
        <v>20</v>
      </c>
      <c r="AN11" s="4"/>
      <c r="AO11" s="27"/>
      <c r="AP11" s="2"/>
      <c r="AR11" s="547"/>
      <c r="AS11" s="548"/>
      <c r="AT11" s="27"/>
      <c r="AU11" s="27"/>
      <c r="AV11" s="547"/>
      <c r="AW11" s="548"/>
    </row>
    <row r="12" spans="1:49" ht="15.75" thickBot="1" x14ac:dyDescent="0.3">
      <c r="A12" s="4">
        <f t="shared" si="3"/>
        <v>0</v>
      </c>
      <c r="B12" s="27"/>
      <c r="C12" s="380">
        <f t="shared" si="5"/>
        <v>0</v>
      </c>
      <c r="E12" s="123"/>
      <c r="F12" s="79"/>
      <c r="G12" s="123"/>
      <c r="H12" s="378"/>
      <c r="I12" s="409" t="e">
        <f t="shared" ca="1" si="6"/>
        <v>#NAME?</v>
      </c>
      <c r="J12" s="27"/>
      <c r="K12" s="110"/>
      <c r="L12" s="74" t="str">
        <f t="shared" si="7"/>
        <v/>
      </c>
      <c r="M12" s="11" t="str">
        <f t="shared" si="8"/>
        <v/>
      </c>
      <c r="N12" s="11" t="str">
        <f t="shared" si="9"/>
        <v/>
      </c>
      <c r="O12" s="11" t="str">
        <f t="shared" si="10"/>
        <v/>
      </c>
      <c r="P12" s="380">
        <f t="shared" si="11"/>
        <v>1</v>
      </c>
      <c r="Q12" s="380">
        <f t="shared" si="12"/>
        <v>1</v>
      </c>
      <c r="S12" s="421">
        <f>COUNTIFS(L5:L300,H4,O5:O300,$G$28,N5:N300, $G$24)+COUNTIFS(L5:L300,H5,O5:O300,$G$28,N5:N300, $G$24)+COUNTIFS(L5:L300,H6,O5:O300,$G$28,N5:N300, $G$24)+COUNTIFS(L5:L300,H7,O5:O300,$G$28,N5:N300, $G$24)+COUNTIFS(L5:L300,H8,O5:O300,$G$28,N5:N300, $G$24)+COUNTIFS(L5:L300,H9,O5:O300,$G$28,N5:N300, $G$24)+COUNTIFS(L5:L300,H10,O5:O300,$G$28,N5:N300, $G$24)+COUNTIFS(L5:L300,H11,O5:O300,$G$28,N5:N300, $G$24)+COUNTIFS(L5:L300,H12,O5:O300,$G$28,N5:N300, $G$24)+COUNTIFS(L5:L300,H13,O5:O300,$G$28,N5:N300, $G$24)+COUNTIFS(L5:L300,H14,O5:O300,$G$28,N5:N300, $G$24)+COUNTIFS(L5:L300,H15,O5:O300,$G$28,N5:N300, $G$24)+COUNTIFS(L5:L300,H16,O5:O300,$G$28,N5:N300, $G$24)+COUNTIFS(L5:L300,H17,O5:O300,$G$28,N5:N300, $G$24)+COUNTIFS(L5:L300,H18,O5:O300,$G$28,N5:N300, $G$24)</f>
        <v>0</v>
      </c>
      <c r="T12" s="121" t="s">
        <v>144</v>
      </c>
      <c r="U12" s="422">
        <f>COUNTIFS(L5:L300,F4,O5:O300,$G$28,N5:N300, $G$24)+COUNTIFS(L5:L300,F5,O5:O300,$G$28,N5:N300, $G$24)+COUNTIFS(L5:L300,F6,O5:O300,$G$28,N5:N300, $G$24)+COUNTIFS(L5:L300,F7,O5:O300,$G$28,N5:N300, $G$24)+COUNTIFS(L5:L300,F8,O5:O300,$G$28,N5:N300, $G$24)+COUNTIFS(L5:L300,F9,O5:O300,$G$28,N5:N300, $G$24)+COUNTIFS(L5:L300,F10,O5:O300,$G$28,N5:N300, $G$24)+COUNTIFS(L5:L300,F11,O5:O300,$G$28,N5:N300, $G$24)+COUNTIFS(L5:L300,F12,O5:O300,$G$28,N5:N300, $G$24)+COUNTIFS(L5:L300,F13,O5:O300,$G$28,N5:N300, $G$24)+COUNTIFS(L5:L300,F14,O5:O300,$G$28,N5:N300, $G$24)+COUNTIFS(L5:L300,F15,O5:O300,$G$28,N5:N300, $G$24)+COUNTIFS(L5:L300,F16,O5:O300,$G$28,N5:N300, $G$24)+COUNTIFS(L5:L300,F17,O5:O300,$G$28,N5:N300, $G$24)+COUNTIFS(L5:L300,F18,O5:O300,$G$28,N5:N300, $G$24)</f>
        <v>0</v>
      </c>
      <c r="W12" s="306">
        <f t="shared" si="0"/>
        <v>0</v>
      </c>
      <c r="X12" s="378">
        <f t="shared" si="1"/>
        <v>0</v>
      </c>
      <c r="Y12" s="218" t="str">
        <f>$AE111</f>
        <v/>
      </c>
      <c r="Z12" s="219" t="str">
        <f>$AJ111</f>
        <v/>
      </c>
      <c r="AA12" s="219" t="str">
        <f>$AT111</f>
        <v/>
      </c>
      <c r="AB12" s="219" t="str">
        <f>$AY111</f>
        <v/>
      </c>
      <c r="AC12" s="219"/>
      <c r="AD12" s="219" t="str">
        <f>$BI111</f>
        <v/>
      </c>
      <c r="AE12" s="219" t="str">
        <f>$AO111</f>
        <v/>
      </c>
      <c r="AF12" s="219">
        <f>SUM($Z111,$AU111,$BE111,BC111)</f>
        <v>0</v>
      </c>
      <c r="AG12" s="219">
        <f>SUM($AB111,$AH111,$AM111,$AR111,$AW111,$BG111,BB111)</f>
        <v>0</v>
      </c>
      <c r="AH12" s="219">
        <f t="shared" si="4"/>
        <v>0</v>
      </c>
      <c r="AI12" s="221" t="str">
        <f t="shared" si="2"/>
        <v xml:space="preserve"> </v>
      </c>
      <c r="AK12" s="50">
        <f>AM8</f>
        <v>10</v>
      </c>
      <c r="AL12" s="35"/>
      <c r="AM12" s="42">
        <f>AM7</f>
        <v>13</v>
      </c>
      <c r="AN12" s="5"/>
      <c r="AO12" s="35"/>
      <c r="AP12" s="26"/>
      <c r="AR12" s="547"/>
      <c r="AS12" s="548"/>
      <c r="AT12" s="27"/>
      <c r="AU12" s="27"/>
      <c r="AV12" s="547"/>
      <c r="AW12" s="548"/>
    </row>
    <row r="13" spans="1:49" ht="15.75" thickBot="1" x14ac:dyDescent="0.3">
      <c r="A13" s="4">
        <f t="shared" si="3"/>
        <v>0</v>
      </c>
      <c r="B13" s="27"/>
      <c r="C13" s="380">
        <f t="shared" si="5"/>
        <v>0</v>
      </c>
      <c r="E13" s="123"/>
      <c r="F13" s="79"/>
      <c r="G13" s="436"/>
      <c r="H13" s="378"/>
      <c r="I13" s="409" t="e">
        <f t="shared" ca="1" si="6"/>
        <v>#NAME?</v>
      </c>
      <c r="J13" s="27"/>
      <c r="K13" s="110"/>
      <c r="L13" s="74" t="str">
        <f t="shared" si="7"/>
        <v/>
      </c>
      <c r="M13" s="11" t="str">
        <f t="shared" si="8"/>
        <v/>
      </c>
      <c r="N13" s="11" t="str">
        <f t="shared" si="9"/>
        <v/>
      </c>
      <c r="O13" s="11" t="str">
        <f t="shared" si="10"/>
        <v/>
      </c>
      <c r="P13" s="380">
        <f t="shared" si="11"/>
        <v>1</v>
      </c>
      <c r="Q13" s="380">
        <f t="shared" si="12"/>
        <v>1</v>
      </c>
      <c r="S13" s="166">
        <f>S14-(SUM(S8:S12)+(SUM(S4:S7)))</f>
        <v>0</v>
      </c>
      <c r="T13" s="122" t="s">
        <v>72</v>
      </c>
      <c r="U13" s="167">
        <f>U14-(SUM(U8:U12)+(SUM(U4:U7)))</f>
        <v>0</v>
      </c>
      <c r="W13" s="306">
        <f t="shared" si="0"/>
        <v>0</v>
      </c>
      <c r="X13" s="378">
        <f t="shared" si="1"/>
        <v>0</v>
      </c>
      <c r="Y13" s="218" t="str">
        <f>$AE120</f>
        <v/>
      </c>
      <c r="Z13" s="219" t="str">
        <f>$AJ120</f>
        <v/>
      </c>
      <c r="AA13" s="219" t="str">
        <f>$AT120</f>
        <v/>
      </c>
      <c r="AB13" s="219" t="str">
        <f>$AY120</f>
        <v/>
      </c>
      <c r="AC13" s="219"/>
      <c r="AD13" s="219" t="str">
        <f>$BI120</f>
        <v/>
      </c>
      <c r="AE13" s="219" t="str">
        <f>$AO120</f>
        <v/>
      </c>
      <c r="AF13" s="219">
        <f>SUM($Z120,$AU120,$BE120,BC120)</f>
        <v>0</v>
      </c>
      <c r="AG13" s="219">
        <f>SUM($AB120,$AH120,$AM120,$AR120,$AW120,$BG120,BB120)</f>
        <v>0</v>
      </c>
      <c r="AH13" s="219">
        <f t="shared" si="4"/>
        <v>0</v>
      </c>
      <c r="AI13" s="221" t="str">
        <f t="shared" si="2"/>
        <v xml:space="preserve"> </v>
      </c>
      <c r="AK13" s="38" t="s">
        <v>58</v>
      </c>
      <c r="AR13" s="1"/>
      <c r="AS13" s="2"/>
      <c r="AT13" s="27"/>
      <c r="AU13" s="27"/>
      <c r="AV13" s="1"/>
      <c r="AW13" s="2"/>
    </row>
    <row r="14" spans="1:49" ht="15.75" thickBot="1" x14ac:dyDescent="0.3">
      <c r="A14" s="4">
        <f t="shared" si="3"/>
        <v>0</v>
      </c>
      <c r="B14" s="27"/>
      <c r="C14" s="380">
        <f t="shared" si="5"/>
        <v>0</v>
      </c>
      <c r="E14" s="123"/>
      <c r="F14" s="79"/>
      <c r="G14" s="123"/>
      <c r="H14" s="378"/>
      <c r="I14" s="409" t="e">
        <f t="shared" ca="1" si="6"/>
        <v>#NAME?</v>
      </c>
      <c r="J14" s="27"/>
      <c r="K14" s="110"/>
      <c r="L14" s="74" t="str">
        <f t="shared" si="7"/>
        <v/>
      </c>
      <c r="M14" s="11" t="str">
        <f t="shared" si="8"/>
        <v/>
      </c>
      <c r="N14" s="11" t="str">
        <f t="shared" si="9"/>
        <v/>
      </c>
      <c r="O14" s="11" t="str">
        <f t="shared" si="10"/>
        <v/>
      </c>
      <c r="P14" s="380">
        <f t="shared" si="11"/>
        <v>1</v>
      </c>
      <c r="Q14" s="380">
        <f t="shared" si="12"/>
        <v>1</v>
      </c>
      <c r="S14" s="434">
        <f>COUNTIFS(L5:L300,F4,O5:O300,G29)+COUNTIFS(L5:L300,F5,O5:O300,G29)+COUNTIFS(L5:L300,F6,O5:O300,G29)+COUNTIFS(L5:L300,F7,O5:O300,G29)+COUNTIFS(L5:L300,F8,O5:O300,G29)+COUNTIFS(L5:L300,F9,O5:O300,G29)+COUNTIFS(L5:L300,F10,O5:O300,G29)+COUNTIFS(L5:L300,F11,O5:O300,G29)+COUNTIFS(L5:L300,F12,O5:O300,G29)+COUNTIFS(L5:L300,F13,O5:O300,G29)+COUNTIFS(L5:L300,F14,O5:O300,G29)+COUNTIFS(L5:L300,F15,O5:O300,G29)+COUNTIFS(L5:L300,F16,O5:O300,G29)+COUNTIFS(L5:L300,F17,O5:O300,G29)+COUNTIFS(L5:L300,F18,O5:O300,G29)+COUNTIFS(L5:L300,H4,O5:O300,G28)+COUNTIFS(L5:L300,H5,O5:O300,G28)+COUNTIFS(L5:L300,H6,O5:O300,G28)+COUNTIFS(L5:L300,H7,O5:O300,G28)+COUNTIFS(L5:L300,H8,O5:O300,G28)+COUNTIFS(L5:L300,H9,O5:O300,G28)+COUNTIFS(L5:L300,H10,O5:O300,G28)+COUNTIFS(L5:L300,H11,O5:O300,G28)+COUNTIFS(L5:L300,H12,O5:O300,G28)+COUNTIFS(L5:L300,H13,O5:O300,G28)+COUNTIFS(L5:L300,H14,O5:O300,G28)+COUNTIFS(L5:L300,H15,O5:O300,G28)+COUNTIFS(L5:L300,H16,O5:O300,G28)+COUNTIFS(L5:L300,H17,O5:O300,G28)+COUNTIFS(L5:L300,H18,O5:O300,G28)</f>
        <v>0</v>
      </c>
      <c r="T14" s="376" t="s">
        <v>15</v>
      </c>
      <c r="U14" s="435">
        <f>COUNTIFS(L5:L300,H4,O5:O300,G29)+COUNTIFS(L5:L300,H5,O5:O300,G29)+COUNTIFS(L5:L300,H6,O5:O300,G29)+COUNTIFS(L5:L300,H7,O5:O300,G29)+COUNTIFS(L5:L300,H8,O5:O300,G29)+COUNTIFS(L5:L300,H9,O5:O300,G29)+COUNTIFS(L5:L300,H10,O5:O300,G29)+COUNTIFS(L5:L300,H11,O5:O300,G29)+COUNTIFS(L5:L300,H12,O5:O300,G29)+COUNTIFS(L5:L300,H13,O5:O300,G29)+COUNTIFS(L5:L300,H14,O5:O300,G29)+COUNTIFS(L5:L300,H15,O5:O300,G29)+COUNTIFS(L5:L300,H16,O5:O300,G29)+COUNTIFS(L5:L300,H17,O5:O300,G29)+COUNTIFS(L5:L300,H18,O5:O300,G29)+COUNTIFS(L5:L300,F4,O5:O300,G28)+COUNTIFS(L5:L300,F5,O5:O300,G28)+COUNTIFS(L5:L300,F6,O5:O300,G28)+COUNTIFS(L5:L300,F7,O5:O300,G28)+COUNTIFS(L5:L300,F8,O5:O300,G28)+COUNTIFS(L5:L300,F9,O5:O300,G28)+COUNTIFS(L5:L300,F10,O5:O300,G28)+COUNTIFS(L5:L300,F11,O5:O300,G28)+COUNTIFS(L5:L300,F12,O5:O300,G28)+COUNTIFS(L5:L300,F13,O5:O300,G28)+COUNTIFS(L5:L300,F14,O5:O300,G28)+COUNTIFS(L5:L300,F15,O5:O300,G28)+COUNTIFS(L5:L300,F16,O5:O300,G28)+COUNTIFS(L5:L300,F17,O5:O300,G28)+COUNTIFS(L5:L300,F18,O5:O300,G28)</f>
        <v>0</v>
      </c>
      <c r="W14" s="306">
        <f t="shared" si="0"/>
        <v>0</v>
      </c>
      <c r="X14" s="378">
        <f t="shared" si="1"/>
        <v>0</v>
      </c>
      <c r="Y14" s="218" t="str">
        <f>$AE129</f>
        <v/>
      </c>
      <c r="Z14" s="219" t="str">
        <f>$AJ129</f>
        <v/>
      </c>
      <c r="AA14" s="219" t="str">
        <f>$AT129</f>
        <v/>
      </c>
      <c r="AB14" s="219" t="str">
        <f>$AY129</f>
        <v/>
      </c>
      <c r="AC14" s="219"/>
      <c r="AD14" s="219" t="str">
        <f>$BI129</f>
        <v/>
      </c>
      <c r="AE14" s="219" t="str">
        <f>$AO129</f>
        <v/>
      </c>
      <c r="AF14" s="219">
        <f>SUM($Z129,$AU129,$BE129,BC129)</f>
        <v>0</v>
      </c>
      <c r="AG14" s="219">
        <f>SUM($AB129,$AH129,$AM129,$AR129,$AW129,$BG129,BB129)</f>
        <v>0</v>
      </c>
      <c r="AH14" s="219">
        <f t="shared" si="4"/>
        <v>0</v>
      </c>
      <c r="AI14" s="221" t="str">
        <f t="shared" si="2"/>
        <v xml:space="preserve"> </v>
      </c>
      <c r="AK14" s="39">
        <f>AL11</f>
        <v>5</v>
      </c>
      <c r="AL14" s="8"/>
      <c r="AM14" s="60">
        <f>AK10</f>
        <v>16</v>
      </c>
      <c r="AN14" s="3"/>
      <c r="AO14" s="8"/>
      <c r="AP14" s="9"/>
      <c r="AR14" s="23"/>
      <c r="AS14" s="26"/>
      <c r="AT14" s="35"/>
      <c r="AU14" s="35"/>
      <c r="AV14" s="23"/>
      <c r="AW14" s="26"/>
    </row>
    <row r="15" spans="1:49" x14ac:dyDescent="0.25">
      <c r="A15" s="4">
        <f t="shared" si="3"/>
        <v>0</v>
      </c>
      <c r="B15" s="27"/>
      <c r="C15" s="380">
        <f t="shared" si="5"/>
        <v>0</v>
      </c>
      <c r="E15" s="123"/>
      <c r="F15" s="79"/>
      <c r="G15" s="378"/>
      <c r="H15" s="378"/>
      <c r="I15" s="409" t="e">
        <f t="shared" ca="1" si="6"/>
        <v>#NAME?</v>
      </c>
      <c r="J15" s="27"/>
      <c r="K15" s="110"/>
      <c r="L15" s="74" t="str">
        <f t="shared" si="7"/>
        <v/>
      </c>
      <c r="M15" s="11" t="str">
        <f t="shared" si="8"/>
        <v/>
      </c>
      <c r="N15" s="11" t="str">
        <f t="shared" si="9"/>
        <v/>
      </c>
      <c r="O15" s="11" t="str">
        <f t="shared" si="10"/>
        <v/>
      </c>
      <c r="P15" s="380">
        <f t="shared" si="11"/>
        <v>1</v>
      </c>
      <c r="Q15" s="380">
        <f t="shared" si="12"/>
        <v>1</v>
      </c>
      <c r="W15" s="306">
        <f t="shared" si="0"/>
        <v>0</v>
      </c>
      <c r="X15" s="378">
        <f t="shared" si="1"/>
        <v>0</v>
      </c>
      <c r="Y15" s="218" t="str">
        <f>$AE138</f>
        <v/>
      </c>
      <c r="Z15" s="219" t="str">
        <f>$AJ138</f>
        <v/>
      </c>
      <c r="AA15" s="219" t="str">
        <f>$AT138</f>
        <v/>
      </c>
      <c r="AB15" s="219" t="str">
        <f>$AY138</f>
        <v/>
      </c>
      <c r="AC15" s="219"/>
      <c r="AD15" s="219" t="str">
        <f>$BI138</f>
        <v/>
      </c>
      <c r="AE15" s="219" t="str">
        <f>$AO138</f>
        <v/>
      </c>
      <c r="AF15" s="219">
        <f>SUM($Z138,$AU138,$BE138,BC138)</f>
        <v>0</v>
      </c>
      <c r="AG15" s="219">
        <f>SUM($AB138,$AH138,$AM138,$AR138,$AW138,$BG138,BB138)</f>
        <v>0</v>
      </c>
      <c r="AH15" s="219">
        <f t="shared" si="4"/>
        <v>0</v>
      </c>
      <c r="AI15" s="221" t="str">
        <f t="shared" si="2"/>
        <v xml:space="preserve"> </v>
      </c>
      <c r="AK15" s="1"/>
      <c r="AL15" s="45">
        <f>AK12</f>
        <v>10</v>
      </c>
      <c r="AM15" s="46">
        <f>AM10</f>
        <v>12</v>
      </c>
      <c r="AN15" s="4"/>
      <c r="AO15" s="27"/>
      <c r="AP15" s="2"/>
      <c r="AR15" s="27"/>
      <c r="AS15" s="27"/>
      <c r="AT15" s="27"/>
      <c r="AU15" s="27"/>
      <c r="AV15" s="27"/>
    </row>
    <row r="16" spans="1:49" ht="15.75" thickBot="1" x14ac:dyDescent="0.3">
      <c r="A16" s="4">
        <f t="shared" si="3"/>
        <v>0</v>
      </c>
      <c r="B16" s="27"/>
      <c r="C16" s="380">
        <f t="shared" si="5"/>
        <v>0</v>
      </c>
      <c r="E16" s="123"/>
      <c r="F16" s="79"/>
      <c r="G16" s="378"/>
      <c r="H16" s="378"/>
      <c r="I16" s="409" t="e">
        <f t="shared" ca="1" si="6"/>
        <v>#NAME?</v>
      </c>
      <c r="J16" s="27"/>
      <c r="K16" s="110"/>
      <c r="L16" s="74" t="str">
        <f t="shared" si="7"/>
        <v/>
      </c>
      <c r="M16" s="11" t="str">
        <f t="shared" si="8"/>
        <v/>
      </c>
      <c r="N16" s="11" t="str">
        <f t="shared" si="9"/>
        <v/>
      </c>
      <c r="O16" s="11" t="str">
        <f t="shared" si="10"/>
        <v/>
      </c>
      <c r="P16" s="380">
        <f t="shared" si="11"/>
        <v>1</v>
      </c>
      <c r="Q16" s="380">
        <f t="shared" si="12"/>
        <v>1</v>
      </c>
      <c r="S16" s="549" t="s">
        <v>64</v>
      </c>
      <c r="T16" s="549"/>
      <c r="W16" s="306">
        <f t="shared" si="0"/>
        <v>0</v>
      </c>
      <c r="X16" s="378">
        <f t="shared" si="1"/>
        <v>0</v>
      </c>
      <c r="Y16" s="218" t="str">
        <f>$AE147</f>
        <v/>
      </c>
      <c r="Z16" s="219" t="str">
        <f>$AJ147</f>
        <v/>
      </c>
      <c r="AA16" s="219" t="str">
        <f>$AT147</f>
        <v/>
      </c>
      <c r="AB16" s="219" t="str">
        <f>$AY147</f>
        <v/>
      </c>
      <c r="AC16" s="219"/>
      <c r="AD16" s="219" t="str">
        <f>$BI147</f>
        <v/>
      </c>
      <c r="AE16" s="219" t="str">
        <f>$AO147</f>
        <v/>
      </c>
      <c r="AF16" s="219">
        <f>SUM($Z147,$AU147,$BE147,BC147)</f>
        <v>0</v>
      </c>
      <c r="AG16" s="219">
        <f>SUM($AB147,$AH147,$AM147,$AR147,$AW147,$BG147,BB147)</f>
        <v>0</v>
      </c>
      <c r="AH16" s="219">
        <f t="shared" si="4"/>
        <v>0</v>
      </c>
      <c r="AI16" s="221" t="str">
        <f t="shared" si="2"/>
        <v xml:space="preserve"> </v>
      </c>
      <c r="AK16" s="43">
        <f>AM12</f>
        <v>13</v>
      </c>
      <c r="AL16" s="35"/>
      <c r="AM16" s="40">
        <f>AM11</f>
        <v>20</v>
      </c>
      <c r="AN16" s="5"/>
      <c r="AO16" s="35"/>
      <c r="AP16" s="26"/>
      <c r="AR16" s="549" t="s">
        <v>62</v>
      </c>
      <c r="AS16" s="549"/>
      <c r="AT16" s="549"/>
      <c r="AU16" s="549"/>
      <c r="AV16" s="549"/>
      <c r="AW16" s="549"/>
    </row>
    <row r="17" spans="1:100" ht="15.75" thickBot="1" x14ac:dyDescent="0.3">
      <c r="A17" s="4">
        <f t="shared" si="3"/>
        <v>0</v>
      </c>
      <c r="B17" s="27"/>
      <c r="C17" s="380">
        <f t="shared" si="5"/>
        <v>0</v>
      </c>
      <c r="E17" s="123"/>
      <c r="F17" s="79"/>
      <c r="G17" s="378"/>
      <c r="H17" s="378"/>
      <c r="I17" s="409" t="e">
        <f t="shared" ca="1" si="6"/>
        <v>#NAME?</v>
      </c>
      <c r="J17" s="27"/>
      <c r="K17" s="110"/>
      <c r="L17" s="74" t="str">
        <f t="shared" si="7"/>
        <v/>
      </c>
      <c r="M17" s="11" t="str">
        <f t="shared" si="8"/>
        <v/>
      </c>
      <c r="N17" s="11" t="str">
        <f t="shared" si="9"/>
        <v/>
      </c>
      <c r="O17" s="11" t="str">
        <f t="shared" si="10"/>
        <v/>
      </c>
      <c r="P17" s="380">
        <f t="shared" si="11"/>
        <v>1</v>
      </c>
      <c r="Q17" s="380">
        <f t="shared" si="12"/>
        <v>1</v>
      </c>
      <c r="S17" s="38" t="s">
        <v>55</v>
      </c>
      <c r="W17" s="306">
        <f t="shared" si="0"/>
        <v>0</v>
      </c>
      <c r="X17" s="378">
        <f t="shared" si="1"/>
        <v>0</v>
      </c>
      <c r="Y17" s="218" t="str">
        <f>$AE156</f>
        <v/>
      </c>
      <c r="Z17" s="219" t="str">
        <f>$AJ156</f>
        <v/>
      </c>
      <c r="AA17" s="219" t="str">
        <f>$AT156</f>
        <v/>
      </c>
      <c r="AB17" s="219" t="str">
        <f>$AY156</f>
        <v/>
      </c>
      <c r="AC17" s="219"/>
      <c r="AD17" s="219" t="str">
        <f>$BI156</f>
        <v/>
      </c>
      <c r="AE17" s="219" t="str">
        <f>$AO156</f>
        <v/>
      </c>
      <c r="AF17" s="219">
        <f>SUM($Z156,$AU156,$BE156,BC156)</f>
        <v>0</v>
      </c>
      <c r="AG17" s="219">
        <f>SUM($AB156,$AH156,$AM156,$AR156,$AW156,$BG156,BB156)</f>
        <v>0</v>
      </c>
      <c r="AH17" s="219">
        <f t="shared" si="4"/>
        <v>0</v>
      </c>
      <c r="AI17" s="221" t="str">
        <f t="shared" si="2"/>
        <v xml:space="preserve"> </v>
      </c>
      <c r="AK17" s="38" t="s">
        <v>57</v>
      </c>
      <c r="AR17" s="380">
        <v>1</v>
      </c>
      <c r="AS17" s="519"/>
      <c r="AT17" s="519"/>
      <c r="AU17" s="519"/>
      <c r="AV17" s="519"/>
      <c r="AW17" s="380" t="s">
        <v>42</v>
      </c>
    </row>
    <row r="18" spans="1:100" ht="15.75" thickBot="1" x14ac:dyDescent="0.3">
      <c r="A18" s="5">
        <f t="shared" si="3"/>
        <v>0</v>
      </c>
      <c r="B18" s="27"/>
      <c r="C18" s="380">
        <f t="shared" si="5"/>
        <v>0</v>
      </c>
      <c r="E18" s="407"/>
      <c r="F18" s="80"/>
      <c r="G18" s="151"/>
      <c r="H18" s="383"/>
      <c r="I18" s="409" t="e">
        <f t="shared" ca="1" si="6"/>
        <v>#NAME?</v>
      </c>
      <c r="J18" s="27"/>
      <c r="K18" s="110"/>
      <c r="L18" s="74" t="str">
        <f t="shared" si="7"/>
        <v/>
      </c>
      <c r="M18" s="11" t="str">
        <f t="shared" si="8"/>
        <v/>
      </c>
      <c r="N18" s="11" t="str">
        <f t="shared" si="9"/>
        <v/>
      </c>
      <c r="O18" s="11" t="str">
        <f t="shared" si="10"/>
        <v/>
      </c>
      <c r="P18" s="380">
        <f t="shared" si="11"/>
        <v>1</v>
      </c>
      <c r="Q18" s="380">
        <f t="shared" si="12"/>
        <v>1</v>
      </c>
      <c r="S18" s="6">
        <v>1</v>
      </c>
      <c r="T18" s="75">
        <v>16</v>
      </c>
      <c r="W18" s="308">
        <f t="shared" si="0"/>
        <v>0</v>
      </c>
      <c r="X18" s="383">
        <f t="shared" si="1"/>
        <v>0</v>
      </c>
      <c r="Y18" s="222" t="str">
        <f>$AE165</f>
        <v/>
      </c>
      <c r="Z18" s="223" t="str">
        <f>$AJ165</f>
        <v/>
      </c>
      <c r="AA18" s="223" t="str">
        <f>$AT165</f>
        <v/>
      </c>
      <c r="AB18" s="223" t="str">
        <f>$AY165</f>
        <v/>
      </c>
      <c r="AC18" s="223"/>
      <c r="AD18" s="223" t="str">
        <f>$BI165</f>
        <v/>
      </c>
      <c r="AE18" s="223" t="str">
        <f>$AO165</f>
        <v/>
      </c>
      <c r="AF18" s="223">
        <f>SUM($Z165,$AU165,$BE165,BC165)</f>
        <v>0</v>
      </c>
      <c r="AG18" s="223">
        <f>SUM($AB165,$AH165,$AM165,$AR165,$AW165,$BG165,BB165)</f>
        <v>0</v>
      </c>
      <c r="AH18" s="223">
        <f t="shared" si="4"/>
        <v>0</v>
      </c>
      <c r="AI18" s="224" t="str">
        <f t="shared" si="2"/>
        <v xml:space="preserve"> </v>
      </c>
      <c r="AK18" s="47">
        <f>AL15</f>
        <v>10</v>
      </c>
      <c r="AL18" s="8"/>
      <c r="AM18" s="51">
        <f>AK14</f>
        <v>5</v>
      </c>
      <c r="AN18" s="3"/>
      <c r="AO18" s="8"/>
      <c r="AP18" s="9"/>
      <c r="AR18" s="380">
        <v>2</v>
      </c>
      <c r="AS18" s="519"/>
      <c r="AT18" s="519"/>
      <c r="AU18" s="519"/>
      <c r="AV18" s="519"/>
      <c r="AW18" s="380" t="s">
        <v>49</v>
      </c>
    </row>
    <row r="19" spans="1:100" ht="15.75" x14ac:dyDescent="0.25">
      <c r="C19" s="380">
        <f t="shared" si="5"/>
        <v>0</v>
      </c>
      <c r="I19" s="409" t="e">
        <f t="shared" ca="1" si="6"/>
        <v>#NAME?</v>
      </c>
      <c r="K19" s="110"/>
      <c r="L19" s="74" t="str">
        <f t="shared" si="7"/>
        <v/>
      </c>
      <c r="M19" s="11" t="str">
        <f t="shared" si="8"/>
        <v/>
      </c>
      <c r="N19" s="11" t="str">
        <f t="shared" si="9"/>
        <v/>
      </c>
      <c r="O19" s="11" t="str">
        <f t="shared" si="10"/>
        <v/>
      </c>
      <c r="P19" s="380">
        <f t="shared" si="11"/>
        <v>1</v>
      </c>
      <c r="Q19" s="380">
        <f t="shared" si="12"/>
        <v>1</v>
      </c>
      <c r="S19" s="1">
        <v>2</v>
      </c>
      <c r="T19" s="76">
        <v>5</v>
      </c>
      <c r="V19" s="531" t="s">
        <v>54</v>
      </c>
      <c r="W19" s="63">
        <v>1</v>
      </c>
      <c r="X19" s="111" t="s">
        <v>55</v>
      </c>
      <c r="Y19" s="225" t="str">
        <f>AE171</f>
        <v/>
      </c>
      <c r="Z19" s="226" t="str">
        <f t="shared" ref="Z19:Z24" si="13">AJ171</f>
        <v/>
      </c>
      <c r="AA19" s="226" t="str">
        <f>AT171</f>
        <v/>
      </c>
      <c r="AB19" s="226" t="str">
        <f t="shared" ref="AB19:AB24" si="14">AY171</f>
        <v/>
      </c>
      <c r="AC19" s="226"/>
      <c r="AD19" s="226" t="str">
        <f>BI171</f>
        <v/>
      </c>
      <c r="AE19" s="226" t="str">
        <f>AO171</f>
        <v/>
      </c>
      <c r="AF19" s="226">
        <f>SUM(Z171,AU171,BE171,AZ171)</f>
        <v>0</v>
      </c>
      <c r="AG19" s="226">
        <f>SUM(AB171,AH171,AM171,AR171,AW171,BG171,BB171)</f>
        <v>0</v>
      </c>
      <c r="AH19" s="226">
        <f t="shared" si="4"/>
        <v>0</v>
      </c>
      <c r="AI19" s="227" t="e">
        <f>AVERAGE(Y19:AE19)</f>
        <v>#DIV/0!</v>
      </c>
      <c r="AK19" s="1"/>
      <c r="AL19" s="55">
        <f>AK16</f>
        <v>13</v>
      </c>
      <c r="AM19" s="61">
        <f>AM14</f>
        <v>16</v>
      </c>
      <c r="AN19" s="4"/>
      <c r="AO19" s="27"/>
      <c r="AP19" s="2"/>
      <c r="AR19" s="380">
        <v>3</v>
      </c>
      <c r="AS19" s="519"/>
      <c r="AT19" s="519"/>
      <c r="AU19" s="519"/>
      <c r="AV19" s="519"/>
      <c r="AW19" s="380" t="s">
        <v>50</v>
      </c>
    </row>
    <row r="20" spans="1:100" ht="16.5" thickBot="1" x14ac:dyDescent="0.3">
      <c r="C20" s="380">
        <f t="shared" si="5"/>
        <v>0</v>
      </c>
      <c r="I20" s="409" t="e">
        <f t="shared" ca="1" si="6"/>
        <v>#NAME?</v>
      </c>
      <c r="K20" s="110"/>
      <c r="L20" s="74" t="str">
        <f t="shared" si="7"/>
        <v/>
      </c>
      <c r="M20" s="11" t="str">
        <f t="shared" si="8"/>
        <v/>
      </c>
      <c r="N20" s="11" t="str">
        <f t="shared" si="9"/>
        <v/>
      </c>
      <c r="O20" s="11" t="str">
        <f t="shared" si="10"/>
        <v/>
      </c>
      <c r="P20" s="380">
        <f t="shared" si="11"/>
        <v>1</v>
      </c>
      <c r="Q20" s="380">
        <f t="shared" si="12"/>
        <v>1</v>
      </c>
      <c r="S20" s="1">
        <v>3</v>
      </c>
      <c r="T20" s="76">
        <v>10</v>
      </c>
      <c r="V20" s="532"/>
      <c r="W20" s="63">
        <v>2</v>
      </c>
      <c r="X20" s="111" t="s">
        <v>56</v>
      </c>
      <c r="Y20" s="228" t="str">
        <f t="shared" ref="Y20:Y24" si="15">AE172</f>
        <v/>
      </c>
      <c r="Z20" s="120" t="str">
        <f t="shared" si="13"/>
        <v/>
      </c>
      <c r="AA20" s="120" t="str">
        <f t="shared" ref="AA20:AA24" si="16">AT172</f>
        <v/>
      </c>
      <c r="AB20" s="120" t="str">
        <f t="shared" si="14"/>
        <v/>
      </c>
      <c r="AC20" s="120"/>
      <c r="AD20" s="120" t="str">
        <f t="shared" ref="AD20:AD24" si="17">BI172</f>
        <v/>
      </c>
      <c r="AE20" s="120" t="str">
        <f t="shared" ref="AE20:AE24" si="18">AO172</f>
        <v/>
      </c>
      <c r="AF20" s="120">
        <f t="shared" ref="AF20:AF24" si="19">SUM(Z172,AU172,BE172,AZ172)</f>
        <v>0</v>
      </c>
      <c r="AG20" s="120">
        <f t="shared" ref="AG20:AG24" si="20">SUM(AB172,AH172,AM172,AR172,AW172,BG172,BB172)</f>
        <v>0</v>
      </c>
      <c r="AH20" s="120">
        <f t="shared" si="4"/>
        <v>0</v>
      </c>
      <c r="AI20" s="229" t="e">
        <f>AVERAGE(Y20:AE20)</f>
        <v>#DIV/0!</v>
      </c>
      <c r="AK20" s="52">
        <f>AM16</f>
        <v>20</v>
      </c>
      <c r="AL20" s="35"/>
      <c r="AM20" s="48">
        <f>AM15</f>
        <v>12</v>
      </c>
      <c r="AN20" s="5"/>
      <c r="AO20" s="35"/>
      <c r="AP20" s="26"/>
      <c r="AR20" s="380">
        <v>4</v>
      </c>
      <c r="AS20" s="519"/>
      <c r="AT20" s="519"/>
      <c r="AU20" s="519"/>
      <c r="AV20" s="519"/>
      <c r="AW20" s="380" t="s">
        <v>47</v>
      </c>
    </row>
    <row r="21" spans="1:100" ht="16.5" thickBot="1" x14ac:dyDescent="0.3">
      <c r="C21" s="380">
        <f t="shared" si="5"/>
        <v>0</v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/>
      <c r="L21" s="74" t="str">
        <f t="shared" si="7"/>
        <v/>
      </c>
      <c r="M21" s="11" t="str">
        <f t="shared" si="8"/>
        <v/>
      </c>
      <c r="N21" s="11" t="str">
        <f t="shared" si="9"/>
        <v/>
      </c>
      <c r="O21" s="11" t="str">
        <f t="shared" si="10"/>
        <v/>
      </c>
      <c r="P21" s="380">
        <f t="shared" si="11"/>
        <v>1</v>
      </c>
      <c r="Q21" s="380">
        <f t="shared" si="12"/>
        <v>1</v>
      </c>
      <c r="S21" s="1">
        <v>4</v>
      </c>
      <c r="T21" s="76">
        <v>13</v>
      </c>
      <c r="V21" s="532"/>
      <c r="W21" s="63">
        <v>3</v>
      </c>
      <c r="X21" s="111" t="s">
        <v>57</v>
      </c>
      <c r="Y21" s="228" t="str">
        <f t="shared" si="15"/>
        <v/>
      </c>
      <c r="Z21" s="120" t="str">
        <f t="shared" si="13"/>
        <v/>
      </c>
      <c r="AA21" s="120" t="str">
        <f t="shared" si="16"/>
        <v/>
      </c>
      <c r="AB21" s="120" t="str">
        <f t="shared" si="14"/>
        <v/>
      </c>
      <c r="AC21" s="120"/>
      <c r="AD21" s="120" t="str">
        <f t="shared" si="17"/>
        <v/>
      </c>
      <c r="AE21" s="120" t="str">
        <f t="shared" si="18"/>
        <v/>
      </c>
      <c r="AF21" s="120">
        <f t="shared" si="19"/>
        <v>0</v>
      </c>
      <c r="AG21" s="120">
        <f t="shared" si="20"/>
        <v>0</v>
      </c>
      <c r="AH21" s="120">
        <f t="shared" si="4"/>
        <v>0</v>
      </c>
      <c r="AI21" s="229" t="e">
        <f t="shared" ref="AI21:AI24" si="21">AVERAGE(Y21:AE21)</f>
        <v>#DIV/0!</v>
      </c>
      <c r="AK21" s="38" t="s">
        <v>56</v>
      </c>
      <c r="AR21" s="380">
        <v>5</v>
      </c>
      <c r="AS21" s="519"/>
      <c r="AT21" s="519"/>
      <c r="AU21" s="519"/>
      <c r="AV21" s="519"/>
      <c r="AW21" s="380" t="s">
        <v>48</v>
      </c>
    </row>
    <row r="22" spans="1:100" ht="15.75" x14ac:dyDescent="0.25">
      <c r="C22" s="380">
        <f t="shared" si="5"/>
        <v>0</v>
      </c>
      <c r="E22" s="528" t="s">
        <v>20</v>
      </c>
      <c r="F22" s="528"/>
      <c r="G22" s="384" t="s">
        <v>42</v>
      </c>
      <c r="I22" s="409" t="e">
        <f t="shared" ca="1" si="6"/>
        <v>#NAME?</v>
      </c>
      <c r="K22" s="110"/>
      <c r="L22" s="74" t="str">
        <f t="shared" si="7"/>
        <v/>
      </c>
      <c r="M22" s="11" t="str">
        <f t="shared" si="8"/>
        <v/>
      </c>
      <c r="N22" s="11" t="str">
        <f t="shared" si="9"/>
        <v/>
      </c>
      <c r="O22" s="11" t="str">
        <f t="shared" si="10"/>
        <v/>
      </c>
      <c r="P22" s="380">
        <f t="shared" si="11"/>
        <v>1</v>
      </c>
      <c r="Q22" s="380">
        <f t="shared" si="12"/>
        <v>1</v>
      </c>
      <c r="S22" s="1">
        <v>5</v>
      </c>
      <c r="T22" s="77">
        <v>20</v>
      </c>
      <c r="V22" s="532"/>
      <c r="W22" s="63">
        <v>4</v>
      </c>
      <c r="X22" s="111" t="s">
        <v>58</v>
      </c>
      <c r="Y22" s="228" t="str">
        <f t="shared" si="15"/>
        <v/>
      </c>
      <c r="Z22" s="120" t="str">
        <f t="shared" si="13"/>
        <v/>
      </c>
      <c r="AA22" s="120" t="str">
        <f t="shared" si="16"/>
        <v/>
      </c>
      <c r="AB22" s="120" t="str">
        <f t="shared" si="14"/>
        <v/>
      </c>
      <c r="AC22" s="120"/>
      <c r="AD22" s="120" t="str">
        <f t="shared" si="17"/>
        <v/>
      </c>
      <c r="AE22" s="120" t="str">
        <f t="shared" si="18"/>
        <v/>
      </c>
      <c r="AF22" s="120">
        <f t="shared" si="19"/>
        <v>0</v>
      </c>
      <c r="AG22" s="120">
        <f t="shared" si="20"/>
        <v>0</v>
      </c>
      <c r="AH22" s="120">
        <f t="shared" si="4"/>
        <v>0</v>
      </c>
      <c r="AI22" s="229" t="e">
        <f t="shared" si="21"/>
        <v>#DIV/0!</v>
      </c>
      <c r="AK22" s="41">
        <f>AL19</f>
        <v>13</v>
      </c>
      <c r="AL22" s="8"/>
      <c r="AM22" s="49">
        <f>AK18</f>
        <v>10</v>
      </c>
      <c r="AN22" s="3"/>
      <c r="AO22" s="8"/>
      <c r="AP22" s="9"/>
      <c r="AR22" s="380">
        <v>6</v>
      </c>
      <c r="AS22" s="519"/>
      <c r="AT22" s="519"/>
      <c r="AU22" s="519"/>
      <c r="AV22" s="519"/>
      <c r="AW22" s="380" t="s">
        <v>41</v>
      </c>
    </row>
    <row r="23" spans="1:100" ht="16.5" thickBot="1" x14ac:dyDescent="0.3">
      <c r="C23" s="380">
        <f t="shared" si="5"/>
        <v>0</v>
      </c>
      <c r="E23" s="528" t="s">
        <v>16</v>
      </c>
      <c r="F23" s="528"/>
      <c r="G23" s="384" t="s">
        <v>38</v>
      </c>
      <c r="I23" s="409" t="e">
        <f t="shared" ca="1" si="6"/>
        <v>#NAME?</v>
      </c>
      <c r="K23" s="110"/>
      <c r="L23" s="74" t="str">
        <f t="shared" si="7"/>
        <v/>
      </c>
      <c r="M23" s="11" t="str">
        <f t="shared" si="8"/>
        <v/>
      </c>
      <c r="N23" s="11" t="str">
        <f t="shared" si="9"/>
        <v/>
      </c>
      <c r="O23" s="11" t="str">
        <f t="shared" si="10"/>
        <v/>
      </c>
      <c r="P23" s="380">
        <f t="shared" si="11"/>
        <v>1</v>
      </c>
      <c r="Q23" s="380">
        <f t="shared" si="12"/>
        <v>1</v>
      </c>
      <c r="S23" s="23">
        <v>6</v>
      </c>
      <c r="T23" s="78">
        <v>12</v>
      </c>
      <c r="V23" s="532"/>
      <c r="W23" s="63">
        <v>5</v>
      </c>
      <c r="X23" s="111" t="s">
        <v>59</v>
      </c>
      <c r="Y23" s="228" t="str">
        <f t="shared" si="15"/>
        <v/>
      </c>
      <c r="Z23" s="120" t="str">
        <f t="shared" si="13"/>
        <v/>
      </c>
      <c r="AA23" s="120" t="str">
        <f t="shared" si="16"/>
        <v/>
      </c>
      <c r="AB23" s="120" t="str">
        <f t="shared" si="14"/>
        <v/>
      </c>
      <c r="AC23" s="120"/>
      <c r="AD23" s="120" t="str">
        <f t="shared" si="17"/>
        <v/>
      </c>
      <c r="AE23" s="120" t="str">
        <f t="shared" si="18"/>
        <v/>
      </c>
      <c r="AF23" s="120">
        <f t="shared" si="19"/>
        <v>0</v>
      </c>
      <c r="AG23" s="120">
        <f t="shared" si="20"/>
        <v>0</v>
      </c>
      <c r="AH23" s="120">
        <f t="shared" si="4"/>
        <v>0</v>
      </c>
      <c r="AI23" s="229" t="e">
        <f t="shared" si="21"/>
        <v>#DIV/0!</v>
      </c>
      <c r="AK23" s="1"/>
      <c r="AL23" s="54">
        <f>AK20</f>
        <v>20</v>
      </c>
      <c r="AM23" s="53">
        <f>AM18</f>
        <v>5</v>
      </c>
      <c r="AN23" s="4"/>
      <c r="AO23" s="27"/>
      <c r="AP23" s="2"/>
      <c r="AR23" s="380" t="s">
        <v>63</v>
      </c>
    </row>
    <row r="24" spans="1:100" ht="16.5" thickBot="1" x14ac:dyDescent="0.3">
      <c r="C24" s="380">
        <f t="shared" si="5"/>
        <v>0</v>
      </c>
      <c r="E24" s="528" t="s">
        <v>17</v>
      </c>
      <c r="F24" s="528"/>
      <c r="G24" s="384" t="s">
        <v>63</v>
      </c>
      <c r="I24" s="409" t="e">
        <f t="shared" ca="1" si="6"/>
        <v>#NAME?</v>
      </c>
      <c r="K24" s="110"/>
      <c r="L24" s="74" t="str">
        <f t="shared" si="7"/>
        <v/>
      </c>
      <c r="M24" s="11" t="str">
        <f t="shared" si="8"/>
        <v/>
      </c>
      <c r="N24" s="11" t="str">
        <f t="shared" si="9"/>
        <v/>
      </c>
      <c r="O24" s="11" t="str">
        <f t="shared" si="10"/>
        <v/>
      </c>
      <c r="P24" s="380">
        <f t="shared" si="11"/>
        <v>1</v>
      </c>
      <c r="Q24" s="380">
        <f t="shared" si="12"/>
        <v>1</v>
      </c>
      <c r="V24" s="533"/>
      <c r="W24" s="64">
        <v>6</v>
      </c>
      <c r="X24" s="165" t="s">
        <v>60</v>
      </c>
      <c r="Y24" s="230" t="str">
        <f t="shared" si="15"/>
        <v/>
      </c>
      <c r="Z24" s="231" t="str">
        <f t="shared" si="13"/>
        <v/>
      </c>
      <c r="AA24" s="231" t="str">
        <f t="shared" si="16"/>
        <v/>
      </c>
      <c r="AB24" s="231" t="str">
        <f t="shared" si="14"/>
        <v/>
      </c>
      <c r="AC24" s="231"/>
      <c r="AD24" s="231" t="str">
        <f t="shared" si="17"/>
        <v/>
      </c>
      <c r="AE24" s="231" t="str">
        <f t="shared" si="18"/>
        <v/>
      </c>
      <c r="AF24" s="231">
        <f t="shared" si="19"/>
        <v>0</v>
      </c>
      <c r="AG24" s="231">
        <f t="shared" si="20"/>
        <v>0</v>
      </c>
      <c r="AH24" s="231">
        <f t="shared" si="4"/>
        <v>0</v>
      </c>
      <c r="AI24" s="232" t="e">
        <f t="shared" si="21"/>
        <v>#DIV/0!</v>
      </c>
      <c r="AK24" s="50">
        <f>AM20</f>
        <v>12</v>
      </c>
      <c r="AL24" s="35"/>
      <c r="AM24" s="62">
        <f>AM19</f>
        <v>16</v>
      </c>
      <c r="AN24" s="5"/>
      <c r="AO24" s="35"/>
      <c r="AP24" s="26"/>
    </row>
    <row r="25" spans="1:100" x14ac:dyDescent="0.25">
      <c r="C25" s="380">
        <f t="shared" si="5"/>
        <v>0</v>
      </c>
      <c r="E25" s="528" t="s">
        <v>21</v>
      </c>
      <c r="F25" s="528"/>
      <c r="G25" s="384" t="s">
        <v>43</v>
      </c>
      <c r="I25" s="409" t="e">
        <f t="shared" ca="1" si="6"/>
        <v>#NAME?</v>
      </c>
      <c r="K25" s="110"/>
      <c r="L25" s="74" t="str">
        <f t="shared" si="7"/>
        <v/>
      </c>
      <c r="M25" s="11" t="str">
        <f t="shared" si="8"/>
        <v/>
      </c>
      <c r="N25" s="11" t="str">
        <f t="shared" si="9"/>
        <v/>
      </c>
      <c r="O25" s="11" t="str">
        <f t="shared" si="10"/>
        <v/>
      </c>
      <c r="P25" s="380">
        <f t="shared" si="11"/>
        <v>1</v>
      </c>
      <c r="Q25" s="380">
        <f t="shared" si="12"/>
        <v>1</v>
      </c>
      <c r="S25" s="379" t="s">
        <v>4</v>
      </c>
      <c r="T25" s="379" t="s">
        <v>64</v>
      </c>
    </row>
    <row r="26" spans="1:100" x14ac:dyDescent="0.25">
      <c r="C26" s="380">
        <f t="shared" si="5"/>
        <v>0</v>
      </c>
      <c r="E26" s="528" t="s">
        <v>18</v>
      </c>
      <c r="F26" s="528"/>
      <c r="G26" s="384" t="s">
        <v>40</v>
      </c>
      <c r="I26" s="409" t="e">
        <f t="shared" ca="1" si="6"/>
        <v>#NAME?</v>
      </c>
      <c r="K26" s="110"/>
      <c r="L26" s="74" t="str">
        <f t="shared" si="7"/>
        <v/>
      </c>
      <c r="M26" s="11" t="str">
        <f t="shared" si="8"/>
        <v/>
      </c>
      <c r="N26" s="11" t="str">
        <f t="shared" si="9"/>
        <v/>
      </c>
      <c r="O26" s="11" t="str">
        <f t="shared" si="10"/>
        <v/>
      </c>
      <c r="P26" s="380">
        <f t="shared" si="11"/>
        <v>1</v>
      </c>
      <c r="Q26" s="380">
        <f t="shared" si="12"/>
        <v>1</v>
      </c>
      <c r="S26" s="379" t="s">
        <v>123</v>
      </c>
      <c r="T26" s="379">
        <v>1</v>
      </c>
    </row>
    <row r="27" spans="1:100" ht="15.75" thickBot="1" x14ac:dyDescent="0.3">
      <c r="C27" s="380">
        <f t="shared" si="5"/>
        <v>0</v>
      </c>
      <c r="E27" s="528" t="s">
        <v>19</v>
      </c>
      <c r="F27" s="528"/>
      <c r="G27" s="384" t="s">
        <v>41</v>
      </c>
      <c r="I27" s="409" t="e">
        <f t="shared" ca="1" si="6"/>
        <v>#NAME?</v>
      </c>
      <c r="K27" s="110"/>
      <c r="L27" s="74" t="str">
        <f t="shared" si="7"/>
        <v/>
      </c>
      <c r="M27" s="11" t="str">
        <f t="shared" si="8"/>
        <v/>
      </c>
      <c r="N27" s="11" t="str">
        <f t="shared" si="9"/>
        <v/>
      </c>
      <c r="O27" s="11" t="str">
        <f t="shared" si="10"/>
        <v/>
      </c>
      <c r="P27" s="380">
        <f t="shared" si="11"/>
        <v>1</v>
      </c>
      <c r="Q27" s="380">
        <f t="shared" si="12"/>
        <v>1</v>
      </c>
      <c r="S27" s="379"/>
      <c r="T27" s="379"/>
    </row>
    <row r="28" spans="1:100" ht="15.75" thickBot="1" x14ac:dyDescent="0.3">
      <c r="C28" s="380">
        <f t="shared" si="5"/>
        <v>0</v>
      </c>
      <c r="E28" s="520" t="s">
        <v>13</v>
      </c>
      <c r="F28" s="520"/>
      <c r="G28" s="385" t="s">
        <v>142</v>
      </c>
      <c r="I28" s="409" t="e">
        <f t="shared" ca="1" si="6"/>
        <v>#NAME?</v>
      </c>
      <c r="K28" s="110"/>
      <c r="L28" s="74" t="str">
        <f t="shared" si="7"/>
        <v/>
      </c>
      <c r="M28" s="11" t="str">
        <f t="shared" si="8"/>
        <v/>
      </c>
      <c r="N28" s="11" t="str">
        <f t="shared" si="9"/>
        <v/>
      </c>
      <c r="O28" s="11" t="str">
        <f t="shared" si="10"/>
        <v/>
      </c>
      <c r="P28" s="380">
        <f t="shared" si="11"/>
        <v>1</v>
      </c>
      <c r="Q28" s="380">
        <f t="shared" si="12"/>
        <v>1</v>
      </c>
      <c r="S28" s="529" t="s">
        <v>37</v>
      </c>
      <c r="T28" s="530"/>
    </row>
    <row r="29" spans="1:100" ht="15" customHeight="1" x14ac:dyDescent="0.25">
      <c r="C29" s="380">
        <f t="shared" si="5"/>
        <v>0</v>
      </c>
      <c r="E29" s="520" t="s">
        <v>12</v>
      </c>
      <c r="F29" s="520"/>
      <c r="G29" s="385" t="s">
        <v>39</v>
      </c>
      <c r="I29" s="409" t="e">
        <f t="shared" ca="1" si="6"/>
        <v>#NAME?</v>
      </c>
      <c r="K29" s="110"/>
      <c r="L29" s="74" t="str">
        <f t="shared" si="7"/>
        <v/>
      </c>
      <c r="M29" s="11" t="str">
        <f t="shared" si="8"/>
        <v/>
      </c>
      <c r="N29" s="11" t="str">
        <f t="shared" si="9"/>
        <v/>
      </c>
      <c r="O29" s="11" t="str">
        <f t="shared" si="10"/>
        <v/>
      </c>
      <c r="P29" s="380">
        <f t="shared" si="11"/>
        <v>1</v>
      </c>
      <c r="Q29" s="380">
        <f t="shared" si="12"/>
        <v>1</v>
      </c>
      <c r="S29" s="1">
        <v>1</v>
      </c>
      <c r="T29" s="76" t="s">
        <v>145</v>
      </c>
      <c r="Z29" s="521" t="s">
        <v>141</v>
      </c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3"/>
      <c r="BL29" s="560" t="str">
        <f>H1</f>
        <v>Círculo Militar - PR</v>
      </c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2"/>
    </row>
    <row r="30" spans="1:100" ht="15.75" thickBot="1" x14ac:dyDescent="0.3">
      <c r="C30" s="380">
        <f t="shared" si="5"/>
        <v>0</v>
      </c>
      <c r="E30" s="520" t="s">
        <v>11</v>
      </c>
      <c r="F30" s="520"/>
      <c r="G30" s="385" t="s">
        <v>46</v>
      </c>
      <c r="I30" s="409" t="e">
        <f t="shared" ca="1" si="6"/>
        <v>#NAME?</v>
      </c>
      <c r="K30" s="110"/>
      <c r="L30" s="74" t="str">
        <f t="shared" si="7"/>
        <v/>
      </c>
      <c r="M30" s="11" t="str">
        <f t="shared" si="8"/>
        <v/>
      </c>
      <c r="N30" s="11" t="str">
        <f t="shared" si="9"/>
        <v/>
      </c>
      <c r="O30" s="11" t="str">
        <f t="shared" si="10"/>
        <v/>
      </c>
      <c r="P30" s="380">
        <f t="shared" si="11"/>
        <v>1</v>
      </c>
      <c r="Q30" s="380">
        <f t="shared" si="12"/>
        <v>1</v>
      </c>
      <c r="S30" s="1">
        <v>2</v>
      </c>
      <c r="T30" s="76" t="s">
        <v>146</v>
      </c>
      <c r="Z30" s="524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5"/>
      <c r="BF30" s="525"/>
      <c r="BG30" s="525"/>
      <c r="BH30" s="525"/>
      <c r="BI30" s="527"/>
      <c r="BL30" s="563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5"/>
    </row>
    <row r="31" spans="1:100" ht="15.75" thickBot="1" x14ac:dyDescent="0.3">
      <c r="C31" s="380">
        <f t="shared" si="5"/>
        <v>0</v>
      </c>
      <c r="E31" s="520" t="s">
        <v>14</v>
      </c>
      <c r="F31" s="520"/>
      <c r="G31" s="385" t="s">
        <v>44</v>
      </c>
      <c r="I31" s="409" t="e">
        <f t="shared" ca="1" si="6"/>
        <v>#NAME?</v>
      </c>
      <c r="K31" s="110"/>
      <c r="L31" s="74" t="str">
        <f t="shared" si="7"/>
        <v/>
      </c>
      <c r="M31" s="11" t="str">
        <f t="shared" si="8"/>
        <v/>
      </c>
      <c r="N31" s="11" t="str">
        <f t="shared" si="9"/>
        <v/>
      </c>
      <c r="O31" s="11" t="str">
        <f t="shared" si="10"/>
        <v/>
      </c>
      <c r="P31" s="380">
        <f t="shared" si="11"/>
        <v>1</v>
      </c>
      <c r="Q31" s="380">
        <f t="shared" si="12"/>
        <v>1</v>
      </c>
      <c r="S31" s="1">
        <v>3</v>
      </c>
      <c r="T31" s="76" t="s">
        <v>147</v>
      </c>
      <c r="Z31" s="499" t="str">
        <f>$G$23</f>
        <v>S</v>
      </c>
      <c r="AA31" s="500"/>
      <c r="AB31" s="500"/>
      <c r="AC31" s="500"/>
      <c r="AD31" s="500"/>
      <c r="AE31" s="501"/>
      <c r="AF31" s="499" t="str">
        <f>$G$24</f>
        <v>R</v>
      </c>
      <c r="AG31" s="500"/>
      <c r="AH31" s="500"/>
      <c r="AI31" s="500"/>
      <c r="AJ31" s="501"/>
      <c r="AK31" s="499" t="str">
        <f>$G$26</f>
        <v>D</v>
      </c>
      <c r="AL31" s="500"/>
      <c r="AM31" s="500"/>
      <c r="AN31" s="500"/>
      <c r="AO31" s="501"/>
      <c r="AP31" s="499" t="str">
        <f>$G$27</f>
        <v>L</v>
      </c>
      <c r="AQ31" s="500"/>
      <c r="AR31" s="500"/>
      <c r="AS31" s="500"/>
      <c r="AT31" s="500"/>
      <c r="AU31" s="499" t="str">
        <f>$G$22</f>
        <v>A</v>
      </c>
      <c r="AV31" s="500"/>
      <c r="AW31" s="500"/>
      <c r="AX31" s="500"/>
      <c r="AY31" s="501"/>
      <c r="AZ31" s="500" t="str">
        <f>$G$32</f>
        <v>X</v>
      </c>
      <c r="BA31" s="500"/>
      <c r="BB31" s="500"/>
      <c r="BC31" s="500"/>
      <c r="BD31" s="501"/>
      <c r="BE31" s="500" t="str">
        <f>$G$25</f>
        <v>B</v>
      </c>
      <c r="BF31" s="500"/>
      <c r="BG31" s="500"/>
      <c r="BH31" s="500"/>
      <c r="BI31" s="501"/>
      <c r="BL31" s="499" t="str">
        <f>$G$23</f>
        <v>S</v>
      </c>
      <c r="BM31" s="500"/>
      <c r="BN31" s="500"/>
      <c r="BO31" s="500"/>
      <c r="BP31" s="500"/>
      <c r="BQ31" s="501"/>
      <c r="BR31" s="499" t="str">
        <f>$G$24</f>
        <v>R</v>
      </c>
      <c r="BS31" s="500"/>
      <c r="BT31" s="500"/>
      <c r="BU31" s="500"/>
      <c r="BV31" s="501"/>
      <c r="BW31" s="499" t="str">
        <f>$G$26</f>
        <v>D</v>
      </c>
      <c r="BX31" s="500"/>
      <c r="BY31" s="500"/>
      <c r="BZ31" s="500"/>
      <c r="CA31" s="501"/>
      <c r="CB31" s="499" t="str">
        <f>$G$27</f>
        <v>L</v>
      </c>
      <c r="CC31" s="500"/>
      <c r="CD31" s="500"/>
      <c r="CE31" s="500"/>
      <c r="CF31" s="500"/>
      <c r="CG31" s="499" t="str">
        <f>$G$22</f>
        <v>A</v>
      </c>
      <c r="CH31" s="500"/>
      <c r="CI31" s="500"/>
      <c r="CJ31" s="500"/>
      <c r="CK31" s="501"/>
      <c r="CL31" s="500" t="str">
        <f>$G$32</f>
        <v>X</v>
      </c>
      <c r="CM31" s="500"/>
      <c r="CN31" s="500"/>
      <c r="CO31" s="500"/>
      <c r="CP31" s="501"/>
      <c r="CQ31" s="500" t="str">
        <f>$G$25</f>
        <v>B</v>
      </c>
      <c r="CR31" s="500"/>
      <c r="CS31" s="500"/>
      <c r="CT31" s="500"/>
      <c r="CU31" s="501"/>
      <c r="CV31" s="31"/>
    </row>
    <row r="32" spans="1:100" ht="15.75" thickBot="1" x14ac:dyDescent="0.3">
      <c r="C32" s="380">
        <f t="shared" si="5"/>
        <v>0</v>
      </c>
      <c r="E32" s="519" t="s">
        <v>94</v>
      </c>
      <c r="F32" s="519"/>
      <c r="G32" s="380" t="s">
        <v>151</v>
      </c>
      <c r="I32" s="409" t="e">
        <f t="shared" ca="1" si="6"/>
        <v>#NAME?</v>
      </c>
      <c r="K32" s="110"/>
      <c r="L32" s="74" t="str">
        <f t="shared" si="7"/>
        <v/>
      </c>
      <c r="M32" s="11" t="str">
        <f t="shared" si="8"/>
        <v/>
      </c>
      <c r="N32" s="11" t="str">
        <f t="shared" si="9"/>
        <v/>
      </c>
      <c r="O32" s="11" t="str">
        <f t="shared" si="10"/>
        <v/>
      </c>
      <c r="P32" s="380">
        <f t="shared" si="11"/>
        <v>1</v>
      </c>
      <c r="Q32" s="380">
        <f t="shared" si="12"/>
        <v>1</v>
      </c>
      <c r="S32" s="1">
        <v>4</v>
      </c>
      <c r="T32" s="76" t="s">
        <v>148</v>
      </c>
      <c r="Y32" s="125" t="s">
        <v>127</v>
      </c>
      <c r="Z32" s="176" t="str">
        <f>$G$29</f>
        <v>P</v>
      </c>
      <c r="AA32" s="170" t="str">
        <f>$G$31</f>
        <v>C</v>
      </c>
      <c r="AB32" s="170" t="str">
        <f>$G$28</f>
        <v>E</v>
      </c>
      <c r="AC32" s="97"/>
      <c r="AD32" s="392" t="s">
        <v>10</v>
      </c>
      <c r="AE32" s="119" t="s">
        <v>128</v>
      </c>
      <c r="AF32" s="175" t="str">
        <f>$G$30</f>
        <v>EX</v>
      </c>
      <c r="AG32" s="176" t="str">
        <f>$G$31</f>
        <v>C</v>
      </c>
      <c r="AH32" s="176" t="str">
        <f>$G$28</f>
        <v>E</v>
      </c>
      <c r="AI32" s="393" t="s">
        <v>10</v>
      </c>
      <c r="AJ32" s="138" t="s">
        <v>128</v>
      </c>
      <c r="AK32" s="175" t="str">
        <f>$G$30</f>
        <v>EX</v>
      </c>
      <c r="AL32" s="176" t="str">
        <f>$G$31</f>
        <v>C</v>
      </c>
      <c r="AM32" s="176" t="str">
        <f>$G$28</f>
        <v>E</v>
      </c>
      <c r="AN32" s="161" t="s">
        <v>10</v>
      </c>
      <c r="AO32" s="138" t="s">
        <v>128</v>
      </c>
      <c r="AP32" s="175" t="str">
        <f>$G$30</f>
        <v>EX</v>
      </c>
      <c r="AQ32" s="176" t="str">
        <f>$G$31</f>
        <v>C</v>
      </c>
      <c r="AR32" s="176" t="str">
        <f>$G$28</f>
        <v>E</v>
      </c>
      <c r="AS32" s="393" t="s">
        <v>10</v>
      </c>
      <c r="AT32" s="155" t="s">
        <v>128</v>
      </c>
      <c r="AU32" s="175" t="str">
        <f>$G$29</f>
        <v>P</v>
      </c>
      <c r="AV32" s="176" t="str">
        <f>$G$31</f>
        <v>C</v>
      </c>
      <c r="AW32" s="176" t="str">
        <f>$G$28</f>
        <v>E</v>
      </c>
      <c r="AX32" s="393" t="s">
        <v>10</v>
      </c>
      <c r="AY32" s="138" t="s">
        <v>128</v>
      </c>
      <c r="AZ32" s="176" t="str">
        <f>$G$29</f>
        <v>P</v>
      </c>
      <c r="BA32" s="176" t="str">
        <f>$G$31</f>
        <v>C</v>
      </c>
      <c r="BB32" s="176" t="str">
        <f>$G$28</f>
        <v>E</v>
      </c>
      <c r="BC32" s="462" t="s">
        <v>10</v>
      </c>
      <c r="BD32" s="138" t="s">
        <v>128</v>
      </c>
      <c r="BE32" s="176" t="str">
        <f>$G$29</f>
        <v>P</v>
      </c>
      <c r="BF32" s="170" t="str">
        <f>$G$31</f>
        <v>C</v>
      </c>
      <c r="BG32" s="170" t="str">
        <f>$G$28</f>
        <v>E</v>
      </c>
      <c r="BH32" s="392" t="s">
        <v>10</v>
      </c>
      <c r="BI32" s="138" t="s">
        <v>128</v>
      </c>
      <c r="BK32" s="125" t="s">
        <v>127</v>
      </c>
      <c r="BL32" s="175" t="str">
        <f>$G$29</f>
        <v>P</v>
      </c>
      <c r="BM32" s="176" t="str">
        <f>$G$31</f>
        <v>C</v>
      </c>
      <c r="BN32" s="176" t="str">
        <f>$G$28</f>
        <v>E</v>
      </c>
      <c r="BO32" s="95"/>
      <c r="BP32" s="393" t="s">
        <v>10</v>
      </c>
      <c r="BQ32" s="138" t="s">
        <v>128</v>
      </c>
      <c r="BR32" s="175" t="str">
        <f>$G$30</f>
        <v>EX</v>
      </c>
      <c r="BS32" s="176" t="str">
        <f>$G$31</f>
        <v>C</v>
      </c>
      <c r="BT32" s="176" t="str">
        <f>$G$28</f>
        <v>E</v>
      </c>
      <c r="BU32" s="393" t="s">
        <v>10</v>
      </c>
      <c r="BV32" s="138" t="s">
        <v>128</v>
      </c>
      <c r="BW32" s="175" t="str">
        <f>$G$30</f>
        <v>EX</v>
      </c>
      <c r="BX32" s="176" t="str">
        <f>$G$31</f>
        <v>C</v>
      </c>
      <c r="BY32" s="176" t="str">
        <f>$G$28</f>
        <v>E</v>
      </c>
      <c r="BZ32" s="161" t="s">
        <v>10</v>
      </c>
      <c r="CA32" s="138" t="s">
        <v>128</v>
      </c>
      <c r="CB32" s="175" t="str">
        <f>$G$30</f>
        <v>EX</v>
      </c>
      <c r="CC32" s="176" t="str">
        <f>$G$31</f>
        <v>C</v>
      </c>
      <c r="CD32" s="176" t="str">
        <f>$G$28</f>
        <v>E</v>
      </c>
      <c r="CE32" s="393" t="s">
        <v>10</v>
      </c>
      <c r="CF32" s="155" t="s">
        <v>128</v>
      </c>
      <c r="CG32" s="175" t="str">
        <f>$G$29</f>
        <v>P</v>
      </c>
      <c r="CH32" s="176" t="str">
        <f>$G$31</f>
        <v>C</v>
      </c>
      <c r="CI32" s="176" t="str">
        <f>$G$28</f>
        <v>E</v>
      </c>
      <c r="CJ32" s="393" t="s">
        <v>10</v>
      </c>
      <c r="CK32" s="138" t="s">
        <v>128</v>
      </c>
      <c r="CL32" s="176" t="str">
        <f>$G$29</f>
        <v>P</v>
      </c>
      <c r="CM32" s="176" t="str">
        <f>$G$31</f>
        <v>C</v>
      </c>
      <c r="CN32" s="176" t="str">
        <f>$G$28</f>
        <v>E</v>
      </c>
      <c r="CO32" s="393" t="s">
        <v>10</v>
      </c>
      <c r="CP32" s="138" t="s">
        <v>128</v>
      </c>
      <c r="CQ32" s="176" t="str">
        <f>$G$29</f>
        <v>P</v>
      </c>
      <c r="CR32" s="176" t="str">
        <f>$G$31</f>
        <v>C</v>
      </c>
      <c r="CS32" s="176" t="str">
        <f>$G$28</f>
        <v>E</v>
      </c>
      <c r="CT32" s="393" t="s">
        <v>10</v>
      </c>
      <c r="CU32" s="138" t="s">
        <v>128</v>
      </c>
      <c r="CV32" s="31"/>
    </row>
    <row r="33" spans="3:100" ht="15" customHeight="1" x14ac:dyDescent="0.25">
      <c r="C33" s="380">
        <f t="shared" si="5"/>
        <v>0</v>
      </c>
      <c r="E33" s="519" t="s">
        <v>95</v>
      </c>
      <c r="F33" s="519"/>
      <c r="G33" s="380" t="s">
        <v>78</v>
      </c>
      <c r="I33" s="409" t="e">
        <f t="shared" ca="1" si="6"/>
        <v>#NAME?</v>
      </c>
      <c r="K33" s="110"/>
      <c r="L33" s="74" t="str">
        <f t="shared" si="7"/>
        <v/>
      </c>
      <c r="M33" s="11" t="str">
        <f t="shared" si="8"/>
        <v/>
      </c>
      <c r="N33" s="11" t="str">
        <f t="shared" si="9"/>
        <v/>
      </c>
      <c r="O33" s="11" t="str">
        <f t="shared" si="10"/>
        <v/>
      </c>
      <c r="P33" s="380">
        <f t="shared" si="11"/>
        <v>1</v>
      </c>
      <c r="Q33" s="380">
        <f t="shared" si="12"/>
        <v>1</v>
      </c>
      <c r="S33" s="1">
        <v>5</v>
      </c>
      <c r="T33" s="76" t="s">
        <v>149</v>
      </c>
      <c r="X33" s="515">
        <f>F4</f>
        <v>10</v>
      </c>
      <c r="Y33" s="132">
        <v>1</v>
      </c>
      <c r="Z33" s="177">
        <f>COUNTIFS($L$5:$L$300,$X$33,$M$5:$M$300,$Y$33,$N$5:$N$300,$Z$31,$O$5:$O$300,$Z$32)</f>
        <v>0</v>
      </c>
      <c r="AA33" s="178">
        <f>COUNTIFS($L$5:$L$300,$X$33,$M$5:$M$300,$Y$33,$N$5:$N$300,$Z$31,$O$5:$O$300,AA$32)</f>
        <v>0</v>
      </c>
      <c r="AB33" s="178">
        <f>COUNTIFS($L$5:$L$300,$X$33,$M$5:$M$300,$Y$33,$N$5:$N$300,$Z$31,$O$5:$O$300,AB$32)</f>
        <v>0</v>
      </c>
      <c r="AC33" s="149"/>
      <c r="AD33" s="149">
        <f t="shared" ref="AD33:AD39" si="22">SUM(Z33:AB33)</f>
        <v>0</v>
      </c>
      <c r="AE33" s="211" t="str">
        <f t="shared" ref="AE33:AE39" si="23">IF(AD33=0,"",((Z33*4)+(AA33*2)+(AB33*0))/AD33)</f>
        <v/>
      </c>
      <c r="AF33" s="174">
        <f>COUNTIFS($L$5:$L$300,$X$33,$M$5:$M$300,$Y$33,$N$5:$N$300,$AF$31,$O$5:$O$300,AF$32)</f>
        <v>0</v>
      </c>
      <c r="AG33" s="174">
        <f t="shared" ref="AG33:AH38" si="24">COUNTIFS($L$5:$L$300,$X$33,$M$5:$M$300,$Y33,$N$5:$N$300,$AF$31,$O$5:$O$300,AG$32)</f>
        <v>0</v>
      </c>
      <c r="AH33" s="174">
        <f t="shared" si="24"/>
        <v>0</v>
      </c>
      <c r="AI33" s="146">
        <f t="shared" ref="AI33:AI39" si="25">SUM(AF33:AH33)</f>
        <v>0</v>
      </c>
      <c r="AJ33" s="397" t="str">
        <f>IF(AI33=0,"",((AF33*3)+(AG33*1.5)+(AH33*0))/AI33)</f>
        <v/>
      </c>
      <c r="AK33" s="139">
        <f t="shared" ref="AK33:AM38" si="26">COUNTIFS($L$5:$L$300,$X$33,$M$5:$M$300,$Y33,$N$5:$N$300,$AK$31,$O$5:$O$300,AK$32)</f>
        <v>0</v>
      </c>
      <c r="AL33" s="140">
        <f t="shared" si="26"/>
        <v>0</v>
      </c>
      <c r="AM33" s="140">
        <f t="shared" si="26"/>
        <v>0</v>
      </c>
      <c r="AN33" s="143">
        <f t="shared" ref="AN33:AN39" si="27">SUM(AK33:AM33)</f>
        <v>0</v>
      </c>
      <c r="AO33" s="127" t="str">
        <f t="shared" ref="AO33:AO39" si="28">IF(AN33=0,"",((AK33*3)+(AL33*1.5)+(AM33*0))/AN33)</f>
        <v/>
      </c>
      <c r="AP33" s="174">
        <f t="shared" ref="AP33:AR38" si="29">COUNTIFS($L$5:$L$300,$X$33,$M$5:$M$300,$Y33,$N$5:$N$300,$AP$31,$O$5:$O$300,AP$32)</f>
        <v>0</v>
      </c>
      <c r="AQ33" s="174">
        <f t="shared" si="29"/>
        <v>0</v>
      </c>
      <c r="AR33" s="174">
        <f t="shared" si="29"/>
        <v>0</v>
      </c>
      <c r="AS33" s="97">
        <f t="shared" ref="AS33:AS39" si="30">SUM(AP33:AR33)</f>
        <v>0</v>
      </c>
      <c r="AT33" s="398" t="str">
        <f t="shared" ref="AT33:AT39" si="31">IF(AS33=0,"",((AP33*3)+(AQ33*1.5)+(AS33*0))/AS33)</f>
        <v/>
      </c>
      <c r="AU33" s="181">
        <f t="shared" ref="AU33:AW38" si="32">COUNTIFS($L$5:$L$300,$X$33,$M$5:$M$300,$Y33,$N$5:$N$300,$AU$31,$O$5:$O$300,AU$32)</f>
        <v>0</v>
      </c>
      <c r="AV33" s="174">
        <f t="shared" si="32"/>
        <v>0</v>
      </c>
      <c r="AW33" s="174">
        <f t="shared" si="32"/>
        <v>0</v>
      </c>
      <c r="AX33" s="409">
        <f t="shared" ref="AX33:AX39" si="33">SUM(AU33:AW33)</f>
        <v>0</v>
      </c>
      <c r="AY33" s="399" t="str">
        <f t="shared" ref="AY33:AY39" si="34">IF(AX33=0,"",((AU33*4)+(AV33*2)+(AW33*0))/AX33)</f>
        <v/>
      </c>
      <c r="AZ33" s="174">
        <f t="shared" ref="AZ33:BB38" si="35">COUNTIFS($L$5:$L$300,$X$33,$M$5:$M$300,$Y33,$N$5:$N$300,$AZ$31,$O$5:$O$300,AZ$32)</f>
        <v>0</v>
      </c>
      <c r="BA33" s="174">
        <f t="shared" si="35"/>
        <v>0</v>
      </c>
      <c r="BB33" s="174">
        <f t="shared" si="35"/>
        <v>0</v>
      </c>
      <c r="BC33" s="409">
        <f t="shared" ref="BC33:BC39" si="36">SUM(AZ33:BB33)</f>
        <v>0</v>
      </c>
      <c r="BD33" s="378" t="str">
        <f t="shared" ref="BD33:BD39" si="37">IF(BC33=0,"",((AZ33*4)+(BA33*2)+(BB33*0))/BC33)</f>
        <v/>
      </c>
      <c r="BE33" s="172">
        <f t="shared" ref="BE33:BG38" si="38">COUNTIFS($L$5:$L$300,$X$33,$M$5:$M$300,$Y33,$N$5:$N$300,$BE$31,$O$5:$O$300,BE$32)</f>
        <v>0</v>
      </c>
      <c r="BF33" s="172">
        <f t="shared" si="38"/>
        <v>0</v>
      </c>
      <c r="BG33" s="172">
        <f t="shared" si="38"/>
        <v>0</v>
      </c>
      <c r="BH33" s="97">
        <f t="shared" ref="BH33:BH39" si="39">SUM(BE33:BG33)</f>
        <v>0</v>
      </c>
      <c r="BI33" s="399" t="str">
        <f t="shared" ref="BI33:BI39" si="40">IF(BH33=0,"",((BE33*4)+(BF33*2)+(BG33*0))/BH33)</f>
        <v/>
      </c>
      <c r="BJ33" s="512" t="str">
        <f>H4</f>
        <v>AA</v>
      </c>
      <c r="BK33" s="404">
        <v>1</v>
      </c>
      <c r="BL33" s="172">
        <f>COUNTIFS($L$5:$L$300,$BJ$33,$M$5:$M$300,$Y$33,$N$5:$N$300,$Z$31,$O$5:$O$300,$Z$32)</f>
        <v>0</v>
      </c>
      <c r="BM33" s="172">
        <f>COUNTIFS($L$5:$L$300,$BJ$33,$M$5:$M$300,$Y$33,$N$5:$N$300,$Z$31,$O$5:$O$300,BM$32)</f>
        <v>0</v>
      </c>
      <c r="BN33" s="172">
        <f>COUNTIFS($L$5:$L$300,$BJ$33,$M$5:$M$300,$Y$33,$N$5:$N$300,$Z$31,$O$5:$O$300,BN$32)</f>
        <v>0</v>
      </c>
      <c r="BO33" s="172"/>
      <c r="BP33" s="97">
        <f t="shared" ref="BP33:BP39" si="41">SUM(BL33:BN33)</f>
        <v>0</v>
      </c>
      <c r="BQ33" s="397" t="str">
        <f t="shared" ref="BQ33:BQ39" si="42">IF(BP33=0,"",((BL33*4)+(BM33*2)+(BN33*0))/BP33)</f>
        <v/>
      </c>
      <c r="BR33" s="172">
        <f>COUNTIFS($L$5:$L$300,$BJ$33,$M$5:$M$300,$Y$33,$N$5:$N$300,$AF$31,$O$5:$O$300,BR$32)</f>
        <v>0</v>
      </c>
      <c r="BS33" s="172">
        <f t="shared" ref="BS33:BT38" si="43">COUNTIFS($L$5:$L$300,$BJ$33,$M$5:$M$300,$Y33,$N$5:$N$300,$AF$31,$O$5:$O$300,BS$32)</f>
        <v>0</v>
      </c>
      <c r="BT33" s="172">
        <f t="shared" si="43"/>
        <v>0</v>
      </c>
      <c r="BU33" s="97">
        <f t="shared" ref="BU33:BU39" si="44">SUM(BR33:BT33)</f>
        <v>0</v>
      </c>
      <c r="BV33" s="397" t="str">
        <f>IF(BU33=0,"",((BR33*3)+(BS33*1.5)+(BT33*0))/BU33)</f>
        <v/>
      </c>
      <c r="BW33" s="172">
        <f t="shared" ref="BW33:BY38" si="45">COUNTIFS($L$5:$L$300,$BJ$33,$M$5:$M$300,$Y33,$N$5:$N$300,$AK$31,$O$5:$O$300,BW$32)</f>
        <v>0</v>
      </c>
      <c r="BX33" s="172">
        <f t="shared" si="45"/>
        <v>0</v>
      </c>
      <c r="BY33" s="172">
        <f t="shared" si="45"/>
        <v>0</v>
      </c>
      <c r="BZ33" s="97">
        <f t="shared" ref="BZ33:BZ39" si="46">SUM(BW33:BY33)</f>
        <v>0</v>
      </c>
      <c r="CA33" s="397" t="str">
        <f>IF(BZ33=0,"",((BW33*3)+(BX33*1.5)+(BY33*0))/BZ33)</f>
        <v/>
      </c>
      <c r="CB33" s="172">
        <f t="shared" ref="CB33:CD38" si="47">COUNTIFS($L$5:$L$300,$BJ$33,$M$5:$M$300,$Y33,$N$5:$N$300,$AP$31,$O$5:$O$300,CB$32)</f>
        <v>0</v>
      </c>
      <c r="CC33" s="172">
        <f t="shared" si="47"/>
        <v>0</v>
      </c>
      <c r="CD33" s="172">
        <f t="shared" si="47"/>
        <v>0</v>
      </c>
      <c r="CE33" s="97">
        <f t="shared" ref="CE33:CE39" si="48">SUM(CB33:CD33)</f>
        <v>0</v>
      </c>
      <c r="CF33" s="397" t="str">
        <f>IF(CE33=0,"",((CB33*3)+(CC33*1.5)+(CD33*0))/CE33)</f>
        <v/>
      </c>
      <c r="CG33" s="185">
        <f t="shared" ref="CG33:CI38" si="49">COUNTIFS($L$5:$L$300,$BJ$33,$M$5:$M$300,$Y33,$N$5:$N$300,$AU$31,$O$5:$O$300,CG$32)</f>
        <v>0</v>
      </c>
      <c r="CH33" s="172">
        <f t="shared" si="49"/>
        <v>0</v>
      </c>
      <c r="CI33" s="172">
        <f t="shared" si="49"/>
        <v>0</v>
      </c>
      <c r="CJ33" s="97">
        <f t="shared" ref="CJ33:CJ39" si="50">SUM(CG33:CI33)</f>
        <v>0</v>
      </c>
      <c r="CK33" s="400" t="str">
        <f t="shared" ref="CK33:CK39" si="51">IF(CJ33=0,"",((CG33*4)+(CH33*2)+(CI33*0))/CJ33)</f>
        <v/>
      </c>
      <c r="CL33" s="185">
        <f t="shared" ref="CL33:CN38" si="52">COUNTIFS($L$5:$L$300,$BJ$33,$M$5:$M$300,$Y33,$N$5:$N$300,$AZ$31,$O$5:$O$300,CL$32)</f>
        <v>0</v>
      </c>
      <c r="CM33" s="172">
        <f t="shared" si="52"/>
        <v>0</v>
      </c>
      <c r="CN33" s="172">
        <f t="shared" si="52"/>
        <v>0</v>
      </c>
      <c r="CO33" s="97">
        <f t="shared" ref="CO33:CO39" si="53">SUM(CL33:CN33)</f>
        <v>0</v>
      </c>
      <c r="CP33" s="397" t="str">
        <f t="shared" ref="CP33:CP39" si="54">IF(CO33=0,"",((CL33*4)+(CM33*2)+(CN33*0))/CO33)</f>
        <v/>
      </c>
      <c r="CQ33" s="172">
        <f t="shared" ref="CQ33:CS38" si="55">COUNTIFS($L$5:$L$300,$BJ$33,$M$5:$M$300,$Y33,$N$5:$N$300,$BE$31,$O$5:$O$300,CQ$32)</f>
        <v>0</v>
      </c>
      <c r="CR33" s="172">
        <f t="shared" si="55"/>
        <v>0</v>
      </c>
      <c r="CS33" s="172">
        <f t="shared" si="55"/>
        <v>0</v>
      </c>
      <c r="CT33" s="97">
        <f t="shared" ref="CT33:CT39" si="56">SUM(CQ33:CS33)</f>
        <v>0</v>
      </c>
      <c r="CU33" s="397" t="str">
        <f t="shared" ref="CU33:CU39" si="57">IF(CT33=0,"",((CQ33*4)+(CR33*2)+(CS33*0))/CT33)</f>
        <v/>
      </c>
      <c r="CV33" s="98"/>
    </row>
    <row r="34" spans="3:100" ht="15.75" thickBot="1" x14ac:dyDescent="0.3">
      <c r="C34" s="380">
        <f t="shared" si="5"/>
        <v>0</v>
      </c>
      <c r="E34" s="519" t="s">
        <v>96</v>
      </c>
      <c r="F34" s="519"/>
      <c r="G34" s="380" t="s">
        <v>79</v>
      </c>
      <c r="I34" s="409" t="e">
        <f t="shared" ca="1" si="6"/>
        <v>#NAME?</v>
      </c>
      <c r="K34" s="110"/>
      <c r="L34" s="74" t="str">
        <f t="shared" si="7"/>
        <v/>
      </c>
      <c r="M34" s="11" t="str">
        <f t="shared" si="8"/>
        <v/>
      </c>
      <c r="N34" s="11" t="str">
        <f t="shared" si="9"/>
        <v/>
      </c>
      <c r="O34" s="11" t="str">
        <f t="shared" si="10"/>
        <v/>
      </c>
      <c r="P34" s="380">
        <f t="shared" si="11"/>
        <v>1</v>
      </c>
      <c r="Q34" s="380">
        <f t="shared" si="12"/>
        <v>1</v>
      </c>
      <c r="S34" s="23">
        <v>6</v>
      </c>
      <c r="T34" s="78" t="s">
        <v>150</v>
      </c>
      <c r="X34" s="517"/>
      <c r="Y34" s="129">
        <v>2</v>
      </c>
      <c r="Z34" s="173">
        <f>COUNTIFS($L$5:$L$300,$X$33,$M$5:$M$300,$Y34,$N$5:$N$300,$Z$31,$O$5:$O$300,$Z$32)</f>
        <v>0</v>
      </c>
      <c r="AA34" s="173">
        <f>COUNTIFS($L$5:$L$300,$X$33,$M$5:$M$300,$Y34,$N$5:$N$300,$Z$31,$O$5:$O$300,$AA$32)</f>
        <v>0</v>
      </c>
      <c r="AB34" s="173">
        <f>COUNTIFS($L$5:$L$300,$X$33,$M$5:$M$300,$Y34,$N$5:$N$300,$Z$31,$O$5:$O$300,$AB$32)</f>
        <v>0</v>
      </c>
      <c r="AC34" s="147"/>
      <c r="AD34" s="147">
        <f t="shared" si="22"/>
        <v>0</v>
      </c>
      <c r="AE34" s="137" t="str">
        <f t="shared" si="23"/>
        <v/>
      </c>
      <c r="AF34" s="173">
        <f>COUNTIFS($L$5:$L$300,$X$33,$M$5:$M$300,$Y34,$N$5:$N$300,$AF$31,$O$5:$O$300,AF$32)</f>
        <v>0</v>
      </c>
      <c r="AG34" s="173">
        <f t="shared" si="24"/>
        <v>0</v>
      </c>
      <c r="AH34" s="173">
        <f t="shared" si="24"/>
        <v>0</v>
      </c>
      <c r="AI34" s="147">
        <f t="shared" si="25"/>
        <v>0</v>
      </c>
      <c r="AJ34" s="137" t="str">
        <f t="shared" ref="AJ34:AJ39" si="58">IF(AI34=0,"",((AF34*3)+(AG34*1.5)+(AH34*0))/AI34)</f>
        <v/>
      </c>
      <c r="AK34" s="141">
        <f t="shared" si="26"/>
        <v>0</v>
      </c>
      <c r="AL34" s="142">
        <f t="shared" si="26"/>
        <v>0</v>
      </c>
      <c r="AM34" s="142">
        <f t="shared" si="26"/>
        <v>0</v>
      </c>
      <c r="AN34" s="144">
        <f t="shared" si="27"/>
        <v>0</v>
      </c>
      <c r="AO34" s="131" t="str">
        <f t="shared" si="28"/>
        <v/>
      </c>
      <c r="AP34" s="173">
        <f t="shared" si="29"/>
        <v>0</v>
      </c>
      <c r="AQ34" s="173">
        <f t="shared" si="29"/>
        <v>0</v>
      </c>
      <c r="AR34" s="173">
        <f t="shared" si="29"/>
        <v>0</v>
      </c>
      <c r="AS34" s="130">
        <f t="shared" si="30"/>
        <v>0</v>
      </c>
      <c r="AT34" s="162" t="str">
        <f t="shared" si="31"/>
        <v/>
      </c>
      <c r="AU34" s="182">
        <f t="shared" si="32"/>
        <v>0</v>
      </c>
      <c r="AV34" s="173">
        <f t="shared" si="32"/>
        <v>0</v>
      </c>
      <c r="AW34" s="173">
        <f t="shared" si="32"/>
        <v>0</v>
      </c>
      <c r="AX34" s="130">
        <f t="shared" si="33"/>
        <v>0</v>
      </c>
      <c r="AY34" s="137" t="str">
        <f t="shared" si="34"/>
        <v/>
      </c>
      <c r="AZ34" s="173">
        <f t="shared" si="35"/>
        <v>0</v>
      </c>
      <c r="BA34" s="173">
        <f t="shared" si="35"/>
        <v>0</v>
      </c>
      <c r="BB34" s="173">
        <f t="shared" si="35"/>
        <v>0</v>
      </c>
      <c r="BC34" s="130">
        <f t="shared" si="36"/>
        <v>0</v>
      </c>
      <c r="BD34" s="136" t="str">
        <f t="shared" si="37"/>
        <v/>
      </c>
      <c r="BE34" s="173">
        <f t="shared" si="38"/>
        <v>0</v>
      </c>
      <c r="BF34" s="173">
        <f t="shared" si="38"/>
        <v>0</v>
      </c>
      <c r="BG34" s="173">
        <f t="shared" si="38"/>
        <v>0</v>
      </c>
      <c r="BH34" s="130">
        <f t="shared" si="39"/>
        <v>0</v>
      </c>
      <c r="BI34" s="137" t="str">
        <f t="shared" si="40"/>
        <v/>
      </c>
      <c r="BJ34" s="513"/>
      <c r="BK34" s="126">
        <v>2</v>
      </c>
      <c r="BL34" s="236">
        <f>COUNTIFS($L$5:$L$300,$BJ$33,$M$5:$M$300,$Y34,$N$5:$N$300,$Z$31,$O$5:$O$300,$Z$32)</f>
        <v>0</v>
      </c>
      <c r="BM34" s="236">
        <f>COUNTIFS($L$5:$L$300,$BJ$33,$M$5:$M$300,$Y34,$N$5:$N$300,$Z$31,$O$5:$O$300,$AA$32)</f>
        <v>0</v>
      </c>
      <c r="BN34" s="236">
        <f>COUNTIFS($L$5:$L$300,$BJ$33,$M$5:$M$300,$Y34,$N$5:$N$300,$Z$31,$O$5:$O$300,$AB$32)</f>
        <v>0</v>
      </c>
      <c r="BO34" s="236"/>
      <c r="BP34" s="233">
        <f t="shared" si="41"/>
        <v>0</v>
      </c>
      <c r="BQ34" s="240" t="str">
        <f t="shared" si="42"/>
        <v/>
      </c>
      <c r="BR34" s="236">
        <f>COUNTIFS($L$5:$L$300,$BJ$33,$M$5:$M$300,$Y34,$N$5:$N$300,$AF$31,$O$5:$O$300,BR$32)</f>
        <v>0</v>
      </c>
      <c r="BS34" s="236">
        <f t="shared" si="43"/>
        <v>0</v>
      </c>
      <c r="BT34" s="236">
        <f t="shared" si="43"/>
        <v>0</v>
      </c>
      <c r="BU34" s="233">
        <f t="shared" si="44"/>
        <v>0</v>
      </c>
      <c r="BV34" s="240" t="str">
        <f t="shared" ref="BV34:BV39" si="59">IF(BU34=0,"",((BR34*3)+(BS34*1.5)+(BT34*0))/BU34)</f>
        <v/>
      </c>
      <c r="BW34" s="236">
        <f t="shared" si="45"/>
        <v>0</v>
      </c>
      <c r="BX34" s="236">
        <f t="shared" si="45"/>
        <v>0</v>
      </c>
      <c r="BY34" s="236">
        <f t="shared" si="45"/>
        <v>0</v>
      </c>
      <c r="BZ34" s="233">
        <f t="shared" si="46"/>
        <v>0</v>
      </c>
      <c r="CA34" s="240" t="str">
        <f t="shared" ref="CA34:CA39" si="60">IF(BZ34=0,"",((BW34*3)+(BX34*1.5)+(BY34*0))/BZ34)</f>
        <v/>
      </c>
      <c r="CB34" s="236">
        <f t="shared" si="47"/>
        <v>0</v>
      </c>
      <c r="CC34" s="236">
        <f t="shared" si="47"/>
        <v>0</v>
      </c>
      <c r="CD34" s="236">
        <f t="shared" si="47"/>
        <v>0</v>
      </c>
      <c r="CE34" s="233">
        <f t="shared" si="48"/>
        <v>0</v>
      </c>
      <c r="CF34" s="240" t="str">
        <f t="shared" ref="CF34:CF39" si="61">IF(CE34=0,"",((CB34*3)+(CC34*1.5)+(CD34*0))/CE34)</f>
        <v/>
      </c>
      <c r="CG34" s="237">
        <f t="shared" si="49"/>
        <v>0</v>
      </c>
      <c r="CH34" s="236">
        <f t="shared" si="49"/>
        <v>0</v>
      </c>
      <c r="CI34" s="236">
        <f t="shared" si="49"/>
        <v>0</v>
      </c>
      <c r="CJ34" s="233">
        <f t="shared" si="50"/>
        <v>0</v>
      </c>
      <c r="CK34" s="242" t="str">
        <f t="shared" si="51"/>
        <v/>
      </c>
      <c r="CL34" s="237">
        <f t="shared" si="52"/>
        <v>0</v>
      </c>
      <c r="CM34" s="236">
        <f t="shared" si="52"/>
        <v>0</v>
      </c>
      <c r="CN34" s="236">
        <f t="shared" si="52"/>
        <v>0</v>
      </c>
      <c r="CO34" s="233">
        <f t="shared" si="53"/>
        <v>0</v>
      </c>
      <c r="CP34" s="240" t="str">
        <f t="shared" si="54"/>
        <v/>
      </c>
      <c r="CQ34" s="236">
        <f t="shared" si="55"/>
        <v>0</v>
      </c>
      <c r="CR34" s="236">
        <f t="shared" si="55"/>
        <v>0</v>
      </c>
      <c r="CS34" s="236">
        <f t="shared" si="55"/>
        <v>0</v>
      </c>
      <c r="CT34" s="233">
        <f t="shared" si="56"/>
        <v>0</v>
      </c>
      <c r="CU34" s="240" t="str">
        <f t="shared" si="57"/>
        <v/>
      </c>
      <c r="CV34" s="98"/>
    </row>
    <row r="35" spans="3:100" x14ac:dyDescent="0.25">
      <c r="C35" s="380">
        <f t="shared" si="5"/>
        <v>0</v>
      </c>
      <c r="E35" s="519" t="s">
        <v>97</v>
      </c>
      <c r="F35" s="519"/>
      <c r="G35" s="380" t="s">
        <v>80</v>
      </c>
      <c r="I35" s="409" t="e">
        <f t="shared" ca="1" si="6"/>
        <v>#NAME?</v>
      </c>
      <c r="K35" s="110"/>
      <c r="L35" s="74" t="str">
        <f t="shared" si="7"/>
        <v/>
      </c>
      <c r="M35" s="11" t="str">
        <f t="shared" si="8"/>
        <v/>
      </c>
      <c r="N35" s="11" t="str">
        <f t="shared" si="9"/>
        <v/>
      </c>
      <c r="O35" s="11" t="str">
        <f t="shared" si="10"/>
        <v/>
      </c>
      <c r="P35" s="380">
        <f t="shared" si="11"/>
        <v>1</v>
      </c>
      <c r="Q35" s="380">
        <f t="shared" si="12"/>
        <v>1</v>
      </c>
      <c r="X35" s="517"/>
      <c r="Y35" s="132">
        <v>3</v>
      </c>
      <c r="Z35" s="177">
        <f>COUNTIFS($L$5:$L$300,$X$33,$M$5:$M$300,$Y35,$N$5:$N$300,$Z$31,$O$5:$O$300,$Z$32)</f>
        <v>0</v>
      </c>
      <c r="AA35" s="177">
        <f>COUNTIFS($L$5:$L$300,$X$33,$M$5:$M$300,$Y35,$N$5:$N$300,$Z$31,$O$5:$O$300,$AA$32)</f>
        <v>0</v>
      </c>
      <c r="AB35" s="177">
        <f>COUNTIFS($L$5:$L$300,$X$33,$M$5:$M$300,$Y35,$N$5:$N$300,$Z$31,$O$5:$O$300,$AB$32)</f>
        <v>0</v>
      </c>
      <c r="AC35" s="150"/>
      <c r="AD35" s="150">
        <f t="shared" si="22"/>
        <v>0</v>
      </c>
      <c r="AE35" s="213" t="str">
        <f t="shared" si="23"/>
        <v/>
      </c>
      <c r="AF35" s="174">
        <f>COUNTIFS($L$5:$L$300,$X$33,$M$5:$M$300,$Y35,$N$5:$N$300,$AF$31,$O$5:$O$300,AF$32)</f>
        <v>0</v>
      </c>
      <c r="AG35" s="174">
        <f t="shared" si="24"/>
        <v>0</v>
      </c>
      <c r="AH35" s="174">
        <f t="shared" si="24"/>
        <v>0</v>
      </c>
      <c r="AI35" s="148">
        <f t="shared" si="25"/>
        <v>0</v>
      </c>
      <c r="AJ35" s="399" t="str">
        <f t="shared" si="58"/>
        <v/>
      </c>
      <c r="AK35" s="139">
        <f t="shared" si="26"/>
        <v>0</v>
      </c>
      <c r="AL35" s="140">
        <f t="shared" si="26"/>
        <v>0</v>
      </c>
      <c r="AM35" s="140">
        <f t="shared" si="26"/>
        <v>0</v>
      </c>
      <c r="AN35" s="143">
        <f t="shared" si="27"/>
        <v>0</v>
      </c>
      <c r="AO35" s="34" t="str">
        <f t="shared" si="28"/>
        <v/>
      </c>
      <c r="AP35" s="174">
        <f t="shared" si="29"/>
        <v>0</v>
      </c>
      <c r="AQ35" s="174">
        <f t="shared" si="29"/>
        <v>0</v>
      </c>
      <c r="AR35" s="174">
        <f t="shared" si="29"/>
        <v>0</v>
      </c>
      <c r="AS35" s="409">
        <f t="shared" si="30"/>
        <v>0</v>
      </c>
      <c r="AT35" s="398" t="str">
        <f t="shared" si="31"/>
        <v/>
      </c>
      <c r="AU35" s="181">
        <f t="shared" si="32"/>
        <v>0</v>
      </c>
      <c r="AV35" s="174">
        <f t="shared" si="32"/>
        <v>0</v>
      </c>
      <c r="AW35" s="174">
        <f t="shared" si="32"/>
        <v>0</v>
      </c>
      <c r="AX35" s="409">
        <f t="shared" si="33"/>
        <v>0</v>
      </c>
      <c r="AY35" s="399" t="str">
        <f t="shared" si="34"/>
        <v/>
      </c>
      <c r="AZ35" s="174">
        <f t="shared" si="35"/>
        <v>0</v>
      </c>
      <c r="BA35" s="174">
        <f t="shared" si="35"/>
        <v>0</v>
      </c>
      <c r="BB35" s="174">
        <f t="shared" si="35"/>
        <v>0</v>
      </c>
      <c r="BC35" s="409">
        <f t="shared" si="36"/>
        <v>0</v>
      </c>
      <c r="BD35" s="378" t="str">
        <f t="shared" si="37"/>
        <v/>
      </c>
      <c r="BE35" s="174">
        <f t="shared" si="38"/>
        <v>0</v>
      </c>
      <c r="BF35" s="174">
        <f t="shared" si="38"/>
        <v>0</v>
      </c>
      <c r="BG35" s="174">
        <f t="shared" si="38"/>
        <v>0</v>
      </c>
      <c r="BH35" s="409">
        <f t="shared" si="39"/>
        <v>0</v>
      </c>
      <c r="BI35" s="399" t="str">
        <f t="shared" si="40"/>
        <v/>
      </c>
      <c r="BJ35" s="513"/>
      <c r="BK35" s="132">
        <v>3</v>
      </c>
      <c r="BL35" s="174">
        <f>COUNTIFS($L$5:$L$300,$BJ$33,$M$5:$M$300,$Y35,$N$5:$N$300,$Z$31,$O$5:$O$300,$Z$32)</f>
        <v>0</v>
      </c>
      <c r="BM35" s="174">
        <f>COUNTIFS($L$5:$L$300,$BJ$33,$M$5:$M$300,$Y35,$N$5:$N$300,$Z$31,$O$5:$O$300,$AA$32)</f>
        <v>0</v>
      </c>
      <c r="BN35" s="174">
        <f>COUNTIFS($L$5:$L$300,$BJ$33,$M$5:$M$300,$Y35,$N$5:$N$300,$Z$31,$O$5:$O$300,$AB$32)</f>
        <v>0</v>
      </c>
      <c r="BO35" s="174"/>
      <c r="BP35" s="409">
        <f t="shared" si="41"/>
        <v>0</v>
      </c>
      <c r="BQ35" s="399" t="str">
        <f t="shared" si="42"/>
        <v/>
      </c>
      <c r="BR35" s="174">
        <f>COUNTIFS($L$5:$L$300,$BJ$33,$M$5:$M$300,$Y35,$N$5:$N$300,$AF$31,$O$5:$O$300,BR$32)</f>
        <v>0</v>
      </c>
      <c r="BS35" s="174">
        <f t="shared" si="43"/>
        <v>0</v>
      </c>
      <c r="BT35" s="174">
        <f t="shared" si="43"/>
        <v>0</v>
      </c>
      <c r="BU35" s="409">
        <f t="shared" si="44"/>
        <v>0</v>
      </c>
      <c r="BV35" s="399" t="str">
        <f t="shared" si="59"/>
        <v/>
      </c>
      <c r="BW35" s="174">
        <f t="shared" si="45"/>
        <v>0</v>
      </c>
      <c r="BX35" s="174">
        <f t="shared" si="45"/>
        <v>0</v>
      </c>
      <c r="BY35" s="174">
        <f t="shared" si="45"/>
        <v>0</v>
      </c>
      <c r="BZ35" s="409">
        <f t="shared" si="46"/>
        <v>0</v>
      </c>
      <c r="CA35" s="399" t="str">
        <f t="shared" si="60"/>
        <v/>
      </c>
      <c r="CB35" s="174">
        <f t="shared" si="47"/>
        <v>0</v>
      </c>
      <c r="CC35" s="174">
        <f t="shared" si="47"/>
        <v>0</v>
      </c>
      <c r="CD35" s="174">
        <f t="shared" si="47"/>
        <v>0</v>
      </c>
      <c r="CE35" s="409">
        <f t="shared" si="48"/>
        <v>0</v>
      </c>
      <c r="CF35" s="399" t="str">
        <f t="shared" si="61"/>
        <v/>
      </c>
      <c r="CG35" s="181">
        <f t="shared" si="49"/>
        <v>0</v>
      </c>
      <c r="CH35" s="174">
        <f t="shared" si="49"/>
        <v>0</v>
      </c>
      <c r="CI35" s="174">
        <f t="shared" si="49"/>
        <v>0</v>
      </c>
      <c r="CJ35" s="409">
        <f t="shared" si="50"/>
        <v>0</v>
      </c>
      <c r="CK35" s="398" t="str">
        <f t="shared" si="51"/>
        <v/>
      </c>
      <c r="CL35" s="181">
        <f t="shared" si="52"/>
        <v>0</v>
      </c>
      <c r="CM35" s="174">
        <f t="shared" si="52"/>
        <v>0</v>
      </c>
      <c r="CN35" s="174">
        <f t="shared" si="52"/>
        <v>0</v>
      </c>
      <c r="CO35" s="409">
        <f t="shared" si="53"/>
        <v>0</v>
      </c>
      <c r="CP35" s="399" t="str">
        <f t="shared" si="54"/>
        <v/>
      </c>
      <c r="CQ35" s="174">
        <f t="shared" si="55"/>
        <v>0</v>
      </c>
      <c r="CR35" s="174">
        <f t="shared" si="55"/>
        <v>0</v>
      </c>
      <c r="CS35" s="174">
        <f t="shared" si="55"/>
        <v>0</v>
      </c>
      <c r="CT35" s="409">
        <f t="shared" si="56"/>
        <v>0</v>
      </c>
      <c r="CU35" s="399" t="str">
        <f t="shared" si="57"/>
        <v/>
      </c>
      <c r="CV35" s="98"/>
    </row>
    <row r="36" spans="3:100" x14ac:dyDescent="0.25">
      <c r="C36" s="380">
        <f t="shared" si="5"/>
        <v>0</v>
      </c>
      <c r="E36" s="519" t="s">
        <v>98</v>
      </c>
      <c r="F36" s="519"/>
      <c r="G36" s="380" t="s">
        <v>81</v>
      </c>
      <c r="I36" s="409" t="e">
        <f t="shared" ca="1" si="6"/>
        <v>#NAME?</v>
      </c>
      <c r="K36" s="110"/>
      <c r="L36" s="74" t="str">
        <f t="shared" si="7"/>
        <v/>
      </c>
      <c r="M36" s="11" t="str">
        <f t="shared" si="8"/>
        <v/>
      </c>
      <c r="N36" s="11" t="str">
        <f t="shared" si="9"/>
        <v/>
      </c>
      <c r="O36" s="11" t="str">
        <f t="shared" si="10"/>
        <v/>
      </c>
      <c r="P36" s="380">
        <f t="shared" si="11"/>
        <v>1</v>
      </c>
      <c r="Q36" s="380">
        <f t="shared" si="12"/>
        <v>1</v>
      </c>
      <c r="X36" s="517"/>
      <c r="Y36" s="129">
        <v>4</v>
      </c>
      <c r="Z36" s="173">
        <f>COUNTIFS($L$5:$L$300,$X$33,$M$5:$M$300,$Y36,$N$5:$N$300,$Z$31,$O$5:$O$300,$Z$32)</f>
        <v>0</v>
      </c>
      <c r="AA36" s="173">
        <f>COUNTIFS($L$5:$L$300,$X$33,$M$5:$M$300,$Y36,$N$5:$N$300,$Z$31,$O$5:$O$300,$AA$32)</f>
        <v>0</v>
      </c>
      <c r="AB36" s="173">
        <f>COUNTIFS($L$5:$L$300,$X$33,$M$5:$M$300,$Y36,$N$5:$N$300,$Z$31,$O$5:$O$300,$AB$32)</f>
        <v>0</v>
      </c>
      <c r="AC36" s="147"/>
      <c r="AD36" s="147">
        <f t="shared" si="22"/>
        <v>0</v>
      </c>
      <c r="AE36" s="137" t="str">
        <f t="shared" si="23"/>
        <v/>
      </c>
      <c r="AF36" s="173">
        <f>COUNTIFS($L$5:$L$300,$X$33,$M$5:$M$300,$Y36,$N$5:$N$300,$AF$31,$O$5:$O$300,AF$32)</f>
        <v>0</v>
      </c>
      <c r="AG36" s="173">
        <f t="shared" si="24"/>
        <v>0</v>
      </c>
      <c r="AH36" s="173">
        <f t="shared" si="24"/>
        <v>0</v>
      </c>
      <c r="AI36" s="147">
        <f t="shared" si="25"/>
        <v>0</v>
      </c>
      <c r="AJ36" s="137" t="str">
        <f t="shared" si="58"/>
        <v/>
      </c>
      <c r="AK36" s="141">
        <f t="shared" si="26"/>
        <v>0</v>
      </c>
      <c r="AL36" s="142">
        <f t="shared" si="26"/>
        <v>0</v>
      </c>
      <c r="AM36" s="142">
        <f t="shared" si="26"/>
        <v>0</v>
      </c>
      <c r="AN36" s="144">
        <f t="shared" si="27"/>
        <v>0</v>
      </c>
      <c r="AO36" s="131" t="str">
        <f t="shared" si="28"/>
        <v/>
      </c>
      <c r="AP36" s="173">
        <f t="shared" si="29"/>
        <v>0</v>
      </c>
      <c r="AQ36" s="173">
        <f t="shared" si="29"/>
        <v>0</v>
      </c>
      <c r="AR36" s="173">
        <f t="shared" si="29"/>
        <v>0</v>
      </c>
      <c r="AS36" s="130">
        <f t="shared" si="30"/>
        <v>0</v>
      </c>
      <c r="AT36" s="162" t="str">
        <f t="shared" si="31"/>
        <v/>
      </c>
      <c r="AU36" s="182">
        <f t="shared" si="32"/>
        <v>0</v>
      </c>
      <c r="AV36" s="173">
        <f t="shared" si="32"/>
        <v>0</v>
      </c>
      <c r="AW36" s="173">
        <f t="shared" si="32"/>
        <v>0</v>
      </c>
      <c r="AX36" s="130">
        <f t="shared" si="33"/>
        <v>0</v>
      </c>
      <c r="AY36" s="137" t="str">
        <f t="shared" si="34"/>
        <v/>
      </c>
      <c r="AZ36" s="173">
        <f t="shared" si="35"/>
        <v>0</v>
      </c>
      <c r="BA36" s="173">
        <f t="shared" si="35"/>
        <v>0</v>
      </c>
      <c r="BB36" s="173">
        <f t="shared" si="35"/>
        <v>0</v>
      </c>
      <c r="BC36" s="130">
        <f t="shared" si="36"/>
        <v>0</v>
      </c>
      <c r="BD36" s="136" t="str">
        <f t="shared" si="37"/>
        <v/>
      </c>
      <c r="BE36" s="173">
        <f t="shared" si="38"/>
        <v>0</v>
      </c>
      <c r="BF36" s="173">
        <f t="shared" si="38"/>
        <v>0</v>
      </c>
      <c r="BG36" s="173">
        <f t="shared" si="38"/>
        <v>0</v>
      </c>
      <c r="BH36" s="130">
        <f t="shared" si="39"/>
        <v>0</v>
      </c>
      <c r="BI36" s="137" t="str">
        <f t="shared" si="40"/>
        <v/>
      </c>
      <c r="BJ36" s="513"/>
      <c r="BK36" s="126">
        <v>4</v>
      </c>
      <c r="BL36" s="236">
        <f>COUNTIFS($L$5:$L$300,$BJ$33,$M$5:$M$300,$Y36,$N$5:$N$300,$Z$31,$O$5:$O$300,$Z$32)</f>
        <v>0</v>
      </c>
      <c r="BM36" s="236">
        <f>COUNTIFS($L$5:$L$300,$BJ$33,$M$5:$M$300,$Y36,$N$5:$N$300,$Z$31,$O$5:$O$300,$AA$32)</f>
        <v>0</v>
      </c>
      <c r="BN36" s="236">
        <f>COUNTIFS($L$5:$L$300,$BJ$33,$M$5:$M$300,$Y36,$N$5:$N$300,$Z$31,$O$5:$O$300,$AB$32)</f>
        <v>0</v>
      </c>
      <c r="BO36" s="236"/>
      <c r="BP36" s="233">
        <f t="shared" si="41"/>
        <v>0</v>
      </c>
      <c r="BQ36" s="240" t="str">
        <f t="shared" si="42"/>
        <v/>
      </c>
      <c r="BR36" s="236">
        <f>COUNTIFS($L$5:$L$300,$BJ$33,$M$5:$M$300,$Y36,$N$5:$N$300,$AF$31,$O$5:$O$300,BR$32)</f>
        <v>0</v>
      </c>
      <c r="BS36" s="236">
        <f t="shared" si="43"/>
        <v>0</v>
      </c>
      <c r="BT36" s="236">
        <f t="shared" si="43"/>
        <v>0</v>
      </c>
      <c r="BU36" s="233">
        <f t="shared" si="44"/>
        <v>0</v>
      </c>
      <c r="BV36" s="240" t="str">
        <f t="shared" si="59"/>
        <v/>
      </c>
      <c r="BW36" s="236">
        <f t="shared" si="45"/>
        <v>0</v>
      </c>
      <c r="BX36" s="236">
        <f t="shared" si="45"/>
        <v>0</v>
      </c>
      <c r="BY36" s="236">
        <f t="shared" si="45"/>
        <v>0</v>
      </c>
      <c r="BZ36" s="233">
        <f t="shared" si="46"/>
        <v>0</v>
      </c>
      <c r="CA36" s="240" t="str">
        <f t="shared" si="60"/>
        <v/>
      </c>
      <c r="CB36" s="236">
        <f t="shared" si="47"/>
        <v>0</v>
      </c>
      <c r="CC36" s="236">
        <f t="shared" si="47"/>
        <v>0</v>
      </c>
      <c r="CD36" s="236">
        <f t="shared" si="47"/>
        <v>0</v>
      </c>
      <c r="CE36" s="233">
        <f t="shared" si="48"/>
        <v>0</v>
      </c>
      <c r="CF36" s="240" t="str">
        <f t="shared" si="61"/>
        <v/>
      </c>
      <c r="CG36" s="237">
        <f t="shared" si="49"/>
        <v>0</v>
      </c>
      <c r="CH36" s="236">
        <f t="shared" si="49"/>
        <v>0</v>
      </c>
      <c r="CI36" s="236">
        <f t="shared" si="49"/>
        <v>0</v>
      </c>
      <c r="CJ36" s="233">
        <f t="shared" si="50"/>
        <v>0</v>
      </c>
      <c r="CK36" s="242" t="str">
        <f t="shared" si="51"/>
        <v/>
      </c>
      <c r="CL36" s="237">
        <f t="shared" si="52"/>
        <v>0</v>
      </c>
      <c r="CM36" s="236">
        <f t="shared" si="52"/>
        <v>0</v>
      </c>
      <c r="CN36" s="236">
        <f t="shared" si="52"/>
        <v>0</v>
      </c>
      <c r="CO36" s="233">
        <f t="shared" si="53"/>
        <v>0</v>
      </c>
      <c r="CP36" s="240" t="str">
        <f t="shared" si="54"/>
        <v/>
      </c>
      <c r="CQ36" s="236">
        <f t="shared" si="55"/>
        <v>0</v>
      </c>
      <c r="CR36" s="236">
        <f t="shared" si="55"/>
        <v>0</v>
      </c>
      <c r="CS36" s="236">
        <f t="shared" si="55"/>
        <v>0</v>
      </c>
      <c r="CT36" s="233">
        <f t="shared" si="56"/>
        <v>0</v>
      </c>
      <c r="CU36" s="240" t="str">
        <f t="shared" si="57"/>
        <v/>
      </c>
      <c r="CV36" s="98"/>
    </row>
    <row r="37" spans="3:100" x14ac:dyDescent="0.25">
      <c r="C37" s="380">
        <f t="shared" si="5"/>
        <v>0</v>
      </c>
      <c r="E37" s="519" t="s">
        <v>99</v>
      </c>
      <c r="F37" s="519"/>
      <c r="G37" s="380" t="s">
        <v>82</v>
      </c>
      <c r="I37" s="409" t="e">
        <f t="shared" ca="1" si="6"/>
        <v>#NAME?</v>
      </c>
      <c r="K37" s="110"/>
      <c r="L37" s="74" t="str">
        <f t="shared" si="7"/>
        <v/>
      </c>
      <c r="M37" s="11" t="str">
        <f t="shared" si="8"/>
        <v/>
      </c>
      <c r="N37" s="11" t="str">
        <f t="shared" si="9"/>
        <v/>
      </c>
      <c r="O37" s="11" t="str">
        <f t="shared" si="10"/>
        <v/>
      </c>
      <c r="P37" s="380">
        <f t="shared" si="11"/>
        <v>1</v>
      </c>
      <c r="Q37" s="380">
        <f t="shared" si="12"/>
        <v>1</v>
      </c>
      <c r="X37" s="517"/>
      <c r="Y37" s="132">
        <v>5</v>
      </c>
      <c r="Z37" s="177">
        <f>COUNTIFS($L$5:$L$300,$X$33,$M$5:$M$300,$Y37,$N$5:$N$300,$Z$31,$O$5:$O$300,$Z$32)</f>
        <v>0</v>
      </c>
      <c r="AA37" s="177">
        <f>COUNTIFS($L$5:$L$300,$X$33,$M$5:$M$300,$Y37,$N$5:$N$300,$Z$31,$O$5:$O$300,$AA$32)</f>
        <v>0</v>
      </c>
      <c r="AB37" s="177">
        <f>COUNTIFS($L$5:$L$300,$X$33,$M$5:$M$300,$Y37,$N$5:$N$300,$Z$31,$O$5:$O$300,$AB$32)</f>
        <v>0</v>
      </c>
      <c r="AC37" s="150"/>
      <c r="AD37" s="150">
        <f t="shared" si="22"/>
        <v>0</v>
      </c>
      <c r="AE37" s="213" t="str">
        <f t="shared" si="23"/>
        <v/>
      </c>
      <c r="AF37" s="174">
        <f>COUNTIFS($L$5:$L$300,$X$33,$M$5:$M$300,$Y37,$N$5:$N$300,$AF$31,$O$5:$O$300,AF$32)</f>
        <v>0</v>
      </c>
      <c r="AG37" s="174">
        <f t="shared" si="24"/>
        <v>0</v>
      </c>
      <c r="AH37" s="174">
        <f t="shared" si="24"/>
        <v>0</v>
      </c>
      <c r="AI37" s="148">
        <f t="shared" si="25"/>
        <v>0</v>
      </c>
      <c r="AJ37" s="399" t="str">
        <f t="shared" si="58"/>
        <v/>
      </c>
      <c r="AK37" s="139">
        <f t="shared" si="26"/>
        <v>0</v>
      </c>
      <c r="AL37" s="140">
        <f t="shared" si="26"/>
        <v>0</v>
      </c>
      <c r="AM37" s="140">
        <f t="shared" si="26"/>
        <v>0</v>
      </c>
      <c r="AN37" s="143">
        <f t="shared" si="27"/>
        <v>0</v>
      </c>
      <c r="AO37" s="34" t="str">
        <f t="shared" si="28"/>
        <v/>
      </c>
      <c r="AP37" s="174">
        <f t="shared" si="29"/>
        <v>0</v>
      </c>
      <c r="AQ37" s="174">
        <f t="shared" si="29"/>
        <v>0</v>
      </c>
      <c r="AR37" s="174">
        <f t="shared" si="29"/>
        <v>0</v>
      </c>
      <c r="AS37" s="409">
        <f t="shared" si="30"/>
        <v>0</v>
      </c>
      <c r="AT37" s="398" t="str">
        <f t="shared" si="31"/>
        <v/>
      </c>
      <c r="AU37" s="181">
        <f t="shared" si="32"/>
        <v>0</v>
      </c>
      <c r="AV37" s="174">
        <f t="shared" si="32"/>
        <v>0</v>
      </c>
      <c r="AW37" s="174">
        <f t="shared" si="32"/>
        <v>0</v>
      </c>
      <c r="AX37" s="409">
        <f t="shared" si="33"/>
        <v>0</v>
      </c>
      <c r="AY37" s="399" t="str">
        <f t="shared" si="34"/>
        <v/>
      </c>
      <c r="AZ37" s="174">
        <f t="shared" si="35"/>
        <v>0</v>
      </c>
      <c r="BA37" s="174">
        <f t="shared" si="35"/>
        <v>0</v>
      </c>
      <c r="BB37" s="174">
        <f t="shared" si="35"/>
        <v>0</v>
      </c>
      <c r="BC37" s="409">
        <f t="shared" si="36"/>
        <v>0</v>
      </c>
      <c r="BD37" s="378" t="str">
        <f t="shared" si="37"/>
        <v/>
      </c>
      <c r="BE37" s="174">
        <f t="shared" si="38"/>
        <v>0</v>
      </c>
      <c r="BF37" s="174">
        <f t="shared" si="38"/>
        <v>0</v>
      </c>
      <c r="BG37" s="174">
        <f t="shared" si="38"/>
        <v>0</v>
      </c>
      <c r="BH37" s="409">
        <f t="shared" si="39"/>
        <v>0</v>
      </c>
      <c r="BI37" s="399" t="str">
        <f t="shared" si="40"/>
        <v/>
      </c>
      <c r="BJ37" s="513"/>
      <c r="BK37" s="132">
        <v>5</v>
      </c>
      <c r="BL37" s="174">
        <f>COUNTIFS($L$5:$L$300,$BJ$33,$M$5:$M$300,$Y37,$N$5:$N$300,$Z$31,$O$5:$O$300,$Z$32)</f>
        <v>0</v>
      </c>
      <c r="BM37" s="174">
        <f>COUNTIFS($L$5:$L$300,$BJ$33,$M$5:$M$300,$Y37,$N$5:$N$300,$Z$31,$O$5:$O$300,$AA$32)</f>
        <v>0</v>
      </c>
      <c r="BN37" s="174">
        <f>COUNTIFS($L$5:$L$300,$BJ$33,$M$5:$M$300,$Y37,$N$5:$N$300,$Z$31,$O$5:$O$300,$AB$32)</f>
        <v>0</v>
      </c>
      <c r="BO37" s="174"/>
      <c r="BP37" s="409">
        <f t="shared" si="41"/>
        <v>0</v>
      </c>
      <c r="BQ37" s="399" t="str">
        <f t="shared" si="42"/>
        <v/>
      </c>
      <c r="BR37" s="174">
        <f>COUNTIFS($L$5:$L$300,$BJ$33,$M$5:$M$300,$Y37,$N$5:$N$300,$AF$31,$O$5:$O$300,BR$32)</f>
        <v>0</v>
      </c>
      <c r="BS37" s="174">
        <f t="shared" si="43"/>
        <v>0</v>
      </c>
      <c r="BT37" s="174">
        <f t="shared" si="43"/>
        <v>0</v>
      </c>
      <c r="BU37" s="409">
        <f t="shared" si="44"/>
        <v>0</v>
      </c>
      <c r="BV37" s="399" t="str">
        <f t="shared" si="59"/>
        <v/>
      </c>
      <c r="BW37" s="174">
        <f t="shared" si="45"/>
        <v>0</v>
      </c>
      <c r="BX37" s="174">
        <f t="shared" si="45"/>
        <v>0</v>
      </c>
      <c r="BY37" s="174">
        <f t="shared" si="45"/>
        <v>0</v>
      </c>
      <c r="BZ37" s="409">
        <f t="shared" si="46"/>
        <v>0</v>
      </c>
      <c r="CA37" s="399" t="str">
        <f t="shared" si="60"/>
        <v/>
      </c>
      <c r="CB37" s="174">
        <f t="shared" si="47"/>
        <v>0</v>
      </c>
      <c r="CC37" s="174">
        <f t="shared" si="47"/>
        <v>0</v>
      </c>
      <c r="CD37" s="174">
        <f t="shared" si="47"/>
        <v>0</v>
      </c>
      <c r="CE37" s="409">
        <f t="shared" si="48"/>
        <v>0</v>
      </c>
      <c r="CF37" s="399" t="str">
        <f t="shared" si="61"/>
        <v/>
      </c>
      <c r="CG37" s="181">
        <f t="shared" si="49"/>
        <v>0</v>
      </c>
      <c r="CH37" s="174">
        <f t="shared" si="49"/>
        <v>0</v>
      </c>
      <c r="CI37" s="174">
        <f t="shared" si="49"/>
        <v>0</v>
      </c>
      <c r="CJ37" s="409">
        <f t="shared" si="50"/>
        <v>0</v>
      </c>
      <c r="CK37" s="398" t="str">
        <f t="shared" si="51"/>
        <v/>
      </c>
      <c r="CL37" s="181">
        <f t="shared" si="52"/>
        <v>0</v>
      </c>
      <c r="CM37" s="174">
        <f t="shared" si="52"/>
        <v>0</v>
      </c>
      <c r="CN37" s="174">
        <f t="shared" si="52"/>
        <v>0</v>
      </c>
      <c r="CO37" s="409">
        <f t="shared" si="53"/>
        <v>0</v>
      </c>
      <c r="CP37" s="399" t="str">
        <f t="shared" si="54"/>
        <v/>
      </c>
      <c r="CQ37" s="174">
        <f t="shared" si="55"/>
        <v>0</v>
      </c>
      <c r="CR37" s="174">
        <f t="shared" si="55"/>
        <v>0</v>
      </c>
      <c r="CS37" s="174">
        <f t="shared" si="55"/>
        <v>0</v>
      </c>
      <c r="CT37" s="409">
        <f t="shared" si="56"/>
        <v>0</v>
      </c>
      <c r="CU37" s="399" t="str">
        <f t="shared" si="57"/>
        <v/>
      </c>
      <c r="CV37" s="98"/>
    </row>
    <row r="38" spans="3:100" ht="15.75" thickBot="1" x14ac:dyDescent="0.3">
      <c r="C38" s="380">
        <f t="shared" si="5"/>
        <v>0</v>
      </c>
      <c r="E38" s="519" t="s">
        <v>100</v>
      </c>
      <c r="F38" s="519"/>
      <c r="G38" s="380" t="s">
        <v>83</v>
      </c>
      <c r="I38" s="409" t="e">
        <f t="shared" ca="1" si="6"/>
        <v>#NAME?</v>
      </c>
      <c r="K38" s="110"/>
      <c r="L38" s="74" t="str">
        <f t="shared" si="7"/>
        <v/>
      </c>
      <c r="M38" s="11" t="str">
        <f t="shared" si="8"/>
        <v/>
      </c>
      <c r="N38" s="11" t="str">
        <f t="shared" si="9"/>
        <v/>
      </c>
      <c r="O38" s="11" t="str">
        <f t="shared" si="10"/>
        <v/>
      </c>
      <c r="P38" s="380">
        <f t="shared" si="11"/>
        <v>1</v>
      </c>
      <c r="Q38" s="380">
        <f t="shared" si="12"/>
        <v>1</v>
      </c>
      <c r="X38" s="517"/>
      <c r="Y38" s="129">
        <v>6</v>
      </c>
      <c r="Z38" s="173">
        <f>COUNTIFS($L$5:$L$300,$X$33,$M$5:$M$300,$Y38,$N$5:$N$300,$Z$31,$O$5:$O$300,$Z$32)</f>
        <v>0</v>
      </c>
      <c r="AA38" s="173">
        <f>COUNTIFS($L$5:$L$300,$X$33,$M$5:$M$300,$Y38,$N$5:$N$300,$Z$31,$O$5:$O$300,$AA$32)</f>
        <v>0</v>
      </c>
      <c r="AB38" s="173">
        <f>COUNTIFS($L$5:$L$300,$X$33,$M$5:$M$300,$Y38,$N$5:$N$300,$Z$31,$O$5:$O$300,$AB$32)</f>
        <v>0</v>
      </c>
      <c r="AC38" s="147"/>
      <c r="AD38" s="147">
        <f t="shared" si="22"/>
        <v>0</v>
      </c>
      <c r="AE38" s="137" t="str">
        <f t="shared" si="23"/>
        <v/>
      </c>
      <c r="AF38" s="173">
        <f>COUNTIFS($L$5:$L$300,$X$33,$M$5:$M$300,$Y38,$N$5:$N$300,$AF$31,$O$5:$O$300,AF$32)</f>
        <v>0</v>
      </c>
      <c r="AG38" s="173">
        <f t="shared" si="24"/>
        <v>0</v>
      </c>
      <c r="AH38" s="173">
        <f t="shared" si="24"/>
        <v>0</v>
      </c>
      <c r="AI38" s="147">
        <f t="shared" si="25"/>
        <v>0</v>
      </c>
      <c r="AJ38" s="137" t="str">
        <f t="shared" si="58"/>
        <v/>
      </c>
      <c r="AK38" s="141">
        <f t="shared" si="26"/>
        <v>0</v>
      </c>
      <c r="AL38" s="142">
        <f t="shared" si="26"/>
        <v>0</v>
      </c>
      <c r="AM38" s="142">
        <f t="shared" si="26"/>
        <v>0</v>
      </c>
      <c r="AN38" s="144">
        <f t="shared" si="27"/>
        <v>0</v>
      </c>
      <c r="AO38" s="131" t="str">
        <f t="shared" si="28"/>
        <v/>
      </c>
      <c r="AP38" s="173">
        <f t="shared" si="29"/>
        <v>0</v>
      </c>
      <c r="AQ38" s="173">
        <f t="shared" si="29"/>
        <v>0</v>
      </c>
      <c r="AR38" s="173">
        <f t="shared" si="29"/>
        <v>0</v>
      </c>
      <c r="AS38" s="130">
        <f t="shared" si="30"/>
        <v>0</v>
      </c>
      <c r="AT38" s="162" t="str">
        <f t="shared" si="31"/>
        <v/>
      </c>
      <c r="AU38" s="183">
        <f t="shared" si="32"/>
        <v>0</v>
      </c>
      <c r="AV38" s="184">
        <f t="shared" si="32"/>
        <v>0</v>
      </c>
      <c r="AW38" s="184">
        <f t="shared" si="32"/>
        <v>0</v>
      </c>
      <c r="AX38" s="153">
        <f t="shared" si="33"/>
        <v>0</v>
      </c>
      <c r="AY38" s="164" t="str">
        <f t="shared" si="34"/>
        <v/>
      </c>
      <c r="AZ38" s="184">
        <f t="shared" si="35"/>
        <v>0</v>
      </c>
      <c r="BA38" s="184">
        <f t="shared" si="35"/>
        <v>0</v>
      </c>
      <c r="BB38" s="184">
        <f t="shared" si="35"/>
        <v>0</v>
      </c>
      <c r="BC38" s="153">
        <f t="shared" si="36"/>
        <v>0</v>
      </c>
      <c r="BD38" s="154" t="str">
        <f t="shared" si="37"/>
        <v/>
      </c>
      <c r="BE38" s="173">
        <f t="shared" si="38"/>
        <v>0</v>
      </c>
      <c r="BF38" s="173">
        <f t="shared" si="38"/>
        <v>0</v>
      </c>
      <c r="BG38" s="173">
        <f t="shared" si="38"/>
        <v>0</v>
      </c>
      <c r="BH38" s="130">
        <f t="shared" si="39"/>
        <v>0</v>
      </c>
      <c r="BI38" s="137" t="str">
        <f t="shared" si="40"/>
        <v/>
      </c>
      <c r="BJ38" s="514"/>
      <c r="BK38" s="234">
        <v>6</v>
      </c>
      <c r="BL38" s="236">
        <f>COUNTIFS($L$5:$L$300,$BJ$33,$M$5:$M$300,$Y38,$N$5:$N$300,$Z$31,$O$5:$O$300,$Z$32)</f>
        <v>0</v>
      </c>
      <c r="BM38" s="236">
        <f>COUNTIFS($L$5:$L$300,$BJ$33,$M$5:$M$300,$Y38,$N$5:$N$300,$Z$31,$O$5:$O$300,$AA$32)</f>
        <v>0</v>
      </c>
      <c r="BN38" s="236">
        <f>COUNTIFS($L$5:$L$300,$BJ$33,$M$5:$M$300,$Y38,$N$5:$N$300,$Z$31,$O$5:$O$300,$AB$32)</f>
        <v>0</v>
      </c>
      <c r="BO38" s="236"/>
      <c r="BP38" s="233">
        <f t="shared" si="41"/>
        <v>0</v>
      </c>
      <c r="BQ38" s="241" t="str">
        <f t="shared" si="42"/>
        <v/>
      </c>
      <c r="BR38" s="236">
        <f>COUNTIFS($L$5:$L$300,$BJ$33,$M$5:$M$300,$Y38,$N$5:$N$300,$AF$31,$O$5:$O$300,BR$32)</f>
        <v>0</v>
      </c>
      <c r="BS38" s="236">
        <f t="shared" si="43"/>
        <v>0</v>
      </c>
      <c r="BT38" s="236">
        <f t="shared" si="43"/>
        <v>0</v>
      </c>
      <c r="BU38" s="233">
        <f t="shared" si="44"/>
        <v>0</v>
      </c>
      <c r="BV38" s="241" t="str">
        <f t="shared" si="59"/>
        <v/>
      </c>
      <c r="BW38" s="236">
        <f t="shared" si="45"/>
        <v>0</v>
      </c>
      <c r="BX38" s="236">
        <f t="shared" si="45"/>
        <v>0</v>
      </c>
      <c r="BY38" s="236">
        <f t="shared" si="45"/>
        <v>0</v>
      </c>
      <c r="BZ38" s="233">
        <f t="shared" si="46"/>
        <v>0</v>
      </c>
      <c r="CA38" s="240" t="str">
        <f t="shared" si="60"/>
        <v/>
      </c>
      <c r="CB38" s="236">
        <f t="shared" si="47"/>
        <v>0</v>
      </c>
      <c r="CC38" s="236">
        <f t="shared" si="47"/>
        <v>0</v>
      </c>
      <c r="CD38" s="236">
        <f t="shared" si="47"/>
        <v>0</v>
      </c>
      <c r="CE38" s="233">
        <f t="shared" si="48"/>
        <v>0</v>
      </c>
      <c r="CF38" s="240" t="str">
        <f t="shared" si="61"/>
        <v/>
      </c>
      <c r="CG38" s="237">
        <f t="shared" si="49"/>
        <v>0</v>
      </c>
      <c r="CH38" s="236">
        <f t="shared" si="49"/>
        <v>0</v>
      </c>
      <c r="CI38" s="236">
        <f t="shared" si="49"/>
        <v>0</v>
      </c>
      <c r="CJ38" s="233">
        <f t="shared" si="50"/>
        <v>0</v>
      </c>
      <c r="CK38" s="242" t="str">
        <f t="shared" si="51"/>
        <v/>
      </c>
      <c r="CL38" s="238">
        <f t="shared" si="52"/>
        <v>0</v>
      </c>
      <c r="CM38" s="239">
        <f t="shared" si="52"/>
        <v>0</v>
      </c>
      <c r="CN38" s="239">
        <f t="shared" si="52"/>
        <v>0</v>
      </c>
      <c r="CO38" s="235">
        <f t="shared" si="53"/>
        <v>0</v>
      </c>
      <c r="CP38" s="241" t="str">
        <f t="shared" si="54"/>
        <v/>
      </c>
      <c r="CQ38" s="236">
        <f t="shared" si="55"/>
        <v>0</v>
      </c>
      <c r="CR38" s="236">
        <f t="shared" si="55"/>
        <v>0</v>
      </c>
      <c r="CS38" s="236">
        <f t="shared" si="55"/>
        <v>0</v>
      </c>
      <c r="CT38" s="233">
        <f t="shared" si="56"/>
        <v>0</v>
      </c>
      <c r="CU38" s="240" t="str">
        <f t="shared" si="57"/>
        <v/>
      </c>
      <c r="CV38" s="98"/>
    </row>
    <row r="39" spans="3:100" ht="16.5" thickBot="1" x14ac:dyDescent="0.3">
      <c r="C39" s="380">
        <f t="shared" si="5"/>
        <v>0</v>
      </c>
      <c r="E39" s="519" t="s">
        <v>101</v>
      </c>
      <c r="F39" s="519"/>
      <c r="G39" s="380" t="s">
        <v>84</v>
      </c>
      <c r="I39" s="409" t="e">
        <f t="shared" ca="1" si="6"/>
        <v>#NAME?</v>
      </c>
      <c r="K39" s="110"/>
      <c r="L39" s="74" t="str">
        <f t="shared" si="7"/>
        <v/>
      </c>
      <c r="M39" s="11" t="str">
        <f t="shared" si="8"/>
        <v/>
      </c>
      <c r="N39" s="11" t="str">
        <f t="shared" si="9"/>
        <v/>
      </c>
      <c r="O39" s="11" t="str">
        <f t="shared" si="10"/>
        <v/>
      </c>
      <c r="P39" s="380">
        <f t="shared" si="11"/>
        <v>1</v>
      </c>
      <c r="Q39" s="380">
        <f t="shared" si="12"/>
        <v>1</v>
      </c>
      <c r="X39" s="505" t="s">
        <v>130</v>
      </c>
      <c r="Y39" s="506"/>
      <c r="Z39" s="175">
        <f>SUM(Z33:Z38)</f>
        <v>0</v>
      </c>
      <c r="AA39" s="176">
        <f>SUM(AA33:AA38)</f>
        <v>0</v>
      </c>
      <c r="AB39" s="176">
        <f>SUM(AB33:AB38)</f>
        <v>0</v>
      </c>
      <c r="AC39" s="95"/>
      <c r="AD39" s="393">
        <f t="shared" si="22"/>
        <v>0</v>
      </c>
      <c r="AE39" s="138" t="str">
        <f t="shared" si="23"/>
        <v/>
      </c>
      <c r="AF39" s="175">
        <f>SUM(AF33:AF38)</f>
        <v>0</v>
      </c>
      <c r="AG39" s="176">
        <f>SUM(AG33:AG38)</f>
        <v>0</v>
      </c>
      <c r="AH39" s="176">
        <f>SUM(AH33:AH38)</f>
        <v>0</v>
      </c>
      <c r="AI39" s="393">
        <f t="shared" si="25"/>
        <v>0</v>
      </c>
      <c r="AJ39" s="138" t="str">
        <f t="shared" si="58"/>
        <v/>
      </c>
      <c r="AK39" s="179">
        <f>SUM(AK33:AK38)</f>
        <v>0</v>
      </c>
      <c r="AL39" s="180">
        <f>SUM(AL33:AL38)</f>
        <v>0</v>
      </c>
      <c r="AM39" s="180">
        <f>SUM(AM33:AM38)</f>
        <v>0</v>
      </c>
      <c r="AN39" s="145">
        <f t="shared" si="27"/>
        <v>0</v>
      </c>
      <c r="AO39" s="128" t="str">
        <f t="shared" si="28"/>
        <v/>
      </c>
      <c r="AP39" s="175">
        <f>SUM(AP33:AP38)</f>
        <v>0</v>
      </c>
      <c r="AQ39" s="176">
        <f>SUM(AQ33:AQ38)</f>
        <v>0</v>
      </c>
      <c r="AR39" s="176">
        <f>SUM(AR33:AR38)</f>
        <v>0</v>
      </c>
      <c r="AS39" s="393">
        <f t="shared" si="30"/>
        <v>0</v>
      </c>
      <c r="AT39" s="138" t="str">
        <f t="shared" si="31"/>
        <v/>
      </c>
      <c r="AU39" s="175">
        <f>SUM(AU33:AU38)</f>
        <v>0</v>
      </c>
      <c r="AV39" s="176">
        <f>SUM(AV33:AV38)</f>
        <v>0</v>
      </c>
      <c r="AW39" s="176">
        <f>SUM(AW33:AW38)</f>
        <v>0</v>
      </c>
      <c r="AX39" s="393">
        <f t="shared" si="33"/>
        <v>0</v>
      </c>
      <c r="AY39" s="138" t="str">
        <f t="shared" si="34"/>
        <v/>
      </c>
      <c r="AZ39" s="175">
        <f>SUM(AZ33:AZ38)</f>
        <v>0</v>
      </c>
      <c r="BA39" s="176">
        <f>SUM(BA33:BA38)</f>
        <v>0</v>
      </c>
      <c r="BB39" s="176">
        <f>SUM(BB33:BB38)</f>
        <v>0</v>
      </c>
      <c r="BC39" s="393">
        <f t="shared" si="36"/>
        <v>0</v>
      </c>
      <c r="BD39" s="390" t="str">
        <f t="shared" si="37"/>
        <v/>
      </c>
      <c r="BE39" s="175">
        <f>SUM(BE33:BE38)</f>
        <v>0</v>
      </c>
      <c r="BF39" s="176">
        <f>SUM(BF33:BF38)</f>
        <v>0</v>
      </c>
      <c r="BG39" s="176">
        <f>SUM(BG33:BG38)</f>
        <v>0</v>
      </c>
      <c r="BH39" s="393">
        <f t="shared" si="39"/>
        <v>0</v>
      </c>
      <c r="BI39" s="138" t="str">
        <f t="shared" si="40"/>
        <v/>
      </c>
      <c r="BJ39" s="505" t="s">
        <v>130</v>
      </c>
      <c r="BK39" s="506"/>
      <c r="BL39" s="175">
        <f>SUM(BL33:BL38)</f>
        <v>0</v>
      </c>
      <c r="BM39" s="176">
        <f>COUNTIFS($L$5:$L$300,$X$33,$M$5:$M$300,$Y39,$N$5:$N$300,$Z$31,$O$5:$O$300,$AA$32)</f>
        <v>0</v>
      </c>
      <c r="BN39" s="176">
        <f>SUM(BN33:BN38)</f>
        <v>0</v>
      </c>
      <c r="BO39" s="176"/>
      <c r="BP39" s="393">
        <f t="shared" si="41"/>
        <v>0</v>
      </c>
      <c r="BQ39" s="138" t="str">
        <f t="shared" si="42"/>
        <v/>
      </c>
      <c r="BR39" s="175">
        <f>SUM(BR33:BR38)</f>
        <v>0</v>
      </c>
      <c r="BS39" s="176">
        <f>SUM(BS33:BS38)</f>
        <v>0</v>
      </c>
      <c r="BT39" s="176">
        <f>SUM(BT33:BT38)</f>
        <v>0</v>
      </c>
      <c r="BU39" s="393">
        <f t="shared" si="44"/>
        <v>0</v>
      </c>
      <c r="BV39" s="138" t="str">
        <f t="shared" si="59"/>
        <v/>
      </c>
      <c r="BW39" s="175">
        <f>SUM(BW33:BW38)</f>
        <v>0</v>
      </c>
      <c r="BX39" s="176">
        <f>SUM(BY33:BY38)</f>
        <v>0</v>
      </c>
      <c r="BY39" s="176">
        <f>SUM(BY33:BY38)</f>
        <v>0</v>
      </c>
      <c r="BZ39" s="393">
        <f t="shared" si="46"/>
        <v>0</v>
      </c>
      <c r="CA39" s="138" t="str">
        <f t="shared" si="60"/>
        <v/>
      </c>
      <c r="CB39" s="175">
        <f>SUM(CB33:CB38)</f>
        <v>0</v>
      </c>
      <c r="CC39" s="176">
        <f>SUM(CC33:CC38)</f>
        <v>0</v>
      </c>
      <c r="CD39" s="176">
        <f>SUM(CD33:CD38)</f>
        <v>0</v>
      </c>
      <c r="CE39" s="393">
        <f t="shared" si="48"/>
        <v>0</v>
      </c>
      <c r="CF39" s="138" t="str">
        <f t="shared" si="61"/>
        <v/>
      </c>
      <c r="CG39" s="175">
        <f>SUM(CG33:CG38)</f>
        <v>0</v>
      </c>
      <c r="CH39" s="176">
        <f>SUM(CH33:CH38)</f>
        <v>0</v>
      </c>
      <c r="CI39" s="176">
        <f>SUM(CI33:CI38)</f>
        <v>0</v>
      </c>
      <c r="CJ39" s="393">
        <f t="shared" si="50"/>
        <v>0</v>
      </c>
      <c r="CK39" s="138" t="str">
        <f t="shared" si="51"/>
        <v/>
      </c>
      <c r="CL39" s="187">
        <f>SUM(CL33:CL38)</f>
        <v>0</v>
      </c>
      <c r="CM39" s="188">
        <f>SUM(CM33:CM38)</f>
        <v>0</v>
      </c>
      <c r="CN39" s="188">
        <f>SUM(CN33:CN38)</f>
        <v>0</v>
      </c>
      <c r="CO39" s="374">
        <f t="shared" si="53"/>
        <v>0</v>
      </c>
      <c r="CP39" s="243" t="str">
        <f t="shared" si="54"/>
        <v/>
      </c>
      <c r="CQ39" s="175">
        <f>SUM(CQ33:CQ38)</f>
        <v>0</v>
      </c>
      <c r="CR39" s="176">
        <f>SUM(CR33:CR38)</f>
        <v>0</v>
      </c>
      <c r="CS39" s="176">
        <f>SUM(CS33:CS38)</f>
        <v>0</v>
      </c>
      <c r="CT39" s="393">
        <f t="shared" si="56"/>
        <v>0</v>
      </c>
      <c r="CU39" s="138" t="str">
        <f t="shared" si="57"/>
        <v/>
      </c>
      <c r="CV39" s="98"/>
    </row>
    <row r="40" spans="3:100" ht="15.75" thickBot="1" x14ac:dyDescent="0.3">
      <c r="C40" s="380">
        <f t="shared" si="5"/>
        <v>0</v>
      </c>
      <c r="E40" s="519" t="s">
        <v>102</v>
      </c>
      <c r="F40" s="519"/>
      <c r="G40" s="380" t="s">
        <v>85</v>
      </c>
      <c r="I40" s="409" t="e">
        <f t="shared" ca="1" si="6"/>
        <v>#NAME?</v>
      </c>
      <c r="K40" s="110"/>
      <c r="L40" s="74" t="str">
        <f t="shared" si="7"/>
        <v/>
      </c>
      <c r="M40" s="11" t="str">
        <f t="shared" si="8"/>
        <v/>
      </c>
      <c r="N40" s="11" t="str">
        <f t="shared" si="9"/>
        <v/>
      </c>
      <c r="O40" s="11" t="str">
        <f t="shared" si="10"/>
        <v/>
      </c>
      <c r="P40" s="380">
        <f t="shared" si="11"/>
        <v>1</v>
      </c>
      <c r="Q40" s="380">
        <f t="shared" si="12"/>
        <v>1</v>
      </c>
      <c r="Z40" s="499" t="str">
        <f>$G$23</f>
        <v>S</v>
      </c>
      <c r="AA40" s="500"/>
      <c r="AB40" s="500"/>
      <c r="AC40" s="500"/>
      <c r="AD40" s="500"/>
      <c r="AE40" s="501"/>
      <c r="AF40" s="499" t="str">
        <f>$G$24</f>
        <v>R</v>
      </c>
      <c r="AG40" s="500"/>
      <c r="AH40" s="500"/>
      <c r="AI40" s="500"/>
      <c r="AJ40" s="501"/>
      <c r="AK40" s="509" t="str">
        <f>$G$26</f>
        <v>D</v>
      </c>
      <c r="AL40" s="510"/>
      <c r="AM40" s="510"/>
      <c r="AN40" s="510"/>
      <c r="AO40" s="511"/>
      <c r="AP40" s="499" t="str">
        <f>$G$27</f>
        <v>L</v>
      </c>
      <c r="AQ40" s="500"/>
      <c r="AR40" s="500"/>
      <c r="AS40" s="500"/>
      <c r="AT40" s="500"/>
      <c r="AU40" s="499" t="str">
        <f>$G$22</f>
        <v>A</v>
      </c>
      <c r="AV40" s="500"/>
      <c r="AW40" s="500"/>
      <c r="AX40" s="500"/>
      <c r="AY40" s="500"/>
      <c r="AZ40" s="499" t="str">
        <f>$G$32</f>
        <v>X</v>
      </c>
      <c r="BA40" s="500"/>
      <c r="BB40" s="500"/>
      <c r="BC40" s="500"/>
      <c r="BD40" s="501"/>
      <c r="BE40" s="500" t="str">
        <f>$G$25</f>
        <v>B</v>
      </c>
      <c r="BF40" s="500"/>
      <c r="BG40" s="500"/>
      <c r="BH40" s="500"/>
      <c r="BI40" s="501"/>
      <c r="BJ40" s="1"/>
      <c r="BK40" s="27"/>
      <c r="BL40" s="499" t="str">
        <f>$G$23</f>
        <v>S</v>
      </c>
      <c r="BM40" s="500"/>
      <c r="BN40" s="500"/>
      <c r="BO40" s="500"/>
      <c r="BP40" s="500"/>
      <c r="BQ40" s="501"/>
      <c r="BR40" s="499" t="str">
        <f>$G$24</f>
        <v>R</v>
      </c>
      <c r="BS40" s="500"/>
      <c r="BT40" s="500"/>
      <c r="BU40" s="500"/>
      <c r="BV40" s="501"/>
      <c r="BW40" s="499" t="str">
        <f>$G$26</f>
        <v>D</v>
      </c>
      <c r="BX40" s="500"/>
      <c r="BY40" s="500"/>
      <c r="BZ40" s="500"/>
      <c r="CA40" s="501"/>
      <c r="CB40" s="499" t="str">
        <f>$G$27</f>
        <v>L</v>
      </c>
      <c r="CC40" s="500"/>
      <c r="CD40" s="500"/>
      <c r="CE40" s="500"/>
      <c r="CF40" s="500"/>
      <c r="CG40" s="499" t="str">
        <f>$G$22</f>
        <v>A</v>
      </c>
      <c r="CH40" s="500"/>
      <c r="CI40" s="500"/>
      <c r="CJ40" s="500"/>
      <c r="CK40" s="501"/>
      <c r="CL40" s="500" t="str">
        <f>$G$32</f>
        <v>X</v>
      </c>
      <c r="CM40" s="500"/>
      <c r="CN40" s="500"/>
      <c r="CO40" s="500"/>
      <c r="CP40" s="501"/>
      <c r="CQ40" s="500" t="str">
        <f>$G$25</f>
        <v>B</v>
      </c>
      <c r="CR40" s="500"/>
      <c r="CS40" s="500"/>
      <c r="CT40" s="500"/>
      <c r="CU40" s="501"/>
      <c r="CV40" s="31"/>
    </row>
    <row r="41" spans="3:100" ht="15.75" thickBot="1" x14ac:dyDescent="0.3">
      <c r="C41" s="380">
        <f t="shared" si="5"/>
        <v>0</v>
      </c>
      <c r="E41" s="519" t="s">
        <v>103</v>
      </c>
      <c r="F41" s="519"/>
      <c r="G41" s="380" t="s">
        <v>86</v>
      </c>
      <c r="I41" s="409" t="e">
        <f t="shared" ca="1" si="6"/>
        <v>#NAME?</v>
      </c>
      <c r="K41" s="110"/>
      <c r="L41" s="74" t="str">
        <f t="shared" si="7"/>
        <v/>
      </c>
      <c r="M41" s="11" t="str">
        <f t="shared" si="8"/>
        <v/>
      </c>
      <c r="N41" s="11" t="str">
        <f t="shared" si="9"/>
        <v/>
      </c>
      <c r="O41" s="11" t="str">
        <f t="shared" si="10"/>
        <v/>
      </c>
      <c r="P41" s="380">
        <f t="shared" si="11"/>
        <v>1</v>
      </c>
      <c r="Q41" s="380">
        <f t="shared" si="12"/>
        <v>1</v>
      </c>
      <c r="Y41" s="125" t="s">
        <v>127</v>
      </c>
      <c r="Z41" s="176" t="str">
        <f>$G$29</f>
        <v>P</v>
      </c>
      <c r="AA41" s="170" t="str">
        <f>$G$31</f>
        <v>C</v>
      </c>
      <c r="AB41" s="170" t="str">
        <f>$G$28</f>
        <v>E</v>
      </c>
      <c r="AC41" s="97"/>
      <c r="AD41" s="392" t="s">
        <v>10</v>
      </c>
      <c r="AE41" s="119" t="s">
        <v>128</v>
      </c>
      <c r="AF41" s="175" t="str">
        <f>$G$30</f>
        <v>EX</v>
      </c>
      <c r="AG41" s="176" t="str">
        <f>$G$31</f>
        <v>C</v>
      </c>
      <c r="AH41" s="176" t="str">
        <f>$G$28</f>
        <v>E</v>
      </c>
      <c r="AI41" s="393" t="s">
        <v>10</v>
      </c>
      <c r="AJ41" s="138" t="s">
        <v>128</v>
      </c>
      <c r="AK41" s="175" t="str">
        <f>$G$30</f>
        <v>EX</v>
      </c>
      <c r="AL41" s="176" t="str">
        <f>$G$31</f>
        <v>C</v>
      </c>
      <c r="AM41" s="176" t="str">
        <f>$G$28</f>
        <v>E</v>
      </c>
      <c r="AN41" s="161" t="s">
        <v>10</v>
      </c>
      <c r="AO41" s="138" t="s">
        <v>128</v>
      </c>
      <c r="AP41" s="175" t="str">
        <f>$G$30</f>
        <v>EX</v>
      </c>
      <c r="AQ41" s="176" t="str">
        <f>$G$31</f>
        <v>C</v>
      </c>
      <c r="AR41" s="176" t="str">
        <f>$G$28</f>
        <v>E</v>
      </c>
      <c r="AS41" s="393" t="s">
        <v>10</v>
      </c>
      <c r="AT41" s="155" t="s">
        <v>128</v>
      </c>
      <c r="AU41" s="175" t="str">
        <f>$G$29</f>
        <v>P</v>
      </c>
      <c r="AV41" s="176" t="str">
        <f>$G$31</f>
        <v>C</v>
      </c>
      <c r="AW41" s="176" t="str">
        <f>$G$28</f>
        <v>E</v>
      </c>
      <c r="AX41" s="393" t="s">
        <v>10</v>
      </c>
      <c r="AY41" s="138" t="s">
        <v>128</v>
      </c>
      <c r="AZ41" s="175" t="str">
        <f>$G$29</f>
        <v>P</v>
      </c>
      <c r="BA41" s="176" t="str">
        <f>$G$31</f>
        <v>C</v>
      </c>
      <c r="BB41" s="176" t="str">
        <f>$G$28</f>
        <v>E</v>
      </c>
      <c r="BC41" s="393" t="s">
        <v>10</v>
      </c>
      <c r="BD41" s="138" t="s">
        <v>128</v>
      </c>
      <c r="BE41" s="176" t="str">
        <f>$G$29</f>
        <v>P</v>
      </c>
      <c r="BF41" s="170" t="str">
        <f>$G$31</f>
        <v>C</v>
      </c>
      <c r="BG41" s="170" t="str">
        <f>$G$28</f>
        <v>E</v>
      </c>
      <c r="BH41" s="392" t="s">
        <v>10</v>
      </c>
      <c r="BI41" s="138" t="s">
        <v>128</v>
      </c>
      <c r="BJ41" s="1"/>
      <c r="BK41" s="125" t="s">
        <v>127</v>
      </c>
      <c r="BL41" s="176" t="str">
        <f>$G$29</f>
        <v>P</v>
      </c>
      <c r="BM41" s="170" t="str">
        <f>$G$31</f>
        <v>C</v>
      </c>
      <c r="BN41" s="170" t="str">
        <f>$G$28</f>
        <v>E</v>
      </c>
      <c r="BO41" s="97"/>
      <c r="BP41" s="392" t="s">
        <v>10</v>
      </c>
      <c r="BQ41" s="119" t="s">
        <v>128</v>
      </c>
      <c r="BR41" s="175" t="str">
        <f>$G$30</f>
        <v>EX</v>
      </c>
      <c r="BS41" s="176" t="str">
        <f>$G$31</f>
        <v>C</v>
      </c>
      <c r="BT41" s="176" t="str">
        <f>$G$28</f>
        <v>E</v>
      </c>
      <c r="BU41" s="393" t="s">
        <v>10</v>
      </c>
      <c r="BV41" s="138" t="s">
        <v>128</v>
      </c>
      <c r="BW41" s="175" t="str">
        <f>$G$30</f>
        <v>EX</v>
      </c>
      <c r="BX41" s="176" t="str">
        <f>$G$31</f>
        <v>C</v>
      </c>
      <c r="BY41" s="176" t="str">
        <f>$G$28</f>
        <v>E</v>
      </c>
      <c r="BZ41" s="161" t="s">
        <v>10</v>
      </c>
      <c r="CA41" s="138" t="s">
        <v>128</v>
      </c>
      <c r="CB41" s="175" t="str">
        <f>$G$30</f>
        <v>EX</v>
      </c>
      <c r="CC41" s="176" t="str">
        <f>$G$31</f>
        <v>C</v>
      </c>
      <c r="CD41" s="176" t="str">
        <f>$G$28</f>
        <v>E</v>
      </c>
      <c r="CE41" s="393" t="s">
        <v>10</v>
      </c>
      <c r="CF41" s="155" t="s">
        <v>128</v>
      </c>
      <c r="CG41" s="175" t="str">
        <f>$G$29</f>
        <v>P</v>
      </c>
      <c r="CH41" s="176" t="str">
        <f>$G$31</f>
        <v>C</v>
      </c>
      <c r="CI41" s="176" t="str">
        <f>$G$28</f>
        <v>E</v>
      </c>
      <c r="CJ41" s="393" t="s">
        <v>10</v>
      </c>
      <c r="CK41" s="138" t="s">
        <v>128</v>
      </c>
      <c r="CL41" s="176" t="str">
        <f>$G$29</f>
        <v>P</v>
      </c>
      <c r="CM41" s="170" t="str">
        <f>$G$31</f>
        <v>C</v>
      </c>
      <c r="CN41" s="170" t="str">
        <f>$G$28</f>
        <v>E</v>
      </c>
      <c r="CO41" s="393" t="s">
        <v>10</v>
      </c>
      <c r="CP41" s="138" t="s">
        <v>128</v>
      </c>
      <c r="CQ41" s="176" t="str">
        <f>$G$29</f>
        <v>P</v>
      </c>
      <c r="CR41" s="170" t="str">
        <f>$G$31</f>
        <v>C</v>
      </c>
      <c r="CS41" s="170" t="str">
        <f>$G$28</f>
        <v>E</v>
      </c>
      <c r="CT41" s="392" t="s">
        <v>10</v>
      </c>
      <c r="CU41" s="138" t="s">
        <v>128</v>
      </c>
      <c r="CV41" s="329"/>
    </row>
    <row r="42" spans="3:100" ht="15" customHeight="1" x14ac:dyDescent="0.25">
      <c r="C42" s="380">
        <f t="shared" si="5"/>
        <v>0</v>
      </c>
      <c r="E42" s="519" t="s">
        <v>104</v>
      </c>
      <c r="F42" s="519"/>
      <c r="G42" s="380" t="s">
        <v>87</v>
      </c>
      <c r="I42" s="409" t="e">
        <f t="shared" ca="1" si="6"/>
        <v>#NAME?</v>
      </c>
      <c r="K42" s="110"/>
      <c r="L42" s="74" t="str">
        <f t="shared" si="7"/>
        <v/>
      </c>
      <c r="M42" s="11" t="str">
        <f t="shared" si="8"/>
        <v/>
      </c>
      <c r="N42" s="11" t="str">
        <f t="shared" si="9"/>
        <v/>
      </c>
      <c r="O42" s="11" t="str">
        <f t="shared" si="10"/>
        <v/>
      </c>
      <c r="P42" s="380">
        <f t="shared" si="11"/>
        <v>1</v>
      </c>
      <c r="Q42" s="380">
        <f t="shared" si="12"/>
        <v>1</v>
      </c>
      <c r="X42" s="515">
        <f>F5</f>
        <v>13</v>
      </c>
      <c r="Y42" s="111">
        <v>1</v>
      </c>
      <c r="Z42" s="174">
        <f>COUNTIFS($L$5:$L$300,$X$42,$M$5:$M$300,$Y$33,$N$5:$N$300,$Z$31,$O$5:$O$300,$Z$32)</f>
        <v>0</v>
      </c>
      <c r="AA42" s="172">
        <f>COUNTIFS($L$5:$L$300,$X$42,$M$5:$M$300,$Y$33,$N$5:$N$300,$Z$31,$O$5:$O$300,AA$32)</f>
        <v>0</v>
      </c>
      <c r="AB42" s="172">
        <f>COUNTIFS($L$5:$L$300,$X$42,$M$5:$M$300,$Y$33,$N$5:$N$300,$Z$31,$O$5:$O$300,AB$32)</f>
        <v>0</v>
      </c>
      <c r="AC42" s="97"/>
      <c r="AD42" s="97">
        <f t="shared" ref="AD42:AD48" si="62">SUM(Z42:AB42)</f>
        <v>0</v>
      </c>
      <c r="AE42" s="397" t="str">
        <f t="shared" ref="AE42:AE48" si="63">IF(AD42=0,"",((Z42*4)+(AA42*2)+(AB42*0))/AD42)</f>
        <v/>
      </c>
      <c r="AF42" s="174">
        <f>COUNTIFS($L$5:$L$300,$X$42,$M$5:$M$300,$Y$33,$N$5:$N$300,$AF$31,$O$5:$O$300,AF$32)</f>
        <v>0</v>
      </c>
      <c r="AG42" s="174">
        <f t="shared" ref="AG42:AH47" si="64">COUNTIFS($L$5:$L$300,$X$42,$M$5:$M$300,$Y42,$N$5:$N$300,$AF$31,$O$5:$O$300,AG$32)</f>
        <v>0</v>
      </c>
      <c r="AH42" s="174">
        <f t="shared" si="64"/>
        <v>0</v>
      </c>
      <c r="AI42" s="97">
        <f t="shared" ref="AI42:AI48" si="65">SUM(AF42:AH42)</f>
        <v>0</v>
      </c>
      <c r="AJ42" s="397" t="str">
        <f>IF(AI42=0,"",((AF42*3)+(AG42*1.5)+(AH42*0))/AI42)</f>
        <v/>
      </c>
      <c r="AK42" s="181">
        <f t="shared" ref="AK42:AM47" si="66">COUNTIFS($L$5:$L$300,$X$42,$M$5:$M$300,$Y42,$N$5:$N$300,$AK$31,$O$5:$O$300,AK$32)</f>
        <v>0</v>
      </c>
      <c r="AL42" s="174">
        <f t="shared" si="66"/>
        <v>0</v>
      </c>
      <c r="AM42" s="174">
        <f t="shared" si="66"/>
        <v>0</v>
      </c>
      <c r="AN42" s="97">
        <f t="shared" ref="AN42:AN48" si="67">SUM(AK42:AM42)</f>
        <v>0</v>
      </c>
      <c r="AO42" s="397" t="str">
        <f>IF(AN42=0,"",((AK42*3)+(AL42*1.5)+(AM42*0))/AN42)</f>
        <v/>
      </c>
      <c r="AP42" s="174">
        <f t="shared" ref="AP42:AR47" si="68">COUNTIFS($L$5:$L$300,$X$42,$M$5:$M$300,$Y42,$N$5:$N$300,$AP$31,$O$5:$O$300,AP$32)</f>
        <v>0</v>
      </c>
      <c r="AQ42" s="174">
        <f t="shared" si="68"/>
        <v>0</v>
      </c>
      <c r="AR42" s="174">
        <f t="shared" si="68"/>
        <v>0</v>
      </c>
      <c r="AS42" s="97">
        <f t="shared" ref="AS42:AS48" si="69">SUM(AP42:AR42)</f>
        <v>0</v>
      </c>
      <c r="AT42" s="397" t="str">
        <f t="shared" ref="AT42:AT48" si="70">IF(AS42=0,"",((AP42*3)+(AQ42*1.5)+(AS42*0))/AS42)</f>
        <v/>
      </c>
      <c r="AU42" s="185">
        <f t="shared" ref="AU42:AW47" si="71">COUNTIFS($L$5:$L$300,$X$42,$M$5:$M$300,$Y42,$N$5:$N$300,$AU$31,$O$5:$O$300,AU$32)</f>
        <v>0</v>
      </c>
      <c r="AV42" s="172">
        <f t="shared" si="71"/>
        <v>0</v>
      </c>
      <c r="AW42" s="172">
        <f t="shared" si="71"/>
        <v>0</v>
      </c>
      <c r="AX42" s="97">
        <f t="shared" ref="AX42:AX48" si="72">SUM(AU42:AW42)</f>
        <v>0</v>
      </c>
      <c r="AY42" s="397" t="str">
        <f t="shared" ref="AY42:AY48" si="73">IF(AX42=0,"",((AU42*4)+(AV42*2)+(AW42*0))/AX42)</f>
        <v/>
      </c>
      <c r="AZ42" s="174">
        <f t="shared" ref="AZ42:BB47" si="74">COUNTIFS($L$5:$L$300,$X$42,$M$5:$M$300,$Y42,$N$5:$N$300,$AZ$31,$O$5:$O$300,AZ$32)</f>
        <v>0</v>
      </c>
      <c r="BA42" s="174">
        <f t="shared" si="74"/>
        <v>0</v>
      </c>
      <c r="BB42" s="174">
        <f t="shared" si="74"/>
        <v>0</v>
      </c>
      <c r="BC42" s="409">
        <f t="shared" ref="BC42:BC48" si="75">SUM(AZ42:BB42)</f>
        <v>0</v>
      </c>
      <c r="BD42" s="399" t="str">
        <f t="shared" ref="BD42:BD48" si="76">IF(BC42=0,"",((AZ42*4)+(BA42*2)+(BB42*0))/BC42)</f>
        <v/>
      </c>
      <c r="BE42" s="185">
        <f t="shared" ref="BE42:BG47" si="77">COUNTIFS($L$5:$L$300,$X$42,$M$5:$M$300,$Y42,$N$5:$N$300,$BE$31,$O$5:$O$300,BE$32)</f>
        <v>0</v>
      </c>
      <c r="BF42" s="172">
        <f t="shared" si="77"/>
        <v>0</v>
      </c>
      <c r="BG42" s="172">
        <f t="shared" si="77"/>
        <v>0</v>
      </c>
      <c r="BH42" s="97">
        <f t="shared" ref="BH42:BH48" si="78">SUM(BE42:BG42)</f>
        <v>0</v>
      </c>
      <c r="BI42" s="397" t="str">
        <f t="shared" ref="BI42:BI48" si="79">IF(BH42=0,"",((BE42*4)+(BF42*2)+(BG42*0))/BH42)</f>
        <v/>
      </c>
      <c r="BJ42" s="512">
        <f>H5</f>
        <v>0</v>
      </c>
      <c r="BK42" s="404">
        <v>1</v>
      </c>
      <c r="BL42" s="172">
        <f>COUNTIFS($L$5:$L$300,$BJ$33,$M$5:$M$300,$Y$33,$N$5:$N$300,$Z$31,$O$5:$O$300,$Z$32)</f>
        <v>0</v>
      </c>
      <c r="BM42" s="172">
        <f>COUNTIFS($L$5:$L$300,$BJ$33,$M$5:$M$300,$Y$33,$N$5:$N$300,$Z$31,$O$5:$O$300,BM$32)</f>
        <v>0</v>
      </c>
      <c r="BN42" s="172">
        <f>COUNTIFS($L$5:$L$300,$BJ$33,$M$5:$M$300,$Y$33,$N$5:$N$300,$Z$31,$O$5:$O$300,BN$32)</f>
        <v>0</v>
      </c>
      <c r="BO42" s="172"/>
      <c r="BP42" s="97">
        <f t="shared" ref="BP42:BP48" si="80">SUM(BL42:BN42)</f>
        <v>0</v>
      </c>
      <c r="BQ42" s="397" t="str">
        <f t="shared" ref="BQ42:BQ48" si="81">IF(BP42=0,"",((BL42*4)+(BM42*2)+(BN42*0))/BP42)</f>
        <v/>
      </c>
      <c r="BR42" s="174">
        <f>COUNTIFS($L$5:$L$300,$BJ$33,$M$5:$M$300,$Y$33,$N$5:$N$300,$AF$31,$O$5:$O$300,BR$32)</f>
        <v>0</v>
      </c>
      <c r="BS42" s="174">
        <f t="shared" ref="BS42:BT47" si="82">COUNTIFS($L$5:$L$300,$BJ$33,$M$5:$M$300,$Y42,$N$5:$N$300,$AF$31,$O$5:$O$300,BS$32)</f>
        <v>0</v>
      </c>
      <c r="BT42" s="174">
        <f t="shared" si="82"/>
        <v>0</v>
      </c>
      <c r="BU42" s="97">
        <f t="shared" ref="BU42:BU48" si="83">SUM(BR42:BT42)</f>
        <v>0</v>
      </c>
      <c r="BV42" s="397" t="str">
        <f>IF(BU42=0,"",((BR42*3)+(BS42*1.5)+(BT42*0))/BU42)</f>
        <v/>
      </c>
      <c r="BW42" s="174">
        <f t="shared" ref="BW42:BY47" si="84">COUNTIFS($L$5:$L$300,$BJ$33,$M$5:$M$300,$Y42,$N$5:$N$300,$AK$31,$O$5:$O$300,BW$32)</f>
        <v>0</v>
      </c>
      <c r="BX42" s="174">
        <f t="shared" si="84"/>
        <v>0</v>
      </c>
      <c r="BY42" s="174">
        <f t="shared" si="84"/>
        <v>0</v>
      </c>
      <c r="BZ42" s="97">
        <f t="shared" ref="BZ42:BZ48" si="85">SUM(BW42:BY42)</f>
        <v>0</v>
      </c>
      <c r="CA42" s="397" t="str">
        <f>IF(BZ42=0,"",((BW42*3)+(BX42*1.5)+(BY42*0))/BZ42)</f>
        <v/>
      </c>
      <c r="CB42" s="174">
        <f t="shared" ref="CB42:CD47" si="86">COUNTIFS($L$5:$L$300,$BJ$33,$M$5:$M$300,$Y42,$N$5:$N$300,$AP$31,$O$5:$O$300,CB$32)</f>
        <v>0</v>
      </c>
      <c r="CC42" s="174">
        <f t="shared" si="86"/>
        <v>0</v>
      </c>
      <c r="CD42" s="174">
        <f t="shared" si="86"/>
        <v>0</v>
      </c>
      <c r="CE42" s="97">
        <f t="shared" ref="CE42:CE48" si="87">SUM(CB42:CD42)</f>
        <v>0</v>
      </c>
      <c r="CF42" s="397" t="str">
        <f>IF(CE42=0,"",((CB42*3)+(CC42*1.5)+(CD42*0))/CE42)</f>
        <v/>
      </c>
      <c r="CG42" s="185">
        <f t="shared" ref="CG42:CI47" si="88">COUNTIFS($L$5:$L$300,$BJ$33,$M$5:$M$300,$Y42,$N$5:$N$300,$AU$31,$O$5:$O$300,CG$32)</f>
        <v>0</v>
      </c>
      <c r="CH42" s="172">
        <f t="shared" si="88"/>
        <v>0</v>
      </c>
      <c r="CI42" s="172">
        <f t="shared" si="88"/>
        <v>0</v>
      </c>
      <c r="CJ42" s="97">
        <f t="shared" ref="CJ42:CJ48" si="89">SUM(CG42:CI42)</f>
        <v>0</v>
      </c>
      <c r="CK42" s="400" t="str">
        <f t="shared" ref="CK42:CK48" si="90">IF(CJ42=0,"",((CG42*4)+(CH42*2)+(CI42*0))/CJ42)</f>
        <v/>
      </c>
      <c r="CL42" s="185">
        <f t="shared" ref="CL42:CN47" si="91">COUNTIFS($L$5:$L$300,$BJ$33,$M$5:$M$300,$Y42,$N$5:$N$300,$AZ$31,$O$5:$O$300,CL$32)</f>
        <v>0</v>
      </c>
      <c r="CM42" s="172">
        <f t="shared" si="91"/>
        <v>0</v>
      </c>
      <c r="CN42" s="172">
        <f t="shared" si="91"/>
        <v>0</v>
      </c>
      <c r="CO42" s="97">
        <f t="shared" ref="CO42:CO48" si="92">SUM(CL42:CN42)</f>
        <v>0</v>
      </c>
      <c r="CP42" s="397" t="str">
        <f t="shared" ref="CP42:CP48" si="93">IF(CO42=0,"",((CL42*4)+(CM42*2)+(CN42*0))/CO42)</f>
        <v/>
      </c>
      <c r="CQ42" s="172">
        <f t="shared" ref="CQ42:CS47" si="94">COUNTIFS($L$5:$L$300,$BJ$33,$M$5:$M$300,$Y42,$N$5:$N$300,$BE$31,$O$5:$O$300,CQ$32)</f>
        <v>0</v>
      </c>
      <c r="CR42" s="172">
        <f t="shared" si="94"/>
        <v>0</v>
      </c>
      <c r="CS42" s="172">
        <f t="shared" si="94"/>
        <v>0</v>
      </c>
      <c r="CT42" s="97">
        <f t="shared" ref="CT42:CT48" si="95">SUM(CQ42:CS42)</f>
        <v>0</v>
      </c>
      <c r="CU42" s="397" t="str">
        <f t="shared" ref="CU42:CU48" si="96">IF(CT42=0,"",((CQ42*4)+(CR42*2)+(CS42*0))/CT42)</f>
        <v/>
      </c>
      <c r="CV42" s="98"/>
    </row>
    <row r="43" spans="3:100" x14ac:dyDescent="0.25">
      <c r="C43" s="380">
        <f t="shared" si="5"/>
        <v>0</v>
      </c>
      <c r="E43" s="519" t="s">
        <v>105</v>
      </c>
      <c r="F43" s="519"/>
      <c r="G43" s="380" t="s">
        <v>88</v>
      </c>
      <c r="I43" s="409" t="e">
        <f t="shared" ca="1" si="6"/>
        <v>#NAME?</v>
      </c>
      <c r="K43" s="110"/>
      <c r="L43" s="74" t="str">
        <f t="shared" si="7"/>
        <v/>
      </c>
      <c r="M43" s="11" t="str">
        <f t="shared" si="8"/>
        <v/>
      </c>
      <c r="N43" s="11" t="str">
        <f t="shared" si="9"/>
        <v/>
      </c>
      <c r="O43" s="11" t="str">
        <f t="shared" si="10"/>
        <v/>
      </c>
      <c r="P43" s="380">
        <f t="shared" si="11"/>
        <v>1</v>
      </c>
      <c r="Q43" s="380">
        <f t="shared" si="12"/>
        <v>1</v>
      </c>
      <c r="X43" s="517"/>
      <c r="Y43" s="129">
        <v>2</v>
      </c>
      <c r="Z43" s="173">
        <f>COUNTIFS($L$5:$L$300,$X$42,$M$5:$M$300,$Y43,$N$5:$N$300,$Z$31,$O$5:$O$300,$Z$32)</f>
        <v>0</v>
      </c>
      <c r="AA43" s="173">
        <f>COUNTIFS($L$5:$L$300,$X$42,$M$5:$M$300,$Y43,$N$5:$N$300,$Z$31,$O$5:$O$300,$AA$32)</f>
        <v>0</v>
      </c>
      <c r="AB43" s="173">
        <f>COUNTIFS($L$5:$L$300,$X$42,$M$5:$M$300,$Y43,$N$5:$N$300,$Z$31,$O$5:$O$300,$AB$32)</f>
        <v>0</v>
      </c>
      <c r="AC43" s="130"/>
      <c r="AD43" s="130">
        <f t="shared" si="62"/>
        <v>0</v>
      </c>
      <c r="AE43" s="137" t="str">
        <f t="shared" si="63"/>
        <v/>
      </c>
      <c r="AF43" s="173">
        <f>COUNTIFS($L$5:$L$300,$X$42,$M$5:$M$300,$Y43,$N$5:$N$300,$AF$31,$O$5:$O$300,AF$32)</f>
        <v>0</v>
      </c>
      <c r="AG43" s="173">
        <f t="shared" si="64"/>
        <v>0</v>
      </c>
      <c r="AH43" s="173">
        <f t="shared" si="64"/>
        <v>0</v>
      </c>
      <c r="AI43" s="130">
        <f t="shared" si="65"/>
        <v>0</v>
      </c>
      <c r="AJ43" s="137" t="str">
        <f t="shared" ref="AJ43:AJ48" si="97">IF(AI43=0,"",((AF43*3)+(AG43*1.5)+(AH43*0))/AI43)</f>
        <v/>
      </c>
      <c r="AK43" s="182">
        <f t="shared" si="66"/>
        <v>0</v>
      </c>
      <c r="AL43" s="173">
        <f t="shared" si="66"/>
        <v>0</v>
      </c>
      <c r="AM43" s="173">
        <f t="shared" si="66"/>
        <v>0</v>
      </c>
      <c r="AN43" s="130">
        <f t="shared" si="67"/>
        <v>0</v>
      </c>
      <c r="AO43" s="137" t="str">
        <f t="shared" ref="AO43:AO48" si="98">IF(AN43=0,"",((AK43*3)+(AL43*1.5)+(AM43*0))/AN43)</f>
        <v/>
      </c>
      <c r="AP43" s="173">
        <f t="shared" si="68"/>
        <v>0</v>
      </c>
      <c r="AQ43" s="173">
        <f t="shared" si="68"/>
        <v>0</v>
      </c>
      <c r="AR43" s="173">
        <f t="shared" si="68"/>
        <v>0</v>
      </c>
      <c r="AS43" s="130">
        <f t="shared" si="69"/>
        <v>0</v>
      </c>
      <c r="AT43" s="137" t="str">
        <f t="shared" si="70"/>
        <v/>
      </c>
      <c r="AU43" s="182">
        <f t="shared" si="71"/>
        <v>0</v>
      </c>
      <c r="AV43" s="173">
        <f t="shared" si="71"/>
        <v>0</v>
      </c>
      <c r="AW43" s="173">
        <f t="shared" si="71"/>
        <v>0</v>
      </c>
      <c r="AX43" s="130">
        <f t="shared" si="72"/>
        <v>0</v>
      </c>
      <c r="AY43" s="137" t="str">
        <f t="shared" si="73"/>
        <v/>
      </c>
      <c r="AZ43" s="173">
        <f t="shared" si="74"/>
        <v>0</v>
      </c>
      <c r="BA43" s="173">
        <f t="shared" si="74"/>
        <v>0</v>
      </c>
      <c r="BB43" s="173">
        <f t="shared" si="74"/>
        <v>0</v>
      </c>
      <c r="BC43" s="130">
        <f t="shared" si="75"/>
        <v>0</v>
      </c>
      <c r="BD43" s="137" t="str">
        <f t="shared" si="76"/>
        <v/>
      </c>
      <c r="BE43" s="182">
        <f t="shared" si="77"/>
        <v>0</v>
      </c>
      <c r="BF43" s="173">
        <f t="shared" si="77"/>
        <v>0</v>
      </c>
      <c r="BG43" s="173">
        <f t="shared" si="77"/>
        <v>0</v>
      </c>
      <c r="BH43" s="130">
        <f t="shared" si="78"/>
        <v>0</v>
      </c>
      <c r="BI43" s="137" t="str">
        <f t="shared" si="79"/>
        <v/>
      </c>
      <c r="BJ43" s="513"/>
      <c r="BK43" s="126">
        <v>2</v>
      </c>
      <c r="BL43" s="236">
        <f>COUNTIFS($L$5:$L$300,$BJ$33,$M$5:$M$300,$Y43,$N$5:$N$300,$Z$31,$O$5:$O$300,$Z$32)</f>
        <v>0</v>
      </c>
      <c r="BM43" s="236">
        <f>COUNTIFS($L$5:$L$300,$BJ$33,$M$5:$M$300,$Y43,$N$5:$N$300,$Z$31,$O$5:$O$300,$AA$32)</f>
        <v>0</v>
      </c>
      <c r="BN43" s="236">
        <f>COUNTIFS($L$5:$L$300,$BJ$33,$M$5:$M$300,$Y43,$N$5:$N$300,$Z$31,$O$5:$O$300,$AB$32)</f>
        <v>0</v>
      </c>
      <c r="BO43" s="236"/>
      <c r="BP43" s="233">
        <f t="shared" si="80"/>
        <v>0</v>
      </c>
      <c r="BQ43" s="240" t="str">
        <f t="shared" si="81"/>
        <v/>
      </c>
      <c r="BR43" s="236">
        <f>COUNTIFS($L$5:$L$300,$BJ$33,$M$5:$M$300,$Y43,$N$5:$N$300,$AF$31,$O$5:$O$300,BR$32)</f>
        <v>0</v>
      </c>
      <c r="BS43" s="236">
        <f t="shared" si="82"/>
        <v>0</v>
      </c>
      <c r="BT43" s="236">
        <f t="shared" si="82"/>
        <v>0</v>
      </c>
      <c r="BU43" s="233">
        <f t="shared" si="83"/>
        <v>0</v>
      </c>
      <c r="BV43" s="240" t="str">
        <f t="shared" ref="BV43:BV48" si="99">IF(BU43=0,"",((BR43*3)+(BS43*1.5)+(BT43*0))/BU43)</f>
        <v/>
      </c>
      <c r="BW43" s="236">
        <f t="shared" si="84"/>
        <v>0</v>
      </c>
      <c r="BX43" s="236">
        <f t="shared" si="84"/>
        <v>0</v>
      </c>
      <c r="BY43" s="236">
        <f t="shared" si="84"/>
        <v>0</v>
      </c>
      <c r="BZ43" s="233">
        <f t="shared" si="85"/>
        <v>0</v>
      </c>
      <c r="CA43" s="240" t="str">
        <f t="shared" ref="CA43:CA48" si="100">IF(BZ43=0,"",((BW43*3)+(BX43*1.5)+(BY43*0))/BZ43)</f>
        <v/>
      </c>
      <c r="CB43" s="236">
        <f t="shared" si="86"/>
        <v>0</v>
      </c>
      <c r="CC43" s="236">
        <f t="shared" si="86"/>
        <v>0</v>
      </c>
      <c r="CD43" s="236">
        <f t="shared" si="86"/>
        <v>0</v>
      </c>
      <c r="CE43" s="233">
        <f t="shared" si="87"/>
        <v>0</v>
      </c>
      <c r="CF43" s="240" t="str">
        <f t="shared" ref="CF43:CF48" si="101">IF(CE43=0,"",((CB43*3)+(CC43*1.5)+(CD43*0))/CE43)</f>
        <v/>
      </c>
      <c r="CG43" s="237">
        <f t="shared" si="88"/>
        <v>0</v>
      </c>
      <c r="CH43" s="236">
        <f t="shared" si="88"/>
        <v>0</v>
      </c>
      <c r="CI43" s="236">
        <f t="shared" si="88"/>
        <v>0</v>
      </c>
      <c r="CJ43" s="233">
        <f t="shared" si="89"/>
        <v>0</v>
      </c>
      <c r="CK43" s="242" t="str">
        <f t="shared" si="90"/>
        <v/>
      </c>
      <c r="CL43" s="237">
        <f t="shared" si="91"/>
        <v>0</v>
      </c>
      <c r="CM43" s="236">
        <f t="shared" si="91"/>
        <v>0</v>
      </c>
      <c r="CN43" s="236">
        <f t="shared" si="91"/>
        <v>0</v>
      </c>
      <c r="CO43" s="233">
        <f t="shared" si="92"/>
        <v>0</v>
      </c>
      <c r="CP43" s="240" t="str">
        <f t="shared" si="93"/>
        <v/>
      </c>
      <c r="CQ43" s="236">
        <f t="shared" si="94"/>
        <v>0</v>
      </c>
      <c r="CR43" s="236">
        <f t="shared" si="94"/>
        <v>0</v>
      </c>
      <c r="CS43" s="236">
        <f t="shared" si="94"/>
        <v>0</v>
      </c>
      <c r="CT43" s="233">
        <f t="shared" si="95"/>
        <v>0</v>
      </c>
      <c r="CU43" s="240" t="str">
        <f t="shared" si="96"/>
        <v/>
      </c>
      <c r="CV43" s="98"/>
    </row>
    <row r="44" spans="3:100" x14ac:dyDescent="0.25">
      <c r="C44" s="380">
        <f t="shared" si="5"/>
        <v>0</v>
      </c>
      <c r="E44" s="519" t="s">
        <v>106</v>
      </c>
      <c r="F44" s="519"/>
      <c r="G44" s="380" t="s">
        <v>89</v>
      </c>
      <c r="I44" s="409" t="e">
        <f t="shared" ca="1" si="6"/>
        <v>#NAME?</v>
      </c>
      <c r="K44" s="110"/>
      <c r="L44" s="74" t="str">
        <f t="shared" si="7"/>
        <v/>
      </c>
      <c r="M44" s="11" t="str">
        <f t="shared" si="8"/>
        <v/>
      </c>
      <c r="N44" s="11" t="str">
        <f t="shared" si="9"/>
        <v/>
      </c>
      <c r="O44" s="11" t="str">
        <f t="shared" si="10"/>
        <v/>
      </c>
      <c r="P44" s="380">
        <f t="shared" si="11"/>
        <v>1</v>
      </c>
      <c r="Q44" s="380">
        <f t="shared" si="12"/>
        <v>1</v>
      </c>
      <c r="X44" s="517"/>
      <c r="Y44" s="111">
        <v>3</v>
      </c>
      <c r="Z44" s="174">
        <f>COUNTIFS($L$5:$L$300,$X$42,$M$5:$M$300,$Y44,$N$5:$N$300,$Z$31,$O$5:$O$300,$Z$32)</f>
        <v>0</v>
      </c>
      <c r="AA44" s="174">
        <f>COUNTIFS($L$5:$L$300,$X$42,$M$5:$M$300,$Y44,$N$5:$N$300,$Z$31,$O$5:$O$300,$AA$32)</f>
        <v>0</v>
      </c>
      <c r="AB44" s="174">
        <f>COUNTIFS($L$5:$L$300,$X$42,$M$5:$M$300,$Y44,$N$5:$N$300,$Z$31,$O$5:$O$300,$AB$32)</f>
        <v>0</v>
      </c>
      <c r="AC44" s="409"/>
      <c r="AD44" s="409">
        <f t="shared" si="62"/>
        <v>0</v>
      </c>
      <c r="AE44" s="399" t="str">
        <f t="shared" si="63"/>
        <v/>
      </c>
      <c r="AF44" s="174">
        <f>COUNTIFS($L$5:$L$300,$X$42,$M$5:$M$300,$Y44,$N$5:$N$300,$AF$31,$O$5:$O$300,AF$32)</f>
        <v>0</v>
      </c>
      <c r="AG44" s="174">
        <f t="shared" si="64"/>
        <v>0</v>
      </c>
      <c r="AH44" s="174">
        <f t="shared" si="64"/>
        <v>0</v>
      </c>
      <c r="AI44" s="409">
        <f t="shared" si="65"/>
        <v>0</v>
      </c>
      <c r="AJ44" s="399" t="str">
        <f t="shared" si="97"/>
        <v/>
      </c>
      <c r="AK44" s="181">
        <f t="shared" si="66"/>
        <v>0</v>
      </c>
      <c r="AL44" s="174">
        <f t="shared" si="66"/>
        <v>0</v>
      </c>
      <c r="AM44" s="174">
        <f t="shared" si="66"/>
        <v>0</v>
      </c>
      <c r="AN44" s="409">
        <f t="shared" si="67"/>
        <v>0</v>
      </c>
      <c r="AO44" s="399" t="str">
        <f t="shared" si="98"/>
        <v/>
      </c>
      <c r="AP44" s="174">
        <f t="shared" si="68"/>
        <v>0</v>
      </c>
      <c r="AQ44" s="174">
        <f t="shared" si="68"/>
        <v>0</v>
      </c>
      <c r="AR44" s="174">
        <f t="shared" si="68"/>
        <v>0</v>
      </c>
      <c r="AS44" s="409">
        <f t="shared" si="69"/>
        <v>0</v>
      </c>
      <c r="AT44" s="399" t="str">
        <f t="shared" si="70"/>
        <v/>
      </c>
      <c r="AU44" s="181">
        <f t="shared" si="71"/>
        <v>0</v>
      </c>
      <c r="AV44" s="174">
        <f t="shared" si="71"/>
        <v>0</v>
      </c>
      <c r="AW44" s="174">
        <f t="shared" si="71"/>
        <v>0</v>
      </c>
      <c r="AX44" s="409">
        <f t="shared" si="72"/>
        <v>0</v>
      </c>
      <c r="AY44" s="399" t="str">
        <f t="shared" si="73"/>
        <v/>
      </c>
      <c r="AZ44" s="174">
        <f t="shared" si="74"/>
        <v>0</v>
      </c>
      <c r="BA44" s="174">
        <f t="shared" si="74"/>
        <v>0</v>
      </c>
      <c r="BB44" s="174">
        <f t="shared" si="74"/>
        <v>0</v>
      </c>
      <c r="BC44" s="409">
        <f t="shared" si="75"/>
        <v>0</v>
      </c>
      <c r="BD44" s="399" t="str">
        <f t="shared" si="76"/>
        <v/>
      </c>
      <c r="BE44" s="181">
        <f t="shared" si="77"/>
        <v>0</v>
      </c>
      <c r="BF44" s="174">
        <f t="shared" si="77"/>
        <v>0</v>
      </c>
      <c r="BG44" s="174">
        <f t="shared" si="77"/>
        <v>0</v>
      </c>
      <c r="BH44" s="409">
        <f t="shared" si="78"/>
        <v>0</v>
      </c>
      <c r="BI44" s="399" t="str">
        <f t="shared" si="79"/>
        <v/>
      </c>
      <c r="BJ44" s="513"/>
      <c r="BK44" s="132">
        <v>3</v>
      </c>
      <c r="BL44" s="174">
        <f>COUNTIFS($L$5:$L$300,$BJ$33,$M$5:$M$300,$Y44,$N$5:$N$300,$Z$31,$O$5:$O$300,$Z$32)</f>
        <v>0</v>
      </c>
      <c r="BM44" s="174">
        <f>COUNTIFS($L$5:$L$300,$BJ$33,$M$5:$M$300,$Y44,$N$5:$N$300,$Z$31,$O$5:$O$300,$AA$32)</f>
        <v>0</v>
      </c>
      <c r="BN44" s="174">
        <f>COUNTIFS($L$5:$L$300,$BJ$33,$M$5:$M$300,$Y44,$N$5:$N$300,$Z$31,$O$5:$O$300,$AB$32)</f>
        <v>0</v>
      </c>
      <c r="BO44" s="174"/>
      <c r="BP44" s="409">
        <f t="shared" si="80"/>
        <v>0</v>
      </c>
      <c r="BQ44" s="399" t="str">
        <f t="shared" si="81"/>
        <v/>
      </c>
      <c r="BR44" s="174">
        <f>COUNTIFS($L$5:$L$300,$BJ$33,$M$5:$M$300,$Y44,$N$5:$N$300,$AF$31,$O$5:$O$300,BR$32)</f>
        <v>0</v>
      </c>
      <c r="BS44" s="174">
        <f t="shared" si="82"/>
        <v>0</v>
      </c>
      <c r="BT44" s="174">
        <f t="shared" si="82"/>
        <v>0</v>
      </c>
      <c r="BU44" s="409">
        <f t="shared" si="83"/>
        <v>0</v>
      </c>
      <c r="BV44" s="399" t="str">
        <f t="shared" si="99"/>
        <v/>
      </c>
      <c r="BW44" s="174">
        <f t="shared" si="84"/>
        <v>0</v>
      </c>
      <c r="BX44" s="174">
        <f t="shared" si="84"/>
        <v>0</v>
      </c>
      <c r="BY44" s="174">
        <f t="shared" si="84"/>
        <v>0</v>
      </c>
      <c r="BZ44" s="409">
        <f t="shared" si="85"/>
        <v>0</v>
      </c>
      <c r="CA44" s="399" t="str">
        <f t="shared" si="100"/>
        <v/>
      </c>
      <c r="CB44" s="174">
        <f t="shared" si="86"/>
        <v>0</v>
      </c>
      <c r="CC44" s="174">
        <f t="shared" si="86"/>
        <v>0</v>
      </c>
      <c r="CD44" s="174">
        <f t="shared" si="86"/>
        <v>0</v>
      </c>
      <c r="CE44" s="409">
        <f t="shared" si="87"/>
        <v>0</v>
      </c>
      <c r="CF44" s="399" t="str">
        <f t="shared" si="101"/>
        <v/>
      </c>
      <c r="CG44" s="181">
        <f t="shared" si="88"/>
        <v>0</v>
      </c>
      <c r="CH44" s="174">
        <f t="shared" si="88"/>
        <v>0</v>
      </c>
      <c r="CI44" s="174">
        <f t="shared" si="88"/>
        <v>0</v>
      </c>
      <c r="CJ44" s="409">
        <f t="shared" si="89"/>
        <v>0</v>
      </c>
      <c r="CK44" s="398" t="str">
        <f t="shared" si="90"/>
        <v/>
      </c>
      <c r="CL44" s="181">
        <f t="shared" si="91"/>
        <v>0</v>
      </c>
      <c r="CM44" s="174">
        <f t="shared" si="91"/>
        <v>0</v>
      </c>
      <c r="CN44" s="174">
        <f t="shared" si="91"/>
        <v>0</v>
      </c>
      <c r="CO44" s="409">
        <f t="shared" si="92"/>
        <v>0</v>
      </c>
      <c r="CP44" s="399" t="str">
        <f t="shared" si="93"/>
        <v/>
      </c>
      <c r="CQ44" s="174">
        <f t="shared" si="94"/>
        <v>0</v>
      </c>
      <c r="CR44" s="174">
        <f t="shared" si="94"/>
        <v>0</v>
      </c>
      <c r="CS44" s="174">
        <f t="shared" si="94"/>
        <v>0</v>
      </c>
      <c r="CT44" s="409">
        <f t="shared" si="95"/>
        <v>0</v>
      </c>
      <c r="CU44" s="399" t="str">
        <f t="shared" si="96"/>
        <v/>
      </c>
      <c r="CV44" s="98"/>
    </row>
    <row r="45" spans="3:100" x14ac:dyDescent="0.25">
      <c r="C45" s="380">
        <f t="shared" si="5"/>
        <v>0</v>
      </c>
      <c r="E45" s="519" t="s">
        <v>107</v>
      </c>
      <c r="F45" s="519"/>
      <c r="G45" s="380" t="s">
        <v>90</v>
      </c>
      <c r="I45" s="409" t="e">
        <f t="shared" ca="1" si="6"/>
        <v>#NAME?</v>
      </c>
      <c r="K45" s="110"/>
      <c r="L45" s="74" t="str">
        <f t="shared" si="7"/>
        <v/>
      </c>
      <c r="M45" s="11" t="str">
        <f t="shared" si="8"/>
        <v/>
      </c>
      <c r="N45" s="11" t="str">
        <f t="shared" si="9"/>
        <v/>
      </c>
      <c r="O45" s="11" t="str">
        <f t="shared" si="10"/>
        <v/>
      </c>
      <c r="P45" s="380">
        <f t="shared" si="11"/>
        <v>1</v>
      </c>
      <c r="Q45" s="380">
        <f t="shared" si="12"/>
        <v>1</v>
      </c>
      <c r="X45" s="517"/>
      <c r="Y45" s="129">
        <v>4</v>
      </c>
      <c r="Z45" s="173">
        <f>COUNTIFS($L$5:$L$300,$X$42,$M$5:$M$300,$Y45,$N$5:$N$300,$Z$31,$O$5:$O$300,$Z$32)</f>
        <v>0</v>
      </c>
      <c r="AA45" s="173">
        <f>COUNTIFS($L$5:$L$300,$X$42,$M$5:$M$300,$Y45,$N$5:$N$300,$Z$31,$O$5:$O$300,$AA$32)</f>
        <v>0</v>
      </c>
      <c r="AB45" s="173">
        <f>COUNTIFS($L$5:$L$300,$X$42,$M$5:$M$300,$Y45,$N$5:$N$300,$Z$31,$O$5:$O$300,$AB$32)</f>
        <v>0</v>
      </c>
      <c r="AC45" s="130"/>
      <c r="AD45" s="130">
        <f t="shared" si="62"/>
        <v>0</v>
      </c>
      <c r="AE45" s="137" t="str">
        <f t="shared" si="63"/>
        <v/>
      </c>
      <c r="AF45" s="173">
        <f>COUNTIFS($L$5:$L$300,$X$42,$M$5:$M$300,$Y45,$N$5:$N$300,$AF$31,$O$5:$O$300,AF$32)</f>
        <v>0</v>
      </c>
      <c r="AG45" s="173">
        <f t="shared" si="64"/>
        <v>0</v>
      </c>
      <c r="AH45" s="173">
        <f t="shared" si="64"/>
        <v>0</v>
      </c>
      <c r="AI45" s="130">
        <f t="shared" si="65"/>
        <v>0</v>
      </c>
      <c r="AJ45" s="137" t="str">
        <f t="shared" si="97"/>
        <v/>
      </c>
      <c r="AK45" s="182">
        <f t="shared" si="66"/>
        <v>0</v>
      </c>
      <c r="AL45" s="173">
        <f t="shared" si="66"/>
        <v>0</v>
      </c>
      <c r="AM45" s="173">
        <f t="shared" si="66"/>
        <v>0</v>
      </c>
      <c r="AN45" s="130">
        <f t="shared" si="67"/>
        <v>0</v>
      </c>
      <c r="AO45" s="137" t="str">
        <f t="shared" si="98"/>
        <v/>
      </c>
      <c r="AP45" s="173">
        <f t="shared" si="68"/>
        <v>0</v>
      </c>
      <c r="AQ45" s="173">
        <f t="shared" si="68"/>
        <v>0</v>
      </c>
      <c r="AR45" s="173">
        <f t="shared" si="68"/>
        <v>0</v>
      </c>
      <c r="AS45" s="130">
        <f t="shared" si="69"/>
        <v>0</v>
      </c>
      <c r="AT45" s="137" t="str">
        <f t="shared" si="70"/>
        <v/>
      </c>
      <c r="AU45" s="182">
        <f t="shared" si="71"/>
        <v>0</v>
      </c>
      <c r="AV45" s="173">
        <f t="shared" si="71"/>
        <v>0</v>
      </c>
      <c r="AW45" s="173">
        <f t="shared" si="71"/>
        <v>0</v>
      </c>
      <c r="AX45" s="130">
        <f t="shared" si="72"/>
        <v>0</v>
      </c>
      <c r="AY45" s="137" t="str">
        <f t="shared" si="73"/>
        <v/>
      </c>
      <c r="AZ45" s="173">
        <f t="shared" si="74"/>
        <v>0</v>
      </c>
      <c r="BA45" s="173">
        <f t="shared" si="74"/>
        <v>0</v>
      </c>
      <c r="BB45" s="173">
        <f t="shared" si="74"/>
        <v>0</v>
      </c>
      <c r="BC45" s="130">
        <f t="shared" si="75"/>
        <v>0</v>
      </c>
      <c r="BD45" s="137" t="str">
        <f t="shared" si="76"/>
        <v/>
      </c>
      <c r="BE45" s="182">
        <f t="shared" si="77"/>
        <v>0</v>
      </c>
      <c r="BF45" s="173">
        <f t="shared" si="77"/>
        <v>0</v>
      </c>
      <c r="BG45" s="173">
        <f t="shared" si="77"/>
        <v>0</v>
      </c>
      <c r="BH45" s="130">
        <f t="shared" si="78"/>
        <v>0</v>
      </c>
      <c r="BI45" s="137" t="str">
        <f t="shared" si="79"/>
        <v/>
      </c>
      <c r="BJ45" s="513"/>
      <c r="BK45" s="126">
        <v>4</v>
      </c>
      <c r="BL45" s="236">
        <f>COUNTIFS($L$5:$L$300,$BJ$33,$M$5:$M$300,$Y45,$N$5:$N$300,$Z$31,$O$5:$O$300,$Z$32)</f>
        <v>0</v>
      </c>
      <c r="BM45" s="236">
        <f>COUNTIFS($L$5:$L$300,$BJ$33,$M$5:$M$300,$Y45,$N$5:$N$300,$Z$31,$O$5:$O$300,$AA$32)</f>
        <v>0</v>
      </c>
      <c r="BN45" s="236">
        <f>COUNTIFS($L$5:$L$300,$BJ$33,$M$5:$M$300,$Y45,$N$5:$N$300,$Z$31,$O$5:$O$300,$AB$32)</f>
        <v>0</v>
      </c>
      <c r="BO45" s="236"/>
      <c r="BP45" s="233">
        <f t="shared" si="80"/>
        <v>0</v>
      </c>
      <c r="BQ45" s="240" t="str">
        <f t="shared" si="81"/>
        <v/>
      </c>
      <c r="BR45" s="236">
        <f>COUNTIFS($L$5:$L$300,$BJ$33,$M$5:$M$300,$Y45,$N$5:$N$300,$AF$31,$O$5:$O$300,BR$32)</f>
        <v>0</v>
      </c>
      <c r="BS45" s="236">
        <f t="shared" si="82"/>
        <v>0</v>
      </c>
      <c r="BT45" s="236">
        <f t="shared" si="82"/>
        <v>0</v>
      </c>
      <c r="BU45" s="233">
        <f t="shared" si="83"/>
        <v>0</v>
      </c>
      <c r="BV45" s="240" t="str">
        <f t="shared" si="99"/>
        <v/>
      </c>
      <c r="BW45" s="236">
        <f t="shared" si="84"/>
        <v>0</v>
      </c>
      <c r="BX45" s="236">
        <f t="shared" si="84"/>
        <v>0</v>
      </c>
      <c r="BY45" s="236">
        <f t="shared" si="84"/>
        <v>0</v>
      </c>
      <c r="BZ45" s="233">
        <f t="shared" si="85"/>
        <v>0</v>
      </c>
      <c r="CA45" s="240" t="str">
        <f t="shared" si="100"/>
        <v/>
      </c>
      <c r="CB45" s="236">
        <f t="shared" si="86"/>
        <v>0</v>
      </c>
      <c r="CC45" s="236">
        <f t="shared" si="86"/>
        <v>0</v>
      </c>
      <c r="CD45" s="236">
        <f t="shared" si="86"/>
        <v>0</v>
      </c>
      <c r="CE45" s="233">
        <f t="shared" si="87"/>
        <v>0</v>
      </c>
      <c r="CF45" s="240" t="str">
        <f t="shared" si="101"/>
        <v/>
      </c>
      <c r="CG45" s="237">
        <f t="shared" si="88"/>
        <v>0</v>
      </c>
      <c r="CH45" s="236">
        <f t="shared" si="88"/>
        <v>0</v>
      </c>
      <c r="CI45" s="236">
        <f t="shared" si="88"/>
        <v>0</v>
      </c>
      <c r="CJ45" s="233">
        <f t="shared" si="89"/>
        <v>0</v>
      </c>
      <c r="CK45" s="242" t="str">
        <f t="shared" si="90"/>
        <v/>
      </c>
      <c r="CL45" s="237">
        <f t="shared" si="91"/>
        <v>0</v>
      </c>
      <c r="CM45" s="236">
        <f t="shared" si="91"/>
        <v>0</v>
      </c>
      <c r="CN45" s="236">
        <f t="shared" si="91"/>
        <v>0</v>
      </c>
      <c r="CO45" s="233">
        <f t="shared" si="92"/>
        <v>0</v>
      </c>
      <c r="CP45" s="240" t="str">
        <f t="shared" si="93"/>
        <v/>
      </c>
      <c r="CQ45" s="236">
        <f t="shared" si="94"/>
        <v>0</v>
      </c>
      <c r="CR45" s="236">
        <f t="shared" si="94"/>
        <v>0</v>
      </c>
      <c r="CS45" s="236">
        <f t="shared" si="94"/>
        <v>0</v>
      </c>
      <c r="CT45" s="233">
        <f t="shared" si="95"/>
        <v>0</v>
      </c>
      <c r="CU45" s="240" t="str">
        <f t="shared" si="96"/>
        <v/>
      </c>
      <c r="CV45" s="98"/>
    </row>
    <row r="46" spans="3:100" x14ac:dyDescent="0.25">
      <c r="C46" s="380">
        <f t="shared" si="5"/>
        <v>0</v>
      </c>
      <c r="E46" s="519" t="s">
        <v>108</v>
      </c>
      <c r="F46" s="519"/>
      <c r="G46" s="380" t="s">
        <v>91</v>
      </c>
      <c r="I46" s="409" t="e">
        <f t="shared" ca="1" si="6"/>
        <v>#NAME?</v>
      </c>
      <c r="K46" s="110"/>
      <c r="L46" s="74" t="str">
        <f t="shared" si="7"/>
        <v/>
      </c>
      <c r="M46" s="11" t="str">
        <f t="shared" si="8"/>
        <v/>
      </c>
      <c r="N46" s="11" t="str">
        <f t="shared" si="9"/>
        <v/>
      </c>
      <c r="O46" s="11" t="str">
        <f t="shared" si="10"/>
        <v/>
      </c>
      <c r="P46" s="380">
        <f t="shared" si="11"/>
        <v>1</v>
      </c>
      <c r="Q46" s="380">
        <f t="shared" si="12"/>
        <v>1</v>
      </c>
      <c r="X46" s="517"/>
      <c r="Y46" s="111">
        <v>5</v>
      </c>
      <c r="Z46" s="174">
        <f>COUNTIFS($L$5:$L$300,$X$42,$M$5:$M$300,$Y46,$N$5:$N$300,$Z$31,$O$5:$O$300,$Z$32)</f>
        <v>0</v>
      </c>
      <c r="AA46" s="174">
        <f>COUNTIFS($L$5:$L$300,$X$42,$M$5:$M$300,$Y46,$N$5:$N$300,$Z$31,$O$5:$O$300,$AA$32)</f>
        <v>0</v>
      </c>
      <c r="AB46" s="174">
        <f>COUNTIFS($L$5:$L$300,$X$42,$M$5:$M$300,$Y46,$N$5:$N$300,$Z$31,$O$5:$O$300,$AB$32)</f>
        <v>0</v>
      </c>
      <c r="AC46" s="409"/>
      <c r="AD46" s="409">
        <f t="shared" si="62"/>
        <v>0</v>
      </c>
      <c r="AE46" s="399" t="str">
        <f t="shared" si="63"/>
        <v/>
      </c>
      <c r="AF46" s="174">
        <f>COUNTIFS($L$5:$L$300,$X$42,$M$5:$M$300,$Y46,$N$5:$N$300,$AF$31,$O$5:$O$300,AF$32)</f>
        <v>0</v>
      </c>
      <c r="AG46" s="174">
        <f t="shared" si="64"/>
        <v>0</v>
      </c>
      <c r="AH46" s="174">
        <f t="shared" si="64"/>
        <v>0</v>
      </c>
      <c r="AI46" s="409">
        <f t="shared" si="65"/>
        <v>0</v>
      </c>
      <c r="AJ46" s="399" t="str">
        <f t="shared" si="97"/>
        <v/>
      </c>
      <c r="AK46" s="181">
        <f t="shared" si="66"/>
        <v>0</v>
      </c>
      <c r="AL46" s="174">
        <f t="shared" si="66"/>
        <v>0</v>
      </c>
      <c r="AM46" s="174">
        <f t="shared" si="66"/>
        <v>0</v>
      </c>
      <c r="AN46" s="409">
        <f t="shared" si="67"/>
        <v>0</v>
      </c>
      <c r="AO46" s="399" t="str">
        <f t="shared" si="98"/>
        <v/>
      </c>
      <c r="AP46" s="174">
        <f t="shared" si="68"/>
        <v>0</v>
      </c>
      <c r="AQ46" s="174">
        <f t="shared" si="68"/>
        <v>0</v>
      </c>
      <c r="AR46" s="174">
        <f t="shared" si="68"/>
        <v>0</v>
      </c>
      <c r="AS46" s="409">
        <f t="shared" si="69"/>
        <v>0</v>
      </c>
      <c r="AT46" s="399" t="str">
        <f t="shared" si="70"/>
        <v/>
      </c>
      <c r="AU46" s="181">
        <f t="shared" si="71"/>
        <v>0</v>
      </c>
      <c r="AV46" s="174">
        <f t="shared" si="71"/>
        <v>0</v>
      </c>
      <c r="AW46" s="174">
        <f t="shared" si="71"/>
        <v>0</v>
      </c>
      <c r="AX46" s="409">
        <f t="shared" si="72"/>
        <v>0</v>
      </c>
      <c r="AY46" s="399" t="str">
        <f t="shared" si="73"/>
        <v/>
      </c>
      <c r="AZ46" s="174">
        <f t="shared" si="74"/>
        <v>0</v>
      </c>
      <c r="BA46" s="174">
        <f t="shared" si="74"/>
        <v>0</v>
      </c>
      <c r="BB46" s="174">
        <f t="shared" si="74"/>
        <v>0</v>
      </c>
      <c r="BC46" s="409">
        <f t="shared" si="75"/>
        <v>0</v>
      </c>
      <c r="BD46" s="399" t="str">
        <f t="shared" si="76"/>
        <v/>
      </c>
      <c r="BE46" s="181">
        <f t="shared" si="77"/>
        <v>0</v>
      </c>
      <c r="BF46" s="174">
        <f t="shared" si="77"/>
        <v>0</v>
      </c>
      <c r="BG46" s="174">
        <f t="shared" si="77"/>
        <v>0</v>
      </c>
      <c r="BH46" s="409">
        <f t="shared" si="78"/>
        <v>0</v>
      </c>
      <c r="BI46" s="399" t="str">
        <f t="shared" si="79"/>
        <v/>
      </c>
      <c r="BJ46" s="513"/>
      <c r="BK46" s="132">
        <v>5</v>
      </c>
      <c r="BL46" s="174">
        <f>COUNTIFS($L$5:$L$300,$BJ$33,$M$5:$M$300,$Y46,$N$5:$N$300,$Z$31,$O$5:$O$300,$Z$32)</f>
        <v>0</v>
      </c>
      <c r="BM46" s="174">
        <f>COUNTIFS($L$5:$L$300,$BJ$33,$M$5:$M$300,$Y46,$N$5:$N$300,$Z$31,$O$5:$O$300,$AA$32)</f>
        <v>0</v>
      </c>
      <c r="BN46" s="174">
        <f>COUNTIFS($L$5:$L$300,$BJ$33,$M$5:$M$300,$Y46,$N$5:$N$300,$Z$31,$O$5:$O$300,$AB$32)</f>
        <v>0</v>
      </c>
      <c r="BO46" s="174"/>
      <c r="BP46" s="409">
        <f t="shared" si="80"/>
        <v>0</v>
      </c>
      <c r="BQ46" s="399" t="str">
        <f t="shared" si="81"/>
        <v/>
      </c>
      <c r="BR46" s="174">
        <f>COUNTIFS($L$5:$L$300,$BJ$33,$M$5:$M$300,$Y46,$N$5:$N$300,$AF$31,$O$5:$O$300,BR$32)</f>
        <v>0</v>
      </c>
      <c r="BS46" s="174">
        <f t="shared" si="82"/>
        <v>0</v>
      </c>
      <c r="BT46" s="174">
        <f t="shared" si="82"/>
        <v>0</v>
      </c>
      <c r="BU46" s="409">
        <f t="shared" si="83"/>
        <v>0</v>
      </c>
      <c r="BV46" s="399" t="str">
        <f t="shared" si="99"/>
        <v/>
      </c>
      <c r="BW46" s="174">
        <f t="shared" si="84"/>
        <v>0</v>
      </c>
      <c r="BX46" s="174">
        <f t="shared" si="84"/>
        <v>0</v>
      </c>
      <c r="BY46" s="174">
        <f t="shared" si="84"/>
        <v>0</v>
      </c>
      <c r="BZ46" s="409">
        <f t="shared" si="85"/>
        <v>0</v>
      </c>
      <c r="CA46" s="399" t="str">
        <f t="shared" si="100"/>
        <v/>
      </c>
      <c r="CB46" s="174">
        <f t="shared" si="86"/>
        <v>0</v>
      </c>
      <c r="CC46" s="174">
        <f t="shared" si="86"/>
        <v>0</v>
      </c>
      <c r="CD46" s="174">
        <f t="shared" si="86"/>
        <v>0</v>
      </c>
      <c r="CE46" s="409">
        <f t="shared" si="87"/>
        <v>0</v>
      </c>
      <c r="CF46" s="399" t="str">
        <f t="shared" si="101"/>
        <v/>
      </c>
      <c r="CG46" s="181">
        <f t="shared" si="88"/>
        <v>0</v>
      </c>
      <c r="CH46" s="174">
        <f t="shared" si="88"/>
        <v>0</v>
      </c>
      <c r="CI46" s="174">
        <f t="shared" si="88"/>
        <v>0</v>
      </c>
      <c r="CJ46" s="409">
        <f t="shared" si="89"/>
        <v>0</v>
      </c>
      <c r="CK46" s="398" t="str">
        <f t="shared" si="90"/>
        <v/>
      </c>
      <c r="CL46" s="181">
        <f t="shared" si="91"/>
        <v>0</v>
      </c>
      <c r="CM46" s="174">
        <f t="shared" si="91"/>
        <v>0</v>
      </c>
      <c r="CN46" s="174">
        <f t="shared" si="91"/>
        <v>0</v>
      </c>
      <c r="CO46" s="409">
        <f t="shared" si="92"/>
        <v>0</v>
      </c>
      <c r="CP46" s="399" t="str">
        <f t="shared" si="93"/>
        <v/>
      </c>
      <c r="CQ46" s="174">
        <f t="shared" si="94"/>
        <v>0</v>
      </c>
      <c r="CR46" s="174">
        <f t="shared" si="94"/>
        <v>0</v>
      </c>
      <c r="CS46" s="174">
        <f t="shared" si="94"/>
        <v>0</v>
      </c>
      <c r="CT46" s="409">
        <f t="shared" si="95"/>
        <v>0</v>
      </c>
      <c r="CU46" s="399" t="str">
        <f t="shared" si="96"/>
        <v/>
      </c>
      <c r="CV46" s="98"/>
    </row>
    <row r="47" spans="3:100" ht="15.75" thickBot="1" x14ac:dyDescent="0.3">
      <c r="C47" s="380">
        <f t="shared" si="5"/>
        <v>0</v>
      </c>
      <c r="E47" s="519" t="s">
        <v>109</v>
      </c>
      <c r="F47" s="519"/>
      <c r="G47" s="380" t="s">
        <v>92</v>
      </c>
      <c r="I47" s="409" t="e">
        <f t="shared" ca="1" si="6"/>
        <v>#NAME?</v>
      </c>
      <c r="K47" s="110"/>
      <c r="L47" s="74" t="str">
        <f t="shared" si="7"/>
        <v/>
      </c>
      <c r="M47" s="11" t="str">
        <f t="shared" si="8"/>
        <v/>
      </c>
      <c r="N47" s="11" t="str">
        <f t="shared" si="9"/>
        <v/>
      </c>
      <c r="O47" s="11" t="str">
        <f t="shared" si="10"/>
        <v/>
      </c>
      <c r="P47" s="380">
        <f t="shared" si="11"/>
        <v>1</v>
      </c>
      <c r="Q47" s="380">
        <f t="shared" si="12"/>
        <v>1</v>
      </c>
      <c r="X47" s="517"/>
      <c r="Y47" s="129">
        <v>6</v>
      </c>
      <c r="Z47" s="173">
        <f>COUNTIFS($L$5:$L$300,$X$42,$M$5:$M$300,$Y47,$N$5:$N$300,$Z$31,$O$5:$O$300,$Z$32)</f>
        <v>0</v>
      </c>
      <c r="AA47" s="173">
        <f>COUNTIFS($L$5:$L$300,$X$42,$M$5:$M$300,$Y47,$N$5:$N$300,$Z$31,$O$5:$O$300,$AA$32)</f>
        <v>0</v>
      </c>
      <c r="AB47" s="173">
        <f>COUNTIFS($L$5:$L$300,$X$42,$M$5:$M$300,$Y47,$N$5:$N$300,$Z$31,$O$5:$O$300,$AB$32)</f>
        <v>0</v>
      </c>
      <c r="AC47" s="130"/>
      <c r="AD47" s="130">
        <f t="shared" si="62"/>
        <v>0</v>
      </c>
      <c r="AE47" s="137" t="str">
        <f t="shared" si="63"/>
        <v/>
      </c>
      <c r="AF47" s="173">
        <f>COUNTIFS($L$5:$L$300,$X$42,$M$5:$M$300,$Y47,$N$5:$N$300,$AF$31,$O$5:$O$300,AF$32)</f>
        <v>0</v>
      </c>
      <c r="AG47" s="173">
        <f t="shared" si="64"/>
        <v>0</v>
      </c>
      <c r="AH47" s="173">
        <f t="shared" si="64"/>
        <v>0</v>
      </c>
      <c r="AI47" s="130">
        <f t="shared" si="65"/>
        <v>0</v>
      </c>
      <c r="AJ47" s="137" t="str">
        <f t="shared" si="97"/>
        <v/>
      </c>
      <c r="AK47" s="182">
        <f t="shared" si="66"/>
        <v>0</v>
      </c>
      <c r="AL47" s="173">
        <f t="shared" si="66"/>
        <v>0</v>
      </c>
      <c r="AM47" s="173">
        <f t="shared" si="66"/>
        <v>0</v>
      </c>
      <c r="AN47" s="130">
        <f t="shared" si="67"/>
        <v>0</v>
      </c>
      <c r="AO47" s="137" t="str">
        <f t="shared" si="98"/>
        <v/>
      </c>
      <c r="AP47" s="173">
        <f t="shared" si="68"/>
        <v>0</v>
      </c>
      <c r="AQ47" s="173">
        <f t="shared" si="68"/>
        <v>0</v>
      </c>
      <c r="AR47" s="173">
        <f t="shared" si="68"/>
        <v>0</v>
      </c>
      <c r="AS47" s="130">
        <f t="shared" si="69"/>
        <v>0</v>
      </c>
      <c r="AT47" s="137" t="str">
        <f t="shared" si="70"/>
        <v/>
      </c>
      <c r="AU47" s="182">
        <f t="shared" si="71"/>
        <v>0</v>
      </c>
      <c r="AV47" s="173">
        <f t="shared" si="71"/>
        <v>0</v>
      </c>
      <c r="AW47" s="173">
        <f t="shared" si="71"/>
        <v>0</v>
      </c>
      <c r="AX47" s="130">
        <f t="shared" si="72"/>
        <v>0</v>
      </c>
      <c r="AY47" s="164" t="str">
        <f t="shared" si="73"/>
        <v/>
      </c>
      <c r="AZ47" s="173">
        <f t="shared" si="74"/>
        <v>0</v>
      </c>
      <c r="BA47" s="173">
        <f t="shared" si="74"/>
        <v>0</v>
      </c>
      <c r="BB47" s="173">
        <f t="shared" si="74"/>
        <v>0</v>
      </c>
      <c r="BC47" s="130">
        <f t="shared" si="75"/>
        <v>0</v>
      </c>
      <c r="BD47" s="164" t="str">
        <f t="shared" si="76"/>
        <v/>
      </c>
      <c r="BE47" s="182">
        <f t="shared" si="77"/>
        <v>0</v>
      </c>
      <c r="BF47" s="173">
        <f t="shared" si="77"/>
        <v>0</v>
      </c>
      <c r="BG47" s="173">
        <f t="shared" si="77"/>
        <v>0</v>
      </c>
      <c r="BH47" s="130">
        <f t="shared" si="78"/>
        <v>0</v>
      </c>
      <c r="BI47" s="137" t="str">
        <f t="shared" si="79"/>
        <v/>
      </c>
      <c r="BJ47" s="514"/>
      <c r="BK47" s="234">
        <v>6</v>
      </c>
      <c r="BL47" s="236">
        <f>COUNTIFS($L$5:$L$300,$BJ$33,$M$5:$M$300,$Y47,$N$5:$N$300,$Z$31,$O$5:$O$300,$Z$32)</f>
        <v>0</v>
      </c>
      <c r="BM47" s="236">
        <f>COUNTIFS($L$5:$L$300,$BJ$33,$M$5:$M$300,$Y47,$N$5:$N$300,$Z$31,$O$5:$O$300,$AA$32)</f>
        <v>0</v>
      </c>
      <c r="BN47" s="236">
        <f>COUNTIFS($L$5:$L$300,$BJ$33,$M$5:$M$300,$Y47,$N$5:$N$300,$Z$31,$O$5:$O$300,$AB$32)</f>
        <v>0</v>
      </c>
      <c r="BO47" s="236"/>
      <c r="BP47" s="233">
        <f t="shared" si="80"/>
        <v>0</v>
      </c>
      <c r="BQ47" s="241" t="str">
        <f t="shared" si="81"/>
        <v/>
      </c>
      <c r="BR47" s="236">
        <f>COUNTIFS($L$5:$L$300,$BJ$33,$M$5:$M$300,$Y47,$N$5:$N$300,$AF$31,$O$5:$O$300,BR$32)</f>
        <v>0</v>
      </c>
      <c r="BS47" s="236">
        <f t="shared" si="82"/>
        <v>0</v>
      </c>
      <c r="BT47" s="236">
        <f t="shared" si="82"/>
        <v>0</v>
      </c>
      <c r="BU47" s="233">
        <f t="shared" si="83"/>
        <v>0</v>
      </c>
      <c r="BV47" s="241" t="str">
        <f t="shared" si="99"/>
        <v/>
      </c>
      <c r="BW47" s="236">
        <f t="shared" si="84"/>
        <v>0</v>
      </c>
      <c r="BX47" s="236">
        <f t="shared" si="84"/>
        <v>0</v>
      </c>
      <c r="BY47" s="236">
        <f t="shared" si="84"/>
        <v>0</v>
      </c>
      <c r="BZ47" s="233">
        <f t="shared" si="85"/>
        <v>0</v>
      </c>
      <c r="CA47" s="240" t="str">
        <f t="shared" si="100"/>
        <v/>
      </c>
      <c r="CB47" s="236">
        <f t="shared" si="86"/>
        <v>0</v>
      </c>
      <c r="CC47" s="236">
        <f t="shared" si="86"/>
        <v>0</v>
      </c>
      <c r="CD47" s="236">
        <f t="shared" si="86"/>
        <v>0</v>
      </c>
      <c r="CE47" s="233">
        <f t="shared" si="87"/>
        <v>0</v>
      </c>
      <c r="CF47" s="240" t="str">
        <f t="shared" si="101"/>
        <v/>
      </c>
      <c r="CG47" s="237">
        <f t="shared" si="88"/>
        <v>0</v>
      </c>
      <c r="CH47" s="236">
        <f t="shared" si="88"/>
        <v>0</v>
      </c>
      <c r="CI47" s="236">
        <f t="shared" si="88"/>
        <v>0</v>
      </c>
      <c r="CJ47" s="233">
        <f t="shared" si="89"/>
        <v>0</v>
      </c>
      <c r="CK47" s="242" t="str">
        <f t="shared" si="90"/>
        <v/>
      </c>
      <c r="CL47" s="238">
        <f t="shared" si="91"/>
        <v>0</v>
      </c>
      <c r="CM47" s="239">
        <f t="shared" si="91"/>
        <v>0</v>
      </c>
      <c r="CN47" s="239">
        <f t="shared" si="91"/>
        <v>0</v>
      </c>
      <c r="CO47" s="235">
        <f t="shared" si="92"/>
        <v>0</v>
      </c>
      <c r="CP47" s="241" t="str">
        <f t="shared" si="93"/>
        <v/>
      </c>
      <c r="CQ47" s="236">
        <f t="shared" si="94"/>
        <v>0</v>
      </c>
      <c r="CR47" s="236">
        <f t="shared" si="94"/>
        <v>0</v>
      </c>
      <c r="CS47" s="236">
        <f t="shared" si="94"/>
        <v>0</v>
      </c>
      <c r="CT47" s="233">
        <f t="shared" si="95"/>
        <v>0</v>
      </c>
      <c r="CU47" s="240" t="str">
        <f t="shared" si="96"/>
        <v/>
      </c>
      <c r="CV47" s="98"/>
    </row>
    <row r="48" spans="3:100" ht="16.5" thickBot="1" x14ac:dyDescent="0.3">
      <c r="C48" s="380">
        <f t="shared" si="5"/>
        <v>0</v>
      </c>
      <c r="E48" s="519" t="s">
        <v>110</v>
      </c>
      <c r="F48" s="519"/>
      <c r="G48" s="380" t="s">
        <v>93</v>
      </c>
      <c r="I48" s="409" t="e">
        <f t="shared" ca="1" si="6"/>
        <v>#NAME?</v>
      </c>
      <c r="K48" s="110"/>
      <c r="L48" s="74" t="str">
        <f t="shared" si="7"/>
        <v/>
      </c>
      <c r="M48" s="11" t="str">
        <f t="shared" si="8"/>
        <v/>
      </c>
      <c r="N48" s="11" t="str">
        <f t="shared" si="9"/>
        <v/>
      </c>
      <c r="O48" s="11" t="str">
        <f t="shared" si="10"/>
        <v/>
      </c>
      <c r="P48" s="380">
        <f t="shared" si="11"/>
        <v>1</v>
      </c>
      <c r="Q48" s="380">
        <f t="shared" si="12"/>
        <v>1</v>
      </c>
      <c r="X48" s="505" t="s">
        <v>130</v>
      </c>
      <c r="Y48" s="506"/>
      <c r="Z48" s="175">
        <f>SUM(Z42:Z47)</f>
        <v>0</v>
      </c>
      <c r="AA48" s="176">
        <f>SUM(AA42:AA47)</f>
        <v>0</v>
      </c>
      <c r="AB48" s="176">
        <f>SUM(AB42:AB47)</f>
        <v>0</v>
      </c>
      <c r="AC48" s="393"/>
      <c r="AD48" s="393">
        <f t="shared" si="62"/>
        <v>0</v>
      </c>
      <c r="AE48" s="138" t="str">
        <f t="shared" si="63"/>
        <v/>
      </c>
      <c r="AF48" s="175">
        <f>SUM(AF42:AF47)</f>
        <v>0</v>
      </c>
      <c r="AG48" s="176">
        <f>SUM(AG42:AG47)</f>
        <v>0</v>
      </c>
      <c r="AH48" s="176">
        <f>SUM(AH42:AH47)</f>
        <v>0</v>
      </c>
      <c r="AI48" s="393">
        <f t="shared" si="65"/>
        <v>0</v>
      </c>
      <c r="AJ48" s="138" t="str">
        <f t="shared" si="97"/>
        <v/>
      </c>
      <c r="AK48" s="175">
        <f>SUM(AK42:AK47)</f>
        <v>0</v>
      </c>
      <c r="AL48" s="176">
        <f>SUM(AL42:AL47)</f>
        <v>0</v>
      </c>
      <c r="AM48" s="176">
        <f>SUM(AM42:AM47)</f>
        <v>0</v>
      </c>
      <c r="AN48" s="393">
        <f t="shared" si="67"/>
        <v>0</v>
      </c>
      <c r="AO48" s="138" t="str">
        <f t="shared" si="98"/>
        <v/>
      </c>
      <c r="AP48" s="175">
        <f>SUM(AP42:AP47)</f>
        <v>0</v>
      </c>
      <c r="AQ48" s="176">
        <f>SUM(AQ42:AQ47)</f>
        <v>0</v>
      </c>
      <c r="AR48" s="176">
        <f>SUM(AR42:AR47)</f>
        <v>0</v>
      </c>
      <c r="AS48" s="393">
        <f t="shared" si="69"/>
        <v>0</v>
      </c>
      <c r="AT48" s="138" t="str">
        <f t="shared" si="70"/>
        <v/>
      </c>
      <c r="AU48" s="175">
        <f>SUM(AU42:AU47)</f>
        <v>0</v>
      </c>
      <c r="AV48" s="176">
        <f>SUM(AV42:AV47)</f>
        <v>0</v>
      </c>
      <c r="AW48" s="176">
        <f>SUM(AW42:AW47)</f>
        <v>0</v>
      </c>
      <c r="AX48" s="393">
        <f t="shared" si="72"/>
        <v>0</v>
      </c>
      <c r="AY48" s="138" t="str">
        <f t="shared" si="73"/>
        <v/>
      </c>
      <c r="AZ48" s="175">
        <f>SUM(AZ42:AZ47)</f>
        <v>0</v>
      </c>
      <c r="BA48" s="176">
        <f>SUM(BA42:BA47)</f>
        <v>0</v>
      </c>
      <c r="BB48" s="176">
        <f>SUM(BB42:BB47)</f>
        <v>0</v>
      </c>
      <c r="BC48" s="393">
        <f t="shared" si="75"/>
        <v>0</v>
      </c>
      <c r="BD48" s="138" t="str">
        <f t="shared" si="76"/>
        <v/>
      </c>
      <c r="BE48" s="175">
        <f>SUM(BE42:BE47)</f>
        <v>0</v>
      </c>
      <c r="BF48" s="176">
        <f>SUM(BF42:BF47)</f>
        <v>0</v>
      </c>
      <c r="BG48" s="176">
        <f>SUM(BG42:BG47)</f>
        <v>0</v>
      </c>
      <c r="BH48" s="393">
        <f t="shared" si="78"/>
        <v>0</v>
      </c>
      <c r="BI48" s="138" t="str">
        <f t="shared" si="79"/>
        <v/>
      </c>
      <c r="BJ48" s="505" t="s">
        <v>130</v>
      </c>
      <c r="BK48" s="506"/>
      <c r="BL48" s="175">
        <f>SUM(BL42:BL47)</f>
        <v>0</v>
      </c>
      <c r="BM48" s="176">
        <f>COUNTIFS($L$5:$L$300,$X$33,$M$5:$M$300,$Y48,$N$5:$N$300,$Z$31,$O$5:$O$300,$AA$32)</f>
        <v>0</v>
      </c>
      <c r="BN48" s="176">
        <f>SUM(BN42:BN47)</f>
        <v>0</v>
      </c>
      <c r="BO48" s="176"/>
      <c r="BP48" s="393">
        <f t="shared" si="80"/>
        <v>0</v>
      </c>
      <c r="BQ48" s="138" t="str">
        <f t="shared" si="81"/>
        <v/>
      </c>
      <c r="BR48" s="175">
        <f>SUM(BR42:BR47)</f>
        <v>0</v>
      </c>
      <c r="BS48" s="176">
        <f>SUM(BS42:BS47)</f>
        <v>0</v>
      </c>
      <c r="BT48" s="176">
        <f>SUM(BT42:BT47)</f>
        <v>0</v>
      </c>
      <c r="BU48" s="393">
        <f t="shared" si="83"/>
        <v>0</v>
      </c>
      <c r="BV48" s="138" t="str">
        <f t="shared" si="99"/>
        <v/>
      </c>
      <c r="BW48" s="175">
        <f>SUM(BW42:BW47)</f>
        <v>0</v>
      </c>
      <c r="BX48" s="176">
        <f>SUM(BY42:BY47)</f>
        <v>0</v>
      </c>
      <c r="BY48" s="176">
        <f>SUM(BY42:BY47)</f>
        <v>0</v>
      </c>
      <c r="BZ48" s="393">
        <f t="shared" si="85"/>
        <v>0</v>
      </c>
      <c r="CA48" s="138" t="str">
        <f t="shared" si="100"/>
        <v/>
      </c>
      <c r="CB48" s="175">
        <f>SUM(CB42:CB47)</f>
        <v>0</v>
      </c>
      <c r="CC48" s="176">
        <f>SUM(CC42:CC47)</f>
        <v>0</v>
      </c>
      <c r="CD48" s="176">
        <f>SUM(CD42:CD47)</f>
        <v>0</v>
      </c>
      <c r="CE48" s="393">
        <f t="shared" si="87"/>
        <v>0</v>
      </c>
      <c r="CF48" s="138" t="str">
        <f t="shared" si="101"/>
        <v/>
      </c>
      <c r="CG48" s="175">
        <f>SUM(CG42:CG47)</f>
        <v>0</v>
      </c>
      <c r="CH48" s="176">
        <f>SUM(CH42:CH47)</f>
        <v>0</v>
      </c>
      <c r="CI48" s="176">
        <f>SUM(CI42:CI47)</f>
        <v>0</v>
      </c>
      <c r="CJ48" s="393">
        <f t="shared" si="89"/>
        <v>0</v>
      </c>
      <c r="CK48" s="138" t="str">
        <f t="shared" si="90"/>
        <v/>
      </c>
      <c r="CL48" s="187">
        <f>SUM(CL42:CL47)</f>
        <v>0</v>
      </c>
      <c r="CM48" s="188">
        <f>SUM(CM42:CM47)</f>
        <v>0</v>
      </c>
      <c r="CN48" s="188">
        <f>SUM(CN42:CN47)</f>
        <v>0</v>
      </c>
      <c r="CO48" s="374">
        <f t="shared" si="92"/>
        <v>0</v>
      </c>
      <c r="CP48" s="243" t="str">
        <f t="shared" si="93"/>
        <v/>
      </c>
      <c r="CQ48" s="175">
        <f>SUM(CQ42:CQ47)</f>
        <v>0</v>
      </c>
      <c r="CR48" s="176">
        <f>SUM(CR42:CR47)</f>
        <v>0</v>
      </c>
      <c r="CS48" s="176">
        <f>SUM(CS42:CS47)</f>
        <v>0</v>
      </c>
      <c r="CT48" s="393">
        <f t="shared" si="95"/>
        <v>0</v>
      </c>
      <c r="CU48" s="138" t="str">
        <f t="shared" si="96"/>
        <v/>
      </c>
      <c r="CV48" s="98"/>
    </row>
    <row r="49" spans="3:100" ht="15.75" thickBot="1" x14ac:dyDescent="0.3">
      <c r="C49" s="380">
        <f t="shared" si="5"/>
        <v>0</v>
      </c>
      <c r="E49" s="516" t="s">
        <v>115</v>
      </c>
      <c r="F49" s="516"/>
      <c r="G49" s="385">
        <v>1</v>
      </c>
      <c r="I49" s="409" t="e">
        <f t="shared" ca="1" si="6"/>
        <v>#NAME?</v>
      </c>
      <c r="K49" s="110"/>
      <c r="L49" s="74" t="str">
        <f t="shared" si="7"/>
        <v/>
      </c>
      <c r="M49" s="11" t="str">
        <f t="shared" si="8"/>
        <v/>
      </c>
      <c r="N49" s="11" t="str">
        <f t="shared" si="9"/>
        <v/>
      </c>
      <c r="O49" s="11" t="str">
        <f t="shared" si="10"/>
        <v/>
      </c>
      <c r="P49" s="380">
        <f t="shared" si="11"/>
        <v>1</v>
      </c>
      <c r="Q49" s="380">
        <f t="shared" si="12"/>
        <v>1</v>
      </c>
      <c r="Z49" s="499" t="str">
        <f>$G$23</f>
        <v>S</v>
      </c>
      <c r="AA49" s="500"/>
      <c r="AB49" s="500"/>
      <c r="AC49" s="500"/>
      <c r="AD49" s="500"/>
      <c r="AE49" s="501"/>
      <c r="AF49" s="499" t="str">
        <f>$G$24</f>
        <v>R</v>
      </c>
      <c r="AG49" s="500"/>
      <c r="AH49" s="500"/>
      <c r="AI49" s="500"/>
      <c r="AJ49" s="501"/>
      <c r="AK49" s="509" t="str">
        <f>$G$26</f>
        <v>D</v>
      </c>
      <c r="AL49" s="510"/>
      <c r="AM49" s="510"/>
      <c r="AN49" s="510"/>
      <c r="AO49" s="511"/>
      <c r="AP49" s="499" t="str">
        <f>$G$27</f>
        <v>L</v>
      </c>
      <c r="AQ49" s="500"/>
      <c r="AR49" s="500"/>
      <c r="AS49" s="500"/>
      <c r="AT49" s="500"/>
      <c r="AU49" s="499" t="str">
        <f>$G$22</f>
        <v>A</v>
      </c>
      <c r="AV49" s="500"/>
      <c r="AW49" s="500"/>
      <c r="AX49" s="500"/>
      <c r="AY49" s="500"/>
      <c r="AZ49" s="499" t="str">
        <f>$G$32</f>
        <v>X</v>
      </c>
      <c r="BA49" s="500"/>
      <c r="BB49" s="500"/>
      <c r="BC49" s="500"/>
      <c r="BD49" s="501"/>
      <c r="BE49" s="500" t="str">
        <f>$G$25</f>
        <v>B</v>
      </c>
      <c r="BF49" s="500"/>
      <c r="BG49" s="500"/>
      <c r="BH49" s="500"/>
      <c r="BI49" s="501"/>
      <c r="BJ49" s="1"/>
      <c r="BK49" s="27"/>
      <c r="BL49" s="499" t="str">
        <f>$G$23</f>
        <v>S</v>
      </c>
      <c r="BM49" s="500"/>
      <c r="BN49" s="500"/>
      <c r="BO49" s="500"/>
      <c r="BP49" s="500"/>
      <c r="BQ49" s="501"/>
      <c r="BR49" s="499" t="str">
        <f>$G$24</f>
        <v>R</v>
      </c>
      <c r="BS49" s="500"/>
      <c r="BT49" s="500"/>
      <c r="BU49" s="500"/>
      <c r="BV49" s="501"/>
      <c r="BW49" s="499" t="str">
        <f>$G$26</f>
        <v>D</v>
      </c>
      <c r="BX49" s="500"/>
      <c r="BY49" s="500"/>
      <c r="BZ49" s="500"/>
      <c r="CA49" s="501"/>
      <c r="CB49" s="499" t="str">
        <f>$G$27</f>
        <v>L</v>
      </c>
      <c r="CC49" s="500"/>
      <c r="CD49" s="500"/>
      <c r="CE49" s="500"/>
      <c r="CF49" s="500"/>
      <c r="CG49" s="499" t="str">
        <f>$G$22</f>
        <v>A</v>
      </c>
      <c r="CH49" s="500"/>
      <c r="CI49" s="500"/>
      <c r="CJ49" s="500"/>
      <c r="CK49" s="501"/>
      <c r="CL49" s="500" t="str">
        <f>$G$32</f>
        <v>X</v>
      </c>
      <c r="CM49" s="500"/>
      <c r="CN49" s="500"/>
      <c r="CO49" s="500"/>
      <c r="CP49" s="501"/>
      <c r="CQ49" s="500" t="str">
        <f>$G$25</f>
        <v>B</v>
      </c>
      <c r="CR49" s="500"/>
      <c r="CS49" s="500"/>
      <c r="CT49" s="500"/>
      <c r="CU49" s="501"/>
      <c r="CV49" s="31"/>
    </row>
    <row r="50" spans="3:100" ht="15.75" thickBot="1" x14ac:dyDescent="0.3">
      <c r="C50" s="380">
        <f t="shared" si="5"/>
        <v>0</v>
      </c>
      <c r="E50" s="516" t="s">
        <v>116</v>
      </c>
      <c r="F50" s="516"/>
      <c r="G50" s="385">
        <v>2</v>
      </c>
      <c r="I50" s="409" t="e">
        <f t="shared" ca="1" si="6"/>
        <v>#NAME?</v>
      </c>
      <c r="K50" s="110"/>
      <c r="L50" s="74" t="str">
        <f t="shared" si="7"/>
        <v/>
      </c>
      <c r="M50" s="11" t="str">
        <f t="shared" si="8"/>
        <v/>
      </c>
      <c r="N50" s="11" t="str">
        <f t="shared" si="9"/>
        <v/>
      </c>
      <c r="O50" s="11" t="str">
        <f t="shared" si="10"/>
        <v/>
      </c>
      <c r="P50" s="380">
        <f t="shared" si="11"/>
        <v>1</v>
      </c>
      <c r="Q50" s="380">
        <f t="shared" si="12"/>
        <v>1</v>
      </c>
      <c r="Y50" s="125" t="s">
        <v>127</v>
      </c>
      <c r="Z50" s="176" t="str">
        <f>$G$29</f>
        <v>P</v>
      </c>
      <c r="AA50" s="170" t="str">
        <f>$G$31</f>
        <v>C</v>
      </c>
      <c r="AB50" s="170" t="str">
        <f>$G$28</f>
        <v>E</v>
      </c>
      <c r="AC50" s="97"/>
      <c r="AD50" s="392" t="s">
        <v>10</v>
      </c>
      <c r="AE50" s="119" t="s">
        <v>128</v>
      </c>
      <c r="AF50" s="175" t="str">
        <f>$G$30</f>
        <v>EX</v>
      </c>
      <c r="AG50" s="176" t="str">
        <f>$G$31</f>
        <v>C</v>
      </c>
      <c r="AH50" s="176" t="str">
        <f>$G$28</f>
        <v>E</v>
      </c>
      <c r="AI50" s="393" t="s">
        <v>10</v>
      </c>
      <c r="AJ50" s="138" t="s">
        <v>128</v>
      </c>
      <c r="AK50" s="175" t="str">
        <f>$G$30</f>
        <v>EX</v>
      </c>
      <c r="AL50" s="176" t="str">
        <f>$G$31</f>
        <v>C</v>
      </c>
      <c r="AM50" s="176" t="str">
        <f>$G$28</f>
        <v>E</v>
      </c>
      <c r="AN50" s="161" t="s">
        <v>10</v>
      </c>
      <c r="AO50" s="138" t="s">
        <v>128</v>
      </c>
      <c r="AP50" s="175" t="str">
        <f>$G$30</f>
        <v>EX</v>
      </c>
      <c r="AQ50" s="176" t="str">
        <f>$G$31</f>
        <v>C</v>
      </c>
      <c r="AR50" s="176" t="str">
        <f>$G$28</f>
        <v>E</v>
      </c>
      <c r="AS50" s="393" t="s">
        <v>10</v>
      </c>
      <c r="AT50" s="155" t="s">
        <v>128</v>
      </c>
      <c r="AU50" s="175" t="str">
        <f>$G$29</f>
        <v>P</v>
      </c>
      <c r="AV50" s="176" t="str">
        <f>$G$31</f>
        <v>C</v>
      </c>
      <c r="AW50" s="176" t="str">
        <f>$G$28</f>
        <v>E</v>
      </c>
      <c r="AX50" s="393" t="s">
        <v>10</v>
      </c>
      <c r="AY50" s="138" t="s">
        <v>128</v>
      </c>
      <c r="AZ50" s="176" t="str">
        <f>$G$29</f>
        <v>P</v>
      </c>
      <c r="BA50" s="176" t="str">
        <f>$G$31</f>
        <v>C</v>
      </c>
      <c r="BB50" s="176" t="str">
        <f>$G$28</f>
        <v>E</v>
      </c>
      <c r="BC50" s="462" t="s">
        <v>10</v>
      </c>
      <c r="BD50" s="138" t="s">
        <v>128</v>
      </c>
      <c r="BE50" s="176" t="str">
        <f>$G$29</f>
        <v>P</v>
      </c>
      <c r="BF50" s="170" t="str">
        <f>$G$31</f>
        <v>C</v>
      </c>
      <c r="BG50" s="170" t="str">
        <f>$G$28</f>
        <v>E</v>
      </c>
      <c r="BH50" s="392" t="s">
        <v>10</v>
      </c>
      <c r="BI50" s="138" t="s">
        <v>128</v>
      </c>
      <c r="BJ50" s="1"/>
      <c r="BK50" s="125" t="s">
        <v>127</v>
      </c>
      <c r="BL50" s="176" t="str">
        <f>$G$29</f>
        <v>P</v>
      </c>
      <c r="BM50" s="170" t="str">
        <f>$G$31</f>
        <v>C</v>
      </c>
      <c r="BN50" s="170" t="str">
        <f>$G$28</f>
        <v>E</v>
      </c>
      <c r="BO50" s="97"/>
      <c r="BP50" s="392" t="s">
        <v>10</v>
      </c>
      <c r="BQ50" s="119" t="s">
        <v>128</v>
      </c>
      <c r="BR50" s="175" t="str">
        <f>$G$30</f>
        <v>EX</v>
      </c>
      <c r="BS50" s="176" t="str">
        <f>$G$31</f>
        <v>C</v>
      </c>
      <c r="BT50" s="176" t="str">
        <f>$G$28</f>
        <v>E</v>
      </c>
      <c r="BU50" s="393" t="s">
        <v>10</v>
      </c>
      <c r="BV50" s="138" t="s">
        <v>128</v>
      </c>
      <c r="BW50" s="175" t="str">
        <f>$G$30</f>
        <v>EX</v>
      </c>
      <c r="BX50" s="176" t="str">
        <f>$G$31</f>
        <v>C</v>
      </c>
      <c r="BY50" s="176" t="str">
        <f>$G$28</f>
        <v>E</v>
      </c>
      <c r="BZ50" s="161" t="s">
        <v>10</v>
      </c>
      <c r="CA50" s="138" t="s">
        <v>128</v>
      </c>
      <c r="CB50" s="175" t="str">
        <f>$G$30</f>
        <v>EX</v>
      </c>
      <c r="CC50" s="176" t="str">
        <f>$G$31</f>
        <v>C</v>
      </c>
      <c r="CD50" s="176" t="str">
        <f>$G$28</f>
        <v>E</v>
      </c>
      <c r="CE50" s="393" t="s">
        <v>10</v>
      </c>
      <c r="CF50" s="155" t="s">
        <v>128</v>
      </c>
      <c r="CG50" s="175" t="str">
        <f>$G$29</f>
        <v>P</v>
      </c>
      <c r="CH50" s="176" t="str">
        <f>$G$31</f>
        <v>C</v>
      </c>
      <c r="CI50" s="176" t="str">
        <f>$G$28</f>
        <v>E</v>
      </c>
      <c r="CJ50" s="393" t="s">
        <v>10</v>
      </c>
      <c r="CK50" s="138" t="s">
        <v>128</v>
      </c>
      <c r="CL50" s="176" t="str">
        <f>$G$29</f>
        <v>P</v>
      </c>
      <c r="CM50" s="170" t="str">
        <f>$G$31</f>
        <v>C</v>
      </c>
      <c r="CN50" s="170" t="str">
        <f>$G$28</f>
        <v>E</v>
      </c>
      <c r="CO50" s="393" t="s">
        <v>10</v>
      </c>
      <c r="CP50" s="138" t="s">
        <v>128</v>
      </c>
      <c r="CQ50" s="176" t="str">
        <f>$G$29</f>
        <v>P</v>
      </c>
      <c r="CR50" s="170" t="str">
        <f>$G$31</f>
        <v>C</v>
      </c>
      <c r="CS50" s="170" t="str">
        <f>$G$28</f>
        <v>E</v>
      </c>
      <c r="CT50" s="392" t="s">
        <v>10</v>
      </c>
      <c r="CU50" s="138" t="s">
        <v>128</v>
      </c>
      <c r="CV50" s="329"/>
    </row>
    <row r="51" spans="3:100" ht="15" customHeight="1" x14ac:dyDescent="0.25">
      <c r="C51" s="380">
        <f t="shared" si="5"/>
        <v>0</v>
      </c>
      <c r="E51" s="516" t="s">
        <v>117</v>
      </c>
      <c r="F51" s="516"/>
      <c r="G51" s="385">
        <v>3</v>
      </c>
      <c r="I51" s="409" t="e">
        <f t="shared" ca="1" si="6"/>
        <v>#NAME?</v>
      </c>
      <c r="K51" s="110"/>
      <c r="L51" s="74" t="str">
        <f t="shared" si="7"/>
        <v/>
      </c>
      <c r="M51" s="11" t="str">
        <f t="shared" si="8"/>
        <v/>
      </c>
      <c r="N51" s="11" t="str">
        <f t="shared" si="9"/>
        <v/>
      </c>
      <c r="O51" s="11" t="str">
        <f t="shared" si="10"/>
        <v/>
      </c>
      <c r="P51" s="380">
        <f t="shared" si="11"/>
        <v>1</v>
      </c>
      <c r="Q51" s="380">
        <f t="shared" si="12"/>
        <v>1</v>
      </c>
      <c r="X51" s="515">
        <f>F6</f>
        <v>0</v>
      </c>
      <c r="Y51" s="391">
        <v>1</v>
      </c>
      <c r="Z51" s="172">
        <f>COUNTIFS($L$5:$L$300,$X$51,$M$5:$M$300,$Y$33,$N$5:$N$300,$Z$31,$O$5:$O$300,$Z$32)</f>
        <v>0</v>
      </c>
      <c r="AA51" s="172">
        <f>COUNTIFS($L$5:$L$300,$X$51,$M$5:$M$300,$Y$33,$N$5:$N$300,$Z$31,$O$5:$O$300,AA$32)</f>
        <v>0</v>
      </c>
      <c r="AB51" s="172">
        <f>COUNTIFS($L$5:$L$300,$X$51,$M$5:$M$300,$Y$33,$N$5:$N$300,$Z$31,$O$5:$O$300,AB$32)</f>
        <v>0</v>
      </c>
      <c r="AC51" s="97"/>
      <c r="AD51" s="97">
        <f t="shared" ref="AD51:AD57" si="102">SUM(Z51:AB51)</f>
        <v>0</v>
      </c>
      <c r="AE51" s="397" t="str">
        <f t="shared" ref="AE51:AE57" si="103">IF(AD51=0,"",((Z51*4)+(AA51*2)+(AB51*0))/AD51)</f>
        <v/>
      </c>
      <c r="AF51" s="174">
        <f>COUNTIFS($L$5:$L$300,$X$51,$M$5:$M$300,$Y$33,$N$5:$N$300,$AF$31,$O$5:$O$300,AF$32)</f>
        <v>0</v>
      </c>
      <c r="AG51" s="174">
        <f t="shared" ref="AG51:AH56" si="104">COUNTIFS($L$5:$L$300,$X$51,$M$5:$M$300,$Y51,$N$5:$N$300,$AF$31,$O$5:$O$300,AG$32)</f>
        <v>0</v>
      </c>
      <c r="AH51" s="174">
        <f t="shared" si="104"/>
        <v>0</v>
      </c>
      <c r="AI51" s="97">
        <f t="shared" ref="AI51:AI57" si="105">SUM(AF51:AH51)</f>
        <v>0</v>
      </c>
      <c r="AJ51" s="397" t="str">
        <f>IF(AI51=0,"",((AF51*3)+(AG51*1.5)+(AH51*0))/AI51)</f>
        <v/>
      </c>
      <c r="AK51" s="181">
        <f t="shared" ref="AK51:AM56" si="106">COUNTIFS($L$5:$L$300,$X$51,$M$5:$M$300,$Y51,$N$5:$N$300,$AK$31,$O$5:$O$300,AK$32)</f>
        <v>0</v>
      </c>
      <c r="AL51" s="174">
        <f t="shared" si="106"/>
        <v>0</v>
      </c>
      <c r="AM51" s="174">
        <f t="shared" si="106"/>
        <v>0</v>
      </c>
      <c r="AN51" s="97">
        <f t="shared" ref="AN51:AN57" si="107">SUM(AK51:AM51)</f>
        <v>0</v>
      </c>
      <c r="AO51" s="397" t="str">
        <f>IF(AN51=0,"",((AK51*3)+(AL51*1.5)+(AM51*0))/AN51)</f>
        <v/>
      </c>
      <c r="AP51" s="174">
        <f t="shared" ref="AP51:AR56" si="108">COUNTIFS($L$5:$L$300,$X$51,$M$5:$M$300,$Y51,$N$5:$N$300,$AP$31,$O$5:$O$300,AP$32)</f>
        <v>0</v>
      </c>
      <c r="AQ51" s="174">
        <f t="shared" si="108"/>
        <v>0</v>
      </c>
      <c r="AR51" s="174">
        <f t="shared" si="108"/>
        <v>0</v>
      </c>
      <c r="AS51" s="97">
        <f t="shared" ref="AS51:AS57" si="109">SUM(AP51:AR51)</f>
        <v>0</v>
      </c>
      <c r="AT51" s="397" t="str">
        <f t="shared" ref="AT51:AT57" si="110">IF(AS51=0,"",((AP51*3)+(AQ51*1.5)+(AS51*0))/AS51)</f>
        <v/>
      </c>
      <c r="AU51" s="185">
        <f t="shared" ref="AU51:AW56" si="111">COUNTIFS($L$5:$L$300,$X$51,$M$5:$M$300,$Y51,$N$5:$N$300,$AU$31,$O$5:$O$300,AU$32)</f>
        <v>0</v>
      </c>
      <c r="AV51" s="172">
        <f t="shared" si="111"/>
        <v>0</v>
      </c>
      <c r="AW51" s="172">
        <f t="shared" si="111"/>
        <v>0</v>
      </c>
      <c r="AX51" s="97">
        <f t="shared" ref="AX51:AX57" si="112">SUM(AU51:AW51)</f>
        <v>0</v>
      </c>
      <c r="AY51" s="397" t="str">
        <f t="shared" ref="AY51:AY57" si="113">IF(AX51=0,"",((AU51*4)+(AV51*2)+(AW51*0))/AX51)</f>
        <v/>
      </c>
      <c r="AZ51" s="174">
        <f t="shared" ref="AZ51:BB56" si="114">COUNTIFS($L$5:$L$300,$X$51,$M$5:$M$300,$Y51,$N$5:$N$300,$AZ$31,$O$5:$O$300,AZ$32)</f>
        <v>0</v>
      </c>
      <c r="BA51" s="174">
        <f t="shared" si="114"/>
        <v>0</v>
      </c>
      <c r="BB51" s="174">
        <f t="shared" si="114"/>
        <v>0</v>
      </c>
      <c r="BC51" s="409">
        <f t="shared" ref="BC51:BC57" si="115">SUM(AZ51:BB51)</f>
        <v>0</v>
      </c>
      <c r="BD51" s="399" t="str">
        <f t="shared" ref="BD51:BD57" si="116">IF(BC51=0,"",((AZ51*4)+(BA51*2)+(BB51*0))/BC51)</f>
        <v/>
      </c>
      <c r="BE51" s="185">
        <f t="shared" ref="BE51:BG56" si="117">COUNTIFS($L$5:$L$300,$X$51,$M$5:$M$300,$Y51,$N$5:$N$300,$BE$31,$O$5:$O$300,BE$32)</f>
        <v>0</v>
      </c>
      <c r="BF51" s="172">
        <f t="shared" si="117"/>
        <v>0</v>
      </c>
      <c r="BG51" s="172">
        <f t="shared" si="117"/>
        <v>0</v>
      </c>
      <c r="BH51" s="97">
        <f t="shared" ref="BH51:BH57" si="118">SUM(BE51:BG51)</f>
        <v>0</v>
      </c>
      <c r="BI51" s="397" t="str">
        <f t="shared" ref="BI51:BI57" si="119">IF(BH51=0,"",((BE51*4)+(BF51*2)+(BG51*0))/BH51)</f>
        <v/>
      </c>
      <c r="BJ51" s="512">
        <f>H6</f>
        <v>0</v>
      </c>
      <c r="BK51" s="404">
        <v>1</v>
      </c>
      <c r="BL51" s="172">
        <f>COUNTIFS($L$5:$L$300,$BJ$33,$M$5:$M$300,$Y$33,$N$5:$N$300,$Z$31,$O$5:$O$300,$Z$32)</f>
        <v>0</v>
      </c>
      <c r="BM51" s="172">
        <f>COUNTIFS($L$5:$L$300,$BJ$33,$M$5:$M$300,$Y$33,$N$5:$N$300,$Z$31,$O$5:$O$300,BM$32)</f>
        <v>0</v>
      </c>
      <c r="BN51" s="172">
        <f>COUNTIFS($L$5:$L$300,$BJ$33,$M$5:$M$300,$Y$33,$N$5:$N$300,$Z$31,$O$5:$O$300,BN$32)</f>
        <v>0</v>
      </c>
      <c r="BO51" s="172"/>
      <c r="BP51" s="97">
        <f t="shared" ref="BP51:BP57" si="120">SUM(BL51:BN51)</f>
        <v>0</v>
      </c>
      <c r="BQ51" s="397" t="str">
        <f t="shared" ref="BQ51:BQ57" si="121">IF(BP51=0,"",((BL51*4)+(BM51*2)+(BN51*0))/BP51)</f>
        <v/>
      </c>
      <c r="BR51" s="174">
        <f>COUNTIFS($L$5:$L$300,$BJ$33,$M$5:$M$300,$Y$33,$N$5:$N$300,$AF$31,$O$5:$O$300,BR$32)</f>
        <v>0</v>
      </c>
      <c r="BS51" s="174">
        <f t="shared" ref="BS51:BT56" si="122">COUNTIFS($L$5:$L$300,$BJ$33,$M$5:$M$300,$Y51,$N$5:$N$300,$AF$31,$O$5:$O$300,BS$32)</f>
        <v>0</v>
      </c>
      <c r="BT51" s="174">
        <f t="shared" si="122"/>
        <v>0</v>
      </c>
      <c r="BU51" s="97">
        <f t="shared" ref="BU51:BU57" si="123">SUM(BR51:BT51)</f>
        <v>0</v>
      </c>
      <c r="BV51" s="397" t="str">
        <f>IF(BU51=0,"",((BR51*3)+(BS51*1.5)+(BT51*0))/BU51)</f>
        <v/>
      </c>
      <c r="BW51" s="174">
        <f t="shared" ref="BW51:BY56" si="124">COUNTIFS($L$5:$L$300,$BJ$33,$M$5:$M$300,$Y51,$N$5:$N$300,$AK$31,$O$5:$O$300,BW$32)</f>
        <v>0</v>
      </c>
      <c r="BX51" s="174">
        <f t="shared" si="124"/>
        <v>0</v>
      </c>
      <c r="BY51" s="174">
        <f t="shared" si="124"/>
        <v>0</v>
      </c>
      <c r="BZ51" s="97">
        <f t="shared" ref="BZ51:BZ57" si="125">SUM(BW51:BY51)</f>
        <v>0</v>
      </c>
      <c r="CA51" s="397" t="str">
        <f>IF(BZ51=0,"",((BW51*3)+(BX51*1.5)+(BY51*0))/BZ51)</f>
        <v/>
      </c>
      <c r="CB51" s="174">
        <f t="shared" ref="CB51:CD56" si="126">COUNTIFS($L$5:$L$300,$BJ$33,$M$5:$M$300,$Y51,$N$5:$N$300,$AP$31,$O$5:$O$300,CB$32)</f>
        <v>0</v>
      </c>
      <c r="CC51" s="174">
        <f t="shared" si="126"/>
        <v>0</v>
      </c>
      <c r="CD51" s="174">
        <f t="shared" si="126"/>
        <v>0</v>
      </c>
      <c r="CE51" s="97">
        <f t="shared" ref="CE51:CE57" si="127">SUM(CB51:CD51)</f>
        <v>0</v>
      </c>
      <c r="CF51" s="397" t="str">
        <f>IF(CE51=0,"",((CB51*3)+(CC51*1.5)+(CD51*0))/CE51)</f>
        <v/>
      </c>
      <c r="CG51" s="185">
        <f t="shared" ref="CG51:CI56" si="128">COUNTIFS($L$5:$L$300,$BJ$33,$M$5:$M$300,$Y51,$N$5:$N$300,$AU$31,$O$5:$O$300,CG$32)</f>
        <v>0</v>
      </c>
      <c r="CH51" s="172">
        <f t="shared" si="128"/>
        <v>0</v>
      </c>
      <c r="CI51" s="172">
        <f t="shared" si="128"/>
        <v>0</v>
      </c>
      <c r="CJ51" s="97">
        <f t="shared" ref="CJ51:CJ57" si="129">SUM(CG51:CI51)</f>
        <v>0</v>
      </c>
      <c r="CK51" s="400" t="str">
        <f t="shared" ref="CK51:CK57" si="130">IF(CJ51=0,"",((CG51*4)+(CH51*2)+(CI51*0))/CJ51)</f>
        <v/>
      </c>
      <c r="CL51" s="185">
        <f t="shared" ref="CL51:CN56" si="131">COUNTIFS($L$5:$L$300,$BJ$33,$M$5:$M$300,$Y51,$N$5:$N$300,$AZ$31,$O$5:$O$300,CL$32)</f>
        <v>0</v>
      </c>
      <c r="CM51" s="172">
        <f t="shared" si="131"/>
        <v>0</v>
      </c>
      <c r="CN51" s="172">
        <f t="shared" si="131"/>
        <v>0</v>
      </c>
      <c r="CO51" s="97">
        <f t="shared" ref="CO51:CO57" si="132">SUM(CL51:CN51)</f>
        <v>0</v>
      </c>
      <c r="CP51" s="397" t="str">
        <f t="shared" ref="CP51:CP57" si="133">IF(CO51=0,"",((CL51*4)+(CM51*2)+(CN51*0))/CO51)</f>
        <v/>
      </c>
      <c r="CQ51" s="172">
        <f t="shared" ref="CQ51:CS56" si="134">COUNTIFS($L$5:$L$300,$BJ$33,$M$5:$M$300,$Y51,$N$5:$N$300,$BE$31,$O$5:$O$300,CQ$32)</f>
        <v>0</v>
      </c>
      <c r="CR51" s="172">
        <f t="shared" si="134"/>
        <v>0</v>
      </c>
      <c r="CS51" s="172">
        <f t="shared" si="134"/>
        <v>0</v>
      </c>
      <c r="CT51" s="97">
        <f t="shared" ref="CT51:CT57" si="135">SUM(CQ51:CS51)</f>
        <v>0</v>
      </c>
      <c r="CU51" s="397" t="str">
        <f t="shared" ref="CU51:CU57" si="136">IF(CT51=0,"",((CQ51*4)+(CR51*2)+(CS51*0))/CT51)</f>
        <v/>
      </c>
      <c r="CV51" s="98"/>
    </row>
    <row r="52" spans="3:100" x14ac:dyDescent="0.25">
      <c r="C52" s="380">
        <f t="shared" si="5"/>
        <v>0</v>
      </c>
      <c r="E52" s="516" t="s">
        <v>118</v>
      </c>
      <c r="F52" s="516"/>
      <c r="G52" s="385">
        <v>4</v>
      </c>
      <c r="I52" s="409" t="e">
        <f t="shared" ca="1" si="6"/>
        <v>#NAME?</v>
      </c>
      <c r="K52" s="110"/>
      <c r="L52" s="74" t="str">
        <f t="shared" si="7"/>
        <v/>
      </c>
      <c r="M52" s="11" t="str">
        <f t="shared" si="8"/>
        <v/>
      </c>
      <c r="N52" s="11" t="str">
        <f t="shared" si="9"/>
        <v/>
      </c>
      <c r="O52" s="11" t="str">
        <f t="shared" si="10"/>
        <v/>
      </c>
      <c r="P52" s="380">
        <f t="shared" si="11"/>
        <v>1</v>
      </c>
      <c r="Q52" s="380">
        <f t="shared" si="12"/>
        <v>1</v>
      </c>
      <c r="X52" s="517"/>
      <c r="Y52" s="129">
        <v>2</v>
      </c>
      <c r="Z52" s="173">
        <f>COUNTIFS($L$5:$L$300,$X$51,$M$5:$M$300,$Y52,$N$5:$N$300,$Z$31,$O$5:$O$300,$Z$32)</f>
        <v>0</v>
      </c>
      <c r="AA52" s="173">
        <f>COUNTIFS($L$5:$L$300,$X$51,$M$5:$M$300,$Y52,$N$5:$N$300,$Z$31,$O$5:$O$300,$AA$32)</f>
        <v>0</v>
      </c>
      <c r="AB52" s="173">
        <f>COUNTIFS($L$5:$L$300,$X$51,$M$5:$M$300,$Y52,$N$5:$N$300,$Z$31,$O$5:$O$300,$AB$32)</f>
        <v>0</v>
      </c>
      <c r="AC52" s="130"/>
      <c r="AD52" s="130">
        <f t="shared" si="102"/>
        <v>0</v>
      </c>
      <c r="AE52" s="137" t="str">
        <f t="shared" si="103"/>
        <v/>
      </c>
      <c r="AF52" s="173">
        <f>COUNTIFS($L$5:$L$300,$X$51,$M$5:$M$300,$Y52,$N$5:$N$300,$AF$31,$O$5:$O$300,AF$32)</f>
        <v>0</v>
      </c>
      <c r="AG52" s="173">
        <f t="shared" si="104"/>
        <v>0</v>
      </c>
      <c r="AH52" s="173">
        <f t="shared" si="104"/>
        <v>0</v>
      </c>
      <c r="AI52" s="130">
        <f t="shared" si="105"/>
        <v>0</v>
      </c>
      <c r="AJ52" s="137" t="str">
        <f t="shared" ref="AJ52:AJ57" si="137">IF(AI52=0,"",((AF52*3)+(AG52*1.5)+(AH52*0))/AI52)</f>
        <v/>
      </c>
      <c r="AK52" s="182">
        <f t="shared" si="106"/>
        <v>0</v>
      </c>
      <c r="AL52" s="173">
        <f t="shared" si="106"/>
        <v>0</v>
      </c>
      <c r="AM52" s="173">
        <f t="shared" si="106"/>
        <v>0</v>
      </c>
      <c r="AN52" s="130">
        <f t="shared" si="107"/>
        <v>0</v>
      </c>
      <c r="AO52" s="137" t="str">
        <f t="shared" ref="AO52:AO57" si="138">IF(AN52=0,"",((AK52*3)+(AL52*1.5)+(AM52*0))/AN52)</f>
        <v/>
      </c>
      <c r="AP52" s="173">
        <f t="shared" si="108"/>
        <v>0</v>
      </c>
      <c r="AQ52" s="173">
        <f t="shared" si="108"/>
        <v>0</v>
      </c>
      <c r="AR52" s="173">
        <f t="shared" si="108"/>
        <v>0</v>
      </c>
      <c r="AS52" s="130">
        <f t="shared" si="109"/>
        <v>0</v>
      </c>
      <c r="AT52" s="137" t="str">
        <f t="shared" si="110"/>
        <v/>
      </c>
      <c r="AU52" s="182">
        <f t="shared" si="111"/>
        <v>0</v>
      </c>
      <c r="AV52" s="173">
        <f t="shared" si="111"/>
        <v>0</v>
      </c>
      <c r="AW52" s="173">
        <f t="shared" si="111"/>
        <v>0</v>
      </c>
      <c r="AX52" s="130">
        <f t="shared" si="112"/>
        <v>0</v>
      </c>
      <c r="AY52" s="137" t="str">
        <f t="shared" si="113"/>
        <v/>
      </c>
      <c r="AZ52" s="173">
        <f t="shared" si="114"/>
        <v>0</v>
      </c>
      <c r="BA52" s="173">
        <f t="shared" si="114"/>
        <v>0</v>
      </c>
      <c r="BB52" s="173">
        <f t="shared" si="114"/>
        <v>0</v>
      </c>
      <c r="BC52" s="130">
        <f t="shared" si="115"/>
        <v>0</v>
      </c>
      <c r="BD52" s="137" t="str">
        <f t="shared" si="116"/>
        <v/>
      </c>
      <c r="BE52" s="182">
        <f t="shared" si="117"/>
        <v>0</v>
      </c>
      <c r="BF52" s="173">
        <f t="shared" si="117"/>
        <v>0</v>
      </c>
      <c r="BG52" s="173">
        <f t="shared" si="117"/>
        <v>0</v>
      </c>
      <c r="BH52" s="130">
        <f t="shared" si="118"/>
        <v>0</v>
      </c>
      <c r="BI52" s="137" t="str">
        <f t="shared" si="119"/>
        <v/>
      </c>
      <c r="BJ52" s="513"/>
      <c r="BK52" s="126">
        <v>2</v>
      </c>
      <c r="BL52" s="236">
        <f>COUNTIFS($L$5:$L$300,$BJ$33,$M$5:$M$300,$Y52,$N$5:$N$300,$Z$31,$O$5:$O$300,$Z$32)</f>
        <v>0</v>
      </c>
      <c r="BM52" s="236">
        <f>COUNTIFS($L$5:$L$300,$BJ$33,$M$5:$M$300,$Y52,$N$5:$N$300,$Z$31,$O$5:$O$300,$AA$32)</f>
        <v>0</v>
      </c>
      <c r="BN52" s="236">
        <f>COUNTIFS($L$5:$L$300,$BJ$33,$M$5:$M$300,$Y52,$N$5:$N$300,$Z$31,$O$5:$O$300,$AB$32)</f>
        <v>0</v>
      </c>
      <c r="BO52" s="236"/>
      <c r="BP52" s="233">
        <f t="shared" si="120"/>
        <v>0</v>
      </c>
      <c r="BQ52" s="240" t="str">
        <f t="shared" si="121"/>
        <v/>
      </c>
      <c r="BR52" s="236">
        <f>COUNTIFS($L$5:$L$300,$BJ$33,$M$5:$M$300,$Y52,$N$5:$N$300,$AF$31,$O$5:$O$300,BR$32)</f>
        <v>0</v>
      </c>
      <c r="BS52" s="236">
        <f t="shared" si="122"/>
        <v>0</v>
      </c>
      <c r="BT52" s="236">
        <f t="shared" si="122"/>
        <v>0</v>
      </c>
      <c r="BU52" s="233">
        <f t="shared" si="123"/>
        <v>0</v>
      </c>
      <c r="BV52" s="240" t="str">
        <f t="shared" ref="BV52:BV57" si="139">IF(BU52=0,"",((BR52*3)+(BS52*1.5)+(BT52*0))/BU52)</f>
        <v/>
      </c>
      <c r="BW52" s="236">
        <f t="shared" si="124"/>
        <v>0</v>
      </c>
      <c r="BX52" s="236">
        <f t="shared" si="124"/>
        <v>0</v>
      </c>
      <c r="BY52" s="236">
        <f t="shared" si="124"/>
        <v>0</v>
      </c>
      <c r="BZ52" s="233">
        <f t="shared" si="125"/>
        <v>0</v>
      </c>
      <c r="CA52" s="240" t="str">
        <f t="shared" ref="CA52:CA57" si="140">IF(BZ52=0,"",((BW52*3)+(BX52*1.5)+(BY52*0))/BZ52)</f>
        <v/>
      </c>
      <c r="CB52" s="236">
        <f t="shared" si="126"/>
        <v>0</v>
      </c>
      <c r="CC52" s="236">
        <f t="shared" si="126"/>
        <v>0</v>
      </c>
      <c r="CD52" s="236">
        <f t="shared" si="126"/>
        <v>0</v>
      </c>
      <c r="CE52" s="233">
        <f t="shared" si="127"/>
        <v>0</v>
      </c>
      <c r="CF52" s="240" t="str">
        <f t="shared" ref="CF52:CF57" si="141">IF(CE52=0,"",((CB52*3)+(CC52*1.5)+(CD52*0))/CE52)</f>
        <v/>
      </c>
      <c r="CG52" s="237">
        <f t="shared" si="128"/>
        <v>0</v>
      </c>
      <c r="CH52" s="236">
        <f t="shared" si="128"/>
        <v>0</v>
      </c>
      <c r="CI52" s="236">
        <f t="shared" si="128"/>
        <v>0</v>
      </c>
      <c r="CJ52" s="233">
        <f t="shared" si="129"/>
        <v>0</v>
      </c>
      <c r="CK52" s="242" t="str">
        <f t="shared" si="130"/>
        <v/>
      </c>
      <c r="CL52" s="237">
        <f t="shared" si="131"/>
        <v>0</v>
      </c>
      <c r="CM52" s="236">
        <f t="shared" si="131"/>
        <v>0</v>
      </c>
      <c r="CN52" s="236">
        <f t="shared" si="131"/>
        <v>0</v>
      </c>
      <c r="CO52" s="233">
        <f t="shared" si="132"/>
        <v>0</v>
      </c>
      <c r="CP52" s="240" t="str">
        <f t="shared" si="133"/>
        <v/>
      </c>
      <c r="CQ52" s="236">
        <f t="shared" si="134"/>
        <v>0</v>
      </c>
      <c r="CR52" s="236">
        <f t="shared" si="134"/>
        <v>0</v>
      </c>
      <c r="CS52" s="236">
        <f t="shared" si="134"/>
        <v>0</v>
      </c>
      <c r="CT52" s="233">
        <f t="shared" si="135"/>
        <v>0</v>
      </c>
      <c r="CU52" s="240" t="str">
        <f t="shared" si="136"/>
        <v/>
      </c>
      <c r="CV52" s="98"/>
    </row>
    <row r="53" spans="3:100" x14ac:dyDescent="0.25">
      <c r="C53" s="380">
        <f t="shared" si="5"/>
        <v>0</v>
      </c>
      <c r="E53" s="516" t="s">
        <v>119</v>
      </c>
      <c r="F53" s="516"/>
      <c r="G53" s="385">
        <v>5</v>
      </c>
      <c r="I53" s="409" t="e">
        <f t="shared" ca="1" si="6"/>
        <v>#NAME?</v>
      </c>
      <c r="K53" s="110"/>
      <c r="L53" s="74" t="str">
        <f t="shared" si="7"/>
        <v/>
      </c>
      <c r="M53" s="11" t="str">
        <f t="shared" si="8"/>
        <v/>
      </c>
      <c r="N53" s="11" t="str">
        <f t="shared" si="9"/>
        <v/>
      </c>
      <c r="O53" s="11" t="str">
        <f t="shared" si="10"/>
        <v/>
      </c>
      <c r="P53" s="380">
        <f t="shared" si="11"/>
        <v>1</v>
      </c>
      <c r="Q53" s="380">
        <f t="shared" si="12"/>
        <v>1</v>
      </c>
      <c r="X53" s="517"/>
      <c r="Y53" s="111">
        <v>3</v>
      </c>
      <c r="Z53" s="174">
        <f>COUNTIFS($L$5:$L$300,$X$51,$M$5:$M$300,$Y53,$N$5:$N$300,$Z$31,$O$5:$O$300,$Z$32)</f>
        <v>0</v>
      </c>
      <c r="AA53" s="174">
        <f>COUNTIFS($L$5:$L$300,$X$51,$M$5:$M$300,$Y53,$N$5:$N$300,$Z$31,$O$5:$O$300,$AA$32)</f>
        <v>0</v>
      </c>
      <c r="AB53" s="174">
        <f>COUNTIFS($L$5:$L$300,$X$51,$M$5:$M$300,$Y53,$N$5:$N$300,$Z$31,$O$5:$O$300,$AB$32)</f>
        <v>0</v>
      </c>
      <c r="AC53" s="409"/>
      <c r="AD53" s="409">
        <f t="shared" si="102"/>
        <v>0</v>
      </c>
      <c r="AE53" s="399" t="str">
        <f t="shared" si="103"/>
        <v/>
      </c>
      <c r="AF53" s="174">
        <f>COUNTIFS($L$5:$L$300,$X$51,$M$5:$M$300,$Y53,$N$5:$N$300,$AF$31,$O$5:$O$300,AF$32)</f>
        <v>0</v>
      </c>
      <c r="AG53" s="174">
        <f t="shared" si="104"/>
        <v>0</v>
      </c>
      <c r="AH53" s="174">
        <f t="shared" si="104"/>
        <v>0</v>
      </c>
      <c r="AI53" s="409">
        <f t="shared" si="105"/>
        <v>0</v>
      </c>
      <c r="AJ53" s="399" t="str">
        <f t="shared" si="137"/>
        <v/>
      </c>
      <c r="AK53" s="181">
        <f t="shared" si="106"/>
        <v>0</v>
      </c>
      <c r="AL53" s="174">
        <f t="shared" si="106"/>
        <v>0</v>
      </c>
      <c r="AM53" s="174">
        <f t="shared" si="106"/>
        <v>0</v>
      </c>
      <c r="AN53" s="409">
        <f t="shared" si="107"/>
        <v>0</v>
      </c>
      <c r="AO53" s="399" t="str">
        <f t="shared" si="138"/>
        <v/>
      </c>
      <c r="AP53" s="174">
        <f t="shared" si="108"/>
        <v>0</v>
      </c>
      <c r="AQ53" s="174">
        <f t="shared" si="108"/>
        <v>0</v>
      </c>
      <c r="AR53" s="174">
        <f t="shared" si="108"/>
        <v>0</v>
      </c>
      <c r="AS53" s="409">
        <f t="shared" si="109"/>
        <v>0</v>
      </c>
      <c r="AT53" s="399" t="str">
        <f t="shared" si="110"/>
        <v/>
      </c>
      <c r="AU53" s="181">
        <f t="shared" si="111"/>
        <v>0</v>
      </c>
      <c r="AV53" s="174">
        <f t="shared" si="111"/>
        <v>0</v>
      </c>
      <c r="AW53" s="174">
        <f t="shared" si="111"/>
        <v>0</v>
      </c>
      <c r="AX53" s="409">
        <f t="shared" si="112"/>
        <v>0</v>
      </c>
      <c r="AY53" s="399" t="str">
        <f t="shared" si="113"/>
        <v/>
      </c>
      <c r="AZ53" s="174">
        <f t="shared" si="114"/>
        <v>0</v>
      </c>
      <c r="BA53" s="174">
        <f t="shared" si="114"/>
        <v>0</v>
      </c>
      <c r="BB53" s="174">
        <f t="shared" si="114"/>
        <v>0</v>
      </c>
      <c r="BC53" s="409">
        <f t="shared" si="115"/>
        <v>0</v>
      </c>
      <c r="BD53" s="399" t="str">
        <f t="shared" si="116"/>
        <v/>
      </c>
      <c r="BE53" s="181">
        <f t="shared" si="117"/>
        <v>0</v>
      </c>
      <c r="BF53" s="174">
        <f t="shared" si="117"/>
        <v>0</v>
      </c>
      <c r="BG53" s="174">
        <f t="shared" si="117"/>
        <v>0</v>
      </c>
      <c r="BH53" s="409">
        <f t="shared" si="118"/>
        <v>0</v>
      </c>
      <c r="BI53" s="399" t="str">
        <f t="shared" si="119"/>
        <v/>
      </c>
      <c r="BJ53" s="513"/>
      <c r="BK53" s="132">
        <v>3</v>
      </c>
      <c r="BL53" s="174">
        <f>COUNTIFS($L$5:$L$300,$BJ$33,$M$5:$M$300,$Y53,$N$5:$N$300,$Z$31,$O$5:$O$300,$Z$32)</f>
        <v>0</v>
      </c>
      <c r="BM53" s="174">
        <f>COUNTIFS($L$5:$L$300,$BJ$33,$M$5:$M$300,$Y53,$N$5:$N$300,$Z$31,$O$5:$O$300,$AA$32)</f>
        <v>0</v>
      </c>
      <c r="BN53" s="174">
        <f>COUNTIFS($L$5:$L$300,$BJ$33,$M$5:$M$300,$Y53,$N$5:$N$300,$Z$31,$O$5:$O$300,$AB$32)</f>
        <v>0</v>
      </c>
      <c r="BO53" s="174"/>
      <c r="BP53" s="409">
        <f t="shared" si="120"/>
        <v>0</v>
      </c>
      <c r="BQ53" s="399" t="str">
        <f t="shared" si="121"/>
        <v/>
      </c>
      <c r="BR53" s="174">
        <f>COUNTIFS($L$5:$L$300,$BJ$33,$M$5:$M$300,$Y53,$N$5:$N$300,$AF$31,$O$5:$O$300,BR$32)</f>
        <v>0</v>
      </c>
      <c r="BS53" s="174">
        <f t="shared" si="122"/>
        <v>0</v>
      </c>
      <c r="BT53" s="174">
        <f t="shared" si="122"/>
        <v>0</v>
      </c>
      <c r="BU53" s="409">
        <f t="shared" si="123"/>
        <v>0</v>
      </c>
      <c r="BV53" s="399" t="str">
        <f t="shared" si="139"/>
        <v/>
      </c>
      <c r="BW53" s="174">
        <f t="shared" si="124"/>
        <v>0</v>
      </c>
      <c r="BX53" s="174">
        <f t="shared" si="124"/>
        <v>0</v>
      </c>
      <c r="BY53" s="174">
        <f t="shared" si="124"/>
        <v>0</v>
      </c>
      <c r="BZ53" s="409">
        <f t="shared" si="125"/>
        <v>0</v>
      </c>
      <c r="CA53" s="399" t="str">
        <f t="shared" si="140"/>
        <v/>
      </c>
      <c r="CB53" s="174">
        <f t="shared" si="126"/>
        <v>0</v>
      </c>
      <c r="CC53" s="174">
        <f t="shared" si="126"/>
        <v>0</v>
      </c>
      <c r="CD53" s="174">
        <f t="shared" si="126"/>
        <v>0</v>
      </c>
      <c r="CE53" s="409">
        <f t="shared" si="127"/>
        <v>0</v>
      </c>
      <c r="CF53" s="399" t="str">
        <f t="shared" si="141"/>
        <v/>
      </c>
      <c r="CG53" s="181">
        <f t="shared" si="128"/>
        <v>0</v>
      </c>
      <c r="CH53" s="174">
        <f t="shared" si="128"/>
        <v>0</v>
      </c>
      <c r="CI53" s="174">
        <f t="shared" si="128"/>
        <v>0</v>
      </c>
      <c r="CJ53" s="409">
        <f t="shared" si="129"/>
        <v>0</v>
      </c>
      <c r="CK53" s="398" t="str">
        <f t="shared" si="130"/>
        <v/>
      </c>
      <c r="CL53" s="181">
        <f t="shared" si="131"/>
        <v>0</v>
      </c>
      <c r="CM53" s="174">
        <f t="shared" si="131"/>
        <v>0</v>
      </c>
      <c r="CN53" s="174">
        <f t="shared" si="131"/>
        <v>0</v>
      </c>
      <c r="CO53" s="409">
        <f t="shared" si="132"/>
        <v>0</v>
      </c>
      <c r="CP53" s="399" t="str">
        <f t="shared" si="133"/>
        <v/>
      </c>
      <c r="CQ53" s="174">
        <f t="shared" si="134"/>
        <v>0</v>
      </c>
      <c r="CR53" s="174">
        <f t="shared" si="134"/>
        <v>0</v>
      </c>
      <c r="CS53" s="174">
        <f t="shared" si="134"/>
        <v>0</v>
      </c>
      <c r="CT53" s="409">
        <f t="shared" si="135"/>
        <v>0</v>
      </c>
      <c r="CU53" s="399" t="str">
        <f t="shared" si="136"/>
        <v/>
      </c>
      <c r="CV53" s="98"/>
    </row>
    <row r="54" spans="3:100" x14ac:dyDescent="0.25">
      <c r="C54" s="380">
        <f t="shared" si="5"/>
        <v>0</v>
      </c>
      <c r="E54" s="516" t="s">
        <v>120</v>
      </c>
      <c r="F54" s="516"/>
      <c r="G54" s="385">
        <v>6</v>
      </c>
      <c r="I54" s="409" t="e">
        <f t="shared" ca="1" si="6"/>
        <v>#NAME?</v>
      </c>
      <c r="K54" s="110"/>
      <c r="L54" s="74" t="str">
        <f t="shared" si="7"/>
        <v/>
      </c>
      <c r="M54" s="11" t="str">
        <f t="shared" si="8"/>
        <v/>
      </c>
      <c r="N54" s="11" t="str">
        <f t="shared" si="9"/>
        <v/>
      </c>
      <c r="O54" s="11" t="str">
        <f t="shared" si="10"/>
        <v/>
      </c>
      <c r="P54" s="380">
        <f t="shared" si="11"/>
        <v>1</v>
      </c>
      <c r="Q54" s="380">
        <f t="shared" si="12"/>
        <v>1</v>
      </c>
      <c r="X54" s="517"/>
      <c r="Y54" s="129">
        <v>4</v>
      </c>
      <c r="Z54" s="173">
        <f>COUNTIFS($L$5:$L$300,$X$51,$M$5:$M$300,$Y54,$N$5:$N$300,$Z$31,$O$5:$O$300,$Z$32)</f>
        <v>0</v>
      </c>
      <c r="AA54" s="173">
        <f>COUNTIFS($L$5:$L$300,$X$51,$M$5:$M$300,$Y54,$N$5:$N$300,$Z$31,$O$5:$O$300,$AA$32)</f>
        <v>0</v>
      </c>
      <c r="AB54" s="173">
        <f>COUNTIFS($L$5:$L$300,$X$51,$M$5:$M$300,$Y54,$N$5:$N$300,$Z$31,$O$5:$O$300,$AB$32)</f>
        <v>0</v>
      </c>
      <c r="AC54" s="130"/>
      <c r="AD54" s="130">
        <f t="shared" si="102"/>
        <v>0</v>
      </c>
      <c r="AE54" s="137" t="str">
        <f t="shared" si="103"/>
        <v/>
      </c>
      <c r="AF54" s="173">
        <f>COUNTIFS($L$5:$L$300,$X$51,$M$5:$M$300,$Y54,$N$5:$N$300,$AF$31,$O$5:$O$300,AF$32)</f>
        <v>0</v>
      </c>
      <c r="AG54" s="173">
        <f t="shared" si="104"/>
        <v>0</v>
      </c>
      <c r="AH54" s="173">
        <f t="shared" si="104"/>
        <v>0</v>
      </c>
      <c r="AI54" s="130">
        <f t="shared" si="105"/>
        <v>0</v>
      </c>
      <c r="AJ54" s="137" t="str">
        <f t="shared" si="137"/>
        <v/>
      </c>
      <c r="AK54" s="182">
        <f t="shared" si="106"/>
        <v>0</v>
      </c>
      <c r="AL54" s="173">
        <f t="shared" si="106"/>
        <v>0</v>
      </c>
      <c r="AM54" s="173">
        <f t="shared" si="106"/>
        <v>0</v>
      </c>
      <c r="AN54" s="130">
        <f t="shared" si="107"/>
        <v>0</v>
      </c>
      <c r="AO54" s="137" t="str">
        <f t="shared" si="138"/>
        <v/>
      </c>
      <c r="AP54" s="173">
        <f t="shared" si="108"/>
        <v>0</v>
      </c>
      <c r="AQ54" s="173">
        <f t="shared" si="108"/>
        <v>0</v>
      </c>
      <c r="AR54" s="173">
        <f t="shared" si="108"/>
        <v>0</v>
      </c>
      <c r="AS54" s="130">
        <f t="shared" si="109"/>
        <v>0</v>
      </c>
      <c r="AT54" s="137" t="str">
        <f t="shared" si="110"/>
        <v/>
      </c>
      <c r="AU54" s="182">
        <f t="shared" si="111"/>
        <v>0</v>
      </c>
      <c r="AV54" s="173">
        <f t="shared" si="111"/>
        <v>0</v>
      </c>
      <c r="AW54" s="173">
        <f t="shared" si="111"/>
        <v>0</v>
      </c>
      <c r="AX54" s="130">
        <f t="shared" si="112"/>
        <v>0</v>
      </c>
      <c r="AY54" s="137" t="str">
        <f t="shared" si="113"/>
        <v/>
      </c>
      <c r="AZ54" s="173">
        <f t="shared" si="114"/>
        <v>0</v>
      </c>
      <c r="BA54" s="173">
        <f t="shared" si="114"/>
        <v>0</v>
      </c>
      <c r="BB54" s="173">
        <f t="shared" si="114"/>
        <v>0</v>
      </c>
      <c r="BC54" s="130">
        <f t="shared" si="115"/>
        <v>0</v>
      </c>
      <c r="BD54" s="137" t="str">
        <f t="shared" si="116"/>
        <v/>
      </c>
      <c r="BE54" s="182">
        <f t="shared" si="117"/>
        <v>0</v>
      </c>
      <c r="BF54" s="173">
        <f t="shared" si="117"/>
        <v>0</v>
      </c>
      <c r="BG54" s="173">
        <f t="shared" si="117"/>
        <v>0</v>
      </c>
      <c r="BH54" s="130">
        <f t="shared" si="118"/>
        <v>0</v>
      </c>
      <c r="BI54" s="137" t="str">
        <f t="shared" si="119"/>
        <v/>
      </c>
      <c r="BJ54" s="513"/>
      <c r="BK54" s="126">
        <v>4</v>
      </c>
      <c r="BL54" s="236">
        <f>COUNTIFS($L$5:$L$300,$BJ$33,$M$5:$M$300,$Y54,$N$5:$N$300,$Z$31,$O$5:$O$300,$Z$32)</f>
        <v>0</v>
      </c>
      <c r="BM54" s="236">
        <f>COUNTIFS($L$5:$L$300,$BJ$33,$M$5:$M$300,$Y54,$N$5:$N$300,$Z$31,$O$5:$O$300,$AA$32)</f>
        <v>0</v>
      </c>
      <c r="BN54" s="236">
        <f>COUNTIFS($L$5:$L$300,$BJ$33,$M$5:$M$300,$Y54,$N$5:$N$300,$Z$31,$O$5:$O$300,$AB$32)</f>
        <v>0</v>
      </c>
      <c r="BO54" s="236"/>
      <c r="BP54" s="233">
        <f t="shared" si="120"/>
        <v>0</v>
      </c>
      <c r="BQ54" s="240" t="str">
        <f t="shared" si="121"/>
        <v/>
      </c>
      <c r="BR54" s="236">
        <f>COUNTIFS($L$5:$L$300,$BJ$33,$M$5:$M$300,$Y54,$N$5:$N$300,$AF$31,$O$5:$O$300,BR$32)</f>
        <v>0</v>
      </c>
      <c r="BS54" s="236">
        <f t="shared" si="122"/>
        <v>0</v>
      </c>
      <c r="BT54" s="236">
        <f t="shared" si="122"/>
        <v>0</v>
      </c>
      <c r="BU54" s="233">
        <f t="shared" si="123"/>
        <v>0</v>
      </c>
      <c r="BV54" s="240" t="str">
        <f t="shared" si="139"/>
        <v/>
      </c>
      <c r="BW54" s="236">
        <f t="shared" si="124"/>
        <v>0</v>
      </c>
      <c r="BX54" s="236">
        <f t="shared" si="124"/>
        <v>0</v>
      </c>
      <c r="BY54" s="236">
        <f t="shared" si="124"/>
        <v>0</v>
      </c>
      <c r="BZ54" s="233">
        <f t="shared" si="125"/>
        <v>0</v>
      </c>
      <c r="CA54" s="240" t="str">
        <f t="shared" si="140"/>
        <v/>
      </c>
      <c r="CB54" s="236">
        <f t="shared" si="126"/>
        <v>0</v>
      </c>
      <c r="CC54" s="236">
        <f t="shared" si="126"/>
        <v>0</v>
      </c>
      <c r="CD54" s="236">
        <f t="shared" si="126"/>
        <v>0</v>
      </c>
      <c r="CE54" s="233">
        <f t="shared" si="127"/>
        <v>0</v>
      </c>
      <c r="CF54" s="240" t="str">
        <f t="shared" si="141"/>
        <v/>
      </c>
      <c r="CG54" s="237">
        <f t="shared" si="128"/>
        <v>0</v>
      </c>
      <c r="CH54" s="236">
        <f t="shared" si="128"/>
        <v>0</v>
      </c>
      <c r="CI54" s="236">
        <f t="shared" si="128"/>
        <v>0</v>
      </c>
      <c r="CJ54" s="233">
        <f t="shared" si="129"/>
        <v>0</v>
      </c>
      <c r="CK54" s="242" t="str">
        <f t="shared" si="130"/>
        <v/>
      </c>
      <c r="CL54" s="237">
        <f t="shared" si="131"/>
        <v>0</v>
      </c>
      <c r="CM54" s="236">
        <f t="shared" si="131"/>
        <v>0</v>
      </c>
      <c r="CN54" s="236">
        <f t="shared" si="131"/>
        <v>0</v>
      </c>
      <c r="CO54" s="233">
        <f t="shared" si="132"/>
        <v>0</v>
      </c>
      <c r="CP54" s="240" t="str">
        <f t="shared" si="133"/>
        <v/>
      </c>
      <c r="CQ54" s="236">
        <f t="shared" si="134"/>
        <v>0</v>
      </c>
      <c r="CR54" s="236">
        <f t="shared" si="134"/>
        <v>0</v>
      </c>
      <c r="CS54" s="236">
        <f t="shared" si="134"/>
        <v>0</v>
      </c>
      <c r="CT54" s="233">
        <f t="shared" si="135"/>
        <v>0</v>
      </c>
      <c r="CU54" s="240" t="str">
        <f t="shared" si="136"/>
        <v/>
      </c>
      <c r="CV54" s="98"/>
    </row>
    <row r="55" spans="3:100" x14ac:dyDescent="0.25">
      <c r="C55" s="380">
        <f t="shared" si="5"/>
        <v>0</v>
      </c>
      <c r="E55" s="519"/>
      <c r="F55" s="519"/>
      <c r="I55" s="409" t="e">
        <f t="shared" ca="1" si="6"/>
        <v>#NAME?</v>
      </c>
      <c r="K55" s="110"/>
      <c r="L55" s="74" t="str">
        <f t="shared" si="7"/>
        <v/>
      </c>
      <c r="M55" s="11" t="str">
        <f t="shared" si="8"/>
        <v/>
      </c>
      <c r="N55" s="11" t="str">
        <f t="shared" si="9"/>
        <v/>
      </c>
      <c r="O55" s="11" t="str">
        <f t="shared" si="10"/>
        <v/>
      </c>
      <c r="P55" s="380">
        <f t="shared" si="11"/>
        <v>1</v>
      </c>
      <c r="Q55" s="380">
        <f t="shared" si="12"/>
        <v>1</v>
      </c>
      <c r="X55" s="517"/>
      <c r="Y55" s="111">
        <v>5</v>
      </c>
      <c r="Z55" s="174">
        <f>COUNTIFS($L$5:$L$300,$X$51,$M$5:$M$300,$Y55,$N$5:$N$300,$Z$31,$O$5:$O$300,$Z$32)</f>
        <v>0</v>
      </c>
      <c r="AA55" s="174">
        <f>COUNTIFS($L$5:$L$300,$X$51,$M$5:$M$300,$Y55,$N$5:$N$300,$Z$31,$O$5:$O$300,$AA$32)</f>
        <v>0</v>
      </c>
      <c r="AB55" s="174">
        <f>COUNTIFS($L$5:$L$300,$X$51,$M$5:$M$300,$Y55,$N$5:$N$300,$Z$31,$O$5:$O$300,$AB$32)</f>
        <v>0</v>
      </c>
      <c r="AC55" s="409"/>
      <c r="AD55" s="409">
        <f t="shared" si="102"/>
        <v>0</v>
      </c>
      <c r="AE55" s="399" t="str">
        <f t="shared" si="103"/>
        <v/>
      </c>
      <c r="AF55" s="174">
        <f>COUNTIFS($L$5:$L$300,$X$51,$M$5:$M$300,$Y55,$N$5:$N$300,$AF$31,$O$5:$O$300,AF$32)</f>
        <v>0</v>
      </c>
      <c r="AG55" s="174">
        <f t="shared" si="104"/>
        <v>0</v>
      </c>
      <c r="AH55" s="174">
        <f t="shared" si="104"/>
        <v>0</v>
      </c>
      <c r="AI55" s="409">
        <f t="shared" si="105"/>
        <v>0</v>
      </c>
      <c r="AJ55" s="399" t="str">
        <f t="shared" si="137"/>
        <v/>
      </c>
      <c r="AK55" s="181">
        <f t="shared" si="106"/>
        <v>0</v>
      </c>
      <c r="AL55" s="174">
        <f t="shared" si="106"/>
        <v>0</v>
      </c>
      <c r="AM55" s="174">
        <f t="shared" si="106"/>
        <v>0</v>
      </c>
      <c r="AN55" s="409">
        <f t="shared" si="107"/>
        <v>0</v>
      </c>
      <c r="AO55" s="399" t="str">
        <f t="shared" si="138"/>
        <v/>
      </c>
      <c r="AP55" s="174">
        <f t="shared" si="108"/>
        <v>0</v>
      </c>
      <c r="AQ55" s="174">
        <f t="shared" si="108"/>
        <v>0</v>
      </c>
      <c r="AR55" s="174">
        <f t="shared" si="108"/>
        <v>0</v>
      </c>
      <c r="AS55" s="409">
        <f t="shared" si="109"/>
        <v>0</v>
      </c>
      <c r="AT55" s="399" t="str">
        <f t="shared" si="110"/>
        <v/>
      </c>
      <c r="AU55" s="181">
        <f t="shared" si="111"/>
        <v>0</v>
      </c>
      <c r="AV55" s="174">
        <f t="shared" si="111"/>
        <v>0</v>
      </c>
      <c r="AW55" s="174">
        <f t="shared" si="111"/>
        <v>0</v>
      </c>
      <c r="AX55" s="409">
        <f t="shared" si="112"/>
        <v>0</v>
      </c>
      <c r="AY55" s="399" t="str">
        <f t="shared" si="113"/>
        <v/>
      </c>
      <c r="AZ55" s="174">
        <f t="shared" si="114"/>
        <v>0</v>
      </c>
      <c r="BA55" s="174">
        <f t="shared" si="114"/>
        <v>0</v>
      </c>
      <c r="BB55" s="174">
        <f t="shared" si="114"/>
        <v>0</v>
      </c>
      <c r="BC55" s="409">
        <f t="shared" si="115"/>
        <v>0</v>
      </c>
      <c r="BD55" s="399" t="str">
        <f t="shared" si="116"/>
        <v/>
      </c>
      <c r="BE55" s="181">
        <f t="shared" si="117"/>
        <v>0</v>
      </c>
      <c r="BF55" s="174">
        <f t="shared" si="117"/>
        <v>0</v>
      </c>
      <c r="BG55" s="174">
        <f t="shared" si="117"/>
        <v>0</v>
      </c>
      <c r="BH55" s="409">
        <f t="shared" si="118"/>
        <v>0</v>
      </c>
      <c r="BI55" s="399" t="str">
        <f t="shared" si="119"/>
        <v/>
      </c>
      <c r="BJ55" s="513"/>
      <c r="BK55" s="132">
        <v>5</v>
      </c>
      <c r="BL55" s="174">
        <f>COUNTIFS($L$5:$L$300,$BJ$33,$M$5:$M$300,$Y55,$N$5:$N$300,$Z$31,$O$5:$O$300,$Z$32)</f>
        <v>0</v>
      </c>
      <c r="BM55" s="174">
        <f>COUNTIFS($L$5:$L$300,$BJ$33,$M$5:$M$300,$Y55,$N$5:$N$300,$Z$31,$O$5:$O$300,$AA$32)</f>
        <v>0</v>
      </c>
      <c r="BN55" s="174">
        <f>COUNTIFS($L$5:$L$300,$BJ$33,$M$5:$M$300,$Y55,$N$5:$N$300,$Z$31,$O$5:$O$300,$AB$32)</f>
        <v>0</v>
      </c>
      <c r="BO55" s="174"/>
      <c r="BP55" s="409">
        <f t="shared" si="120"/>
        <v>0</v>
      </c>
      <c r="BQ55" s="399" t="str">
        <f t="shared" si="121"/>
        <v/>
      </c>
      <c r="BR55" s="174">
        <f>COUNTIFS($L$5:$L$300,$BJ$33,$M$5:$M$300,$Y55,$N$5:$N$300,$AF$31,$O$5:$O$300,BR$32)</f>
        <v>0</v>
      </c>
      <c r="BS55" s="174">
        <f t="shared" si="122"/>
        <v>0</v>
      </c>
      <c r="BT55" s="174">
        <f t="shared" si="122"/>
        <v>0</v>
      </c>
      <c r="BU55" s="409">
        <f t="shared" si="123"/>
        <v>0</v>
      </c>
      <c r="BV55" s="399" t="str">
        <f t="shared" si="139"/>
        <v/>
      </c>
      <c r="BW55" s="174">
        <f t="shared" si="124"/>
        <v>0</v>
      </c>
      <c r="BX55" s="174">
        <f t="shared" si="124"/>
        <v>0</v>
      </c>
      <c r="BY55" s="174">
        <f t="shared" si="124"/>
        <v>0</v>
      </c>
      <c r="BZ55" s="409">
        <f t="shared" si="125"/>
        <v>0</v>
      </c>
      <c r="CA55" s="399" t="str">
        <f t="shared" si="140"/>
        <v/>
      </c>
      <c r="CB55" s="174">
        <f t="shared" si="126"/>
        <v>0</v>
      </c>
      <c r="CC55" s="174">
        <f t="shared" si="126"/>
        <v>0</v>
      </c>
      <c r="CD55" s="174">
        <f t="shared" si="126"/>
        <v>0</v>
      </c>
      <c r="CE55" s="409">
        <f t="shared" si="127"/>
        <v>0</v>
      </c>
      <c r="CF55" s="399" t="str">
        <f t="shared" si="141"/>
        <v/>
      </c>
      <c r="CG55" s="181">
        <f t="shared" si="128"/>
        <v>0</v>
      </c>
      <c r="CH55" s="174">
        <f t="shared" si="128"/>
        <v>0</v>
      </c>
      <c r="CI55" s="174">
        <f t="shared" si="128"/>
        <v>0</v>
      </c>
      <c r="CJ55" s="409">
        <f t="shared" si="129"/>
        <v>0</v>
      </c>
      <c r="CK55" s="398" t="str">
        <f t="shared" si="130"/>
        <v/>
      </c>
      <c r="CL55" s="181">
        <f t="shared" si="131"/>
        <v>0</v>
      </c>
      <c r="CM55" s="174">
        <f t="shared" si="131"/>
        <v>0</v>
      </c>
      <c r="CN55" s="174">
        <f t="shared" si="131"/>
        <v>0</v>
      </c>
      <c r="CO55" s="409">
        <f t="shared" si="132"/>
        <v>0</v>
      </c>
      <c r="CP55" s="399" t="str">
        <f t="shared" si="133"/>
        <v/>
      </c>
      <c r="CQ55" s="174">
        <f t="shared" si="134"/>
        <v>0</v>
      </c>
      <c r="CR55" s="174">
        <f t="shared" si="134"/>
        <v>0</v>
      </c>
      <c r="CS55" s="174">
        <f t="shared" si="134"/>
        <v>0</v>
      </c>
      <c r="CT55" s="409">
        <f t="shared" si="135"/>
        <v>0</v>
      </c>
      <c r="CU55" s="399" t="str">
        <f t="shared" si="136"/>
        <v/>
      </c>
      <c r="CV55" s="98"/>
    </row>
    <row r="56" spans="3:100" ht="15.75" thickBot="1" x14ac:dyDescent="0.3">
      <c r="C56" s="380">
        <f t="shared" si="5"/>
        <v>0</v>
      </c>
      <c r="E56" s="519"/>
      <c r="F56" s="519"/>
      <c r="I56" s="409" t="e">
        <f t="shared" ca="1" si="6"/>
        <v>#NAME?</v>
      </c>
      <c r="K56" s="110"/>
      <c r="L56" s="74" t="str">
        <f t="shared" si="7"/>
        <v/>
      </c>
      <c r="M56" s="11" t="str">
        <f t="shared" si="8"/>
        <v/>
      </c>
      <c r="N56" s="11" t="str">
        <f t="shared" si="9"/>
        <v/>
      </c>
      <c r="O56" s="11" t="str">
        <f t="shared" si="10"/>
        <v/>
      </c>
      <c r="P56" s="380">
        <f t="shared" si="11"/>
        <v>1</v>
      </c>
      <c r="Q56" s="380">
        <f t="shared" si="12"/>
        <v>1</v>
      </c>
      <c r="X56" s="518"/>
      <c r="Y56" s="168">
        <v>6</v>
      </c>
      <c r="Z56" s="173">
        <f>COUNTIFS($L$5:$L$300,$X$51,$M$5:$M$300,$Y56,$N$5:$N$300,$Z$31,$O$5:$O$300,$Z$32)</f>
        <v>0</v>
      </c>
      <c r="AA56" s="173">
        <f>COUNTIFS($L$5:$L$300,$X$51,$M$5:$M$300,$Y56,$N$5:$N$300,$Z$31,$O$5:$O$300,$AA$32)</f>
        <v>0</v>
      </c>
      <c r="AB56" s="173">
        <f>COUNTIFS($L$5:$L$300,$X$51,$M$5:$M$300,$Y56,$N$5:$N$300,$Z$31,$O$5:$O$300,$AB$32)</f>
        <v>0</v>
      </c>
      <c r="AC56" s="130"/>
      <c r="AD56" s="130">
        <f t="shared" si="102"/>
        <v>0</v>
      </c>
      <c r="AE56" s="137" t="str">
        <f t="shared" si="103"/>
        <v/>
      </c>
      <c r="AF56" s="173">
        <f>COUNTIFS($L$5:$L$300,$X$51,$M$5:$M$300,$Y56,$N$5:$N$300,$AF$31,$O$5:$O$300,AF$32)</f>
        <v>0</v>
      </c>
      <c r="AG56" s="173">
        <f t="shared" si="104"/>
        <v>0</v>
      </c>
      <c r="AH56" s="173">
        <f t="shared" si="104"/>
        <v>0</v>
      </c>
      <c r="AI56" s="130">
        <f t="shared" si="105"/>
        <v>0</v>
      </c>
      <c r="AJ56" s="137" t="str">
        <f t="shared" si="137"/>
        <v/>
      </c>
      <c r="AK56" s="182">
        <f t="shared" si="106"/>
        <v>0</v>
      </c>
      <c r="AL56" s="173">
        <f t="shared" si="106"/>
        <v>0</v>
      </c>
      <c r="AM56" s="173">
        <f t="shared" si="106"/>
        <v>0</v>
      </c>
      <c r="AN56" s="130">
        <f t="shared" si="107"/>
        <v>0</v>
      </c>
      <c r="AO56" s="137" t="str">
        <f t="shared" si="138"/>
        <v/>
      </c>
      <c r="AP56" s="173">
        <f t="shared" si="108"/>
        <v>0</v>
      </c>
      <c r="AQ56" s="173">
        <f t="shared" si="108"/>
        <v>0</v>
      </c>
      <c r="AR56" s="173">
        <f t="shared" si="108"/>
        <v>0</v>
      </c>
      <c r="AS56" s="130">
        <f t="shared" si="109"/>
        <v>0</v>
      </c>
      <c r="AT56" s="137" t="str">
        <f t="shared" si="110"/>
        <v/>
      </c>
      <c r="AU56" s="182">
        <f t="shared" si="111"/>
        <v>0</v>
      </c>
      <c r="AV56" s="173">
        <f t="shared" si="111"/>
        <v>0</v>
      </c>
      <c r="AW56" s="173">
        <f t="shared" si="111"/>
        <v>0</v>
      </c>
      <c r="AX56" s="130">
        <f t="shared" si="112"/>
        <v>0</v>
      </c>
      <c r="AY56" s="164" t="str">
        <f t="shared" si="113"/>
        <v/>
      </c>
      <c r="AZ56" s="173">
        <f t="shared" si="114"/>
        <v>0</v>
      </c>
      <c r="BA56" s="173">
        <f t="shared" si="114"/>
        <v>0</v>
      </c>
      <c r="BB56" s="173">
        <f t="shared" si="114"/>
        <v>0</v>
      </c>
      <c r="BC56" s="153">
        <f t="shared" si="115"/>
        <v>0</v>
      </c>
      <c r="BD56" s="164" t="str">
        <f t="shared" si="116"/>
        <v/>
      </c>
      <c r="BE56" s="182">
        <f t="shared" si="117"/>
        <v>0</v>
      </c>
      <c r="BF56" s="173">
        <f t="shared" si="117"/>
        <v>0</v>
      </c>
      <c r="BG56" s="173">
        <f t="shared" si="117"/>
        <v>0</v>
      </c>
      <c r="BH56" s="130">
        <f t="shared" si="118"/>
        <v>0</v>
      </c>
      <c r="BI56" s="137" t="str">
        <f t="shared" si="119"/>
        <v/>
      </c>
      <c r="BJ56" s="514"/>
      <c r="BK56" s="234">
        <v>6</v>
      </c>
      <c r="BL56" s="236">
        <f>COUNTIFS($L$5:$L$300,$BJ$33,$M$5:$M$300,$Y56,$N$5:$N$300,$Z$31,$O$5:$O$300,$Z$32)</f>
        <v>0</v>
      </c>
      <c r="BM56" s="236">
        <f>COUNTIFS($L$5:$L$300,$BJ$33,$M$5:$M$300,$Y56,$N$5:$N$300,$Z$31,$O$5:$O$300,$AA$32)</f>
        <v>0</v>
      </c>
      <c r="BN56" s="236">
        <f>COUNTIFS($L$5:$L$300,$BJ$33,$M$5:$M$300,$Y56,$N$5:$N$300,$Z$31,$O$5:$O$300,$AB$32)</f>
        <v>0</v>
      </c>
      <c r="BO56" s="236"/>
      <c r="BP56" s="233">
        <f t="shared" si="120"/>
        <v>0</v>
      </c>
      <c r="BQ56" s="241" t="str">
        <f t="shared" si="121"/>
        <v/>
      </c>
      <c r="BR56" s="236">
        <f>COUNTIFS($L$5:$L$300,$BJ$33,$M$5:$M$300,$Y56,$N$5:$N$300,$AF$31,$O$5:$O$300,BR$32)</f>
        <v>0</v>
      </c>
      <c r="BS56" s="236">
        <f t="shared" si="122"/>
        <v>0</v>
      </c>
      <c r="BT56" s="236">
        <f t="shared" si="122"/>
        <v>0</v>
      </c>
      <c r="BU56" s="233">
        <f t="shared" si="123"/>
        <v>0</v>
      </c>
      <c r="BV56" s="241" t="str">
        <f t="shared" si="139"/>
        <v/>
      </c>
      <c r="BW56" s="236">
        <f t="shared" si="124"/>
        <v>0</v>
      </c>
      <c r="BX56" s="236">
        <f t="shared" si="124"/>
        <v>0</v>
      </c>
      <c r="BY56" s="236">
        <f t="shared" si="124"/>
        <v>0</v>
      </c>
      <c r="BZ56" s="233">
        <f t="shared" si="125"/>
        <v>0</v>
      </c>
      <c r="CA56" s="240" t="str">
        <f t="shared" si="140"/>
        <v/>
      </c>
      <c r="CB56" s="236">
        <f t="shared" si="126"/>
        <v>0</v>
      </c>
      <c r="CC56" s="236">
        <f t="shared" si="126"/>
        <v>0</v>
      </c>
      <c r="CD56" s="236">
        <f t="shared" si="126"/>
        <v>0</v>
      </c>
      <c r="CE56" s="233">
        <f t="shared" si="127"/>
        <v>0</v>
      </c>
      <c r="CF56" s="240" t="str">
        <f t="shared" si="141"/>
        <v/>
      </c>
      <c r="CG56" s="237">
        <f t="shared" si="128"/>
        <v>0</v>
      </c>
      <c r="CH56" s="236">
        <f t="shared" si="128"/>
        <v>0</v>
      </c>
      <c r="CI56" s="236">
        <f t="shared" si="128"/>
        <v>0</v>
      </c>
      <c r="CJ56" s="233">
        <f t="shared" si="129"/>
        <v>0</v>
      </c>
      <c r="CK56" s="242" t="str">
        <f t="shared" si="130"/>
        <v/>
      </c>
      <c r="CL56" s="238">
        <f t="shared" si="131"/>
        <v>0</v>
      </c>
      <c r="CM56" s="239">
        <f t="shared" si="131"/>
        <v>0</v>
      </c>
      <c r="CN56" s="239">
        <f t="shared" si="131"/>
        <v>0</v>
      </c>
      <c r="CO56" s="235">
        <f t="shared" si="132"/>
        <v>0</v>
      </c>
      <c r="CP56" s="241" t="str">
        <f t="shared" si="133"/>
        <v/>
      </c>
      <c r="CQ56" s="236">
        <f t="shared" si="134"/>
        <v>0</v>
      </c>
      <c r="CR56" s="236">
        <f t="shared" si="134"/>
        <v>0</v>
      </c>
      <c r="CS56" s="236">
        <f t="shared" si="134"/>
        <v>0</v>
      </c>
      <c r="CT56" s="233">
        <f t="shared" si="135"/>
        <v>0</v>
      </c>
      <c r="CU56" s="240" t="str">
        <f t="shared" si="136"/>
        <v/>
      </c>
      <c r="CV56" s="98"/>
    </row>
    <row r="57" spans="3:100" ht="16.5" thickBot="1" x14ac:dyDescent="0.3">
      <c r="C57" s="380">
        <f t="shared" si="5"/>
        <v>0</v>
      </c>
      <c r="I57" s="409" t="e">
        <f t="shared" ca="1" si="6"/>
        <v>#NAME?</v>
      </c>
      <c r="K57" s="110"/>
      <c r="L57" s="74" t="str">
        <f t="shared" si="7"/>
        <v/>
      </c>
      <c r="M57" s="11" t="str">
        <f t="shared" si="8"/>
        <v/>
      </c>
      <c r="N57" s="11" t="str">
        <f t="shared" si="9"/>
        <v/>
      </c>
      <c r="O57" s="11" t="str">
        <f t="shared" si="10"/>
        <v/>
      </c>
      <c r="P57" s="380">
        <f t="shared" si="11"/>
        <v>1</v>
      </c>
      <c r="Q57" s="380">
        <f t="shared" si="12"/>
        <v>1</v>
      </c>
      <c r="X57" s="505" t="s">
        <v>130</v>
      </c>
      <c r="Y57" s="506"/>
      <c r="Z57" s="175">
        <f>SUM(Z51:Z56)</f>
        <v>0</v>
      </c>
      <c r="AA57" s="176">
        <f>SUM(AA51:AA56)</f>
        <v>0</v>
      </c>
      <c r="AB57" s="176">
        <f>SUM(AB51:AB56)</f>
        <v>0</v>
      </c>
      <c r="AC57" s="393"/>
      <c r="AD57" s="393">
        <f t="shared" si="102"/>
        <v>0</v>
      </c>
      <c r="AE57" s="138" t="str">
        <f t="shared" si="103"/>
        <v/>
      </c>
      <c r="AF57" s="175">
        <f>SUM(AF51:AF56)</f>
        <v>0</v>
      </c>
      <c r="AG57" s="176">
        <f>SUM(AG51:AG56)</f>
        <v>0</v>
      </c>
      <c r="AH57" s="176">
        <f>SUM(AH51:AH56)</f>
        <v>0</v>
      </c>
      <c r="AI57" s="393">
        <f t="shared" si="105"/>
        <v>0</v>
      </c>
      <c r="AJ57" s="138" t="str">
        <f t="shared" si="137"/>
        <v/>
      </c>
      <c r="AK57" s="175">
        <f>SUM(AK51:AK56)</f>
        <v>0</v>
      </c>
      <c r="AL57" s="176">
        <f>SUM(AL51:AL56)</f>
        <v>0</v>
      </c>
      <c r="AM57" s="176">
        <f>SUM(AM51:AM56)</f>
        <v>0</v>
      </c>
      <c r="AN57" s="393">
        <f t="shared" si="107"/>
        <v>0</v>
      </c>
      <c r="AO57" s="138" t="str">
        <f t="shared" si="138"/>
        <v/>
      </c>
      <c r="AP57" s="175">
        <f>SUM(AP51:AP56)</f>
        <v>0</v>
      </c>
      <c r="AQ57" s="176">
        <f>SUM(AQ51:AQ56)</f>
        <v>0</v>
      </c>
      <c r="AR57" s="176">
        <f>SUM(AR51:AR56)</f>
        <v>0</v>
      </c>
      <c r="AS57" s="393">
        <f t="shared" si="109"/>
        <v>0</v>
      </c>
      <c r="AT57" s="138" t="str">
        <f t="shared" si="110"/>
        <v/>
      </c>
      <c r="AU57" s="175">
        <f>SUM(AU51:AU56)</f>
        <v>0</v>
      </c>
      <c r="AV57" s="176">
        <f>SUM(AV51:AV56)</f>
        <v>0</v>
      </c>
      <c r="AW57" s="176">
        <f>SUM(AW51:AW56)</f>
        <v>0</v>
      </c>
      <c r="AX57" s="393">
        <f t="shared" si="112"/>
        <v>0</v>
      </c>
      <c r="AY57" s="138" t="str">
        <f t="shared" si="113"/>
        <v/>
      </c>
      <c r="AZ57" s="175">
        <f>SUM(AZ51:AZ56)</f>
        <v>0</v>
      </c>
      <c r="BA57" s="176">
        <f>SUM(BA51:BA56)</f>
        <v>0</v>
      </c>
      <c r="BB57" s="176">
        <f>SUM(BB51:BB56)</f>
        <v>0</v>
      </c>
      <c r="BC57" s="393">
        <f t="shared" si="115"/>
        <v>0</v>
      </c>
      <c r="BD57" s="138" t="str">
        <f t="shared" si="116"/>
        <v/>
      </c>
      <c r="BE57" s="175">
        <f>SUM(BE51:BE56)</f>
        <v>0</v>
      </c>
      <c r="BF57" s="176">
        <f>SUM(BF51:BF56)</f>
        <v>0</v>
      </c>
      <c r="BG57" s="176">
        <f>SUM(BG51:BG56)</f>
        <v>0</v>
      </c>
      <c r="BH57" s="393">
        <f t="shared" si="118"/>
        <v>0</v>
      </c>
      <c r="BI57" s="138" t="str">
        <f t="shared" si="119"/>
        <v/>
      </c>
      <c r="BJ57" s="505" t="s">
        <v>130</v>
      </c>
      <c r="BK57" s="506"/>
      <c r="BL57" s="175">
        <f>SUM(BL51:BL56)</f>
        <v>0</v>
      </c>
      <c r="BM57" s="176">
        <f>COUNTIFS($L$5:$L$300,$X$33,$M$5:$M$300,$Y57,$N$5:$N$300,$Z$31,$O$5:$O$300,$AA$32)</f>
        <v>0</v>
      </c>
      <c r="BN57" s="176">
        <f>SUM(BN51:BN56)</f>
        <v>0</v>
      </c>
      <c r="BO57" s="176"/>
      <c r="BP57" s="393">
        <f t="shared" si="120"/>
        <v>0</v>
      </c>
      <c r="BQ57" s="138" t="str">
        <f t="shared" si="121"/>
        <v/>
      </c>
      <c r="BR57" s="175">
        <f>SUM(BR51:BR56)</f>
        <v>0</v>
      </c>
      <c r="BS57" s="176">
        <f>SUM(BS51:BS56)</f>
        <v>0</v>
      </c>
      <c r="BT57" s="176">
        <f>SUM(BT51:BT56)</f>
        <v>0</v>
      </c>
      <c r="BU57" s="393">
        <f t="shared" si="123"/>
        <v>0</v>
      </c>
      <c r="BV57" s="138" t="str">
        <f t="shared" si="139"/>
        <v/>
      </c>
      <c r="BW57" s="175">
        <f>SUM(BW51:BW56)</f>
        <v>0</v>
      </c>
      <c r="BX57" s="176">
        <f>SUM(BY51:BY56)</f>
        <v>0</v>
      </c>
      <c r="BY57" s="176">
        <f>SUM(BY51:BY56)</f>
        <v>0</v>
      </c>
      <c r="BZ57" s="393">
        <f t="shared" si="125"/>
        <v>0</v>
      </c>
      <c r="CA57" s="138" t="str">
        <f t="shared" si="140"/>
        <v/>
      </c>
      <c r="CB57" s="175">
        <f>SUM(CB51:CB56)</f>
        <v>0</v>
      </c>
      <c r="CC57" s="176">
        <f>SUM(CC51:CC56)</f>
        <v>0</v>
      </c>
      <c r="CD57" s="176">
        <f>SUM(CD51:CD56)</f>
        <v>0</v>
      </c>
      <c r="CE57" s="393">
        <f t="shared" si="127"/>
        <v>0</v>
      </c>
      <c r="CF57" s="138" t="str">
        <f t="shared" si="141"/>
        <v/>
      </c>
      <c r="CG57" s="175">
        <f>SUM(CG51:CG56)</f>
        <v>0</v>
      </c>
      <c r="CH57" s="176">
        <f>SUM(CH51:CH56)</f>
        <v>0</v>
      </c>
      <c r="CI57" s="176">
        <f>SUM(CI51:CI56)</f>
        <v>0</v>
      </c>
      <c r="CJ57" s="393">
        <f t="shared" si="129"/>
        <v>0</v>
      </c>
      <c r="CK57" s="138" t="str">
        <f t="shared" si="130"/>
        <v/>
      </c>
      <c r="CL57" s="187">
        <f>SUM(CL51:CL56)</f>
        <v>0</v>
      </c>
      <c r="CM57" s="188">
        <f>SUM(CM51:CM56)</f>
        <v>0</v>
      </c>
      <c r="CN57" s="188">
        <f>SUM(CN51:CN56)</f>
        <v>0</v>
      </c>
      <c r="CO57" s="374">
        <f t="shared" si="132"/>
        <v>0</v>
      </c>
      <c r="CP57" s="243" t="str">
        <f t="shared" si="133"/>
        <v/>
      </c>
      <c r="CQ57" s="175">
        <f>SUM(CQ51:CQ56)</f>
        <v>0</v>
      </c>
      <c r="CR57" s="176">
        <f>SUM(CR51:CR56)</f>
        <v>0</v>
      </c>
      <c r="CS57" s="176">
        <f>SUM(CS51:CS56)</f>
        <v>0</v>
      </c>
      <c r="CT57" s="393">
        <f t="shared" si="135"/>
        <v>0</v>
      </c>
      <c r="CU57" s="138" t="str">
        <f t="shared" si="136"/>
        <v/>
      </c>
      <c r="CV57" s="98"/>
    </row>
    <row r="58" spans="3:100" ht="15.75" thickBot="1" x14ac:dyDescent="0.3">
      <c r="C58" s="380">
        <f t="shared" si="5"/>
        <v>0</v>
      </c>
      <c r="I58" s="409" t="e">
        <f t="shared" ca="1" si="6"/>
        <v>#NAME?</v>
      </c>
      <c r="K58" s="110"/>
      <c r="L58" s="74" t="str">
        <f t="shared" si="7"/>
        <v/>
      </c>
      <c r="M58" s="11" t="str">
        <f t="shared" si="8"/>
        <v/>
      </c>
      <c r="N58" s="11" t="str">
        <f t="shared" si="9"/>
        <v/>
      </c>
      <c r="O58" s="11" t="str">
        <f t="shared" si="10"/>
        <v/>
      </c>
      <c r="P58" s="380">
        <f t="shared" si="11"/>
        <v>1</v>
      </c>
      <c r="Q58" s="380">
        <f t="shared" si="12"/>
        <v>1</v>
      </c>
      <c r="Z58" s="499" t="str">
        <f>$G$23</f>
        <v>S</v>
      </c>
      <c r="AA58" s="500"/>
      <c r="AB58" s="500"/>
      <c r="AC58" s="500"/>
      <c r="AD58" s="500"/>
      <c r="AE58" s="501"/>
      <c r="AF58" s="499" t="str">
        <f>$G$24</f>
        <v>R</v>
      </c>
      <c r="AG58" s="500"/>
      <c r="AH58" s="500"/>
      <c r="AI58" s="500"/>
      <c r="AJ58" s="501"/>
      <c r="AK58" s="509" t="str">
        <f>$G$26</f>
        <v>D</v>
      </c>
      <c r="AL58" s="510"/>
      <c r="AM58" s="510"/>
      <c r="AN58" s="510"/>
      <c r="AO58" s="511"/>
      <c r="AP58" s="499" t="str">
        <f>$G$27</f>
        <v>L</v>
      </c>
      <c r="AQ58" s="500"/>
      <c r="AR58" s="500"/>
      <c r="AS58" s="500"/>
      <c r="AT58" s="500"/>
      <c r="AU58" s="499" t="str">
        <f>$G$22</f>
        <v>A</v>
      </c>
      <c r="AV58" s="500"/>
      <c r="AW58" s="500"/>
      <c r="AX58" s="500"/>
      <c r="AY58" s="500"/>
      <c r="AZ58" s="499" t="str">
        <f>$G$32</f>
        <v>X</v>
      </c>
      <c r="BA58" s="500"/>
      <c r="BB58" s="500"/>
      <c r="BC58" s="500"/>
      <c r="BD58" s="501"/>
      <c r="BE58" s="500" t="str">
        <f>$G$25</f>
        <v>B</v>
      </c>
      <c r="BF58" s="500"/>
      <c r="BG58" s="500"/>
      <c r="BH58" s="500"/>
      <c r="BI58" s="501"/>
      <c r="BJ58" s="1"/>
      <c r="BK58" s="27"/>
      <c r="BL58" s="499" t="str">
        <f>$G$23</f>
        <v>S</v>
      </c>
      <c r="BM58" s="500"/>
      <c r="BN58" s="500"/>
      <c r="BO58" s="500"/>
      <c r="BP58" s="500"/>
      <c r="BQ58" s="501"/>
      <c r="BR58" s="499" t="str">
        <f>$G$24</f>
        <v>R</v>
      </c>
      <c r="BS58" s="500"/>
      <c r="BT58" s="500"/>
      <c r="BU58" s="500"/>
      <c r="BV58" s="501"/>
      <c r="BW58" s="499" t="str">
        <f>$G$26</f>
        <v>D</v>
      </c>
      <c r="BX58" s="500"/>
      <c r="BY58" s="500"/>
      <c r="BZ58" s="500"/>
      <c r="CA58" s="501"/>
      <c r="CB58" s="499" t="str">
        <f>$G$27</f>
        <v>L</v>
      </c>
      <c r="CC58" s="500"/>
      <c r="CD58" s="500"/>
      <c r="CE58" s="500"/>
      <c r="CF58" s="500"/>
      <c r="CG58" s="499" t="str">
        <f>$G$22</f>
        <v>A</v>
      </c>
      <c r="CH58" s="500"/>
      <c r="CI58" s="500"/>
      <c r="CJ58" s="500"/>
      <c r="CK58" s="501"/>
      <c r="CL58" s="500" t="str">
        <f>$G$32</f>
        <v>X</v>
      </c>
      <c r="CM58" s="500"/>
      <c r="CN58" s="500"/>
      <c r="CO58" s="500"/>
      <c r="CP58" s="501"/>
      <c r="CQ58" s="500" t="str">
        <f>$G$25</f>
        <v>B</v>
      </c>
      <c r="CR58" s="500"/>
      <c r="CS58" s="500"/>
      <c r="CT58" s="500"/>
      <c r="CU58" s="501"/>
      <c r="CV58" s="31"/>
    </row>
    <row r="59" spans="3:100" ht="15.75" thickBot="1" x14ac:dyDescent="0.3">
      <c r="C59" s="380">
        <f t="shared" si="5"/>
        <v>0</v>
      </c>
      <c r="I59" s="409" t="e">
        <f t="shared" ca="1" si="6"/>
        <v>#NAME?</v>
      </c>
      <c r="K59" s="110"/>
      <c r="L59" s="74" t="str">
        <f t="shared" si="7"/>
        <v/>
      </c>
      <c r="M59" s="11" t="str">
        <f t="shared" si="8"/>
        <v/>
      </c>
      <c r="N59" s="11" t="str">
        <f t="shared" si="9"/>
        <v/>
      </c>
      <c r="O59" s="11" t="str">
        <f t="shared" si="10"/>
        <v/>
      </c>
      <c r="P59" s="380">
        <f t="shared" si="11"/>
        <v>1</v>
      </c>
      <c r="Q59" s="380">
        <f t="shared" si="12"/>
        <v>1</v>
      </c>
      <c r="Y59" s="125" t="s">
        <v>127</v>
      </c>
      <c r="Z59" s="176" t="str">
        <f>$G$29</f>
        <v>P</v>
      </c>
      <c r="AA59" s="170" t="str">
        <f>$G$31</f>
        <v>C</v>
      </c>
      <c r="AB59" s="170" t="str">
        <f>$G$28</f>
        <v>E</v>
      </c>
      <c r="AC59" s="97"/>
      <c r="AD59" s="392" t="s">
        <v>10</v>
      </c>
      <c r="AE59" s="119" t="s">
        <v>128</v>
      </c>
      <c r="AF59" s="175" t="str">
        <f>$G$30</f>
        <v>EX</v>
      </c>
      <c r="AG59" s="176" t="str">
        <f>$G$31</f>
        <v>C</v>
      </c>
      <c r="AH59" s="176" t="str">
        <f>$G$28</f>
        <v>E</v>
      </c>
      <c r="AI59" s="393" t="s">
        <v>10</v>
      </c>
      <c r="AJ59" s="138" t="s">
        <v>128</v>
      </c>
      <c r="AK59" s="175" t="str">
        <f>$G$30</f>
        <v>EX</v>
      </c>
      <c r="AL59" s="176" t="str">
        <f>$G$31</f>
        <v>C</v>
      </c>
      <c r="AM59" s="176" t="str">
        <f>$G$28</f>
        <v>E</v>
      </c>
      <c r="AN59" s="161" t="s">
        <v>10</v>
      </c>
      <c r="AO59" s="138" t="s">
        <v>128</v>
      </c>
      <c r="AP59" s="175" t="str">
        <f>$G$30</f>
        <v>EX</v>
      </c>
      <c r="AQ59" s="176" t="str">
        <f>$G$31</f>
        <v>C</v>
      </c>
      <c r="AR59" s="176" t="str">
        <f>$G$28</f>
        <v>E</v>
      </c>
      <c r="AS59" s="393" t="s">
        <v>10</v>
      </c>
      <c r="AT59" s="155" t="s">
        <v>128</v>
      </c>
      <c r="AU59" s="175" t="str">
        <f>$G$29</f>
        <v>P</v>
      </c>
      <c r="AV59" s="176" t="str">
        <f>$G$31</f>
        <v>C</v>
      </c>
      <c r="AW59" s="176" t="str">
        <f>$G$28</f>
        <v>E</v>
      </c>
      <c r="AX59" s="393" t="s">
        <v>10</v>
      </c>
      <c r="AY59" s="138" t="s">
        <v>128</v>
      </c>
      <c r="AZ59" s="175" t="str">
        <f>$G$29</f>
        <v>P</v>
      </c>
      <c r="BA59" s="176" t="str">
        <f>$G$31</f>
        <v>C</v>
      </c>
      <c r="BB59" s="176" t="str">
        <f>$G$28</f>
        <v>E</v>
      </c>
      <c r="BC59" s="393" t="s">
        <v>10</v>
      </c>
      <c r="BD59" s="138" t="s">
        <v>128</v>
      </c>
      <c r="BE59" s="176" t="str">
        <f>$G$29</f>
        <v>P</v>
      </c>
      <c r="BF59" s="170" t="str">
        <f>$G$31</f>
        <v>C</v>
      </c>
      <c r="BG59" s="170" t="str">
        <f>$G$28</f>
        <v>E</v>
      </c>
      <c r="BH59" s="392" t="s">
        <v>10</v>
      </c>
      <c r="BI59" s="138" t="s">
        <v>128</v>
      </c>
      <c r="BJ59" s="1"/>
      <c r="BK59" s="125" t="s">
        <v>127</v>
      </c>
      <c r="BL59" s="176" t="str">
        <f>$G$29</f>
        <v>P</v>
      </c>
      <c r="BM59" s="170" t="str">
        <f>$G$31</f>
        <v>C</v>
      </c>
      <c r="BN59" s="170" t="str">
        <f>$G$28</f>
        <v>E</v>
      </c>
      <c r="BO59" s="97"/>
      <c r="BP59" s="392" t="s">
        <v>10</v>
      </c>
      <c r="BQ59" s="119" t="s">
        <v>128</v>
      </c>
      <c r="BR59" s="175" t="str">
        <f>$G$30</f>
        <v>EX</v>
      </c>
      <c r="BS59" s="176" t="str">
        <f>$G$31</f>
        <v>C</v>
      </c>
      <c r="BT59" s="176" t="str">
        <f>$G$28</f>
        <v>E</v>
      </c>
      <c r="BU59" s="393" t="s">
        <v>10</v>
      </c>
      <c r="BV59" s="138" t="s">
        <v>128</v>
      </c>
      <c r="BW59" s="175" t="str">
        <f>$G$30</f>
        <v>EX</v>
      </c>
      <c r="BX59" s="176" t="str">
        <f>$G$31</f>
        <v>C</v>
      </c>
      <c r="BY59" s="176" t="str">
        <f>$G$28</f>
        <v>E</v>
      </c>
      <c r="BZ59" s="161" t="s">
        <v>10</v>
      </c>
      <c r="CA59" s="138" t="s">
        <v>128</v>
      </c>
      <c r="CB59" s="175" t="str">
        <f>$G$30</f>
        <v>EX</v>
      </c>
      <c r="CC59" s="176" t="str">
        <f>$G$31</f>
        <v>C</v>
      </c>
      <c r="CD59" s="176" t="str">
        <f>$G$28</f>
        <v>E</v>
      </c>
      <c r="CE59" s="393" t="s">
        <v>10</v>
      </c>
      <c r="CF59" s="155" t="s">
        <v>128</v>
      </c>
      <c r="CG59" s="175" t="str">
        <f>$G$29</f>
        <v>P</v>
      </c>
      <c r="CH59" s="176" t="str">
        <f>$G$31</f>
        <v>C</v>
      </c>
      <c r="CI59" s="176" t="str">
        <f>$G$28</f>
        <v>E</v>
      </c>
      <c r="CJ59" s="393" t="s">
        <v>10</v>
      </c>
      <c r="CK59" s="138" t="s">
        <v>128</v>
      </c>
      <c r="CL59" s="176" t="str">
        <f>$G$29</f>
        <v>P</v>
      </c>
      <c r="CM59" s="170" t="str">
        <f>$G$31</f>
        <v>C</v>
      </c>
      <c r="CN59" s="170" t="str">
        <f>$G$28</f>
        <v>E</v>
      </c>
      <c r="CO59" s="393" t="s">
        <v>10</v>
      </c>
      <c r="CP59" s="138" t="s">
        <v>128</v>
      </c>
      <c r="CQ59" s="176" t="str">
        <f>$G$29</f>
        <v>P</v>
      </c>
      <c r="CR59" s="170" t="str">
        <f>$G$31</f>
        <v>C</v>
      </c>
      <c r="CS59" s="170" t="str">
        <f>$G$28</f>
        <v>E</v>
      </c>
      <c r="CT59" s="392" t="s">
        <v>10</v>
      </c>
      <c r="CU59" s="138" t="s">
        <v>128</v>
      </c>
      <c r="CV59" s="329"/>
    </row>
    <row r="60" spans="3:100" ht="15.75" customHeight="1" x14ac:dyDescent="0.25">
      <c r="C60" s="380">
        <f t="shared" si="5"/>
        <v>0</v>
      </c>
      <c r="I60" s="409" t="e">
        <f t="shared" ca="1" si="6"/>
        <v>#NAME?</v>
      </c>
      <c r="K60" s="110"/>
      <c r="L60" s="74" t="str">
        <f t="shared" si="7"/>
        <v/>
      </c>
      <c r="M60" s="11" t="str">
        <f t="shared" si="8"/>
        <v/>
      </c>
      <c r="N60" s="11" t="str">
        <f t="shared" si="9"/>
        <v/>
      </c>
      <c r="O60" s="11" t="str">
        <f t="shared" si="10"/>
        <v/>
      </c>
      <c r="P60" s="380">
        <f t="shared" si="11"/>
        <v>1</v>
      </c>
      <c r="Q60" s="380">
        <f t="shared" si="12"/>
        <v>1</v>
      </c>
      <c r="X60" s="515">
        <f>F7</f>
        <v>0</v>
      </c>
      <c r="Y60" s="111">
        <v>1</v>
      </c>
      <c r="Z60" s="171">
        <f>COUNTIFS($L$5:$L$300,$X$60,$M$5:$M$300,$Y$33,$N$5:$N$300,$Z$31,$O$5:$O$300,$Z$32)</f>
        <v>0</v>
      </c>
      <c r="AA60" s="171">
        <f>COUNTIFS($L$5:$L$300,$X$60,$M$5:$M$300,$Y$33,$N$5:$N$300,$Z$31,$O$5:$O$300,AA$32)</f>
        <v>0</v>
      </c>
      <c r="AB60" s="171">
        <f>COUNTIFS($L$5:$L$300,$X$60,$M$5:$M$300,$Y$33,$N$5:$N$300,$Z$31,$O$5:$O$300,AB$32)</f>
        <v>0</v>
      </c>
      <c r="AC60" s="8"/>
      <c r="AD60" s="8">
        <f t="shared" ref="AD60:AD66" si="142">SUM(Z60:AB60)</f>
        <v>0</v>
      </c>
      <c r="AE60" s="397" t="str">
        <f t="shared" ref="AE60:AE66" si="143">IF(AD60=0,"",((Z60*4)+(AA60*2)+(AB60*0))/AD60)</f>
        <v/>
      </c>
      <c r="AF60" s="140">
        <f>COUNTIFS($L$5:$L$300,$X$60,$M$5:$M$300,$Y$33,$N$5:$N$300,$AF$31,$O$5:$O$300,AF$32)</f>
        <v>0</v>
      </c>
      <c r="AG60" s="140">
        <f t="shared" ref="AG60:AH65" si="144">COUNTIFS($L$5:$L$300,$X$60,$M$5:$M$300,$Y60,$N$5:$N$300,$AF$31,$O$5:$O$300,AG$32)</f>
        <v>0</v>
      </c>
      <c r="AH60" s="140">
        <f t="shared" si="144"/>
        <v>0</v>
      </c>
      <c r="AI60" s="97">
        <f t="shared" ref="AI60:AI66" si="145">SUM(AF60:AH60)</f>
        <v>0</v>
      </c>
      <c r="AJ60" s="127" t="str">
        <f>IF(AI60=0,"",((AF60*3)+(AG60*1.5)+(AH60*0))/AI60)</f>
        <v/>
      </c>
      <c r="AK60" s="139">
        <f t="shared" ref="AK60:AM65" si="146">COUNTIFS($L$5:$L$300,$X$60,$M$5:$M$300,$Y60,$N$5:$N$300,$AK$31,$O$5:$O$300,AK$32)</f>
        <v>0</v>
      </c>
      <c r="AL60" s="140">
        <f t="shared" si="146"/>
        <v>0</v>
      </c>
      <c r="AM60" s="140">
        <f t="shared" si="146"/>
        <v>0</v>
      </c>
      <c r="AN60" s="97">
        <f t="shared" ref="AN60:AN66" si="147">SUM(AK60:AM60)</f>
        <v>0</v>
      </c>
      <c r="AO60" s="397" t="str">
        <f>IF(AN60=0,"",((AK60*3)+(AL60*1.5)+(AM60*0))/AN60)</f>
        <v/>
      </c>
      <c r="AP60" s="140">
        <f t="shared" ref="AP60:AR65" si="148">COUNTIFS($L$5:$L$300,$X$60,$M$5:$M$300,$Y60,$N$5:$N$300,$AP$31,$O$5:$O$300,AP$32)</f>
        <v>0</v>
      </c>
      <c r="AQ60" s="140">
        <f t="shared" si="148"/>
        <v>0</v>
      </c>
      <c r="AR60" s="140">
        <f t="shared" si="148"/>
        <v>0</v>
      </c>
      <c r="AS60" s="97">
        <f t="shared" ref="AS60:AS66" si="149">SUM(AP60:AR60)</f>
        <v>0</v>
      </c>
      <c r="AT60" s="127" t="str">
        <f t="shared" ref="AT60:AT66" si="150">IF(AS60=0,"",((AP60*3)+(AQ60*1.5)+(AS60*0))/AS60)</f>
        <v/>
      </c>
      <c r="AU60" s="186">
        <f t="shared" ref="AU60:AW65" si="151">COUNTIFS($L$5:$L$300,$X$60,$M$5:$M$300,$Y60,$N$5:$N$300,$AU$31,$O$5:$O$300,AU$32)</f>
        <v>0</v>
      </c>
      <c r="AV60" s="171">
        <f t="shared" si="151"/>
        <v>0</v>
      </c>
      <c r="AW60" s="171">
        <f t="shared" si="151"/>
        <v>0</v>
      </c>
      <c r="AX60" s="97">
        <f t="shared" ref="AX60:AX66" si="152">SUM(AU60:AW60)</f>
        <v>0</v>
      </c>
      <c r="AY60" s="127" t="str">
        <f t="shared" ref="AY60:AY66" si="153">IF(AX60=0,"",((AU60*4)+(AV60*2)+(AW60*0))/AX60)</f>
        <v/>
      </c>
      <c r="AZ60" s="140">
        <f t="shared" ref="AZ60:BB65" si="154">COUNTIFS($L$5:$L$300,$X$60,$M$5:$M$300,$Y60,$N$5:$N$300,$AZ$31,$O$5:$O$300,AZ$32)</f>
        <v>0</v>
      </c>
      <c r="BA60" s="140">
        <f t="shared" si="154"/>
        <v>0</v>
      </c>
      <c r="BB60" s="140">
        <f t="shared" si="154"/>
        <v>0</v>
      </c>
      <c r="BC60" s="409">
        <f t="shared" ref="BC60:BC66" si="155">SUM(AZ60:BB60)</f>
        <v>0</v>
      </c>
      <c r="BD60" s="34" t="str">
        <f t="shared" ref="BD60:BD66" si="156">IF(BC60=0,"",((AZ60*4)+(BA60*2)+(BB60*0))/BC60)</f>
        <v/>
      </c>
      <c r="BE60" s="186">
        <f t="shared" ref="BE60:BG65" si="157">COUNTIFS($L$5:$L$300,$X$60,$M$5:$M$300,$Y60,$N$5:$N$300,$BE$31,$O$5:$O$300,BE$32)</f>
        <v>0</v>
      </c>
      <c r="BF60" s="171">
        <f t="shared" si="157"/>
        <v>0</v>
      </c>
      <c r="BG60" s="171">
        <f t="shared" si="157"/>
        <v>0</v>
      </c>
      <c r="BH60" s="97">
        <f t="shared" ref="BH60:BH66" si="158">SUM(BE60:BG60)</f>
        <v>0</v>
      </c>
      <c r="BI60" s="127" t="str">
        <f t="shared" ref="BI60:BI66" si="159">IF(BH60=0,"",((BE60*4)+(BF60*2)+(BG60*0))/BH60)</f>
        <v/>
      </c>
      <c r="BJ60" s="512">
        <f>H7</f>
        <v>0</v>
      </c>
      <c r="BK60" s="404">
        <v>1</v>
      </c>
      <c r="BL60" s="172">
        <f>COUNTIFS($L$5:$L$300,$BJ$33,$M$5:$M$300,$Y$33,$N$5:$N$300,$Z$31,$O$5:$O$300,$Z$32)</f>
        <v>0</v>
      </c>
      <c r="BM60" s="172">
        <f>COUNTIFS($L$5:$L$300,$BJ$33,$M$5:$M$300,$Y$33,$N$5:$N$300,$Z$31,$O$5:$O$300,BM$32)</f>
        <v>0</v>
      </c>
      <c r="BN60" s="172">
        <f>COUNTIFS($L$5:$L$300,$BJ$33,$M$5:$M$300,$Y$33,$N$5:$N$300,$Z$31,$O$5:$O$300,BN$32)</f>
        <v>0</v>
      </c>
      <c r="BO60" s="172"/>
      <c r="BP60" s="97">
        <f t="shared" ref="BP60:BP66" si="160">SUM(BL60:BN60)</f>
        <v>0</v>
      </c>
      <c r="BQ60" s="397" t="str">
        <f t="shared" ref="BQ60:BQ66" si="161">IF(BP60=0,"",((BL60*4)+(BM60*2)+(BN60*0))/BP60)</f>
        <v/>
      </c>
      <c r="BR60" s="174">
        <f>COUNTIFS($L$5:$L$300,$BJ$33,$M$5:$M$300,$Y$33,$N$5:$N$300,$AF$31,$O$5:$O$300,BR$32)</f>
        <v>0</v>
      </c>
      <c r="BS60" s="174">
        <f t="shared" ref="BS60:BT65" si="162">COUNTIFS($L$5:$L$300,$BJ$33,$M$5:$M$300,$Y60,$N$5:$N$300,$AF$31,$O$5:$O$300,BS$32)</f>
        <v>0</v>
      </c>
      <c r="BT60" s="174">
        <f t="shared" si="162"/>
        <v>0</v>
      </c>
      <c r="BU60" s="97">
        <f t="shared" ref="BU60:BU66" si="163">SUM(BR60:BT60)</f>
        <v>0</v>
      </c>
      <c r="BV60" s="397" t="str">
        <f>IF(BU60=0,"",((BR60*3)+(BS60*1.5)+(BT60*0))/BU60)</f>
        <v/>
      </c>
      <c r="BW60" s="174">
        <f t="shared" ref="BW60:BY65" si="164">COUNTIFS($L$5:$L$300,$BJ$33,$M$5:$M$300,$Y60,$N$5:$N$300,$AK$31,$O$5:$O$300,BW$32)</f>
        <v>0</v>
      </c>
      <c r="BX60" s="174">
        <f t="shared" si="164"/>
        <v>0</v>
      </c>
      <c r="BY60" s="174">
        <f t="shared" si="164"/>
        <v>0</v>
      </c>
      <c r="BZ60" s="97">
        <f t="shared" ref="BZ60:BZ66" si="165">SUM(BW60:BY60)</f>
        <v>0</v>
      </c>
      <c r="CA60" s="397" t="str">
        <f>IF(BZ60=0,"",((BW60*3)+(BX60*1.5)+(BY60*0))/BZ60)</f>
        <v/>
      </c>
      <c r="CB60" s="174">
        <f t="shared" ref="CB60:CD65" si="166">COUNTIFS($L$5:$L$300,$BJ$33,$M$5:$M$300,$Y60,$N$5:$N$300,$AP$31,$O$5:$O$300,CB$32)</f>
        <v>0</v>
      </c>
      <c r="CC60" s="174">
        <f t="shared" si="166"/>
        <v>0</v>
      </c>
      <c r="CD60" s="174">
        <f t="shared" si="166"/>
        <v>0</v>
      </c>
      <c r="CE60" s="97">
        <f t="shared" ref="CE60:CE66" si="167">SUM(CB60:CD60)</f>
        <v>0</v>
      </c>
      <c r="CF60" s="397" t="str">
        <f>IF(CE60=0,"",((CB60*3)+(CC60*1.5)+(CD60*0))/CE60)</f>
        <v/>
      </c>
      <c r="CG60" s="185">
        <f t="shared" ref="CG60:CI65" si="168">COUNTIFS($L$5:$L$300,$BJ$33,$M$5:$M$300,$Y60,$N$5:$N$300,$AU$31,$O$5:$O$300,CG$32)</f>
        <v>0</v>
      </c>
      <c r="CH60" s="172">
        <f t="shared" si="168"/>
        <v>0</v>
      </c>
      <c r="CI60" s="172">
        <f t="shared" si="168"/>
        <v>0</v>
      </c>
      <c r="CJ60" s="97">
        <f t="shared" ref="CJ60:CJ66" si="169">SUM(CG60:CI60)</f>
        <v>0</v>
      </c>
      <c r="CK60" s="400" t="str">
        <f t="shared" ref="CK60:CK66" si="170">IF(CJ60=0,"",((CG60*4)+(CH60*2)+(CI60*0))/CJ60)</f>
        <v/>
      </c>
      <c r="CL60" s="185">
        <f t="shared" ref="CL60:CN65" si="171">COUNTIFS($L$5:$L$300,$BJ$33,$M$5:$M$300,$Y60,$N$5:$N$300,$AZ$31,$O$5:$O$300,CL$32)</f>
        <v>0</v>
      </c>
      <c r="CM60" s="172">
        <f t="shared" si="171"/>
        <v>0</v>
      </c>
      <c r="CN60" s="172">
        <f t="shared" si="171"/>
        <v>0</v>
      </c>
      <c r="CO60" s="97">
        <f t="shared" ref="CO60:CO66" si="172">SUM(CL60:CN60)</f>
        <v>0</v>
      </c>
      <c r="CP60" s="397" t="str">
        <f t="shared" ref="CP60:CP66" si="173">IF(CO60=0,"",((CL60*4)+(CM60*2)+(CN60*0))/CO60)</f>
        <v/>
      </c>
      <c r="CQ60" s="172">
        <f t="shared" ref="CQ60:CS65" si="174">COUNTIFS($L$5:$L$300,$BJ$33,$M$5:$M$300,$Y60,$N$5:$N$300,$BE$31,$O$5:$O$300,CQ$32)</f>
        <v>0</v>
      </c>
      <c r="CR60" s="172">
        <f t="shared" si="174"/>
        <v>0</v>
      </c>
      <c r="CS60" s="172">
        <f t="shared" si="174"/>
        <v>0</v>
      </c>
      <c r="CT60" s="97">
        <f t="shared" ref="CT60:CT66" si="175">SUM(CQ60:CS60)</f>
        <v>0</v>
      </c>
      <c r="CU60" s="397" t="str">
        <f t="shared" ref="CU60:CU66" si="176">IF(CT60=0,"",((CQ60*4)+(CR60*2)+(CS60*0))/CT60)</f>
        <v/>
      </c>
      <c r="CV60" s="98"/>
    </row>
    <row r="61" spans="3:100" x14ac:dyDescent="0.25">
      <c r="C61" s="380">
        <f t="shared" si="5"/>
        <v>0</v>
      </c>
      <c r="I61" s="409" t="e">
        <f t="shared" ca="1" si="6"/>
        <v>#NAME?</v>
      </c>
      <c r="K61" s="110"/>
      <c r="L61" s="74" t="str">
        <f t="shared" si="7"/>
        <v/>
      </c>
      <c r="M61" s="11" t="str">
        <f t="shared" si="8"/>
        <v/>
      </c>
      <c r="N61" s="11" t="str">
        <f t="shared" si="9"/>
        <v/>
      </c>
      <c r="O61" s="11" t="str">
        <f t="shared" si="10"/>
        <v/>
      </c>
      <c r="P61" s="380">
        <f t="shared" si="11"/>
        <v>1</v>
      </c>
      <c r="Q61" s="380">
        <f t="shared" si="12"/>
        <v>1</v>
      </c>
      <c r="X61" s="513"/>
      <c r="Y61" s="129">
        <v>2</v>
      </c>
      <c r="Z61" s="142">
        <f>COUNTIFS($L$5:$L$300,$X$60,$M$5:$M$300,$Y61,$N$5:$N$300,$Z$31,$O$5:$O$300,$Z$32)</f>
        <v>0</v>
      </c>
      <c r="AA61" s="142">
        <f>COUNTIFS($L$5:$L$300,$X$60,$M$5:$M$300,$Y61,$N$5:$N$300,$Z$31,$O$5:$O$300,$AA$32)</f>
        <v>0</v>
      </c>
      <c r="AB61" s="142">
        <f>COUNTIFS($L$5:$L$300,$X$60,$M$5:$M$300,$Y61,$N$5:$N$300,$Z$31,$O$5:$O$300,$AB$32)</f>
        <v>0</v>
      </c>
      <c r="AC61" s="135"/>
      <c r="AD61" s="135">
        <f t="shared" si="142"/>
        <v>0</v>
      </c>
      <c r="AE61" s="137" t="str">
        <f t="shared" si="143"/>
        <v/>
      </c>
      <c r="AF61" s="142">
        <f>COUNTIFS($L$5:$L$300,$X$60,$M$5:$M$300,$Y61,$N$5:$N$300,$AF$31,$O$5:$O$300,AF$32)</f>
        <v>0</v>
      </c>
      <c r="AG61" s="142">
        <f t="shared" si="144"/>
        <v>0</v>
      </c>
      <c r="AH61" s="142">
        <f t="shared" si="144"/>
        <v>0</v>
      </c>
      <c r="AI61" s="130">
        <f t="shared" si="145"/>
        <v>0</v>
      </c>
      <c r="AJ61" s="131" t="str">
        <f t="shared" ref="AJ61:AJ66" si="177">IF(AI61=0,"",((AF61*3)+(AG61*1.5)+(AH61*0))/AI61)</f>
        <v/>
      </c>
      <c r="AK61" s="141">
        <f t="shared" si="146"/>
        <v>0</v>
      </c>
      <c r="AL61" s="142">
        <f t="shared" si="146"/>
        <v>0</v>
      </c>
      <c r="AM61" s="142">
        <f t="shared" si="146"/>
        <v>0</v>
      </c>
      <c r="AN61" s="130">
        <f t="shared" si="147"/>
        <v>0</v>
      </c>
      <c r="AO61" s="137" t="str">
        <f t="shared" ref="AO61:AO66" si="178">IF(AN61=0,"",((AK61*3)+(AL61*1.5)+(AM61*0))/AN61)</f>
        <v/>
      </c>
      <c r="AP61" s="142">
        <f t="shared" si="148"/>
        <v>0</v>
      </c>
      <c r="AQ61" s="142">
        <f t="shared" si="148"/>
        <v>0</v>
      </c>
      <c r="AR61" s="142">
        <f t="shared" si="148"/>
        <v>0</v>
      </c>
      <c r="AS61" s="130">
        <f t="shared" si="149"/>
        <v>0</v>
      </c>
      <c r="AT61" s="131" t="str">
        <f t="shared" si="150"/>
        <v/>
      </c>
      <c r="AU61" s="141">
        <f t="shared" si="151"/>
        <v>0</v>
      </c>
      <c r="AV61" s="142">
        <f t="shared" si="151"/>
        <v>0</v>
      </c>
      <c r="AW61" s="142">
        <f t="shared" si="151"/>
        <v>0</v>
      </c>
      <c r="AX61" s="130">
        <f t="shared" si="152"/>
        <v>0</v>
      </c>
      <c r="AY61" s="131" t="str">
        <f t="shared" si="153"/>
        <v/>
      </c>
      <c r="AZ61" s="142">
        <f t="shared" si="154"/>
        <v>0</v>
      </c>
      <c r="BA61" s="142">
        <f t="shared" si="154"/>
        <v>0</v>
      </c>
      <c r="BB61" s="142">
        <f t="shared" si="154"/>
        <v>0</v>
      </c>
      <c r="BC61" s="130">
        <f t="shared" si="155"/>
        <v>0</v>
      </c>
      <c r="BD61" s="131" t="str">
        <f t="shared" si="156"/>
        <v/>
      </c>
      <c r="BE61" s="141">
        <f t="shared" si="157"/>
        <v>0</v>
      </c>
      <c r="BF61" s="142">
        <f t="shared" si="157"/>
        <v>0</v>
      </c>
      <c r="BG61" s="142">
        <f t="shared" si="157"/>
        <v>0</v>
      </c>
      <c r="BH61" s="130">
        <f t="shared" si="158"/>
        <v>0</v>
      </c>
      <c r="BI61" s="131" t="str">
        <f t="shared" si="159"/>
        <v/>
      </c>
      <c r="BJ61" s="513"/>
      <c r="BK61" s="126">
        <v>2</v>
      </c>
      <c r="BL61" s="236">
        <f>COUNTIFS($L$5:$L$300,$BJ$33,$M$5:$M$300,$Y61,$N$5:$N$300,$Z$31,$O$5:$O$300,$Z$32)</f>
        <v>0</v>
      </c>
      <c r="BM61" s="236">
        <f>COUNTIFS($L$5:$L$300,$BJ$33,$M$5:$M$300,$Y61,$N$5:$N$300,$Z$31,$O$5:$O$300,$AA$32)</f>
        <v>0</v>
      </c>
      <c r="BN61" s="236">
        <f>COUNTIFS($L$5:$L$300,$BJ$33,$M$5:$M$300,$Y61,$N$5:$N$300,$Z$31,$O$5:$O$300,$AB$32)</f>
        <v>0</v>
      </c>
      <c r="BO61" s="236"/>
      <c r="BP61" s="233">
        <f t="shared" si="160"/>
        <v>0</v>
      </c>
      <c r="BQ61" s="240" t="str">
        <f t="shared" si="161"/>
        <v/>
      </c>
      <c r="BR61" s="236">
        <f>COUNTIFS($L$5:$L$300,$BJ$33,$M$5:$M$300,$Y61,$N$5:$N$300,$AF$31,$O$5:$O$300,BR$32)</f>
        <v>0</v>
      </c>
      <c r="BS61" s="236">
        <f t="shared" si="162"/>
        <v>0</v>
      </c>
      <c r="BT61" s="236">
        <f t="shared" si="162"/>
        <v>0</v>
      </c>
      <c r="BU61" s="233">
        <f t="shared" si="163"/>
        <v>0</v>
      </c>
      <c r="BV61" s="240" t="str">
        <f t="shared" ref="BV61:BV66" si="179">IF(BU61=0,"",((BR61*3)+(BS61*1.5)+(BT61*0))/BU61)</f>
        <v/>
      </c>
      <c r="BW61" s="236">
        <f t="shared" si="164"/>
        <v>0</v>
      </c>
      <c r="BX61" s="236">
        <f t="shared" si="164"/>
        <v>0</v>
      </c>
      <c r="BY61" s="236">
        <f t="shared" si="164"/>
        <v>0</v>
      </c>
      <c r="BZ61" s="233">
        <f t="shared" si="165"/>
        <v>0</v>
      </c>
      <c r="CA61" s="240" t="str">
        <f t="shared" ref="CA61:CA66" si="180">IF(BZ61=0,"",((BW61*3)+(BX61*1.5)+(BY61*0))/BZ61)</f>
        <v/>
      </c>
      <c r="CB61" s="236">
        <f t="shared" si="166"/>
        <v>0</v>
      </c>
      <c r="CC61" s="236">
        <f t="shared" si="166"/>
        <v>0</v>
      </c>
      <c r="CD61" s="236">
        <f t="shared" si="166"/>
        <v>0</v>
      </c>
      <c r="CE61" s="233">
        <f t="shared" si="167"/>
        <v>0</v>
      </c>
      <c r="CF61" s="240" t="str">
        <f t="shared" ref="CF61:CF66" si="181">IF(CE61=0,"",((CB61*3)+(CC61*1.5)+(CD61*0))/CE61)</f>
        <v/>
      </c>
      <c r="CG61" s="237">
        <f t="shared" si="168"/>
        <v>0</v>
      </c>
      <c r="CH61" s="236">
        <f t="shared" si="168"/>
        <v>0</v>
      </c>
      <c r="CI61" s="236">
        <f t="shared" si="168"/>
        <v>0</v>
      </c>
      <c r="CJ61" s="233">
        <f t="shared" si="169"/>
        <v>0</v>
      </c>
      <c r="CK61" s="242" t="str">
        <f t="shared" si="170"/>
        <v/>
      </c>
      <c r="CL61" s="237">
        <f t="shared" si="171"/>
        <v>0</v>
      </c>
      <c r="CM61" s="236">
        <f t="shared" si="171"/>
        <v>0</v>
      </c>
      <c r="CN61" s="236">
        <f t="shared" si="171"/>
        <v>0</v>
      </c>
      <c r="CO61" s="233">
        <f t="shared" si="172"/>
        <v>0</v>
      </c>
      <c r="CP61" s="240" t="str">
        <f t="shared" si="173"/>
        <v/>
      </c>
      <c r="CQ61" s="236">
        <f t="shared" si="174"/>
        <v>0</v>
      </c>
      <c r="CR61" s="236">
        <f t="shared" si="174"/>
        <v>0</v>
      </c>
      <c r="CS61" s="236">
        <f t="shared" si="174"/>
        <v>0</v>
      </c>
      <c r="CT61" s="233">
        <f t="shared" si="175"/>
        <v>0</v>
      </c>
      <c r="CU61" s="240" t="str">
        <f t="shared" si="176"/>
        <v/>
      </c>
      <c r="CV61" s="98"/>
    </row>
    <row r="62" spans="3:100" x14ac:dyDescent="0.25">
      <c r="C62" s="380">
        <f t="shared" si="5"/>
        <v>0</v>
      </c>
      <c r="I62" s="409" t="e">
        <f t="shared" ca="1" si="6"/>
        <v>#NAME?</v>
      </c>
      <c r="K62" s="110"/>
      <c r="L62" s="74" t="str">
        <f t="shared" si="7"/>
        <v/>
      </c>
      <c r="M62" s="11" t="str">
        <f t="shared" si="8"/>
        <v/>
      </c>
      <c r="N62" s="11" t="str">
        <f t="shared" si="9"/>
        <v/>
      </c>
      <c r="O62" s="11" t="str">
        <f t="shared" si="10"/>
        <v/>
      </c>
      <c r="P62" s="380">
        <f t="shared" si="11"/>
        <v>1</v>
      </c>
      <c r="Q62" s="380">
        <f t="shared" si="12"/>
        <v>1</v>
      </c>
      <c r="X62" s="513"/>
      <c r="Y62" s="111">
        <v>3</v>
      </c>
      <c r="Z62" s="140">
        <f>COUNTIFS($L$5:$L$300,$X$60,$M$5:$M$300,$Y62,$N$5:$N$300,$Z$31,$O$5:$O$300,$Z$32)</f>
        <v>0</v>
      </c>
      <c r="AA62" s="140">
        <f>COUNTIFS($L$5:$L$300,$X$60,$M$5:$M$300,$Y62,$N$5:$N$300,$Z$31,$O$5:$O$300,$AA$32)</f>
        <v>0</v>
      </c>
      <c r="AB62" s="140">
        <f>COUNTIFS($L$5:$L$300,$X$60,$M$5:$M$300,$Y62,$N$5:$N$300,$Z$31,$O$5:$O$300,$AB$32)</f>
        <v>0</v>
      </c>
      <c r="AC62" s="27"/>
      <c r="AD62" s="27">
        <f t="shared" si="142"/>
        <v>0</v>
      </c>
      <c r="AE62" s="399" t="str">
        <f t="shared" si="143"/>
        <v/>
      </c>
      <c r="AF62" s="140">
        <f>COUNTIFS($L$5:$L$300,$X$60,$M$5:$M$300,$Y62,$N$5:$N$300,$AF$31,$O$5:$O$300,AF$32)</f>
        <v>0</v>
      </c>
      <c r="AG62" s="140">
        <f t="shared" si="144"/>
        <v>0</v>
      </c>
      <c r="AH62" s="140">
        <f t="shared" si="144"/>
        <v>0</v>
      </c>
      <c r="AI62" s="409">
        <f t="shared" si="145"/>
        <v>0</v>
      </c>
      <c r="AJ62" s="34" t="str">
        <f t="shared" si="177"/>
        <v/>
      </c>
      <c r="AK62" s="139">
        <f t="shared" si="146"/>
        <v>0</v>
      </c>
      <c r="AL62" s="140">
        <f t="shared" si="146"/>
        <v>0</v>
      </c>
      <c r="AM62" s="140">
        <f t="shared" si="146"/>
        <v>0</v>
      </c>
      <c r="AN62" s="409">
        <f t="shared" si="147"/>
        <v>0</v>
      </c>
      <c r="AO62" s="399" t="str">
        <f t="shared" si="178"/>
        <v/>
      </c>
      <c r="AP62" s="140">
        <f t="shared" si="148"/>
        <v>0</v>
      </c>
      <c r="AQ62" s="140">
        <f t="shared" si="148"/>
        <v>0</v>
      </c>
      <c r="AR62" s="140">
        <f t="shared" si="148"/>
        <v>0</v>
      </c>
      <c r="AS62" s="409">
        <f t="shared" si="149"/>
        <v>0</v>
      </c>
      <c r="AT62" s="34" t="str">
        <f t="shared" si="150"/>
        <v/>
      </c>
      <c r="AU62" s="139">
        <f t="shared" si="151"/>
        <v>0</v>
      </c>
      <c r="AV62" s="140">
        <f t="shared" si="151"/>
        <v>0</v>
      </c>
      <c r="AW62" s="140">
        <f t="shared" si="151"/>
        <v>0</v>
      </c>
      <c r="AX62" s="409">
        <f t="shared" si="152"/>
        <v>0</v>
      </c>
      <c r="AY62" s="34" t="str">
        <f t="shared" si="153"/>
        <v/>
      </c>
      <c r="AZ62" s="140">
        <f t="shared" si="154"/>
        <v>0</v>
      </c>
      <c r="BA62" s="140">
        <f t="shared" si="154"/>
        <v>0</v>
      </c>
      <c r="BB62" s="140">
        <f t="shared" si="154"/>
        <v>0</v>
      </c>
      <c r="BC62" s="409">
        <f t="shared" si="155"/>
        <v>0</v>
      </c>
      <c r="BD62" s="34" t="str">
        <f t="shared" si="156"/>
        <v/>
      </c>
      <c r="BE62" s="139">
        <f t="shared" si="157"/>
        <v>0</v>
      </c>
      <c r="BF62" s="140">
        <f t="shared" si="157"/>
        <v>0</v>
      </c>
      <c r="BG62" s="140">
        <f t="shared" si="157"/>
        <v>0</v>
      </c>
      <c r="BH62" s="409">
        <f t="shared" si="158"/>
        <v>0</v>
      </c>
      <c r="BI62" s="34" t="str">
        <f t="shared" si="159"/>
        <v/>
      </c>
      <c r="BJ62" s="513"/>
      <c r="BK62" s="132">
        <v>3</v>
      </c>
      <c r="BL62" s="174">
        <f>COUNTIFS($L$5:$L$300,$BJ$33,$M$5:$M$300,$Y62,$N$5:$N$300,$Z$31,$O$5:$O$300,$Z$32)</f>
        <v>0</v>
      </c>
      <c r="BM62" s="174">
        <f>COUNTIFS($L$5:$L$300,$BJ$33,$M$5:$M$300,$Y62,$N$5:$N$300,$Z$31,$O$5:$O$300,$AA$32)</f>
        <v>0</v>
      </c>
      <c r="BN62" s="174">
        <f>COUNTIFS($L$5:$L$300,$BJ$33,$M$5:$M$300,$Y62,$N$5:$N$300,$Z$31,$O$5:$O$300,$AB$32)</f>
        <v>0</v>
      </c>
      <c r="BO62" s="174"/>
      <c r="BP62" s="409">
        <f t="shared" si="160"/>
        <v>0</v>
      </c>
      <c r="BQ62" s="399" t="str">
        <f t="shared" si="161"/>
        <v/>
      </c>
      <c r="BR62" s="174">
        <f>COUNTIFS($L$5:$L$300,$BJ$33,$M$5:$M$300,$Y62,$N$5:$N$300,$AF$31,$O$5:$O$300,BR$32)</f>
        <v>0</v>
      </c>
      <c r="BS62" s="174">
        <f t="shared" si="162"/>
        <v>0</v>
      </c>
      <c r="BT62" s="174">
        <f t="shared" si="162"/>
        <v>0</v>
      </c>
      <c r="BU62" s="409">
        <f t="shared" si="163"/>
        <v>0</v>
      </c>
      <c r="BV62" s="399" t="str">
        <f t="shared" si="179"/>
        <v/>
      </c>
      <c r="BW62" s="174">
        <f t="shared" si="164"/>
        <v>0</v>
      </c>
      <c r="BX62" s="174">
        <f t="shared" si="164"/>
        <v>0</v>
      </c>
      <c r="BY62" s="174">
        <f t="shared" si="164"/>
        <v>0</v>
      </c>
      <c r="BZ62" s="409">
        <f t="shared" si="165"/>
        <v>0</v>
      </c>
      <c r="CA62" s="399" t="str">
        <f t="shared" si="180"/>
        <v/>
      </c>
      <c r="CB62" s="174">
        <f t="shared" si="166"/>
        <v>0</v>
      </c>
      <c r="CC62" s="174">
        <f t="shared" si="166"/>
        <v>0</v>
      </c>
      <c r="CD62" s="174">
        <f t="shared" si="166"/>
        <v>0</v>
      </c>
      <c r="CE62" s="409">
        <f t="shared" si="167"/>
        <v>0</v>
      </c>
      <c r="CF62" s="399" t="str">
        <f t="shared" si="181"/>
        <v/>
      </c>
      <c r="CG62" s="181">
        <f t="shared" si="168"/>
        <v>0</v>
      </c>
      <c r="CH62" s="174">
        <f t="shared" si="168"/>
        <v>0</v>
      </c>
      <c r="CI62" s="174">
        <f t="shared" si="168"/>
        <v>0</v>
      </c>
      <c r="CJ62" s="409">
        <f t="shared" si="169"/>
        <v>0</v>
      </c>
      <c r="CK62" s="398" t="str">
        <f t="shared" si="170"/>
        <v/>
      </c>
      <c r="CL62" s="181">
        <f t="shared" si="171"/>
        <v>0</v>
      </c>
      <c r="CM62" s="174">
        <f t="shared" si="171"/>
        <v>0</v>
      </c>
      <c r="CN62" s="174">
        <f t="shared" si="171"/>
        <v>0</v>
      </c>
      <c r="CO62" s="409">
        <f t="shared" si="172"/>
        <v>0</v>
      </c>
      <c r="CP62" s="399" t="str">
        <f t="shared" si="173"/>
        <v/>
      </c>
      <c r="CQ62" s="174">
        <f t="shared" si="174"/>
        <v>0</v>
      </c>
      <c r="CR62" s="174">
        <f t="shared" si="174"/>
        <v>0</v>
      </c>
      <c r="CS62" s="174">
        <f t="shared" si="174"/>
        <v>0</v>
      </c>
      <c r="CT62" s="409">
        <f t="shared" si="175"/>
        <v>0</v>
      </c>
      <c r="CU62" s="399" t="str">
        <f t="shared" si="176"/>
        <v/>
      </c>
      <c r="CV62" s="98"/>
    </row>
    <row r="63" spans="3:100" x14ac:dyDescent="0.25">
      <c r="C63" s="380">
        <f t="shared" si="5"/>
        <v>0</v>
      </c>
      <c r="I63" s="409" t="e">
        <f t="shared" ca="1" si="6"/>
        <v>#NAME?</v>
      </c>
      <c r="K63" s="110"/>
      <c r="L63" s="74" t="str">
        <f t="shared" si="7"/>
        <v/>
      </c>
      <c r="M63" s="11" t="str">
        <f t="shared" si="8"/>
        <v/>
      </c>
      <c r="N63" s="11" t="str">
        <f t="shared" si="9"/>
        <v/>
      </c>
      <c r="O63" s="11" t="str">
        <f t="shared" si="10"/>
        <v/>
      </c>
      <c r="P63" s="380">
        <f t="shared" si="11"/>
        <v>1</v>
      </c>
      <c r="Q63" s="380">
        <f t="shared" si="12"/>
        <v>1</v>
      </c>
      <c r="X63" s="513"/>
      <c r="Y63" s="129">
        <v>4</v>
      </c>
      <c r="Z63" s="142">
        <f>COUNTIFS($L$5:$L$300,$X$60,$M$5:$M$300,$Y63,$N$5:$N$300,$Z$31,$O$5:$O$300,$Z$32)</f>
        <v>0</v>
      </c>
      <c r="AA63" s="142">
        <f>COUNTIFS($L$5:$L$300,$X$60,$M$5:$M$300,$Y63,$N$5:$N$300,$Z$31,$O$5:$O$300,$AA$32)</f>
        <v>0</v>
      </c>
      <c r="AB63" s="142">
        <f>COUNTIFS($L$5:$L$300,$X$60,$M$5:$M$300,$Y63,$N$5:$N$300,$Z$31,$O$5:$O$300,$AB$32)</f>
        <v>0</v>
      </c>
      <c r="AC63" s="135"/>
      <c r="AD63" s="135">
        <f t="shared" si="142"/>
        <v>0</v>
      </c>
      <c r="AE63" s="137" t="str">
        <f t="shared" si="143"/>
        <v/>
      </c>
      <c r="AF63" s="142">
        <f>COUNTIFS($L$5:$L$300,$X$60,$M$5:$M$300,$Y63,$N$5:$N$300,$AF$31,$O$5:$O$300,AF$32)</f>
        <v>0</v>
      </c>
      <c r="AG63" s="142">
        <f t="shared" si="144"/>
        <v>0</v>
      </c>
      <c r="AH63" s="142">
        <f t="shared" si="144"/>
        <v>0</v>
      </c>
      <c r="AI63" s="130">
        <f t="shared" si="145"/>
        <v>0</v>
      </c>
      <c r="AJ63" s="131" t="str">
        <f t="shared" si="177"/>
        <v/>
      </c>
      <c r="AK63" s="141">
        <f t="shared" si="146"/>
        <v>0</v>
      </c>
      <c r="AL63" s="142">
        <f t="shared" si="146"/>
        <v>0</v>
      </c>
      <c r="AM63" s="142">
        <f t="shared" si="146"/>
        <v>0</v>
      </c>
      <c r="AN63" s="130">
        <f t="shared" si="147"/>
        <v>0</v>
      </c>
      <c r="AO63" s="137" t="str">
        <f t="shared" si="178"/>
        <v/>
      </c>
      <c r="AP63" s="142">
        <f t="shared" si="148"/>
        <v>0</v>
      </c>
      <c r="AQ63" s="142">
        <f t="shared" si="148"/>
        <v>0</v>
      </c>
      <c r="AR63" s="142">
        <f t="shared" si="148"/>
        <v>0</v>
      </c>
      <c r="AS63" s="130">
        <f t="shared" si="149"/>
        <v>0</v>
      </c>
      <c r="AT63" s="131" t="str">
        <f t="shared" si="150"/>
        <v/>
      </c>
      <c r="AU63" s="141">
        <f t="shared" si="151"/>
        <v>0</v>
      </c>
      <c r="AV63" s="142">
        <f t="shared" si="151"/>
        <v>0</v>
      </c>
      <c r="AW63" s="142">
        <f t="shared" si="151"/>
        <v>0</v>
      </c>
      <c r="AX63" s="130">
        <f t="shared" si="152"/>
        <v>0</v>
      </c>
      <c r="AY63" s="131" t="str">
        <f t="shared" si="153"/>
        <v/>
      </c>
      <c r="AZ63" s="142">
        <f t="shared" si="154"/>
        <v>0</v>
      </c>
      <c r="BA63" s="142">
        <f t="shared" si="154"/>
        <v>0</v>
      </c>
      <c r="BB63" s="142">
        <f t="shared" si="154"/>
        <v>0</v>
      </c>
      <c r="BC63" s="130">
        <f t="shared" si="155"/>
        <v>0</v>
      </c>
      <c r="BD63" s="131" t="str">
        <f t="shared" si="156"/>
        <v/>
      </c>
      <c r="BE63" s="141">
        <f t="shared" si="157"/>
        <v>0</v>
      </c>
      <c r="BF63" s="142">
        <f t="shared" si="157"/>
        <v>0</v>
      </c>
      <c r="BG63" s="142">
        <f t="shared" si="157"/>
        <v>0</v>
      </c>
      <c r="BH63" s="130">
        <f t="shared" si="158"/>
        <v>0</v>
      </c>
      <c r="BI63" s="131" t="str">
        <f t="shared" si="159"/>
        <v/>
      </c>
      <c r="BJ63" s="513"/>
      <c r="BK63" s="126">
        <v>4</v>
      </c>
      <c r="BL63" s="236">
        <f>COUNTIFS($L$5:$L$300,$BJ$33,$M$5:$M$300,$Y63,$N$5:$N$300,$Z$31,$O$5:$O$300,$Z$32)</f>
        <v>0</v>
      </c>
      <c r="BM63" s="236">
        <f>COUNTIFS($L$5:$L$300,$BJ$33,$M$5:$M$300,$Y63,$N$5:$N$300,$Z$31,$O$5:$O$300,$AA$32)</f>
        <v>0</v>
      </c>
      <c r="BN63" s="236">
        <f>COUNTIFS($L$5:$L$300,$BJ$33,$M$5:$M$300,$Y63,$N$5:$N$300,$Z$31,$O$5:$O$300,$AB$32)</f>
        <v>0</v>
      </c>
      <c r="BO63" s="236"/>
      <c r="BP63" s="233">
        <f t="shared" si="160"/>
        <v>0</v>
      </c>
      <c r="BQ63" s="240" t="str">
        <f t="shared" si="161"/>
        <v/>
      </c>
      <c r="BR63" s="236">
        <f>COUNTIFS($L$5:$L$300,$BJ$33,$M$5:$M$300,$Y63,$N$5:$N$300,$AF$31,$O$5:$O$300,BR$32)</f>
        <v>0</v>
      </c>
      <c r="BS63" s="236">
        <f t="shared" si="162"/>
        <v>0</v>
      </c>
      <c r="BT63" s="236">
        <f t="shared" si="162"/>
        <v>0</v>
      </c>
      <c r="BU63" s="233">
        <f t="shared" si="163"/>
        <v>0</v>
      </c>
      <c r="BV63" s="240" t="str">
        <f t="shared" si="179"/>
        <v/>
      </c>
      <c r="BW63" s="236">
        <f t="shared" si="164"/>
        <v>0</v>
      </c>
      <c r="BX63" s="236">
        <f t="shared" si="164"/>
        <v>0</v>
      </c>
      <c r="BY63" s="236">
        <f t="shared" si="164"/>
        <v>0</v>
      </c>
      <c r="BZ63" s="233">
        <f t="shared" si="165"/>
        <v>0</v>
      </c>
      <c r="CA63" s="240" t="str">
        <f t="shared" si="180"/>
        <v/>
      </c>
      <c r="CB63" s="236">
        <f t="shared" si="166"/>
        <v>0</v>
      </c>
      <c r="CC63" s="236">
        <f t="shared" si="166"/>
        <v>0</v>
      </c>
      <c r="CD63" s="236">
        <f t="shared" si="166"/>
        <v>0</v>
      </c>
      <c r="CE63" s="233">
        <f t="shared" si="167"/>
        <v>0</v>
      </c>
      <c r="CF63" s="240" t="str">
        <f t="shared" si="181"/>
        <v/>
      </c>
      <c r="CG63" s="237">
        <f t="shared" si="168"/>
        <v>0</v>
      </c>
      <c r="CH63" s="236">
        <f t="shared" si="168"/>
        <v>0</v>
      </c>
      <c r="CI63" s="236">
        <f t="shared" si="168"/>
        <v>0</v>
      </c>
      <c r="CJ63" s="233">
        <f t="shared" si="169"/>
        <v>0</v>
      </c>
      <c r="CK63" s="242" t="str">
        <f t="shared" si="170"/>
        <v/>
      </c>
      <c r="CL63" s="237">
        <f t="shared" si="171"/>
        <v>0</v>
      </c>
      <c r="CM63" s="236">
        <f t="shared" si="171"/>
        <v>0</v>
      </c>
      <c r="CN63" s="236">
        <f t="shared" si="171"/>
        <v>0</v>
      </c>
      <c r="CO63" s="233">
        <f t="shared" si="172"/>
        <v>0</v>
      </c>
      <c r="CP63" s="240" t="str">
        <f t="shared" si="173"/>
        <v/>
      </c>
      <c r="CQ63" s="236">
        <f t="shared" si="174"/>
        <v>0</v>
      </c>
      <c r="CR63" s="236">
        <f t="shared" si="174"/>
        <v>0</v>
      </c>
      <c r="CS63" s="236">
        <f t="shared" si="174"/>
        <v>0</v>
      </c>
      <c r="CT63" s="233">
        <f t="shared" si="175"/>
        <v>0</v>
      </c>
      <c r="CU63" s="240" t="str">
        <f t="shared" si="176"/>
        <v/>
      </c>
      <c r="CV63" s="98"/>
    </row>
    <row r="64" spans="3:100" x14ac:dyDescent="0.25">
      <c r="C64" s="380">
        <f t="shared" si="5"/>
        <v>0</v>
      </c>
      <c r="I64" s="409" t="e">
        <f t="shared" ca="1" si="6"/>
        <v>#NAME?</v>
      </c>
      <c r="K64" s="110"/>
      <c r="L64" s="74" t="str">
        <f t="shared" si="7"/>
        <v/>
      </c>
      <c r="M64" s="11" t="str">
        <f t="shared" si="8"/>
        <v/>
      </c>
      <c r="N64" s="11" t="str">
        <f t="shared" si="9"/>
        <v/>
      </c>
      <c r="O64" s="11" t="str">
        <f t="shared" si="10"/>
        <v/>
      </c>
      <c r="P64" s="380">
        <f t="shared" si="11"/>
        <v>1</v>
      </c>
      <c r="Q64" s="380">
        <f t="shared" si="12"/>
        <v>1</v>
      </c>
      <c r="X64" s="513"/>
      <c r="Y64" s="111">
        <v>5</v>
      </c>
      <c r="Z64" s="140">
        <f>COUNTIFS($L$5:$L$300,$X$60,$M$5:$M$300,$Y64,$N$5:$N$300,$Z$31,$O$5:$O$300,$Z$32)</f>
        <v>0</v>
      </c>
      <c r="AA64" s="140">
        <f>COUNTIFS($L$5:$L$300,$X$60,$M$5:$M$300,$Y64,$N$5:$N$300,$Z$31,$O$5:$O$300,$AA$32)</f>
        <v>0</v>
      </c>
      <c r="AB64" s="140">
        <f>COUNTIFS($L$5:$L$300,$X$60,$M$5:$M$300,$Y64,$N$5:$N$300,$Z$31,$O$5:$O$300,$AB$32)</f>
        <v>0</v>
      </c>
      <c r="AC64" s="27"/>
      <c r="AD64" s="27">
        <f t="shared" si="142"/>
        <v>0</v>
      </c>
      <c r="AE64" s="399" t="str">
        <f t="shared" si="143"/>
        <v/>
      </c>
      <c r="AF64" s="140">
        <f>COUNTIFS($L$5:$L$300,$X$60,$M$5:$M$300,$Y64,$N$5:$N$300,$AF$31,$O$5:$O$300,AF$32)</f>
        <v>0</v>
      </c>
      <c r="AG64" s="140">
        <f t="shared" si="144"/>
        <v>0</v>
      </c>
      <c r="AH64" s="140">
        <f t="shared" si="144"/>
        <v>0</v>
      </c>
      <c r="AI64" s="409">
        <f t="shared" si="145"/>
        <v>0</v>
      </c>
      <c r="AJ64" s="34" t="str">
        <f t="shared" si="177"/>
        <v/>
      </c>
      <c r="AK64" s="139">
        <f t="shared" si="146"/>
        <v>0</v>
      </c>
      <c r="AL64" s="140">
        <f t="shared" si="146"/>
        <v>0</v>
      </c>
      <c r="AM64" s="140">
        <f t="shared" si="146"/>
        <v>0</v>
      </c>
      <c r="AN64" s="409">
        <f t="shared" si="147"/>
        <v>0</v>
      </c>
      <c r="AO64" s="399" t="str">
        <f t="shared" si="178"/>
        <v/>
      </c>
      <c r="AP64" s="140">
        <f t="shared" si="148"/>
        <v>0</v>
      </c>
      <c r="AQ64" s="140">
        <f t="shared" si="148"/>
        <v>0</v>
      </c>
      <c r="AR64" s="140">
        <f t="shared" si="148"/>
        <v>0</v>
      </c>
      <c r="AS64" s="409">
        <f t="shared" si="149"/>
        <v>0</v>
      </c>
      <c r="AT64" s="34" t="str">
        <f t="shared" si="150"/>
        <v/>
      </c>
      <c r="AU64" s="139">
        <f t="shared" si="151"/>
        <v>0</v>
      </c>
      <c r="AV64" s="140">
        <f t="shared" si="151"/>
        <v>0</v>
      </c>
      <c r="AW64" s="140">
        <f t="shared" si="151"/>
        <v>0</v>
      </c>
      <c r="AX64" s="409">
        <f t="shared" si="152"/>
        <v>0</v>
      </c>
      <c r="AY64" s="34" t="str">
        <f t="shared" si="153"/>
        <v/>
      </c>
      <c r="AZ64" s="140">
        <f t="shared" si="154"/>
        <v>0</v>
      </c>
      <c r="BA64" s="140">
        <f t="shared" si="154"/>
        <v>0</v>
      </c>
      <c r="BB64" s="140">
        <f t="shared" si="154"/>
        <v>0</v>
      </c>
      <c r="BC64" s="409">
        <f t="shared" si="155"/>
        <v>0</v>
      </c>
      <c r="BD64" s="34" t="str">
        <f t="shared" si="156"/>
        <v/>
      </c>
      <c r="BE64" s="139">
        <f t="shared" si="157"/>
        <v>0</v>
      </c>
      <c r="BF64" s="140">
        <f t="shared" si="157"/>
        <v>0</v>
      </c>
      <c r="BG64" s="140">
        <f t="shared" si="157"/>
        <v>0</v>
      </c>
      <c r="BH64" s="409">
        <f t="shared" si="158"/>
        <v>0</v>
      </c>
      <c r="BI64" s="34" t="str">
        <f t="shared" si="159"/>
        <v/>
      </c>
      <c r="BJ64" s="513"/>
      <c r="BK64" s="132">
        <v>5</v>
      </c>
      <c r="BL64" s="174">
        <f>COUNTIFS($L$5:$L$300,$BJ$33,$M$5:$M$300,$Y64,$N$5:$N$300,$Z$31,$O$5:$O$300,$Z$32)</f>
        <v>0</v>
      </c>
      <c r="BM64" s="174">
        <f>COUNTIFS($L$5:$L$300,$BJ$33,$M$5:$M$300,$Y64,$N$5:$N$300,$Z$31,$O$5:$O$300,$AA$32)</f>
        <v>0</v>
      </c>
      <c r="BN64" s="174">
        <f>COUNTIFS($L$5:$L$300,$BJ$33,$M$5:$M$300,$Y64,$N$5:$N$300,$Z$31,$O$5:$O$300,$AB$32)</f>
        <v>0</v>
      </c>
      <c r="BO64" s="174"/>
      <c r="BP64" s="409">
        <f t="shared" si="160"/>
        <v>0</v>
      </c>
      <c r="BQ64" s="399" t="str">
        <f t="shared" si="161"/>
        <v/>
      </c>
      <c r="BR64" s="174">
        <f>COUNTIFS($L$5:$L$300,$BJ$33,$M$5:$M$300,$Y64,$N$5:$N$300,$AF$31,$O$5:$O$300,BR$32)</f>
        <v>0</v>
      </c>
      <c r="BS64" s="174">
        <f t="shared" si="162"/>
        <v>0</v>
      </c>
      <c r="BT64" s="174">
        <f t="shared" si="162"/>
        <v>0</v>
      </c>
      <c r="BU64" s="409">
        <f t="shared" si="163"/>
        <v>0</v>
      </c>
      <c r="BV64" s="399" t="str">
        <f t="shared" si="179"/>
        <v/>
      </c>
      <c r="BW64" s="174">
        <f t="shared" si="164"/>
        <v>0</v>
      </c>
      <c r="BX64" s="174">
        <f t="shared" si="164"/>
        <v>0</v>
      </c>
      <c r="BY64" s="174">
        <f t="shared" si="164"/>
        <v>0</v>
      </c>
      <c r="BZ64" s="409">
        <f t="shared" si="165"/>
        <v>0</v>
      </c>
      <c r="CA64" s="399" t="str">
        <f t="shared" si="180"/>
        <v/>
      </c>
      <c r="CB64" s="174">
        <f t="shared" si="166"/>
        <v>0</v>
      </c>
      <c r="CC64" s="174">
        <f t="shared" si="166"/>
        <v>0</v>
      </c>
      <c r="CD64" s="174">
        <f t="shared" si="166"/>
        <v>0</v>
      </c>
      <c r="CE64" s="409">
        <f t="shared" si="167"/>
        <v>0</v>
      </c>
      <c r="CF64" s="399" t="str">
        <f t="shared" si="181"/>
        <v/>
      </c>
      <c r="CG64" s="181">
        <f t="shared" si="168"/>
        <v>0</v>
      </c>
      <c r="CH64" s="174">
        <f t="shared" si="168"/>
        <v>0</v>
      </c>
      <c r="CI64" s="174">
        <f t="shared" si="168"/>
        <v>0</v>
      </c>
      <c r="CJ64" s="409">
        <f t="shared" si="169"/>
        <v>0</v>
      </c>
      <c r="CK64" s="398" t="str">
        <f t="shared" si="170"/>
        <v/>
      </c>
      <c r="CL64" s="181">
        <f t="shared" si="171"/>
        <v>0</v>
      </c>
      <c r="CM64" s="174">
        <f t="shared" si="171"/>
        <v>0</v>
      </c>
      <c r="CN64" s="174">
        <f t="shared" si="171"/>
        <v>0</v>
      </c>
      <c r="CO64" s="409">
        <f t="shared" si="172"/>
        <v>0</v>
      </c>
      <c r="CP64" s="399" t="str">
        <f t="shared" si="173"/>
        <v/>
      </c>
      <c r="CQ64" s="174">
        <f t="shared" si="174"/>
        <v>0</v>
      </c>
      <c r="CR64" s="174">
        <f t="shared" si="174"/>
        <v>0</v>
      </c>
      <c r="CS64" s="174">
        <f t="shared" si="174"/>
        <v>0</v>
      </c>
      <c r="CT64" s="409">
        <f t="shared" si="175"/>
        <v>0</v>
      </c>
      <c r="CU64" s="399" t="str">
        <f t="shared" si="176"/>
        <v/>
      </c>
      <c r="CV64" s="98"/>
    </row>
    <row r="65" spans="3:100" ht="15.75" thickBot="1" x14ac:dyDescent="0.3">
      <c r="C65" s="380">
        <f t="shared" si="5"/>
        <v>0</v>
      </c>
      <c r="I65" s="409" t="e">
        <f t="shared" ca="1" si="6"/>
        <v>#NAME?</v>
      </c>
      <c r="K65" s="110"/>
      <c r="L65" s="74" t="str">
        <f t="shared" si="7"/>
        <v/>
      </c>
      <c r="M65" s="11" t="str">
        <f t="shared" si="8"/>
        <v/>
      </c>
      <c r="N65" s="11" t="str">
        <f t="shared" si="9"/>
        <v/>
      </c>
      <c r="O65" s="11" t="str">
        <f t="shared" si="10"/>
        <v/>
      </c>
      <c r="P65" s="380">
        <f t="shared" si="11"/>
        <v>1</v>
      </c>
      <c r="Q65" s="380">
        <f t="shared" si="12"/>
        <v>1</v>
      </c>
      <c r="X65" s="514"/>
      <c r="Y65" s="168">
        <v>6</v>
      </c>
      <c r="Z65" s="142">
        <f>COUNTIFS($L$5:$L$300,$X$60,$M$5:$M$300,$Y65,$N$5:$N$300,$Z$31,$O$5:$O$300,$Z$32)</f>
        <v>0</v>
      </c>
      <c r="AA65" s="142">
        <f>COUNTIFS($L$5:$L$300,$X$60,$M$5:$M$300,$Y65,$N$5:$N$300,$Z$31,$O$5:$O$300,$AA$32)</f>
        <v>0</v>
      </c>
      <c r="AB65" s="142">
        <f>COUNTIFS($L$5:$L$300,$X$60,$M$5:$M$300,$Y65,$N$5:$N$300,$Z$31,$O$5:$O$300,$AB$32)</f>
        <v>0</v>
      </c>
      <c r="AC65" s="135"/>
      <c r="AD65" s="135">
        <f t="shared" si="142"/>
        <v>0</v>
      </c>
      <c r="AE65" s="137" t="str">
        <f t="shared" si="143"/>
        <v/>
      </c>
      <c r="AF65" s="142">
        <f>COUNTIFS($L$5:$L$300,$X$60,$M$5:$M$300,$Y65,$N$5:$N$300,$AF$31,$O$5:$O$300,AF$32)</f>
        <v>0</v>
      </c>
      <c r="AG65" s="142">
        <f t="shared" si="144"/>
        <v>0</v>
      </c>
      <c r="AH65" s="142">
        <f t="shared" si="144"/>
        <v>0</v>
      </c>
      <c r="AI65" s="130">
        <f t="shared" si="145"/>
        <v>0</v>
      </c>
      <c r="AJ65" s="131" t="str">
        <f t="shared" si="177"/>
        <v/>
      </c>
      <c r="AK65" s="141">
        <f t="shared" si="146"/>
        <v>0</v>
      </c>
      <c r="AL65" s="142">
        <f t="shared" si="146"/>
        <v>0</v>
      </c>
      <c r="AM65" s="142">
        <f t="shared" si="146"/>
        <v>0</v>
      </c>
      <c r="AN65" s="130">
        <f t="shared" si="147"/>
        <v>0</v>
      </c>
      <c r="AO65" s="137" t="str">
        <f t="shared" si="178"/>
        <v/>
      </c>
      <c r="AP65" s="142">
        <f t="shared" si="148"/>
        <v>0</v>
      </c>
      <c r="AQ65" s="142">
        <f t="shared" si="148"/>
        <v>0</v>
      </c>
      <c r="AR65" s="142">
        <f t="shared" si="148"/>
        <v>0</v>
      </c>
      <c r="AS65" s="130">
        <f t="shared" si="149"/>
        <v>0</v>
      </c>
      <c r="AT65" s="131" t="str">
        <f t="shared" si="150"/>
        <v/>
      </c>
      <c r="AU65" s="141">
        <f t="shared" si="151"/>
        <v>0</v>
      </c>
      <c r="AV65" s="142">
        <f t="shared" si="151"/>
        <v>0</v>
      </c>
      <c r="AW65" s="142">
        <f t="shared" si="151"/>
        <v>0</v>
      </c>
      <c r="AX65" s="130">
        <f t="shared" si="152"/>
        <v>0</v>
      </c>
      <c r="AY65" s="189" t="str">
        <f t="shared" si="153"/>
        <v/>
      </c>
      <c r="AZ65" s="142">
        <f t="shared" si="154"/>
        <v>0</v>
      </c>
      <c r="BA65" s="142">
        <f t="shared" si="154"/>
        <v>0</v>
      </c>
      <c r="BB65" s="142">
        <f t="shared" si="154"/>
        <v>0</v>
      </c>
      <c r="BC65" s="130">
        <f t="shared" si="155"/>
        <v>0</v>
      </c>
      <c r="BD65" s="189" t="str">
        <f t="shared" si="156"/>
        <v/>
      </c>
      <c r="BE65" s="141">
        <f t="shared" si="157"/>
        <v>0</v>
      </c>
      <c r="BF65" s="142">
        <f t="shared" si="157"/>
        <v>0</v>
      </c>
      <c r="BG65" s="142">
        <f t="shared" si="157"/>
        <v>0</v>
      </c>
      <c r="BH65" s="130">
        <f t="shared" si="158"/>
        <v>0</v>
      </c>
      <c r="BI65" s="131" t="str">
        <f t="shared" si="159"/>
        <v/>
      </c>
      <c r="BJ65" s="514"/>
      <c r="BK65" s="234">
        <v>6</v>
      </c>
      <c r="BL65" s="236">
        <f>COUNTIFS($L$5:$L$300,$BJ$33,$M$5:$M$300,$Y65,$N$5:$N$300,$Z$31,$O$5:$O$300,$Z$32)</f>
        <v>0</v>
      </c>
      <c r="BM65" s="236">
        <f>COUNTIFS($L$5:$L$300,$BJ$33,$M$5:$M$300,$Y65,$N$5:$N$300,$Z$31,$O$5:$O$300,$AA$32)</f>
        <v>0</v>
      </c>
      <c r="BN65" s="236">
        <f>COUNTIFS($L$5:$L$300,$BJ$33,$M$5:$M$300,$Y65,$N$5:$N$300,$Z$31,$O$5:$O$300,$AB$32)</f>
        <v>0</v>
      </c>
      <c r="BO65" s="236"/>
      <c r="BP65" s="233">
        <f t="shared" si="160"/>
        <v>0</v>
      </c>
      <c r="BQ65" s="241" t="str">
        <f t="shared" si="161"/>
        <v/>
      </c>
      <c r="BR65" s="236">
        <f>COUNTIFS($L$5:$L$300,$BJ$33,$M$5:$M$300,$Y65,$N$5:$N$300,$AF$31,$O$5:$O$300,BR$32)</f>
        <v>0</v>
      </c>
      <c r="BS65" s="236">
        <f t="shared" si="162"/>
        <v>0</v>
      </c>
      <c r="BT65" s="236">
        <f t="shared" si="162"/>
        <v>0</v>
      </c>
      <c r="BU65" s="233">
        <f t="shared" si="163"/>
        <v>0</v>
      </c>
      <c r="BV65" s="241" t="str">
        <f t="shared" si="179"/>
        <v/>
      </c>
      <c r="BW65" s="236">
        <f t="shared" si="164"/>
        <v>0</v>
      </c>
      <c r="BX65" s="236">
        <f t="shared" si="164"/>
        <v>0</v>
      </c>
      <c r="BY65" s="236">
        <f t="shared" si="164"/>
        <v>0</v>
      </c>
      <c r="BZ65" s="233">
        <f t="shared" si="165"/>
        <v>0</v>
      </c>
      <c r="CA65" s="240" t="str">
        <f t="shared" si="180"/>
        <v/>
      </c>
      <c r="CB65" s="236">
        <f t="shared" si="166"/>
        <v>0</v>
      </c>
      <c r="CC65" s="236">
        <f t="shared" si="166"/>
        <v>0</v>
      </c>
      <c r="CD65" s="236">
        <f t="shared" si="166"/>
        <v>0</v>
      </c>
      <c r="CE65" s="233">
        <f t="shared" si="167"/>
        <v>0</v>
      </c>
      <c r="CF65" s="240" t="str">
        <f t="shared" si="181"/>
        <v/>
      </c>
      <c r="CG65" s="237">
        <f t="shared" si="168"/>
        <v>0</v>
      </c>
      <c r="CH65" s="236">
        <f t="shared" si="168"/>
        <v>0</v>
      </c>
      <c r="CI65" s="236">
        <f t="shared" si="168"/>
        <v>0</v>
      </c>
      <c r="CJ65" s="233">
        <f t="shared" si="169"/>
        <v>0</v>
      </c>
      <c r="CK65" s="242" t="str">
        <f t="shared" si="170"/>
        <v/>
      </c>
      <c r="CL65" s="238">
        <f t="shared" si="171"/>
        <v>0</v>
      </c>
      <c r="CM65" s="239">
        <f t="shared" si="171"/>
        <v>0</v>
      </c>
      <c r="CN65" s="239">
        <f t="shared" si="171"/>
        <v>0</v>
      </c>
      <c r="CO65" s="235">
        <f t="shared" si="172"/>
        <v>0</v>
      </c>
      <c r="CP65" s="241" t="str">
        <f t="shared" si="173"/>
        <v/>
      </c>
      <c r="CQ65" s="236">
        <f t="shared" si="174"/>
        <v>0</v>
      </c>
      <c r="CR65" s="236">
        <f t="shared" si="174"/>
        <v>0</v>
      </c>
      <c r="CS65" s="236">
        <f t="shared" si="174"/>
        <v>0</v>
      </c>
      <c r="CT65" s="233">
        <f t="shared" si="175"/>
        <v>0</v>
      </c>
      <c r="CU65" s="240" t="str">
        <f t="shared" si="176"/>
        <v/>
      </c>
      <c r="CV65" s="98"/>
    </row>
    <row r="66" spans="3:100" ht="16.5" thickBot="1" x14ac:dyDescent="0.3">
      <c r="C66" s="380">
        <f t="shared" si="5"/>
        <v>0</v>
      </c>
      <c r="I66" s="409" t="e">
        <f t="shared" ca="1" si="6"/>
        <v>#NAME?</v>
      </c>
      <c r="K66" s="110"/>
      <c r="L66" s="74" t="str">
        <f t="shared" si="7"/>
        <v/>
      </c>
      <c r="M66" s="11" t="str">
        <f t="shared" si="8"/>
        <v/>
      </c>
      <c r="N66" s="11" t="str">
        <f t="shared" si="9"/>
        <v/>
      </c>
      <c r="O66" s="11" t="str">
        <f t="shared" si="10"/>
        <v/>
      </c>
      <c r="P66" s="380">
        <f t="shared" si="11"/>
        <v>1</v>
      </c>
      <c r="Q66" s="380">
        <f t="shared" si="12"/>
        <v>1</v>
      </c>
      <c r="X66" s="505" t="s">
        <v>130</v>
      </c>
      <c r="Y66" s="506"/>
      <c r="Z66" s="175">
        <f>SUM(Z60:Z65)</f>
        <v>0</v>
      </c>
      <c r="AA66" s="176">
        <f>SUM(AA60:AA65)</f>
        <v>0</v>
      </c>
      <c r="AB66" s="176">
        <f>SUM(AB60:AB65)</f>
        <v>0</v>
      </c>
      <c r="AC66" s="393"/>
      <c r="AD66" s="393">
        <f t="shared" si="142"/>
        <v>0</v>
      </c>
      <c r="AE66" s="138" t="str">
        <f t="shared" si="143"/>
        <v/>
      </c>
      <c r="AF66" s="175">
        <f>SUM(AF60:AF65)</f>
        <v>0</v>
      </c>
      <c r="AG66" s="176">
        <f>SUM(AG60:AG65)</f>
        <v>0</v>
      </c>
      <c r="AH66" s="176">
        <f>SUM(AH60:AH65)</f>
        <v>0</v>
      </c>
      <c r="AI66" s="393">
        <f t="shared" si="145"/>
        <v>0</v>
      </c>
      <c r="AJ66" s="138" t="str">
        <f t="shared" si="177"/>
        <v/>
      </c>
      <c r="AK66" s="175">
        <f>SUM(AK60:AK65)</f>
        <v>0</v>
      </c>
      <c r="AL66" s="176">
        <f>SUM(AL60:AL65)</f>
        <v>0</v>
      </c>
      <c r="AM66" s="176">
        <f>SUM(AM60:AM65)</f>
        <v>0</v>
      </c>
      <c r="AN66" s="393">
        <f t="shared" si="147"/>
        <v>0</v>
      </c>
      <c r="AO66" s="138" t="str">
        <f t="shared" si="178"/>
        <v/>
      </c>
      <c r="AP66" s="175">
        <f>SUM(AP60:AP65)</f>
        <v>0</v>
      </c>
      <c r="AQ66" s="176">
        <f>SUM(AQ60:AQ65)</f>
        <v>0</v>
      </c>
      <c r="AR66" s="176">
        <f>SUM(AR60:AR65)</f>
        <v>0</v>
      </c>
      <c r="AS66" s="393">
        <f t="shared" si="149"/>
        <v>0</v>
      </c>
      <c r="AT66" s="138" t="str">
        <f t="shared" si="150"/>
        <v/>
      </c>
      <c r="AU66" s="175">
        <f>SUM(AU60:AU65)</f>
        <v>0</v>
      </c>
      <c r="AV66" s="176">
        <f>SUM(AV60:AV65)</f>
        <v>0</v>
      </c>
      <c r="AW66" s="176">
        <f>SUM(AW60:AW65)</f>
        <v>0</v>
      </c>
      <c r="AX66" s="393">
        <f t="shared" si="152"/>
        <v>0</v>
      </c>
      <c r="AY66" s="138" t="str">
        <f t="shared" si="153"/>
        <v/>
      </c>
      <c r="AZ66" s="175">
        <f>SUM(AZ60:AZ65)</f>
        <v>0</v>
      </c>
      <c r="BA66" s="176">
        <f>SUM(BA60:BA65)</f>
        <v>0</v>
      </c>
      <c r="BB66" s="176">
        <f>SUM(BB60:BB65)</f>
        <v>0</v>
      </c>
      <c r="BC66" s="393">
        <f t="shared" si="155"/>
        <v>0</v>
      </c>
      <c r="BD66" s="138" t="str">
        <f t="shared" si="156"/>
        <v/>
      </c>
      <c r="BE66" s="175">
        <f>SUM(BE60:BE65)</f>
        <v>0</v>
      </c>
      <c r="BF66" s="176">
        <f>SUM(BF60:BF65)</f>
        <v>0</v>
      </c>
      <c r="BG66" s="176">
        <f>SUM(BG60:BG65)</f>
        <v>0</v>
      </c>
      <c r="BH66" s="393">
        <f t="shared" si="158"/>
        <v>0</v>
      </c>
      <c r="BI66" s="138" t="str">
        <f t="shared" si="159"/>
        <v/>
      </c>
      <c r="BJ66" s="505" t="s">
        <v>130</v>
      </c>
      <c r="BK66" s="506"/>
      <c r="BL66" s="175">
        <f>SUM(BL60:BL65)</f>
        <v>0</v>
      </c>
      <c r="BM66" s="176">
        <f>COUNTIFS($L$5:$L$300,$X$33,$M$5:$M$300,$Y66,$N$5:$N$300,$Z$31,$O$5:$O$300,$AA$32)</f>
        <v>0</v>
      </c>
      <c r="BN66" s="176">
        <f>SUM(BN60:BN65)</f>
        <v>0</v>
      </c>
      <c r="BO66" s="176"/>
      <c r="BP66" s="393">
        <f t="shared" si="160"/>
        <v>0</v>
      </c>
      <c r="BQ66" s="138" t="str">
        <f t="shared" si="161"/>
        <v/>
      </c>
      <c r="BR66" s="175">
        <f>SUM(BR60:BR65)</f>
        <v>0</v>
      </c>
      <c r="BS66" s="176">
        <f>SUM(BS60:BS65)</f>
        <v>0</v>
      </c>
      <c r="BT66" s="176">
        <f>SUM(BT60:BT65)</f>
        <v>0</v>
      </c>
      <c r="BU66" s="393">
        <f t="shared" si="163"/>
        <v>0</v>
      </c>
      <c r="BV66" s="138" t="str">
        <f t="shared" si="179"/>
        <v/>
      </c>
      <c r="BW66" s="175">
        <f>SUM(BW60:BW65)</f>
        <v>0</v>
      </c>
      <c r="BX66" s="176">
        <f>SUM(BY60:BY65)</f>
        <v>0</v>
      </c>
      <c r="BY66" s="176">
        <f>SUM(BY60:BY65)</f>
        <v>0</v>
      </c>
      <c r="BZ66" s="393">
        <f t="shared" si="165"/>
        <v>0</v>
      </c>
      <c r="CA66" s="138" t="str">
        <f t="shared" si="180"/>
        <v/>
      </c>
      <c r="CB66" s="175">
        <f>SUM(CB60:CB65)</f>
        <v>0</v>
      </c>
      <c r="CC66" s="176">
        <f>SUM(CC60:CC65)</f>
        <v>0</v>
      </c>
      <c r="CD66" s="176">
        <f>SUM(CD60:CD65)</f>
        <v>0</v>
      </c>
      <c r="CE66" s="393">
        <f t="shared" si="167"/>
        <v>0</v>
      </c>
      <c r="CF66" s="138" t="str">
        <f t="shared" si="181"/>
        <v/>
      </c>
      <c r="CG66" s="175">
        <f>SUM(CG60:CG65)</f>
        <v>0</v>
      </c>
      <c r="CH66" s="176">
        <f>SUM(CH60:CH65)</f>
        <v>0</v>
      </c>
      <c r="CI66" s="176">
        <f>SUM(CI60:CI65)</f>
        <v>0</v>
      </c>
      <c r="CJ66" s="393">
        <f t="shared" si="169"/>
        <v>0</v>
      </c>
      <c r="CK66" s="138" t="str">
        <f t="shared" si="170"/>
        <v/>
      </c>
      <c r="CL66" s="187">
        <f>SUM(CL60:CL65)</f>
        <v>0</v>
      </c>
      <c r="CM66" s="188">
        <f>SUM(CM60:CM65)</f>
        <v>0</v>
      </c>
      <c r="CN66" s="188">
        <f>SUM(CN60:CN65)</f>
        <v>0</v>
      </c>
      <c r="CO66" s="374">
        <f t="shared" si="172"/>
        <v>0</v>
      </c>
      <c r="CP66" s="243" t="str">
        <f t="shared" si="173"/>
        <v/>
      </c>
      <c r="CQ66" s="175">
        <f>SUM(CQ60:CQ65)</f>
        <v>0</v>
      </c>
      <c r="CR66" s="176">
        <f>SUM(CR60:CR65)</f>
        <v>0</v>
      </c>
      <c r="CS66" s="176">
        <f>SUM(CS60:CS65)</f>
        <v>0</v>
      </c>
      <c r="CT66" s="393">
        <f t="shared" si="175"/>
        <v>0</v>
      </c>
      <c r="CU66" s="138" t="str">
        <f t="shared" si="176"/>
        <v/>
      </c>
      <c r="CV66" s="98"/>
    </row>
    <row r="67" spans="3:100" ht="15.75" thickBot="1" x14ac:dyDescent="0.3">
      <c r="C67" s="380">
        <f t="shared" si="5"/>
        <v>0</v>
      </c>
      <c r="I67" s="409" t="e">
        <f t="shared" ca="1" si="6"/>
        <v>#NAME?</v>
      </c>
      <c r="K67" s="110"/>
      <c r="L67" s="74" t="str">
        <f t="shared" si="7"/>
        <v/>
      </c>
      <c r="M67" s="11" t="str">
        <f t="shared" si="8"/>
        <v/>
      </c>
      <c r="N67" s="11" t="str">
        <f t="shared" si="9"/>
        <v/>
      </c>
      <c r="O67" s="11" t="str">
        <f t="shared" si="10"/>
        <v/>
      </c>
      <c r="P67" s="380">
        <f t="shared" si="11"/>
        <v>1</v>
      </c>
      <c r="Q67" s="380">
        <f t="shared" si="12"/>
        <v>1</v>
      </c>
      <c r="X67" s="379"/>
      <c r="Y67" s="379"/>
      <c r="Z67" s="499" t="str">
        <f>$G$23</f>
        <v>S</v>
      </c>
      <c r="AA67" s="500"/>
      <c r="AB67" s="500"/>
      <c r="AC67" s="500"/>
      <c r="AD67" s="500"/>
      <c r="AE67" s="501"/>
      <c r="AF67" s="499" t="str">
        <f>$G$24</f>
        <v>R</v>
      </c>
      <c r="AG67" s="500"/>
      <c r="AH67" s="500"/>
      <c r="AI67" s="500"/>
      <c r="AJ67" s="501"/>
      <c r="AK67" s="509" t="str">
        <f>$G$26</f>
        <v>D</v>
      </c>
      <c r="AL67" s="510"/>
      <c r="AM67" s="510"/>
      <c r="AN67" s="510"/>
      <c r="AO67" s="511"/>
      <c r="AP67" s="499" t="str">
        <f>$G$27</f>
        <v>L</v>
      </c>
      <c r="AQ67" s="500"/>
      <c r="AR67" s="500"/>
      <c r="AS67" s="500"/>
      <c r="AT67" s="500"/>
      <c r="AU67" s="499" t="str">
        <f>$G$22</f>
        <v>A</v>
      </c>
      <c r="AV67" s="500"/>
      <c r="AW67" s="500"/>
      <c r="AX67" s="500"/>
      <c r="AY67" s="500"/>
      <c r="AZ67" s="499" t="str">
        <f>$G$32</f>
        <v>X</v>
      </c>
      <c r="BA67" s="500"/>
      <c r="BB67" s="500"/>
      <c r="BC67" s="500"/>
      <c r="BD67" s="501"/>
      <c r="BE67" s="500" t="str">
        <f>$G$25</f>
        <v>B</v>
      </c>
      <c r="BF67" s="500"/>
      <c r="BG67" s="500"/>
      <c r="BH67" s="500"/>
      <c r="BI67" s="501"/>
      <c r="BJ67" s="1"/>
      <c r="BK67" s="27"/>
      <c r="BL67" s="499" t="str">
        <f>$G$23</f>
        <v>S</v>
      </c>
      <c r="BM67" s="500"/>
      <c r="BN67" s="500"/>
      <c r="BO67" s="500"/>
      <c r="BP67" s="500"/>
      <c r="BQ67" s="501"/>
      <c r="BR67" s="499" t="str">
        <f>$G$24</f>
        <v>R</v>
      </c>
      <c r="BS67" s="500"/>
      <c r="BT67" s="500"/>
      <c r="BU67" s="500"/>
      <c r="BV67" s="501"/>
      <c r="BW67" s="499" t="str">
        <f>$G$26</f>
        <v>D</v>
      </c>
      <c r="BX67" s="500"/>
      <c r="BY67" s="500"/>
      <c r="BZ67" s="500"/>
      <c r="CA67" s="501"/>
      <c r="CB67" s="499" t="str">
        <f>$G$27</f>
        <v>L</v>
      </c>
      <c r="CC67" s="500"/>
      <c r="CD67" s="500"/>
      <c r="CE67" s="500"/>
      <c r="CF67" s="500"/>
      <c r="CG67" s="499" t="str">
        <f>$G$22</f>
        <v>A</v>
      </c>
      <c r="CH67" s="500"/>
      <c r="CI67" s="500"/>
      <c r="CJ67" s="500"/>
      <c r="CK67" s="501"/>
      <c r="CL67" s="500" t="str">
        <f>$G$32</f>
        <v>X</v>
      </c>
      <c r="CM67" s="500"/>
      <c r="CN67" s="500"/>
      <c r="CO67" s="500"/>
      <c r="CP67" s="501"/>
      <c r="CQ67" s="500" t="str">
        <f>$G$25</f>
        <v>B</v>
      </c>
      <c r="CR67" s="500"/>
      <c r="CS67" s="500"/>
      <c r="CT67" s="500"/>
      <c r="CU67" s="501"/>
      <c r="CV67" s="31"/>
    </row>
    <row r="68" spans="3:100" ht="15.75" thickBot="1" x14ac:dyDescent="0.3">
      <c r="C68" s="380">
        <f t="shared" si="5"/>
        <v>0</v>
      </c>
      <c r="I68" s="409" t="e">
        <f t="shared" ca="1" si="6"/>
        <v>#NAME?</v>
      </c>
      <c r="K68" s="110"/>
      <c r="L68" s="74" t="str">
        <f t="shared" si="7"/>
        <v/>
      </c>
      <c r="M68" s="11" t="str">
        <f t="shared" si="8"/>
        <v/>
      </c>
      <c r="N68" s="11" t="str">
        <f t="shared" si="9"/>
        <v/>
      </c>
      <c r="O68" s="11" t="str">
        <f t="shared" si="10"/>
        <v/>
      </c>
      <c r="P68" s="380">
        <f t="shared" si="11"/>
        <v>1</v>
      </c>
      <c r="Q68" s="380">
        <f t="shared" si="12"/>
        <v>1</v>
      </c>
      <c r="X68" s="379"/>
      <c r="Y68" s="125" t="s">
        <v>127</v>
      </c>
      <c r="Z68" s="176" t="str">
        <f>$G$29</f>
        <v>P</v>
      </c>
      <c r="AA68" s="170" t="str">
        <f>$G$31</f>
        <v>C</v>
      </c>
      <c r="AB68" s="170" t="str">
        <f>$G$28</f>
        <v>E</v>
      </c>
      <c r="AC68" s="97"/>
      <c r="AD68" s="392" t="s">
        <v>10</v>
      </c>
      <c r="AE68" s="119" t="s">
        <v>128</v>
      </c>
      <c r="AF68" s="175" t="str">
        <f>$G$30</f>
        <v>EX</v>
      </c>
      <c r="AG68" s="176" t="str">
        <f>$G$31</f>
        <v>C</v>
      </c>
      <c r="AH68" s="176" t="str">
        <f>$G$28</f>
        <v>E</v>
      </c>
      <c r="AI68" s="393" t="s">
        <v>10</v>
      </c>
      <c r="AJ68" s="138" t="s">
        <v>128</v>
      </c>
      <c r="AK68" s="175" t="str">
        <f>$G$30</f>
        <v>EX</v>
      </c>
      <c r="AL68" s="176" t="str">
        <f>$G$31</f>
        <v>C</v>
      </c>
      <c r="AM68" s="176" t="str">
        <f>$G$28</f>
        <v>E</v>
      </c>
      <c r="AN68" s="161" t="s">
        <v>10</v>
      </c>
      <c r="AO68" s="138" t="s">
        <v>128</v>
      </c>
      <c r="AP68" s="175" t="str">
        <f>$G$30</f>
        <v>EX</v>
      </c>
      <c r="AQ68" s="176" t="str">
        <f>$G$31</f>
        <v>C</v>
      </c>
      <c r="AR68" s="176" t="str">
        <f>$G$28</f>
        <v>E</v>
      </c>
      <c r="AS68" s="393" t="s">
        <v>10</v>
      </c>
      <c r="AT68" s="155" t="s">
        <v>128</v>
      </c>
      <c r="AU68" s="175" t="str">
        <f>$G$29</f>
        <v>P</v>
      </c>
      <c r="AV68" s="176" t="str">
        <f>$G$31</f>
        <v>C</v>
      </c>
      <c r="AW68" s="176" t="str">
        <f>$G$28</f>
        <v>E</v>
      </c>
      <c r="AX68" s="393" t="s">
        <v>10</v>
      </c>
      <c r="AY68" s="138" t="s">
        <v>128</v>
      </c>
      <c r="AZ68" s="175" t="str">
        <f>$G$29</f>
        <v>P</v>
      </c>
      <c r="BA68" s="176" t="str">
        <f>$G$31</f>
        <v>C</v>
      </c>
      <c r="BB68" s="176" t="str">
        <f>$G$28</f>
        <v>E</v>
      </c>
      <c r="BC68" s="462" t="s">
        <v>10</v>
      </c>
      <c r="BD68" s="138" t="s">
        <v>128</v>
      </c>
      <c r="BE68" s="176" t="str">
        <f>$G$29</f>
        <v>P</v>
      </c>
      <c r="BF68" s="170" t="str">
        <f>$G$31</f>
        <v>C</v>
      </c>
      <c r="BG68" s="170" t="str">
        <f>$G$28</f>
        <v>E</v>
      </c>
      <c r="BH68" s="392" t="s">
        <v>10</v>
      </c>
      <c r="BI68" s="138" t="s">
        <v>128</v>
      </c>
      <c r="BJ68" s="1"/>
      <c r="BK68" s="125" t="s">
        <v>127</v>
      </c>
      <c r="BL68" s="176" t="str">
        <f>$G$29</f>
        <v>P</v>
      </c>
      <c r="BM68" s="170" t="str">
        <f>$G$31</f>
        <v>C</v>
      </c>
      <c r="BN68" s="170" t="str">
        <f>$G$28</f>
        <v>E</v>
      </c>
      <c r="BO68" s="97"/>
      <c r="BP68" s="392" t="s">
        <v>10</v>
      </c>
      <c r="BQ68" s="119" t="s">
        <v>128</v>
      </c>
      <c r="BR68" s="175" t="str">
        <f>$G$30</f>
        <v>EX</v>
      </c>
      <c r="BS68" s="176" t="str">
        <f>$G$31</f>
        <v>C</v>
      </c>
      <c r="BT68" s="176" t="str">
        <f>$G$28</f>
        <v>E</v>
      </c>
      <c r="BU68" s="393" t="s">
        <v>10</v>
      </c>
      <c r="BV68" s="138" t="s">
        <v>128</v>
      </c>
      <c r="BW68" s="175" t="str">
        <f>$G$30</f>
        <v>EX</v>
      </c>
      <c r="BX68" s="176" t="str">
        <f>$G$31</f>
        <v>C</v>
      </c>
      <c r="BY68" s="176" t="str">
        <f>$G$28</f>
        <v>E</v>
      </c>
      <c r="BZ68" s="161" t="s">
        <v>10</v>
      </c>
      <c r="CA68" s="138" t="s">
        <v>128</v>
      </c>
      <c r="CB68" s="175" t="str">
        <f>$G$30</f>
        <v>EX</v>
      </c>
      <c r="CC68" s="176" t="str">
        <f>$G$31</f>
        <v>C</v>
      </c>
      <c r="CD68" s="176" t="str">
        <f>$G$28</f>
        <v>E</v>
      </c>
      <c r="CE68" s="393" t="s">
        <v>10</v>
      </c>
      <c r="CF68" s="155" t="s">
        <v>128</v>
      </c>
      <c r="CG68" s="175" t="str">
        <f>$G$29</f>
        <v>P</v>
      </c>
      <c r="CH68" s="176" t="str">
        <f>$G$31</f>
        <v>C</v>
      </c>
      <c r="CI68" s="176" t="str">
        <f>$G$28</f>
        <v>E</v>
      </c>
      <c r="CJ68" s="393" t="s">
        <v>10</v>
      </c>
      <c r="CK68" s="138" t="s">
        <v>128</v>
      </c>
      <c r="CL68" s="176" t="str">
        <f>$G$29</f>
        <v>P</v>
      </c>
      <c r="CM68" s="170" t="str">
        <f>$G$31</f>
        <v>C</v>
      </c>
      <c r="CN68" s="170" t="str">
        <f>$G$28</f>
        <v>E</v>
      </c>
      <c r="CO68" s="393" t="s">
        <v>10</v>
      </c>
      <c r="CP68" s="138" t="s">
        <v>128</v>
      </c>
      <c r="CQ68" s="176" t="str">
        <f>$G$29</f>
        <v>P</v>
      </c>
      <c r="CR68" s="170" t="str">
        <f>$G$31</f>
        <v>C</v>
      </c>
      <c r="CS68" s="170" t="str">
        <f>$G$28</f>
        <v>E</v>
      </c>
      <c r="CT68" s="392" t="s">
        <v>10</v>
      </c>
      <c r="CU68" s="138" t="s">
        <v>128</v>
      </c>
      <c r="CV68" s="329"/>
    </row>
    <row r="69" spans="3:100" ht="15.75" customHeight="1" x14ac:dyDescent="0.25">
      <c r="C69" s="380">
        <f t="shared" si="5"/>
        <v>0</v>
      </c>
      <c r="I69" s="409" t="e">
        <f t="shared" ca="1" si="6"/>
        <v>#NAME?</v>
      </c>
      <c r="K69" s="110"/>
      <c r="L69" s="74" t="str">
        <f t="shared" si="7"/>
        <v/>
      </c>
      <c r="M69" s="11" t="str">
        <f t="shared" si="8"/>
        <v/>
      </c>
      <c r="N69" s="11" t="str">
        <f t="shared" si="9"/>
        <v/>
      </c>
      <c r="O69" s="11" t="str">
        <f t="shared" si="10"/>
        <v/>
      </c>
      <c r="P69" s="380">
        <f t="shared" si="11"/>
        <v>1</v>
      </c>
      <c r="Q69" s="380">
        <f t="shared" si="12"/>
        <v>1</v>
      </c>
      <c r="X69" s="512">
        <f>F8</f>
        <v>0</v>
      </c>
      <c r="Y69" s="391">
        <v>1</v>
      </c>
      <c r="Z69" s="172">
        <f>COUNTIFS($L$5:$L$300,$X$69,$M$5:$M$300,$Y$33,$N$5:$N$300,$Z$31,$O$5:$O$300,$Z$32)</f>
        <v>0</v>
      </c>
      <c r="AA69" s="172">
        <f>COUNTIFS($L$5:$L$300,$X$69,$M$5:$M$300,$Y$33,$N$5:$N$300,$Z$31,$O$5:$O$300,AA$32)</f>
        <v>0</v>
      </c>
      <c r="AB69" s="172">
        <f>COUNTIFS($L$5:$L$300,$X$69,$M$5:$M$300,$Y$33,$N$5:$N$300,$Z$31,$O$5:$O$300,AB$32)</f>
        <v>0</v>
      </c>
      <c r="AC69" s="97"/>
      <c r="AD69" s="97">
        <f t="shared" ref="AD69:AD75" si="182">SUM(Z69:AB69)</f>
        <v>0</v>
      </c>
      <c r="AE69" s="397" t="str">
        <f t="shared" ref="AE69:AE75" si="183">IF(AD69=0,"",((Z69*4)+(AA69*2)+(AB69*0))/AD69)</f>
        <v/>
      </c>
      <c r="AF69" s="174">
        <f>COUNTIFS($L$5:$L$300,$X$69,$M$5:$M$300,$Y$33,$N$5:$N$300,$AF$31,$O$5:$O$300,AF$32)</f>
        <v>0</v>
      </c>
      <c r="AG69" s="174">
        <f t="shared" ref="AG69:AH74" si="184">COUNTIFS($L$5:$L$300,$X$69,$M$5:$M$300,$Y69,$N$5:$N$300,$AF$31,$O$5:$O$300,AG$32)</f>
        <v>0</v>
      </c>
      <c r="AH69" s="174">
        <f t="shared" si="184"/>
        <v>0</v>
      </c>
      <c r="AI69" s="97">
        <f t="shared" ref="AI69:AI75" si="185">SUM(AF69:AH69)</f>
        <v>0</v>
      </c>
      <c r="AJ69" s="397" t="str">
        <f>IF(AI69=0,"",((AF69*3)+(AG69*1.5)+(AH69*0))/AI69)</f>
        <v/>
      </c>
      <c r="AK69" s="181">
        <f t="shared" ref="AK69:AM74" si="186">COUNTIFS($L$5:$L$300,$X$69,$M$5:$M$300,$Y69,$N$5:$N$300,$AK$31,$O$5:$O$300,AK$32)</f>
        <v>0</v>
      </c>
      <c r="AL69" s="174">
        <f t="shared" si="186"/>
        <v>0</v>
      </c>
      <c r="AM69" s="174">
        <f t="shared" si="186"/>
        <v>0</v>
      </c>
      <c r="AN69" s="97">
        <f t="shared" ref="AN69:AN75" si="187">SUM(AK69:AM69)</f>
        <v>0</v>
      </c>
      <c r="AO69" s="397" t="str">
        <f>IF(AN69=0,"",((AK69*3)+(AL69*1.5)+(AM69*0))/AN69)</f>
        <v/>
      </c>
      <c r="AP69" s="174">
        <f t="shared" ref="AP69:AR74" si="188">COUNTIFS($L$5:$L$300,$X$69,$M$5:$M$300,$Y69,$N$5:$N$300,$AP$31,$O$5:$O$300,AP$32)</f>
        <v>0</v>
      </c>
      <c r="AQ69" s="174">
        <f t="shared" si="188"/>
        <v>0</v>
      </c>
      <c r="AR69" s="174">
        <f t="shared" si="188"/>
        <v>0</v>
      </c>
      <c r="AS69" s="97">
        <f t="shared" ref="AS69:AS75" si="189">SUM(AP69:AR69)</f>
        <v>0</v>
      </c>
      <c r="AT69" s="397" t="str">
        <f t="shared" ref="AT69:AT75" si="190">IF(AS69=0,"",((AP69*3)+(AQ69*1.5)+(AS69*0))/AS69)</f>
        <v/>
      </c>
      <c r="AU69" s="185">
        <f t="shared" ref="AU69:AW74" si="191">COUNTIFS($L$5:$L$300,$X$69,$M$5:$M$300,$Y69,$N$5:$N$300,$AU$31,$O$5:$O$300,AU$32)</f>
        <v>0</v>
      </c>
      <c r="AV69" s="172">
        <f t="shared" si="191"/>
        <v>0</v>
      </c>
      <c r="AW69" s="172">
        <f t="shared" si="191"/>
        <v>0</v>
      </c>
      <c r="AX69" s="97">
        <f t="shared" ref="AX69:AX75" si="192">SUM(AU69:AW69)</f>
        <v>0</v>
      </c>
      <c r="AY69" s="397" t="str">
        <f t="shared" ref="AY69:AY75" si="193">IF(AX69=0,"",((AU69*4)+(AV69*2)+(AW69*0))/AX69)</f>
        <v/>
      </c>
      <c r="AZ69" s="174">
        <f t="shared" ref="AZ69:BB74" si="194">COUNTIFS($L$5:$L$300,$X$69,$M$5:$M$300,$Y69,$N$5:$N$300,$AZ$31,$O$5:$O$300,AZ$32)</f>
        <v>0</v>
      </c>
      <c r="BA69" s="174">
        <f t="shared" si="194"/>
        <v>0</v>
      </c>
      <c r="BB69" s="174">
        <f t="shared" si="194"/>
        <v>0</v>
      </c>
      <c r="BC69" s="409">
        <f t="shared" ref="BC69:BC75" si="195">SUM(AZ69:BB69)</f>
        <v>0</v>
      </c>
      <c r="BD69" s="399" t="str">
        <f t="shared" ref="BD69:BD75" si="196">IF(BC69=0,"",((AZ69*4)+(BA69*2)+(BB69*0))/BC69)</f>
        <v/>
      </c>
      <c r="BE69" s="381">
        <f t="shared" ref="BE69:BG74" si="197">COUNTIFS($L$5:$L$300,$X$69,$M$5:$M$300,$Y69,$N$5:$N$300,$BE$31,$O$5:$O$300,BE$32)</f>
        <v>0</v>
      </c>
      <c r="BF69" s="97">
        <f t="shared" si="197"/>
        <v>0</v>
      </c>
      <c r="BG69" s="97">
        <f t="shared" si="197"/>
        <v>0</v>
      </c>
      <c r="BH69" s="97">
        <f t="shared" ref="BH69:BH75" si="198">SUM(BE69:BG69)</f>
        <v>0</v>
      </c>
      <c r="BI69" s="397" t="str">
        <f t="shared" ref="BI69:BI75" si="199">IF(BH69=0,"",((BE69*4)+(BF69*2)+(BG69*0))/BH69)</f>
        <v/>
      </c>
      <c r="BJ69" s="512">
        <f>H8</f>
        <v>0</v>
      </c>
      <c r="BK69" s="404">
        <v>1</v>
      </c>
      <c r="BL69" s="172">
        <f>COUNTIFS($L$5:$L$300,$BJ$33,$M$5:$M$300,$Y$33,$N$5:$N$300,$Z$31,$O$5:$O$300,$Z$32)</f>
        <v>0</v>
      </c>
      <c r="BM69" s="172">
        <f>COUNTIFS($L$5:$L$300,$BJ$33,$M$5:$M$300,$Y$33,$N$5:$N$300,$Z$31,$O$5:$O$300,BM$32)</f>
        <v>0</v>
      </c>
      <c r="BN69" s="172">
        <f>COUNTIFS($L$5:$L$300,$BJ$33,$M$5:$M$300,$Y$33,$N$5:$N$300,$Z$31,$O$5:$O$300,BN$32)</f>
        <v>0</v>
      </c>
      <c r="BO69" s="172"/>
      <c r="BP69" s="97">
        <f t="shared" ref="BP69:BP75" si="200">SUM(BL69:BN69)</f>
        <v>0</v>
      </c>
      <c r="BQ69" s="397" t="str">
        <f t="shared" ref="BQ69:BQ75" si="201">IF(BP69=0,"",((BL69*4)+(BM69*2)+(BN69*0))/BP69)</f>
        <v/>
      </c>
      <c r="BR69" s="174">
        <f>COUNTIFS($L$5:$L$300,$BJ$33,$M$5:$M$300,$Y$33,$N$5:$N$300,$AF$31,$O$5:$O$300,BR$32)</f>
        <v>0</v>
      </c>
      <c r="BS69" s="174">
        <f t="shared" ref="BS69:BT74" si="202">COUNTIFS($L$5:$L$300,$BJ$33,$M$5:$M$300,$Y69,$N$5:$N$300,$AF$31,$O$5:$O$300,BS$32)</f>
        <v>0</v>
      </c>
      <c r="BT69" s="174">
        <f t="shared" si="202"/>
        <v>0</v>
      </c>
      <c r="BU69" s="97">
        <f t="shared" ref="BU69:BU75" si="203">SUM(BR69:BT69)</f>
        <v>0</v>
      </c>
      <c r="BV69" s="397" t="str">
        <f>IF(BU69=0,"",((BR69*3)+(BS69*1.5)+(BT69*0))/BU69)</f>
        <v/>
      </c>
      <c r="BW69" s="174">
        <f t="shared" ref="BW69:BY74" si="204">COUNTIFS($L$5:$L$300,$BJ$33,$M$5:$M$300,$Y69,$N$5:$N$300,$AK$31,$O$5:$O$300,BW$32)</f>
        <v>0</v>
      </c>
      <c r="BX69" s="174">
        <f t="shared" si="204"/>
        <v>0</v>
      </c>
      <c r="BY69" s="174">
        <f t="shared" si="204"/>
        <v>0</v>
      </c>
      <c r="BZ69" s="97">
        <f t="shared" ref="BZ69:BZ75" si="205">SUM(BW69:BY69)</f>
        <v>0</v>
      </c>
      <c r="CA69" s="397" t="str">
        <f>IF(BZ69=0,"",((BW69*3)+(BX69*1.5)+(BY69*0))/BZ69)</f>
        <v/>
      </c>
      <c r="CB69" s="174">
        <f t="shared" ref="CB69:CD74" si="206">COUNTIFS($L$5:$L$300,$BJ$33,$M$5:$M$300,$Y69,$N$5:$N$300,$AP$31,$O$5:$O$300,CB$32)</f>
        <v>0</v>
      </c>
      <c r="CC69" s="174">
        <f t="shared" si="206"/>
        <v>0</v>
      </c>
      <c r="CD69" s="174">
        <f t="shared" si="206"/>
        <v>0</v>
      </c>
      <c r="CE69" s="97">
        <f t="shared" ref="CE69:CE75" si="207">SUM(CB69:CD69)</f>
        <v>0</v>
      </c>
      <c r="CF69" s="397" t="str">
        <f>IF(CE69=0,"",((CB69*3)+(CC69*1.5)+(CD69*0))/CE69)</f>
        <v/>
      </c>
      <c r="CG69" s="185">
        <f t="shared" ref="CG69:CI74" si="208">COUNTIFS($L$5:$L$300,$BJ$33,$M$5:$M$300,$Y69,$N$5:$N$300,$AU$31,$O$5:$O$300,CG$32)</f>
        <v>0</v>
      </c>
      <c r="CH69" s="172">
        <f t="shared" si="208"/>
        <v>0</v>
      </c>
      <c r="CI69" s="172">
        <f t="shared" si="208"/>
        <v>0</v>
      </c>
      <c r="CJ69" s="97">
        <f t="shared" ref="CJ69:CJ75" si="209">SUM(CG69:CI69)</f>
        <v>0</v>
      </c>
      <c r="CK69" s="400" t="str">
        <f t="shared" ref="CK69:CK75" si="210">IF(CJ69=0,"",((CG69*4)+(CH69*2)+(CI69*0))/CJ69)</f>
        <v/>
      </c>
      <c r="CL69" s="185">
        <f t="shared" ref="CL69:CN74" si="211">COUNTIFS($L$5:$L$300,$BJ$33,$M$5:$M$300,$Y69,$N$5:$N$300,$AZ$31,$O$5:$O$300,CL$32)</f>
        <v>0</v>
      </c>
      <c r="CM69" s="172">
        <f t="shared" si="211"/>
        <v>0</v>
      </c>
      <c r="CN69" s="172">
        <f t="shared" si="211"/>
        <v>0</v>
      </c>
      <c r="CO69" s="97">
        <f t="shared" ref="CO69:CO75" si="212">SUM(CL69:CN69)</f>
        <v>0</v>
      </c>
      <c r="CP69" s="397" t="str">
        <f t="shared" ref="CP69:CP75" si="213">IF(CO69=0,"",((CL69*4)+(CM69*2)+(CN69*0))/CO69)</f>
        <v/>
      </c>
      <c r="CQ69" s="172">
        <f t="shared" ref="CQ69:CS74" si="214">COUNTIFS($L$5:$L$300,$BJ$33,$M$5:$M$300,$Y69,$N$5:$N$300,$BE$31,$O$5:$O$300,CQ$32)</f>
        <v>0</v>
      </c>
      <c r="CR69" s="172">
        <f t="shared" si="214"/>
        <v>0</v>
      </c>
      <c r="CS69" s="172">
        <f t="shared" si="214"/>
        <v>0</v>
      </c>
      <c r="CT69" s="97">
        <f t="shared" ref="CT69:CT75" si="215">SUM(CQ69:CS69)</f>
        <v>0</v>
      </c>
      <c r="CU69" s="397" t="str">
        <f t="shared" ref="CU69:CU75" si="216">IF(CT69=0,"",((CQ69*4)+(CR69*2)+(CS69*0))/CT69)</f>
        <v/>
      </c>
      <c r="CV69" s="98"/>
    </row>
    <row r="70" spans="3:100" x14ac:dyDescent="0.25">
      <c r="C70" s="380">
        <f t="shared" ref="C70:C133" si="217">IFERROR(_xlfn.NUMBERVALUE(L70),L70)</f>
        <v>0</v>
      </c>
      <c r="I70" s="409" t="e">
        <f t="shared" ref="I70:I133" ca="1" si="218">IF(OR($A$4=C70,$A$5=C70,$A$6=C70,$A$7=C70,$A$8=C70,$A$9=C70,$A$10=C70,$A$11=C70,$A$12=C70,$A$13=C70,$A$14=C70,$A$15=C70,$A$16=C70,$A$17=C70,$A$18=C70),1,2)</f>
        <v>#NAME?</v>
      </c>
      <c r="K70" s="110"/>
      <c r="L70" s="74" t="str">
        <f t="shared" ref="L70:L133" si="219">MID(K70,1,2)</f>
        <v/>
      </c>
      <c r="M70" s="11" t="str">
        <f t="shared" ref="M70:M133" si="220">MID(K70,3,1)</f>
        <v/>
      </c>
      <c r="N70" s="11" t="str">
        <f t="shared" ref="N70:N133" si="221">MID(K70,4,1)</f>
        <v/>
      </c>
      <c r="O70" s="11" t="str">
        <f t="shared" ref="O70:O133" si="222">MID(K70,5,2)</f>
        <v/>
      </c>
      <c r="P70" s="380">
        <f t="shared" ref="P70:P133" si="223">IF(AND($T$18=C70,N70="S"),1,IF(AND($T$19=C70,N70="S"),6,IF(AND($T$20=C70,N70="S"),5,IF(AND($T$21=C70,N70="S"),4,IF(AND($T$22=C70,N70="S"),3,IF(AND($T$23=C70,N70="S"),2,P69))))))</f>
        <v>1</v>
      </c>
      <c r="Q70" s="380">
        <f t="shared" ref="Q70:Q133" si="224">IF(AND($T$29=C70,N70="S"),1,IF(AND($T$30=C70,N70="S"),2,IF(AND($T$31=C70,N70="S"),3,IF(AND($T$32=C70,N70="S"),4,IF(AND($T$33=C70,N70="S"),5,IF(AND($T$34=C70,N70="S"),6,Q69))))))</f>
        <v>1</v>
      </c>
      <c r="X70" s="513"/>
      <c r="Y70" s="129">
        <v>2</v>
      </c>
      <c r="Z70" s="173">
        <f>COUNTIFS($L$5:$L$300,$X$69,$M$5:$M$300,$Y70,$N$5:$N$300,$Z$31,$O$5:$O$300,$Z$32)</f>
        <v>0</v>
      </c>
      <c r="AA70" s="173">
        <f>COUNTIFS($L$5:$L$300,$X$69,$M$5:$M$300,$Y70,$N$5:$N$300,$Z$31,$O$5:$O$300,$AA$32)</f>
        <v>0</v>
      </c>
      <c r="AB70" s="173">
        <f>COUNTIFS($L$5:$L$300,$X$69,$M$5:$M$300,$Y70,$N$5:$N$300,$Z$31,$O$5:$O$300,$AB$32)</f>
        <v>0</v>
      </c>
      <c r="AC70" s="130"/>
      <c r="AD70" s="130">
        <f t="shared" si="182"/>
        <v>0</v>
      </c>
      <c r="AE70" s="137" t="str">
        <f t="shared" si="183"/>
        <v/>
      </c>
      <c r="AF70" s="173">
        <f>COUNTIFS($L$5:$L$300,$X$69,$M$5:$M$300,$Y70,$N$5:$N$300,$AF$31,$O$5:$O$300,AF$32)</f>
        <v>0</v>
      </c>
      <c r="AG70" s="173">
        <f t="shared" si="184"/>
        <v>0</v>
      </c>
      <c r="AH70" s="173">
        <f t="shared" si="184"/>
        <v>0</v>
      </c>
      <c r="AI70" s="130">
        <f t="shared" si="185"/>
        <v>0</v>
      </c>
      <c r="AJ70" s="137" t="str">
        <f t="shared" ref="AJ70:AJ75" si="225">IF(AI70=0,"",((AF70*3)+(AG70*1.5)+(AH70*0))/AI70)</f>
        <v/>
      </c>
      <c r="AK70" s="182">
        <f t="shared" si="186"/>
        <v>0</v>
      </c>
      <c r="AL70" s="173">
        <f t="shared" si="186"/>
        <v>0</v>
      </c>
      <c r="AM70" s="173">
        <f t="shared" si="186"/>
        <v>0</v>
      </c>
      <c r="AN70" s="130">
        <f t="shared" si="187"/>
        <v>0</v>
      </c>
      <c r="AO70" s="137" t="str">
        <f t="shared" ref="AO70:AO75" si="226">IF(AN70=0,"",((AK70*3)+(AL70*1.5)+(AM70*0))/AN70)</f>
        <v/>
      </c>
      <c r="AP70" s="173">
        <f t="shared" si="188"/>
        <v>0</v>
      </c>
      <c r="AQ70" s="173">
        <f t="shared" si="188"/>
        <v>0</v>
      </c>
      <c r="AR70" s="173">
        <f t="shared" si="188"/>
        <v>0</v>
      </c>
      <c r="AS70" s="130">
        <f t="shared" si="189"/>
        <v>0</v>
      </c>
      <c r="AT70" s="137" t="str">
        <f t="shared" si="190"/>
        <v/>
      </c>
      <c r="AU70" s="182">
        <f t="shared" si="191"/>
        <v>0</v>
      </c>
      <c r="AV70" s="173">
        <f t="shared" si="191"/>
        <v>0</v>
      </c>
      <c r="AW70" s="173">
        <f t="shared" si="191"/>
        <v>0</v>
      </c>
      <c r="AX70" s="130">
        <f t="shared" si="192"/>
        <v>0</v>
      </c>
      <c r="AY70" s="137" t="str">
        <f t="shared" si="193"/>
        <v/>
      </c>
      <c r="AZ70" s="173">
        <f t="shared" si="194"/>
        <v>0</v>
      </c>
      <c r="BA70" s="173">
        <f t="shared" si="194"/>
        <v>0</v>
      </c>
      <c r="BB70" s="173">
        <f t="shared" si="194"/>
        <v>0</v>
      </c>
      <c r="BC70" s="130">
        <f t="shared" si="195"/>
        <v>0</v>
      </c>
      <c r="BD70" s="137" t="str">
        <f t="shared" si="196"/>
        <v/>
      </c>
      <c r="BE70" s="371">
        <f t="shared" si="197"/>
        <v>0</v>
      </c>
      <c r="BF70" s="130">
        <f t="shared" si="197"/>
        <v>0</v>
      </c>
      <c r="BG70" s="130">
        <f t="shared" si="197"/>
        <v>0</v>
      </c>
      <c r="BH70" s="130">
        <f t="shared" si="198"/>
        <v>0</v>
      </c>
      <c r="BI70" s="137" t="str">
        <f t="shared" si="199"/>
        <v/>
      </c>
      <c r="BJ70" s="513"/>
      <c r="BK70" s="126">
        <v>2</v>
      </c>
      <c r="BL70" s="236">
        <f>COUNTIFS($L$5:$L$300,$BJ$33,$M$5:$M$300,$Y70,$N$5:$N$300,$Z$31,$O$5:$O$300,$Z$32)</f>
        <v>0</v>
      </c>
      <c r="BM70" s="236">
        <f>COUNTIFS($L$5:$L$300,$BJ$33,$M$5:$M$300,$Y70,$N$5:$N$300,$Z$31,$O$5:$O$300,$AA$32)</f>
        <v>0</v>
      </c>
      <c r="BN70" s="236">
        <f>COUNTIFS($L$5:$L$300,$BJ$33,$M$5:$M$300,$Y70,$N$5:$N$300,$Z$31,$O$5:$O$300,$AB$32)</f>
        <v>0</v>
      </c>
      <c r="BO70" s="236"/>
      <c r="BP70" s="233">
        <f t="shared" si="200"/>
        <v>0</v>
      </c>
      <c r="BQ70" s="240" t="str">
        <f t="shared" si="201"/>
        <v/>
      </c>
      <c r="BR70" s="236">
        <f>COUNTIFS($L$5:$L$300,$BJ$33,$M$5:$M$300,$Y70,$N$5:$N$300,$AF$31,$O$5:$O$300,BR$32)</f>
        <v>0</v>
      </c>
      <c r="BS70" s="236">
        <f t="shared" si="202"/>
        <v>0</v>
      </c>
      <c r="BT70" s="236">
        <f t="shared" si="202"/>
        <v>0</v>
      </c>
      <c r="BU70" s="233">
        <f t="shared" si="203"/>
        <v>0</v>
      </c>
      <c r="BV70" s="240" t="str">
        <f t="shared" ref="BV70:BV75" si="227">IF(BU70=0,"",((BR70*3)+(BS70*1.5)+(BT70*0))/BU70)</f>
        <v/>
      </c>
      <c r="BW70" s="236">
        <f t="shared" si="204"/>
        <v>0</v>
      </c>
      <c r="BX70" s="236">
        <f t="shared" si="204"/>
        <v>0</v>
      </c>
      <c r="BY70" s="236">
        <f t="shared" si="204"/>
        <v>0</v>
      </c>
      <c r="BZ70" s="233">
        <f t="shared" si="205"/>
        <v>0</v>
      </c>
      <c r="CA70" s="240" t="str">
        <f t="shared" ref="CA70:CA75" si="228">IF(BZ70=0,"",((BW70*3)+(BX70*1.5)+(BY70*0))/BZ70)</f>
        <v/>
      </c>
      <c r="CB70" s="236">
        <f t="shared" si="206"/>
        <v>0</v>
      </c>
      <c r="CC70" s="236">
        <f t="shared" si="206"/>
        <v>0</v>
      </c>
      <c r="CD70" s="236">
        <f t="shared" si="206"/>
        <v>0</v>
      </c>
      <c r="CE70" s="233">
        <f t="shared" si="207"/>
        <v>0</v>
      </c>
      <c r="CF70" s="240" t="str">
        <f t="shared" ref="CF70:CF75" si="229">IF(CE70=0,"",((CB70*3)+(CC70*1.5)+(CD70*0))/CE70)</f>
        <v/>
      </c>
      <c r="CG70" s="237">
        <f t="shared" si="208"/>
        <v>0</v>
      </c>
      <c r="CH70" s="236">
        <f t="shared" si="208"/>
        <v>0</v>
      </c>
      <c r="CI70" s="236">
        <f t="shared" si="208"/>
        <v>0</v>
      </c>
      <c r="CJ70" s="233">
        <f t="shared" si="209"/>
        <v>0</v>
      </c>
      <c r="CK70" s="242" t="str">
        <f t="shared" si="210"/>
        <v/>
      </c>
      <c r="CL70" s="237">
        <f t="shared" si="211"/>
        <v>0</v>
      </c>
      <c r="CM70" s="236">
        <f t="shared" si="211"/>
        <v>0</v>
      </c>
      <c r="CN70" s="236">
        <f t="shared" si="211"/>
        <v>0</v>
      </c>
      <c r="CO70" s="233">
        <f t="shared" si="212"/>
        <v>0</v>
      </c>
      <c r="CP70" s="240" t="str">
        <f t="shared" si="213"/>
        <v/>
      </c>
      <c r="CQ70" s="236">
        <f t="shared" si="214"/>
        <v>0</v>
      </c>
      <c r="CR70" s="236">
        <f t="shared" si="214"/>
        <v>0</v>
      </c>
      <c r="CS70" s="236">
        <f t="shared" si="214"/>
        <v>0</v>
      </c>
      <c r="CT70" s="233">
        <f t="shared" si="215"/>
        <v>0</v>
      </c>
      <c r="CU70" s="240" t="str">
        <f t="shared" si="216"/>
        <v/>
      </c>
      <c r="CV70" s="98"/>
    </row>
    <row r="71" spans="3:100" x14ac:dyDescent="0.25">
      <c r="C71" s="380">
        <f t="shared" si="217"/>
        <v>0</v>
      </c>
      <c r="I71" s="409" t="e">
        <f t="shared" ca="1" si="218"/>
        <v>#NAME?</v>
      </c>
      <c r="K71" s="110"/>
      <c r="L71" s="74" t="str">
        <f t="shared" si="219"/>
        <v/>
      </c>
      <c r="M71" s="11" t="str">
        <f t="shared" si="220"/>
        <v/>
      </c>
      <c r="N71" s="11" t="str">
        <f t="shared" si="221"/>
        <v/>
      </c>
      <c r="O71" s="11" t="str">
        <f t="shared" si="222"/>
        <v/>
      </c>
      <c r="P71" s="380">
        <f t="shared" si="223"/>
        <v>1</v>
      </c>
      <c r="Q71" s="380">
        <f t="shared" si="224"/>
        <v>1</v>
      </c>
      <c r="X71" s="513"/>
      <c r="Y71" s="111">
        <v>3</v>
      </c>
      <c r="Z71" s="174">
        <f>COUNTIFS($L$5:$L$300,$X$69,$M$5:$M$300,$Y71,$N$5:$N$300,$Z$31,$O$5:$O$300,$Z$32)</f>
        <v>0</v>
      </c>
      <c r="AA71" s="174">
        <f>COUNTIFS($L$5:$L$300,$X$69,$M$5:$M$300,$Y71,$N$5:$N$300,$Z$31,$O$5:$O$300,$AA$32)</f>
        <v>0</v>
      </c>
      <c r="AB71" s="174">
        <f>COUNTIFS($L$5:$L$300,$X$69,$M$5:$M$300,$Y71,$N$5:$N$300,$Z$31,$O$5:$O$300,$AB$32)</f>
        <v>0</v>
      </c>
      <c r="AC71" s="409"/>
      <c r="AD71" s="409">
        <f t="shared" si="182"/>
        <v>0</v>
      </c>
      <c r="AE71" s="399" t="str">
        <f t="shared" si="183"/>
        <v/>
      </c>
      <c r="AF71" s="174">
        <f>COUNTIFS($L$5:$L$300,$X$69,$M$5:$M$300,$Y71,$N$5:$N$300,$AF$31,$O$5:$O$300,AF$32)</f>
        <v>0</v>
      </c>
      <c r="AG71" s="174">
        <f t="shared" si="184"/>
        <v>0</v>
      </c>
      <c r="AH71" s="174">
        <f t="shared" si="184"/>
        <v>0</v>
      </c>
      <c r="AI71" s="409">
        <f t="shared" si="185"/>
        <v>0</v>
      </c>
      <c r="AJ71" s="399" t="str">
        <f t="shared" si="225"/>
        <v/>
      </c>
      <c r="AK71" s="181">
        <f t="shared" si="186"/>
        <v>0</v>
      </c>
      <c r="AL71" s="174">
        <f t="shared" si="186"/>
        <v>0</v>
      </c>
      <c r="AM71" s="174">
        <f t="shared" si="186"/>
        <v>0</v>
      </c>
      <c r="AN71" s="409">
        <f t="shared" si="187"/>
        <v>0</v>
      </c>
      <c r="AO71" s="399" t="str">
        <f t="shared" si="226"/>
        <v/>
      </c>
      <c r="AP71" s="174">
        <f t="shared" si="188"/>
        <v>0</v>
      </c>
      <c r="AQ71" s="174">
        <f t="shared" si="188"/>
        <v>0</v>
      </c>
      <c r="AR71" s="174">
        <f t="shared" si="188"/>
        <v>0</v>
      </c>
      <c r="AS71" s="409">
        <f t="shared" si="189"/>
        <v>0</v>
      </c>
      <c r="AT71" s="399" t="str">
        <f t="shared" si="190"/>
        <v/>
      </c>
      <c r="AU71" s="181">
        <f t="shared" si="191"/>
        <v>0</v>
      </c>
      <c r="AV71" s="174">
        <f t="shared" si="191"/>
        <v>0</v>
      </c>
      <c r="AW71" s="174">
        <f t="shared" si="191"/>
        <v>0</v>
      </c>
      <c r="AX71" s="409">
        <f t="shared" si="192"/>
        <v>0</v>
      </c>
      <c r="AY71" s="399" t="str">
        <f t="shared" si="193"/>
        <v/>
      </c>
      <c r="AZ71" s="174">
        <f t="shared" si="194"/>
        <v>0</v>
      </c>
      <c r="BA71" s="174">
        <f t="shared" si="194"/>
        <v>0</v>
      </c>
      <c r="BB71" s="174">
        <f t="shared" si="194"/>
        <v>0</v>
      </c>
      <c r="BC71" s="409">
        <f t="shared" si="195"/>
        <v>0</v>
      </c>
      <c r="BD71" s="399" t="str">
        <f t="shared" si="196"/>
        <v/>
      </c>
      <c r="BE71" s="377">
        <f t="shared" si="197"/>
        <v>0</v>
      </c>
      <c r="BF71" s="409">
        <f t="shared" si="197"/>
        <v>0</v>
      </c>
      <c r="BG71" s="409">
        <f t="shared" si="197"/>
        <v>0</v>
      </c>
      <c r="BH71" s="409">
        <f t="shared" si="198"/>
        <v>0</v>
      </c>
      <c r="BI71" s="399" t="str">
        <f t="shared" si="199"/>
        <v/>
      </c>
      <c r="BJ71" s="513"/>
      <c r="BK71" s="132">
        <v>3</v>
      </c>
      <c r="BL71" s="174">
        <f>COUNTIFS($L$5:$L$300,$BJ$33,$M$5:$M$300,$Y71,$N$5:$N$300,$Z$31,$O$5:$O$300,$Z$32)</f>
        <v>0</v>
      </c>
      <c r="BM71" s="174">
        <f>COUNTIFS($L$5:$L$300,$BJ$33,$M$5:$M$300,$Y71,$N$5:$N$300,$Z$31,$O$5:$O$300,$AA$32)</f>
        <v>0</v>
      </c>
      <c r="BN71" s="174">
        <f>COUNTIFS($L$5:$L$300,$BJ$33,$M$5:$M$300,$Y71,$N$5:$N$300,$Z$31,$O$5:$O$300,$AB$32)</f>
        <v>0</v>
      </c>
      <c r="BO71" s="174"/>
      <c r="BP71" s="409">
        <f t="shared" si="200"/>
        <v>0</v>
      </c>
      <c r="BQ71" s="399" t="str">
        <f t="shared" si="201"/>
        <v/>
      </c>
      <c r="BR71" s="174">
        <f>COUNTIFS($L$5:$L$300,$BJ$33,$M$5:$M$300,$Y71,$N$5:$N$300,$AF$31,$O$5:$O$300,BR$32)</f>
        <v>0</v>
      </c>
      <c r="BS71" s="174">
        <f t="shared" si="202"/>
        <v>0</v>
      </c>
      <c r="BT71" s="174">
        <f t="shared" si="202"/>
        <v>0</v>
      </c>
      <c r="BU71" s="409">
        <f t="shared" si="203"/>
        <v>0</v>
      </c>
      <c r="BV71" s="399" t="str">
        <f t="shared" si="227"/>
        <v/>
      </c>
      <c r="BW71" s="174">
        <f t="shared" si="204"/>
        <v>0</v>
      </c>
      <c r="BX71" s="174">
        <f t="shared" si="204"/>
        <v>0</v>
      </c>
      <c r="BY71" s="174">
        <f t="shared" si="204"/>
        <v>0</v>
      </c>
      <c r="BZ71" s="409">
        <f t="shared" si="205"/>
        <v>0</v>
      </c>
      <c r="CA71" s="399" t="str">
        <f t="shared" si="228"/>
        <v/>
      </c>
      <c r="CB71" s="174">
        <f t="shared" si="206"/>
        <v>0</v>
      </c>
      <c r="CC71" s="174">
        <f t="shared" si="206"/>
        <v>0</v>
      </c>
      <c r="CD71" s="174">
        <f t="shared" si="206"/>
        <v>0</v>
      </c>
      <c r="CE71" s="409">
        <f t="shared" si="207"/>
        <v>0</v>
      </c>
      <c r="CF71" s="399" t="str">
        <f t="shared" si="229"/>
        <v/>
      </c>
      <c r="CG71" s="181">
        <f t="shared" si="208"/>
        <v>0</v>
      </c>
      <c r="CH71" s="174">
        <f t="shared" si="208"/>
        <v>0</v>
      </c>
      <c r="CI71" s="174">
        <f t="shared" si="208"/>
        <v>0</v>
      </c>
      <c r="CJ71" s="409">
        <f t="shared" si="209"/>
        <v>0</v>
      </c>
      <c r="CK71" s="398" t="str">
        <f t="shared" si="210"/>
        <v/>
      </c>
      <c r="CL71" s="181">
        <f t="shared" si="211"/>
        <v>0</v>
      </c>
      <c r="CM71" s="174">
        <f t="shared" si="211"/>
        <v>0</v>
      </c>
      <c r="CN71" s="174">
        <f t="shared" si="211"/>
        <v>0</v>
      </c>
      <c r="CO71" s="409">
        <f t="shared" si="212"/>
        <v>0</v>
      </c>
      <c r="CP71" s="399" t="str">
        <f t="shared" si="213"/>
        <v/>
      </c>
      <c r="CQ71" s="174">
        <f t="shared" si="214"/>
        <v>0</v>
      </c>
      <c r="CR71" s="174">
        <f t="shared" si="214"/>
        <v>0</v>
      </c>
      <c r="CS71" s="174">
        <f t="shared" si="214"/>
        <v>0</v>
      </c>
      <c r="CT71" s="409">
        <f t="shared" si="215"/>
        <v>0</v>
      </c>
      <c r="CU71" s="399" t="str">
        <f t="shared" si="216"/>
        <v/>
      </c>
      <c r="CV71" s="98"/>
    </row>
    <row r="72" spans="3:100" x14ac:dyDescent="0.25">
      <c r="C72" s="380">
        <f t="shared" si="217"/>
        <v>0</v>
      </c>
      <c r="I72" s="409" t="e">
        <f t="shared" ca="1" si="218"/>
        <v>#NAME?</v>
      </c>
      <c r="K72" s="110"/>
      <c r="L72" s="74" t="str">
        <f t="shared" si="219"/>
        <v/>
      </c>
      <c r="M72" s="11" t="str">
        <f t="shared" si="220"/>
        <v/>
      </c>
      <c r="N72" s="11" t="str">
        <f t="shared" si="221"/>
        <v/>
      </c>
      <c r="O72" s="11" t="str">
        <f t="shared" si="222"/>
        <v/>
      </c>
      <c r="P72" s="380">
        <f t="shared" si="223"/>
        <v>1</v>
      </c>
      <c r="Q72" s="380">
        <f t="shared" si="224"/>
        <v>1</v>
      </c>
      <c r="X72" s="513"/>
      <c r="Y72" s="129">
        <v>4</v>
      </c>
      <c r="Z72" s="173">
        <f>COUNTIFS($L$5:$L$300,$X$69,$M$5:$M$300,$Y72,$N$5:$N$300,$Z$31,$O$5:$O$300,$Z$32)</f>
        <v>0</v>
      </c>
      <c r="AA72" s="173">
        <f>COUNTIFS($L$5:$L$300,$X$69,$M$5:$M$300,$Y72,$N$5:$N$300,$Z$31,$O$5:$O$300,$AA$32)</f>
        <v>0</v>
      </c>
      <c r="AB72" s="173">
        <f>COUNTIFS($L$5:$L$300,$X$69,$M$5:$M$300,$Y72,$N$5:$N$300,$Z$31,$O$5:$O$300,$AB$32)</f>
        <v>0</v>
      </c>
      <c r="AC72" s="130"/>
      <c r="AD72" s="130">
        <f t="shared" si="182"/>
        <v>0</v>
      </c>
      <c r="AE72" s="137" t="str">
        <f t="shared" si="183"/>
        <v/>
      </c>
      <c r="AF72" s="173">
        <f>COUNTIFS($L$5:$L$300,$X$69,$M$5:$M$300,$Y72,$N$5:$N$300,$AF$31,$O$5:$O$300,AF$32)</f>
        <v>0</v>
      </c>
      <c r="AG72" s="173">
        <f t="shared" si="184"/>
        <v>0</v>
      </c>
      <c r="AH72" s="173">
        <f t="shared" si="184"/>
        <v>0</v>
      </c>
      <c r="AI72" s="130">
        <f t="shared" si="185"/>
        <v>0</v>
      </c>
      <c r="AJ72" s="137" t="str">
        <f t="shared" si="225"/>
        <v/>
      </c>
      <c r="AK72" s="182">
        <f t="shared" si="186"/>
        <v>0</v>
      </c>
      <c r="AL72" s="173">
        <f t="shared" si="186"/>
        <v>0</v>
      </c>
      <c r="AM72" s="173">
        <f t="shared" si="186"/>
        <v>0</v>
      </c>
      <c r="AN72" s="130">
        <f t="shared" si="187"/>
        <v>0</v>
      </c>
      <c r="AO72" s="137" t="str">
        <f t="shared" si="226"/>
        <v/>
      </c>
      <c r="AP72" s="173">
        <f t="shared" si="188"/>
        <v>0</v>
      </c>
      <c r="AQ72" s="173">
        <f t="shared" si="188"/>
        <v>0</v>
      </c>
      <c r="AR72" s="173">
        <f t="shared" si="188"/>
        <v>0</v>
      </c>
      <c r="AS72" s="130">
        <f t="shared" si="189"/>
        <v>0</v>
      </c>
      <c r="AT72" s="137" t="str">
        <f t="shared" si="190"/>
        <v/>
      </c>
      <c r="AU72" s="182">
        <f t="shared" si="191"/>
        <v>0</v>
      </c>
      <c r="AV72" s="173">
        <f t="shared" si="191"/>
        <v>0</v>
      </c>
      <c r="AW72" s="173">
        <f t="shared" si="191"/>
        <v>0</v>
      </c>
      <c r="AX72" s="130">
        <f t="shared" si="192"/>
        <v>0</v>
      </c>
      <c r="AY72" s="137" t="str">
        <f t="shared" si="193"/>
        <v/>
      </c>
      <c r="AZ72" s="173">
        <f t="shared" si="194"/>
        <v>0</v>
      </c>
      <c r="BA72" s="173">
        <f t="shared" si="194"/>
        <v>0</v>
      </c>
      <c r="BB72" s="173">
        <f t="shared" si="194"/>
        <v>0</v>
      </c>
      <c r="BC72" s="130">
        <f t="shared" si="195"/>
        <v>0</v>
      </c>
      <c r="BD72" s="137" t="str">
        <f t="shared" si="196"/>
        <v/>
      </c>
      <c r="BE72" s="371">
        <f t="shared" si="197"/>
        <v>0</v>
      </c>
      <c r="BF72" s="130">
        <f t="shared" si="197"/>
        <v>0</v>
      </c>
      <c r="BG72" s="130">
        <f t="shared" si="197"/>
        <v>0</v>
      </c>
      <c r="BH72" s="130">
        <f t="shared" si="198"/>
        <v>0</v>
      </c>
      <c r="BI72" s="137" t="str">
        <f t="shared" si="199"/>
        <v/>
      </c>
      <c r="BJ72" s="513"/>
      <c r="BK72" s="126">
        <v>4</v>
      </c>
      <c r="BL72" s="236">
        <f>COUNTIFS($L$5:$L$300,$BJ$33,$M$5:$M$300,$Y72,$N$5:$N$300,$Z$31,$O$5:$O$300,$Z$32)</f>
        <v>0</v>
      </c>
      <c r="BM72" s="236">
        <f>COUNTIFS($L$5:$L$300,$BJ$33,$M$5:$M$300,$Y72,$N$5:$N$300,$Z$31,$O$5:$O$300,$AA$32)</f>
        <v>0</v>
      </c>
      <c r="BN72" s="236">
        <f>COUNTIFS($L$5:$L$300,$BJ$33,$M$5:$M$300,$Y72,$N$5:$N$300,$Z$31,$O$5:$O$300,$AB$32)</f>
        <v>0</v>
      </c>
      <c r="BO72" s="236"/>
      <c r="BP72" s="233">
        <f t="shared" si="200"/>
        <v>0</v>
      </c>
      <c r="BQ72" s="240" t="str">
        <f t="shared" si="201"/>
        <v/>
      </c>
      <c r="BR72" s="236">
        <f>COUNTIFS($L$5:$L$300,$BJ$33,$M$5:$M$300,$Y72,$N$5:$N$300,$AF$31,$O$5:$O$300,BR$32)</f>
        <v>0</v>
      </c>
      <c r="BS72" s="236">
        <f t="shared" si="202"/>
        <v>0</v>
      </c>
      <c r="BT72" s="236">
        <f t="shared" si="202"/>
        <v>0</v>
      </c>
      <c r="BU72" s="233">
        <f t="shared" si="203"/>
        <v>0</v>
      </c>
      <c r="BV72" s="240" t="str">
        <f t="shared" si="227"/>
        <v/>
      </c>
      <c r="BW72" s="236">
        <f t="shared" si="204"/>
        <v>0</v>
      </c>
      <c r="BX72" s="236">
        <f t="shared" si="204"/>
        <v>0</v>
      </c>
      <c r="BY72" s="236">
        <f t="shared" si="204"/>
        <v>0</v>
      </c>
      <c r="BZ72" s="233">
        <f t="shared" si="205"/>
        <v>0</v>
      </c>
      <c r="CA72" s="240" t="str">
        <f t="shared" si="228"/>
        <v/>
      </c>
      <c r="CB72" s="236">
        <f t="shared" si="206"/>
        <v>0</v>
      </c>
      <c r="CC72" s="236">
        <f t="shared" si="206"/>
        <v>0</v>
      </c>
      <c r="CD72" s="236">
        <f t="shared" si="206"/>
        <v>0</v>
      </c>
      <c r="CE72" s="233">
        <f t="shared" si="207"/>
        <v>0</v>
      </c>
      <c r="CF72" s="240" t="str">
        <f t="shared" si="229"/>
        <v/>
      </c>
      <c r="CG72" s="237">
        <f t="shared" si="208"/>
        <v>0</v>
      </c>
      <c r="CH72" s="236">
        <f t="shared" si="208"/>
        <v>0</v>
      </c>
      <c r="CI72" s="236">
        <f t="shared" si="208"/>
        <v>0</v>
      </c>
      <c r="CJ72" s="233">
        <f t="shared" si="209"/>
        <v>0</v>
      </c>
      <c r="CK72" s="242" t="str">
        <f t="shared" si="210"/>
        <v/>
      </c>
      <c r="CL72" s="237">
        <f t="shared" si="211"/>
        <v>0</v>
      </c>
      <c r="CM72" s="236">
        <f t="shared" si="211"/>
        <v>0</v>
      </c>
      <c r="CN72" s="236">
        <f t="shared" si="211"/>
        <v>0</v>
      </c>
      <c r="CO72" s="233">
        <f t="shared" si="212"/>
        <v>0</v>
      </c>
      <c r="CP72" s="240" t="str">
        <f t="shared" si="213"/>
        <v/>
      </c>
      <c r="CQ72" s="236">
        <f t="shared" si="214"/>
        <v>0</v>
      </c>
      <c r="CR72" s="236">
        <f t="shared" si="214"/>
        <v>0</v>
      </c>
      <c r="CS72" s="236">
        <f t="shared" si="214"/>
        <v>0</v>
      </c>
      <c r="CT72" s="233">
        <f t="shared" si="215"/>
        <v>0</v>
      </c>
      <c r="CU72" s="240" t="str">
        <f t="shared" si="216"/>
        <v/>
      </c>
      <c r="CV72" s="98"/>
    </row>
    <row r="73" spans="3:100" x14ac:dyDescent="0.25">
      <c r="C73" s="380">
        <f t="shared" si="217"/>
        <v>0</v>
      </c>
      <c r="I73" s="409" t="e">
        <f t="shared" ca="1" si="218"/>
        <v>#NAME?</v>
      </c>
      <c r="K73" s="110"/>
      <c r="L73" s="74" t="str">
        <f t="shared" si="219"/>
        <v/>
      </c>
      <c r="M73" s="11" t="str">
        <f t="shared" si="220"/>
        <v/>
      </c>
      <c r="N73" s="11" t="str">
        <f t="shared" si="221"/>
        <v/>
      </c>
      <c r="O73" s="11" t="str">
        <f t="shared" si="222"/>
        <v/>
      </c>
      <c r="P73" s="380">
        <f t="shared" si="223"/>
        <v>1</v>
      </c>
      <c r="Q73" s="380">
        <f t="shared" si="224"/>
        <v>1</v>
      </c>
      <c r="X73" s="513"/>
      <c r="Y73" s="111">
        <v>5</v>
      </c>
      <c r="Z73" s="174">
        <f>COUNTIFS($L$5:$L$300,$X$69,$M$5:$M$300,$Y73,$N$5:$N$300,$Z$31,$O$5:$O$300,$Z$32)</f>
        <v>0</v>
      </c>
      <c r="AA73" s="174">
        <f>COUNTIFS($L$5:$L$300,$X$69,$M$5:$M$300,$Y73,$N$5:$N$300,$Z$31,$O$5:$O$300,$AA$32)</f>
        <v>0</v>
      </c>
      <c r="AB73" s="174">
        <f>COUNTIFS($L$5:$L$300,$X$69,$M$5:$M$300,$Y73,$N$5:$N$300,$Z$31,$O$5:$O$300,$AB$32)</f>
        <v>0</v>
      </c>
      <c r="AC73" s="409"/>
      <c r="AD73" s="409">
        <f t="shared" si="182"/>
        <v>0</v>
      </c>
      <c r="AE73" s="399" t="str">
        <f t="shared" si="183"/>
        <v/>
      </c>
      <c r="AF73" s="174">
        <f>COUNTIFS($L$5:$L$300,$X$69,$M$5:$M$300,$Y73,$N$5:$N$300,$AF$31,$O$5:$O$300,AF$32)</f>
        <v>0</v>
      </c>
      <c r="AG73" s="174">
        <f t="shared" si="184"/>
        <v>0</v>
      </c>
      <c r="AH73" s="174">
        <f t="shared" si="184"/>
        <v>0</v>
      </c>
      <c r="AI73" s="409">
        <f t="shared" si="185"/>
        <v>0</v>
      </c>
      <c r="AJ73" s="399" t="str">
        <f t="shared" si="225"/>
        <v/>
      </c>
      <c r="AK73" s="181">
        <f t="shared" si="186"/>
        <v>0</v>
      </c>
      <c r="AL73" s="174">
        <f t="shared" si="186"/>
        <v>0</v>
      </c>
      <c r="AM73" s="174">
        <f t="shared" si="186"/>
        <v>0</v>
      </c>
      <c r="AN73" s="409">
        <f t="shared" si="187"/>
        <v>0</v>
      </c>
      <c r="AO73" s="399" t="str">
        <f t="shared" si="226"/>
        <v/>
      </c>
      <c r="AP73" s="174">
        <f t="shared" si="188"/>
        <v>0</v>
      </c>
      <c r="AQ73" s="174">
        <f t="shared" si="188"/>
        <v>0</v>
      </c>
      <c r="AR73" s="174">
        <f t="shared" si="188"/>
        <v>0</v>
      </c>
      <c r="AS73" s="409">
        <f t="shared" si="189"/>
        <v>0</v>
      </c>
      <c r="AT73" s="399" t="str">
        <f t="shared" si="190"/>
        <v/>
      </c>
      <c r="AU73" s="181">
        <f t="shared" si="191"/>
        <v>0</v>
      </c>
      <c r="AV73" s="174">
        <f t="shared" si="191"/>
        <v>0</v>
      </c>
      <c r="AW73" s="174">
        <f t="shared" si="191"/>
        <v>0</v>
      </c>
      <c r="AX73" s="409">
        <f t="shared" si="192"/>
        <v>0</v>
      </c>
      <c r="AY73" s="399" t="str">
        <f t="shared" si="193"/>
        <v/>
      </c>
      <c r="AZ73" s="174">
        <f t="shared" si="194"/>
        <v>0</v>
      </c>
      <c r="BA73" s="174">
        <f t="shared" si="194"/>
        <v>0</v>
      </c>
      <c r="BB73" s="174">
        <f t="shared" si="194"/>
        <v>0</v>
      </c>
      <c r="BC73" s="409">
        <f t="shared" si="195"/>
        <v>0</v>
      </c>
      <c r="BD73" s="399" t="str">
        <f t="shared" si="196"/>
        <v/>
      </c>
      <c r="BE73" s="377">
        <f t="shared" si="197"/>
        <v>0</v>
      </c>
      <c r="BF73" s="409">
        <f t="shared" si="197"/>
        <v>0</v>
      </c>
      <c r="BG73" s="409">
        <f t="shared" si="197"/>
        <v>0</v>
      </c>
      <c r="BH73" s="409">
        <f t="shared" si="198"/>
        <v>0</v>
      </c>
      <c r="BI73" s="399" t="str">
        <f t="shared" si="199"/>
        <v/>
      </c>
      <c r="BJ73" s="513"/>
      <c r="BK73" s="132">
        <v>5</v>
      </c>
      <c r="BL73" s="174">
        <f>COUNTIFS($L$5:$L$300,$BJ$33,$M$5:$M$300,$Y73,$N$5:$N$300,$Z$31,$O$5:$O$300,$Z$32)</f>
        <v>0</v>
      </c>
      <c r="BM73" s="174">
        <f>COUNTIFS($L$5:$L$300,$BJ$33,$M$5:$M$300,$Y73,$N$5:$N$300,$Z$31,$O$5:$O$300,$AA$32)</f>
        <v>0</v>
      </c>
      <c r="BN73" s="174">
        <f>COUNTIFS($L$5:$L$300,$BJ$33,$M$5:$M$300,$Y73,$N$5:$N$300,$Z$31,$O$5:$O$300,$AB$32)</f>
        <v>0</v>
      </c>
      <c r="BO73" s="174"/>
      <c r="BP73" s="409">
        <f t="shared" si="200"/>
        <v>0</v>
      </c>
      <c r="BQ73" s="399" t="str">
        <f t="shared" si="201"/>
        <v/>
      </c>
      <c r="BR73" s="174">
        <f>COUNTIFS($L$5:$L$300,$BJ$33,$M$5:$M$300,$Y73,$N$5:$N$300,$AF$31,$O$5:$O$300,BR$32)</f>
        <v>0</v>
      </c>
      <c r="BS73" s="174">
        <f t="shared" si="202"/>
        <v>0</v>
      </c>
      <c r="BT73" s="174">
        <f t="shared" si="202"/>
        <v>0</v>
      </c>
      <c r="BU73" s="409">
        <f t="shared" si="203"/>
        <v>0</v>
      </c>
      <c r="BV73" s="399" t="str">
        <f t="shared" si="227"/>
        <v/>
      </c>
      <c r="BW73" s="174">
        <f t="shared" si="204"/>
        <v>0</v>
      </c>
      <c r="BX73" s="174">
        <f t="shared" si="204"/>
        <v>0</v>
      </c>
      <c r="BY73" s="174">
        <f t="shared" si="204"/>
        <v>0</v>
      </c>
      <c r="BZ73" s="409">
        <f t="shared" si="205"/>
        <v>0</v>
      </c>
      <c r="CA73" s="399" t="str">
        <f t="shared" si="228"/>
        <v/>
      </c>
      <c r="CB73" s="174">
        <f t="shared" si="206"/>
        <v>0</v>
      </c>
      <c r="CC73" s="174">
        <f t="shared" si="206"/>
        <v>0</v>
      </c>
      <c r="CD73" s="174">
        <f t="shared" si="206"/>
        <v>0</v>
      </c>
      <c r="CE73" s="409">
        <f t="shared" si="207"/>
        <v>0</v>
      </c>
      <c r="CF73" s="399" t="str">
        <f t="shared" si="229"/>
        <v/>
      </c>
      <c r="CG73" s="181">
        <f t="shared" si="208"/>
        <v>0</v>
      </c>
      <c r="CH73" s="174">
        <f t="shared" si="208"/>
        <v>0</v>
      </c>
      <c r="CI73" s="174">
        <f t="shared" si="208"/>
        <v>0</v>
      </c>
      <c r="CJ73" s="409">
        <f t="shared" si="209"/>
        <v>0</v>
      </c>
      <c r="CK73" s="398" t="str">
        <f t="shared" si="210"/>
        <v/>
      </c>
      <c r="CL73" s="181">
        <f t="shared" si="211"/>
        <v>0</v>
      </c>
      <c r="CM73" s="174">
        <f t="shared" si="211"/>
        <v>0</v>
      </c>
      <c r="CN73" s="174">
        <f t="shared" si="211"/>
        <v>0</v>
      </c>
      <c r="CO73" s="409">
        <f t="shared" si="212"/>
        <v>0</v>
      </c>
      <c r="CP73" s="399" t="str">
        <f t="shared" si="213"/>
        <v/>
      </c>
      <c r="CQ73" s="174">
        <f t="shared" si="214"/>
        <v>0</v>
      </c>
      <c r="CR73" s="174">
        <f t="shared" si="214"/>
        <v>0</v>
      </c>
      <c r="CS73" s="174">
        <f t="shared" si="214"/>
        <v>0</v>
      </c>
      <c r="CT73" s="409">
        <f t="shared" si="215"/>
        <v>0</v>
      </c>
      <c r="CU73" s="399" t="str">
        <f t="shared" si="216"/>
        <v/>
      </c>
      <c r="CV73" s="98"/>
    </row>
    <row r="74" spans="3:100" ht="15.75" thickBot="1" x14ac:dyDescent="0.3">
      <c r="C74" s="380">
        <f t="shared" si="217"/>
        <v>0</v>
      </c>
      <c r="I74" s="409" t="e">
        <f t="shared" ca="1" si="218"/>
        <v>#NAME?</v>
      </c>
      <c r="K74" s="110"/>
      <c r="L74" s="74" t="str">
        <f t="shared" si="219"/>
        <v/>
      </c>
      <c r="M74" s="11" t="str">
        <f t="shared" si="220"/>
        <v/>
      </c>
      <c r="N74" s="11" t="str">
        <f t="shared" si="221"/>
        <v/>
      </c>
      <c r="O74" s="11" t="str">
        <f t="shared" si="222"/>
        <v/>
      </c>
      <c r="P74" s="380">
        <f t="shared" si="223"/>
        <v>1</v>
      </c>
      <c r="Q74" s="380">
        <f t="shared" si="224"/>
        <v>1</v>
      </c>
      <c r="X74" s="514"/>
      <c r="Y74" s="168">
        <v>6</v>
      </c>
      <c r="Z74" s="173">
        <f>COUNTIFS($L$5:$L$300,$X$69,$M$5:$M$300,$Y74,$N$5:$N$300,$Z$31,$O$5:$O$300,$Z$32)</f>
        <v>0</v>
      </c>
      <c r="AA74" s="173">
        <f>COUNTIFS($L$5:$L$300,$X$69,$M$5:$M$300,$Y74,$N$5:$N$300,$Z$31,$O$5:$O$300,$AA$32)</f>
        <v>0</v>
      </c>
      <c r="AB74" s="173">
        <f>COUNTIFS($L$5:$L$300,$X$69,$M$5:$M$300,$Y74,$N$5:$N$300,$Z$31,$O$5:$O$300,$AB$32)</f>
        <v>0</v>
      </c>
      <c r="AC74" s="130"/>
      <c r="AD74" s="130">
        <f t="shared" si="182"/>
        <v>0</v>
      </c>
      <c r="AE74" s="137" t="str">
        <f t="shared" si="183"/>
        <v/>
      </c>
      <c r="AF74" s="173">
        <f>COUNTIFS($L$5:$L$300,$X$69,$M$5:$M$300,$Y74,$N$5:$N$300,$AF$31,$O$5:$O$300,AF$32)</f>
        <v>0</v>
      </c>
      <c r="AG74" s="173">
        <f t="shared" si="184"/>
        <v>0</v>
      </c>
      <c r="AH74" s="173">
        <f t="shared" si="184"/>
        <v>0</v>
      </c>
      <c r="AI74" s="130">
        <f t="shared" si="185"/>
        <v>0</v>
      </c>
      <c r="AJ74" s="137" t="str">
        <f t="shared" si="225"/>
        <v/>
      </c>
      <c r="AK74" s="182">
        <f t="shared" si="186"/>
        <v>0</v>
      </c>
      <c r="AL74" s="173">
        <f t="shared" si="186"/>
        <v>0</v>
      </c>
      <c r="AM74" s="173">
        <f t="shared" si="186"/>
        <v>0</v>
      </c>
      <c r="AN74" s="130">
        <f t="shared" si="187"/>
        <v>0</v>
      </c>
      <c r="AO74" s="137" t="str">
        <f t="shared" si="226"/>
        <v/>
      </c>
      <c r="AP74" s="173">
        <f t="shared" si="188"/>
        <v>0</v>
      </c>
      <c r="AQ74" s="173">
        <f t="shared" si="188"/>
        <v>0</v>
      </c>
      <c r="AR74" s="173">
        <f t="shared" si="188"/>
        <v>0</v>
      </c>
      <c r="AS74" s="130">
        <f t="shared" si="189"/>
        <v>0</v>
      </c>
      <c r="AT74" s="137" t="str">
        <f t="shared" si="190"/>
        <v/>
      </c>
      <c r="AU74" s="182">
        <f t="shared" si="191"/>
        <v>0</v>
      </c>
      <c r="AV74" s="173">
        <f t="shared" si="191"/>
        <v>0</v>
      </c>
      <c r="AW74" s="173">
        <f t="shared" si="191"/>
        <v>0</v>
      </c>
      <c r="AX74" s="130">
        <f t="shared" si="192"/>
        <v>0</v>
      </c>
      <c r="AY74" s="164" t="str">
        <f t="shared" si="193"/>
        <v/>
      </c>
      <c r="AZ74" s="173">
        <f t="shared" si="194"/>
        <v>0</v>
      </c>
      <c r="BA74" s="173">
        <f t="shared" si="194"/>
        <v>0</v>
      </c>
      <c r="BB74" s="173">
        <f t="shared" si="194"/>
        <v>0</v>
      </c>
      <c r="BC74" s="130">
        <f t="shared" si="195"/>
        <v>0</v>
      </c>
      <c r="BD74" s="164" t="str">
        <f t="shared" si="196"/>
        <v/>
      </c>
      <c r="BE74" s="371">
        <f t="shared" si="197"/>
        <v>0</v>
      </c>
      <c r="BF74" s="130">
        <f t="shared" si="197"/>
        <v>0</v>
      </c>
      <c r="BG74" s="130">
        <f t="shared" si="197"/>
        <v>0</v>
      </c>
      <c r="BH74" s="130">
        <f t="shared" si="198"/>
        <v>0</v>
      </c>
      <c r="BI74" s="137" t="str">
        <f t="shared" si="199"/>
        <v/>
      </c>
      <c r="BJ74" s="514"/>
      <c r="BK74" s="234">
        <v>6</v>
      </c>
      <c r="BL74" s="236">
        <f>COUNTIFS($L$5:$L$300,$BJ$33,$M$5:$M$300,$Y74,$N$5:$N$300,$Z$31,$O$5:$O$300,$Z$32)</f>
        <v>0</v>
      </c>
      <c r="BM74" s="236">
        <f>COUNTIFS($L$5:$L$300,$BJ$33,$M$5:$M$300,$Y74,$N$5:$N$300,$Z$31,$O$5:$O$300,$AA$32)</f>
        <v>0</v>
      </c>
      <c r="BN74" s="236">
        <f>COUNTIFS($L$5:$L$300,$BJ$33,$M$5:$M$300,$Y74,$N$5:$N$300,$Z$31,$O$5:$O$300,$AB$32)</f>
        <v>0</v>
      </c>
      <c r="BO74" s="236"/>
      <c r="BP74" s="233">
        <f t="shared" si="200"/>
        <v>0</v>
      </c>
      <c r="BQ74" s="241" t="str">
        <f t="shared" si="201"/>
        <v/>
      </c>
      <c r="BR74" s="236">
        <f>COUNTIFS($L$5:$L$300,$BJ$33,$M$5:$M$300,$Y74,$N$5:$N$300,$AF$31,$O$5:$O$300,BR$32)</f>
        <v>0</v>
      </c>
      <c r="BS74" s="236">
        <f t="shared" si="202"/>
        <v>0</v>
      </c>
      <c r="BT74" s="236">
        <f t="shared" si="202"/>
        <v>0</v>
      </c>
      <c r="BU74" s="233">
        <f t="shared" si="203"/>
        <v>0</v>
      </c>
      <c r="BV74" s="241" t="str">
        <f t="shared" si="227"/>
        <v/>
      </c>
      <c r="BW74" s="236">
        <f t="shared" si="204"/>
        <v>0</v>
      </c>
      <c r="BX74" s="236">
        <f t="shared" si="204"/>
        <v>0</v>
      </c>
      <c r="BY74" s="236">
        <f t="shared" si="204"/>
        <v>0</v>
      </c>
      <c r="BZ74" s="233">
        <f t="shared" si="205"/>
        <v>0</v>
      </c>
      <c r="CA74" s="240" t="str">
        <f t="shared" si="228"/>
        <v/>
      </c>
      <c r="CB74" s="236">
        <f t="shared" si="206"/>
        <v>0</v>
      </c>
      <c r="CC74" s="236">
        <f t="shared" si="206"/>
        <v>0</v>
      </c>
      <c r="CD74" s="236">
        <f t="shared" si="206"/>
        <v>0</v>
      </c>
      <c r="CE74" s="233">
        <f t="shared" si="207"/>
        <v>0</v>
      </c>
      <c r="CF74" s="240" t="str">
        <f t="shared" si="229"/>
        <v/>
      </c>
      <c r="CG74" s="237">
        <f t="shared" si="208"/>
        <v>0</v>
      </c>
      <c r="CH74" s="236">
        <f t="shared" si="208"/>
        <v>0</v>
      </c>
      <c r="CI74" s="236">
        <f t="shared" si="208"/>
        <v>0</v>
      </c>
      <c r="CJ74" s="233">
        <f t="shared" si="209"/>
        <v>0</v>
      </c>
      <c r="CK74" s="242" t="str">
        <f t="shared" si="210"/>
        <v/>
      </c>
      <c r="CL74" s="238">
        <f t="shared" si="211"/>
        <v>0</v>
      </c>
      <c r="CM74" s="239">
        <f t="shared" si="211"/>
        <v>0</v>
      </c>
      <c r="CN74" s="239">
        <f t="shared" si="211"/>
        <v>0</v>
      </c>
      <c r="CO74" s="235">
        <f t="shared" si="212"/>
        <v>0</v>
      </c>
      <c r="CP74" s="241" t="str">
        <f t="shared" si="213"/>
        <v/>
      </c>
      <c r="CQ74" s="236">
        <f t="shared" si="214"/>
        <v>0</v>
      </c>
      <c r="CR74" s="236">
        <f t="shared" si="214"/>
        <v>0</v>
      </c>
      <c r="CS74" s="236">
        <f t="shared" si="214"/>
        <v>0</v>
      </c>
      <c r="CT74" s="233">
        <f t="shared" si="215"/>
        <v>0</v>
      </c>
      <c r="CU74" s="240" t="str">
        <f t="shared" si="216"/>
        <v/>
      </c>
      <c r="CV74" s="98"/>
    </row>
    <row r="75" spans="3:100" ht="16.5" thickBot="1" x14ac:dyDescent="0.3">
      <c r="C75" s="380">
        <f t="shared" si="217"/>
        <v>0</v>
      </c>
      <c r="I75" s="409" t="e">
        <f t="shared" ca="1" si="218"/>
        <v>#NAME?</v>
      </c>
      <c r="K75" s="110"/>
      <c r="L75" s="74" t="str">
        <f t="shared" si="219"/>
        <v/>
      </c>
      <c r="M75" s="11" t="str">
        <f t="shared" si="220"/>
        <v/>
      </c>
      <c r="N75" s="11" t="str">
        <f t="shared" si="221"/>
        <v/>
      </c>
      <c r="O75" s="11" t="str">
        <f t="shared" si="222"/>
        <v/>
      </c>
      <c r="P75" s="380">
        <f t="shared" si="223"/>
        <v>1</v>
      </c>
      <c r="Q75" s="380">
        <f t="shared" si="224"/>
        <v>1</v>
      </c>
      <c r="X75" s="505" t="s">
        <v>130</v>
      </c>
      <c r="Y75" s="506"/>
      <c r="Z75" s="175">
        <f>SUM(Z69:Z74)</f>
        <v>0</v>
      </c>
      <c r="AA75" s="176">
        <f>SUM(AA69:AA74)</f>
        <v>0</v>
      </c>
      <c r="AB75" s="176">
        <f>SUM(AB69:AB74)</f>
        <v>0</v>
      </c>
      <c r="AC75" s="393"/>
      <c r="AD75" s="393">
        <f t="shared" si="182"/>
        <v>0</v>
      </c>
      <c r="AE75" s="138" t="str">
        <f t="shared" si="183"/>
        <v/>
      </c>
      <c r="AF75" s="175">
        <f>SUM(AF69:AF74)</f>
        <v>0</v>
      </c>
      <c r="AG75" s="176">
        <f>SUM(AG69:AG74)</f>
        <v>0</v>
      </c>
      <c r="AH75" s="176">
        <f>SUM(AH69:AH74)</f>
        <v>0</v>
      </c>
      <c r="AI75" s="393">
        <f t="shared" si="185"/>
        <v>0</v>
      </c>
      <c r="AJ75" s="138" t="str">
        <f t="shared" si="225"/>
        <v/>
      </c>
      <c r="AK75" s="175">
        <f>SUM(AK69:AK74)</f>
        <v>0</v>
      </c>
      <c r="AL75" s="176">
        <f>SUM(AL69:AL74)</f>
        <v>0</v>
      </c>
      <c r="AM75" s="176">
        <f>SUM(AM69:AM74)</f>
        <v>0</v>
      </c>
      <c r="AN75" s="393">
        <f t="shared" si="187"/>
        <v>0</v>
      </c>
      <c r="AO75" s="138" t="str">
        <f t="shared" si="226"/>
        <v/>
      </c>
      <c r="AP75" s="175">
        <f>SUM(AP69:AP74)</f>
        <v>0</v>
      </c>
      <c r="AQ75" s="176">
        <f>SUM(AQ69:AQ74)</f>
        <v>0</v>
      </c>
      <c r="AR75" s="176">
        <f>SUM(AR69:AR74)</f>
        <v>0</v>
      </c>
      <c r="AS75" s="393">
        <f t="shared" si="189"/>
        <v>0</v>
      </c>
      <c r="AT75" s="138" t="str">
        <f t="shared" si="190"/>
        <v/>
      </c>
      <c r="AU75" s="175">
        <f>SUM(AU69:AU74)</f>
        <v>0</v>
      </c>
      <c r="AV75" s="176">
        <f>SUM(AV69:AV74)</f>
        <v>0</v>
      </c>
      <c r="AW75" s="176">
        <f>SUM(AW69:AW74)</f>
        <v>0</v>
      </c>
      <c r="AX75" s="393">
        <f t="shared" si="192"/>
        <v>0</v>
      </c>
      <c r="AY75" s="138" t="str">
        <f t="shared" si="193"/>
        <v/>
      </c>
      <c r="AZ75" s="175">
        <f>SUM(AZ69:AZ74)</f>
        <v>0</v>
      </c>
      <c r="BA75" s="176">
        <f>SUM(BA69:BA74)</f>
        <v>0</v>
      </c>
      <c r="BB75" s="176">
        <f>SUM(BB69:BB74)</f>
        <v>0</v>
      </c>
      <c r="BC75" s="393">
        <f t="shared" si="195"/>
        <v>0</v>
      </c>
      <c r="BD75" s="138" t="str">
        <f t="shared" si="196"/>
        <v/>
      </c>
      <c r="BE75" s="389">
        <f>SUM(BE69:BE74)</f>
        <v>0</v>
      </c>
      <c r="BF75" s="393">
        <f>SUM(BF69:BF74)</f>
        <v>0</v>
      </c>
      <c r="BG75" s="393">
        <f>SUM(BG69:BG74)</f>
        <v>0</v>
      </c>
      <c r="BH75" s="393">
        <f t="shared" si="198"/>
        <v>0</v>
      </c>
      <c r="BI75" s="138" t="str">
        <f t="shared" si="199"/>
        <v/>
      </c>
      <c r="BJ75" s="505" t="s">
        <v>130</v>
      </c>
      <c r="BK75" s="506"/>
      <c r="BL75" s="175">
        <f>SUM(BL69:BL74)</f>
        <v>0</v>
      </c>
      <c r="BM75" s="176">
        <f>COUNTIFS($L$5:$L$300,$X$33,$M$5:$M$300,$Y75,$N$5:$N$300,$Z$31,$O$5:$O$300,$AA$32)</f>
        <v>0</v>
      </c>
      <c r="BN75" s="176">
        <f>SUM(BN69:BN74)</f>
        <v>0</v>
      </c>
      <c r="BO75" s="176"/>
      <c r="BP75" s="393">
        <f t="shared" si="200"/>
        <v>0</v>
      </c>
      <c r="BQ75" s="138" t="str">
        <f t="shared" si="201"/>
        <v/>
      </c>
      <c r="BR75" s="175">
        <f>SUM(BR69:BR74)</f>
        <v>0</v>
      </c>
      <c r="BS75" s="176">
        <f>SUM(BS69:BS74)</f>
        <v>0</v>
      </c>
      <c r="BT75" s="176">
        <f>SUM(BT69:BT74)</f>
        <v>0</v>
      </c>
      <c r="BU75" s="393">
        <f t="shared" si="203"/>
        <v>0</v>
      </c>
      <c r="BV75" s="138" t="str">
        <f t="shared" si="227"/>
        <v/>
      </c>
      <c r="BW75" s="175">
        <f>SUM(BW69:BW74)</f>
        <v>0</v>
      </c>
      <c r="BX75" s="176">
        <f>SUM(BY69:BY74)</f>
        <v>0</v>
      </c>
      <c r="BY75" s="176">
        <f>SUM(BY69:BY74)</f>
        <v>0</v>
      </c>
      <c r="BZ75" s="393">
        <f t="shared" si="205"/>
        <v>0</v>
      </c>
      <c r="CA75" s="138" t="str">
        <f t="shared" si="228"/>
        <v/>
      </c>
      <c r="CB75" s="175">
        <f>SUM(CB69:CB74)</f>
        <v>0</v>
      </c>
      <c r="CC75" s="176">
        <f>SUM(CC69:CC74)</f>
        <v>0</v>
      </c>
      <c r="CD75" s="176">
        <f>SUM(CD69:CD74)</f>
        <v>0</v>
      </c>
      <c r="CE75" s="393">
        <f t="shared" si="207"/>
        <v>0</v>
      </c>
      <c r="CF75" s="138" t="str">
        <f t="shared" si="229"/>
        <v/>
      </c>
      <c r="CG75" s="175">
        <f>SUM(CG69:CG74)</f>
        <v>0</v>
      </c>
      <c r="CH75" s="176">
        <f>SUM(CH69:CH74)</f>
        <v>0</v>
      </c>
      <c r="CI75" s="176">
        <f>SUM(CI69:CI74)</f>
        <v>0</v>
      </c>
      <c r="CJ75" s="393">
        <f t="shared" si="209"/>
        <v>0</v>
      </c>
      <c r="CK75" s="138" t="str">
        <f t="shared" si="210"/>
        <v/>
      </c>
      <c r="CL75" s="187">
        <f>SUM(CL69:CL74)</f>
        <v>0</v>
      </c>
      <c r="CM75" s="188">
        <f>SUM(CM69:CM74)</f>
        <v>0</v>
      </c>
      <c r="CN75" s="188">
        <f>SUM(CN69:CN74)</f>
        <v>0</v>
      </c>
      <c r="CO75" s="374">
        <f t="shared" si="212"/>
        <v>0</v>
      </c>
      <c r="CP75" s="243" t="str">
        <f t="shared" si="213"/>
        <v/>
      </c>
      <c r="CQ75" s="175">
        <f>SUM(CQ69:CQ74)</f>
        <v>0</v>
      </c>
      <c r="CR75" s="176">
        <f>SUM(CR69:CR74)</f>
        <v>0</v>
      </c>
      <c r="CS75" s="176">
        <f>SUM(CS69:CS74)</f>
        <v>0</v>
      </c>
      <c r="CT75" s="393">
        <f t="shared" si="215"/>
        <v>0</v>
      </c>
      <c r="CU75" s="138" t="str">
        <f t="shared" si="216"/>
        <v/>
      </c>
      <c r="CV75" s="98"/>
    </row>
    <row r="76" spans="3:100" ht="15.75" thickBot="1" x14ac:dyDescent="0.3">
      <c r="C76" s="380">
        <f t="shared" si="217"/>
        <v>0</v>
      </c>
      <c r="I76" s="409" t="e">
        <f t="shared" ca="1" si="218"/>
        <v>#NAME?</v>
      </c>
      <c r="K76" s="110"/>
      <c r="L76" s="74" t="str">
        <f t="shared" si="219"/>
        <v/>
      </c>
      <c r="M76" s="11" t="str">
        <f t="shared" si="220"/>
        <v/>
      </c>
      <c r="N76" s="11" t="str">
        <f t="shared" si="221"/>
        <v/>
      </c>
      <c r="O76" s="11" t="str">
        <f t="shared" si="222"/>
        <v/>
      </c>
      <c r="P76" s="380">
        <f t="shared" si="223"/>
        <v>1</v>
      </c>
      <c r="Q76" s="380">
        <f t="shared" si="224"/>
        <v>1</v>
      </c>
      <c r="X76" s="379"/>
      <c r="Y76" s="379"/>
      <c r="Z76" s="499" t="str">
        <f>$G$23</f>
        <v>S</v>
      </c>
      <c r="AA76" s="500"/>
      <c r="AB76" s="500"/>
      <c r="AC76" s="500"/>
      <c r="AD76" s="500"/>
      <c r="AE76" s="501"/>
      <c r="AF76" s="499" t="str">
        <f>$G$24</f>
        <v>R</v>
      </c>
      <c r="AG76" s="500"/>
      <c r="AH76" s="500"/>
      <c r="AI76" s="500"/>
      <c r="AJ76" s="501"/>
      <c r="AK76" s="509" t="str">
        <f>$G$26</f>
        <v>D</v>
      </c>
      <c r="AL76" s="510"/>
      <c r="AM76" s="510"/>
      <c r="AN76" s="510"/>
      <c r="AO76" s="511"/>
      <c r="AP76" s="499" t="str">
        <f>$G$27</f>
        <v>L</v>
      </c>
      <c r="AQ76" s="500"/>
      <c r="AR76" s="500"/>
      <c r="AS76" s="500"/>
      <c r="AT76" s="500"/>
      <c r="AU76" s="499" t="str">
        <f>$G$22</f>
        <v>A</v>
      </c>
      <c r="AV76" s="500"/>
      <c r="AW76" s="500"/>
      <c r="AX76" s="500"/>
      <c r="AY76" s="500"/>
      <c r="AZ76" s="499" t="str">
        <f>$G$32</f>
        <v>X</v>
      </c>
      <c r="BA76" s="500"/>
      <c r="BB76" s="500"/>
      <c r="BC76" s="500"/>
      <c r="BD76" s="501"/>
      <c r="BE76" s="500" t="str">
        <f>$G$25</f>
        <v>B</v>
      </c>
      <c r="BF76" s="500"/>
      <c r="BG76" s="500"/>
      <c r="BH76" s="500"/>
      <c r="BI76" s="501"/>
      <c r="BJ76" s="1"/>
      <c r="BK76" s="27"/>
      <c r="BL76" s="499" t="str">
        <f>$G$23</f>
        <v>S</v>
      </c>
      <c r="BM76" s="500"/>
      <c r="BN76" s="500"/>
      <c r="BO76" s="500"/>
      <c r="BP76" s="500"/>
      <c r="BQ76" s="501"/>
      <c r="BR76" s="499" t="str">
        <f>$G$24</f>
        <v>R</v>
      </c>
      <c r="BS76" s="500"/>
      <c r="BT76" s="500"/>
      <c r="BU76" s="500"/>
      <c r="BV76" s="501"/>
      <c r="BW76" s="499" t="str">
        <f>$G$26</f>
        <v>D</v>
      </c>
      <c r="BX76" s="500"/>
      <c r="BY76" s="500"/>
      <c r="BZ76" s="500"/>
      <c r="CA76" s="501"/>
      <c r="CB76" s="499" t="str">
        <f>$G$27</f>
        <v>L</v>
      </c>
      <c r="CC76" s="500"/>
      <c r="CD76" s="500"/>
      <c r="CE76" s="500"/>
      <c r="CF76" s="500"/>
      <c r="CG76" s="499" t="str">
        <f>$G$22</f>
        <v>A</v>
      </c>
      <c r="CH76" s="500"/>
      <c r="CI76" s="500"/>
      <c r="CJ76" s="500"/>
      <c r="CK76" s="501"/>
      <c r="CL76" s="500" t="str">
        <f>$G$32</f>
        <v>X</v>
      </c>
      <c r="CM76" s="500"/>
      <c r="CN76" s="500"/>
      <c r="CO76" s="500"/>
      <c r="CP76" s="501"/>
      <c r="CQ76" s="500" t="str">
        <f>$G$25</f>
        <v>B</v>
      </c>
      <c r="CR76" s="500"/>
      <c r="CS76" s="500"/>
      <c r="CT76" s="500"/>
      <c r="CU76" s="501"/>
      <c r="CV76" s="31"/>
    </row>
    <row r="77" spans="3:100" ht="15.75" thickBot="1" x14ac:dyDescent="0.3">
      <c r="C77" s="380">
        <f t="shared" si="217"/>
        <v>0</v>
      </c>
      <c r="I77" s="409" t="e">
        <f t="shared" ca="1" si="218"/>
        <v>#NAME?</v>
      </c>
      <c r="K77" s="110"/>
      <c r="L77" s="74" t="str">
        <f t="shared" si="219"/>
        <v/>
      </c>
      <c r="M77" s="11" t="str">
        <f t="shared" si="220"/>
        <v/>
      </c>
      <c r="N77" s="11" t="str">
        <f t="shared" si="221"/>
        <v/>
      </c>
      <c r="O77" s="11" t="str">
        <f t="shared" si="222"/>
        <v/>
      </c>
      <c r="P77" s="380">
        <f t="shared" si="223"/>
        <v>1</v>
      </c>
      <c r="Q77" s="380">
        <f t="shared" si="224"/>
        <v>1</v>
      </c>
      <c r="X77" s="379"/>
      <c r="Y77" s="125" t="s">
        <v>127</v>
      </c>
      <c r="Z77" s="176" t="str">
        <f>$G$29</f>
        <v>P</v>
      </c>
      <c r="AA77" s="170" t="str">
        <f>$G$31</f>
        <v>C</v>
      </c>
      <c r="AB77" s="170" t="str">
        <f>$G$28</f>
        <v>E</v>
      </c>
      <c r="AC77" s="97"/>
      <c r="AD77" s="392" t="s">
        <v>10</v>
      </c>
      <c r="AE77" s="119" t="s">
        <v>128</v>
      </c>
      <c r="AF77" s="175" t="str">
        <f>$G$30</f>
        <v>EX</v>
      </c>
      <c r="AG77" s="176" t="str">
        <f>$G$31</f>
        <v>C</v>
      </c>
      <c r="AH77" s="176" t="str">
        <f>$G$28</f>
        <v>E</v>
      </c>
      <c r="AI77" s="393" t="s">
        <v>10</v>
      </c>
      <c r="AJ77" s="138" t="s">
        <v>128</v>
      </c>
      <c r="AK77" s="175" t="str">
        <f>$G$30</f>
        <v>EX</v>
      </c>
      <c r="AL77" s="176" t="str">
        <f>$G$31</f>
        <v>C</v>
      </c>
      <c r="AM77" s="176" t="str">
        <f>$G$28</f>
        <v>E</v>
      </c>
      <c r="AN77" s="161" t="s">
        <v>10</v>
      </c>
      <c r="AO77" s="138" t="s">
        <v>128</v>
      </c>
      <c r="AP77" s="175" t="str">
        <f>$G$30</f>
        <v>EX</v>
      </c>
      <c r="AQ77" s="176" t="str">
        <f>$G$31</f>
        <v>C</v>
      </c>
      <c r="AR77" s="176" t="str">
        <f>$G$28</f>
        <v>E</v>
      </c>
      <c r="AS77" s="393" t="s">
        <v>10</v>
      </c>
      <c r="AT77" s="155" t="s">
        <v>128</v>
      </c>
      <c r="AU77" s="175" t="str">
        <f>$G$29</f>
        <v>P</v>
      </c>
      <c r="AV77" s="176" t="str">
        <f>$G$31</f>
        <v>C</v>
      </c>
      <c r="AW77" s="176" t="str">
        <f>$G$28</f>
        <v>E</v>
      </c>
      <c r="AX77" s="393" t="s">
        <v>10</v>
      </c>
      <c r="AY77" s="138" t="s">
        <v>128</v>
      </c>
      <c r="AZ77" s="176" t="str">
        <f>$G$29</f>
        <v>P</v>
      </c>
      <c r="BA77" s="176" t="str">
        <f>$G$31</f>
        <v>C</v>
      </c>
      <c r="BB77" s="176" t="str">
        <f>$G$28</f>
        <v>E</v>
      </c>
      <c r="BC77" s="462" t="s">
        <v>10</v>
      </c>
      <c r="BD77" s="138" t="s">
        <v>128</v>
      </c>
      <c r="BE77" s="176" t="str">
        <f>$G$29</f>
        <v>P</v>
      </c>
      <c r="BF77" s="170" t="str">
        <f>$G$31</f>
        <v>C</v>
      </c>
      <c r="BG77" s="170" t="str">
        <f>$G$28</f>
        <v>E</v>
      </c>
      <c r="BH77" s="392" t="s">
        <v>10</v>
      </c>
      <c r="BI77" s="138" t="s">
        <v>128</v>
      </c>
      <c r="BJ77" s="1"/>
      <c r="BK77" s="125" t="s">
        <v>127</v>
      </c>
      <c r="BL77" s="176" t="str">
        <f>$G$29</f>
        <v>P</v>
      </c>
      <c r="BM77" s="170" t="str">
        <f>$G$31</f>
        <v>C</v>
      </c>
      <c r="BN77" s="170" t="str">
        <f>$G$28</f>
        <v>E</v>
      </c>
      <c r="BO77" s="97"/>
      <c r="BP77" s="392" t="s">
        <v>10</v>
      </c>
      <c r="BQ77" s="119" t="s">
        <v>128</v>
      </c>
      <c r="BR77" s="175" t="str">
        <f>$G$30</f>
        <v>EX</v>
      </c>
      <c r="BS77" s="176" t="str">
        <f>$G$31</f>
        <v>C</v>
      </c>
      <c r="BT77" s="176" t="str">
        <f>$G$28</f>
        <v>E</v>
      </c>
      <c r="BU77" s="393" t="s">
        <v>10</v>
      </c>
      <c r="BV77" s="138" t="s">
        <v>128</v>
      </c>
      <c r="BW77" s="175" t="str">
        <f>$G$30</f>
        <v>EX</v>
      </c>
      <c r="BX77" s="176" t="str">
        <f>$G$31</f>
        <v>C</v>
      </c>
      <c r="BY77" s="176" t="str">
        <f>$G$28</f>
        <v>E</v>
      </c>
      <c r="BZ77" s="161" t="s">
        <v>10</v>
      </c>
      <c r="CA77" s="138" t="s">
        <v>128</v>
      </c>
      <c r="CB77" s="175" t="str">
        <f>$G$30</f>
        <v>EX</v>
      </c>
      <c r="CC77" s="176" t="str">
        <f>$G$31</f>
        <v>C</v>
      </c>
      <c r="CD77" s="176" t="str">
        <f>$G$28</f>
        <v>E</v>
      </c>
      <c r="CE77" s="393" t="s">
        <v>10</v>
      </c>
      <c r="CF77" s="155" t="s">
        <v>128</v>
      </c>
      <c r="CG77" s="175" t="str">
        <f>$G$29</f>
        <v>P</v>
      </c>
      <c r="CH77" s="176" t="str">
        <f>$G$31</f>
        <v>C</v>
      </c>
      <c r="CI77" s="176" t="str">
        <f>$G$28</f>
        <v>E</v>
      </c>
      <c r="CJ77" s="393" t="s">
        <v>10</v>
      </c>
      <c r="CK77" s="138" t="s">
        <v>128</v>
      </c>
      <c r="CL77" s="176" t="str">
        <f>$G$29</f>
        <v>P</v>
      </c>
      <c r="CM77" s="170" t="str">
        <f>$G$31</f>
        <v>C</v>
      </c>
      <c r="CN77" s="170" t="str">
        <f>$G$28</f>
        <v>E</v>
      </c>
      <c r="CO77" s="393" t="s">
        <v>10</v>
      </c>
      <c r="CP77" s="138" t="s">
        <v>128</v>
      </c>
      <c r="CQ77" s="176" t="str">
        <f>$G$29</f>
        <v>P</v>
      </c>
      <c r="CR77" s="170" t="str">
        <f>$G$31</f>
        <v>C</v>
      </c>
      <c r="CS77" s="170" t="str">
        <f>$G$28</f>
        <v>E</v>
      </c>
      <c r="CT77" s="392" t="s">
        <v>10</v>
      </c>
      <c r="CU77" s="138" t="s">
        <v>128</v>
      </c>
      <c r="CV77" s="329"/>
    </row>
    <row r="78" spans="3:100" ht="15.75" customHeight="1" x14ac:dyDescent="0.25">
      <c r="C78" s="380">
        <f t="shared" si="217"/>
        <v>0</v>
      </c>
      <c r="I78" s="409" t="e">
        <f t="shared" ca="1" si="218"/>
        <v>#NAME?</v>
      </c>
      <c r="K78" s="110"/>
      <c r="L78" s="74" t="str">
        <f t="shared" si="219"/>
        <v/>
      </c>
      <c r="M78" s="11" t="str">
        <f t="shared" si="220"/>
        <v/>
      </c>
      <c r="N78" s="11" t="str">
        <f t="shared" si="221"/>
        <v/>
      </c>
      <c r="O78" s="11" t="str">
        <f t="shared" si="222"/>
        <v/>
      </c>
      <c r="P78" s="380">
        <f t="shared" si="223"/>
        <v>1</v>
      </c>
      <c r="Q78" s="380">
        <f t="shared" si="224"/>
        <v>1</v>
      </c>
      <c r="X78" s="512">
        <f>F9</f>
        <v>0</v>
      </c>
      <c r="Y78" s="391">
        <v>1</v>
      </c>
      <c r="Z78" s="172">
        <f>COUNTIFS($L$5:$L$300,$X$78,$M$5:$M$300,$Y$33,$N$5:$N$300,$Z$31,$O$5:$O$300,$Z$32)</f>
        <v>0</v>
      </c>
      <c r="AA78" s="172">
        <f>COUNTIFS($L$5:$L$300,$X$78,$M$5:$M$300,$Y$33,$N$5:$N$300,$Z$31,$O$5:$O$300,AA$32)</f>
        <v>0</v>
      </c>
      <c r="AB78" s="172">
        <f>COUNTIFS($L$5:$L$300,$X$78,$M$5:$M$300,$Y$33,$N$5:$N$300,$Z$31,$O$5:$O$300,AB$32)</f>
        <v>0</v>
      </c>
      <c r="AC78" s="97"/>
      <c r="AD78" s="97">
        <f t="shared" ref="AD78:AD84" si="230">SUM(Z78:AB78)</f>
        <v>0</v>
      </c>
      <c r="AE78" s="397" t="str">
        <f t="shared" ref="AE78:AE84" si="231">IF(AD78=0,"",((Z78*4)+(AA78*2)+(AB78*0))/AD78)</f>
        <v/>
      </c>
      <c r="AF78" s="174">
        <f>COUNTIFS($L$5:$L$300,$X$78,$M$5:$M$300,$Y$33,$N$5:$N$300,$AF$31,$O$5:$O$300,AF$32)</f>
        <v>0</v>
      </c>
      <c r="AG78" s="174">
        <f t="shared" ref="AG78:AH83" si="232">COUNTIFS($L$5:$L$300,$X$78,$M$5:$M$300,$Y78,$N$5:$N$300,$AF$31,$O$5:$O$300,AG$32)</f>
        <v>0</v>
      </c>
      <c r="AH78" s="174">
        <f t="shared" si="232"/>
        <v>0</v>
      </c>
      <c r="AI78" s="97">
        <f t="shared" ref="AI78:AI84" si="233">SUM(AF78:AH78)</f>
        <v>0</v>
      </c>
      <c r="AJ78" s="397" t="str">
        <f>IF(AI78=0,"",((AF78*3)+(AG78*1.5)+(AH78*0))/AI78)</f>
        <v/>
      </c>
      <c r="AK78" s="181">
        <f t="shared" ref="AK78:AM83" si="234">COUNTIFS($L$5:$L$300,$X$78,$M$5:$M$300,$Y78,$N$5:$N$300,$AK$31,$O$5:$O$300,AK$32)</f>
        <v>0</v>
      </c>
      <c r="AL78" s="174">
        <f t="shared" si="234"/>
        <v>0</v>
      </c>
      <c r="AM78" s="174">
        <f t="shared" si="234"/>
        <v>0</v>
      </c>
      <c r="AN78" s="97">
        <f t="shared" ref="AN78:AN84" si="235">SUM(AK78:AM78)</f>
        <v>0</v>
      </c>
      <c r="AO78" s="397" t="str">
        <f>IF(AN78=0,"",((AK78*3)+(AL78*1.5)+(AM78*0))/AN78)</f>
        <v/>
      </c>
      <c r="AP78" s="174">
        <f t="shared" ref="AP78:AR83" si="236">COUNTIFS($L$5:$L$300,$X$78,$M$5:$M$300,$Y78,$N$5:$N$300,$AP$31,$O$5:$O$300,AP$32)</f>
        <v>0</v>
      </c>
      <c r="AQ78" s="174">
        <f t="shared" si="236"/>
        <v>0</v>
      </c>
      <c r="AR78" s="174">
        <f t="shared" si="236"/>
        <v>0</v>
      </c>
      <c r="AS78" s="97">
        <f t="shared" ref="AS78:AS84" si="237">SUM(AP78:AR78)</f>
        <v>0</v>
      </c>
      <c r="AT78" s="397" t="str">
        <f t="shared" ref="AT78:AT83" si="238">IF(AS78=0,"",((AP78*3)+(AQ78*1.5)+(AS78*0))/AS78)</f>
        <v/>
      </c>
      <c r="AU78" s="185">
        <f t="shared" ref="AU78:AW83" si="239">COUNTIFS($L$5:$L$300,$X$78,$M$5:$M$300,$Y78,$N$5:$N$300,$AU$31,$O$5:$O$300,AU$32)</f>
        <v>0</v>
      </c>
      <c r="AV78" s="172">
        <f t="shared" si="239"/>
        <v>0</v>
      </c>
      <c r="AW78" s="172">
        <f t="shared" si="239"/>
        <v>0</v>
      </c>
      <c r="AX78" s="97">
        <f t="shared" ref="AX78:AX84" si="240">SUM(AU78:AW78)</f>
        <v>0</v>
      </c>
      <c r="AY78" s="397" t="str">
        <f t="shared" ref="AY78:AY84" si="241">IF(AX78=0,"",((AU78*4)+(AV78*2)+(AW78*0))/AX78)</f>
        <v/>
      </c>
      <c r="AZ78" s="185">
        <f t="shared" ref="AZ78:BB83" si="242">COUNTIFS($L$5:$L$300,$X$78,$M$5:$M$300,$Y78,$N$5:$N$300,$AZ$31,$O$5:$O$300,AZ$32)</f>
        <v>0</v>
      </c>
      <c r="BA78" s="174">
        <f t="shared" si="242"/>
        <v>0</v>
      </c>
      <c r="BB78" s="174">
        <f t="shared" si="242"/>
        <v>0</v>
      </c>
      <c r="BC78" s="409">
        <f t="shared" ref="BC78:BC84" si="243">SUM(AZ78:BB78)</f>
        <v>0</v>
      </c>
      <c r="BD78" s="399" t="str">
        <f t="shared" ref="BD78:BD84" si="244">IF(BC78=0,"",((AZ78*4)+(BA78*2)+(BB78*0))/BC78)</f>
        <v/>
      </c>
      <c r="BE78" s="381">
        <f t="shared" ref="BE78:BG83" si="245">COUNTIFS($L$5:$L$300,$X$78,$M$5:$M$300,$Y78,$N$5:$N$300,$BE$31,$O$5:$O$300,BE$32)</f>
        <v>0</v>
      </c>
      <c r="BF78" s="97">
        <f t="shared" si="245"/>
        <v>0</v>
      </c>
      <c r="BG78" s="97">
        <f t="shared" si="245"/>
        <v>0</v>
      </c>
      <c r="BH78" s="97">
        <f t="shared" ref="BH78:BH84" si="246">SUM(BE78:BG78)</f>
        <v>0</v>
      </c>
      <c r="BI78" s="397" t="str">
        <f t="shared" ref="BI78:BI84" si="247">IF(BH78=0,"",((BE78*4)+(BF78*2)+(BG78*0))/BH78)</f>
        <v/>
      </c>
      <c r="BJ78" s="512">
        <f>H9</f>
        <v>0</v>
      </c>
      <c r="BK78" s="404">
        <v>1</v>
      </c>
      <c r="BL78" s="172">
        <f>COUNTIFS($L$5:$L$300,$BJ$33,$M$5:$M$300,$Y$33,$N$5:$N$300,$Z$31,$O$5:$O$300,$Z$32)</f>
        <v>0</v>
      </c>
      <c r="BM78" s="172">
        <f>COUNTIFS($L$5:$L$300,$BJ$33,$M$5:$M$300,$Y$33,$N$5:$N$300,$Z$31,$O$5:$O$300,BM$32)</f>
        <v>0</v>
      </c>
      <c r="BN78" s="172">
        <f>COUNTIFS($L$5:$L$300,$BJ$33,$M$5:$M$300,$Y$33,$N$5:$N$300,$Z$31,$O$5:$O$300,BN$32)</f>
        <v>0</v>
      </c>
      <c r="BO78" s="172"/>
      <c r="BP78" s="97">
        <f t="shared" ref="BP78:BP84" si="248">SUM(BL78:BN78)</f>
        <v>0</v>
      </c>
      <c r="BQ78" s="397" t="str">
        <f t="shared" ref="BQ78:BQ84" si="249">IF(BP78=0,"",((BL78*4)+(BM78*2)+(BN78*0))/BP78)</f>
        <v/>
      </c>
      <c r="BR78" s="174">
        <f>COUNTIFS($L$5:$L$300,$BJ$33,$M$5:$M$300,$Y$33,$N$5:$N$300,$AF$31,$O$5:$O$300,BR$32)</f>
        <v>0</v>
      </c>
      <c r="BS78" s="174">
        <f t="shared" ref="BS78:BT83" si="250">COUNTIFS($L$5:$L$300,$BJ$33,$M$5:$M$300,$Y78,$N$5:$N$300,$AF$31,$O$5:$O$300,BS$32)</f>
        <v>0</v>
      </c>
      <c r="BT78" s="174">
        <f t="shared" si="250"/>
        <v>0</v>
      </c>
      <c r="BU78" s="97">
        <f t="shared" ref="BU78:BU84" si="251">SUM(BR78:BT78)</f>
        <v>0</v>
      </c>
      <c r="BV78" s="397" t="str">
        <f>IF(BU78=0,"",((BR78*3)+(BS78*1.5)+(BT78*0))/BU78)</f>
        <v/>
      </c>
      <c r="BW78" s="174">
        <f t="shared" ref="BW78:BY83" si="252">COUNTIFS($L$5:$L$300,$BJ$33,$M$5:$M$300,$Y78,$N$5:$N$300,$AK$31,$O$5:$O$300,BW$32)</f>
        <v>0</v>
      </c>
      <c r="BX78" s="174">
        <f t="shared" si="252"/>
        <v>0</v>
      </c>
      <c r="BY78" s="174">
        <f t="shared" si="252"/>
        <v>0</v>
      </c>
      <c r="BZ78" s="97">
        <f t="shared" ref="BZ78:BZ84" si="253">SUM(BW78:BY78)</f>
        <v>0</v>
      </c>
      <c r="CA78" s="397" t="str">
        <f>IF(BZ78=0,"",((BW78*3)+(BX78*1.5)+(BY78*0))/BZ78)</f>
        <v/>
      </c>
      <c r="CB78" s="174">
        <f t="shared" ref="CB78:CD83" si="254">COUNTIFS($L$5:$L$300,$BJ$33,$M$5:$M$300,$Y78,$N$5:$N$300,$AP$31,$O$5:$O$300,CB$32)</f>
        <v>0</v>
      </c>
      <c r="CC78" s="174">
        <f t="shared" si="254"/>
        <v>0</v>
      </c>
      <c r="CD78" s="174">
        <f t="shared" si="254"/>
        <v>0</v>
      </c>
      <c r="CE78" s="97">
        <f t="shared" ref="CE78:CE84" si="255">SUM(CB78:CD78)</f>
        <v>0</v>
      </c>
      <c r="CF78" s="397" t="str">
        <f>IF(CE78=0,"",((CB78*3)+(CC78*1.5)+(CD78*0))/CE78)</f>
        <v/>
      </c>
      <c r="CG78" s="185">
        <f t="shared" ref="CG78:CI83" si="256">COUNTIFS($L$5:$L$300,$BJ$33,$M$5:$M$300,$Y78,$N$5:$N$300,$AU$31,$O$5:$O$300,CG$32)</f>
        <v>0</v>
      </c>
      <c r="CH78" s="172">
        <f t="shared" si="256"/>
        <v>0</v>
      </c>
      <c r="CI78" s="172">
        <f t="shared" si="256"/>
        <v>0</v>
      </c>
      <c r="CJ78" s="97">
        <f t="shared" ref="CJ78:CJ84" si="257">SUM(CG78:CI78)</f>
        <v>0</v>
      </c>
      <c r="CK78" s="400" t="str">
        <f t="shared" ref="CK78:CK84" si="258">IF(CJ78=0,"",((CG78*4)+(CH78*2)+(CI78*0))/CJ78)</f>
        <v/>
      </c>
      <c r="CL78" s="185">
        <f t="shared" ref="CL78:CN83" si="259">COUNTIFS($L$5:$L$300,$BJ$33,$M$5:$M$300,$Y78,$N$5:$N$300,$AZ$31,$O$5:$O$300,CL$32)</f>
        <v>0</v>
      </c>
      <c r="CM78" s="172">
        <f t="shared" si="259"/>
        <v>0</v>
      </c>
      <c r="CN78" s="172">
        <f t="shared" si="259"/>
        <v>0</v>
      </c>
      <c r="CO78" s="97">
        <f t="shared" ref="CO78:CO84" si="260">SUM(CL78:CN78)</f>
        <v>0</v>
      </c>
      <c r="CP78" s="397" t="str">
        <f t="shared" ref="CP78:CP84" si="261">IF(CO78=0,"",((CL78*4)+(CM78*2)+(CN78*0))/CO78)</f>
        <v/>
      </c>
      <c r="CQ78" s="172">
        <f t="shared" ref="CQ78:CS83" si="262">COUNTIFS($L$5:$L$300,$BJ$33,$M$5:$M$300,$Y78,$N$5:$N$300,$BE$31,$O$5:$O$300,CQ$32)</f>
        <v>0</v>
      </c>
      <c r="CR78" s="172">
        <f t="shared" si="262"/>
        <v>0</v>
      </c>
      <c r="CS78" s="172">
        <f t="shared" si="262"/>
        <v>0</v>
      </c>
      <c r="CT78" s="97">
        <f t="shared" ref="CT78:CT84" si="263">SUM(CQ78:CS78)</f>
        <v>0</v>
      </c>
      <c r="CU78" s="397" t="str">
        <f t="shared" ref="CU78:CU84" si="264">IF(CT78=0,"",((CQ78*4)+(CR78*2)+(CS78*0))/CT78)</f>
        <v/>
      </c>
      <c r="CV78" s="98"/>
    </row>
    <row r="79" spans="3:100" x14ac:dyDescent="0.25">
      <c r="C79" s="380">
        <f t="shared" si="217"/>
        <v>0</v>
      </c>
      <c r="I79" s="409" t="e">
        <f t="shared" ca="1" si="218"/>
        <v>#NAME?</v>
      </c>
      <c r="K79" s="110"/>
      <c r="L79" s="74" t="str">
        <f t="shared" si="219"/>
        <v/>
      </c>
      <c r="M79" s="11" t="str">
        <f t="shared" si="220"/>
        <v/>
      </c>
      <c r="N79" s="11" t="str">
        <f t="shared" si="221"/>
        <v/>
      </c>
      <c r="O79" s="11" t="str">
        <f t="shared" si="222"/>
        <v/>
      </c>
      <c r="P79" s="380">
        <f t="shared" si="223"/>
        <v>1</v>
      </c>
      <c r="Q79" s="380">
        <f t="shared" si="224"/>
        <v>1</v>
      </c>
      <c r="X79" s="513"/>
      <c r="Y79" s="129">
        <v>2</v>
      </c>
      <c r="Z79" s="173">
        <f>COUNTIFS($L$5:$L$300,$X$78,$M$5:$M$300,$Y79,$N$5:$N$300,$Z$31,$O$5:$O$300,$Z$32)</f>
        <v>0</v>
      </c>
      <c r="AA79" s="173">
        <f>COUNTIFS($L$5:$L$300,$X$78,$M$5:$M$300,$Y79,$N$5:$N$300,$Z$31,$O$5:$O$300,$AA$32)</f>
        <v>0</v>
      </c>
      <c r="AB79" s="173">
        <f>COUNTIFS($L$5:$L$300,$X$78,$M$5:$M$300,$Y79,$N$5:$N$300,$Z$31,$O$5:$O$300,$AB$32)</f>
        <v>0</v>
      </c>
      <c r="AC79" s="130"/>
      <c r="AD79" s="130">
        <f t="shared" si="230"/>
        <v>0</v>
      </c>
      <c r="AE79" s="137" t="str">
        <f t="shared" si="231"/>
        <v/>
      </c>
      <c r="AF79" s="173">
        <f>COUNTIFS($L$5:$L$300,$X$78,$M$5:$M$300,$Y79,$N$5:$N$300,$AF$31,$O$5:$O$300,AF$32)</f>
        <v>0</v>
      </c>
      <c r="AG79" s="173">
        <f t="shared" si="232"/>
        <v>0</v>
      </c>
      <c r="AH79" s="173">
        <f t="shared" si="232"/>
        <v>0</v>
      </c>
      <c r="AI79" s="130">
        <f t="shared" si="233"/>
        <v>0</v>
      </c>
      <c r="AJ79" s="137" t="str">
        <f t="shared" ref="AJ79:AJ84" si="265">IF(AI79=0,"",((AF79*3)+(AG79*1.5)+(AH79*0))/AI79)</f>
        <v/>
      </c>
      <c r="AK79" s="182">
        <f t="shared" si="234"/>
        <v>0</v>
      </c>
      <c r="AL79" s="173">
        <f t="shared" si="234"/>
        <v>0</v>
      </c>
      <c r="AM79" s="173">
        <f t="shared" si="234"/>
        <v>0</v>
      </c>
      <c r="AN79" s="130">
        <f t="shared" si="235"/>
        <v>0</v>
      </c>
      <c r="AO79" s="137" t="str">
        <f t="shared" ref="AO79:AO84" si="266">IF(AN79=0,"",((AK79*3)+(AL79*1.5)+(AM79*0))/AN79)</f>
        <v/>
      </c>
      <c r="AP79" s="173">
        <f t="shared" si="236"/>
        <v>0</v>
      </c>
      <c r="AQ79" s="173">
        <f t="shared" si="236"/>
        <v>0</v>
      </c>
      <c r="AR79" s="173">
        <f t="shared" si="236"/>
        <v>0</v>
      </c>
      <c r="AS79" s="130">
        <f t="shared" si="237"/>
        <v>0</v>
      </c>
      <c r="AT79" s="137" t="str">
        <f t="shared" si="238"/>
        <v/>
      </c>
      <c r="AU79" s="182">
        <f t="shared" si="239"/>
        <v>0</v>
      </c>
      <c r="AV79" s="173">
        <f t="shared" si="239"/>
        <v>0</v>
      </c>
      <c r="AW79" s="173">
        <f t="shared" si="239"/>
        <v>0</v>
      </c>
      <c r="AX79" s="130">
        <f t="shared" si="240"/>
        <v>0</v>
      </c>
      <c r="AY79" s="137" t="str">
        <f t="shared" si="241"/>
        <v/>
      </c>
      <c r="AZ79" s="182">
        <f t="shared" si="242"/>
        <v>0</v>
      </c>
      <c r="BA79" s="173">
        <f t="shared" si="242"/>
        <v>0</v>
      </c>
      <c r="BB79" s="173">
        <f t="shared" si="242"/>
        <v>0</v>
      </c>
      <c r="BC79" s="130">
        <f t="shared" si="243"/>
        <v>0</v>
      </c>
      <c r="BD79" s="137" t="str">
        <f t="shared" si="244"/>
        <v/>
      </c>
      <c r="BE79" s="371">
        <f t="shared" si="245"/>
        <v>0</v>
      </c>
      <c r="BF79" s="130">
        <f t="shared" si="245"/>
        <v>0</v>
      </c>
      <c r="BG79" s="130">
        <f t="shared" si="245"/>
        <v>0</v>
      </c>
      <c r="BH79" s="130">
        <f t="shared" si="246"/>
        <v>0</v>
      </c>
      <c r="BI79" s="137" t="str">
        <f t="shared" si="247"/>
        <v/>
      </c>
      <c r="BJ79" s="513"/>
      <c r="BK79" s="126">
        <v>2</v>
      </c>
      <c r="BL79" s="236">
        <f>COUNTIFS($L$5:$L$300,$BJ$33,$M$5:$M$300,$Y79,$N$5:$N$300,$Z$31,$O$5:$O$300,$Z$32)</f>
        <v>0</v>
      </c>
      <c r="BM79" s="236">
        <f>COUNTIFS($L$5:$L$300,$BJ$33,$M$5:$M$300,$Y79,$N$5:$N$300,$Z$31,$O$5:$O$300,$AA$32)</f>
        <v>0</v>
      </c>
      <c r="BN79" s="236">
        <f>COUNTIFS($L$5:$L$300,$BJ$33,$M$5:$M$300,$Y79,$N$5:$N$300,$Z$31,$O$5:$O$300,$AB$32)</f>
        <v>0</v>
      </c>
      <c r="BO79" s="236"/>
      <c r="BP79" s="233">
        <f t="shared" si="248"/>
        <v>0</v>
      </c>
      <c r="BQ79" s="240" t="str">
        <f t="shared" si="249"/>
        <v/>
      </c>
      <c r="BR79" s="236">
        <f>COUNTIFS($L$5:$L$300,$BJ$33,$M$5:$M$300,$Y79,$N$5:$N$300,$AF$31,$O$5:$O$300,BR$32)</f>
        <v>0</v>
      </c>
      <c r="BS79" s="236">
        <f t="shared" si="250"/>
        <v>0</v>
      </c>
      <c r="BT79" s="236">
        <f t="shared" si="250"/>
        <v>0</v>
      </c>
      <c r="BU79" s="233">
        <f t="shared" si="251"/>
        <v>0</v>
      </c>
      <c r="BV79" s="240" t="str">
        <f t="shared" ref="BV79:BV84" si="267">IF(BU79=0,"",((BR79*3)+(BS79*1.5)+(BT79*0))/BU79)</f>
        <v/>
      </c>
      <c r="BW79" s="236">
        <f t="shared" si="252"/>
        <v>0</v>
      </c>
      <c r="BX79" s="236">
        <f t="shared" si="252"/>
        <v>0</v>
      </c>
      <c r="BY79" s="236">
        <f t="shared" si="252"/>
        <v>0</v>
      </c>
      <c r="BZ79" s="233">
        <f t="shared" si="253"/>
        <v>0</v>
      </c>
      <c r="CA79" s="240" t="str">
        <f t="shared" ref="CA79:CA84" si="268">IF(BZ79=0,"",((BW79*3)+(BX79*1.5)+(BY79*0))/BZ79)</f>
        <v/>
      </c>
      <c r="CB79" s="236">
        <f t="shared" si="254"/>
        <v>0</v>
      </c>
      <c r="CC79" s="236">
        <f t="shared" si="254"/>
        <v>0</v>
      </c>
      <c r="CD79" s="236">
        <f t="shared" si="254"/>
        <v>0</v>
      </c>
      <c r="CE79" s="233">
        <f t="shared" si="255"/>
        <v>0</v>
      </c>
      <c r="CF79" s="240" t="str">
        <f t="shared" ref="CF79:CF84" si="269">IF(CE79=0,"",((CB79*3)+(CC79*1.5)+(CD79*0))/CE79)</f>
        <v/>
      </c>
      <c r="CG79" s="237">
        <f t="shared" si="256"/>
        <v>0</v>
      </c>
      <c r="CH79" s="236">
        <f t="shared" si="256"/>
        <v>0</v>
      </c>
      <c r="CI79" s="236">
        <f t="shared" si="256"/>
        <v>0</v>
      </c>
      <c r="CJ79" s="233">
        <f t="shared" si="257"/>
        <v>0</v>
      </c>
      <c r="CK79" s="242" t="str">
        <f t="shared" si="258"/>
        <v/>
      </c>
      <c r="CL79" s="237">
        <f t="shared" si="259"/>
        <v>0</v>
      </c>
      <c r="CM79" s="236">
        <f t="shared" si="259"/>
        <v>0</v>
      </c>
      <c r="CN79" s="236">
        <f t="shared" si="259"/>
        <v>0</v>
      </c>
      <c r="CO79" s="233">
        <f t="shared" si="260"/>
        <v>0</v>
      </c>
      <c r="CP79" s="240" t="str">
        <f t="shared" si="261"/>
        <v/>
      </c>
      <c r="CQ79" s="236">
        <f t="shared" si="262"/>
        <v>0</v>
      </c>
      <c r="CR79" s="236">
        <f t="shared" si="262"/>
        <v>0</v>
      </c>
      <c r="CS79" s="236">
        <f t="shared" si="262"/>
        <v>0</v>
      </c>
      <c r="CT79" s="233">
        <f t="shared" si="263"/>
        <v>0</v>
      </c>
      <c r="CU79" s="240" t="str">
        <f t="shared" si="264"/>
        <v/>
      </c>
      <c r="CV79" s="98"/>
    </row>
    <row r="80" spans="3:100" x14ac:dyDescent="0.25">
      <c r="C80" s="380">
        <f t="shared" si="217"/>
        <v>0</v>
      </c>
      <c r="I80" s="409" t="e">
        <f t="shared" ca="1" si="218"/>
        <v>#NAME?</v>
      </c>
      <c r="K80" s="110"/>
      <c r="L80" s="74" t="str">
        <f t="shared" si="219"/>
        <v/>
      </c>
      <c r="M80" s="11" t="str">
        <f t="shared" si="220"/>
        <v/>
      </c>
      <c r="N80" s="11" t="str">
        <f t="shared" si="221"/>
        <v/>
      </c>
      <c r="O80" s="11" t="str">
        <f t="shared" si="222"/>
        <v/>
      </c>
      <c r="P80" s="380">
        <f t="shared" si="223"/>
        <v>1</v>
      </c>
      <c r="Q80" s="380">
        <f t="shared" si="224"/>
        <v>1</v>
      </c>
      <c r="X80" s="513"/>
      <c r="Y80" s="111">
        <v>3</v>
      </c>
      <c r="Z80" s="174">
        <f>COUNTIFS($L$5:$L$300,$X$78,$M$5:$M$300,$Y80,$N$5:$N$300,$Z$31,$O$5:$O$300,$Z$32)</f>
        <v>0</v>
      </c>
      <c r="AA80" s="174">
        <f>COUNTIFS($L$5:$L$300,$X$78,$M$5:$M$300,$Y80,$N$5:$N$300,$Z$31,$O$5:$O$300,$AA$32)</f>
        <v>0</v>
      </c>
      <c r="AB80" s="174">
        <f>COUNTIFS($L$5:$L$300,$X$78,$M$5:$M$300,$Y80,$N$5:$N$300,$Z$31,$O$5:$O$300,$AB$32)</f>
        <v>0</v>
      </c>
      <c r="AC80" s="409"/>
      <c r="AD80" s="409">
        <f t="shared" si="230"/>
        <v>0</v>
      </c>
      <c r="AE80" s="399" t="str">
        <f t="shared" si="231"/>
        <v/>
      </c>
      <c r="AF80" s="174">
        <f>COUNTIFS($L$5:$L$300,$X$78,$M$5:$M$300,$Y80,$N$5:$N$300,$AF$31,$O$5:$O$300,AF$32)</f>
        <v>0</v>
      </c>
      <c r="AG80" s="174">
        <f t="shared" si="232"/>
        <v>0</v>
      </c>
      <c r="AH80" s="174">
        <f t="shared" si="232"/>
        <v>0</v>
      </c>
      <c r="AI80" s="409">
        <f t="shared" si="233"/>
        <v>0</v>
      </c>
      <c r="AJ80" s="399" t="str">
        <f t="shared" si="265"/>
        <v/>
      </c>
      <c r="AK80" s="181">
        <f t="shared" si="234"/>
        <v>0</v>
      </c>
      <c r="AL80" s="174">
        <f t="shared" si="234"/>
        <v>0</v>
      </c>
      <c r="AM80" s="174">
        <f t="shared" si="234"/>
        <v>0</v>
      </c>
      <c r="AN80" s="409">
        <f t="shared" si="235"/>
        <v>0</v>
      </c>
      <c r="AO80" s="399" t="str">
        <f t="shared" si="266"/>
        <v/>
      </c>
      <c r="AP80" s="174">
        <f t="shared" si="236"/>
        <v>0</v>
      </c>
      <c r="AQ80" s="174">
        <f t="shared" si="236"/>
        <v>0</v>
      </c>
      <c r="AR80" s="174">
        <f t="shared" si="236"/>
        <v>0</v>
      </c>
      <c r="AS80" s="409">
        <f t="shared" si="237"/>
        <v>0</v>
      </c>
      <c r="AT80" s="399" t="str">
        <f t="shared" si="238"/>
        <v/>
      </c>
      <c r="AU80" s="181">
        <f t="shared" si="239"/>
        <v>0</v>
      </c>
      <c r="AV80" s="174">
        <f t="shared" si="239"/>
        <v>0</v>
      </c>
      <c r="AW80" s="174">
        <f t="shared" si="239"/>
        <v>0</v>
      </c>
      <c r="AX80" s="409">
        <f t="shared" si="240"/>
        <v>0</v>
      </c>
      <c r="AY80" s="399" t="str">
        <f t="shared" si="241"/>
        <v/>
      </c>
      <c r="AZ80" s="181">
        <f t="shared" si="242"/>
        <v>0</v>
      </c>
      <c r="BA80" s="174">
        <f t="shared" si="242"/>
        <v>0</v>
      </c>
      <c r="BB80" s="174">
        <f t="shared" si="242"/>
        <v>0</v>
      </c>
      <c r="BC80" s="409">
        <f t="shared" si="243"/>
        <v>0</v>
      </c>
      <c r="BD80" s="399" t="str">
        <f t="shared" si="244"/>
        <v/>
      </c>
      <c r="BE80" s="377">
        <f t="shared" si="245"/>
        <v>0</v>
      </c>
      <c r="BF80" s="409">
        <f t="shared" si="245"/>
        <v>0</v>
      </c>
      <c r="BG80" s="409">
        <f t="shared" si="245"/>
        <v>0</v>
      </c>
      <c r="BH80" s="409">
        <f t="shared" si="246"/>
        <v>0</v>
      </c>
      <c r="BI80" s="399" t="str">
        <f t="shared" si="247"/>
        <v/>
      </c>
      <c r="BJ80" s="513"/>
      <c r="BK80" s="132">
        <v>3</v>
      </c>
      <c r="BL80" s="174">
        <f>COUNTIFS($L$5:$L$300,$BJ$33,$M$5:$M$300,$Y80,$N$5:$N$300,$Z$31,$O$5:$O$300,$Z$32)</f>
        <v>0</v>
      </c>
      <c r="BM80" s="174">
        <f>COUNTIFS($L$5:$L$300,$BJ$33,$M$5:$M$300,$Y80,$N$5:$N$300,$Z$31,$O$5:$O$300,$AA$32)</f>
        <v>0</v>
      </c>
      <c r="BN80" s="174">
        <f>COUNTIFS($L$5:$L$300,$BJ$33,$M$5:$M$300,$Y80,$N$5:$N$300,$Z$31,$O$5:$O$300,$AB$32)</f>
        <v>0</v>
      </c>
      <c r="BO80" s="174"/>
      <c r="BP80" s="409">
        <f t="shared" si="248"/>
        <v>0</v>
      </c>
      <c r="BQ80" s="399" t="str">
        <f t="shared" si="249"/>
        <v/>
      </c>
      <c r="BR80" s="174">
        <f>COUNTIFS($L$5:$L$300,$BJ$33,$M$5:$M$300,$Y80,$N$5:$N$300,$AF$31,$O$5:$O$300,BR$32)</f>
        <v>0</v>
      </c>
      <c r="BS80" s="174">
        <f t="shared" si="250"/>
        <v>0</v>
      </c>
      <c r="BT80" s="174">
        <f t="shared" si="250"/>
        <v>0</v>
      </c>
      <c r="BU80" s="409">
        <f t="shared" si="251"/>
        <v>0</v>
      </c>
      <c r="BV80" s="399" t="str">
        <f t="shared" si="267"/>
        <v/>
      </c>
      <c r="BW80" s="174">
        <f t="shared" si="252"/>
        <v>0</v>
      </c>
      <c r="BX80" s="174">
        <f t="shared" si="252"/>
        <v>0</v>
      </c>
      <c r="BY80" s="174">
        <f t="shared" si="252"/>
        <v>0</v>
      </c>
      <c r="BZ80" s="409">
        <f t="shared" si="253"/>
        <v>0</v>
      </c>
      <c r="CA80" s="399" t="str">
        <f t="shared" si="268"/>
        <v/>
      </c>
      <c r="CB80" s="174">
        <f t="shared" si="254"/>
        <v>0</v>
      </c>
      <c r="CC80" s="174">
        <f t="shared" si="254"/>
        <v>0</v>
      </c>
      <c r="CD80" s="174">
        <f t="shared" si="254"/>
        <v>0</v>
      </c>
      <c r="CE80" s="409">
        <f t="shared" si="255"/>
        <v>0</v>
      </c>
      <c r="CF80" s="399" t="str">
        <f t="shared" si="269"/>
        <v/>
      </c>
      <c r="CG80" s="181">
        <f t="shared" si="256"/>
        <v>0</v>
      </c>
      <c r="CH80" s="174">
        <f t="shared" si="256"/>
        <v>0</v>
      </c>
      <c r="CI80" s="174">
        <f t="shared" si="256"/>
        <v>0</v>
      </c>
      <c r="CJ80" s="409">
        <f t="shared" si="257"/>
        <v>0</v>
      </c>
      <c r="CK80" s="398" t="str">
        <f t="shared" si="258"/>
        <v/>
      </c>
      <c r="CL80" s="181">
        <f t="shared" si="259"/>
        <v>0</v>
      </c>
      <c r="CM80" s="174">
        <f t="shared" si="259"/>
        <v>0</v>
      </c>
      <c r="CN80" s="174">
        <f t="shared" si="259"/>
        <v>0</v>
      </c>
      <c r="CO80" s="409">
        <f t="shared" si="260"/>
        <v>0</v>
      </c>
      <c r="CP80" s="399" t="str">
        <f t="shared" si="261"/>
        <v/>
      </c>
      <c r="CQ80" s="174">
        <f t="shared" si="262"/>
        <v>0</v>
      </c>
      <c r="CR80" s="174">
        <f t="shared" si="262"/>
        <v>0</v>
      </c>
      <c r="CS80" s="174">
        <f t="shared" si="262"/>
        <v>0</v>
      </c>
      <c r="CT80" s="409">
        <f t="shared" si="263"/>
        <v>0</v>
      </c>
      <c r="CU80" s="399" t="str">
        <f t="shared" si="264"/>
        <v/>
      </c>
      <c r="CV80" s="98"/>
    </row>
    <row r="81" spans="3:100" x14ac:dyDescent="0.25">
      <c r="C81" s="380">
        <f t="shared" si="217"/>
        <v>0</v>
      </c>
      <c r="I81" s="409" t="e">
        <f t="shared" ca="1" si="218"/>
        <v>#NAME?</v>
      </c>
      <c r="K81" s="110"/>
      <c r="L81" s="74" t="str">
        <f t="shared" si="219"/>
        <v/>
      </c>
      <c r="M81" s="11" t="str">
        <f t="shared" si="220"/>
        <v/>
      </c>
      <c r="N81" s="11" t="str">
        <f t="shared" si="221"/>
        <v/>
      </c>
      <c r="O81" s="11" t="str">
        <f t="shared" si="222"/>
        <v/>
      </c>
      <c r="P81" s="380">
        <f t="shared" si="223"/>
        <v>1</v>
      </c>
      <c r="Q81" s="380">
        <f t="shared" si="224"/>
        <v>1</v>
      </c>
      <c r="X81" s="513"/>
      <c r="Y81" s="129">
        <v>4</v>
      </c>
      <c r="Z81" s="173">
        <f>COUNTIFS($L$5:$L$300,$X$78,$M$5:$M$300,$Y81,$N$5:$N$300,$Z$31,$O$5:$O$300,$Z$32)</f>
        <v>0</v>
      </c>
      <c r="AA81" s="173">
        <f>COUNTIFS($L$5:$L$300,$X$78,$M$5:$M$300,$Y81,$N$5:$N$300,$Z$31,$O$5:$O$300,$AA$32)</f>
        <v>0</v>
      </c>
      <c r="AB81" s="173">
        <f>COUNTIFS($L$5:$L$300,$X$78,$M$5:$M$300,$Y81,$N$5:$N$300,$Z$31,$O$5:$O$300,$AB$32)</f>
        <v>0</v>
      </c>
      <c r="AC81" s="130"/>
      <c r="AD81" s="130">
        <f t="shared" si="230"/>
        <v>0</v>
      </c>
      <c r="AE81" s="137" t="str">
        <f t="shared" si="231"/>
        <v/>
      </c>
      <c r="AF81" s="173">
        <f>COUNTIFS($L$5:$L$300,$X$78,$M$5:$M$300,$Y81,$N$5:$N$300,$AF$31,$O$5:$O$300,AF$32)</f>
        <v>0</v>
      </c>
      <c r="AG81" s="173">
        <f t="shared" si="232"/>
        <v>0</v>
      </c>
      <c r="AH81" s="173">
        <f t="shared" si="232"/>
        <v>0</v>
      </c>
      <c r="AI81" s="130">
        <f t="shared" si="233"/>
        <v>0</v>
      </c>
      <c r="AJ81" s="137" t="str">
        <f t="shared" si="265"/>
        <v/>
      </c>
      <c r="AK81" s="182">
        <f t="shared" si="234"/>
        <v>0</v>
      </c>
      <c r="AL81" s="173">
        <f t="shared" si="234"/>
        <v>0</v>
      </c>
      <c r="AM81" s="173">
        <f t="shared" si="234"/>
        <v>0</v>
      </c>
      <c r="AN81" s="130">
        <f t="shared" si="235"/>
        <v>0</v>
      </c>
      <c r="AO81" s="137" t="str">
        <f t="shared" si="266"/>
        <v/>
      </c>
      <c r="AP81" s="173">
        <f t="shared" si="236"/>
        <v>0</v>
      </c>
      <c r="AQ81" s="173">
        <f t="shared" si="236"/>
        <v>0</v>
      </c>
      <c r="AR81" s="173">
        <f t="shared" si="236"/>
        <v>0</v>
      </c>
      <c r="AS81" s="130">
        <f t="shared" si="237"/>
        <v>0</v>
      </c>
      <c r="AT81" s="137" t="str">
        <f t="shared" si="238"/>
        <v/>
      </c>
      <c r="AU81" s="182">
        <f t="shared" si="239"/>
        <v>0</v>
      </c>
      <c r="AV81" s="173">
        <f t="shared" si="239"/>
        <v>0</v>
      </c>
      <c r="AW81" s="173">
        <f t="shared" si="239"/>
        <v>0</v>
      </c>
      <c r="AX81" s="130">
        <f t="shared" si="240"/>
        <v>0</v>
      </c>
      <c r="AY81" s="137" t="str">
        <f t="shared" si="241"/>
        <v/>
      </c>
      <c r="AZ81" s="182">
        <f t="shared" si="242"/>
        <v>0</v>
      </c>
      <c r="BA81" s="173">
        <f t="shared" si="242"/>
        <v>0</v>
      </c>
      <c r="BB81" s="173">
        <f t="shared" si="242"/>
        <v>0</v>
      </c>
      <c r="BC81" s="130">
        <f t="shared" si="243"/>
        <v>0</v>
      </c>
      <c r="BD81" s="137" t="str">
        <f t="shared" si="244"/>
        <v/>
      </c>
      <c r="BE81" s="371">
        <f t="shared" si="245"/>
        <v>0</v>
      </c>
      <c r="BF81" s="130">
        <f t="shared" si="245"/>
        <v>0</v>
      </c>
      <c r="BG81" s="130">
        <f t="shared" si="245"/>
        <v>0</v>
      </c>
      <c r="BH81" s="130">
        <f t="shared" si="246"/>
        <v>0</v>
      </c>
      <c r="BI81" s="137" t="str">
        <f t="shared" si="247"/>
        <v/>
      </c>
      <c r="BJ81" s="513"/>
      <c r="BK81" s="126">
        <v>4</v>
      </c>
      <c r="BL81" s="236">
        <f>COUNTIFS($L$5:$L$300,$BJ$33,$M$5:$M$300,$Y81,$N$5:$N$300,$Z$31,$O$5:$O$300,$Z$32)</f>
        <v>0</v>
      </c>
      <c r="BM81" s="236">
        <f>COUNTIFS($L$5:$L$300,$BJ$33,$M$5:$M$300,$Y81,$N$5:$N$300,$Z$31,$O$5:$O$300,$AA$32)</f>
        <v>0</v>
      </c>
      <c r="BN81" s="236">
        <f>COUNTIFS($L$5:$L$300,$BJ$33,$M$5:$M$300,$Y81,$N$5:$N$300,$Z$31,$O$5:$O$300,$AB$32)</f>
        <v>0</v>
      </c>
      <c r="BO81" s="236"/>
      <c r="BP81" s="233">
        <f t="shared" si="248"/>
        <v>0</v>
      </c>
      <c r="BQ81" s="240" t="str">
        <f t="shared" si="249"/>
        <v/>
      </c>
      <c r="BR81" s="236">
        <f>COUNTIFS($L$5:$L$300,$BJ$33,$M$5:$M$300,$Y81,$N$5:$N$300,$AF$31,$O$5:$O$300,BR$32)</f>
        <v>0</v>
      </c>
      <c r="BS81" s="236">
        <f t="shared" si="250"/>
        <v>0</v>
      </c>
      <c r="BT81" s="236">
        <f t="shared" si="250"/>
        <v>0</v>
      </c>
      <c r="BU81" s="233">
        <f t="shared" si="251"/>
        <v>0</v>
      </c>
      <c r="BV81" s="240" t="str">
        <f t="shared" si="267"/>
        <v/>
      </c>
      <c r="BW81" s="236">
        <f t="shared" si="252"/>
        <v>0</v>
      </c>
      <c r="BX81" s="236">
        <f t="shared" si="252"/>
        <v>0</v>
      </c>
      <c r="BY81" s="236">
        <f t="shared" si="252"/>
        <v>0</v>
      </c>
      <c r="BZ81" s="233">
        <f t="shared" si="253"/>
        <v>0</v>
      </c>
      <c r="CA81" s="240" t="str">
        <f t="shared" si="268"/>
        <v/>
      </c>
      <c r="CB81" s="236">
        <f t="shared" si="254"/>
        <v>0</v>
      </c>
      <c r="CC81" s="236">
        <f t="shared" si="254"/>
        <v>0</v>
      </c>
      <c r="CD81" s="236">
        <f t="shared" si="254"/>
        <v>0</v>
      </c>
      <c r="CE81" s="233">
        <f t="shared" si="255"/>
        <v>0</v>
      </c>
      <c r="CF81" s="240" t="str">
        <f t="shared" si="269"/>
        <v/>
      </c>
      <c r="CG81" s="237">
        <f t="shared" si="256"/>
        <v>0</v>
      </c>
      <c r="CH81" s="236">
        <f t="shared" si="256"/>
        <v>0</v>
      </c>
      <c r="CI81" s="236">
        <f t="shared" si="256"/>
        <v>0</v>
      </c>
      <c r="CJ81" s="233">
        <f t="shared" si="257"/>
        <v>0</v>
      </c>
      <c r="CK81" s="242" t="str">
        <f t="shared" si="258"/>
        <v/>
      </c>
      <c r="CL81" s="237">
        <f t="shared" si="259"/>
        <v>0</v>
      </c>
      <c r="CM81" s="236">
        <f t="shared" si="259"/>
        <v>0</v>
      </c>
      <c r="CN81" s="236">
        <f t="shared" si="259"/>
        <v>0</v>
      </c>
      <c r="CO81" s="233">
        <f t="shared" si="260"/>
        <v>0</v>
      </c>
      <c r="CP81" s="240" t="str">
        <f t="shared" si="261"/>
        <v/>
      </c>
      <c r="CQ81" s="236">
        <f t="shared" si="262"/>
        <v>0</v>
      </c>
      <c r="CR81" s="236">
        <f t="shared" si="262"/>
        <v>0</v>
      </c>
      <c r="CS81" s="236">
        <f t="shared" si="262"/>
        <v>0</v>
      </c>
      <c r="CT81" s="233">
        <f t="shared" si="263"/>
        <v>0</v>
      </c>
      <c r="CU81" s="240" t="str">
        <f t="shared" si="264"/>
        <v/>
      </c>
      <c r="CV81" s="98"/>
    </row>
    <row r="82" spans="3:100" x14ac:dyDescent="0.25">
      <c r="C82" s="380">
        <f t="shared" si="217"/>
        <v>0</v>
      </c>
      <c r="I82" s="409" t="e">
        <f t="shared" ca="1" si="218"/>
        <v>#NAME?</v>
      </c>
      <c r="K82" s="110"/>
      <c r="L82" s="74" t="str">
        <f t="shared" si="219"/>
        <v/>
      </c>
      <c r="M82" s="11" t="str">
        <f t="shared" si="220"/>
        <v/>
      </c>
      <c r="N82" s="11" t="str">
        <f t="shared" si="221"/>
        <v/>
      </c>
      <c r="O82" s="11" t="str">
        <f t="shared" si="222"/>
        <v/>
      </c>
      <c r="P82" s="380">
        <f t="shared" si="223"/>
        <v>1</v>
      </c>
      <c r="Q82" s="380">
        <f t="shared" si="224"/>
        <v>1</v>
      </c>
      <c r="X82" s="513"/>
      <c r="Y82" s="111">
        <v>5</v>
      </c>
      <c r="Z82" s="174">
        <f>COUNTIFS($L$5:$L$300,$X$78,$M$5:$M$300,$Y82,$N$5:$N$300,$Z$31,$O$5:$O$300,$Z$32)</f>
        <v>0</v>
      </c>
      <c r="AA82" s="174">
        <f>COUNTIFS($L$5:$L$300,$X$78,$M$5:$M$300,$Y82,$N$5:$N$300,$Z$31,$O$5:$O$300,$AA$32)</f>
        <v>0</v>
      </c>
      <c r="AB82" s="174">
        <f>COUNTIFS($L$5:$L$300,$X$78,$M$5:$M$300,$Y82,$N$5:$N$300,$Z$31,$O$5:$O$300,$AB$32)</f>
        <v>0</v>
      </c>
      <c r="AC82" s="409"/>
      <c r="AD82" s="409">
        <f t="shared" si="230"/>
        <v>0</v>
      </c>
      <c r="AE82" s="399" t="str">
        <f t="shared" si="231"/>
        <v/>
      </c>
      <c r="AF82" s="174">
        <f>COUNTIFS($L$5:$L$300,$X$78,$M$5:$M$300,$Y82,$N$5:$N$300,$AF$31,$O$5:$O$300,AF$32)</f>
        <v>0</v>
      </c>
      <c r="AG82" s="174">
        <f t="shared" si="232"/>
        <v>0</v>
      </c>
      <c r="AH82" s="174">
        <f t="shared" si="232"/>
        <v>0</v>
      </c>
      <c r="AI82" s="409">
        <f t="shared" si="233"/>
        <v>0</v>
      </c>
      <c r="AJ82" s="399" t="str">
        <f t="shared" si="265"/>
        <v/>
      </c>
      <c r="AK82" s="181">
        <f t="shared" si="234"/>
        <v>0</v>
      </c>
      <c r="AL82" s="174">
        <f t="shared" si="234"/>
        <v>0</v>
      </c>
      <c r="AM82" s="174">
        <f t="shared" si="234"/>
        <v>0</v>
      </c>
      <c r="AN82" s="409">
        <f t="shared" si="235"/>
        <v>0</v>
      </c>
      <c r="AO82" s="399" t="str">
        <f t="shared" si="266"/>
        <v/>
      </c>
      <c r="AP82" s="174">
        <f t="shared" si="236"/>
        <v>0</v>
      </c>
      <c r="AQ82" s="174">
        <f t="shared" si="236"/>
        <v>0</v>
      </c>
      <c r="AR82" s="174">
        <f t="shared" si="236"/>
        <v>0</v>
      </c>
      <c r="AS82" s="409">
        <f t="shared" si="237"/>
        <v>0</v>
      </c>
      <c r="AT82" s="399" t="str">
        <f t="shared" si="238"/>
        <v/>
      </c>
      <c r="AU82" s="181">
        <f t="shared" si="239"/>
        <v>0</v>
      </c>
      <c r="AV82" s="174">
        <f t="shared" si="239"/>
        <v>0</v>
      </c>
      <c r="AW82" s="174">
        <f t="shared" si="239"/>
        <v>0</v>
      </c>
      <c r="AX82" s="409">
        <f t="shared" si="240"/>
        <v>0</v>
      </c>
      <c r="AY82" s="399" t="str">
        <f t="shared" si="241"/>
        <v/>
      </c>
      <c r="AZ82" s="181">
        <f t="shared" si="242"/>
        <v>0</v>
      </c>
      <c r="BA82" s="174">
        <f t="shared" si="242"/>
        <v>0</v>
      </c>
      <c r="BB82" s="174">
        <f t="shared" si="242"/>
        <v>0</v>
      </c>
      <c r="BC82" s="409">
        <f t="shared" si="243"/>
        <v>0</v>
      </c>
      <c r="BD82" s="399" t="str">
        <f t="shared" si="244"/>
        <v/>
      </c>
      <c r="BE82" s="377">
        <f t="shared" si="245"/>
        <v>0</v>
      </c>
      <c r="BF82" s="409">
        <f t="shared" si="245"/>
        <v>0</v>
      </c>
      <c r="BG82" s="409">
        <f t="shared" si="245"/>
        <v>0</v>
      </c>
      <c r="BH82" s="409">
        <f t="shared" si="246"/>
        <v>0</v>
      </c>
      <c r="BI82" s="399" t="str">
        <f t="shared" si="247"/>
        <v/>
      </c>
      <c r="BJ82" s="513"/>
      <c r="BK82" s="132">
        <v>5</v>
      </c>
      <c r="BL82" s="174">
        <f>COUNTIFS($L$5:$L$300,$BJ$33,$M$5:$M$300,$Y82,$N$5:$N$300,$Z$31,$O$5:$O$300,$Z$32)</f>
        <v>0</v>
      </c>
      <c r="BM82" s="174">
        <f>COUNTIFS($L$5:$L$300,$BJ$33,$M$5:$M$300,$Y82,$N$5:$N$300,$Z$31,$O$5:$O$300,$AA$32)</f>
        <v>0</v>
      </c>
      <c r="BN82" s="174">
        <f>COUNTIFS($L$5:$L$300,$BJ$33,$M$5:$M$300,$Y82,$N$5:$N$300,$Z$31,$O$5:$O$300,$AB$32)</f>
        <v>0</v>
      </c>
      <c r="BO82" s="174"/>
      <c r="BP82" s="409">
        <f t="shared" si="248"/>
        <v>0</v>
      </c>
      <c r="BQ82" s="399" t="str">
        <f t="shared" si="249"/>
        <v/>
      </c>
      <c r="BR82" s="174">
        <f>COUNTIFS($L$5:$L$300,$BJ$33,$M$5:$M$300,$Y82,$N$5:$N$300,$AF$31,$O$5:$O$300,BR$32)</f>
        <v>0</v>
      </c>
      <c r="BS82" s="174">
        <f t="shared" si="250"/>
        <v>0</v>
      </c>
      <c r="BT82" s="174">
        <f t="shared" si="250"/>
        <v>0</v>
      </c>
      <c r="BU82" s="409">
        <f t="shared" si="251"/>
        <v>0</v>
      </c>
      <c r="BV82" s="399" t="str">
        <f t="shared" si="267"/>
        <v/>
      </c>
      <c r="BW82" s="174">
        <f t="shared" si="252"/>
        <v>0</v>
      </c>
      <c r="BX82" s="174">
        <f t="shared" si="252"/>
        <v>0</v>
      </c>
      <c r="BY82" s="174">
        <f t="shared" si="252"/>
        <v>0</v>
      </c>
      <c r="BZ82" s="409">
        <f t="shared" si="253"/>
        <v>0</v>
      </c>
      <c r="CA82" s="399" t="str">
        <f t="shared" si="268"/>
        <v/>
      </c>
      <c r="CB82" s="174">
        <f t="shared" si="254"/>
        <v>0</v>
      </c>
      <c r="CC82" s="174">
        <f t="shared" si="254"/>
        <v>0</v>
      </c>
      <c r="CD82" s="174">
        <f t="shared" si="254"/>
        <v>0</v>
      </c>
      <c r="CE82" s="409">
        <f t="shared" si="255"/>
        <v>0</v>
      </c>
      <c r="CF82" s="399" t="str">
        <f t="shared" si="269"/>
        <v/>
      </c>
      <c r="CG82" s="181">
        <f t="shared" si="256"/>
        <v>0</v>
      </c>
      <c r="CH82" s="174">
        <f t="shared" si="256"/>
        <v>0</v>
      </c>
      <c r="CI82" s="174">
        <f t="shared" si="256"/>
        <v>0</v>
      </c>
      <c r="CJ82" s="409">
        <f t="shared" si="257"/>
        <v>0</v>
      </c>
      <c r="CK82" s="398" t="str">
        <f t="shared" si="258"/>
        <v/>
      </c>
      <c r="CL82" s="181">
        <f t="shared" si="259"/>
        <v>0</v>
      </c>
      <c r="CM82" s="174">
        <f t="shared" si="259"/>
        <v>0</v>
      </c>
      <c r="CN82" s="174">
        <f t="shared" si="259"/>
        <v>0</v>
      </c>
      <c r="CO82" s="409">
        <f t="shared" si="260"/>
        <v>0</v>
      </c>
      <c r="CP82" s="399" t="str">
        <f t="shared" si="261"/>
        <v/>
      </c>
      <c r="CQ82" s="174">
        <f t="shared" si="262"/>
        <v>0</v>
      </c>
      <c r="CR82" s="174">
        <f t="shared" si="262"/>
        <v>0</v>
      </c>
      <c r="CS82" s="174">
        <f t="shared" si="262"/>
        <v>0</v>
      </c>
      <c r="CT82" s="409">
        <f t="shared" si="263"/>
        <v>0</v>
      </c>
      <c r="CU82" s="399" t="str">
        <f t="shared" si="264"/>
        <v/>
      </c>
      <c r="CV82" s="98"/>
    </row>
    <row r="83" spans="3:100" ht="15.75" thickBot="1" x14ac:dyDescent="0.3">
      <c r="C83" s="380">
        <f t="shared" si="217"/>
        <v>0</v>
      </c>
      <c r="I83" s="409" t="e">
        <f t="shared" ca="1" si="218"/>
        <v>#NAME?</v>
      </c>
      <c r="K83" s="110"/>
      <c r="L83" s="74" t="str">
        <f t="shared" si="219"/>
        <v/>
      </c>
      <c r="M83" s="11" t="str">
        <f t="shared" si="220"/>
        <v/>
      </c>
      <c r="N83" s="11" t="str">
        <f t="shared" si="221"/>
        <v/>
      </c>
      <c r="O83" s="11" t="str">
        <f t="shared" si="222"/>
        <v/>
      </c>
      <c r="P83" s="380">
        <f t="shared" si="223"/>
        <v>1</v>
      </c>
      <c r="Q83" s="380">
        <f t="shared" si="224"/>
        <v>1</v>
      </c>
      <c r="X83" s="514"/>
      <c r="Y83" s="168">
        <v>6</v>
      </c>
      <c r="Z83" s="173">
        <f>COUNTIFS($L$5:$L$300,$X$78,$M$5:$M$300,$Y83,$N$5:$N$300,$Z$31,$O$5:$O$300,$Z$32)</f>
        <v>0</v>
      </c>
      <c r="AA83" s="173">
        <f>COUNTIFS($L$5:$L$300,$X$78,$M$5:$M$300,$Y83,$N$5:$N$300,$Z$31,$O$5:$O$300,$AA$32)</f>
        <v>0</v>
      </c>
      <c r="AB83" s="173">
        <f>COUNTIFS($L$5:$L$300,$X$78,$M$5:$M$300,$Y83,$N$5:$N$300,$Z$31,$O$5:$O$300,$AB$32)</f>
        <v>0</v>
      </c>
      <c r="AC83" s="130"/>
      <c r="AD83" s="130">
        <f t="shared" si="230"/>
        <v>0</v>
      </c>
      <c r="AE83" s="137" t="str">
        <f t="shared" si="231"/>
        <v/>
      </c>
      <c r="AF83" s="173">
        <f>COUNTIFS($L$5:$L$300,$X$78,$M$5:$M$300,$Y83,$N$5:$N$300,$AF$31,$O$5:$O$300,AF$32)</f>
        <v>0</v>
      </c>
      <c r="AG83" s="173">
        <f t="shared" si="232"/>
        <v>0</v>
      </c>
      <c r="AH83" s="173">
        <f t="shared" si="232"/>
        <v>0</v>
      </c>
      <c r="AI83" s="130">
        <f t="shared" si="233"/>
        <v>0</v>
      </c>
      <c r="AJ83" s="137" t="str">
        <f t="shared" si="265"/>
        <v/>
      </c>
      <c r="AK83" s="182">
        <f t="shared" si="234"/>
        <v>0</v>
      </c>
      <c r="AL83" s="173">
        <f t="shared" si="234"/>
        <v>0</v>
      </c>
      <c r="AM83" s="173">
        <f t="shared" si="234"/>
        <v>0</v>
      </c>
      <c r="AN83" s="130">
        <f t="shared" si="235"/>
        <v>0</v>
      </c>
      <c r="AO83" s="137" t="str">
        <f t="shared" si="266"/>
        <v/>
      </c>
      <c r="AP83" s="173">
        <f t="shared" si="236"/>
        <v>0</v>
      </c>
      <c r="AQ83" s="173">
        <f t="shared" si="236"/>
        <v>0</v>
      </c>
      <c r="AR83" s="173">
        <f t="shared" si="236"/>
        <v>0</v>
      </c>
      <c r="AS83" s="130">
        <f t="shared" si="237"/>
        <v>0</v>
      </c>
      <c r="AT83" s="137" t="str">
        <f t="shared" si="238"/>
        <v/>
      </c>
      <c r="AU83" s="182">
        <f t="shared" si="239"/>
        <v>0</v>
      </c>
      <c r="AV83" s="173">
        <f t="shared" si="239"/>
        <v>0</v>
      </c>
      <c r="AW83" s="173">
        <f t="shared" si="239"/>
        <v>0</v>
      </c>
      <c r="AX83" s="130">
        <f t="shared" si="240"/>
        <v>0</v>
      </c>
      <c r="AY83" s="137" t="str">
        <f t="shared" si="241"/>
        <v/>
      </c>
      <c r="AZ83" s="183">
        <f t="shared" si="242"/>
        <v>0</v>
      </c>
      <c r="BA83" s="184">
        <f t="shared" si="242"/>
        <v>0</v>
      </c>
      <c r="BB83" s="173">
        <f t="shared" si="242"/>
        <v>0</v>
      </c>
      <c r="BC83" s="153">
        <f t="shared" si="243"/>
        <v>0</v>
      </c>
      <c r="BD83" s="164" t="str">
        <f t="shared" si="244"/>
        <v/>
      </c>
      <c r="BE83" s="371">
        <f t="shared" si="245"/>
        <v>0</v>
      </c>
      <c r="BF83" s="130">
        <f t="shared" si="245"/>
        <v>0</v>
      </c>
      <c r="BG83" s="130">
        <f t="shared" si="245"/>
        <v>0</v>
      </c>
      <c r="BH83" s="130">
        <f t="shared" si="246"/>
        <v>0</v>
      </c>
      <c r="BI83" s="137" t="str">
        <f t="shared" si="247"/>
        <v/>
      </c>
      <c r="BJ83" s="514"/>
      <c r="BK83" s="234">
        <v>6</v>
      </c>
      <c r="BL83" s="236">
        <f>COUNTIFS($L$5:$L$300,$BJ$33,$M$5:$M$300,$Y83,$N$5:$N$300,$Z$31,$O$5:$O$300,$Z$32)</f>
        <v>0</v>
      </c>
      <c r="BM83" s="236">
        <f>COUNTIFS($L$5:$L$300,$BJ$33,$M$5:$M$300,$Y83,$N$5:$N$300,$Z$31,$O$5:$O$300,$AA$32)</f>
        <v>0</v>
      </c>
      <c r="BN83" s="236">
        <f>COUNTIFS($L$5:$L$300,$BJ$33,$M$5:$M$300,$Y83,$N$5:$N$300,$Z$31,$O$5:$O$300,$AB$32)</f>
        <v>0</v>
      </c>
      <c r="BO83" s="236"/>
      <c r="BP83" s="233">
        <f t="shared" si="248"/>
        <v>0</v>
      </c>
      <c r="BQ83" s="241" t="str">
        <f t="shared" si="249"/>
        <v/>
      </c>
      <c r="BR83" s="236">
        <f>COUNTIFS($L$5:$L$300,$BJ$33,$M$5:$M$300,$Y83,$N$5:$N$300,$AF$31,$O$5:$O$300,BR$32)</f>
        <v>0</v>
      </c>
      <c r="BS83" s="236">
        <f t="shared" si="250"/>
        <v>0</v>
      </c>
      <c r="BT83" s="236">
        <f t="shared" si="250"/>
        <v>0</v>
      </c>
      <c r="BU83" s="233">
        <f t="shared" si="251"/>
        <v>0</v>
      </c>
      <c r="BV83" s="241" t="str">
        <f t="shared" si="267"/>
        <v/>
      </c>
      <c r="BW83" s="236">
        <f t="shared" si="252"/>
        <v>0</v>
      </c>
      <c r="BX83" s="236">
        <f t="shared" si="252"/>
        <v>0</v>
      </c>
      <c r="BY83" s="236">
        <f t="shared" si="252"/>
        <v>0</v>
      </c>
      <c r="BZ83" s="233">
        <f t="shared" si="253"/>
        <v>0</v>
      </c>
      <c r="CA83" s="240" t="str">
        <f t="shared" si="268"/>
        <v/>
      </c>
      <c r="CB83" s="236">
        <f t="shared" si="254"/>
        <v>0</v>
      </c>
      <c r="CC83" s="236">
        <f t="shared" si="254"/>
        <v>0</v>
      </c>
      <c r="CD83" s="236">
        <f t="shared" si="254"/>
        <v>0</v>
      </c>
      <c r="CE83" s="233">
        <f t="shared" si="255"/>
        <v>0</v>
      </c>
      <c r="CF83" s="240" t="str">
        <f t="shared" si="269"/>
        <v/>
      </c>
      <c r="CG83" s="237">
        <f t="shared" si="256"/>
        <v>0</v>
      </c>
      <c r="CH83" s="236">
        <f t="shared" si="256"/>
        <v>0</v>
      </c>
      <c r="CI83" s="236">
        <f t="shared" si="256"/>
        <v>0</v>
      </c>
      <c r="CJ83" s="233">
        <f t="shared" si="257"/>
        <v>0</v>
      </c>
      <c r="CK83" s="242" t="str">
        <f t="shared" si="258"/>
        <v/>
      </c>
      <c r="CL83" s="238">
        <f t="shared" si="259"/>
        <v>0</v>
      </c>
      <c r="CM83" s="239">
        <f t="shared" si="259"/>
        <v>0</v>
      </c>
      <c r="CN83" s="239">
        <f t="shared" si="259"/>
        <v>0</v>
      </c>
      <c r="CO83" s="235">
        <f t="shared" si="260"/>
        <v>0</v>
      </c>
      <c r="CP83" s="241" t="str">
        <f t="shared" si="261"/>
        <v/>
      </c>
      <c r="CQ83" s="236">
        <f t="shared" si="262"/>
        <v>0</v>
      </c>
      <c r="CR83" s="236">
        <f t="shared" si="262"/>
        <v>0</v>
      </c>
      <c r="CS83" s="236">
        <f t="shared" si="262"/>
        <v>0</v>
      </c>
      <c r="CT83" s="233">
        <f t="shared" si="263"/>
        <v>0</v>
      </c>
      <c r="CU83" s="240" t="str">
        <f t="shared" si="264"/>
        <v/>
      </c>
      <c r="CV83" s="98"/>
    </row>
    <row r="84" spans="3:100" ht="16.5" thickBot="1" x14ac:dyDescent="0.3">
      <c r="C84" s="380">
        <f t="shared" si="217"/>
        <v>0</v>
      </c>
      <c r="I84" s="409" t="e">
        <f t="shared" ca="1" si="218"/>
        <v>#NAME?</v>
      </c>
      <c r="K84" s="110"/>
      <c r="L84" s="74" t="str">
        <f t="shared" si="219"/>
        <v/>
      </c>
      <c r="M84" s="11" t="str">
        <f t="shared" si="220"/>
        <v/>
      </c>
      <c r="N84" s="11" t="str">
        <f t="shared" si="221"/>
        <v/>
      </c>
      <c r="O84" s="11" t="str">
        <f t="shared" si="222"/>
        <v/>
      </c>
      <c r="P84" s="380">
        <f t="shared" si="223"/>
        <v>1</v>
      </c>
      <c r="Q84" s="380">
        <f t="shared" si="224"/>
        <v>1</v>
      </c>
      <c r="X84" s="505" t="s">
        <v>130</v>
      </c>
      <c r="Y84" s="506"/>
      <c r="Z84" s="175">
        <f>SUM(Z78:Z83)</f>
        <v>0</v>
      </c>
      <c r="AA84" s="176">
        <f>SUM(AA78:AA83)</f>
        <v>0</v>
      </c>
      <c r="AB84" s="176">
        <f>SUM(AB78:AB83)</f>
        <v>0</v>
      </c>
      <c r="AC84" s="393"/>
      <c r="AD84" s="393">
        <f t="shared" si="230"/>
        <v>0</v>
      </c>
      <c r="AE84" s="138" t="str">
        <f t="shared" si="231"/>
        <v/>
      </c>
      <c r="AF84" s="175">
        <f>SUM(AF78:AF83)</f>
        <v>0</v>
      </c>
      <c r="AG84" s="176">
        <f>SUM(AG78:AG83)</f>
        <v>0</v>
      </c>
      <c r="AH84" s="176">
        <f>SUM(AH78:AH83)</f>
        <v>0</v>
      </c>
      <c r="AI84" s="393">
        <f t="shared" si="233"/>
        <v>0</v>
      </c>
      <c r="AJ84" s="138" t="str">
        <f t="shared" si="265"/>
        <v/>
      </c>
      <c r="AK84" s="175">
        <f>SUM(AK78:AK83)</f>
        <v>0</v>
      </c>
      <c r="AL84" s="176">
        <f>SUM(AL78:AL83)</f>
        <v>0</v>
      </c>
      <c r="AM84" s="176">
        <f>SUM(AM78:AM83)</f>
        <v>0</v>
      </c>
      <c r="AN84" s="393">
        <f t="shared" si="235"/>
        <v>0</v>
      </c>
      <c r="AO84" s="138" t="str">
        <f t="shared" si="266"/>
        <v/>
      </c>
      <c r="AP84" s="175">
        <f>SUM(AP78:AP83)</f>
        <v>0</v>
      </c>
      <c r="AQ84" s="176">
        <f>SUM(AQ78:AQ83)</f>
        <v>0</v>
      </c>
      <c r="AR84" s="176">
        <f>SUM(AR78:AR83)</f>
        <v>0</v>
      </c>
      <c r="AS84" s="393">
        <f t="shared" si="237"/>
        <v>0</v>
      </c>
      <c r="AT84" s="138" t="str">
        <f>IF(AS84=0,"",((AP84*3)+(AQ84*1.5)+(AR84*0))/AS84)</f>
        <v/>
      </c>
      <c r="AU84" s="175">
        <f>SUM(AU78:AU83)</f>
        <v>0</v>
      </c>
      <c r="AV84" s="176">
        <f>SUM(AV78:AV83)</f>
        <v>0</v>
      </c>
      <c r="AW84" s="176">
        <f>SUM(AW78:AW83)</f>
        <v>0</v>
      </c>
      <c r="AX84" s="393">
        <f t="shared" si="240"/>
        <v>0</v>
      </c>
      <c r="AY84" s="138" t="str">
        <f t="shared" si="241"/>
        <v/>
      </c>
      <c r="AZ84" s="389">
        <f>SUM(AZ78:AZ83)</f>
        <v>0</v>
      </c>
      <c r="BA84" s="393">
        <f>SUM(BA78:BA83)</f>
        <v>0</v>
      </c>
      <c r="BB84" s="393">
        <f>SUM(BB78:BB83)</f>
        <v>0</v>
      </c>
      <c r="BC84" s="393">
        <f t="shared" si="243"/>
        <v>0</v>
      </c>
      <c r="BD84" s="138" t="str">
        <f t="shared" si="244"/>
        <v/>
      </c>
      <c r="BE84" s="389">
        <f>SUM(BE78:BE83)</f>
        <v>0</v>
      </c>
      <c r="BF84" s="393">
        <f>SUM(BF78:BF83)</f>
        <v>0</v>
      </c>
      <c r="BG84" s="393">
        <f>SUM(BG78:BG83)</f>
        <v>0</v>
      </c>
      <c r="BH84" s="393">
        <f t="shared" si="246"/>
        <v>0</v>
      </c>
      <c r="BI84" s="138" t="str">
        <f t="shared" si="247"/>
        <v/>
      </c>
      <c r="BJ84" s="505" t="s">
        <v>130</v>
      </c>
      <c r="BK84" s="506"/>
      <c r="BL84" s="175">
        <f>SUM(BL78:BL83)</f>
        <v>0</v>
      </c>
      <c r="BM84" s="176">
        <f>COUNTIFS($L$5:$L$300,$X$33,$M$5:$M$300,$Y84,$N$5:$N$300,$Z$31,$O$5:$O$300,$AA$32)</f>
        <v>0</v>
      </c>
      <c r="BN84" s="176">
        <f>SUM(BN78:BN83)</f>
        <v>0</v>
      </c>
      <c r="BO84" s="176"/>
      <c r="BP84" s="393">
        <f t="shared" si="248"/>
        <v>0</v>
      </c>
      <c r="BQ84" s="138" t="str">
        <f t="shared" si="249"/>
        <v/>
      </c>
      <c r="BR84" s="175">
        <f>SUM(BR78:BR83)</f>
        <v>0</v>
      </c>
      <c r="BS84" s="176">
        <f>SUM(BS78:BS83)</f>
        <v>0</v>
      </c>
      <c r="BT84" s="176">
        <f>SUM(BT78:BT83)</f>
        <v>0</v>
      </c>
      <c r="BU84" s="393">
        <f t="shared" si="251"/>
        <v>0</v>
      </c>
      <c r="BV84" s="138" t="str">
        <f t="shared" si="267"/>
        <v/>
      </c>
      <c r="BW84" s="175">
        <f>SUM(BW78:BW83)</f>
        <v>0</v>
      </c>
      <c r="BX84" s="176">
        <f>SUM(BY78:BY83)</f>
        <v>0</v>
      </c>
      <c r="BY84" s="176">
        <f>SUM(BY78:BY83)</f>
        <v>0</v>
      </c>
      <c r="BZ84" s="393">
        <f t="shared" si="253"/>
        <v>0</v>
      </c>
      <c r="CA84" s="138" t="str">
        <f t="shared" si="268"/>
        <v/>
      </c>
      <c r="CB84" s="175">
        <f>SUM(CB78:CB83)</f>
        <v>0</v>
      </c>
      <c r="CC84" s="176">
        <f>SUM(CC78:CC83)</f>
        <v>0</v>
      </c>
      <c r="CD84" s="176">
        <f>SUM(CD78:CD83)</f>
        <v>0</v>
      </c>
      <c r="CE84" s="393">
        <f t="shared" si="255"/>
        <v>0</v>
      </c>
      <c r="CF84" s="138" t="str">
        <f t="shared" si="269"/>
        <v/>
      </c>
      <c r="CG84" s="175">
        <f>SUM(CG78:CG83)</f>
        <v>0</v>
      </c>
      <c r="CH84" s="176">
        <f>SUM(CH78:CH83)</f>
        <v>0</v>
      </c>
      <c r="CI84" s="176">
        <f>SUM(CI78:CI83)</f>
        <v>0</v>
      </c>
      <c r="CJ84" s="393">
        <f t="shared" si="257"/>
        <v>0</v>
      </c>
      <c r="CK84" s="138" t="str">
        <f t="shared" si="258"/>
        <v/>
      </c>
      <c r="CL84" s="187">
        <f>SUM(CL78:CL83)</f>
        <v>0</v>
      </c>
      <c r="CM84" s="188">
        <f>SUM(CM78:CM83)</f>
        <v>0</v>
      </c>
      <c r="CN84" s="188">
        <f>SUM(CN78:CN83)</f>
        <v>0</v>
      </c>
      <c r="CO84" s="374">
        <f t="shared" si="260"/>
        <v>0</v>
      </c>
      <c r="CP84" s="243" t="str">
        <f t="shared" si="261"/>
        <v/>
      </c>
      <c r="CQ84" s="175">
        <f>SUM(CQ78:CQ83)</f>
        <v>0</v>
      </c>
      <c r="CR84" s="176">
        <f>SUM(CR78:CR83)</f>
        <v>0</v>
      </c>
      <c r="CS84" s="176">
        <f>SUM(CS78:CS83)</f>
        <v>0</v>
      </c>
      <c r="CT84" s="393">
        <f t="shared" si="263"/>
        <v>0</v>
      </c>
      <c r="CU84" s="138" t="str">
        <f t="shared" si="264"/>
        <v/>
      </c>
      <c r="CV84" s="98"/>
    </row>
    <row r="85" spans="3:100" ht="15.75" thickBot="1" x14ac:dyDescent="0.3">
      <c r="C85" s="380">
        <f t="shared" si="217"/>
        <v>0</v>
      </c>
      <c r="I85" s="409" t="e">
        <f t="shared" ca="1" si="218"/>
        <v>#NAME?</v>
      </c>
      <c r="K85" s="110"/>
      <c r="L85" s="74" t="str">
        <f t="shared" si="219"/>
        <v/>
      </c>
      <c r="M85" s="11" t="str">
        <f t="shared" si="220"/>
        <v/>
      </c>
      <c r="N85" s="11" t="str">
        <f t="shared" si="221"/>
        <v/>
      </c>
      <c r="O85" s="11" t="str">
        <f t="shared" si="222"/>
        <v/>
      </c>
      <c r="P85" s="380">
        <f t="shared" si="223"/>
        <v>1</v>
      </c>
      <c r="Q85" s="380">
        <f t="shared" si="224"/>
        <v>1</v>
      </c>
      <c r="X85" s="379"/>
      <c r="Y85" s="379"/>
      <c r="Z85" s="499" t="str">
        <f>$G$23</f>
        <v>S</v>
      </c>
      <c r="AA85" s="500"/>
      <c r="AB85" s="500"/>
      <c r="AC85" s="500"/>
      <c r="AD85" s="500"/>
      <c r="AE85" s="501"/>
      <c r="AF85" s="499" t="str">
        <f>$G$24</f>
        <v>R</v>
      </c>
      <c r="AG85" s="500"/>
      <c r="AH85" s="500"/>
      <c r="AI85" s="500"/>
      <c r="AJ85" s="501"/>
      <c r="AK85" s="509" t="str">
        <f>$G$26</f>
        <v>D</v>
      </c>
      <c r="AL85" s="510"/>
      <c r="AM85" s="510"/>
      <c r="AN85" s="510"/>
      <c r="AO85" s="511"/>
      <c r="AP85" s="499" t="str">
        <f>$G$27</f>
        <v>L</v>
      </c>
      <c r="AQ85" s="500"/>
      <c r="AR85" s="500"/>
      <c r="AS85" s="500"/>
      <c r="AT85" s="500"/>
      <c r="AU85" s="499" t="str">
        <f>$G$22</f>
        <v>A</v>
      </c>
      <c r="AV85" s="500"/>
      <c r="AW85" s="500"/>
      <c r="AX85" s="500"/>
      <c r="AY85" s="500"/>
      <c r="AZ85" s="499" t="str">
        <f>$G$32</f>
        <v>X</v>
      </c>
      <c r="BA85" s="500"/>
      <c r="BB85" s="500"/>
      <c r="BC85" s="500"/>
      <c r="BD85" s="501"/>
      <c r="BE85" s="500" t="str">
        <f>$G$25</f>
        <v>B</v>
      </c>
      <c r="BF85" s="500"/>
      <c r="BG85" s="500"/>
      <c r="BH85" s="500"/>
      <c r="BI85" s="501"/>
      <c r="BJ85" s="1"/>
      <c r="BK85" s="27"/>
      <c r="BL85" s="499" t="str">
        <f>$G$23</f>
        <v>S</v>
      </c>
      <c r="BM85" s="500"/>
      <c r="BN85" s="500"/>
      <c r="BO85" s="500"/>
      <c r="BP85" s="500"/>
      <c r="BQ85" s="501"/>
      <c r="BR85" s="499" t="str">
        <f>$G$24</f>
        <v>R</v>
      </c>
      <c r="BS85" s="500"/>
      <c r="BT85" s="500"/>
      <c r="BU85" s="500"/>
      <c r="BV85" s="501"/>
      <c r="BW85" s="499" t="str">
        <f>$G$26</f>
        <v>D</v>
      </c>
      <c r="BX85" s="500"/>
      <c r="BY85" s="500"/>
      <c r="BZ85" s="500"/>
      <c r="CA85" s="501"/>
      <c r="CB85" s="499" t="str">
        <f>$G$27</f>
        <v>L</v>
      </c>
      <c r="CC85" s="500"/>
      <c r="CD85" s="500"/>
      <c r="CE85" s="500"/>
      <c r="CF85" s="500"/>
      <c r="CG85" s="499" t="str">
        <f>$G$22</f>
        <v>A</v>
      </c>
      <c r="CH85" s="500"/>
      <c r="CI85" s="500"/>
      <c r="CJ85" s="500"/>
      <c r="CK85" s="501"/>
      <c r="CL85" s="500" t="str">
        <f>$G$32</f>
        <v>X</v>
      </c>
      <c r="CM85" s="500"/>
      <c r="CN85" s="500"/>
      <c r="CO85" s="500"/>
      <c r="CP85" s="501"/>
      <c r="CQ85" s="500" t="str">
        <f>$G$25</f>
        <v>B</v>
      </c>
      <c r="CR85" s="500"/>
      <c r="CS85" s="500"/>
      <c r="CT85" s="500"/>
      <c r="CU85" s="501"/>
      <c r="CV85" s="31"/>
    </row>
    <row r="86" spans="3:100" ht="15.75" thickBot="1" x14ac:dyDescent="0.3">
      <c r="C86" s="380">
        <f t="shared" si="217"/>
        <v>0</v>
      </c>
      <c r="I86" s="409" t="e">
        <f t="shared" ca="1" si="218"/>
        <v>#NAME?</v>
      </c>
      <c r="K86" s="110"/>
      <c r="L86" s="74" t="str">
        <f t="shared" si="219"/>
        <v/>
      </c>
      <c r="M86" s="11" t="str">
        <f t="shared" si="220"/>
        <v/>
      </c>
      <c r="N86" s="11" t="str">
        <f t="shared" si="221"/>
        <v/>
      </c>
      <c r="O86" s="11" t="str">
        <f t="shared" si="222"/>
        <v/>
      </c>
      <c r="P86" s="380">
        <f t="shared" si="223"/>
        <v>1</v>
      </c>
      <c r="Q86" s="380">
        <f t="shared" si="224"/>
        <v>1</v>
      </c>
      <c r="X86" s="379"/>
      <c r="Y86" s="125" t="s">
        <v>127</v>
      </c>
      <c r="Z86" s="176" t="str">
        <f>$G$29</f>
        <v>P</v>
      </c>
      <c r="AA86" s="170" t="str">
        <f>$G$31</f>
        <v>C</v>
      </c>
      <c r="AB86" s="170" t="str">
        <f>$G$28</f>
        <v>E</v>
      </c>
      <c r="AC86" s="97"/>
      <c r="AD86" s="392" t="s">
        <v>10</v>
      </c>
      <c r="AE86" s="119" t="s">
        <v>128</v>
      </c>
      <c r="AF86" s="175" t="str">
        <f>$G$30</f>
        <v>EX</v>
      </c>
      <c r="AG86" s="176" t="str">
        <f>$G$31</f>
        <v>C</v>
      </c>
      <c r="AH86" s="176" t="str">
        <f>$G$28</f>
        <v>E</v>
      </c>
      <c r="AI86" s="393" t="s">
        <v>10</v>
      </c>
      <c r="AJ86" s="138" t="s">
        <v>128</v>
      </c>
      <c r="AK86" s="175" t="str">
        <f>$G$30</f>
        <v>EX</v>
      </c>
      <c r="AL86" s="176" t="str">
        <f>$G$31</f>
        <v>C</v>
      </c>
      <c r="AM86" s="176" t="str">
        <f>$G$28</f>
        <v>E</v>
      </c>
      <c r="AN86" s="161" t="s">
        <v>10</v>
      </c>
      <c r="AO86" s="138" t="s">
        <v>128</v>
      </c>
      <c r="AP86" s="175" t="str">
        <f>$G$30</f>
        <v>EX</v>
      </c>
      <c r="AQ86" s="176" t="str">
        <f>$G$31</f>
        <v>C</v>
      </c>
      <c r="AR86" s="176" t="str">
        <f>$G$28</f>
        <v>E</v>
      </c>
      <c r="AS86" s="393" t="s">
        <v>10</v>
      </c>
      <c r="AT86" s="155" t="s">
        <v>128</v>
      </c>
      <c r="AU86" s="175" t="str">
        <f>$G$29</f>
        <v>P</v>
      </c>
      <c r="AV86" s="176" t="str">
        <f>$G$31</f>
        <v>C</v>
      </c>
      <c r="AW86" s="176" t="str">
        <f>$G$28</f>
        <v>E</v>
      </c>
      <c r="AX86" s="393" t="s">
        <v>10</v>
      </c>
      <c r="AY86" s="138" t="s">
        <v>128</v>
      </c>
      <c r="AZ86" s="175" t="str">
        <f>$G$29</f>
        <v>P</v>
      </c>
      <c r="BA86" s="176" t="str">
        <f>$G$31</f>
        <v>C</v>
      </c>
      <c r="BB86" s="176" t="str">
        <f>$G$28</f>
        <v>E</v>
      </c>
      <c r="BC86" s="393" t="s">
        <v>10</v>
      </c>
      <c r="BD86" s="138" t="s">
        <v>128</v>
      </c>
      <c r="BE86" s="176" t="str">
        <f>$G$29</f>
        <v>P</v>
      </c>
      <c r="BF86" s="170" t="str">
        <f>$G$31</f>
        <v>C</v>
      </c>
      <c r="BG86" s="170" t="str">
        <f>$G$28</f>
        <v>E</v>
      </c>
      <c r="BH86" s="392" t="s">
        <v>10</v>
      </c>
      <c r="BI86" s="138" t="s">
        <v>128</v>
      </c>
      <c r="BJ86" s="1"/>
      <c r="BK86" s="125" t="s">
        <v>127</v>
      </c>
      <c r="BL86" s="176" t="str">
        <f>$G$29</f>
        <v>P</v>
      </c>
      <c r="BM86" s="170" t="str">
        <f>$G$31</f>
        <v>C</v>
      </c>
      <c r="BN86" s="170" t="str">
        <f>$G$28</f>
        <v>E</v>
      </c>
      <c r="BO86" s="97"/>
      <c r="BP86" s="392" t="s">
        <v>10</v>
      </c>
      <c r="BQ86" s="119" t="s">
        <v>128</v>
      </c>
      <c r="BR86" s="175" t="str">
        <f>$G$30</f>
        <v>EX</v>
      </c>
      <c r="BS86" s="176" t="str">
        <f>$G$31</f>
        <v>C</v>
      </c>
      <c r="BT86" s="176" t="str">
        <f>$G$28</f>
        <v>E</v>
      </c>
      <c r="BU86" s="393" t="s">
        <v>10</v>
      </c>
      <c r="BV86" s="138" t="s">
        <v>128</v>
      </c>
      <c r="BW86" s="175" t="str">
        <f>$G$30</f>
        <v>EX</v>
      </c>
      <c r="BX86" s="176" t="str">
        <f>$G$31</f>
        <v>C</v>
      </c>
      <c r="BY86" s="176" t="str">
        <f>$G$28</f>
        <v>E</v>
      </c>
      <c r="BZ86" s="161" t="s">
        <v>10</v>
      </c>
      <c r="CA86" s="138" t="s">
        <v>128</v>
      </c>
      <c r="CB86" s="175" t="str">
        <f>$G$30</f>
        <v>EX</v>
      </c>
      <c r="CC86" s="176" t="str">
        <f>$G$31</f>
        <v>C</v>
      </c>
      <c r="CD86" s="176" t="str">
        <f>$G$28</f>
        <v>E</v>
      </c>
      <c r="CE86" s="393" t="s">
        <v>10</v>
      </c>
      <c r="CF86" s="155" t="s">
        <v>128</v>
      </c>
      <c r="CG86" s="175" t="str">
        <f>$G$29</f>
        <v>P</v>
      </c>
      <c r="CH86" s="176" t="str">
        <f>$G$31</f>
        <v>C</v>
      </c>
      <c r="CI86" s="176" t="str">
        <f>$G$28</f>
        <v>E</v>
      </c>
      <c r="CJ86" s="393" t="s">
        <v>10</v>
      </c>
      <c r="CK86" s="138" t="s">
        <v>128</v>
      </c>
      <c r="CL86" s="176" t="str">
        <f>$G$29</f>
        <v>P</v>
      </c>
      <c r="CM86" s="170" t="str">
        <f>$G$31</f>
        <v>C</v>
      </c>
      <c r="CN86" s="170" t="str">
        <f>$G$28</f>
        <v>E</v>
      </c>
      <c r="CO86" s="393" t="s">
        <v>10</v>
      </c>
      <c r="CP86" s="138" t="s">
        <v>128</v>
      </c>
      <c r="CQ86" s="176" t="str">
        <f>$G$29</f>
        <v>P</v>
      </c>
      <c r="CR86" s="170" t="str">
        <f>$G$31</f>
        <v>C</v>
      </c>
      <c r="CS86" s="170" t="str">
        <f>$G$28</f>
        <v>E</v>
      </c>
      <c r="CT86" s="392" t="s">
        <v>10</v>
      </c>
      <c r="CU86" s="138" t="s">
        <v>128</v>
      </c>
      <c r="CV86" s="329"/>
    </row>
    <row r="87" spans="3:100" ht="15.75" customHeight="1" x14ac:dyDescent="0.25">
      <c r="C87" s="380">
        <f t="shared" si="217"/>
        <v>0</v>
      </c>
      <c r="I87" s="409" t="e">
        <f t="shared" ca="1" si="218"/>
        <v>#NAME?</v>
      </c>
      <c r="K87" s="110"/>
      <c r="L87" s="74" t="str">
        <f t="shared" si="219"/>
        <v/>
      </c>
      <c r="M87" s="11" t="str">
        <f t="shared" si="220"/>
        <v/>
      </c>
      <c r="N87" s="11" t="str">
        <f t="shared" si="221"/>
        <v/>
      </c>
      <c r="O87" s="11" t="str">
        <f t="shared" si="222"/>
        <v/>
      </c>
      <c r="P87" s="380">
        <f t="shared" si="223"/>
        <v>1</v>
      </c>
      <c r="Q87" s="380">
        <f t="shared" si="224"/>
        <v>1</v>
      </c>
      <c r="X87" s="512">
        <f>F10</f>
        <v>0</v>
      </c>
      <c r="Y87" s="391">
        <v>1</v>
      </c>
      <c r="Z87" s="172">
        <f>COUNTIFS($L$5:$L$300,$X$87,$M$5:$M$300,$Y$33,$N$5:$N$300,$Z$31,$O$5:$O$300,$Z$32)</f>
        <v>0</v>
      </c>
      <c r="AA87" s="172">
        <f>COUNTIFS($L$5:$L$300,$X$87,$M$5:$M$300,$Y$33,$N$5:$N$300,$Z$31,$O$5:$O$300,AA$32)</f>
        <v>0</v>
      </c>
      <c r="AB87" s="172">
        <f>COUNTIFS($L$5:$L$300,$X$87,$M$5:$M$300,$Y$33,$N$5:$N$300,$Z$31,$O$5:$O$300,AB$32)</f>
        <v>0</v>
      </c>
      <c r="AC87" s="97"/>
      <c r="AD87" s="97">
        <f t="shared" ref="AD87:AD93" si="270">SUM(Z87:AB87)</f>
        <v>0</v>
      </c>
      <c r="AE87" s="397" t="str">
        <f t="shared" ref="AE87:AE93" si="271">IF(AD87=0,"",((Z87*4)+(AA87*2)+(AB87*0))/AD87)</f>
        <v/>
      </c>
      <c r="AF87" s="174">
        <f>COUNTIFS($L$5:$L$300,$X$87,$M$5:$M$300,$Y$33,$N$5:$N$300,$AF$31,$O$5:$O$300,AF$32)</f>
        <v>0</v>
      </c>
      <c r="AG87" s="174">
        <f t="shared" ref="AG87:AH92" si="272">COUNTIFS($L$5:$L$300,$X$87,$M$5:$M$300,$Y87,$N$5:$N$300,$AF$31,$O$5:$O$300,AG$32)</f>
        <v>0</v>
      </c>
      <c r="AH87" s="174">
        <f t="shared" si="272"/>
        <v>0</v>
      </c>
      <c r="AI87" s="97">
        <f t="shared" ref="AI87:AI93" si="273">SUM(AF87:AH87)</f>
        <v>0</v>
      </c>
      <c r="AJ87" s="382" t="str">
        <f>IF(AI87=0,"",((AF87*3)+(AG87*1.5)+(AH87*0))/AI87)</f>
        <v/>
      </c>
      <c r="AK87" s="181">
        <f t="shared" ref="AK87:AM92" si="274">COUNTIFS($L$5:$L$300,$X$87,$M$5:$M$300,$Y87,$N$5:$N$300,$AK$31,$O$5:$O$300,AK$32)</f>
        <v>0</v>
      </c>
      <c r="AL87" s="174">
        <f t="shared" si="274"/>
        <v>0</v>
      </c>
      <c r="AM87" s="174">
        <f t="shared" si="274"/>
        <v>0</v>
      </c>
      <c r="AN87" s="97">
        <f t="shared" ref="AN87:AN93" si="275">SUM(AK87:AM87)</f>
        <v>0</v>
      </c>
      <c r="AO87" s="397" t="str">
        <f>IF(AN87=0,"",((AK87*3)+(AL87*1.5)+(AM87*0))/AN87)</f>
        <v/>
      </c>
      <c r="AP87" s="174">
        <f t="shared" ref="AP87:AR92" si="276">COUNTIFS($L$5:$L$300,$X$87,$M$5:$M$300,$Y87,$N$5:$N$300,$AP$31,$O$5:$O$300,AP$32)</f>
        <v>0</v>
      </c>
      <c r="AQ87" s="174">
        <f t="shared" si="276"/>
        <v>0</v>
      </c>
      <c r="AR87" s="174">
        <f t="shared" si="276"/>
        <v>0</v>
      </c>
      <c r="AS87" s="97">
        <f t="shared" ref="AS87:AS93" si="277">SUM(AP87:AR87)</f>
        <v>0</v>
      </c>
      <c r="AT87" s="397" t="str">
        <f t="shared" ref="AT87:AT92" si="278">IF(AS87=0,"",((AP87*3)+(AQ87*1.5)+(AS87*0))/AS87)</f>
        <v/>
      </c>
      <c r="AU87" s="185">
        <f t="shared" ref="AU87:AW92" si="279">COUNTIFS($L$5:$L$300,$X$87,$M$5:$M$300,$Y87,$N$5:$N$300,$AU$31,$O$5:$O$300,AU$32)</f>
        <v>0</v>
      </c>
      <c r="AV87" s="172">
        <f t="shared" si="279"/>
        <v>0</v>
      </c>
      <c r="AW87" s="172">
        <f t="shared" si="279"/>
        <v>0</v>
      </c>
      <c r="AX87" s="97">
        <f t="shared" ref="AX87:AX93" si="280">SUM(AU87:AW87)</f>
        <v>0</v>
      </c>
      <c r="AY87" s="397" t="str">
        <f t="shared" ref="AY87:AY93" si="281">IF(AX87=0,"",((AU87*4)+(AV87*2)+(AW87*0))/AX87)</f>
        <v/>
      </c>
      <c r="AZ87" s="181">
        <f t="shared" ref="AZ87:BB92" si="282">COUNTIFS($L$5:$L$300,$X$87,$M$5:$M$300,$Y87,$N$5:$N$300,$AZ$31,$O$5:$O$300,AZ$32)</f>
        <v>0</v>
      </c>
      <c r="BA87" s="174">
        <f t="shared" si="282"/>
        <v>0</v>
      </c>
      <c r="BB87" s="174">
        <f t="shared" si="282"/>
        <v>0</v>
      </c>
      <c r="BC87" s="409">
        <f t="shared" ref="BC87:BC93" si="283">SUM(AZ87:BB87)</f>
        <v>0</v>
      </c>
      <c r="BD87" s="399" t="str">
        <f t="shared" ref="BD87:BD93" si="284">IF(BC87=0,"",((AZ87*4)+(BA87*2)+(BB87*0))/BC87)</f>
        <v/>
      </c>
      <c r="BE87" s="185">
        <f t="shared" ref="BE87:BG92" si="285">COUNTIFS($L$5:$L$300,$X$87,$M$5:$M$300,$Y87,$N$5:$N$300,$BE$31,$O$5:$O$300,BE$32)</f>
        <v>0</v>
      </c>
      <c r="BF87" s="172">
        <f t="shared" si="285"/>
        <v>0</v>
      </c>
      <c r="BG87" s="172">
        <f t="shared" si="285"/>
        <v>0</v>
      </c>
      <c r="BH87" s="97">
        <f t="shared" ref="BH87:BH93" si="286">SUM(BE87:BG87)</f>
        <v>0</v>
      </c>
      <c r="BI87" s="397" t="str">
        <f t="shared" ref="BI87:BI93" si="287">IF(BH87=0,"",((BE87*4)+(BF87*2)+(BG87*0))/BH87)</f>
        <v/>
      </c>
      <c r="BJ87" s="512">
        <f>H10</f>
        <v>0</v>
      </c>
      <c r="BK87" s="404">
        <v>1</v>
      </c>
      <c r="BL87" s="172">
        <f>COUNTIFS($L$5:$L$300,$BJ$33,$M$5:$M$300,$Y$33,$N$5:$N$300,$Z$31,$O$5:$O$300,$Z$32)</f>
        <v>0</v>
      </c>
      <c r="BM87" s="172">
        <f>COUNTIFS($L$5:$L$300,$BJ$33,$M$5:$M$300,$Y$33,$N$5:$N$300,$Z$31,$O$5:$O$300,BM$32)</f>
        <v>0</v>
      </c>
      <c r="BN87" s="172">
        <f>COUNTIFS($L$5:$L$300,$BJ$33,$M$5:$M$300,$Y$33,$N$5:$N$300,$Z$31,$O$5:$O$300,BN$32)</f>
        <v>0</v>
      </c>
      <c r="BO87" s="172"/>
      <c r="BP87" s="97">
        <f t="shared" ref="BP87:BP93" si="288">SUM(BL87:BN87)</f>
        <v>0</v>
      </c>
      <c r="BQ87" s="397" t="str">
        <f t="shared" ref="BQ87:BQ93" si="289">IF(BP87=0,"",((BL87*4)+(BM87*2)+(BN87*0))/BP87)</f>
        <v/>
      </c>
      <c r="BR87" s="174">
        <f>COUNTIFS($L$5:$L$300,$BJ$33,$M$5:$M$300,$Y$33,$N$5:$N$300,$AF$31,$O$5:$O$300,BR$32)</f>
        <v>0</v>
      </c>
      <c r="BS87" s="174">
        <f t="shared" ref="BS87:BT92" si="290">COUNTIFS($L$5:$L$300,$BJ$33,$M$5:$M$300,$Y87,$N$5:$N$300,$AF$31,$O$5:$O$300,BS$32)</f>
        <v>0</v>
      </c>
      <c r="BT87" s="174">
        <f t="shared" si="290"/>
        <v>0</v>
      </c>
      <c r="BU87" s="97">
        <f t="shared" ref="BU87:BU93" si="291">SUM(BR87:BT87)</f>
        <v>0</v>
      </c>
      <c r="BV87" s="397" t="str">
        <f>IF(BU87=0,"",((BR87*3)+(BS87*1.5)+(BT87*0))/BU87)</f>
        <v/>
      </c>
      <c r="BW87" s="174">
        <f t="shared" ref="BW87:BY92" si="292">COUNTIFS($L$5:$L$300,$BJ$33,$M$5:$M$300,$Y87,$N$5:$N$300,$AK$31,$O$5:$O$300,BW$32)</f>
        <v>0</v>
      </c>
      <c r="BX87" s="174">
        <f t="shared" si="292"/>
        <v>0</v>
      </c>
      <c r="BY87" s="174">
        <f t="shared" si="292"/>
        <v>0</v>
      </c>
      <c r="BZ87" s="97">
        <f t="shared" ref="BZ87:BZ93" si="293">SUM(BW87:BY87)</f>
        <v>0</v>
      </c>
      <c r="CA87" s="397" t="str">
        <f>IF(BZ87=0,"",((BW87*3)+(BX87*1.5)+(BY87*0))/BZ87)</f>
        <v/>
      </c>
      <c r="CB87" s="174">
        <f t="shared" ref="CB87:CD92" si="294">COUNTIFS($L$5:$L$300,$BJ$33,$M$5:$M$300,$Y87,$N$5:$N$300,$AP$31,$O$5:$O$300,CB$32)</f>
        <v>0</v>
      </c>
      <c r="CC87" s="174">
        <f t="shared" si="294"/>
        <v>0</v>
      </c>
      <c r="CD87" s="174">
        <f t="shared" si="294"/>
        <v>0</v>
      </c>
      <c r="CE87" s="97">
        <f t="shared" ref="CE87:CE93" si="295">SUM(CB87:CD87)</f>
        <v>0</v>
      </c>
      <c r="CF87" s="397" t="str">
        <f>IF(CE87=0,"",((CB87*3)+(CC87*1.5)+(CD87*0))/CE87)</f>
        <v/>
      </c>
      <c r="CG87" s="185">
        <f t="shared" ref="CG87:CI92" si="296">COUNTIFS($L$5:$L$300,$BJ$33,$M$5:$M$300,$Y87,$N$5:$N$300,$AU$31,$O$5:$O$300,CG$32)</f>
        <v>0</v>
      </c>
      <c r="CH87" s="172">
        <f t="shared" si="296"/>
        <v>0</v>
      </c>
      <c r="CI87" s="172">
        <f t="shared" si="296"/>
        <v>0</v>
      </c>
      <c r="CJ87" s="97">
        <f t="shared" ref="CJ87:CJ93" si="297">SUM(CG87:CI87)</f>
        <v>0</v>
      </c>
      <c r="CK87" s="400" t="str">
        <f t="shared" ref="CK87:CK93" si="298">IF(CJ87=0,"",((CG87*4)+(CH87*2)+(CI87*0))/CJ87)</f>
        <v/>
      </c>
      <c r="CL87" s="185">
        <f t="shared" ref="CL87:CN92" si="299">COUNTIFS($L$5:$L$300,$BJ$33,$M$5:$M$300,$Y87,$N$5:$N$300,$AZ$31,$O$5:$O$300,CL$32)</f>
        <v>0</v>
      </c>
      <c r="CM87" s="172">
        <f t="shared" si="299"/>
        <v>0</v>
      </c>
      <c r="CN87" s="172">
        <f t="shared" si="299"/>
        <v>0</v>
      </c>
      <c r="CO87" s="97">
        <f t="shared" ref="CO87:CO93" si="300">SUM(CL87:CN87)</f>
        <v>0</v>
      </c>
      <c r="CP87" s="397" t="str">
        <f t="shared" ref="CP87:CP93" si="301">IF(CO87=0,"",((CL87*4)+(CM87*2)+(CN87*0))/CO87)</f>
        <v/>
      </c>
      <c r="CQ87" s="172">
        <f t="shared" ref="CQ87:CS92" si="302">COUNTIFS($L$5:$L$300,$BJ$33,$M$5:$M$300,$Y87,$N$5:$N$300,$BE$31,$O$5:$O$300,CQ$32)</f>
        <v>0</v>
      </c>
      <c r="CR87" s="172">
        <f t="shared" si="302"/>
        <v>0</v>
      </c>
      <c r="CS87" s="172">
        <f t="shared" si="302"/>
        <v>0</v>
      </c>
      <c r="CT87" s="97">
        <f t="shared" ref="CT87:CT93" si="303">SUM(CQ87:CS87)</f>
        <v>0</v>
      </c>
      <c r="CU87" s="397" t="str">
        <f t="shared" ref="CU87:CU93" si="304">IF(CT87=0,"",((CQ87*4)+(CR87*2)+(CS87*0))/CT87)</f>
        <v/>
      </c>
      <c r="CV87" s="98"/>
    </row>
    <row r="88" spans="3:100" x14ac:dyDescent="0.25">
      <c r="C88" s="380">
        <f t="shared" si="217"/>
        <v>0</v>
      </c>
      <c r="I88" s="409" t="e">
        <f t="shared" ca="1" si="218"/>
        <v>#NAME?</v>
      </c>
      <c r="K88" s="110"/>
      <c r="L88" s="74" t="str">
        <f t="shared" si="219"/>
        <v/>
      </c>
      <c r="M88" s="11" t="str">
        <f t="shared" si="220"/>
        <v/>
      </c>
      <c r="N88" s="11" t="str">
        <f t="shared" si="221"/>
        <v/>
      </c>
      <c r="O88" s="11" t="str">
        <f t="shared" si="222"/>
        <v/>
      </c>
      <c r="P88" s="380">
        <f t="shared" si="223"/>
        <v>1</v>
      </c>
      <c r="Q88" s="380">
        <f t="shared" si="224"/>
        <v>1</v>
      </c>
      <c r="X88" s="513"/>
      <c r="Y88" s="129">
        <v>2</v>
      </c>
      <c r="Z88" s="173">
        <f>COUNTIFS($L$5:$L$300,$X$87,$M$5:$M$300,$Y88,$N$5:$N$300,$Z$31,$O$5:$O$300,$Z$32)</f>
        <v>0</v>
      </c>
      <c r="AA88" s="173">
        <f>COUNTIFS($L$5:$L$300,$X$87,$M$5:$M$300,$Y88,$N$5:$N$300,$Z$31,$O$5:$O$300,$AA$32)</f>
        <v>0</v>
      </c>
      <c r="AB88" s="173">
        <f>COUNTIFS($L$5:$L$300,$X$87,$M$5:$M$300,$Y88,$N$5:$N$300,$Z$31,$O$5:$O$300,$AB$32)</f>
        <v>0</v>
      </c>
      <c r="AC88" s="130"/>
      <c r="AD88" s="130">
        <f t="shared" si="270"/>
        <v>0</v>
      </c>
      <c r="AE88" s="137" t="str">
        <f t="shared" si="271"/>
        <v/>
      </c>
      <c r="AF88" s="173">
        <f>COUNTIFS($L$5:$L$300,$X$87,$M$5:$M$300,$Y88,$N$5:$N$300,$AF$31,$O$5:$O$300,AF$32)</f>
        <v>0</v>
      </c>
      <c r="AG88" s="173">
        <f t="shared" si="272"/>
        <v>0</v>
      </c>
      <c r="AH88" s="173">
        <f t="shared" si="272"/>
        <v>0</v>
      </c>
      <c r="AI88" s="130">
        <f t="shared" si="273"/>
        <v>0</v>
      </c>
      <c r="AJ88" s="136" t="str">
        <f t="shared" ref="AJ88:AJ93" si="305">IF(AI88=0,"",((AF88*3)+(AG88*1.5)+(AH88*0))/AI88)</f>
        <v/>
      </c>
      <c r="AK88" s="182">
        <f t="shared" si="274"/>
        <v>0</v>
      </c>
      <c r="AL88" s="173">
        <f t="shared" si="274"/>
        <v>0</v>
      </c>
      <c r="AM88" s="173">
        <f t="shared" si="274"/>
        <v>0</v>
      </c>
      <c r="AN88" s="130">
        <f t="shared" si="275"/>
        <v>0</v>
      </c>
      <c r="AO88" s="137" t="str">
        <f t="shared" ref="AO88:AO93" si="306">IF(AN88=0,"",((AK88*3)+(AL88*1.5)+(AM88*0))/AN88)</f>
        <v/>
      </c>
      <c r="AP88" s="173">
        <f t="shared" si="276"/>
        <v>0</v>
      </c>
      <c r="AQ88" s="173">
        <f t="shared" si="276"/>
        <v>0</v>
      </c>
      <c r="AR88" s="173">
        <f t="shared" si="276"/>
        <v>0</v>
      </c>
      <c r="AS88" s="130">
        <f t="shared" si="277"/>
        <v>0</v>
      </c>
      <c r="AT88" s="137" t="str">
        <f t="shared" si="278"/>
        <v/>
      </c>
      <c r="AU88" s="182">
        <f t="shared" si="279"/>
        <v>0</v>
      </c>
      <c r="AV88" s="173">
        <f t="shared" si="279"/>
        <v>0</v>
      </c>
      <c r="AW88" s="173">
        <f t="shared" si="279"/>
        <v>0</v>
      </c>
      <c r="AX88" s="130">
        <f t="shared" si="280"/>
        <v>0</v>
      </c>
      <c r="AY88" s="137" t="str">
        <f t="shared" si="281"/>
        <v/>
      </c>
      <c r="AZ88" s="182">
        <f t="shared" si="282"/>
        <v>0</v>
      </c>
      <c r="BA88" s="173">
        <f t="shared" si="282"/>
        <v>0</v>
      </c>
      <c r="BB88" s="173">
        <f t="shared" si="282"/>
        <v>0</v>
      </c>
      <c r="BC88" s="130">
        <f t="shared" si="283"/>
        <v>0</v>
      </c>
      <c r="BD88" s="137" t="str">
        <f t="shared" si="284"/>
        <v/>
      </c>
      <c r="BE88" s="182">
        <f t="shared" si="285"/>
        <v>0</v>
      </c>
      <c r="BF88" s="173">
        <f t="shared" si="285"/>
        <v>0</v>
      </c>
      <c r="BG88" s="173">
        <f t="shared" si="285"/>
        <v>0</v>
      </c>
      <c r="BH88" s="130">
        <f t="shared" si="286"/>
        <v>0</v>
      </c>
      <c r="BI88" s="137" t="str">
        <f t="shared" si="287"/>
        <v/>
      </c>
      <c r="BJ88" s="513"/>
      <c r="BK88" s="126">
        <v>2</v>
      </c>
      <c r="BL88" s="236">
        <f>COUNTIFS($L$5:$L$300,$BJ$33,$M$5:$M$300,$Y88,$N$5:$N$300,$Z$31,$O$5:$O$300,$Z$32)</f>
        <v>0</v>
      </c>
      <c r="BM88" s="236">
        <f>COUNTIFS($L$5:$L$300,$BJ$33,$M$5:$M$300,$Y88,$N$5:$N$300,$Z$31,$O$5:$O$300,$AA$32)</f>
        <v>0</v>
      </c>
      <c r="BN88" s="236">
        <f>COUNTIFS($L$5:$L$300,$BJ$33,$M$5:$M$300,$Y88,$N$5:$N$300,$Z$31,$O$5:$O$300,$AB$32)</f>
        <v>0</v>
      </c>
      <c r="BO88" s="236"/>
      <c r="BP88" s="233">
        <f t="shared" si="288"/>
        <v>0</v>
      </c>
      <c r="BQ88" s="240" t="str">
        <f t="shared" si="289"/>
        <v/>
      </c>
      <c r="BR88" s="236">
        <f>COUNTIFS($L$5:$L$300,$BJ$33,$M$5:$M$300,$Y88,$N$5:$N$300,$AF$31,$O$5:$O$300,BR$32)</f>
        <v>0</v>
      </c>
      <c r="BS88" s="236">
        <f t="shared" si="290"/>
        <v>0</v>
      </c>
      <c r="BT88" s="236">
        <f t="shared" si="290"/>
        <v>0</v>
      </c>
      <c r="BU88" s="233">
        <f t="shared" si="291"/>
        <v>0</v>
      </c>
      <c r="BV88" s="240" t="str">
        <f t="shared" ref="BV88:BV93" si="307">IF(BU88=0,"",((BR88*3)+(BS88*1.5)+(BT88*0))/BU88)</f>
        <v/>
      </c>
      <c r="BW88" s="236">
        <f t="shared" si="292"/>
        <v>0</v>
      </c>
      <c r="BX88" s="236">
        <f t="shared" si="292"/>
        <v>0</v>
      </c>
      <c r="BY88" s="236">
        <f t="shared" si="292"/>
        <v>0</v>
      </c>
      <c r="BZ88" s="233">
        <f t="shared" si="293"/>
        <v>0</v>
      </c>
      <c r="CA88" s="240" t="str">
        <f t="shared" ref="CA88:CA93" si="308">IF(BZ88=0,"",((BW88*3)+(BX88*1.5)+(BY88*0))/BZ88)</f>
        <v/>
      </c>
      <c r="CB88" s="236">
        <f t="shared" si="294"/>
        <v>0</v>
      </c>
      <c r="CC88" s="236">
        <f t="shared" si="294"/>
        <v>0</v>
      </c>
      <c r="CD88" s="236">
        <f t="shared" si="294"/>
        <v>0</v>
      </c>
      <c r="CE88" s="233">
        <f t="shared" si="295"/>
        <v>0</v>
      </c>
      <c r="CF88" s="240" t="str">
        <f t="shared" ref="CF88:CF93" si="309">IF(CE88=0,"",((CB88*3)+(CC88*1.5)+(CD88*0))/CE88)</f>
        <v/>
      </c>
      <c r="CG88" s="237">
        <f t="shared" si="296"/>
        <v>0</v>
      </c>
      <c r="CH88" s="236">
        <f t="shared" si="296"/>
        <v>0</v>
      </c>
      <c r="CI88" s="236">
        <f t="shared" si="296"/>
        <v>0</v>
      </c>
      <c r="CJ88" s="233">
        <f t="shared" si="297"/>
        <v>0</v>
      </c>
      <c r="CK88" s="242" t="str">
        <f t="shared" si="298"/>
        <v/>
      </c>
      <c r="CL88" s="237">
        <f t="shared" si="299"/>
        <v>0</v>
      </c>
      <c r="CM88" s="236">
        <f t="shared" si="299"/>
        <v>0</v>
      </c>
      <c r="CN88" s="236">
        <f t="shared" si="299"/>
        <v>0</v>
      </c>
      <c r="CO88" s="233">
        <f t="shared" si="300"/>
        <v>0</v>
      </c>
      <c r="CP88" s="240" t="str">
        <f t="shared" si="301"/>
        <v/>
      </c>
      <c r="CQ88" s="236">
        <f t="shared" si="302"/>
        <v>0</v>
      </c>
      <c r="CR88" s="236">
        <f t="shared" si="302"/>
        <v>0</v>
      </c>
      <c r="CS88" s="236">
        <f t="shared" si="302"/>
        <v>0</v>
      </c>
      <c r="CT88" s="233">
        <f t="shared" si="303"/>
        <v>0</v>
      </c>
      <c r="CU88" s="240" t="str">
        <f t="shared" si="304"/>
        <v/>
      </c>
      <c r="CV88" s="98"/>
    </row>
    <row r="89" spans="3:100" x14ac:dyDescent="0.25">
      <c r="C89" s="380">
        <f t="shared" si="217"/>
        <v>0</v>
      </c>
      <c r="I89" s="409" t="e">
        <f t="shared" ca="1" si="218"/>
        <v>#NAME?</v>
      </c>
      <c r="K89" s="110"/>
      <c r="L89" s="74" t="str">
        <f t="shared" si="219"/>
        <v/>
      </c>
      <c r="M89" s="11" t="str">
        <f t="shared" si="220"/>
        <v/>
      </c>
      <c r="N89" s="11" t="str">
        <f t="shared" si="221"/>
        <v/>
      </c>
      <c r="O89" s="11" t="str">
        <f t="shared" si="222"/>
        <v/>
      </c>
      <c r="P89" s="380">
        <f t="shared" si="223"/>
        <v>1</v>
      </c>
      <c r="Q89" s="380">
        <f t="shared" si="224"/>
        <v>1</v>
      </c>
      <c r="X89" s="513"/>
      <c r="Y89" s="111">
        <v>3</v>
      </c>
      <c r="Z89" s="174">
        <f>COUNTIFS($L$5:$L$300,$X$87,$M$5:$M$300,$Y89,$N$5:$N$300,$Z$31,$O$5:$O$300,$Z$32)</f>
        <v>0</v>
      </c>
      <c r="AA89" s="174">
        <f>COUNTIFS($L$5:$L$300,$X$87,$M$5:$M$300,$Y89,$N$5:$N$300,$Z$31,$O$5:$O$300,$AA$32)</f>
        <v>0</v>
      </c>
      <c r="AB89" s="174">
        <f>COUNTIFS($L$5:$L$300,$X$87,$M$5:$M$300,$Y89,$N$5:$N$300,$Z$31,$O$5:$O$300,$AB$32)</f>
        <v>0</v>
      </c>
      <c r="AC89" s="409"/>
      <c r="AD89" s="409">
        <f t="shared" si="270"/>
        <v>0</v>
      </c>
      <c r="AE89" s="399" t="str">
        <f t="shared" si="271"/>
        <v/>
      </c>
      <c r="AF89" s="174">
        <f>COUNTIFS($L$5:$L$300,$X$87,$M$5:$M$300,$Y89,$N$5:$N$300,$AF$31,$O$5:$O$300,AF$32)</f>
        <v>0</v>
      </c>
      <c r="AG89" s="174">
        <f t="shared" si="272"/>
        <v>0</v>
      </c>
      <c r="AH89" s="174">
        <f t="shared" si="272"/>
        <v>0</v>
      </c>
      <c r="AI89" s="409">
        <f t="shared" si="273"/>
        <v>0</v>
      </c>
      <c r="AJ89" s="378" t="str">
        <f t="shared" si="305"/>
        <v/>
      </c>
      <c r="AK89" s="181">
        <f t="shared" si="274"/>
        <v>0</v>
      </c>
      <c r="AL89" s="174">
        <f t="shared" si="274"/>
        <v>0</v>
      </c>
      <c r="AM89" s="174">
        <f t="shared" si="274"/>
        <v>0</v>
      </c>
      <c r="AN89" s="409">
        <f t="shared" si="275"/>
        <v>0</v>
      </c>
      <c r="AO89" s="399" t="str">
        <f t="shared" si="306"/>
        <v/>
      </c>
      <c r="AP89" s="174">
        <f t="shared" si="276"/>
        <v>0</v>
      </c>
      <c r="AQ89" s="174">
        <f t="shared" si="276"/>
        <v>0</v>
      </c>
      <c r="AR89" s="174">
        <f t="shared" si="276"/>
        <v>0</v>
      </c>
      <c r="AS89" s="409">
        <f t="shared" si="277"/>
        <v>0</v>
      </c>
      <c r="AT89" s="399" t="str">
        <f t="shared" si="278"/>
        <v/>
      </c>
      <c r="AU89" s="181">
        <f t="shared" si="279"/>
        <v>0</v>
      </c>
      <c r="AV89" s="174">
        <f t="shared" si="279"/>
        <v>0</v>
      </c>
      <c r="AW89" s="174">
        <f t="shared" si="279"/>
        <v>0</v>
      </c>
      <c r="AX89" s="409">
        <f t="shared" si="280"/>
        <v>0</v>
      </c>
      <c r="AY89" s="399" t="str">
        <f t="shared" si="281"/>
        <v/>
      </c>
      <c r="AZ89" s="181">
        <f t="shared" si="282"/>
        <v>0</v>
      </c>
      <c r="BA89" s="174">
        <f t="shared" si="282"/>
        <v>0</v>
      </c>
      <c r="BB89" s="174">
        <f t="shared" si="282"/>
        <v>0</v>
      </c>
      <c r="BC89" s="409">
        <f t="shared" si="283"/>
        <v>0</v>
      </c>
      <c r="BD89" s="399" t="str">
        <f t="shared" si="284"/>
        <v/>
      </c>
      <c r="BE89" s="181">
        <f t="shared" si="285"/>
        <v>0</v>
      </c>
      <c r="BF89" s="174">
        <f t="shared" si="285"/>
        <v>0</v>
      </c>
      <c r="BG89" s="174">
        <f t="shared" si="285"/>
        <v>0</v>
      </c>
      <c r="BH89" s="409">
        <f t="shared" si="286"/>
        <v>0</v>
      </c>
      <c r="BI89" s="399" t="str">
        <f t="shared" si="287"/>
        <v/>
      </c>
      <c r="BJ89" s="513"/>
      <c r="BK89" s="132">
        <v>3</v>
      </c>
      <c r="BL89" s="174">
        <f>COUNTIFS($L$5:$L$300,$BJ$33,$M$5:$M$300,$Y89,$N$5:$N$300,$Z$31,$O$5:$O$300,$Z$32)</f>
        <v>0</v>
      </c>
      <c r="BM89" s="174">
        <f>COUNTIFS($L$5:$L$300,$BJ$33,$M$5:$M$300,$Y89,$N$5:$N$300,$Z$31,$O$5:$O$300,$AA$32)</f>
        <v>0</v>
      </c>
      <c r="BN89" s="174">
        <f>COUNTIFS($L$5:$L$300,$BJ$33,$M$5:$M$300,$Y89,$N$5:$N$300,$Z$31,$O$5:$O$300,$AB$32)</f>
        <v>0</v>
      </c>
      <c r="BO89" s="174"/>
      <c r="BP89" s="409">
        <f t="shared" si="288"/>
        <v>0</v>
      </c>
      <c r="BQ89" s="399" t="str">
        <f t="shared" si="289"/>
        <v/>
      </c>
      <c r="BR89" s="174">
        <f>COUNTIFS($L$5:$L$300,$BJ$33,$M$5:$M$300,$Y89,$N$5:$N$300,$AF$31,$O$5:$O$300,BR$32)</f>
        <v>0</v>
      </c>
      <c r="BS89" s="174">
        <f t="shared" si="290"/>
        <v>0</v>
      </c>
      <c r="BT89" s="174">
        <f t="shared" si="290"/>
        <v>0</v>
      </c>
      <c r="BU89" s="409">
        <f t="shared" si="291"/>
        <v>0</v>
      </c>
      <c r="BV89" s="399" t="str">
        <f t="shared" si="307"/>
        <v/>
      </c>
      <c r="BW89" s="174">
        <f t="shared" si="292"/>
        <v>0</v>
      </c>
      <c r="BX89" s="174">
        <f t="shared" si="292"/>
        <v>0</v>
      </c>
      <c r="BY89" s="174">
        <f t="shared" si="292"/>
        <v>0</v>
      </c>
      <c r="BZ89" s="409">
        <f t="shared" si="293"/>
        <v>0</v>
      </c>
      <c r="CA89" s="399" t="str">
        <f t="shared" si="308"/>
        <v/>
      </c>
      <c r="CB89" s="174">
        <f t="shared" si="294"/>
        <v>0</v>
      </c>
      <c r="CC89" s="174">
        <f t="shared" si="294"/>
        <v>0</v>
      </c>
      <c r="CD89" s="174">
        <f t="shared" si="294"/>
        <v>0</v>
      </c>
      <c r="CE89" s="409">
        <f t="shared" si="295"/>
        <v>0</v>
      </c>
      <c r="CF89" s="399" t="str">
        <f t="shared" si="309"/>
        <v/>
      </c>
      <c r="CG89" s="181">
        <f t="shared" si="296"/>
        <v>0</v>
      </c>
      <c r="CH89" s="174">
        <f t="shared" si="296"/>
        <v>0</v>
      </c>
      <c r="CI89" s="174">
        <f t="shared" si="296"/>
        <v>0</v>
      </c>
      <c r="CJ89" s="409">
        <f t="shared" si="297"/>
        <v>0</v>
      </c>
      <c r="CK89" s="398" t="str">
        <f t="shared" si="298"/>
        <v/>
      </c>
      <c r="CL89" s="181">
        <f t="shared" si="299"/>
        <v>0</v>
      </c>
      <c r="CM89" s="174">
        <f t="shared" si="299"/>
        <v>0</v>
      </c>
      <c r="CN89" s="174">
        <f t="shared" si="299"/>
        <v>0</v>
      </c>
      <c r="CO89" s="409">
        <f t="shared" si="300"/>
        <v>0</v>
      </c>
      <c r="CP89" s="399" t="str">
        <f t="shared" si="301"/>
        <v/>
      </c>
      <c r="CQ89" s="174">
        <f t="shared" si="302"/>
        <v>0</v>
      </c>
      <c r="CR89" s="174">
        <f t="shared" si="302"/>
        <v>0</v>
      </c>
      <c r="CS89" s="174">
        <f t="shared" si="302"/>
        <v>0</v>
      </c>
      <c r="CT89" s="409">
        <f t="shared" si="303"/>
        <v>0</v>
      </c>
      <c r="CU89" s="399" t="str">
        <f t="shared" si="304"/>
        <v/>
      </c>
      <c r="CV89" s="98"/>
    </row>
    <row r="90" spans="3:100" x14ac:dyDescent="0.25">
      <c r="C90" s="380">
        <f t="shared" si="217"/>
        <v>0</v>
      </c>
      <c r="I90" s="409" t="e">
        <f t="shared" ca="1" si="218"/>
        <v>#NAME?</v>
      </c>
      <c r="K90" s="110"/>
      <c r="L90" s="74" t="str">
        <f t="shared" si="219"/>
        <v/>
      </c>
      <c r="M90" s="11" t="str">
        <f t="shared" si="220"/>
        <v/>
      </c>
      <c r="N90" s="11" t="str">
        <f t="shared" si="221"/>
        <v/>
      </c>
      <c r="O90" s="11" t="str">
        <f t="shared" si="222"/>
        <v/>
      </c>
      <c r="P90" s="380">
        <f t="shared" si="223"/>
        <v>1</v>
      </c>
      <c r="Q90" s="380">
        <f t="shared" si="224"/>
        <v>1</v>
      </c>
      <c r="X90" s="513"/>
      <c r="Y90" s="129">
        <v>4</v>
      </c>
      <c r="Z90" s="173">
        <f>COUNTIFS($L$5:$L$300,$X$87,$M$5:$M$300,$Y90,$N$5:$N$300,$Z$31,$O$5:$O$300,$Z$32)</f>
        <v>0</v>
      </c>
      <c r="AA90" s="173">
        <f>COUNTIFS($L$5:$L$300,$X$87,$M$5:$M$300,$Y90,$N$5:$N$300,$Z$31,$O$5:$O$300,$AA$32)</f>
        <v>0</v>
      </c>
      <c r="AB90" s="173">
        <f>COUNTIFS($L$5:$L$300,$X$87,$M$5:$M$300,$Y90,$N$5:$N$300,$Z$31,$O$5:$O$300,$AB$32)</f>
        <v>0</v>
      </c>
      <c r="AC90" s="130"/>
      <c r="AD90" s="130">
        <f t="shared" si="270"/>
        <v>0</v>
      </c>
      <c r="AE90" s="137" t="str">
        <f t="shared" si="271"/>
        <v/>
      </c>
      <c r="AF90" s="173">
        <f>COUNTIFS($L$5:$L$300,$X$87,$M$5:$M$300,$Y90,$N$5:$N$300,$AF$31,$O$5:$O$300,AF$32)</f>
        <v>0</v>
      </c>
      <c r="AG90" s="173">
        <f t="shared" si="272"/>
        <v>0</v>
      </c>
      <c r="AH90" s="173">
        <f t="shared" si="272"/>
        <v>0</v>
      </c>
      <c r="AI90" s="130">
        <f t="shared" si="273"/>
        <v>0</v>
      </c>
      <c r="AJ90" s="136" t="str">
        <f t="shared" si="305"/>
        <v/>
      </c>
      <c r="AK90" s="182">
        <f t="shared" si="274"/>
        <v>0</v>
      </c>
      <c r="AL90" s="173">
        <f t="shared" si="274"/>
        <v>0</v>
      </c>
      <c r="AM90" s="173">
        <f t="shared" si="274"/>
        <v>0</v>
      </c>
      <c r="AN90" s="130">
        <f t="shared" si="275"/>
        <v>0</v>
      </c>
      <c r="AO90" s="137" t="str">
        <f t="shared" si="306"/>
        <v/>
      </c>
      <c r="AP90" s="173">
        <f t="shared" si="276"/>
        <v>0</v>
      </c>
      <c r="AQ90" s="173">
        <f t="shared" si="276"/>
        <v>0</v>
      </c>
      <c r="AR90" s="173">
        <f t="shared" si="276"/>
        <v>0</v>
      </c>
      <c r="AS90" s="130">
        <f t="shared" si="277"/>
        <v>0</v>
      </c>
      <c r="AT90" s="137" t="str">
        <f t="shared" si="278"/>
        <v/>
      </c>
      <c r="AU90" s="182">
        <f t="shared" si="279"/>
        <v>0</v>
      </c>
      <c r="AV90" s="173">
        <f t="shared" si="279"/>
        <v>0</v>
      </c>
      <c r="AW90" s="173">
        <f t="shared" si="279"/>
        <v>0</v>
      </c>
      <c r="AX90" s="130">
        <f t="shared" si="280"/>
        <v>0</v>
      </c>
      <c r="AY90" s="137" t="str">
        <f t="shared" si="281"/>
        <v/>
      </c>
      <c r="AZ90" s="182">
        <f t="shared" si="282"/>
        <v>0</v>
      </c>
      <c r="BA90" s="173">
        <f t="shared" si="282"/>
        <v>0</v>
      </c>
      <c r="BB90" s="173">
        <f t="shared" si="282"/>
        <v>0</v>
      </c>
      <c r="BC90" s="130">
        <f t="shared" si="283"/>
        <v>0</v>
      </c>
      <c r="BD90" s="137" t="str">
        <f t="shared" si="284"/>
        <v/>
      </c>
      <c r="BE90" s="182">
        <f t="shared" si="285"/>
        <v>0</v>
      </c>
      <c r="BF90" s="173">
        <f t="shared" si="285"/>
        <v>0</v>
      </c>
      <c r="BG90" s="173">
        <f t="shared" si="285"/>
        <v>0</v>
      </c>
      <c r="BH90" s="130">
        <f t="shared" si="286"/>
        <v>0</v>
      </c>
      <c r="BI90" s="137" t="str">
        <f t="shared" si="287"/>
        <v/>
      </c>
      <c r="BJ90" s="513"/>
      <c r="BK90" s="126">
        <v>4</v>
      </c>
      <c r="BL90" s="236">
        <f>COUNTIFS($L$5:$L$300,$BJ$33,$M$5:$M$300,$Y90,$N$5:$N$300,$Z$31,$O$5:$O$300,$Z$32)</f>
        <v>0</v>
      </c>
      <c r="BM90" s="236">
        <f>COUNTIFS($L$5:$L$300,$BJ$33,$M$5:$M$300,$Y90,$N$5:$N$300,$Z$31,$O$5:$O$300,$AA$32)</f>
        <v>0</v>
      </c>
      <c r="BN90" s="236">
        <f>COUNTIFS($L$5:$L$300,$BJ$33,$M$5:$M$300,$Y90,$N$5:$N$300,$Z$31,$O$5:$O$300,$AB$32)</f>
        <v>0</v>
      </c>
      <c r="BO90" s="236"/>
      <c r="BP90" s="233">
        <f t="shared" si="288"/>
        <v>0</v>
      </c>
      <c r="BQ90" s="240" t="str">
        <f t="shared" si="289"/>
        <v/>
      </c>
      <c r="BR90" s="236">
        <f>COUNTIFS($L$5:$L$300,$BJ$33,$M$5:$M$300,$Y90,$N$5:$N$300,$AF$31,$O$5:$O$300,BR$32)</f>
        <v>0</v>
      </c>
      <c r="BS90" s="236">
        <f t="shared" si="290"/>
        <v>0</v>
      </c>
      <c r="BT90" s="236">
        <f t="shared" si="290"/>
        <v>0</v>
      </c>
      <c r="BU90" s="233">
        <f t="shared" si="291"/>
        <v>0</v>
      </c>
      <c r="BV90" s="240" t="str">
        <f t="shared" si="307"/>
        <v/>
      </c>
      <c r="BW90" s="236">
        <f t="shared" si="292"/>
        <v>0</v>
      </c>
      <c r="BX90" s="236">
        <f t="shared" si="292"/>
        <v>0</v>
      </c>
      <c r="BY90" s="236">
        <f t="shared" si="292"/>
        <v>0</v>
      </c>
      <c r="BZ90" s="233">
        <f t="shared" si="293"/>
        <v>0</v>
      </c>
      <c r="CA90" s="240" t="str">
        <f t="shared" si="308"/>
        <v/>
      </c>
      <c r="CB90" s="236">
        <f t="shared" si="294"/>
        <v>0</v>
      </c>
      <c r="CC90" s="236">
        <f t="shared" si="294"/>
        <v>0</v>
      </c>
      <c r="CD90" s="236">
        <f t="shared" si="294"/>
        <v>0</v>
      </c>
      <c r="CE90" s="233">
        <f t="shared" si="295"/>
        <v>0</v>
      </c>
      <c r="CF90" s="240" t="str">
        <f t="shared" si="309"/>
        <v/>
      </c>
      <c r="CG90" s="237">
        <f t="shared" si="296"/>
        <v>0</v>
      </c>
      <c r="CH90" s="236">
        <f t="shared" si="296"/>
        <v>0</v>
      </c>
      <c r="CI90" s="236">
        <f t="shared" si="296"/>
        <v>0</v>
      </c>
      <c r="CJ90" s="233">
        <f t="shared" si="297"/>
        <v>0</v>
      </c>
      <c r="CK90" s="242" t="str">
        <f t="shared" si="298"/>
        <v/>
      </c>
      <c r="CL90" s="237">
        <f t="shared" si="299"/>
        <v>0</v>
      </c>
      <c r="CM90" s="236">
        <f t="shared" si="299"/>
        <v>0</v>
      </c>
      <c r="CN90" s="236">
        <f t="shared" si="299"/>
        <v>0</v>
      </c>
      <c r="CO90" s="233">
        <f t="shared" si="300"/>
        <v>0</v>
      </c>
      <c r="CP90" s="240" t="str">
        <f t="shared" si="301"/>
        <v/>
      </c>
      <c r="CQ90" s="236">
        <f t="shared" si="302"/>
        <v>0</v>
      </c>
      <c r="CR90" s="236">
        <f t="shared" si="302"/>
        <v>0</v>
      </c>
      <c r="CS90" s="236">
        <f t="shared" si="302"/>
        <v>0</v>
      </c>
      <c r="CT90" s="233">
        <f t="shared" si="303"/>
        <v>0</v>
      </c>
      <c r="CU90" s="240" t="str">
        <f t="shared" si="304"/>
        <v/>
      </c>
      <c r="CV90" s="98"/>
    </row>
    <row r="91" spans="3:100" x14ac:dyDescent="0.25">
      <c r="C91" s="380">
        <f t="shared" si="217"/>
        <v>0</v>
      </c>
      <c r="I91" s="409" t="e">
        <f t="shared" ca="1" si="218"/>
        <v>#NAME?</v>
      </c>
      <c r="K91" s="110"/>
      <c r="L91" s="74" t="str">
        <f t="shared" si="219"/>
        <v/>
      </c>
      <c r="M91" s="11" t="str">
        <f t="shared" si="220"/>
        <v/>
      </c>
      <c r="N91" s="11" t="str">
        <f t="shared" si="221"/>
        <v/>
      </c>
      <c r="O91" s="11" t="str">
        <f t="shared" si="222"/>
        <v/>
      </c>
      <c r="P91" s="380">
        <f t="shared" si="223"/>
        <v>1</v>
      </c>
      <c r="Q91" s="380">
        <f t="shared" si="224"/>
        <v>1</v>
      </c>
      <c r="X91" s="513"/>
      <c r="Y91" s="111">
        <v>5</v>
      </c>
      <c r="Z91" s="174">
        <f>COUNTIFS($L$5:$L$300,$X$87,$M$5:$M$300,$Y91,$N$5:$N$300,$Z$31,$O$5:$O$300,$Z$32)</f>
        <v>0</v>
      </c>
      <c r="AA91" s="174">
        <f>COUNTIFS($L$5:$L$300,$X$87,$M$5:$M$300,$Y91,$N$5:$N$300,$Z$31,$O$5:$O$300,$AA$32)</f>
        <v>0</v>
      </c>
      <c r="AB91" s="174">
        <f>COUNTIFS($L$5:$L$300,$X$87,$M$5:$M$300,$Y91,$N$5:$N$300,$Z$31,$O$5:$O$300,$AB$32)</f>
        <v>0</v>
      </c>
      <c r="AC91" s="409"/>
      <c r="AD91" s="409">
        <f t="shared" si="270"/>
        <v>0</v>
      </c>
      <c r="AE91" s="399" t="str">
        <f t="shared" si="271"/>
        <v/>
      </c>
      <c r="AF91" s="174">
        <f>COUNTIFS($L$5:$L$300,$X$87,$M$5:$M$300,$Y91,$N$5:$N$300,$AF$31,$O$5:$O$300,AF$32)</f>
        <v>0</v>
      </c>
      <c r="AG91" s="174">
        <f t="shared" si="272"/>
        <v>0</v>
      </c>
      <c r="AH91" s="174">
        <f t="shared" si="272"/>
        <v>0</v>
      </c>
      <c r="AI91" s="409">
        <f t="shared" si="273"/>
        <v>0</v>
      </c>
      <c r="AJ91" s="378" t="str">
        <f t="shared" si="305"/>
        <v/>
      </c>
      <c r="AK91" s="181">
        <f t="shared" si="274"/>
        <v>0</v>
      </c>
      <c r="AL91" s="174">
        <f t="shared" si="274"/>
        <v>0</v>
      </c>
      <c r="AM91" s="174">
        <f t="shared" si="274"/>
        <v>0</v>
      </c>
      <c r="AN91" s="409">
        <f t="shared" si="275"/>
        <v>0</v>
      </c>
      <c r="AO91" s="399" t="str">
        <f t="shared" si="306"/>
        <v/>
      </c>
      <c r="AP91" s="174">
        <f t="shared" si="276"/>
        <v>0</v>
      </c>
      <c r="AQ91" s="174">
        <f t="shared" si="276"/>
        <v>0</v>
      </c>
      <c r="AR91" s="174">
        <f t="shared" si="276"/>
        <v>0</v>
      </c>
      <c r="AS91" s="409">
        <f t="shared" si="277"/>
        <v>0</v>
      </c>
      <c r="AT91" s="399" t="str">
        <f t="shared" si="278"/>
        <v/>
      </c>
      <c r="AU91" s="181">
        <f t="shared" si="279"/>
        <v>0</v>
      </c>
      <c r="AV91" s="174">
        <f t="shared" si="279"/>
        <v>0</v>
      </c>
      <c r="AW91" s="174">
        <f t="shared" si="279"/>
        <v>0</v>
      </c>
      <c r="AX91" s="409">
        <f t="shared" si="280"/>
        <v>0</v>
      </c>
      <c r="AY91" s="399" t="str">
        <f t="shared" si="281"/>
        <v/>
      </c>
      <c r="AZ91" s="181">
        <f t="shared" si="282"/>
        <v>0</v>
      </c>
      <c r="BA91" s="174">
        <f t="shared" si="282"/>
        <v>0</v>
      </c>
      <c r="BB91" s="174">
        <f t="shared" si="282"/>
        <v>0</v>
      </c>
      <c r="BC91" s="409">
        <f t="shared" si="283"/>
        <v>0</v>
      </c>
      <c r="BD91" s="399" t="str">
        <f t="shared" si="284"/>
        <v/>
      </c>
      <c r="BE91" s="181">
        <f t="shared" si="285"/>
        <v>0</v>
      </c>
      <c r="BF91" s="174">
        <f t="shared" si="285"/>
        <v>0</v>
      </c>
      <c r="BG91" s="174">
        <f t="shared" si="285"/>
        <v>0</v>
      </c>
      <c r="BH91" s="409">
        <f t="shared" si="286"/>
        <v>0</v>
      </c>
      <c r="BI91" s="399" t="str">
        <f t="shared" si="287"/>
        <v/>
      </c>
      <c r="BJ91" s="513"/>
      <c r="BK91" s="132">
        <v>5</v>
      </c>
      <c r="BL91" s="174">
        <f>COUNTIFS($L$5:$L$300,$BJ$33,$M$5:$M$300,$Y91,$N$5:$N$300,$Z$31,$O$5:$O$300,$Z$32)</f>
        <v>0</v>
      </c>
      <c r="BM91" s="174">
        <f>COUNTIFS($L$5:$L$300,$BJ$33,$M$5:$M$300,$Y91,$N$5:$N$300,$Z$31,$O$5:$O$300,$AA$32)</f>
        <v>0</v>
      </c>
      <c r="BN91" s="174">
        <f>COUNTIFS($L$5:$L$300,$BJ$33,$M$5:$M$300,$Y91,$N$5:$N$300,$Z$31,$O$5:$O$300,$AB$32)</f>
        <v>0</v>
      </c>
      <c r="BO91" s="174"/>
      <c r="BP91" s="409">
        <f t="shared" si="288"/>
        <v>0</v>
      </c>
      <c r="BQ91" s="399" t="str">
        <f t="shared" si="289"/>
        <v/>
      </c>
      <c r="BR91" s="174">
        <f>COUNTIFS($L$5:$L$300,$BJ$33,$M$5:$M$300,$Y91,$N$5:$N$300,$AF$31,$O$5:$O$300,BR$32)</f>
        <v>0</v>
      </c>
      <c r="BS91" s="174">
        <f t="shared" si="290"/>
        <v>0</v>
      </c>
      <c r="BT91" s="174">
        <f t="shared" si="290"/>
        <v>0</v>
      </c>
      <c r="BU91" s="409">
        <f t="shared" si="291"/>
        <v>0</v>
      </c>
      <c r="BV91" s="399" t="str">
        <f t="shared" si="307"/>
        <v/>
      </c>
      <c r="BW91" s="174">
        <f t="shared" si="292"/>
        <v>0</v>
      </c>
      <c r="BX91" s="174">
        <f t="shared" si="292"/>
        <v>0</v>
      </c>
      <c r="BY91" s="174">
        <f t="shared" si="292"/>
        <v>0</v>
      </c>
      <c r="BZ91" s="409">
        <f t="shared" si="293"/>
        <v>0</v>
      </c>
      <c r="CA91" s="399" t="str">
        <f t="shared" si="308"/>
        <v/>
      </c>
      <c r="CB91" s="174">
        <f t="shared" si="294"/>
        <v>0</v>
      </c>
      <c r="CC91" s="174">
        <f t="shared" si="294"/>
        <v>0</v>
      </c>
      <c r="CD91" s="174">
        <f t="shared" si="294"/>
        <v>0</v>
      </c>
      <c r="CE91" s="409">
        <f t="shared" si="295"/>
        <v>0</v>
      </c>
      <c r="CF91" s="399" t="str">
        <f t="shared" si="309"/>
        <v/>
      </c>
      <c r="CG91" s="181">
        <f t="shared" si="296"/>
        <v>0</v>
      </c>
      <c r="CH91" s="174">
        <f t="shared" si="296"/>
        <v>0</v>
      </c>
      <c r="CI91" s="174">
        <f t="shared" si="296"/>
        <v>0</v>
      </c>
      <c r="CJ91" s="409">
        <f t="shared" si="297"/>
        <v>0</v>
      </c>
      <c r="CK91" s="398" t="str">
        <f t="shared" si="298"/>
        <v/>
      </c>
      <c r="CL91" s="181">
        <f t="shared" si="299"/>
        <v>0</v>
      </c>
      <c r="CM91" s="174">
        <f t="shared" si="299"/>
        <v>0</v>
      </c>
      <c r="CN91" s="174">
        <f t="shared" si="299"/>
        <v>0</v>
      </c>
      <c r="CO91" s="409">
        <f t="shared" si="300"/>
        <v>0</v>
      </c>
      <c r="CP91" s="399" t="str">
        <f t="shared" si="301"/>
        <v/>
      </c>
      <c r="CQ91" s="174">
        <f t="shared" si="302"/>
        <v>0</v>
      </c>
      <c r="CR91" s="174">
        <f t="shared" si="302"/>
        <v>0</v>
      </c>
      <c r="CS91" s="174">
        <f t="shared" si="302"/>
        <v>0</v>
      </c>
      <c r="CT91" s="409">
        <f t="shared" si="303"/>
        <v>0</v>
      </c>
      <c r="CU91" s="399" t="str">
        <f t="shared" si="304"/>
        <v/>
      </c>
      <c r="CV91" s="98"/>
    </row>
    <row r="92" spans="3:100" ht="15.75" thickBot="1" x14ac:dyDescent="0.3">
      <c r="C92" s="380">
        <f t="shared" si="217"/>
        <v>0</v>
      </c>
      <c r="I92" s="409" t="e">
        <f t="shared" ca="1" si="218"/>
        <v>#NAME?</v>
      </c>
      <c r="K92" s="110"/>
      <c r="L92" s="74" t="str">
        <f t="shared" si="219"/>
        <v/>
      </c>
      <c r="M92" s="11" t="str">
        <f t="shared" si="220"/>
        <v/>
      </c>
      <c r="N92" s="11" t="str">
        <f t="shared" si="221"/>
        <v/>
      </c>
      <c r="O92" s="11" t="str">
        <f t="shared" si="222"/>
        <v/>
      </c>
      <c r="P92" s="380">
        <f t="shared" si="223"/>
        <v>1</v>
      </c>
      <c r="Q92" s="380">
        <f t="shared" si="224"/>
        <v>1</v>
      </c>
      <c r="X92" s="514"/>
      <c r="Y92" s="168">
        <v>6</v>
      </c>
      <c r="Z92" s="173">
        <f>COUNTIFS($L$5:$L$300,$X$87,$M$5:$M$300,$Y92,$N$5:$N$300,$Z$31,$O$5:$O$300,$Z$32)</f>
        <v>0</v>
      </c>
      <c r="AA92" s="173">
        <f>COUNTIFS($L$5:$L$300,$X$87,$M$5:$M$300,$Y92,$N$5:$N$300,$Z$31,$O$5:$O$300,$AA$32)</f>
        <v>0</v>
      </c>
      <c r="AB92" s="173">
        <f>COUNTIFS($L$5:$L$300,$X$87,$M$5:$M$300,$Y92,$N$5:$N$300,$Z$31,$O$5:$O$300,$AB$32)</f>
        <v>0</v>
      </c>
      <c r="AC92" s="130"/>
      <c r="AD92" s="130">
        <f t="shared" si="270"/>
        <v>0</v>
      </c>
      <c r="AE92" s="137" t="str">
        <f t="shared" si="271"/>
        <v/>
      </c>
      <c r="AF92" s="173">
        <f>COUNTIFS($L$5:$L$300,$X$87,$M$5:$M$300,$Y92,$N$5:$N$300,$AF$31,$O$5:$O$300,AF$32)</f>
        <v>0</v>
      </c>
      <c r="AG92" s="173">
        <f t="shared" si="272"/>
        <v>0</v>
      </c>
      <c r="AH92" s="173">
        <f t="shared" si="272"/>
        <v>0</v>
      </c>
      <c r="AI92" s="130">
        <f t="shared" si="273"/>
        <v>0</v>
      </c>
      <c r="AJ92" s="136" t="str">
        <f t="shared" si="305"/>
        <v/>
      </c>
      <c r="AK92" s="182">
        <f t="shared" si="274"/>
        <v>0</v>
      </c>
      <c r="AL92" s="173">
        <f t="shared" si="274"/>
        <v>0</v>
      </c>
      <c r="AM92" s="173">
        <f t="shared" si="274"/>
        <v>0</v>
      </c>
      <c r="AN92" s="130">
        <f t="shared" si="275"/>
        <v>0</v>
      </c>
      <c r="AO92" s="137" t="str">
        <f t="shared" si="306"/>
        <v/>
      </c>
      <c r="AP92" s="173">
        <f t="shared" si="276"/>
        <v>0</v>
      </c>
      <c r="AQ92" s="173">
        <f t="shared" si="276"/>
        <v>0</v>
      </c>
      <c r="AR92" s="173">
        <f t="shared" si="276"/>
        <v>0</v>
      </c>
      <c r="AS92" s="130">
        <f t="shared" si="277"/>
        <v>0</v>
      </c>
      <c r="AT92" s="137" t="str">
        <f t="shared" si="278"/>
        <v/>
      </c>
      <c r="AU92" s="182">
        <f t="shared" si="279"/>
        <v>0</v>
      </c>
      <c r="AV92" s="173">
        <f t="shared" si="279"/>
        <v>0</v>
      </c>
      <c r="AW92" s="173">
        <f t="shared" si="279"/>
        <v>0</v>
      </c>
      <c r="AX92" s="130">
        <f t="shared" si="280"/>
        <v>0</v>
      </c>
      <c r="AY92" s="137" t="str">
        <f t="shared" si="281"/>
        <v/>
      </c>
      <c r="AZ92" s="183">
        <f t="shared" si="282"/>
        <v>0</v>
      </c>
      <c r="BA92" s="184">
        <f t="shared" si="282"/>
        <v>0</v>
      </c>
      <c r="BB92" s="173">
        <f t="shared" si="282"/>
        <v>0</v>
      </c>
      <c r="BC92" s="153">
        <f t="shared" si="283"/>
        <v>0</v>
      </c>
      <c r="BD92" s="164" t="str">
        <f t="shared" si="284"/>
        <v/>
      </c>
      <c r="BE92" s="182">
        <f t="shared" si="285"/>
        <v>0</v>
      </c>
      <c r="BF92" s="173">
        <f t="shared" si="285"/>
        <v>0</v>
      </c>
      <c r="BG92" s="173">
        <f t="shared" si="285"/>
        <v>0</v>
      </c>
      <c r="BH92" s="130">
        <f t="shared" si="286"/>
        <v>0</v>
      </c>
      <c r="BI92" s="137" t="str">
        <f t="shared" si="287"/>
        <v/>
      </c>
      <c r="BJ92" s="514"/>
      <c r="BK92" s="234">
        <v>6</v>
      </c>
      <c r="BL92" s="236">
        <f>COUNTIFS($L$5:$L$300,$BJ$33,$M$5:$M$300,$Y92,$N$5:$N$300,$Z$31,$O$5:$O$300,$Z$32)</f>
        <v>0</v>
      </c>
      <c r="BM92" s="236">
        <f>COUNTIFS($L$5:$L$300,$BJ$33,$M$5:$M$300,$Y92,$N$5:$N$300,$Z$31,$O$5:$O$300,$AA$32)</f>
        <v>0</v>
      </c>
      <c r="BN92" s="236">
        <f>COUNTIFS($L$5:$L$300,$BJ$33,$M$5:$M$300,$Y92,$N$5:$N$300,$Z$31,$O$5:$O$300,$AB$32)</f>
        <v>0</v>
      </c>
      <c r="BO92" s="236"/>
      <c r="BP92" s="233">
        <f t="shared" si="288"/>
        <v>0</v>
      </c>
      <c r="BQ92" s="241" t="str">
        <f t="shared" si="289"/>
        <v/>
      </c>
      <c r="BR92" s="236">
        <f>COUNTIFS($L$5:$L$300,$BJ$33,$M$5:$M$300,$Y92,$N$5:$N$300,$AF$31,$O$5:$O$300,BR$32)</f>
        <v>0</v>
      </c>
      <c r="BS92" s="236">
        <f t="shared" si="290"/>
        <v>0</v>
      </c>
      <c r="BT92" s="236">
        <f t="shared" si="290"/>
        <v>0</v>
      </c>
      <c r="BU92" s="233">
        <f t="shared" si="291"/>
        <v>0</v>
      </c>
      <c r="BV92" s="241" t="str">
        <f t="shared" si="307"/>
        <v/>
      </c>
      <c r="BW92" s="236">
        <f t="shared" si="292"/>
        <v>0</v>
      </c>
      <c r="BX92" s="236">
        <f t="shared" si="292"/>
        <v>0</v>
      </c>
      <c r="BY92" s="236">
        <f t="shared" si="292"/>
        <v>0</v>
      </c>
      <c r="BZ92" s="233">
        <f t="shared" si="293"/>
        <v>0</v>
      </c>
      <c r="CA92" s="240" t="str">
        <f t="shared" si="308"/>
        <v/>
      </c>
      <c r="CB92" s="236">
        <f t="shared" si="294"/>
        <v>0</v>
      </c>
      <c r="CC92" s="236">
        <f t="shared" si="294"/>
        <v>0</v>
      </c>
      <c r="CD92" s="236">
        <f t="shared" si="294"/>
        <v>0</v>
      </c>
      <c r="CE92" s="233">
        <f t="shared" si="295"/>
        <v>0</v>
      </c>
      <c r="CF92" s="240" t="str">
        <f t="shared" si="309"/>
        <v/>
      </c>
      <c r="CG92" s="237">
        <f t="shared" si="296"/>
        <v>0</v>
      </c>
      <c r="CH92" s="236">
        <f t="shared" si="296"/>
        <v>0</v>
      </c>
      <c r="CI92" s="236">
        <f t="shared" si="296"/>
        <v>0</v>
      </c>
      <c r="CJ92" s="233">
        <f t="shared" si="297"/>
        <v>0</v>
      </c>
      <c r="CK92" s="242" t="str">
        <f t="shared" si="298"/>
        <v/>
      </c>
      <c r="CL92" s="238">
        <f t="shared" si="299"/>
        <v>0</v>
      </c>
      <c r="CM92" s="239">
        <f t="shared" si="299"/>
        <v>0</v>
      </c>
      <c r="CN92" s="239">
        <f t="shared" si="299"/>
        <v>0</v>
      </c>
      <c r="CO92" s="235">
        <f t="shared" si="300"/>
        <v>0</v>
      </c>
      <c r="CP92" s="241" t="str">
        <f t="shared" si="301"/>
        <v/>
      </c>
      <c r="CQ92" s="236">
        <f t="shared" si="302"/>
        <v>0</v>
      </c>
      <c r="CR92" s="236">
        <f t="shared" si="302"/>
        <v>0</v>
      </c>
      <c r="CS92" s="236">
        <f t="shared" si="302"/>
        <v>0</v>
      </c>
      <c r="CT92" s="233">
        <f t="shared" si="303"/>
        <v>0</v>
      </c>
      <c r="CU92" s="240" t="str">
        <f t="shared" si="304"/>
        <v/>
      </c>
      <c r="CV92" s="98"/>
    </row>
    <row r="93" spans="3:100" ht="16.5" thickBot="1" x14ac:dyDescent="0.3">
      <c r="C93" s="380">
        <f t="shared" si="217"/>
        <v>0</v>
      </c>
      <c r="I93" s="409" t="e">
        <f t="shared" ca="1" si="218"/>
        <v>#NAME?</v>
      </c>
      <c r="K93" s="110"/>
      <c r="L93" s="74" t="str">
        <f t="shared" si="219"/>
        <v/>
      </c>
      <c r="M93" s="11" t="str">
        <f t="shared" si="220"/>
        <v/>
      </c>
      <c r="N93" s="11" t="str">
        <f t="shared" si="221"/>
        <v/>
      </c>
      <c r="O93" s="11" t="str">
        <f t="shared" si="222"/>
        <v/>
      </c>
      <c r="P93" s="380">
        <f t="shared" si="223"/>
        <v>1</v>
      </c>
      <c r="Q93" s="380">
        <f t="shared" si="224"/>
        <v>1</v>
      </c>
      <c r="X93" s="505" t="s">
        <v>130</v>
      </c>
      <c r="Y93" s="506"/>
      <c r="Z93" s="175">
        <f>SUM(Z87:Z92)</f>
        <v>0</v>
      </c>
      <c r="AA93" s="176">
        <f>SUM(AA87:AA92)</f>
        <v>0</v>
      </c>
      <c r="AB93" s="176">
        <f>SUM(AB87:AB92)</f>
        <v>0</v>
      </c>
      <c r="AC93" s="393"/>
      <c r="AD93" s="393">
        <f t="shared" si="270"/>
        <v>0</v>
      </c>
      <c r="AE93" s="138" t="str">
        <f t="shared" si="271"/>
        <v/>
      </c>
      <c r="AF93" s="175">
        <f>SUM(AF87:AF92)</f>
        <v>0</v>
      </c>
      <c r="AG93" s="176">
        <f>SUM(AG87:AG92)</f>
        <v>0</v>
      </c>
      <c r="AH93" s="176">
        <f>SUM(AH87:AH92)</f>
        <v>0</v>
      </c>
      <c r="AI93" s="393">
        <f t="shared" si="273"/>
        <v>0</v>
      </c>
      <c r="AJ93" s="390" t="str">
        <f t="shared" si="305"/>
        <v/>
      </c>
      <c r="AK93" s="175">
        <f>SUM(AK87:AK92)</f>
        <v>0</v>
      </c>
      <c r="AL93" s="176">
        <f>SUM(AL87:AL92)</f>
        <v>0</v>
      </c>
      <c r="AM93" s="176">
        <f>SUM(AM87:AM92)</f>
        <v>0</v>
      </c>
      <c r="AN93" s="393">
        <f t="shared" si="275"/>
        <v>0</v>
      </c>
      <c r="AO93" s="138" t="str">
        <f t="shared" si="306"/>
        <v/>
      </c>
      <c r="AP93" s="175">
        <f>SUM(AP87:AP92)</f>
        <v>0</v>
      </c>
      <c r="AQ93" s="176">
        <f>SUM(AQ87:AQ92)</f>
        <v>0</v>
      </c>
      <c r="AR93" s="176">
        <f>SUM(AR87:AR92)</f>
        <v>0</v>
      </c>
      <c r="AS93" s="393">
        <f t="shared" si="277"/>
        <v>0</v>
      </c>
      <c r="AT93" s="138" t="str">
        <f>IF(AS93=0,"",((AP93*3)+(AQ93*1.5)+(AR93*0))/AS93)</f>
        <v/>
      </c>
      <c r="AU93" s="175">
        <f>SUM(AU87:AU92)</f>
        <v>0</v>
      </c>
      <c r="AV93" s="176">
        <f>SUM(AV87:AV92)</f>
        <v>0</v>
      </c>
      <c r="AW93" s="176">
        <f>SUM(AW87:AW92)</f>
        <v>0</v>
      </c>
      <c r="AX93" s="393">
        <f t="shared" si="280"/>
        <v>0</v>
      </c>
      <c r="AY93" s="138" t="str">
        <f t="shared" si="281"/>
        <v/>
      </c>
      <c r="AZ93" s="175">
        <f>SUM(AZ87:AZ92)</f>
        <v>0</v>
      </c>
      <c r="BA93" s="176">
        <f>SUM(BA87:BA92)</f>
        <v>0</v>
      </c>
      <c r="BB93" s="176">
        <f>SUM(BB87:BB92)</f>
        <v>0</v>
      </c>
      <c r="BC93" s="393">
        <f t="shared" si="283"/>
        <v>0</v>
      </c>
      <c r="BD93" s="138" t="str">
        <f t="shared" si="284"/>
        <v/>
      </c>
      <c r="BE93" s="175">
        <f>SUM(BE87:BE92)</f>
        <v>0</v>
      </c>
      <c r="BF93" s="176">
        <f>SUM(BF87:BF92)</f>
        <v>0</v>
      </c>
      <c r="BG93" s="176">
        <f>SUM(BG87:BG92)</f>
        <v>0</v>
      </c>
      <c r="BH93" s="393">
        <f t="shared" si="286"/>
        <v>0</v>
      </c>
      <c r="BI93" s="138" t="str">
        <f t="shared" si="287"/>
        <v/>
      </c>
      <c r="BJ93" s="505" t="s">
        <v>130</v>
      </c>
      <c r="BK93" s="506"/>
      <c r="BL93" s="175">
        <f>SUM(BL87:BL92)</f>
        <v>0</v>
      </c>
      <c r="BM93" s="176">
        <f>COUNTIFS($L$5:$L$300,$X$33,$M$5:$M$300,$Y93,$N$5:$N$300,$Z$31,$O$5:$O$300,$AA$32)</f>
        <v>0</v>
      </c>
      <c r="BN93" s="176">
        <f>SUM(BN87:BN92)</f>
        <v>0</v>
      </c>
      <c r="BO93" s="176"/>
      <c r="BP93" s="393">
        <f t="shared" si="288"/>
        <v>0</v>
      </c>
      <c r="BQ93" s="138" t="str">
        <f t="shared" si="289"/>
        <v/>
      </c>
      <c r="BR93" s="175">
        <f>SUM(BR87:BR92)</f>
        <v>0</v>
      </c>
      <c r="BS93" s="176">
        <f>SUM(BS87:BS92)</f>
        <v>0</v>
      </c>
      <c r="BT93" s="176">
        <f>SUM(BT87:BT92)</f>
        <v>0</v>
      </c>
      <c r="BU93" s="393">
        <f t="shared" si="291"/>
        <v>0</v>
      </c>
      <c r="BV93" s="138" t="str">
        <f t="shared" si="307"/>
        <v/>
      </c>
      <c r="BW93" s="175">
        <f>SUM(BW87:BW92)</f>
        <v>0</v>
      </c>
      <c r="BX93" s="176">
        <f>SUM(BY87:BY92)</f>
        <v>0</v>
      </c>
      <c r="BY93" s="176">
        <f>SUM(BY87:BY92)</f>
        <v>0</v>
      </c>
      <c r="BZ93" s="393">
        <f t="shared" si="293"/>
        <v>0</v>
      </c>
      <c r="CA93" s="138" t="str">
        <f t="shared" si="308"/>
        <v/>
      </c>
      <c r="CB93" s="175">
        <f>SUM(CB87:CB92)</f>
        <v>0</v>
      </c>
      <c r="CC93" s="176">
        <f>SUM(CC87:CC92)</f>
        <v>0</v>
      </c>
      <c r="CD93" s="176">
        <f>SUM(CD87:CD92)</f>
        <v>0</v>
      </c>
      <c r="CE93" s="393">
        <f t="shared" si="295"/>
        <v>0</v>
      </c>
      <c r="CF93" s="138" t="str">
        <f t="shared" si="309"/>
        <v/>
      </c>
      <c r="CG93" s="175">
        <f>SUM(CG87:CG92)</f>
        <v>0</v>
      </c>
      <c r="CH93" s="176">
        <f>SUM(CH87:CH92)</f>
        <v>0</v>
      </c>
      <c r="CI93" s="176">
        <f>SUM(CI87:CI92)</f>
        <v>0</v>
      </c>
      <c r="CJ93" s="393">
        <f t="shared" si="297"/>
        <v>0</v>
      </c>
      <c r="CK93" s="138" t="str">
        <f t="shared" si="298"/>
        <v/>
      </c>
      <c r="CL93" s="187">
        <f>SUM(CL87:CL92)</f>
        <v>0</v>
      </c>
      <c r="CM93" s="188">
        <f>SUM(CM87:CM92)</f>
        <v>0</v>
      </c>
      <c r="CN93" s="188">
        <f>SUM(CN87:CN92)</f>
        <v>0</v>
      </c>
      <c r="CO93" s="374">
        <f t="shared" si="300"/>
        <v>0</v>
      </c>
      <c r="CP93" s="243" t="str">
        <f t="shared" si="301"/>
        <v/>
      </c>
      <c r="CQ93" s="175">
        <f>SUM(CQ87:CQ92)</f>
        <v>0</v>
      </c>
      <c r="CR93" s="176">
        <f>SUM(CR87:CR92)</f>
        <v>0</v>
      </c>
      <c r="CS93" s="176">
        <f>SUM(CS87:CS92)</f>
        <v>0</v>
      </c>
      <c r="CT93" s="393">
        <f t="shared" si="303"/>
        <v>0</v>
      </c>
      <c r="CU93" s="138" t="str">
        <f t="shared" si="304"/>
        <v/>
      </c>
      <c r="CV93" s="98"/>
    </row>
    <row r="94" spans="3:100" ht="15.75" thickBot="1" x14ac:dyDescent="0.3">
      <c r="C94" s="380">
        <f t="shared" si="217"/>
        <v>0</v>
      </c>
      <c r="I94" s="409" t="e">
        <f t="shared" ca="1" si="218"/>
        <v>#NAME?</v>
      </c>
      <c r="K94" s="110"/>
      <c r="L94" s="74" t="str">
        <f t="shared" si="219"/>
        <v/>
      </c>
      <c r="M94" s="11" t="str">
        <f t="shared" si="220"/>
        <v/>
      </c>
      <c r="N94" s="11" t="str">
        <f t="shared" si="221"/>
        <v/>
      </c>
      <c r="O94" s="11" t="str">
        <f t="shared" si="222"/>
        <v/>
      </c>
      <c r="P94" s="380">
        <f t="shared" si="223"/>
        <v>1</v>
      </c>
      <c r="Q94" s="380">
        <f t="shared" si="224"/>
        <v>1</v>
      </c>
      <c r="X94" s="379"/>
      <c r="Y94" s="379"/>
      <c r="Z94" s="499" t="str">
        <f>$G$23</f>
        <v>S</v>
      </c>
      <c r="AA94" s="500"/>
      <c r="AB94" s="500"/>
      <c r="AC94" s="500"/>
      <c r="AD94" s="500"/>
      <c r="AE94" s="501"/>
      <c r="AF94" s="499" t="str">
        <f>$G$24</f>
        <v>R</v>
      </c>
      <c r="AG94" s="500"/>
      <c r="AH94" s="500"/>
      <c r="AI94" s="500"/>
      <c r="AJ94" s="501"/>
      <c r="AK94" s="509" t="str">
        <f>$G$26</f>
        <v>D</v>
      </c>
      <c r="AL94" s="510"/>
      <c r="AM94" s="510"/>
      <c r="AN94" s="510"/>
      <c r="AO94" s="511"/>
      <c r="AP94" s="499" t="str">
        <f>$G$27</f>
        <v>L</v>
      </c>
      <c r="AQ94" s="500"/>
      <c r="AR94" s="500"/>
      <c r="AS94" s="500"/>
      <c r="AT94" s="500"/>
      <c r="AU94" s="499" t="str">
        <f>$G$22</f>
        <v>A</v>
      </c>
      <c r="AV94" s="500"/>
      <c r="AW94" s="500"/>
      <c r="AX94" s="500"/>
      <c r="AY94" s="500"/>
      <c r="AZ94" s="499" t="str">
        <f>$G$32</f>
        <v>X</v>
      </c>
      <c r="BA94" s="500"/>
      <c r="BB94" s="500"/>
      <c r="BC94" s="500"/>
      <c r="BD94" s="501"/>
      <c r="BE94" s="500" t="str">
        <f>$G$25</f>
        <v>B</v>
      </c>
      <c r="BF94" s="500"/>
      <c r="BG94" s="500"/>
      <c r="BH94" s="500"/>
      <c r="BI94" s="501"/>
      <c r="BJ94" s="1"/>
      <c r="BK94" s="27"/>
      <c r="BL94" s="499" t="str">
        <f>$G$23</f>
        <v>S</v>
      </c>
      <c r="BM94" s="500"/>
      <c r="BN94" s="500"/>
      <c r="BO94" s="500"/>
      <c r="BP94" s="500"/>
      <c r="BQ94" s="501"/>
      <c r="BR94" s="499" t="str">
        <f>$G$24</f>
        <v>R</v>
      </c>
      <c r="BS94" s="500"/>
      <c r="BT94" s="500"/>
      <c r="BU94" s="500"/>
      <c r="BV94" s="501"/>
      <c r="BW94" s="499" t="str">
        <f>$G$26</f>
        <v>D</v>
      </c>
      <c r="BX94" s="500"/>
      <c r="BY94" s="500"/>
      <c r="BZ94" s="500"/>
      <c r="CA94" s="501"/>
      <c r="CB94" s="499" t="str">
        <f>$G$27</f>
        <v>L</v>
      </c>
      <c r="CC94" s="500"/>
      <c r="CD94" s="500"/>
      <c r="CE94" s="500"/>
      <c r="CF94" s="500"/>
      <c r="CG94" s="499" t="str">
        <f>$G$22</f>
        <v>A</v>
      </c>
      <c r="CH94" s="500"/>
      <c r="CI94" s="500"/>
      <c r="CJ94" s="500"/>
      <c r="CK94" s="501"/>
      <c r="CL94" s="500" t="str">
        <f>$G$32</f>
        <v>X</v>
      </c>
      <c r="CM94" s="500"/>
      <c r="CN94" s="500"/>
      <c r="CO94" s="500"/>
      <c r="CP94" s="501"/>
      <c r="CQ94" s="500" t="str">
        <f>$G$25</f>
        <v>B</v>
      </c>
      <c r="CR94" s="500"/>
      <c r="CS94" s="500"/>
      <c r="CT94" s="500"/>
      <c r="CU94" s="501"/>
      <c r="CV94" s="31"/>
    </row>
    <row r="95" spans="3:100" ht="15.75" thickBot="1" x14ac:dyDescent="0.3">
      <c r="C95" s="380">
        <f t="shared" si="217"/>
        <v>0</v>
      </c>
      <c r="I95" s="409" t="e">
        <f t="shared" ca="1" si="218"/>
        <v>#NAME?</v>
      </c>
      <c r="K95" s="110"/>
      <c r="L95" s="74" t="str">
        <f t="shared" si="219"/>
        <v/>
      </c>
      <c r="M95" s="11" t="str">
        <f t="shared" si="220"/>
        <v/>
      </c>
      <c r="N95" s="11" t="str">
        <f t="shared" si="221"/>
        <v/>
      </c>
      <c r="O95" s="11" t="str">
        <f t="shared" si="222"/>
        <v/>
      </c>
      <c r="P95" s="380">
        <f t="shared" si="223"/>
        <v>1</v>
      </c>
      <c r="Q95" s="380">
        <f t="shared" si="224"/>
        <v>1</v>
      </c>
      <c r="X95" s="379"/>
      <c r="Y95" s="125" t="s">
        <v>127</v>
      </c>
      <c r="Z95" s="176" t="str">
        <f>$G$29</f>
        <v>P</v>
      </c>
      <c r="AA95" s="170" t="str">
        <f>$G$31</f>
        <v>C</v>
      </c>
      <c r="AB95" s="170" t="str">
        <f>$G$28</f>
        <v>E</v>
      </c>
      <c r="AC95" s="97"/>
      <c r="AD95" s="392" t="s">
        <v>10</v>
      </c>
      <c r="AE95" s="119" t="s">
        <v>128</v>
      </c>
      <c r="AF95" s="175" t="str">
        <f>$G$30</f>
        <v>EX</v>
      </c>
      <c r="AG95" s="176" t="str">
        <f>$G$31</f>
        <v>C</v>
      </c>
      <c r="AH95" s="176" t="str">
        <f>$G$28</f>
        <v>E</v>
      </c>
      <c r="AI95" s="393" t="s">
        <v>10</v>
      </c>
      <c r="AJ95" s="138" t="s">
        <v>128</v>
      </c>
      <c r="AK95" s="175" t="str">
        <f>$G$30</f>
        <v>EX</v>
      </c>
      <c r="AL95" s="176" t="str">
        <f>$G$31</f>
        <v>C</v>
      </c>
      <c r="AM95" s="176" t="str">
        <f>$G$28</f>
        <v>E</v>
      </c>
      <c r="AN95" s="161" t="s">
        <v>10</v>
      </c>
      <c r="AO95" s="138" t="s">
        <v>128</v>
      </c>
      <c r="AP95" s="175" t="str">
        <f>$G$30</f>
        <v>EX</v>
      </c>
      <c r="AQ95" s="176" t="str">
        <f>$G$31</f>
        <v>C</v>
      </c>
      <c r="AR95" s="176" t="str">
        <f>$G$28</f>
        <v>E</v>
      </c>
      <c r="AS95" s="393" t="s">
        <v>10</v>
      </c>
      <c r="AT95" s="155" t="s">
        <v>128</v>
      </c>
      <c r="AU95" s="175" t="str">
        <f>$G$29</f>
        <v>P</v>
      </c>
      <c r="AV95" s="176" t="str">
        <f>$G$31</f>
        <v>C</v>
      </c>
      <c r="AW95" s="176" t="str">
        <f>$G$28</f>
        <v>E</v>
      </c>
      <c r="AX95" s="393" t="s">
        <v>10</v>
      </c>
      <c r="AY95" s="138" t="s">
        <v>128</v>
      </c>
      <c r="AZ95" s="175" t="str">
        <f>$G$29</f>
        <v>P</v>
      </c>
      <c r="BA95" s="176" t="str">
        <f>$G$31</f>
        <v>C</v>
      </c>
      <c r="BB95" s="176" t="str">
        <f>$G$28</f>
        <v>E</v>
      </c>
      <c r="BC95" s="393" t="s">
        <v>10</v>
      </c>
      <c r="BD95" s="138" t="s">
        <v>128</v>
      </c>
      <c r="BE95" s="176" t="str">
        <f>$G$29</f>
        <v>P</v>
      </c>
      <c r="BF95" s="170" t="str">
        <f>$G$31</f>
        <v>C</v>
      </c>
      <c r="BG95" s="170" t="str">
        <f>$G$28</f>
        <v>E</v>
      </c>
      <c r="BH95" s="392" t="s">
        <v>10</v>
      </c>
      <c r="BI95" s="138" t="s">
        <v>128</v>
      </c>
      <c r="BJ95" s="1"/>
      <c r="BK95" s="125" t="s">
        <v>127</v>
      </c>
      <c r="BL95" s="176" t="str">
        <f>$G$29</f>
        <v>P</v>
      </c>
      <c r="BM95" s="170" t="str">
        <f>$G$31</f>
        <v>C</v>
      </c>
      <c r="BN95" s="170" t="str">
        <f>$G$28</f>
        <v>E</v>
      </c>
      <c r="BO95" s="97"/>
      <c r="BP95" s="392" t="s">
        <v>10</v>
      </c>
      <c r="BQ95" s="119" t="s">
        <v>128</v>
      </c>
      <c r="BR95" s="175" t="str">
        <f>$G$30</f>
        <v>EX</v>
      </c>
      <c r="BS95" s="176" t="str">
        <f>$G$31</f>
        <v>C</v>
      </c>
      <c r="BT95" s="176" t="str">
        <f>$G$28</f>
        <v>E</v>
      </c>
      <c r="BU95" s="393" t="s">
        <v>10</v>
      </c>
      <c r="BV95" s="138" t="s">
        <v>128</v>
      </c>
      <c r="BW95" s="175" t="str">
        <f>$G$30</f>
        <v>EX</v>
      </c>
      <c r="BX95" s="176" t="str">
        <f>$G$31</f>
        <v>C</v>
      </c>
      <c r="BY95" s="176" t="str">
        <f>$G$28</f>
        <v>E</v>
      </c>
      <c r="BZ95" s="161" t="s">
        <v>10</v>
      </c>
      <c r="CA95" s="138" t="s">
        <v>128</v>
      </c>
      <c r="CB95" s="175" t="str">
        <f>$G$30</f>
        <v>EX</v>
      </c>
      <c r="CC95" s="176" t="str">
        <f>$G$31</f>
        <v>C</v>
      </c>
      <c r="CD95" s="176" t="str">
        <f>$G$28</f>
        <v>E</v>
      </c>
      <c r="CE95" s="393" t="s">
        <v>10</v>
      </c>
      <c r="CF95" s="155" t="s">
        <v>128</v>
      </c>
      <c r="CG95" s="175" t="str">
        <f>$G$29</f>
        <v>P</v>
      </c>
      <c r="CH95" s="176" t="str">
        <f>$G$31</f>
        <v>C</v>
      </c>
      <c r="CI95" s="176" t="str">
        <f>$G$28</f>
        <v>E</v>
      </c>
      <c r="CJ95" s="393" t="s">
        <v>10</v>
      </c>
      <c r="CK95" s="138" t="s">
        <v>128</v>
      </c>
      <c r="CL95" s="176" t="str">
        <f>$G$29</f>
        <v>P</v>
      </c>
      <c r="CM95" s="170" t="str">
        <f>$G$31</f>
        <v>C</v>
      </c>
      <c r="CN95" s="170" t="str">
        <f>$G$28</f>
        <v>E</v>
      </c>
      <c r="CO95" s="393" t="s">
        <v>10</v>
      </c>
      <c r="CP95" s="138" t="s">
        <v>128</v>
      </c>
      <c r="CQ95" s="176" t="str">
        <f>$G$29</f>
        <v>P</v>
      </c>
      <c r="CR95" s="170" t="str">
        <f>$G$31</f>
        <v>C</v>
      </c>
      <c r="CS95" s="170" t="str">
        <f>$G$28</f>
        <v>E</v>
      </c>
      <c r="CT95" s="392" t="s">
        <v>10</v>
      </c>
      <c r="CU95" s="138" t="s">
        <v>128</v>
      </c>
      <c r="CV95" s="329"/>
    </row>
    <row r="96" spans="3:100" ht="15.75" customHeight="1" x14ac:dyDescent="0.25">
      <c r="C96" s="380">
        <f t="shared" si="217"/>
        <v>0</v>
      </c>
      <c r="I96" s="409" t="e">
        <f t="shared" ca="1" si="218"/>
        <v>#NAME?</v>
      </c>
      <c r="K96" s="110"/>
      <c r="L96" s="74" t="str">
        <f t="shared" si="219"/>
        <v/>
      </c>
      <c r="M96" s="11" t="str">
        <f t="shared" si="220"/>
        <v/>
      </c>
      <c r="N96" s="11" t="str">
        <f t="shared" si="221"/>
        <v/>
      </c>
      <c r="O96" s="11" t="str">
        <f t="shared" si="222"/>
        <v/>
      </c>
      <c r="P96" s="380">
        <f t="shared" si="223"/>
        <v>1</v>
      </c>
      <c r="Q96" s="380">
        <f t="shared" si="224"/>
        <v>1</v>
      </c>
      <c r="X96" s="512">
        <f>F11</f>
        <v>0</v>
      </c>
      <c r="Y96" s="391">
        <v>1</v>
      </c>
      <c r="Z96" s="172">
        <f>COUNTIFS($L$5:$L$300,$X$96,$M$5:$M$300,$Y$33,$N$5:$N$300,$Z$31,$O$5:$O$300,$Z$32)</f>
        <v>0</v>
      </c>
      <c r="AA96" s="172">
        <f>COUNTIFS($L$5:$L$300,$X$96,$M$5:$M$300,$Y$33,$N$5:$N$300,$Z$31,$O$5:$O$300,AA$32)</f>
        <v>0</v>
      </c>
      <c r="AB96" s="172">
        <f>COUNTIFS($L$5:$L$300,$X$96,$M$5:$M$300,$Y$33,$N$5:$N$300,$Z$31,$O$5:$O$300,AB$32)</f>
        <v>0</v>
      </c>
      <c r="AC96" s="97"/>
      <c r="AD96" s="97">
        <f t="shared" ref="AD96:AD102" si="310">SUM(Z96:AB96)</f>
        <v>0</v>
      </c>
      <c r="AE96" s="397" t="str">
        <f t="shared" ref="AE96:AE102" si="311">IF(AD96=0,"",((Z96*4)+(AA96*2)+(AB96*0))/AD96)</f>
        <v/>
      </c>
      <c r="AF96" s="174">
        <f>COUNTIFS($L$5:$L$300,$X$96,$M$5:$M$300,$Y$33,$N$5:$N$300,$AF$31,$O$5:$O$300,AF$32)</f>
        <v>0</v>
      </c>
      <c r="AG96" s="174">
        <f t="shared" ref="AG96:AH101" si="312">COUNTIFS($L$5:$L$300,$X$96,$M$5:$M$300,$Y96,$N$5:$N$300,$AF$31,$O$5:$O$300,AG$32)</f>
        <v>0</v>
      </c>
      <c r="AH96" s="174">
        <f t="shared" si="312"/>
        <v>0</v>
      </c>
      <c r="AI96" s="97">
        <f t="shared" ref="AI96:AI102" si="313">SUM(AF96:AH96)</f>
        <v>0</v>
      </c>
      <c r="AJ96" s="397" t="str">
        <f>IF(AI96=0,"",((AF96*3)+(AG96*1.5)+(AH96*0))/AI96)</f>
        <v/>
      </c>
      <c r="AK96" s="181">
        <f t="shared" ref="AK96:AM101" si="314">COUNTIFS($L$5:$L$300,$X$96,$M$5:$M$300,$Y96,$N$5:$N$300,$AK$31,$O$5:$O$300,AK$32)</f>
        <v>0</v>
      </c>
      <c r="AL96" s="174">
        <f t="shared" si="314"/>
        <v>0</v>
      </c>
      <c r="AM96" s="174">
        <f t="shared" si="314"/>
        <v>0</v>
      </c>
      <c r="AN96" s="97">
        <f t="shared" ref="AN96:AN102" si="315">SUM(AK96:AM96)</f>
        <v>0</v>
      </c>
      <c r="AO96" s="397" t="str">
        <f>IF(AN96=0,"",((AK96*3)+(AL96*1.5)+(AM96*0))/AN96)</f>
        <v/>
      </c>
      <c r="AP96" s="174">
        <f t="shared" ref="AP96:AR101" si="316">COUNTIFS($L$5:$L$300,$X$96,$M$5:$M$300,$Y96,$N$5:$N$300,$AP$31,$O$5:$O$300,AP$32)</f>
        <v>0</v>
      </c>
      <c r="AQ96" s="174">
        <f t="shared" si="316"/>
        <v>0</v>
      </c>
      <c r="AR96" s="174">
        <f t="shared" si="316"/>
        <v>0</v>
      </c>
      <c r="AS96" s="97">
        <f t="shared" ref="AS96:AS102" si="317">SUM(AP96:AR96)</f>
        <v>0</v>
      </c>
      <c r="AT96" s="397" t="str">
        <f t="shared" ref="AT96:AT101" si="318">IF(AS96=0,"",((AP96*3)+(AQ96*1.5)+(AS96*0))/AS96)</f>
        <v/>
      </c>
      <c r="AU96" s="185">
        <f t="shared" ref="AU96:AW101" si="319">COUNTIFS($L$5:$L$300,$X$96,$M$5:$M$300,$Y96,$N$5:$N$300,$AU$31,$O$5:$O$300,AU$32)</f>
        <v>0</v>
      </c>
      <c r="AV96" s="172">
        <f t="shared" si="319"/>
        <v>0</v>
      </c>
      <c r="AW96" s="172">
        <f t="shared" si="319"/>
        <v>0</v>
      </c>
      <c r="AX96" s="97">
        <f t="shared" ref="AX96:AX102" si="320">SUM(AU96:AW96)</f>
        <v>0</v>
      </c>
      <c r="AY96" s="397" t="str">
        <f t="shared" ref="AY96:AY102" si="321">IF(AX96=0,"",((AU96*4)+(AV96*2)+(AW96*0))/AX96)</f>
        <v/>
      </c>
      <c r="AZ96" s="181">
        <f t="shared" ref="AZ96:BB101" si="322">COUNTIFS($L$5:$L$300,$X$96,$M$5:$M$300,$Y96,$N$5:$N$300,$AZ$31,$O$5:$O$300,AZ$32)</f>
        <v>0</v>
      </c>
      <c r="BA96" s="174">
        <f t="shared" si="322"/>
        <v>0</v>
      </c>
      <c r="BB96" s="174">
        <f t="shared" si="322"/>
        <v>0</v>
      </c>
      <c r="BC96" s="409">
        <f t="shared" ref="BC96:BC102" si="323">SUM(AZ96:BB96)</f>
        <v>0</v>
      </c>
      <c r="BD96" s="399" t="str">
        <f t="shared" ref="BD96:BD102" si="324">IF(BC96=0,"",((AZ96*4)+(BA96*2)+(BB96*0))/BC96)</f>
        <v/>
      </c>
      <c r="BE96" s="185">
        <f t="shared" ref="BE96:BG101" si="325">COUNTIFS($L$5:$L$300,$X$96,$M$5:$M$300,$Y96,$N$5:$N$300,$BE$31,$O$5:$O$300,BE$32)</f>
        <v>0</v>
      </c>
      <c r="BF96" s="172">
        <f t="shared" si="325"/>
        <v>0</v>
      </c>
      <c r="BG96" s="172">
        <f t="shared" si="325"/>
        <v>0</v>
      </c>
      <c r="BH96" s="97">
        <f t="shared" ref="BH96:BH102" si="326">SUM(BE96:BG96)</f>
        <v>0</v>
      </c>
      <c r="BI96" s="397" t="str">
        <f t="shared" ref="BI96:BI102" si="327">IF(BH96=0,"",((BE96*4)+(BF96*2)+(BG96*0))/BH96)</f>
        <v/>
      </c>
      <c r="BJ96" s="512">
        <f>H11</f>
        <v>0</v>
      </c>
      <c r="BK96" s="404">
        <v>1</v>
      </c>
      <c r="BL96" s="172">
        <f>COUNTIFS($L$5:$L$300,$BJ$33,$M$5:$M$300,$Y$33,$N$5:$N$300,$Z$31,$O$5:$O$300,$Z$32)</f>
        <v>0</v>
      </c>
      <c r="BM96" s="172">
        <f>COUNTIFS($L$5:$L$300,$BJ$33,$M$5:$M$300,$Y$33,$N$5:$N$300,$Z$31,$O$5:$O$300,BM$32)</f>
        <v>0</v>
      </c>
      <c r="BN96" s="172">
        <f>COUNTIFS($L$5:$L$300,$BJ$33,$M$5:$M$300,$Y$33,$N$5:$N$300,$Z$31,$O$5:$O$300,BN$32)</f>
        <v>0</v>
      </c>
      <c r="BO96" s="172"/>
      <c r="BP96" s="97">
        <f t="shared" ref="BP96:BP102" si="328">SUM(BL96:BN96)</f>
        <v>0</v>
      </c>
      <c r="BQ96" s="397" t="str">
        <f t="shared" ref="BQ96:BQ102" si="329">IF(BP96=0,"",((BL96*4)+(BM96*2)+(BN96*0))/BP96)</f>
        <v/>
      </c>
      <c r="BR96" s="174">
        <f>COUNTIFS($L$5:$L$300,$BJ$33,$M$5:$M$300,$Y$33,$N$5:$N$300,$AF$31,$O$5:$O$300,BR$32)</f>
        <v>0</v>
      </c>
      <c r="BS96" s="174">
        <f t="shared" ref="BS96:BT101" si="330">COUNTIFS($L$5:$L$300,$BJ$33,$M$5:$M$300,$Y96,$N$5:$N$300,$AF$31,$O$5:$O$300,BS$32)</f>
        <v>0</v>
      </c>
      <c r="BT96" s="174">
        <f t="shared" si="330"/>
        <v>0</v>
      </c>
      <c r="BU96" s="97">
        <f t="shared" ref="BU96:BU102" si="331">SUM(BR96:BT96)</f>
        <v>0</v>
      </c>
      <c r="BV96" s="397" t="str">
        <f>IF(BU96=0,"",((BR96*3)+(BS96*1.5)+(BT96*0))/BU96)</f>
        <v/>
      </c>
      <c r="BW96" s="174">
        <f t="shared" ref="BW96:BY101" si="332">COUNTIFS($L$5:$L$300,$BJ$33,$M$5:$M$300,$Y96,$N$5:$N$300,$AK$31,$O$5:$O$300,BW$32)</f>
        <v>0</v>
      </c>
      <c r="BX96" s="174">
        <f t="shared" si="332"/>
        <v>0</v>
      </c>
      <c r="BY96" s="174">
        <f t="shared" si="332"/>
        <v>0</v>
      </c>
      <c r="BZ96" s="97">
        <f t="shared" ref="BZ96:BZ102" si="333">SUM(BW96:BY96)</f>
        <v>0</v>
      </c>
      <c r="CA96" s="397" t="str">
        <f>IF(BZ96=0,"",((BW96*3)+(BX96*1.5)+(BY96*0))/BZ96)</f>
        <v/>
      </c>
      <c r="CB96" s="174">
        <f t="shared" ref="CB96:CD101" si="334">COUNTIFS($L$5:$L$300,$BJ$33,$M$5:$M$300,$Y96,$N$5:$N$300,$AP$31,$O$5:$O$300,CB$32)</f>
        <v>0</v>
      </c>
      <c r="CC96" s="174">
        <f t="shared" si="334"/>
        <v>0</v>
      </c>
      <c r="CD96" s="174">
        <f t="shared" si="334"/>
        <v>0</v>
      </c>
      <c r="CE96" s="97">
        <f t="shared" ref="CE96:CE102" si="335">SUM(CB96:CD96)</f>
        <v>0</v>
      </c>
      <c r="CF96" s="397" t="str">
        <f>IF(CE96=0,"",((CB96*3)+(CC96*1.5)+(CD96*0))/CE96)</f>
        <v/>
      </c>
      <c r="CG96" s="185">
        <f t="shared" ref="CG96:CI101" si="336">COUNTIFS($L$5:$L$300,$BJ$33,$M$5:$M$300,$Y96,$N$5:$N$300,$AU$31,$O$5:$O$300,CG$32)</f>
        <v>0</v>
      </c>
      <c r="CH96" s="172">
        <f t="shared" si="336"/>
        <v>0</v>
      </c>
      <c r="CI96" s="172">
        <f t="shared" si="336"/>
        <v>0</v>
      </c>
      <c r="CJ96" s="97">
        <f t="shared" ref="CJ96:CJ102" si="337">SUM(CG96:CI96)</f>
        <v>0</v>
      </c>
      <c r="CK96" s="400" t="str">
        <f t="shared" ref="CK96:CK102" si="338">IF(CJ96=0,"",((CG96*4)+(CH96*2)+(CI96*0))/CJ96)</f>
        <v/>
      </c>
      <c r="CL96" s="185">
        <f t="shared" ref="CL96:CN101" si="339">COUNTIFS($L$5:$L$300,$BJ$33,$M$5:$M$300,$Y96,$N$5:$N$300,$AZ$31,$O$5:$O$300,CL$32)</f>
        <v>0</v>
      </c>
      <c r="CM96" s="172">
        <f t="shared" si="339"/>
        <v>0</v>
      </c>
      <c r="CN96" s="172">
        <f t="shared" si="339"/>
        <v>0</v>
      </c>
      <c r="CO96" s="97">
        <f t="shared" ref="CO96:CO102" si="340">SUM(CL96:CN96)</f>
        <v>0</v>
      </c>
      <c r="CP96" s="397" t="str">
        <f t="shared" ref="CP96:CP102" si="341">IF(CO96=0,"",((CL96*4)+(CM96*2)+(CN96*0))/CO96)</f>
        <v/>
      </c>
      <c r="CQ96" s="172">
        <f t="shared" ref="CQ96:CS101" si="342">COUNTIFS($L$5:$L$300,$BJ$33,$M$5:$M$300,$Y96,$N$5:$N$300,$BE$31,$O$5:$O$300,CQ$32)</f>
        <v>0</v>
      </c>
      <c r="CR96" s="172">
        <f t="shared" si="342"/>
        <v>0</v>
      </c>
      <c r="CS96" s="172">
        <f t="shared" si="342"/>
        <v>0</v>
      </c>
      <c r="CT96" s="97">
        <f t="shared" ref="CT96:CT102" si="343">SUM(CQ96:CS96)</f>
        <v>0</v>
      </c>
      <c r="CU96" s="397" t="str">
        <f t="shared" ref="CU96:CU102" si="344">IF(CT96=0,"",((CQ96*4)+(CR96*2)+(CS96*0))/CT96)</f>
        <v/>
      </c>
      <c r="CV96" s="98"/>
    </row>
    <row r="97" spans="3:100" x14ac:dyDescent="0.25">
      <c r="C97" s="380">
        <f t="shared" si="217"/>
        <v>0</v>
      </c>
      <c r="I97" s="409" t="e">
        <f t="shared" ca="1" si="218"/>
        <v>#NAME?</v>
      </c>
      <c r="K97" s="110"/>
      <c r="L97" s="74" t="str">
        <f t="shared" si="219"/>
        <v/>
      </c>
      <c r="M97" s="11" t="str">
        <f t="shared" si="220"/>
        <v/>
      </c>
      <c r="N97" s="11" t="str">
        <f t="shared" si="221"/>
        <v/>
      </c>
      <c r="O97" s="11" t="str">
        <f t="shared" si="222"/>
        <v/>
      </c>
      <c r="P97" s="380">
        <f t="shared" si="223"/>
        <v>1</v>
      </c>
      <c r="Q97" s="380">
        <f t="shared" si="224"/>
        <v>1</v>
      </c>
      <c r="X97" s="513"/>
      <c r="Y97" s="129">
        <v>2</v>
      </c>
      <c r="Z97" s="173">
        <f>COUNTIFS($L$5:$L$300,$X$96,$M$5:$M$300,$Y97,$N$5:$N$300,$Z$31,$O$5:$O$300,$Z$32)</f>
        <v>0</v>
      </c>
      <c r="AA97" s="173">
        <f>COUNTIFS($L$5:$L$300,$X$96,$M$5:$M$300,$Y97,$N$5:$N$300,$Z$31,$O$5:$O$300,$AA$32)</f>
        <v>0</v>
      </c>
      <c r="AB97" s="173">
        <f>COUNTIFS($L$5:$L$300,$X$96,$M$5:$M$300,$Y97,$N$5:$N$300,$Z$31,$O$5:$O$300,$AB$32)</f>
        <v>0</v>
      </c>
      <c r="AC97" s="130"/>
      <c r="AD97" s="130">
        <f t="shared" si="310"/>
        <v>0</v>
      </c>
      <c r="AE97" s="137" t="str">
        <f t="shared" si="311"/>
        <v/>
      </c>
      <c r="AF97" s="173">
        <f>COUNTIFS($L$5:$L$300,$X$96,$M$5:$M$300,$Y97,$N$5:$N$300,$AF$31,$O$5:$O$300,AF$32)</f>
        <v>0</v>
      </c>
      <c r="AG97" s="173">
        <f t="shared" si="312"/>
        <v>0</v>
      </c>
      <c r="AH97" s="173">
        <f t="shared" si="312"/>
        <v>0</v>
      </c>
      <c r="AI97" s="130">
        <f t="shared" si="313"/>
        <v>0</v>
      </c>
      <c r="AJ97" s="137" t="str">
        <f t="shared" ref="AJ97:AJ102" si="345">IF(AI97=0,"",((AF97*3)+(AG97*1.5)+(AH97*0))/AI97)</f>
        <v/>
      </c>
      <c r="AK97" s="182">
        <f t="shared" si="314"/>
        <v>0</v>
      </c>
      <c r="AL97" s="173">
        <f t="shared" si="314"/>
        <v>0</v>
      </c>
      <c r="AM97" s="173">
        <f t="shared" si="314"/>
        <v>0</v>
      </c>
      <c r="AN97" s="130">
        <f t="shared" si="315"/>
        <v>0</v>
      </c>
      <c r="AO97" s="137" t="str">
        <f t="shared" ref="AO97:AO102" si="346">IF(AN97=0,"",((AK97*3)+(AL97*1.5)+(AM97*0))/AN97)</f>
        <v/>
      </c>
      <c r="AP97" s="173">
        <f t="shared" si="316"/>
        <v>0</v>
      </c>
      <c r="AQ97" s="173">
        <f t="shared" si="316"/>
        <v>0</v>
      </c>
      <c r="AR97" s="173">
        <f t="shared" si="316"/>
        <v>0</v>
      </c>
      <c r="AS97" s="130">
        <f t="shared" si="317"/>
        <v>0</v>
      </c>
      <c r="AT97" s="137" t="str">
        <f t="shared" si="318"/>
        <v/>
      </c>
      <c r="AU97" s="182">
        <f t="shared" si="319"/>
        <v>0</v>
      </c>
      <c r="AV97" s="173">
        <f t="shared" si="319"/>
        <v>0</v>
      </c>
      <c r="AW97" s="173">
        <f t="shared" si="319"/>
        <v>0</v>
      </c>
      <c r="AX97" s="130">
        <f t="shared" si="320"/>
        <v>0</v>
      </c>
      <c r="AY97" s="137" t="str">
        <f t="shared" si="321"/>
        <v/>
      </c>
      <c r="AZ97" s="182">
        <f t="shared" si="322"/>
        <v>0</v>
      </c>
      <c r="BA97" s="173">
        <f t="shared" si="322"/>
        <v>0</v>
      </c>
      <c r="BB97" s="173">
        <f t="shared" si="322"/>
        <v>0</v>
      </c>
      <c r="BC97" s="130">
        <f t="shared" si="323"/>
        <v>0</v>
      </c>
      <c r="BD97" s="137" t="str">
        <f t="shared" si="324"/>
        <v/>
      </c>
      <c r="BE97" s="182">
        <f t="shared" si="325"/>
        <v>0</v>
      </c>
      <c r="BF97" s="173">
        <f t="shared" si="325"/>
        <v>0</v>
      </c>
      <c r="BG97" s="173">
        <f t="shared" si="325"/>
        <v>0</v>
      </c>
      <c r="BH97" s="130">
        <f t="shared" si="326"/>
        <v>0</v>
      </c>
      <c r="BI97" s="137" t="str">
        <f t="shared" si="327"/>
        <v/>
      </c>
      <c r="BJ97" s="513"/>
      <c r="BK97" s="126">
        <v>2</v>
      </c>
      <c r="BL97" s="236">
        <f>COUNTIFS($L$5:$L$300,$BJ$33,$M$5:$M$300,$Y97,$N$5:$N$300,$Z$31,$O$5:$O$300,$Z$32)</f>
        <v>0</v>
      </c>
      <c r="BM97" s="236">
        <f>COUNTIFS($L$5:$L$300,$BJ$33,$M$5:$M$300,$Y97,$N$5:$N$300,$Z$31,$O$5:$O$300,$AA$32)</f>
        <v>0</v>
      </c>
      <c r="BN97" s="236">
        <f>COUNTIFS($L$5:$L$300,$BJ$33,$M$5:$M$300,$Y97,$N$5:$N$300,$Z$31,$O$5:$O$300,$AB$32)</f>
        <v>0</v>
      </c>
      <c r="BO97" s="236"/>
      <c r="BP97" s="233">
        <f t="shared" si="328"/>
        <v>0</v>
      </c>
      <c r="BQ97" s="240" t="str">
        <f t="shared" si="329"/>
        <v/>
      </c>
      <c r="BR97" s="236">
        <f>COUNTIFS($L$5:$L$300,$BJ$33,$M$5:$M$300,$Y97,$N$5:$N$300,$AF$31,$O$5:$O$300,BR$32)</f>
        <v>0</v>
      </c>
      <c r="BS97" s="236">
        <f t="shared" si="330"/>
        <v>0</v>
      </c>
      <c r="BT97" s="236">
        <f t="shared" si="330"/>
        <v>0</v>
      </c>
      <c r="BU97" s="233">
        <f t="shared" si="331"/>
        <v>0</v>
      </c>
      <c r="BV97" s="240" t="str">
        <f t="shared" ref="BV97:BV102" si="347">IF(BU97=0,"",((BR97*3)+(BS97*1.5)+(BT97*0))/BU97)</f>
        <v/>
      </c>
      <c r="BW97" s="236">
        <f t="shared" si="332"/>
        <v>0</v>
      </c>
      <c r="BX97" s="236">
        <f t="shared" si="332"/>
        <v>0</v>
      </c>
      <c r="BY97" s="236">
        <f t="shared" si="332"/>
        <v>0</v>
      </c>
      <c r="BZ97" s="233">
        <f t="shared" si="333"/>
        <v>0</v>
      </c>
      <c r="CA97" s="240" t="str">
        <f t="shared" ref="CA97:CA102" si="348">IF(BZ97=0,"",((BW97*3)+(BX97*1.5)+(BY97*0))/BZ97)</f>
        <v/>
      </c>
      <c r="CB97" s="236">
        <f t="shared" si="334"/>
        <v>0</v>
      </c>
      <c r="CC97" s="236">
        <f t="shared" si="334"/>
        <v>0</v>
      </c>
      <c r="CD97" s="236">
        <f t="shared" si="334"/>
        <v>0</v>
      </c>
      <c r="CE97" s="233">
        <f t="shared" si="335"/>
        <v>0</v>
      </c>
      <c r="CF97" s="240" t="str">
        <f t="shared" ref="CF97:CF102" si="349">IF(CE97=0,"",((CB97*3)+(CC97*1.5)+(CD97*0))/CE97)</f>
        <v/>
      </c>
      <c r="CG97" s="237">
        <f t="shared" si="336"/>
        <v>0</v>
      </c>
      <c r="CH97" s="236">
        <f t="shared" si="336"/>
        <v>0</v>
      </c>
      <c r="CI97" s="236">
        <f t="shared" si="336"/>
        <v>0</v>
      </c>
      <c r="CJ97" s="233">
        <f t="shared" si="337"/>
        <v>0</v>
      </c>
      <c r="CK97" s="242" t="str">
        <f t="shared" si="338"/>
        <v/>
      </c>
      <c r="CL97" s="237">
        <f t="shared" si="339"/>
        <v>0</v>
      </c>
      <c r="CM97" s="236">
        <f t="shared" si="339"/>
        <v>0</v>
      </c>
      <c r="CN97" s="236">
        <f t="shared" si="339"/>
        <v>0</v>
      </c>
      <c r="CO97" s="233">
        <f t="shared" si="340"/>
        <v>0</v>
      </c>
      <c r="CP97" s="240" t="str">
        <f t="shared" si="341"/>
        <v/>
      </c>
      <c r="CQ97" s="236">
        <f t="shared" si="342"/>
        <v>0</v>
      </c>
      <c r="CR97" s="236">
        <f t="shared" si="342"/>
        <v>0</v>
      </c>
      <c r="CS97" s="236">
        <f t="shared" si="342"/>
        <v>0</v>
      </c>
      <c r="CT97" s="233">
        <f t="shared" si="343"/>
        <v>0</v>
      </c>
      <c r="CU97" s="240" t="str">
        <f t="shared" si="344"/>
        <v/>
      </c>
      <c r="CV97" s="98"/>
    </row>
    <row r="98" spans="3:100" x14ac:dyDescent="0.25">
      <c r="C98" s="380">
        <f t="shared" si="217"/>
        <v>0</v>
      </c>
      <c r="I98" s="409" t="e">
        <f t="shared" ca="1" si="218"/>
        <v>#NAME?</v>
      </c>
      <c r="K98" s="110"/>
      <c r="L98" s="74" t="str">
        <f t="shared" si="219"/>
        <v/>
      </c>
      <c r="M98" s="11" t="str">
        <f t="shared" si="220"/>
        <v/>
      </c>
      <c r="N98" s="11" t="str">
        <f t="shared" si="221"/>
        <v/>
      </c>
      <c r="O98" s="11" t="str">
        <f t="shared" si="222"/>
        <v/>
      </c>
      <c r="P98" s="380">
        <f t="shared" si="223"/>
        <v>1</v>
      </c>
      <c r="Q98" s="380">
        <f t="shared" si="224"/>
        <v>1</v>
      </c>
      <c r="X98" s="513"/>
      <c r="Y98" s="111">
        <v>3</v>
      </c>
      <c r="Z98" s="174">
        <f>COUNTIFS($L$5:$L$300,$X$96,$M$5:$M$300,$Y98,$N$5:$N$300,$Z$31,$O$5:$O$300,$Z$32)</f>
        <v>0</v>
      </c>
      <c r="AA98" s="174">
        <f>COUNTIFS($L$5:$L$300,$X$96,$M$5:$M$300,$Y98,$N$5:$N$300,$Z$31,$O$5:$O$300,$AA$32)</f>
        <v>0</v>
      </c>
      <c r="AB98" s="174">
        <f>COUNTIFS($L$5:$L$300,$X$96,$M$5:$M$300,$Y98,$N$5:$N$300,$Z$31,$O$5:$O$300,$AB$32)</f>
        <v>0</v>
      </c>
      <c r="AC98" s="409"/>
      <c r="AD98" s="409">
        <f t="shared" si="310"/>
        <v>0</v>
      </c>
      <c r="AE98" s="399" t="str">
        <f t="shared" si="311"/>
        <v/>
      </c>
      <c r="AF98" s="174">
        <f>COUNTIFS($L$5:$L$300,$X$96,$M$5:$M$300,$Y98,$N$5:$N$300,$AF$31,$O$5:$O$300,AF$32)</f>
        <v>0</v>
      </c>
      <c r="AG98" s="174">
        <f t="shared" si="312"/>
        <v>0</v>
      </c>
      <c r="AH98" s="174">
        <f t="shared" si="312"/>
        <v>0</v>
      </c>
      <c r="AI98" s="409">
        <f t="shared" si="313"/>
        <v>0</v>
      </c>
      <c r="AJ98" s="399" t="str">
        <f t="shared" si="345"/>
        <v/>
      </c>
      <c r="AK98" s="181">
        <f t="shared" si="314"/>
        <v>0</v>
      </c>
      <c r="AL98" s="174">
        <f t="shared" si="314"/>
        <v>0</v>
      </c>
      <c r="AM98" s="174">
        <f t="shared" si="314"/>
        <v>0</v>
      </c>
      <c r="AN98" s="409">
        <f t="shared" si="315"/>
        <v>0</v>
      </c>
      <c r="AO98" s="399" t="str">
        <f t="shared" si="346"/>
        <v/>
      </c>
      <c r="AP98" s="174">
        <f t="shared" si="316"/>
        <v>0</v>
      </c>
      <c r="AQ98" s="174">
        <f t="shared" si="316"/>
        <v>0</v>
      </c>
      <c r="AR98" s="174">
        <f t="shared" si="316"/>
        <v>0</v>
      </c>
      <c r="AS98" s="409">
        <f t="shared" si="317"/>
        <v>0</v>
      </c>
      <c r="AT98" s="399" t="str">
        <f t="shared" si="318"/>
        <v/>
      </c>
      <c r="AU98" s="181">
        <f t="shared" si="319"/>
        <v>0</v>
      </c>
      <c r="AV98" s="174">
        <f t="shared" si="319"/>
        <v>0</v>
      </c>
      <c r="AW98" s="174">
        <f t="shared" si="319"/>
        <v>0</v>
      </c>
      <c r="AX98" s="409">
        <f t="shared" si="320"/>
        <v>0</v>
      </c>
      <c r="AY98" s="399" t="str">
        <f t="shared" si="321"/>
        <v/>
      </c>
      <c r="AZ98" s="181">
        <f t="shared" si="322"/>
        <v>0</v>
      </c>
      <c r="BA98" s="174">
        <f t="shared" si="322"/>
        <v>0</v>
      </c>
      <c r="BB98" s="174">
        <f t="shared" si="322"/>
        <v>0</v>
      </c>
      <c r="BC98" s="409">
        <f t="shared" si="323"/>
        <v>0</v>
      </c>
      <c r="BD98" s="399" t="str">
        <f t="shared" si="324"/>
        <v/>
      </c>
      <c r="BE98" s="181">
        <f t="shared" si="325"/>
        <v>0</v>
      </c>
      <c r="BF98" s="174">
        <f t="shared" si="325"/>
        <v>0</v>
      </c>
      <c r="BG98" s="174">
        <f t="shared" si="325"/>
        <v>0</v>
      </c>
      <c r="BH98" s="409">
        <f t="shared" si="326"/>
        <v>0</v>
      </c>
      <c r="BI98" s="399" t="str">
        <f t="shared" si="327"/>
        <v/>
      </c>
      <c r="BJ98" s="513"/>
      <c r="BK98" s="132">
        <v>3</v>
      </c>
      <c r="BL98" s="174">
        <f>COUNTIFS($L$5:$L$300,$BJ$33,$M$5:$M$300,$Y98,$N$5:$N$300,$Z$31,$O$5:$O$300,$Z$32)</f>
        <v>0</v>
      </c>
      <c r="BM98" s="174">
        <f>COUNTIFS($L$5:$L$300,$BJ$33,$M$5:$M$300,$Y98,$N$5:$N$300,$Z$31,$O$5:$O$300,$AA$32)</f>
        <v>0</v>
      </c>
      <c r="BN98" s="174">
        <f>COUNTIFS($L$5:$L$300,$BJ$33,$M$5:$M$300,$Y98,$N$5:$N$300,$Z$31,$O$5:$O$300,$AB$32)</f>
        <v>0</v>
      </c>
      <c r="BO98" s="174"/>
      <c r="BP98" s="409">
        <f t="shared" si="328"/>
        <v>0</v>
      </c>
      <c r="BQ98" s="399" t="str">
        <f t="shared" si="329"/>
        <v/>
      </c>
      <c r="BR98" s="174">
        <f>COUNTIFS($L$5:$L$300,$BJ$33,$M$5:$M$300,$Y98,$N$5:$N$300,$AF$31,$O$5:$O$300,BR$32)</f>
        <v>0</v>
      </c>
      <c r="BS98" s="174">
        <f t="shared" si="330"/>
        <v>0</v>
      </c>
      <c r="BT98" s="174">
        <f t="shared" si="330"/>
        <v>0</v>
      </c>
      <c r="BU98" s="409">
        <f t="shared" si="331"/>
        <v>0</v>
      </c>
      <c r="BV98" s="399" t="str">
        <f t="shared" si="347"/>
        <v/>
      </c>
      <c r="BW98" s="174">
        <f t="shared" si="332"/>
        <v>0</v>
      </c>
      <c r="BX98" s="174">
        <f t="shared" si="332"/>
        <v>0</v>
      </c>
      <c r="BY98" s="174">
        <f t="shared" si="332"/>
        <v>0</v>
      </c>
      <c r="BZ98" s="409">
        <f t="shared" si="333"/>
        <v>0</v>
      </c>
      <c r="CA98" s="399" t="str">
        <f t="shared" si="348"/>
        <v/>
      </c>
      <c r="CB98" s="174">
        <f t="shared" si="334"/>
        <v>0</v>
      </c>
      <c r="CC98" s="174">
        <f t="shared" si="334"/>
        <v>0</v>
      </c>
      <c r="CD98" s="174">
        <f t="shared" si="334"/>
        <v>0</v>
      </c>
      <c r="CE98" s="409">
        <f t="shared" si="335"/>
        <v>0</v>
      </c>
      <c r="CF98" s="399" t="str">
        <f t="shared" si="349"/>
        <v/>
      </c>
      <c r="CG98" s="181">
        <f t="shared" si="336"/>
        <v>0</v>
      </c>
      <c r="CH98" s="174">
        <f t="shared" si="336"/>
        <v>0</v>
      </c>
      <c r="CI98" s="174">
        <f t="shared" si="336"/>
        <v>0</v>
      </c>
      <c r="CJ98" s="409">
        <f t="shared" si="337"/>
        <v>0</v>
      </c>
      <c r="CK98" s="398" t="str">
        <f t="shared" si="338"/>
        <v/>
      </c>
      <c r="CL98" s="181">
        <f t="shared" si="339"/>
        <v>0</v>
      </c>
      <c r="CM98" s="174">
        <f t="shared" si="339"/>
        <v>0</v>
      </c>
      <c r="CN98" s="174">
        <f t="shared" si="339"/>
        <v>0</v>
      </c>
      <c r="CO98" s="409">
        <f t="shared" si="340"/>
        <v>0</v>
      </c>
      <c r="CP98" s="399" t="str">
        <f t="shared" si="341"/>
        <v/>
      </c>
      <c r="CQ98" s="174">
        <f t="shared" si="342"/>
        <v>0</v>
      </c>
      <c r="CR98" s="174">
        <f t="shared" si="342"/>
        <v>0</v>
      </c>
      <c r="CS98" s="174">
        <f t="shared" si="342"/>
        <v>0</v>
      </c>
      <c r="CT98" s="409">
        <f t="shared" si="343"/>
        <v>0</v>
      </c>
      <c r="CU98" s="399" t="str">
        <f t="shared" si="344"/>
        <v/>
      </c>
      <c r="CV98" s="98"/>
    </row>
    <row r="99" spans="3:100" x14ac:dyDescent="0.25">
      <c r="C99" s="380">
        <f t="shared" si="217"/>
        <v>0</v>
      </c>
      <c r="I99" s="409" t="e">
        <f t="shared" ca="1" si="218"/>
        <v>#NAME?</v>
      </c>
      <c r="K99" s="110"/>
      <c r="L99" s="74" t="str">
        <f t="shared" si="219"/>
        <v/>
      </c>
      <c r="M99" s="11" t="str">
        <f t="shared" si="220"/>
        <v/>
      </c>
      <c r="N99" s="11" t="str">
        <f t="shared" si="221"/>
        <v/>
      </c>
      <c r="O99" s="11" t="str">
        <f t="shared" si="222"/>
        <v/>
      </c>
      <c r="P99" s="380">
        <f t="shared" si="223"/>
        <v>1</v>
      </c>
      <c r="Q99" s="380">
        <f t="shared" si="224"/>
        <v>1</v>
      </c>
      <c r="X99" s="513"/>
      <c r="Y99" s="129">
        <v>4</v>
      </c>
      <c r="Z99" s="173">
        <f>COUNTIFS($L$5:$L$300,$X$96,$M$5:$M$300,$Y99,$N$5:$N$300,$Z$31,$O$5:$O$300,$Z$32)</f>
        <v>0</v>
      </c>
      <c r="AA99" s="173">
        <f>COUNTIFS($L$5:$L$300,$X$96,$M$5:$M$300,$Y99,$N$5:$N$300,$Z$31,$O$5:$O$300,$AA$32)</f>
        <v>0</v>
      </c>
      <c r="AB99" s="173">
        <f>COUNTIFS($L$5:$L$300,$X$96,$M$5:$M$300,$Y99,$N$5:$N$300,$Z$31,$O$5:$O$300,$AB$32)</f>
        <v>0</v>
      </c>
      <c r="AC99" s="130"/>
      <c r="AD99" s="130">
        <f t="shared" si="310"/>
        <v>0</v>
      </c>
      <c r="AE99" s="137" t="str">
        <f t="shared" si="311"/>
        <v/>
      </c>
      <c r="AF99" s="173">
        <f>COUNTIFS($L$5:$L$300,$X$96,$M$5:$M$300,$Y99,$N$5:$N$300,$AF$31,$O$5:$O$300,AF$32)</f>
        <v>0</v>
      </c>
      <c r="AG99" s="173">
        <f t="shared" si="312"/>
        <v>0</v>
      </c>
      <c r="AH99" s="173">
        <f t="shared" si="312"/>
        <v>0</v>
      </c>
      <c r="AI99" s="130">
        <f t="shared" si="313"/>
        <v>0</v>
      </c>
      <c r="AJ99" s="137" t="str">
        <f t="shared" si="345"/>
        <v/>
      </c>
      <c r="AK99" s="182">
        <f t="shared" si="314"/>
        <v>0</v>
      </c>
      <c r="AL99" s="173">
        <f t="shared" si="314"/>
        <v>0</v>
      </c>
      <c r="AM99" s="173">
        <f t="shared" si="314"/>
        <v>0</v>
      </c>
      <c r="AN99" s="130">
        <f t="shared" si="315"/>
        <v>0</v>
      </c>
      <c r="AO99" s="137" t="str">
        <f t="shared" si="346"/>
        <v/>
      </c>
      <c r="AP99" s="173">
        <f t="shared" si="316"/>
        <v>0</v>
      </c>
      <c r="AQ99" s="173">
        <f t="shared" si="316"/>
        <v>0</v>
      </c>
      <c r="AR99" s="173">
        <f t="shared" si="316"/>
        <v>0</v>
      </c>
      <c r="AS99" s="130">
        <f t="shared" si="317"/>
        <v>0</v>
      </c>
      <c r="AT99" s="137" t="str">
        <f t="shared" si="318"/>
        <v/>
      </c>
      <c r="AU99" s="182">
        <f t="shared" si="319"/>
        <v>0</v>
      </c>
      <c r="AV99" s="173">
        <f t="shared" si="319"/>
        <v>0</v>
      </c>
      <c r="AW99" s="173">
        <f t="shared" si="319"/>
        <v>0</v>
      </c>
      <c r="AX99" s="130">
        <f t="shared" si="320"/>
        <v>0</v>
      </c>
      <c r="AY99" s="137" t="str">
        <f t="shared" si="321"/>
        <v/>
      </c>
      <c r="AZ99" s="182">
        <f t="shared" si="322"/>
        <v>0</v>
      </c>
      <c r="BA99" s="173">
        <f t="shared" si="322"/>
        <v>0</v>
      </c>
      <c r="BB99" s="173">
        <f t="shared" si="322"/>
        <v>0</v>
      </c>
      <c r="BC99" s="130">
        <f t="shared" si="323"/>
        <v>0</v>
      </c>
      <c r="BD99" s="137" t="str">
        <f t="shared" si="324"/>
        <v/>
      </c>
      <c r="BE99" s="182">
        <f t="shared" si="325"/>
        <v>0</v>
      </c>
      <c r="BF99" s="173">
        <f t="shared" si="325"/>
        <v>0</v>
      </c>
      <c r="BG99" s="173">
        <f t="shared" si="325"/>
        <v>0</v>
      </c>
      <c r="BH99" s="130">
        <f t="shared" si="326"/>
        <v>0</v>
      </c>
      <c r="BI99" s="137" t="str">
        <f t="shared" si="327"/>
        <v/>
      </c>
      <c r="BJ99" s="513"/>
      <c r="BK99" s="126">
        <v>4</v>
      </c>
      <c r="BL99" s="236">
        <f>COUNTIFS($L$5:$L$300,$BJ$33,$M$5:$M$300,$Y99,$N$5:$N$300,$Z$31,$O$5:$O$300,$Z$32)</f>
        <v>0</v>
      </c>
      <c r="BM99" s="236">
        <f>COUNTIFS($L$5:$L$300,$BJ$33,$M$5:$M$300,$Y99,$N$5:$N$300,$Z$31,$O$5:$O$300,$AA$32)</f>
        <v>0</v>
      </c>
      <c r="BN99" s="236">
        <f>COUNTIFS($L$5:$L$300,$BJ$33,$M$5:$M$300,$Y99,$N$5:$N$300,$Z$31,$O$5:$O$300,$AB$32)</f>
        <v>0</v>
      </c>
      <c r="BO99" s="236"/>
      <c r="BP99" s="233">
        <f t="shared" si="328"/>
        <v>0</v>
      </c>
      <c r="BQ99" s="240" t="str">
        <f t="shared" si="329"/>
        <v/>
      </c>
      <c r="BR99" s="236">
        <f>COUNTIFS($L$5:$L$300,$BJ$33,$M$5:$M$300,$Y99,$N$5:$N$300,$AF$31,$O$5:$O$300,BR$32)</f>
        <v>0</v>
      </c>
      <c r="BS99" s="236">
        <f t="shared" si="330"/>
        <v>0</v>
      </c>
      <c r="BT99" s="236">
        <f t="shared" si="330"/>
        <v>0</v>
      </c>
      <c r="BU99" s="233">
        <f t="shared" si="331"/>
        <v>0</v>
      </c>
      <c r="BV99" s="240" t="str">
        <f t="shared" si="347"/>
        <v/>
      </c>
      <c r="BW99" s="236">
        <f t="shared" si="332"/>
        <v>0</v>
      </c>
      <c r="BX99" s="236">
        <f t="shared" si="332"/>
        <v>0</v>
      </c>
      <c r="BY99" s="236">
        <f t="shared" si="332"/>
        <v>0</v>
      </c>
      <c r="BZ99" s="233">
        <f t="shared" si="333"/>
        <v>0</v>
      </c>
      <c r="CA99" s="240" t="str">
        <f t="shared" si="348"/>
        <v/>
      </c>
      <c r="CB99" s="236">
        <f t="shared" si="334"/>
        <v>0</v>
      </c>
      <c r="CC99" s="236">
        <f t="shared" si="334"/>
        <v>0</v>
      </c>
      <c r="CD99" s="236">
        <f t="shared" si="334"/>
        <v>0</v>
      </c>
      <c r="CE99" s="233">
        <f t="shared" si="335"/>
        <v>0</v>
      </c>
      <c r="CF99" s="240" t="str">
        <f t="shared" si="349"/>
        <v/>
      </c>
      <c r="CG99" s="237">
        <f t="shared" si="336"/>
        <v>0</v>
      </c>
      <c r="CH99" s="236">
        <f t="shared" si="336"/>
        <v>0</v>
      </c>
      <c r="CI99" s="236">
        <f t="shared" si="336"/>
        <v>0</v>
      </c>
      <c r="CJ99" s="233">
        <f t="shared" si="337"/>
        <v>0</v>
      </c>
      <c r="CK99" s="242" t="str">
        <f t="shared" si="338"/>
        <v/>
      </c>
      <c r="CL99" s="237">
        <f t="shared" si="339"/>
        <v>0</v>
      </c>
      <c r="CM99" s="236">
        <f t="shared" si="339"/>
        <v>0</v>
      </c>
      <c r="CN99" s="236">
        <f t="shared" si="339"/>
        <v>0</v>
      </c>
      <c r="CO99" s="233">
        <f t="shared" si="340"/>
        <v>0</v>
      </c>
      <c r="CP99" s="240" t="str">
        <f t="shared" si="341"/>
        <v/>
      </c>
      <c r="CQ99" s="236">
        <f t="shared" si="342"/>
        <v>0</v>
      </c>
      <c r="CR99" s="236">
        <f t="shared" si="342"/>
        <v>0</v>
      </c>
      <c r="CS99" s="236">
        <f t="shared" si="342"/>
        <v>0</v>
      </c>
      <c r="CT99" s="233">
        <f t="shared" si="343"/>
        <v>0</v>
      </c>
      <c r="CU99" s="240" t="str">
        <f t="shared" si="344"/>
        <v/>
      </c>
      <c r="CV99" s="98"/>
    </row>
    <row r="100" spans="3:100" x14ac:dyDescent="0.25">
      <c r="C100" s="380">
        <f t="shared" si="217"/>
        <v>0</v>
      </c>
      <c r="I100" s="409" t="e">
        <f t="shared" ca="1" si="218"/>
        <v>#NAME?</v>
      </c>
      <c r="K100" s="110"/>
      <c r="L100" s="74" t="str">
        <f t="shared" si="219"/>
        <v/>
      </c>
      <c r="M100" s="11" t="str">
        <f t="shared" si="220"/>
        <v/>
      </c>
      <c r="N100" s="11" t="str">
        <f t="shared" si="221"/>
        <v/>
      </c>
      <c r="O100" s="11" t="str">
        <f t="shared" si="222"/>
        <v/>
      </c>
      <c r="P100" s="380">
        <f t="shared" si="223"/>
        <v>1</v>
      </c>
      <c r="Q100" s="380">
        <f t="shared" si="224"/>
        <v>1</v>
      </c>
      <c r="X100" s="513"/>
      <c r="Y100" s="111">
        <v>5</v>
      </c>
      <c r="Z100" s="174">
        <f>COUNTIFS($L$5:$L$300,$X$96,$M$5:$M$300,$Y100,$N$5:$N$300,$Z$31,$O$5:$O$300,$Z$32)</f>
        <v>0</v>
      </c>
      <c r="AA100" s="174">
        <f>COUNTIFS($L$5:$L$300,$X$96,$M$5:$M$300,$Y100,$N$5:$N$300,$Z$31,$O$5:$O$300,$AA$32)</f>
        <v>0</v>
      </c>
      <c r="AB100" s="174">
        <f>COUNTIFS($L$5:$L$300,$X$96,$M$5:$M$300,$Y100,$N$5:$N$300,$Z$31,$O$5:$O$300,$AB$32)</f>
        <v>0</v>
      </c>
      <c r="AC100" s="409"/>
      <c r="AD100" s="409">
        <f t="shared" si="310"/>
        <v>0</v>
      </c>
      <c r="AE100" s="399" t="str">
        <f t="shared" si="311"/>
        <v/>
      </c>
      <c r="AF100" s="174">
        <f>COUNTIFS($L$5:$L$300,$X$96,$M$5:$M$300,$Y100,$N$5:$N$300,$AF$31,$O$5:$O$300,AF$32)</f>
        <v>0</v>
      </c>
      <c r="AG100" s="174">
        <f t="shared" si="312"/>
        <v>0</v>
      </c>
      <c r="AH100" s="174">
        <f t="shared" si="312"/>
        <v>0</v>
      </c>
      <c r="AI100" s="409">
        <f t="shared" si="313"/>
        <v>0</v>
      </c>
      <c r="AJ100" s="399" t="str">
        <f t="shared" si="345"/>
        <v/>
      </c>
      <c r="AK100" s="181">
        <f t="shared" si="314"/>
        <v>0</v>
      </c>
      <c r="AL100" s="174">
        <f t="shared" si="314"/>
        <v>0</v>
      </c>
      <c r="AM100" s="174">
        <f t="shared" si="314"/>
        <v>0</v>
      </c>
      <c r="AN100" s="409">
        <f t="shared" si="315"/>
        <v>0</v>
      </c>
      <c r="AO100" s="399" t="str">
        <f t="shared" si="346"/>
        <v/>
      </c>
      <c r="AP100" s="174">
        <f t="shared" si="316"/>
        <v>0</v>
      </c>
      <c r="AQ100" s="174">
        <f t="shared" si="316"/>
        <v>0</v>
      </c>
      <c r="AR100" s="174">
        <f t="shared" si="316"/>
        <v>0</v>
      </c>
      <c r="AS100" s="409">
        <f t="shared" si="317"/>
        <v>0</v>
      </c>
      <c r="AT100" s="399" t="str">
        <f t="shared" si="318"/>
        <v/>
      </c>
      <c r="AU100" s="181">
        <f t="shared" si="319"/>
        <v>0</v>
      </c>
      <c r="AV100" s="174">
        <f t="shared" si="319"/>
        <v>0</v>
      </c>
      <c r="AW100" s="174">
        <f t="shared" si="319"/>
        <v>0</v>
      </c>
      <c r="AX100" s="409">
        <f t="shared" si="320"/>
        <v>0</v>
      </c>
      <c r="AY100" s="399" t="str">
        <f t="shared" si="321"/>
        <v/>
      </c>
      <c r="AZ100" s="181">
        <f t="shared" si="322"/>
        <v>0</v>
      </c>
      <c r="BA100" s="174">
        <f t="shared" si="322"/>
        <v>0</v>
      </c>
      <c r="BB100" s="174">
        <f t="shared" si="322"/>
        <v>0</v>
      </c>
      <c r="BC100" s="409">
        <f t="shared" si="323"/>
        <v>0</v>
      </c>
      <c r="BD100" s="399" t="str">
        <f t="shared" si="324"/>
        <v/>
      </c>
      <c r="BE100" s="181">
        <f t="shared" si="325"/>
        <v>0</v>
      </c>
      <c r="BF100" s="174">
        <f t="shared" si="325"/>
        <v>0</v>
      </c>
      <c r="BG100" s="174">
        <f t="shared" si="325"/>
        <v>0</v>
      </c>
      <c r="BH100" s="409">
        <f t="shared" si="326"/>
        <v>0</v>
      </c>
      <c r="BI100" s="399" t="str">
        <f t="shared" si="327"/>
        <v/>
      </c>
      <c r="BJ100" s="513"/>
      <c r="BK100" s="132">
        <v>5</v>
      </c>
      <c r="BL100" s="174">
        <f>COUNTIFS($L$5:$L$300,$BJ$33,$M$5:$M$300,$Y100,$N$5:$N$300,$Z$31,$O$5:$O$300,$Z$32)</f>
        <v>0</v>
      </c>
      <c r="BM100" s="174">
        <f>COUNTIFS($L$5:$L$300,$BJ$33,$M$5:$M$300,$Y100,$N$5:$N$300,$Z$31,$O$5:$O$300,$AA$32)</f>
        <v>0</v>
      </c>
      <c r="BN100" s="174">
        <f>COUNTIFS($L$5:$L$300,$BJ$33,$M$5:$M$300,$Y100,$N$5:$N$300,$Z$31,$O$5:$O$300,$AB$32)</f>
        <v>0</v>
      </c>
      <c r="BO100" s="174"/>
      <c r="BP100" s="409">
        <f t="shared" si="328"/>
        <v>0</v>
      </c>
      <c r="BQ100" s="399" t="str">
        <f t="shared" si="329"/>
        <v/>
      </c>
      <c r="BR100" s="174">
        <f>COUNTIFS($L$5:$L$300,$BJ$33,$M$5:$M$300,$Y100,$N$5:$N$300,$AF$31,$O$5:$O$300,BR$32)</f>
        <v>0</v>
      </c>
      <c r="BS100" s="174">
        <f t="shared" si="330"/>
        <v>0</v>
      </c>
      <c r="BT100" s="174">
        <f t="shared" si="330"/>
        <v>0</v>
      </c>
      <c r="BU100" s="409">
        <f t="shared" si="331"/>
        <v>0</v>
      </c>
      <c r="BV100" s="399" t="str">
        <f t="shared" si="347"/>
        <v/>
      </c>
      <c r="BW100" s="174">
        <f t="shared" si="332"/>
        <v>0</v>
      </c>
      <c r="BX100" s="174">
        <f t="shared" si="332"/>
        <v>0</v>
      </c>
      <c r="BY100" s="174">
        <f t="shared" si="332"/>
        <v>0</v>
      </c>
      <c r="BZ100" s="409">
        <f t="shared" si="333"/>
        <v>0</v>
      </c>
      <c r="CA100" s="399" t="str">
        <f t="shared" si="348"/>
        <v/>
      </c>
      <c r="CB100" s="174">
        <f t="shared" si="334"/>
        <v>0</v>
      </c>
      <c r="CC100" s="174">
        <f t="shared" si="334"/>
        <v>0</v>
      </c>
      <c r="CD100" s="174">
        <f t="shared" si="334"/>
        <v>0</v>
      </c>
      <c r="CE100" s="409">
        <f t="shared" si="335"/>
        <v>0</v>
      </c>
      <c r="CF100" s="399" t="str">
        <f t="shared" si="349"/>
        <v/>
      </c>
      <c r="CG100" s="181">
        <f t="shared" si="336"/>
        <v>0</v>
      </c>
      <c r="CH100" s="174">
        <f t="shared" si="336"/>
        <v>0</v>
      </c>
      <c r="CI100" s="174">
        <f t="shared" si="336"/>
        <v>0</v>
      </c>
      <c r="CJ100" s="409">
        <f t="shared" si="337"/>
        <v>0</v>
      </c>
      <c r="CK100" s="398" t="str">
        <f t="shared" si="338"/>
        <v/>
      </c>
      <c r="CL100" s="181">
        <f t="shared" si="339"/>
        <v>0</v>
      </c>
      <c r="CM100" s="174">
        <f t="shared" si="339"/>
        <v>0</v>
      </c>
      <c r="CN100" s="174">
        <f t="shared" si="339"/>
        <v>0</v>
      </c>
      <c r="CO100" s="409">
        <f t="shared" si="340"/>
        <v>0</v>
      </c>
      <c r="CP100" s="399" t="str">
        <f t="shared" si="341"/>
        <v/>
      </c>
      <c r="CQ100" s="174">
        <f t="shared" si="342"/>
        <v>0</v>
      </c>
      <c r="CR100" s="174">
        <f t="shared" si="342"/>
        <v>0</v>
      </c>
      <c r="CS100" s="174">
        <f t="shared" si="342"/>
        <v>0</v>
      </c>
      <c r="CT100" s="409">
        <f t="shared" si="343"/>
        <v>0</v>
      </c>
      <c r="CU100" s="399" t="str">
        <f t="shared" si="344"/>
        <v/>
      </c>
      <c r="CV100" s="98"/>
    </row>
    <row r="101" spans="3:100" ht="15.75" thickBot="1" x14ac:dyDescent="0.3">
      <c r="C101" s="380">
        <f t="shared" si="217"/>
        <v>0</v>
      </c>
      <c r="I101" s="409" t="e">
        <f t="shared" ca="1" si="218"/>
        <v>#NAME?</v>
      </c>
      <c r="K101" s="110"/>
      <c r="L101" s="74" t="str">
        <f t="shared" si="219"/>
        <v/>
      </c>
      <c r="M101" s="11" t="str">
        <f t="shared" si="220"/>
        <v/>
      </c>
      <c r="N101" s="11" t="str">
        <f t="shared" si="221"/>
        <v/>
      </c>
      <c r="O101" s="11" t="str">
        <f t="shared" si="222"/>
        <v/>
      </c>
      <c r="P101" s="380">
        <f t="shared" si="223"/>
        <v>1</v>
      </c>
      <c r="Q101" s="380">
        <f t="shared" si="224"/>
        <v>1</v>
      </c>
      <c r="X101" s="514"/>
      <c r="Y101" s="168">
        <v>6</v>
      </c>
      <c r="Z101" s="173">
        <f>COUNTIFS($L$5:$L$300,$X$96,$M$5:$M$300,$Y101,$N$5:$N$300,$Z$31,$O$5:$O$300,$Z$32)</f>
        <v>0</v>
      </c>
      <c r="AA101" s="173">
        <f>COUNTIFS($L$5:$L$300,$X$96,$M$5:$M$300,$Y101,$N$5:$N$300,$Z$31,$O$5:$O$300,$AA$32)</f>
        <v>0</v>
      </c>
      <c r="AB101" s="173">
        <f>COUNTIFS($L$5:$L$300,$X$96,$M$5:$M$300,$Y101,$N$5:$N$300,$Z$31,$O$5:$O$300,$AB$32)</f>
        <v>0</v>
      </c>
      <c r="AC101" s="130"/>
      <c r="AD101" s="130">
        <f t="shared" si="310"/>
        <v>0</v>
      </c>
      <c r="AE101" s="137" t="str">
        <f t="shared" si="311"/>
        <v/>
      </c>
      <c r="AF101" s="173">
        <f>COUNTIFS($L$5:$L$300,$X$96,$M$5:$M$300,$Y101,$N$5:$N$300,$AF$31,$O$5:$O$300,AF$32)</f>
        <v>0</v>
      </c>
      <c r="AG101" s="173">
        <f t="shared" si="312"/>
        <v>0</v>
      </c>
      <c r="AH101" s="173">
        <f t="shared" si="312"/>
        <v>0</v>
      </c>
      <c r="AI101" s="130">
        <f t="shared" si="313"/>
        <v>0</v>
      </c>
      <c r="AJ101" s="137" t="str">
        <f t="shared" si="345"/>
        <v/>
      </c>
      <c r="AK101" s="182">
        <f t="shared" si="314"/>
        <v>0</v>
      </c>
      <c r="AL101" s="173">
        <f t="shared" si="314"/>
        <v>0</v>
      </c>
      <c r="AM101" s="173">
        <f t="shared" si="314"/>
        <v>0</v>
      </c>
      <c r="AN101" s="130">
        <f t="shared" si="315"/>
        <v>0</v>
      </c>
      <c r="AO101" s="137" t="str">
        <f t="shared" si="346"/>
        <v/>
      </c>
      <c r="AP101" s="173">
        <f t="shared" si="316"/>
        <v>0</v>
      </c>
      <c r="AQ101" s="173">
        <f t="shared" si="316"/>
        <v>0</v>
      </c>
      <c r="AR101" s="173">
        <f t="shared" si="316"/>
        <v>0</v>
      </c>
      <c r="AS101" s="130">
        <f t="shared" si="317"/>
        <v>0</v>
      </c>
      <c r="AT101" s="137" t="str">
        <f t="shared" si="318"/>
        <v/>
      </c>
      <c r="AU101" s="182">
        <f t="shared" si="319"/>
        <v>0</v>
      </c>
      <c r="AV101" s="173">
        <f t="shared" si="319"/>
        <v>0</v>
      </c>
      <c r="AW101" s="173">
        <f t="shared" si="319"/>
        <v>0</v>
      </c>
      <c r="AX101" s="130">
        <f t="shared" si="320"/>
        <v>0</v>
      </c>
      <c r="AY101" s="137" t="str">
        <f t="shared" si="321"/>
        <v/>
      </c>
      <c r="AZ101" s="183">
        <f t="shared" si="322"/>
        <v>0</v>
      </c>
      <c r="BA101" s="184">
        <f t="shared" si="322"/>
        <v>0</v>
      </c>
      <c r="BB101" s="173">
        <f t="shared" si="322"/>
        <v>0</v>
      </c>
      <c r="BC101" s="153">
        <f t="shared" si="323"/>
        <v>0</v>
      </c>
      <c r="BD101" s="164" t="str">
        <f t="shared" si="324"/>
        <v/>
      </c>
      <c r="BE101" s="182">
        <f t="shared" si="325"/>
        <v>0</v>
      </c>
      <c r="BF101" s="173">
        <f t="shared" si="325"/>
        <v>0</v>
      </c>
      <c r="BG101" s="173">
        <f t="shared" si="325"/>
        <v>0</v>
      </c>
      <c r="BH101" s="130">
        <f t="shared" si="326"/>
        <v>0</v>
      </c>
      <c r="BI101" s="137" t="str">
        <f t="shared" si="327"/>
        <v/>
      </c>
      <c r="BJ101" s="514"/>
      <c r="BK101" s="234">
        <v>6</v>
      </c>
      <c r="BL101" s="236">
        <f>COUNTIFS($L$5:$L$300,$BJ$33,$M$5:$M$300,$Y101,$N$5:$N$300,$Z$31,$O$5:$O$300,$Z$32)</f>
        <v>0</v>
      </c>
      <c r="BM101" s="236">
        <f>COUNTIFS($L$5:$L$300,$BJ$33,$M$5:$M$300,$Y101,$N$5:$N$300,$Z$31,$O$5:$O$300,$AA$32)</f>
        <v>0</v>
      </c>
      <c r="BN101" s="236">
        <f>COUNTIFS($L$5:$L$300,$BJ$33,$M$5:$M$300,$Y101,$N$5:$N$300,$Z$31,$O$5:$O$300,$AB$32)</f>
        <v>0</v>
      </c>
      <c r="BO101" s="236"/>
      <c r="BP101" s="233">
        <f t="shared" si="328"/>
        <v>0</v>
      </c>
      <c r="BQ101" s="241" t="str">
        <f t="shared" si="329"/>
        <v/>
      </c>
      <c r="BR101" s="236">
        <f>COUNTIFS($L$5:$L$300,$BJ$33,$M$5:$M$300,$Y101,$N$5:$N$300,$AF$31,$O$5:$O$300,BR$32)</f>
        <v>0</v>
      </c>
      <c r="BS101" s="236">
        <f t="shared" si="330"/>
        <v>0</v>
      </c>
      <c r="BT101" s="236">
        <f t="shared" si="330"/>
        <v>0</v>
      </c>
      <c r="BU101" s="233">
        <f t="shared" si="331"/>
        <v>0</v>
      </c>
      <c r="BV101" s="241" t="str">
        <f t="shared" si="347"/>
        <v/>
      </c>
      <c r="BW101" s="236">
        <f t="shared" si="332"/>
        <v>0</v>
      </c>
      <c r="BX101" s="236">
        <f t="shared" si="332"/>
        <v>0</v>
      </c>
      <c r="BY101" s="236">
        <f t="shared" si="332"/>
        <v>0</v>
      </c>
      <c r="BZ101" s="233">
        <f t="shared" si="333"/>
        <v>0</v>
      </c>
      <c r="CA101" s="240" t="str">
        <f t="shared" si="348"/>
        <v/>
      </c>
      <c r="CB101" s="236">
        <f t="shared" si="334"/>
        <v>0</v>
      </c>
      <c r="CC101" s="236">
        <f t="shared" si="334"/>
        <v>0</v>
      </c>
      <c r="CD101" s="236">
        <f t="shared" si="334"/>
        <v>0</v>
      </c>
      <c r="CE101" s="233">
        <f t="shared" si="335"/>
        <v>0</v>
      </c>
      <c r="CF101" s="240" t="str">
        <f t="shared" si="349"/>
        <v/>
      </c>
      <c r="CG101" s="237">
        <f t="shared" si="336"/>
        <v>0</v>
      </c>
      <c r="CH101" s="236">
        <f t="shared" si="336"/>
        <v>0</v>
      </c>
      <c r="CI101" s="236">
        <f t="shared" si="336"/>
        <v>0</v>
      </c>
      <c r="CJ101" s="233">
        <f t="shared" si="337"/>
        <v>0</v>
      </c>
      <c r="CK101" s="242" t="str">
        <f t="shared" si="338"/>
        <v/>
      </c>
      <c r="CL101" s="238">
        <f t="shared" si="339"/>
        <v>0</v>
      </c>
      <c r="CM101" s="239">
        <f t="shared" si="339"/>
        <v>0</v>
      </c>
      <c r="CN101" s="239">
        <f t="shared" si="339"/>
        <v>0</v>
      </c>
      <c r="CO101" s="235">
        <f t="shared" si="340"/>
        <v>0</v>
      </c>
      <c r="CP101" s="241" t="str">
        <f t="shared" si="341"/>
        <v/>
      </c>
      <c r="CQ101" s="236">
        <f t="shared" si="342"/>
        <v>0</v>
      </c>
      <c r="CR101" s="236">
        <f t="shared" si="342"/>
        <v>0</v>
      </c>
      <c r="CS101" s="236">
        <f t="shared" si="342"/>
        <v>0</v>
      </c>
      <c r="CT101" s="233">
        <f t="shared" si="343"/>
        <v>0</v>
      </c>
      <c r="CU101" s="240" t="str">
        <f t="shared" si="344"/>
        <v/>
      </c>
      <c r="CV101" s="98"/>
    </row>
    <row r="102" spans="3:100" ht="16.5" thickBot="1" x14ac:dyDescent="0.3">
      <c r="C102" s="380">
        <f t="shared" si="217"/>
        <v>0</v>
      </c>
      <c r="I102" s="409" t="e">
        <f t="shared" ca="1" si="218"/>
        <v>#NAME?</v>
      </c>
      <c r="K102" s="110"/>
      <c r="L102" s="74" t="str">
        <f t="shared" si="219"/>
        <v/>
      </c>
      <c r="M102" s="11" t="str">
        <f t="shared" si="220"/>
        <v/>
      </c>
      <c r="N102" s="11" t="str">
        <f t="shared" si="221"/>
        <v/>
      </c>
      <c r="O102" s="11" t="str">
        <f t="shared" si="222"/>
        <v/>
      </c>
      <c r="P102" s="380">
        <f t="shared" si="223"/>
        <v>1</v>
      </c>
      <c r="Q102" s="380">
        <f t="shared" si="224"/>
        <v>1</v>
      </c>
      <c r="X102" s="505" t="s">
        <v>130</v>
      </c>
      <c r="Y102" s="506"/>
      <c r="Z102" s="175">
        <f>SUM(Z96:Z101)</f>
        <v>0</v>
      </c>
      <c r="AA102" s="176">
        <f>SUM(AA96:AA101)</f>
        <v>0</v>
      </c>
      <c r="AB102" s="176">
        <f>SUM(AB96:AB101)</f>
        <v>0</v>
      </c>
      <c r="AC102" s="393"/>
      <c r="AD102" s="393">
        <f t="shared" si="310"/>
        <v>0</v>
      </c>
      <c r="AE102" s="138" t="str">
        <f t="shared" si="311"/>
        <v/>
      </c>
      <c r="AF102" s="175">
        <f>SUM(AF96:AF101)</f>
        <v>0</v>
      </c>
      <c r="AG102" s="176">
        <f>SUM(AG96:AG101)</f>
        <v>0</v>
      </c>
      <c r="AH102" s="176">
        <f>SUM(AH96:AH101)</f>
        <v>0</v>
      </c>
      <c r="AI102" s="393">
        <f t="shared" si="313"/>
        <v>0</v>
      </c>
      <c r="AJ102" s="138" t="str">
        <f t="shared" si="345"/>
        <v/>
      </c>
      <c r="AK102" s="175">
        <f>SUM(AK96:AK101)</f>
        <v>0</v>
      </c>
      <c r="AL102" s="176">
        <f>SUM(AL96:AL101)</f>
        <v>0</v>
      </c>
      <c r="AM102" s="176">
        <f>SUM(AM96:AM101)</f>
        <v>0</v>
      </c>
      <c r="AN102" s="393">
        <f t="shared" si="315"/>
        <v>0</v>
      </c>
      <c r="AO102" s="138" t="str">
        <f t="shared" si="346"/>
        <v/>
      </c>
      <c r="AP102" s="175">
        <f>SUM(AP96:AP101)</f>
        <v>0</v>
      </c>
      <c r="AQ102" s="176">
        <f>SUM(AQ96:AQ101)</f>
        <v>0</v>
      </c>
      <c r="AR102" s="176">
        <f>SUM(AR96:AR101)</f>
        <v>0</v>
      </c>
      <c r="AS102" s="393">
        <f t="shared" si="317"/>
        <v>0</v>
      </c>
      <c r="AT102" s="138" t="str">
        <f>IF(AS102=0,"",((AP102*3)+(AQ102*1.5)+(AR102*0))/AS102)</f>
        <v/>
      </c>
      <c r="AU102" s="175">
        <f>SUM(AU96:AU101)</f>
        <v>0</v>
      </c>
      <c r="AV102" s="176">
        <f>SUM(AV96:AV101)</f>
        <v>0</v>
      </c>
      <c r="AW102" s="176">
        <f>SUM(AW96:AW101)</f>
        <v>0</v>
      </c>
      <c r="AX102" s="393">
        <f t="shared" si="320"/>
        <v>0</v>
      </c>
      <c r="AY102" s="138" t="str">
        <f t="shared" si="321"/>
        <v/>
      </c>
      <c r="AZ102" s="175">
        <f>SUM(AZ96:AZ101)</f>
        <v>0</v>
      </c>
      <c r="BA102" s="176">
        <f>SUM(BA96:BA101)</f>
        <v>0</v>
      </c>
      <c r="BB102" s="176">
        <f>SUM(BB96:BB101)</f>
        <v>0</v>
      </c>
      <c r="BC102" s="393">
        <f t="shared" si="323"/>
        <v>0</v>
      </c>
      <c r="BD102" s="138" t="str">
        <f t="shared" si="324"/>
        <v/>
      </c>
      <c r="BE102" s="175">
        <f>SUM(BE96:BE101)</f>
        <v>0</v>
      </c>
      <c r="BF102" s="176">
        <f>SUM(BF96:BF101)</f>
        <v>0</v>
      </c>
      <c r="BG102" s="176">
        <f>SUM(BG96:BG101)</f>
        <v>0</v>
      </c>
      <c r="BH102" s="393">
        <f t="shared" si="326"/>
        <v>0</v>
      </c>
      <c r="BI102" s="138" t="str">
        <f t="shared" si="327"/>
        <v/>
      </c>
      <c r="BJ102" s="505" t="s">
        <v>130</v>
      </c>
      <c r="BK102" s="506"/>
      <c r="BL102" s="175">
        <f>SUM(BL96:BL101)</f>
        <v>0</v>
      </c>
      <c r="BM102" s="176">
        <f>COUNTIFS($L$5:$L$300,$X$33,$M$5:$M$300,$Y102,$N$5:$N$300,$Z$31,$O$5:$O$300,$AA$32)</f>
        <v>0</v>
      </c>
      <c r="BN102" s="176">
        <f>SUM(BN96:BN101)</f>
        <v>0</v>
      </c>
      <c r="BO102" s="176"/>
      <c r="BP102" s="393">
        <f t="shared" si="328"/>
        <v>0</v>
      </c>
      <c r="BQ102" s="138" t="str">
        <f t="shared" si="329"/>
        <v/>
      </c>
      <c r="BR102" s="175">
        <f>SUM(BR96:BR101)</f>
        <v>0</v>
      </c>
      <c r="BS102" s="176">
        <f>SUM(BS96:BS101)</f>
        <v>0</v>
      </c>
      <c r="BT102" s="176">
        <f>SUM(BT96:BT101)</f>
        <v>0</v>
      </c>
      <c r="BU102" s="393">
        <f t="shared" si="331"/>
        <v>0</v>
      </c>
      <c r="BV102" s="138" t="str">
        <f t="shared" si="347"/>
        <v/>
      </c>
      <c r="BW102" s="175">
        <f>SUM(BW96:BW101)</f>
        <v>0</v>
      </c>
      <c r="BX102" s="176">
        <f>SUM(BY96:BY101)</f>
        <v>0</v>
      </c>
      <c r="BY102" s="176">
        <f>SUM(BY96:BY101)</f>
        <v>0</v>
      </c>
      <c r="BZ102" s="393">
        <f t="shared" si="333"/>
        <v>0</v>
      </c>
      <c r="CA102" s="138" t="str">
        <f t="shared" si="348"/>
        <v/>
      </c>
      <c r="CB102" s="175">
        <f>SUM(CB96:CB101)</f>
        <v>0</v>
      </c>
      <c r="CC102" s="176">
        <f>SUM(CC96:CC101)</f>
        <v>0</v>
      </c>
      <c r="CD102" s="176">
        <f>SUM(CD96:CD101)</f>
        <v>0</v>
      </c>
      <c r="CE102" s="393">
        <f t="shared" si="335"/>
        <v>0</v>
      </c>
      <c r="CF102" s="138" t="str">
        <f t="shared" si="349"/>
        <v/>
      </c>
      <c r="CG102" s="175">
        <f>SUM(CG96:CG101)</f>
        <v>0</v>
      </c>
      <c r="CH102" s="176">
        <f>SUM(CH96:CH101)</f>
        <v>0</v>
      </c>
      <c r="CI102" s="176">
        <f>SUM(CI96:CI101)</f>
        <v>0</v>
      </c>
      <c r="CJ102" s="393">
        <f t="shared" si="337"/>
        <v>0</v>
      </c>
      <c r="CK102" s="138" t="str">
        <f t="shared" si="338"/>
        <v/>
      </c>
      <c r="CL102" s="187">
        <f>SUM(CL96:CL101)</f>
        <v>0</v>
      </c>
      <c r="CM102" s="188">
        <f>SUM(CM96:CM101)</f>
        <v>0</v>
      </c>
      <c r="CN102" s="188">
        <f>SUM(CN96:CN101)</f>
        <v>0</v>
      </c>
      <c r="CO102" s="374">
        <f t="shared" si="340"/>
        <v>0</v>
      </c>
      <c r="CP102" s="243" t="str">
        <f t="shared" si="341"/>
        <v/>
      </c>
      <c r="CQ102" s="175">
        <f>SUM(CQ96:CQ101)</f>
        <v>0</v>
      </c>
      <c r="CR102" s="176">
        <f>SUM(CR96:CR101)</f>
        <v>0</v>
      </c>
      <c r="CS102" s="176">
        <f>SUM(CS96:CS101)</f>
        <v>0</v>
      </c>
      <c r="CT102" s="393">
        <f t="shared" si="343"/>
        <v>0</v>
      </c>
      <c r="CU102" s="138" t="str">
        <f t="shared" si="344"/>
        <v/>
      </c>
      <c r="CV102" s="98"/>
    </row>
    <row r="103" spans="3:100" ht="15.75" thickBot="1" x14ac:dyDescent="0.3">
      <c r="C103" s="380">
        <f t="shared" si="217"/>
        <v>0</v>
      </c>
      <c r="I103" s="409" t="e">
        <f t="shared" ca="1" si="218"/>
        <v>#NAME?</v>
      </c>
      <c r="K103" s="110"/>
      <c r="L103" s="74" t="str">
        <f t="shared" si="219"/>
        <v/>
      </c>
      <c r="M103" s="11" t="str">
        <f t="shared" si="220"/>
        <v/>
      </c>
      <c r="N103" s="11" t="str">
        <f t="shared" si="221"/>
        <v/>
      </c>
      <c r="O103" s="11" t="str">
        <f t="shared" si="222"/>
        <v/>
      </c>
      <c r="P103" s="380">
        <f t="shared" si="223"/>
        <v>1</v>
      </c>
      <c r="Q103" s="380">
        <f t="shared" si="224"/>
        <v>1</v>
      </c>
      <c r="X103" s="379"/>
      <c r="Y103" s="379"/>
      <c r="Z103" s="499" t="str">
        <f>$G$23</f>
        <v>S</v>
      </c>
      <c r="AA103" s="500"/>
      <c r="AB103" s="500"/>
      <c r="AC103" s="500"/>
      <c r="AD103" s="500"/>
      <c r="AE103" s="501"/>
      <c r="AF103" s="499" t="str">
        <f>$G$24</f>
        <v>R</v>
      </c>
      <c r="AG103" s="500"/>
      <c r="AH103" s="500"/>
      <c r="AI103" s="500"/>
      <c r="AJ103" s="501"/>
      <c r="AK103" s="509" t="str">
        <f>$G$26</f>
        <v>D</v>
      </c>
      <c r="AL103" s="510"/>
      <c r="AM103" s="510"/>
      <c r="AN103" s="510"/>
      <c r="AO103" s="511"/>
      <c r="AP103" s="499" t="str">
        <f>$G$27</f>
        <v>L</v>
      </c>
      <c r="AQ103" s="500"/>
      <c r="AR103" s="500"/>
      <c r="AS103" s="500"/>
      <c r="AT103" s="500"/>
      <c r="AU103" s="499" t="str">
        <f>$G$22</f>
        <v>A</v>
      </c>
      <c r="AV103" s="500"/>
      <c r="AW103" s="500"/>
      <c r="AX103" s="500"/>
      <c r="AY103" s="500"/>
      <c r="AZ103" s="499" t="str">
        <f>$G$32</f>
        <v>X</v>
      </c>
      <c r="BA103" s="500"/>
      <c r="BB103" s="500"/>
      <c r="BC103" s="500"/>
      <c r="BD103" s="501"/>
      <c r="BE103" s="500" t="str">
        <f>$G$25</f>
        <v>B</v>
      </c>
      <c r="BF103" s="500"/>
      <c r="BG103" s="500"/>
      <c r="BH103" s="500"/>
      <c r="BI103" s="501"/>
      <c r="BJ103" s="1"/>
      <c r="BK103" s="27"/>
      <c r="BL103" s="499" t="str">
        <f>$G$23</f>
        <v>S</v>
      </c>
      <c r="BM103" s="500"/>
      <c r="BN103" s="500"/>
      <c r="BO103" s="500"/>
      <c r="BP103" s="500"/>
      <c r="BQ103" s="501"/>
      <c r="BR103" s="499" t="str">
        <f>$G$24</f>
        <v>R</v>
      </c>
      <c r="BS103" s="500"/>
      <c r="BT103" s="500"/>
      <c r="BU103" s="500"/>
      <c r="BV103" s="501"/>
      <c r="BW103" s="499" t="str">
        <f>$G$26</f>
        <v>D</v>
      </c>
      <c r="BX103" s="500"/>
      <c r="BY103" s="500"/>
      <c r="BZ103" s="500"/>
      <c r="CA103" s="501"/>
      <c r="CB103" s="499" t="str">
        <f>$G$27</f>
        <v>L</v>
      </c>
      <c r="CC103" s="500"/>
      <c r="CD103" s="500"/>
      <c r="CE103" s="500"/>
      <c r="CF103" s="500"/>
      <c r="CG103" s="499" t="str">
        <f>$G$22</f>
        <v>A</v>
      </c>
      <c r="CH103" s="500"/>
      <c r="CI103" s="500"/>
      <c r="CJ103" s="500"/>
      <c r="CK103" s="501"/>
      <c r="CL103" s="500" t="str">
        <f>$G$32</f>
        <v>X</v>
      </c>
      <c r="CM103" s="500"/>
      <c r="CN103" s="500"/>
      <c r="CO103" s="500"/>
      <c r="CP103" s="501"/>
      <c r="CQ103" s="500" t="str">
        <f>$G$25</f>
        <v>B</v>
      </c>
      <c r="CR103" s="500"/>
      <c r="CS103" s="500"/>
      <c r="CT103" s="500"/>
      <c r="CU103" s="501"/>
      <c r="CV103" s="31"/>
    </row>
    <row r="104" spans="3:100" ht="15.75" thickBot="1" x14ac:dyDescent="0.3">
      <c r="C104" s="380">
        <f t="shared" si="217"/>
        <v>0</v>
      </c>
      <c r="I104" s="409" t="e">
        <f t="shared" ca="1" si="218"/>
        <v>#NAME?</v>
      </c>
      <c r="K104" s="110"/>
      <c r="L104" s="74" t="str">
        <f t="shared" si="219"/>
        <v/>
      </c>
      <c r="M104" s="11" t="str">
        <f t="shared" si="220"/>
        <v/>
      </c>
      <c r="N104" s="11" t="str">
        <f t="shared" si="221"/>
        <v/>
      </c>
      <c r="O104" s="11" t="str">
        <f t="shared" si="222"/>
        <v/>
      </c>
      <c r="P104" s="380">
        <f t="shared" si="223"/>
        <v>1</v>
      </c>
      <c r="Q104" s="380">
        <f t="shared" si="224"/>
        <v>1</v>
      </c>
      <c r="X104" s="379"/>
      <c r="Y104" s="125" t="s">
        <v>127</v>
      </c>
      <c r="Z104" s="176" t="str">
        <f>$G$29</f>
        <v>P</v>
      </c>
      <c r="AA104" s="170" t="str">
        <f>$G$31</f>
        <v>C</v>
      </c>
      <c r="AB104" s="170" t="str">
        <f>$G$28</f>
        <v>E</v>
      </c>
      <c r="AC104" s="97"/>
      <c r="AD104" s="392" t="s">
        <v>10</v>
      </c>
      <c r="AE104" s="119" t="s">
        <v>128</v>
      </c>
      <c r="AF104" s="175" t="str">
        <f>$G$30</f>
        <v>EX</v>
      </c>
      <c r="AG104" s="176" t="str">
        <f>$G$31</f>
        <v>C</v>
      </c>
      <c r="AH104" s="176" t="str">
        <f>$G$28</f>
        <v>E</v>
      </c>
      <c r="AI104" s="393" t="s">
        <v>10</v>
      </c>
      <c r="AJ104" s="138" t="s">
        <v>128</v>
      </c>
      <c r="AK104" s="175" t="str">
        <f>$G$30</f>
        <v>EX</v>
      </c>
      <c r="AL104" s="176" t="str">
        <f>$G$31</f>
        <v>C</v>
      </c>
      <c r="AM104" s="176" t="str">
        <f>$G$28</f>
        <v>E</v>
      </c>
      <c r="AN104" s="161" t="s">
        <v>10</v>
      </c>
      <c r="AO104" s="138" t="s">
        <v>128</v>
      </c>
      <c r="AP104" s="175" t="str">
        <f>$G$30</f>
        <v>EX</v>
      </c>
      <c r="AQ104" s="176" t="str">
        <f>$G$31</f>
        <v>C</v>
      </c>
      <c r="AR104" s="176" t="str">
        <f>$G$28</f>
        <v>E</v>
      </c>
      <c r="AS104" s="393" t="s">
        <v>10</v>
      </c>
      <c r="AT104" s="155" t="s">
        <v>128</v>
      </c>
      <c r="AU104" s="175" t="str">
        <f>$G$29</f>
        <v>P</v>
      </c>
      <c r="AV104" s="176" t="str">
        <f>$G$31</f>
        <v>C</v>
      </c>
      <c r="AW104" s="176" t="str">
        <f>$G$28</f>
        <v>E</v>
      </c>
      <c r="AX104" s="393" t="s">
        <v>10</v>
      </c>
      <c r="AY104" s="138" t="s">
        <v>128</v>
      </c>
      <c r="AZ104" s="175" t="str">
        <f>$G$29</f>
        <v>P</v>
      </c>
      <c r="BA104" s="176" t="str">
        <f>$G$31</f>
        <v>C</v>
      </c>
      <c r="BB104" s="176" t="str">
        <f>$G$28</f>
        <v>E</v>
      </c>
      <c r="BC104" s="393" t="s">
        <v>10</v>
      </c>
      <c r="BD104" s="138" t="s">
        <v>128</v>
      </c>
      <c r="BE104" s="176" t="str">
        <f>$G$29</f>
        <v>P</v>
      </c>
      <c r="BF104" s="170" t="str">
        <f>$G$31</f>
        <v>C</v>
      </c>
      <c r="BG104" s="170" t="str">
        <f>$G$28</f>
        <v>E</v>
      </c>
      <c r="BH104" s="392" t="s">
        <v>10</v>
      </c>
      <c r="BI104" s="138" t="s">
        <v>128</v>
      </c>
      <c r="BJ104" s="1"/>
      <c r="BK104" s="125" t="s">
        <v>127</v>
      </c>
      <c r="BL104" s="176" t="str">
        <f>$G$29</f>
        <v>P</v>
      </c>
      <c r="BM104" s="170" t="str">
        <f>$G$31</f>
        <v>C</v>
      </c>
      <c r="BN104" s="170" t="str">
        <f>$G$28</f>
        <v>E</v>
      </c>
      <c r="BO104" s="97"/>
      <c r="BP104" s="392" t="s">
        <v>10</v>
      </c>
      <c r="BQ104" s="119" t="s">
        <v>128</v>
      </c>
      <c r="BR104" s="175" t="str">
        <f>$G$30</f>
        <v>EX</v>
      </c>
      <c r="BS104" s="176" t="str">
        <f>$G$31</f>
        <v>C</v>
      </c>
      <c r="BT104" s="176" t="str">
        <f>$G$28</f>
        <v>E</v>
      </c>
      <c r="BU104" s="393" t="s">
        <v>10</v>
      </c>
      <c r="BV104" s="138" t="s">
        <v>128</v>
      </c>
      <c r="BW104" s="175" t="str">
        <f>$G$30</f>
        <v>EX</v>
      </c>
      <c r="BX104" s="176" t="str">
        <f>$G$31</f>
        <v>C</v>
      </c>
      <c r="BY104" s="176" t="str">
        <f>$G$28</f>
        <v>E</v>
      </c>
      <c r="BZ104" s="161" t="s">
        <v>10</v>
      </c>
      <c r="CA104" s="138" t="s">
        <v>128</v>
      </c>
      <c r="CB104" s="175" t="str">
        <f>$G$30</f>
        <v>EX</v>
      </c>
      <c r="CC104" s="176" t="str">
        <f>$G$31</f>
        <v>C</v>
      </c>
      <c r="CD104" s="176" t="str">
        <f>$G$28</f>
        <v>E</v>
      </c>
      <c r="CE104" s="393" t="s">
        <v>10</v>
      </c>
      <c r="CF104" s="155" t="s">
        <v>128</v>
      </c>
      <c r="CG104" s="175" t="str">
        <f>$G$29</f>
        <v>P</v>
      </c>
      <c r="CH104" s="176" t="str">
        <f>$G$31</f>
        <v>C</v>
      </c>
      <c r="CI104" s="176" t="str">
        <f>$G$28</f>
        <v>E</v>
      </c>
      <c r="CJ104" s="393" t="s">
        <v>10</v>
      </c>
      <c r="CK104" s="138" t="s">
        <v>128</v>
      </c>
      <c r="CL104" s="176" t="str">
        <f>$G$29</f>
        <v>P</v>
      </c>
      <c r="CM104" s="170" t="str">
        <f>$G$31</f>
        <v>C</v>
      </c>
      <c r="CN104" s="170" t="str">
        <f>$G$28</f>
        <v>E</v>
      </c>
      <c r="CO104" s="393" t="s">
        <v>10</v>
      </c>
      <c r="CP104" s="138" t="s">
        <v>128</v>
      </c>
      <c r="CQ104" s="176" t="str">
        <f>$G$29</f>
        <v>P</v>
      </c>
      <c r="CR104" s="170" t="str">
        <f>$G$31</f>
        <v>C</v>
      </c>
      <c r="CS104" s="170" t="str">
        <f>$G$28</f>
        <v>E</v>
      </c>
      <c r="CT104" s="392" t="s">
        <v>10</v>
      </c>
      <c r="CU104" s="138" t="s">
        <v>128</v>
      </c>
      <c r="CV104" s="329"/>
    </row>
    <row r="105" spans="3:100" ht="15.75" customHeight="1" x14ac:dyDescent="0.25">
      <c r="C105" s="380">
        <f t="shared" si="217"/>
        <v>0</v>
      </c>
      <c r="I105" s="409" t="e">
        <f t="shared" ca="1" si="218"/>
        <v>#NAME?</v>
      </c>
      <c r="K105" s="110"/>
      <c r="L105" s="74" t="str">
        <f t="shared" si="219"/>
        <v/>
      </c>
      <c r="M105" s="11" t="str">
        <f t="shared" si="220"/>
        <v/>
      </c>
      <c r="N105" s="11" t="str">
        <f t="shared" si="221"/>
        <v/>
      </c>
      <c r="O105" s="11" t="str">
        <f t="shared" si="222"/>
        <v/>
      </c>
      <c r="P105" s="380">
        <f t="shared" si="223"/>
        <v>1</v>
      </c>
      <c r="Q105" s="380">
        <f t="shared" si="224"/>
        <v>1</v>
      </c>
      <c r="X105" s="512">
        <f>F12</f>
        <v>0</v>
      </c>
      <c r="Y105" s="391">
        <v>1</v>
      </c>
      <c r="Z105" s="172">
        <f>COUNTIFS($L$5:$L$300,$X$105,$M$5:$M$300,$Y$33,$N$5:$N$300,$Z$31,$O$5:$O$300,$Z$32)</f>
        <v>0</v>
      </c>
      <c r="AA105" s="172">
        <f>COUNTIFS($L$5:$L$300,$X$105,$M$5:$M$300,$Y$33,$N$5:$N$300,$Z$31,$O$5:$O$300,AA$32)</f>
        <v>0</v>
      </c>
      <c r="AB105" s="172">
        <f>COUNTIFS($L$5:$L$300,$X$105,$M$5:$M$300,$Y$33,$N$5:$N$300,$Z$31,$O$5:$O$300,AB$32)</f>
        <v>0</v>
      </c>
      <c r="AC105" s="97"/>
      <c r="AD105" s="97">
        <f t="shared" ref="AD105:AD111" si="350">SUM(Z105:AB105)</f>
        <v>0</v>
      </c>
      <c r="AE105" s="397" t="str">
        <f t="shared" ref="AE105:AE111" si="351">IF(AD105=0,"",((Z105*4)+(AA105*2)+(AB105*0))/AD105)</f>
        <v/>
      </c>
      <c r="AF105" s="174">
        <f>COUNTIFS($L$5:$L$300,$X$105,$M$5:$M$300,$Y$33,$N$5:$N$300,$AF$31,$O$5:$O$300,AF$32)</f>
        <v>0</v>
      </c>
      <c r="AG105" s="174">
        <f t="shared" ref="AG105:AH110" si="352">COUNTIFS($L$5:$L$300,$X$105,$M$5:$M$300,$Y105,$N$5:$N$300,$AF$31,$O$5:$O$300,AG$32)</f>
        <v>0</v>
      </c>
      <c r="AH105" s="174">
        <f t="shared" si="352"/>
        <v>0</v>
      </c>
      <c r="AI105" s="97">
        <f t="shared" ref="AI105:AI111" si="353">SUM(AF105:AH105)</f>
        <v>0</v>
      </c>
      <c r="AJ105" s="397" t="str">
        <f>IF(AI105=0,"",((AF105*3)+(AG105*1.5)+(AH105*0))/AI105)</f>
        <v/>
      </c>
      <c r="AK105" s="181">
        <f t="shared" ref="AK105:AM110" si="354">COUNTIFS($L$5:$L$300,$X$105,$M$5:$M$300,$Y105,$N$5:$N$300,$AK$31,$O$5:$O$300,AK$32)</f>
        <v>0</v>
      </c>
      <c r="AL105" s="174">
        <f t="shared" si="354"/>
        <v>0</v>
      </c>
      <c r="AM105" s="174">
        <f t="shared" si="354"/>
        <v>0</v>
      </c>
      <c r="AN105" s="97">
        <f t="shared" ref="AN105:AN111" si="355">SUM(AK105:AM105)</f>
        <v>0</v>
      </c>
      <c r="AO105" s="397" t="str">
        <f>IF(AN105=0,"",((AK105*3)+(AL105*1.5)+(AM105*0))/AN105)</f>
        <v/>
      </c>
      <c r="AP105" s="174">
        <f t="shared" ref="AP105:AR110" si="356">COUNTIFS($L$5:$L$300,$X$105,$M$5:$M$300,$Y105,$N$5:$N$300,$AP$31,$O$5:$O$300,AP$32)</f>
        <v>0</v>
      </c>
      <c r="AQ105" s="174">
        <f t="shared" si="356"/>
        <v>0</v>
      </c>
      <c r="AR105" s="174">
        <f t="shared" si="356"/>
        <v>0</v>
      </c>
      <c r="AS105" s="97">
        <f t="shared" ref="AS105:AS111" si="357">SUM(AP105:AR105)</f>
        <v>0</v>
      </c>
      <c r="AT105" s="397" t="str">
        <f t="shared" ref="AT105:AT111" si="358">IF(AS105=0,"",((AP105*3)+(AQ105*1.5)+(AS105*0))/AS105)</f>
        <v/>
      </c>
      <c r="AU105" s="185">
        <f t="shared" ref="AU105:AW110" si="359">COUNTIFS($L$5:$L$300,$X$105,$M$5:$M$300,$Y105,$N$5:$N$300,$AU$31,$O$5:$O$300,AU$32)</f>
        <v>0</v>
      </c>
      <c r="AV105" s="172">
        <f t="shared" si="359"/>
        <v>0</v>
      </c>
      <c r="AW105" s="172">
        <f t="shared" si="359"/>
        <v>0</v>
      </c>
      <c r="AX105" s="97">
        <f t="shared" ref="AX105:AX111" si="360">SUM(AU105:AW105)</f>
        <v>0</v>
      </c>
      <c r="AY105" s="397" t="str">
        <f t="shared" ref="AY105:AY111" si="361">IF(AX105=0,"",((AU105*4)+(AV105*2)+(AW105*0))/AX105)</f>
        <v/>
      </c>
      <c r="AZ105" s="181">
        <f t="shared" ref="AZ105:BB110" si="362">COUNTIFS($L$5:$L$300,$X$105,$M$5:$M$300,$Y105,$N$5:$N$300,$AZ$31,$O$5:$O$300,AZ$32)</f>
        <v>0</v>
      </c>
      <c r="BA105" s="174">
        <f t="shared" si="362"/>
        <v>0</v>
      </c>
      <c r="BB105" s="174">
        <f t="shared" si="362"/>
        <v>0</v>
      </c>
      <c r="BC105" s="409">
        <f t="shared" ref="BC105:BC111" si="363">SUM(AZ105:BB105)</f>
        <v>0</v>
      </c>
      <c r="BD105" s="399" t="str">
        <f t="shared" ref="BD105:BD111" si="364">IF(BC105=0,"",((AZ105*4)+(BA105*2)+(BB105*0))/BC105)</f>
        <v/>
      </c>
      <c r="BE105" s="185">
        <f t="shared" ref="BE105:BG110" si="365">COUNTIFS($L$5:$L$300,$X$105,$M$5:$M$300,$Y105,$N$5:$N$300,$BE$31,$O$5:$O$300,BE$32)</f>
        <v>0</v>
      </c>
      <c r="BF105" s="172">
        <f t="shared" si="365"/>
        <v>0</v>
      </c>
      <c r="BG105" s="172">
        <f t="shared" si="365"/>
        <v>0</v>
      </c>
      <c r="BH105" s="97">
        <f t="shared" ref="BH105:BH111" si="366">SUM(BE105:BG105)</f>
        <v>0</v>
      </c>
      <c r="BI105" s="397" t="str">
        <f t="shared" ref="BI105:BI111" si="367">IF(BH105=0,"",((BE105*4)+(BF105*2)+(BG105*0))/BH105)</f>
        <v/>
      </c>
      <c r="BJ105" s="512">
        <f>H13</f>
        <v>0</v>
      </c>
      <c r="BK105" s="404">
        <v>1</v>
      </c>
      <c r="BL105" s="172">
        <f>COUNTIFS($L$5:$L$300,$BJ$33,$M$5:$M$300,$Y$33,$N$5:$N$300,$Z$31,$O$5:$O$300,$Z$32)</f>
        <v>0</v>
      </c>
      <c r="BM105" s="172">
        <f>COUNTIFS($L$5:$L$300,$BJ$33,$M$5:$M$300,$Y$33,$N$5:$N$300,$Z$31,$O$5:$O$300,BM$32)</f>
        <v>0</v>
      </c>
      <c r="BN105" s="172">
        <f>COUNTIFS($L$5:$L$300,$BJ$33,$M$5:$M$300,$Y$33,$N$5:$N$300,$Z$31,$O$5:$O$300,BN$32)</f>
        <v>0</v>
      </c>
      <c r="BO105" s="172"/>
      <c r="BP105" s="97">
        <f t="shared" ref="BP105:BP111" si="368">SUM(BL105:BN105)</f>
        <v>0</v>
      </c>
      <c r="BQ105" s="397" t="str">
        <f t="shared" ref="BQ105:BQ111" si="369">IF(BP105=0,"",((BL105*4)+(BM105*2)+(BN105*0))/BP105)</f>
        <v/>
      </c>
      <c r="BR105" s="174">
        <f>COUNTIFS($L$5:$L$300,$BJ$33,$M$5:$M$300,$Y$33,$N$5:$N$300,$AF$31,$O$5:$O$300,BR$32)</f>
        <v>0</v>
      </c>
      <c r="BS105" s="174">
        <f t="shared" ref="BS105:BT110" si="370">COUNTIFS($L$5:$L$300,$BJ$33,$M$5:$M$300,$Y105,$N$5:$N$300,$AF$31,$O$5:$O$300,BS$32)</f>
        <v>0</v>
      </c>
      <c r="BT105" s="174">
        <f t="shared" si="370"/>
        <v>0</v>
      </c>
      <c r="BU105" s="97">
        <f t="shared" ref="BU105:BU111" si="371">SUM(BR105:BT105)</f>
        <v>0</v>
      </c>
      <c r="BV105" s="397" t="str">
        <f>IF(BU105=0,"",((BR105*3)+(BS105*1.5)+(BT105*0))/BU105)</f>
        <v/>
      </c>
      <c r="BW105" s="174">
        <f t="shared" ref="BW105:BY110" si="372">COUNTIFS($L$5:$L$300,$BJ$33,$M$5:$M$300,$Y105,$N$5:$N$300,$AK$31,$O$5:$O$300,BW$32)</f>
        <v>0</v>
      </c>
      <c r="BX105" s="174">
        <f t="shared" si="372"/>
        <v>0</v>
      </c>
      <c r="BY105" s="174">
        <f t="shared" si="372"/>
        <v>0</v>
      </c>
      <c r="BZ105" s="97">
        <f t="shared" ref="BZ105:BZ111" si="373">SUM(BW105:BY105)</f>
        <v>0</v>
      </c>
      <c r="CA105" s="397" t="str">
        <f>IF(BZ105=0,"",((BW105*3)+(BX105*1.5)+(BY105*0))/BZ105)</f>
        <v/>
      </c>
      <c r="CB105" s="174">
        <f t="shared" ref="CB105:CD110" si="374">COUNTIFS($L$5:$L$300,$BJ$33,$M$5:$M$300,$Y105,$N$5:$N$300,$AP$31,$O$5:$O$300,CB$32)</f>
        <v>0</v>
      </c>
      <c r="CC105" s="174">
        <f t="shared" si="374"/>
        <v>0</v>
      </c>
      <c r="CD105" s="174">
        <f t="shared" si="374"/>
        <v>0</v>
      </c>
      <c r="CE105" s="97">
        <f t="shared" ref="CE105:CE111" si="375">SUM(CB105:CD105)</f>
        <v>0</v>
      </c>
      <c r="CF105" s="397" t="str">
        <f>IF(CE105=0,"",((CB105*3)+(CC105*1.5)+(CD105*0))/CE105)</f>
        <v/>
      </c>
      <c r="CG105" s="185">
        <f t="shared" ref="CG105:CI110" si="376">COUNTIFS($L$5:$L$300,$BJ$33,$M$5:$M$300,$Y105,$N$5:$N$300,$AU$31,$O$5:$O$300,CG$32)</f>
        <v>0</v>
      </c>
      <c r="CH105" s="172">
        <f t="shared" si="376"/>
        <v>0</v>
      </c>
      <c r="CI105" s="172">
        <f t="shared" si="376"/>
        <v>0</v>
      </c>
      <c r="CJ105" s="97">
        <f t="shared" ref="CJ105:CJ111" si="377">SUM(CG105:CI105)</f>
        <v>0</v>
      </c>
      <c r="CK105" s="400" t="str">
        <f t="shared" ref="CK105:CK111" si="378">IF(CJ105=0,"",((CG105*4)+(CH105*2)+(CI105*0))/CJ105)</f>
        <v/>
      </c>
      <c r="CL105" s="185">
        <f t="shared" ref="CL105:CN110" si="379">COUNTIFS($L$5:$L$300,$BJ$33,$M$5:$M$300,$Y105,$N$5:$N$300,$AZ$31,$O$5:$O$300,CL$32)</f>
        <v>0</v>
      </c>
      <c r="CM105" s="172">
        <f t="shared" si="379"/>
        <v>0</v>
      </c>
      <c r="CN105" s="172">
        <f t="shared" si="379"/>
        <v>0</v>
      </c>
      <c r="CO105" s="97">
        <f t="shared" ref="CO105:CO111" si="380">SUM(CL105:CN105)</f>
        <v>0</v>
      </c>
      <c r="CP105" s="397" t="str">
        <f t="shared" ref="CP105:CP111" si="381">IF(CO105=0,"",((CL105*4)+(CM105*2)+(CN105*0))/CO105)</f>
        <v/>
      </c>
      <c r="CQ105" s="172">
        <f t="shared" ref="CQ105:CS110" si="382">COUNTIFS($L$5:$L$300,$BJ$33,$M$5:$M$300,$Y105,$N$5:$N$300,$BE$31,$O$5:$O$300,CQ$32)</f>
        <v>0</v>
      </c>
      <c r="CR105" s="172">
        <f t="shared" si="382"/>
        <v>0</v>
      </c>
      <c r="CS105" s="172">
        <f t="shared" si="382"/>
        <v>0</v>
      </c>
      <c r="CT105" s="97">
        <f t="shared" ref="CT105:CT111" si="383">SUM(CQ105:CS105)</f>
        <v>0</v>
      </c>
      <c r="CU105" s="397" t="str">
        <f t="shared" ref="CU105:CU111" si="384">IF(CT105=0,"",((CQ105*4)+(CR105*2)+(CS105*0))/CT105)</f>
        <v/>
      </c>
      <c r="CV105" s="98"/>
    </row>
    <row r="106" spans="3:100" x14ac:dyDescent="0.25">
      <c r="C106" s="380">
        <f t="shared" si="217"/>
        <v>0</v>
      </c>
      <c r="I106" s="409" t="e">
        <f t="shared" ca="1" si="218"/>
        <v>#NAME?</v>
      </c>
      <c r="K106" s="110"/>
      <c r="L106" s="74" t="str">
        <f t="shared" si="219"/>
        <v/>
      </c>
      <c r="M106" s="11" t="str">
        <f t="shared" si="220"/>
        <v/>
      </c>
      <c r="N106" s="11" t="str">
        <f t="shared" si="221"/>
        <v/>
      </c>
      <c r="O106" s="11" t="str">
        <f t="shared" si="222"/>
        <v/>
      </c>
      <c r="P106" s="380">
        <f t="shared" si="223"/>
        <v>1</v>
      </c>
      <c r="Q106" s="380">
        <f t="shared" si="224"/>
        <v>1</v>
      </c>
      <c r="X106" s="513"/>
      <c r="Y106" s="129">
        <v>2</v>
      </c>
      <c r="Z106" s="173">
        <f>COUNTIFS($L$5:$L$300,$X$105,$M$5:$M$300,$Y106,$N$5:$N$300,$Z$31,$O$5:$O$300,$Z$32)</f>
        <v>0</v>
      </c>
      <c r="AA106" s="173">
        <f>COUNTIFS($L$5:$L$300,$X$105,$M$5:$M$300,$Y106,$N$5:$N$300,$Z$31,$O$5:$O$300,$AA$32)</f>
        <v>0</v>
      </c>
      <c r="AB106" s="173">
        <f>COUNTIFS($L$5:$L$300,$X$105,$M$5:$M$300,$Y106,$N$5:$N$300,$Z$31,$O$5:$O$300,$AB$32)</f>
        <v>0</v>
      </c>
      <c r="AC106" s="130"/>
      <c r="AD106" s="130">
        <f t="shared" si="350"/>
        <v>0</v>
      </c>
      <c r="AE106" s="137" t="str">
        <f t="shared" si="351"/>
        <v/>
      </c>
      <c r="AF106" s="173">
        <f>COUNTIFS($L$5:$L$300,$X$105,$M$5:$M$300,$Y106,$N$5:$N$300,$AF$31,$O$5:$O$300,AF$32)</f>
        <v>0</v>
      </c>
      <c r="AG106" s="173">
        <f t="shared" si="352"/>
        <v>0</v>
      </c>
      <c r="AH106" s="173">
        <f t="shared" si="352"/>
        <v>0</v>
      </c>
      <c r="AI106" s="130">
        <f t="shared" si="353"/>
        <v>0</v>
      </c>
      <c r="AJ106" s="137" t="str">
        <f t="shared" ref="AJ106:AJ111" si="385">IF(AI106=0,"",((AF106*3)+(AG106*1.5)+(AH106*0))/AI106)</f>
        <v/>
      </c>
      <c r="AK106" s="182">
        <f t="shared" si="354"/>
        <v>0</v>
      </c>
      <c r="AL106" s="173">
        <f t="shared" si="354"/>
        <v>0</v>
      </c>
      <c r="AM106" s="173">
        <f t="shared" si="354"/>
        <v>0</v>
      </c>
      <c r="AN106" s="130">
        <f t="shared" si="355"/>
        <v>0</v>
      </c>
      <c r="AO106" s="137" t="str">
        <f t="shared" ref="AO106:AO111" si="386">IF(AN106=0,"",((AK106*3)+(AL106*1.5)+(AM106*0))/AN106)</f>
        <v/>
      </c>
      <c r="AP106" s="173">
        <f t="shared" si="356"/>
        <v>0</v>
      </c>
      <c r="AQ106" s="173">
        <f t="shared" si="356"/>
        <v>0</v>
      </c>
      <c r="AR106" s="173">
        <f t="shared" si="356"/>
        <v>0</v>
      </c>
      <c r="AS106" s="130">
        <f t="shared" si="357"/>
        <v>0</v>
      </c>
      <c r="AT106" s="137" t="str">
        <f t="shared" si="358"/>
        <v/>
      </c>
      <c r="AU106" s="182">
        <f t="shared" si="359"/>
        <v>0</v>
      </c>
      <c r="AV106" s="173">
        <f t="shared" si="359"/>
        <v>0</v>
      </c>
      <c r="AW106" s="173">
        <f t="shared" si="359"/>
        <v>0</v>
      </c>
      <c r="AX106" s="130">
        <f t="shared" si="360"/>
        <v>0</v>
      </c>
      <c r="AY106" s="137" t="str">
        <f t="shared" si="361"/>
        <v/>
      </c>
      <c r="AZ106" s="182">
        <f t="shared" si="362"/>
        <v>0</v>
      </c>
      <c r="BA106" s="173">
        <f t="shared" si="362"/>
        <v>0</v>
      </c>
      <c r="BB106" s="173">
        <f t="shared" si="362"/>
        <v>0</v>
      </c>
      <c r="BC106" s="130">
        <f t="shared" si="363"/>
        <v>0</v>
      </c>
      <c r="BD106" s="137" t="str">
        <f t="shared" si="364"/>
        <v/>
      </c>
      <c r="BE106" s="182">
        <f t="shared" si="365"/>
        <v>0</v>
      </c>
      <c r="BF106" s="173">
        <f t="shared" si="365"/>
        <v>0</v>
      </c>
      <c r="BG106" s="173">
        <f t="shared" si="365"/>
        <v>0</v>
      </c>
      <c r="BH106" s="130">
        <f t="shared" si="366"/>
        <v>0</v>
      </c>
      <c r="BI106" s="137" t="str">
        <f t="shared" si="367"/>
        <v/>
      </c>
      <c r="BJ106" s="513"/>
      <c r="BK106" s="126">
        <v>2</v>
      </c>
      <c r="BL106" s="236">
        <f>COUNTIFS($L$5:$L$300,$BJ$33,$M$5:$M$300,$Y106,$N$5:$N$300,$Z$31,$O$5:$O$300,$Z$32)</f>
        <v>0</v>
      </c>
      <c r="BM106" s="236">
        <f>COUNTIFS($L$5:$L$300,$BJ$33,$M$5:$M$300,$Y106,$N$5:$N$300,$Z$31,$O$5:$O$300,$AA$32)</f>
        <v>0</v>
      </c>
      <c r="BN106" s="236">
        <f>COUNTIFS($L$5:$L$300,$BJ$33,$M$5:$M$300,$Y106,$N$5:$N$300,$Z$31,$O$5:$O$300,$AB$32)</f>
        <v>0</v>
      </c>
      <c r="BO106" s="236"/>
      <c r="BP106" s="233">
        <f t="shared" si="368"/>
        <v>0</v>
      </c>
      <c r="BQ106" s="240" t="str">
        <f t="shared" si="369"/>
        <v/>
      </c>
      <c r="BR106" s="236">
        <f>COUNTIFS($L$5:$L$300,$BJ$33,$M$5:$M$300,$Y106,$N$5:$N$300,$AF$31,$O$5:$O$300,BR$32)</f>
        <v>0</v>
      </c>
      <c r="BS106" s="236">
        <f t="shared" si="370"/>
        <v>0</v>
      </c>
      <c r="BT106" s="236">
        <f t="shared" si="370"/>
        <v>0</v>
      </c>
      <c r="BU106" s="233">
        <f t="shared" si="371"/>
        <v>0</v>
      </c>
      <c r="BV106" s="240" t="str">
        <f t="shared" ref="BV106:BV111" si="387">IF(BU106=0,"",((BR106*3)+(BS106*1.5)+(BT106*0))/BU106)</f>
        <v/>
      </c>
      <c r="BW106" s="236">
        <f t="shared" si="372"/>
        <v>0</v>
      </c>
      <c r="BX106" s="236">
        <f t="shared" si="372"/>
        <v>0</v>
      </c>
      <c r="BY106" s="236">
        <f t="shared" si="372"/>
        <v>0</v>
      </c>
      <c r="BZ106" s="233">
        <f t="shared" si="373"/>
        <v>0</v>
      </c>
      <c r="CA106" s="240" t="str">
        <f t="shared" ref="CA106:CA111" si="388">IF(BZ106=0,"",((BW106*3)+(BX106*1.5)+(BY106*0))/BZ106)</f>
        <v/>
      </c>
      <c r="CB106" s="236">
        <f t="shared" si="374"/>
        <v>0</v>
      </c>
      <c r="CC106" s="236">
        <f t="shared" si="374"/>
        <v>0</v>
      </c>
      <c r="CD106" s="236">
        <f t="shared" si="374"/>
        <v>0</v>
      </c>
      <c r="CE106" s="233">
        <f t="shared" si="375"/>
        <v>0</v>
      </c>
      <c r="CF106" s="240" t="str">
        <f t="shared" ref="CF106:CF111" si="389">IF(CE106=0,"",((CB106*3)+(CC106*1.5)+(CD106*0))/CE106)</f>
        <v/>
      </c>
      <c r="CG106" s="237">
        <f t="shared" si="376"/>
        <v>0</v>
      </c>
      <c r="CH106" s="236">
        <f t="shared" si="376"/>
        <v>0</v>
      </c>
      <c r="CI106" s="236">
        <f t="shared" si="376"/>
        <v>0</v>
      </c>
      <c r="CJ106" s="233">
        <f t="shared" si="377"/>
        <v>0</v>
      </c>
      <c r="CK106" s="242" t="str">
        <f t="shared" si="378"/>
        <v/>
      </c>
      <c r="CL106" s="237">
        <f t="shared" si="379"/>
        <v>0</v>
      </c>
      <c r="CM106" s="236">
        <f t="shared" si="379"/>
        <v>0</v>
      </c>
      <c r="CN106" s="236">
        <f t="shared" si="379"/>
        <v>0</v>
      </c>
      <c r="CO106" s="233">
        <f t="shared" si="380"/>
        <v>0</v>
      </c>
      <c r="CP106" s="240" t="str">
        <f t="shared" si="381"/>
        <v/>
      </c>
      <c r="CQ106" s="236">
        <f t="shared" si="382"/>
        <v>0</v>
      </c>
      <c r="CR106" s="236">
        <f t="shared" si="382"/>
        <v>0</v>
      </c>
      <c r="CS106" s="236">
        <f t="shared" si="382"/>
        <v>0</v>
      </c>
      <c r="CT106" s="233">
        <f t="shared" si="383"/>
        <v>0</v>
      </c>
      <c r="CU106" s="240" t="str">
        <f t="shared" si="384"/>
        <v/>
      </c>
      <c r="CV106" s="98"/>
    </row>
    <row r="107" spans="3:100" x14ac:dyDescent="0.25">
      <c r="C107" s="380">
        <f t="shared" si="217"/>
        <v>0</v>
      </c>
      <c r="I107" s="409" t="e">
        <f t="shared" ca="1" si="218"/>
        <v>#NAME?</v>
      </c>
      <c r="K107" s="110"/>
      <c r="L107" s="74" t="str">
        <f t="shared" si="219"/>
        <v/>
      </c>
      <c r="M107" s="11" t="str">
        <f t="shared" si="220"/>
        <v/>
      </c>
      <c r="N107" s="11" t="str">
        <f t="shared" si="221"/>
        <v/>
      </c>
      <c r="O107" s="11" t="str">
        <f t="shared" si="222"/>
        <v/>
      </c>
      <c r="P107" s="380">
        <f t="shared" si="223"/>
        <v>1</v>
      </c>
      <c r="Q107" s="380">
        <f t="shared" si="224"/>
        <v>1</v>
      </c>
      <c r="X107" s="513"/>
      <c r="Y107" s="111">
        <v>3</v>
      </c>
      <c r="Z107" s="174">
        <f>COUNTIFS($L$5:$L$300,$X$105,$M$5:$M$300,$Y107,$N$5:$N$300,$Z$31,$O$5:$O$300,$Z$32)</f>
        <v>0</v>
      </c>
      <c r="AA107" s="174">
        <f>COUNTIFS($L$5:$L$300,$X$105,$M$5:$M$300,$Y107,$N$5:$N$300,$Z$31,$O$5:$O$300,$AA$32)</f>
        <v>0</v>
      </c>
      <c r="AB107" s="174">
        <f>COUNTIFS($L$5:$L$300,$X$105,$M$5:$M$300,$Y107,$N$5:$N$300,$Z$31,$O$5:$O$300,$AB$32)</f>
        <v>0</v>
      </c>
      <c r="AC107" s="409"/>
      <c r="AD107" s="409">
        <f t="shared" si="350"/>
        <v>0</v>
      </c>
      <c r="AE107" s="399" t="str">
        <f t="shared" si="351"/>
        <v/>
      </c>
      <c r="AF107" s="174">
        <f>COUNTIFS($L$5:$L$300,$X$105,$M$5:$M$300,$Y107,$N$5:$N$300,$AF$31,$O$5:$O$300,AF$32)</f>
        <v>0</v>
      </c>
      <c r="AG107" s="174">
        <f t="shared" si="352"/>
        <v>0</v>
      </c>
      <c r="AH107" s="174">
        <f t="shared" si="352"/>
        <v>0</v>
      </c>
      <c r="AI107" s="409">
        <f t="shared" si="353"/>
        <v>0</v>
      </c>
      <c r="AJ107" s="399" t="str">
        <f t="shared" si="385"/>
        <v/>
      </c>
      <c r="AK107" s="181">
        <f t="shared" si="354"/>
        <v>0</v>
      </c>
      <c r="AL107" s="174">
        <f t="shared" si="354"/>
        <v>0</v>
      </c>
      <c r="AM107" s="174">
        <f t="shared" si="354"/>
        <v>0</v>
      </c>
      <c r="AN107" s="409">
        <f t="shared" si="355"/>
        <v>0</v>
      </c>
      <c r="AO107" s="399" t="str">
        <f t="shared" si="386"/>
        <v/>
      </c>
      <c r="AP107" s="174">
        <f t="shared" si="356"/>
        <v>0</v>
      </c>
      <c r="AQ107" s="174">
        <f t="shared" si="356"/>
        <v>0</v>
      </c>
      <c r="AR107" s="174">
        <f t="shared" si="356"/>
        <v>0</v>
      </c>
      <c r="AS107" s="409">
        <f t="shared" si="357"/>
        <v>0</v>
      </c>
      <c r="AT107" s="399" t="str">
        <f t="shared" si="358"/>
        <v/>
      </c>
      <c r="AU107" s="181">
        <f t="shared" si="359"/>
        <v>0</v>
      </c>
      <c r="AV107" s="174">
        <f t="shared" si="359"/>
        <v>0</v>
      </c>
      <c r="AW107" s="174">
        <f t="shared" si="359"/>
        <v>0</v>
      </c>
      <c r="AX107" s="409">
        <f t="shared" si="360"/>
        <v>0</v>
      </c>
      <c r="AY107" s="399" t="str">
        <f t="shared" si="361"/>
        <v/>
      </c>
      <c r="AZ107" s="181">
        <f t="shared" si="362"/>
        <v>0</v>
      </c>
      <c r="BA107" s="174">
        <f t="shared" si="362"/>
        <v>0</v>
      </c>
      <c r="BB107" s="174">
        <f t="shared" si="362"/>
        <v>0</v>
      </c>
      <c r="BC107" s="409">
        <f t="shared" si="363"/>
        <v>0</v>
      </c>
      <c r="BD107" s="399" t="str">
        <f t="shared" si="364"/>
        <v/>
      </c>
      <c r="BE107" s="181">
        <f t="shared" si="365"/>
        <v>0</v>
      </c>
      <c r="BF107" s="174">
        <f t="shared" si="365"/>
        <v>0</v>
      </c>
      <c r="BG107" s="174">
        <f t="shared" si="365"/>
        <v>0</v>
      </c>
      <c r="BH107" s="409">
        <f t="shared" si="366"/>
        <v>0</v>
      </c>
      <c r="BI107" s="399" t="str">
        <f t="shared" si="367"/>
        <v/>
      </c>
      <c r="BJ107" s="513"/>
      <c r="BK107" s="132">
        <v>3</v>
      </c>
      <c r="BL107" s="174">
        <f>COUNTIFS($L$5:$L$300,$BJ$33,$M$5:$M$300,$Y107,$N$5:$N$300,$Z$31,$O$5:$O$300,$Z$32)</f>
        <v>0</v>
      </c>
      <c r="BM107" s="174">
        <f>COUNTIFS($L$5:$L$300,$BJ$33,$M$5:$M$300,$Y107,$N$5:$N$300,$Z$31,$O$5:$O$300,$AA$32)</f>
        <v>0</v>
      </c>
      <c r="BN107" s="174">
        <f>COUNTIFS($L$5:$L$300,$BJ$33,$M$5:$M$300,$Y107,$N$5:$N$300,$Z$31,$O$5:$O$300,$AB$32)</f>
        <v>0</v>
      </c>
      <c r="BO107" s="174"/>
      <c r="BP107" s="409">
        <f t="shared" si="368"/>
        <v>0</v>
      </c>
      <c r="BQ107" s="399" t="str">
        <f t="shared" si="369"/>
        <v/>
      </c>
      <c r="BR107" s="174">
        <f>COUNTIFS($L$5:$L$300,$BJ$33,$M$5:$M$300,$Y107,$N$5:$N$300,$AF$31,$O$5:$O$300,BR$32)</f>
        <v>0</v>
      </c>
      <c r="BS107" s="174">
        <f t="shared" si="370"/>
        <v>0</v>
      </c>
      <c r="BT107" s="174">
        <f t="shared" si="370"/>
        <v>0</v>
      </c>
      <c r="BU107" s="409">
        <f t="shared" si="371"/>
        <v>0</v>
      </c>
      <c r="BV107" s="399" t="str">
        <f t="shared" si="387"/>
        <v/>
      </c>
      <c r="BW107" s="174">
        <f t="shared" si="372"/>
        <v>0</v>
      </c>
      <c r="BX107" s="174">
        <f t="shared" si="372"/>
        <v>0</v>
      </c>
      <c r="BY107" s="174">
        <f t="shared" si="372"/>
        <v>0</v>
      </c>
      <c r="BZ107" s="409">
        <f t="shared" si="373"/>
        <v>0</v>
      </c>
      <c r="CA107" s="399" t="str">
        <f t="shared" si="388"/>
        <v/>
      </c>
      <c r="CB107" s="174">
        <f t="shared" si="374"/>
        <v>0</v>
      </c>
      <c r="CC107" s="174">
        <f t="shared" si="374"/>
        <v>0</v>
      </c>
      <c r="CD107" s="174">
        <f t="shared" si="374"/>
        <v>0</v>
      </c>
      <c r="CE107" s="409">
        <f t="shared" si="375"/>
        <v>0</v>
      </c>
      <c r="CF107" s="399" t="str">
        <f t="shared" si="389"/>
        <v/>
      </c>
      <c r="CG107" s="181">
        <f t="shared" si="376"/>
        <v>0</v>
      </c>
      <c r="CH107" s="174">
        <f t="shared" si="376"/>
        <v>0</v>
      </c>
      <c r="CI107" s="174">
        <f t="shared" si="376"/>
        <v>0</v>
      </c>
      <c r="CJ107" s="409">
        <f t="shared" si="377"/>
        <v>0</v>
      </c>
      <c r="CK107" s="398" t="str">
        <f t="shared" si="378"/>
        <v/>
      </c>
      <c r="CL107" s="181">
        <f t="shared" si="379"/>
        <v>0</v>
      </c>
      <c r="CM107" s="174">
        <f t="shared" si="379"/>
        <v>0</v>
      </c>
      <c r="CN107" s="174">
        <f t="shared" si="379"/>
        <v>0</v>
      </c>
      <c r="CO107" s="409">
        <f t="shared" si="380"/>
        <v>0</v>
      </c>
      <c r="CP107" s="399" t="str">
        <f t="shared" si="381"/>
        <v/>
      </c>
      <c r="CQ107" s="174">
        <f t="shared" si="382"/>
        <v>0</v>
      </c>
      <c r="CR107" s="174">
        <f t="shared" si="382"/>
        <v>0</v>
      </c>
      <c r="CS107" s="174">
        <f t="shared" si="382"/>
        <v>0</v>
      </c>
      <c r="CT107" s="409">
        <f t="shared" si="383"/>
        <v>0</v>
      </c>
      <c r="CU107" s="399" t="str">
        <f t="shared" si="384"/>
        <v/>
      </c>
      <c r="CV107" s="98"/>
    </row>
    <row r="108" spans="3:100" x14ac:dyDescent="0.25">
      <c r="C108" s="380">
        <f t="shared" si="217"/>
        <v>0</v>
      </c>
      <c r="I108" s="409" t="e">
        <f t="shared" ca="1" si="218"/>
        <v>#NAME?</v>
      </c>
      <c r="K108" s="110"/>
      <c r="L108" s="74" t="str">
        <f t="shared" si="219"/>
        <v/>
      </c>
      <c r="M108" s="11" t="str">
        <f t="shared" si="220"/>
        <v/>
      </c>
      <c r="N108" s="11" t="str">
        <f t="shared" si="221"/>
        <v/>
      </c>
      <c r="O108" s="11" t="str">
        <f t="shared" si="222"/>
        <v/>
      </c>
      <c r="P108" s="380">
        <f t="shared" si="223"/>
        <v>1</v>
      </c>
      <c r="Q108" s="380">
        <f t="shared" si="224"/>
        <v>1</v>
      </c>
      <c r="X108" s="513"/>
      <c r="Y108" s="129">
        <v>4</v>
      </c>
      <c r="Z108" s="173">
        <f>COUNTIFS($L$5:$L$300,$X$105,$M$5:$M$300,$Y108,$N$5:$N$300,$Z$31,$O$5:$O$300,$Z$32)</f>
        <v>0</v>
      </c>
      <c r="AA108" s="173">
        <f>COUNTIFS($L$5:$L$300,$X$105,$M$5:$M$300,$Y108,$N$5:$N$300,$Z$31,$O$5:$O$300,$AA$32)</f>
        <v>0</v>
      </c>
      <c r="AB108" s="173">
        <f>COUNTIFS($L$5:$L$300,$X$105,$M$5:$M$300,$Y108,$N$5:$N$300,$Z$31,$O$5:$O$300,$AB$32)</f>
        <v>0</v>
      </c>
      <c r="AC108" s="130"/>
      <c r="AD108" s="130">
        <f t="shared" si="350"/>
        <v>0</v>
      </c>
      <c r="AE108" s="137" t="str">
        <f t="shared" si="351"/>
        <v/>
      </c>
      <c r="AF108" s="173">
        <f>COUNTIFS($L$5:$L$300,$X$105,$M$5:$M$300,$Y108,$N$5:$N$300,$AF$31,$O$5:$O$300,AF$32)</f>
        <v>0</v>
      </c>
      <c r="AG108" s="173">
        <f t="shared" si="352"/>
        <v>0</v>
      </c>
      <c r="AH108" s="173">
        <f t="shared" si="352"/>
        <v>0</v>
      </c>
      <c r="AI108" s="130">
        <f t="shared" si="353"/>
        <v>0</v>
      </c>
      <c r="AJ108" s="137" t="str">
        <f t="shared" si="385"/>
        <v/>
      </c>
      <c r="AK108" s="182">
        <f t="shared" si="354"/>
        <v>0</v>
      </c>
      <c r="AL108" s="173">
        <f t="shared" si="354"/>
        <v>0</v>
      </c>
      <c r="AM108" s="173">
        <f t="shared" si="354"/>
        <v>0</v>
      </c>
      <c r="AN108" s="130">
        <f t="shared" si="355"/>
        <v>0</v>
      </c>
      <c r="AO108" s="137" t="str">
        <f t="shared" si="386"/>
        <v/>
      </c>
      <c r="AP108" s="173">
        <f t="shared" si="356"/>
        <v>0</v>
      </c>
      <c r="AQ108" s="173">
        <f t="shared" si="356"/>
        <v>0</v>
      </c>
      <c r="AR108" s="173">
        <f t="shared" si="356"/>
        <v>0</v>
      </c>
      <c r="AS108" s="130">
        <f t="shared" si="357"/>
        <v>0</v>
      </c>
      <c r="AT108" s="137" t="str">
        <f t="shared" si="358"/>
        <v/>
      </c>
      <c r="AU108" s="182">
        <f t="shared" si="359"/>
        <v>0</v>
      </c>
      <c r="AV108" s="173">
        <f t="shared" si="359"/>
        <v>0</v>
      </c>
      <c r="AW108" s="173">
        <f t="shared" si="359"/>
        <v>0</v>
      </c>
      <c r="AX108" s="130">
        <f t="shared" si="360"/>
        <v>0</v>
      </c>
      <c r="AY108" s="137" t="str">
        <f t="shared" si="361"/>
        <v/>
      </c>
      <c r="AZ108" s="182">
        <f t="shared" si="362"/>
        <v>0</v>
      </c>
      <c r="BA108" s="173">
        <f t="shared" si="362"/>
        <v>0</v>
      </c>
      <c r="BB108" s="173">
        <f t="shared" si="362"/>
        <v>0</v>
      </c>
      <c r="BC108" s="130">
        <f t="shared" si="363"/>
        <v>0</v>
      </c>
      <c r="BD108" s="137" t="str">
        <f t="shared" si="364"/>
        <v/>
      </c>
      <c r="BE108" s="182">
        <f t="shared" si="365"/>
        <v>0</v>
      </c>
      <c r="BF108" s="173">
        <f t="shared" si="365"/>
        <v>0</v>
      </c>
      <c r="BG108" s="173">
        <f t="shared" si="365"/>
        <v>0</v>
      </c>
      <c r="BH108" s="130">
        <f t="shared" si="366"/>
        <v>0</v>
      </c>
      <c r="BI108" s="137" t="str">
        <f t="shared" si="367"/>
        <v/>
      </c>
      <c r="BJ108" s="513"/>
      <c r="BK108" s="126">
        <v>4</v>
      </c>
      <c r="BL108" s="236">
        <f>COUNTIFS($L$5:$L$300,$BJ$33,$M$5:$M$300,$Y108,$N$5:$N$300,$Z$31,$O$5:$O$300,$Z$32)</f>
        <v>0</v>
      </c>
      <c r="BM108" s="236">
        <f>COUNTIFS($L$5:$L$300,$BJ$33,$M$5:$M$300,$Y108,$N$5:$N$300,$Z$31,$O$5:$O$300,$AA$32)</f>
        <v>0</v>
      </c>
      <c r="BN108" s="236">
        <f>COUNTIFS($L$5:$L$300,$BJ$33,$M$5:$M$300,$Y108,$N$5:$N$300,$Z$31,$O$5:$O$300,$AB$32)</f>
        <v>0</v>
      </c>
      <c r="BO108" s="236"/>
      <c r="BP108" s="233">
        <f t="shared" si="368"/>
        <v>0</v>
      </c>
      <c r="BQ108" s="240" t="str">
        <f t="shared" si="369"/>
        <v/>
      </c>
      <c r="BR108" s="236">
        <f>COUNTIFS($L$5:$L$300,$BJ$33,$M$5:$M$300,$Y108,$N$5:$N$300,$AF$31,$O$5:$O$300,BR$32)</f>
        <v>0</v>
      </c>
      <c r="BS108" s="236">
        <f t="shared" si="370"/>
        <v>0</v>
      </c>
      <c r="BT108" s="236">
        <f t="shared" si="370"/>
        <v>0</v>
      </c>
      <c r="BU108" s="233">
        <f t="shared" si="371"/>
        <v>0</v>
      </c>
      <c r="BV108" s="240" t="str">
        <f t="shared" si="387"/>
        <v/>
      </c>
      <c r="BW108" s="236">
        <f t="shared" si="372"/>
        <v>0</v>
      </c>
      <c r="BX108" s="236">
        <f t="shared" si="372"/>
        <v>0</v>
      </c>
      <c r="BY108" s="236">
        <f t="shared" si="372"/>
        <v>0</v>
      </c>
      <c r="BZ108" s="233">
        <f t="shared" si="373"/>
        <v>0</v>
      </c>
      <c r="CA108" s="240" t="str">
        <f t="shared" si="388"/>
        <v/>
      </c>
      <c r="CB108" s="236">
        <f t="shared" si="374"/>
        <v>0</v>
      </c>
      <c r="CC108" s="236">
        <f t="shared" si="374"/>
        <v>0</v>
      </c>
      <c r="CD108" s="236">
        <f t="shared" si="374"/>
        <v>0</v>
      </c>
      <c r="CE108" s="233">
        <f t="shared" si="375"/>
        <v>0</v>
      </c>
      <c r="CF108" s="240" t="str">
        <f t="shared" si="389"/>
        <v/>
      </c>
      <c r="CG108" s="237">
        <f t="shared" si="376"/>
        <v>0</v>
      </c>
      <c r="CH108" s="236">
        <f t="shared" si="376"/>
        <v>0</v>
      </c>
      <c r="CI108" s="236">
        <f t="shared" si="376"/>
        <v>0</v>
      </c>
      <c r="CJ108" s="233">
        <f t="shared" si="377"/>
        <v>0</v>
      </c>
      <c r="CK108" s="242" t="str">
        <f t="shared" si="378"/>
        <v/>
      </c>
      <c r="CL108" s="237">
        <f t="shared" si="379"/>
        <v>0</v>
      </c>
      <c r="CM108" s="236">
        <f t="shared" si="379"/>
        <v>0</v>
      </c>
      <c r="CN108" s="236">
        <f t="shared" si="379"/>
        <v>0</v>
      </c>
      <c r="CO108" s="233">
        <f t="shared" si="380"/>
        <v>0</v>
      </c>
      <c r="CP108" s="240" t="str">
        <f t="shared" si="381"/>
        <v/>
      </c>
      <c r="CQ108" s="236">
        <f t="shared" si="382"/>
        <v>0</v>
      </c>
      <c r="CR108" s="236">
        <f t="shared" si="382"/>
        <v>0</v>
      </c>
      <c r="CS108" s="236">
        <f t="shared" si="382"/>
        <v>0</v>
      </c>
      <c r="CT108" s="233">
        <f t="shared" si="383"/>
        <v>0</v>
      </c>
      <c r="CU108" s="240" t="str">
        <f t="shared" si="384"/>
        <v/>
      </c>
      <c r="CV108" s="98"/>
    </row>
    <row r="109" spans="3:100" x14ac:dyDescent="0.25">
      <c r="C109" s="380">
        <f t="shared" si="217"/>
        <v>0</v>
      </c>
      <c r="I109" s="409" t="e">
        <f t="shared" ca="1" si="218"/>
        <v>#NAME?</v>
      </c>
      <c r="K109" s="110"/>
      <c r="L109" s="74" t="str">
        <f t="shared" si="219"/>
        <v/>
      </c>
      <c r="M109" s="11" t="str">
        <f t="shared" si="220"/>
        <v/>
      </c>
      <c r="N109" s="11" t="str">
        <f t="shared" si="221"/>
        <v/>
      </c>
      <c r="O109" s="11" t="str">
        <f t="shared" si="222"/>
        <v/>
      </c>
      <c r="P109" s="380">
        <f t="shared" si="223"/>
        <v>1</v>
      </c>
      <c r="Q109" s="380">
        <f t="shared" si="224"/>
        <v>1</v>
      </c>
      <c r="X109" s="513"/>
      <c r="Y109" s="111">
        <v>5</v>
      </c>
      <c r="Z109" s="174">
        <f>COUNTIFS($L$5:$L$300,$X$105,$M$5:$M$300,$Y109,$N$5:$N$300,$Z$31,$O$5:$O$300,$Z$32)</f>
        <v>0</v>
      </c>
      <c r="AA109" s="174">
        <f>COUNTIFS($L$5:$L$300,$X$105,$M$5:$M$300,$Y109,$N$5:$N$300,$Z$31,$O$5:$O$300,$AA$32)</f>
        <v>0</v>
      </c>
      <c r="AB109" s="174">
        <f>COUNTIFS($L$5:$L$300,$X$105,$M$5:$M$300,$Y109,$N$5:$N$300,$Z$31,$O$5:$O$300,$AB$32)</f>
        <v>0</v>
      </c>
      <c r="AC109" s="409"/>
      <c r="AD109" s="409">
        <f t="shared" si="350"/>
        <v>0</v>
      </c>
      <c r="AE109" s="399" t="str">
        <f t="shared" si="351"/>
        <v/>
      </c>
      <c r="AF109" s="174">
        <f>COUNTIFS($L$5:$L$300,$X$105,$M$5:$M$300,$Y109,$N$5:$N$300,$AF$31,$O$5:$O$300,AF$32)</f>
        <v>0</v>
      </c>
      <c r="AG109" s="174">
        <f t="shared" si="352"/>
        <v>0</v>
      </c>
      <c r="AH109" s="174">
        <f t="shared" si="352"/>
        <v>0</v>
      </c>
      <c r="AI109" s="409">
        <f t="shared" si="353"/>
        <v>0</v>
      </c>
      <c r="AJ109" s="399" t="str">
        <f t="shared" si="385"/>
        <v/>
      </c>
      <c r="AK109" s="181">
        <f t="shared" si="354"/>
        <v>0</v>
      </c>
      <c r="AL109" s="174">
        <f t="shared" si="354"/>
        <v>0</v>
      </c>
      <c r="AM109" s="174">
        <f t="shared" si="354"/>
        <v>0</v>
      </c>
      <c r="AN109" s="409">
        <f t="shared" si="355"/>
        <v>0</v>
      </c>
      <c r="AO109" s="399" t="str">
        <f t="shared" si="386"/>
        <v/>
      </c>
      <c r="AP109" s="174">
        <f t="shared" si="356"/>
        <v>0</v>
      </c>
      <c r="AQ109" s="174">
        <f t="shared" si="356"/>
        <v>0</v>
      </c>
      <c r="AR109" s="174">
        <f t="shared" si="356"/>
        <v>0</v>
      </c>
      <c r="AS109" s="409">
        <f t="shared" si="357"/>
        <v>0</v>
      </c>
      <c r="AT109" s="399" t="str">
        <f t="shared" si="358"/>
        <v/>
      </c>
      <c r="AU109" s="181">
        <f t="shared" si="359"/>
        <v>0</v>
      </c>
      <c r="AV109" s="174">
        <f t="shared" si="359"/>
        <v>0</v>
      </c>
      <c r="AW109" s="174">
        <f t="shared" si="359"/>
        <v>0</v>
      </c>
      <c r="AX109" s="409">
        <f t="shared" si="360"/>
        <v>0</v>
      </c>
      <c r="AY109" s="399" t="str">
        <f t="shared" si="361"/>
        <v/>
      </c>
      <c r="AZ109" s="181">
        <f t="shared" si="362"/>
        <v>0</v>
      </c>
      <c r="BA109" s="174">
        <f t="shared" si="362"/>
        <v>0</v>
      </c>
      <c r="BB109" s="174">
        <f t="shared" si="362"/>
        <v>0</v>
      </c>
      <c r="BC109" s="409">
        <f t="shared" si="363"/>
        <v>0</v>
      </c>
      <c r="BD109" s="399" t="str">
        <f t="shared" si="364"/>
        <v/>
      </c>
      <c r="BE109" s="181">
        <f t="shared" si="365"/>
        <v>0</v>
      </c>
      <c r="BF109" s="174">
        <f t="shared" si="365"/>
        <v>0</v>
      </c>
      <c r="BG109" s="174">
        <f t="shared" si="365"/>
        <v>0</v>
      </c>
      <c r="BH109" s="409">
        <f t="shared" si="366"/>
        <v>0</v>
      </c>
      <c r="BI109" s="399" t="str">
        <f t="shared" si="367"/>
        <v/>
      </c>
      <c r="BJ109" s="513"/>
      <c r="BK109" s="132">
        <v>5</v>
      </c>
      <c r="BL109" s="174">
        <f>COUNTIFS($L$5:$L$300,$BJ$33,$M$5:$M$300,$Y109,$N$5:$N$300,$Z$31,$O$5:$O$300,$Z$32)</f>
        <v>0</v>
      </c>
      <c r="BM109" s="174">
        <f>COUNTIFS($L$5:$L$300,$BJ$33,$M$5:$M$300,$Y109,$N$5:$N$300,$Z$31,$O$5:$O$300,$AA$32)</f>
        <v>0</v>
      </c>
      <c r="BN109" s="174">
        <f>COUNTIFS($L$5:$L$300,$BJ$33,$M$5:$M$300,$Y109,$N$5:$N$300,$Z$31,$O$5:$O$300,$AB$32)</f>
        <v>0</v>
      </c>
      <c r="BO109" s="174"/>
      <c r="BP109" s="409">
        <f t="shared" si="368"/>
        <v>0</v>
      </c>
      <c r="BQ109" s="399" t="str">
        <f t="shared" si="369"/>
        <v/>
      </c>
      <c r="BR109" s="174">
        <f>COUNTIFS($L$5:$L$300,$BJ$33,$M$5:$M$300,$Y109,$N$5:$N$300,$AF$31,$O$5:$O$300,BR$32)</f>
        <v>0</v>
      </c>
      <c r="BS109" s="174">
        <f t="shared" si="370"/>
        <v>0</v>
      </c>
      <c r="BT109" s="174">
        <f t="shared" si="370"/>
        <v>0</v>
      </c>
      <c r="BU109" s="409">
        <f t="shared" si="371"/>
        <v>0</v>
      </c>
      <c r="BV109" s="399" t="str">
        <f t="shared" si="387"/>
        <v/>
      </c>
      <c r="BW109" s="174">
        <f t="shared" si="372"/>
        <v>0</v>
      </c>
      <c r="BX109" s="174">
        <f t="shared" si="372"/>
        <v>0</v>
      </c>
      <c r="BY109" s="174">
        <f t="shared" si="372"/>
        <v>0</v>
      </c>
      <c r="BZ109" s="409">
        <f t="shared" si="373"/>
        <v>0</v>
      </c>
      <c r="CA109" s="399" t="str">
        <f t="shared" si="388"/>
        <v/>
      </c>
      <c r="CB109" s="174">
        <f t="shared" si="374"/>
        <v>0</v>
      </c>
      <c r="CC109" s="174">
        <f t="shared" si="374"/>
        <v>0</v>
      </c>
      <c r="CD109" s="174">
        <f t="shared" si="374"/>
        <v>0</v>
      </c>
      <c r="CE109" s="409">
        <f t="shared" si="375"/>
        <v>0</v>
      </c>
      <c r="CF109" s="399" t="str">
        <f t="shared" si="389"/>
        <v/>
      </c>
      <c r="CG109" s="181">
        <f t="shared" si="376"/>
        <v>0</v>
      </c>
      <c r="CH109" s="174">
        <f t="shared" si="376"/>
        <v>0</v>
      </c>
      <c r="CI109" s="174">
        <f t="shared" si="376"/>
        <v>0</v>
      </c>
      <c r="CJ109" s="409">
        <f t="shared" si="377"/>
        <v>0</v>
      </c>
      <c r="CK109" s="398" t="str">
        <f t="shared" si="378"/>
        <v/>
      </c>
      <c r="CL109" s="181">
        <f t="shared" si="379"/>
        <v>0</v>
      </c>
      <c r="CM109" s="174">
        <f t="shared" si="379"/>
        <v>0</v>
      </c>
      <c r="CN109" s="174">
        <f t="shared" si="379"/>
        <v>0</v>
      </c>
      <c r="CO109" s="409">
        <f t="shared" si="380"/>
        <v>0</v>
      </c>
      <c r="CP109" s="399" t="str">
        <f t="shared" si="381"/>
        <v/>
      </c>
      <c r="CQ109" s="174">
        <f t="shared" si="382"/>
        <v>0</v>
      </c>
      <c r="CR109" s="174">
        <f t="shared" si="382"/>
        <v>0</v>
      </c>
      <c r="CS109" s="174">
        <f t="shared" si="382"/>
        <v>0</v>
      </c>
      <c r="CT109" s="409">
        <f t="shared" si="383"/>
        <v>0</v>
      </c>
      <c r="CU109" s="399" t="str">
        <f t="shared" si="384"/>
        <v/>
      </c>
      <c r="CV109" s="98"/>
    </row>
    <row r="110" spans="3:100" ht="15.75" thickBot="1" x14ac:dyDescent="0.3">
      <c r="C110" s="380">
        <f t="shared" si="217"/>
        <v>0</v>
      </c>
      <c r="I110" s="409" t="e">
        <f t="shared" ca="1" si="218"/>
        <v>#NAME?</v>
      </c>
      <c r="K110" s="110"/>
      <c r="L110" s="74" t="str">
        <f t="shared" si="219"/>
        <v/>
      </c>
      <c r="M110" s="11" t="str">
        <f t="shared" si="220"/>
        <v/>
      </c>
      <c r="N110" s="11" t="str">
        <f t="shared" si="221"/>
        <v/>
      </c>
      <c r="O110" s="11" t="str">
        <f t="shared" si="222"/>
        <v/>
      </c>
      <c r="P110" s="380">
        <f t="shared" si="223"/>
        <v>1</v>
      </c>
      <c r="Q110" s="380">
        <f t="shared" si="224"/>
        <v>1</v>
      </c>
      <c r="X110" s="514"/>
      <c r="Y110" s="168">
        <v>6</v>
      </c>
      <c r="Z110" s="173">
        <f>COUNTIFS($L$5:$L$300,$X$105,$M$5:$M$300,$Y110,$N$5:$N$300,$Z$31,$O$5:$O$300,$Z$32)</f>
        <v>0</v>
      </c>
      <c r="AA110" s="173">
        <f>COUNTIFS($L$5:$L$300,$X$105,$M$5:$M$300,$Y110,$N$5:$N$300,$Z$31,$O$5:$O$300,$AA$32)</f>
        <v>0</v>
      </c>
      <c r="AB110" s="173">
        <f>COUNTIFS($L$5:$L$300,$X$105,$M$5:$M$300,$Y110,$N$5:$N$300,$Z$31,$O$5:$O$300,$AB$32)</f>
        <v>0</v>
      </c>
      <c r="AC110" s="130"/>
      <c r="AD110" s="130">
        <f t="shared" si="350"/>
        <v>0</v>
      </c>
      <c r="AE110" s="137" t="str">
        <f t="shared" si="351"/>
        <v/>
      </c>
      <c r="AF110" s="173">
        <f>COUNTIFS($L$5:$L$300,$X$105,$M$5:$M$300,$Y110,$N$5:$N$300,$AF$31,$O$5:$O$300,AF$32)</f>
        <v>0</v>
      </c>
      <c r="AG110" s="173">
        <f t="shared" si="352"/>
        <v>0</v>
      </c>
      <c r="AH110" s="173">
        <f t="shared" si="352"/>
        <v>0</v>
      </c>
      <c r="AI110" s="130">
        <f t="shared" si="353"/>
        <v>0</v>
      </c>
      <c r="AJ110" s="137" t="str">
        <f t="shared" si="385"/>
        <v/>
      </c>
      <c r="AK110" s="182">
        <f t="shared" si="354"/>
        <v>0</v>
      </c>
      <c r="AL110" s="173">
        <f t="shared" si="354"/>
        <v>0</v>
      </c>
      <c r="AM110" s="173">
        <f t="shared" si="354"/>
        <v>0</v>
      </c>
      <c r="AN110" s="130">
        <f t="shared" si="355"/>
        <v>0</v>
      </c>
      <c r="AO110" s="137" t="str">
        <f t="shared" si="386"/>
        <v/>
      </c>
      <c r="AP110" s="173">
        <f t="shared" si="356"/>
        <v>0</v>
      </c>
      <c r="AQ110" s="173">
        <f t="shared" si="356"/>
        <v>0</v>
      </c>
      <c r="AR110" s="173">
        <f t="shared" si="356"/>
        <v>0</v>
      </c>
      <c r="AS110" s="130">
        <f t="shared" si="357"/>
        <v>0</v>
      </c>
      <c r="AT110" s="137" t="str">
        <f t="shared" si="358"/>
        <v/>
      </c>
      <c r="AU110" s="182">
        <f t="shared" si="359"/>
        <v>0</v>
      </c>
      <c r="AV110" s="173">
        <f t="shared" si="359"/>
        <v>0</v>
      </c>
      <c r="AW110" s="173">
        <f t="shared" si="359"/>
        <v>0</v>
      </c>
      <c r="AX110" s="130">
        <f t="shared" si="360"/>
        <v>0</v>
      </c>
      <c r="AY110" s="137" t="str">
        <f t="shared" si="361"/>
        <v/>
      </c>
      <c r="AZ110" s="183">
        <f t="shared" si="362"/>
        <v>0</v>
      </c>
      <c r="BA110" s="184">
        <f t="shared" si="362"/>
        <v>0</v>
      </c>
      <c r="BB110" s="173">
        <f t="shared" si="362"/>
        <v>0</v>
      </c>
      <c r="BC110" s="153">
        <f t="shared" si="363"/>
        <v>0</v>
      </c>
      <c r="BD110" s="164" t="str">
        <f t="shared" si="364"/>
        <v/>
      </c>
      <c r="BE110" s="182">
        <f t="shared" si="365"/>
        <v>0</v>
      </c>
      <c r="BF110" s="173">
        <f t="shared" si="365"/>
        <v>0</v>
      </c>
      <c r="BG110" s="173">
        <f t="shared" si="365"/>
        <v>0</v>
      </c>
      <c r="BH110" s="130">
        <f t="shared" si="366"/>
        <v>0</v>
      </c>
      <c r="BI110" s="137" t="str">
        <f t="shared" si="367"/>
        <v/>
      </c>
      <c r="BJ110" s="514"/>
      <c r="BK110" s="234">
        <v>6</v>
      </c>
      <c r="BL110" s="236">
        <f>COUNTIFS($L$5:$L$300,$BJ$33,$M$5:$M$300,$Y110,$N$5:$N$300,$Z$31,$O$5:$O$300,$Z$32)</f>
        <v>0</v>
      </c>
      <c r="BM110" s="236">
        <f>COUNTIFS($L$5:$L$300,$BJ$33,$M$5:$M$300,$Y110,$N$5:$N$300,$Z$31,$O$5:$O$300,$AA$32)</f>
        <v>0</v>
      </c>
      <c r="BN110" s="236">
        <f>COUNTIFS($L$5:$L$300,$BJ$33,$M$5:$M$300,$Y110,$N$5:$N$300,$Z$31,$O$5:$O$300,$AB$32)</f>
        <v>0</v>
      </c>
      <c r="BO110" s="236"/>
      <c r="BP110" s="233">
        <f t="shared" si="368"/>
        <v>0</v>
      </c>
      <c r="BQ110" s="241" t="str">
        <f t="shared" si="369"/>
        <v/>
      </c>
      <c r="BR110" s="236">
        <f>COUNTIFS($L$5:$L$300,$BJ$33,$M$5:$M$300,$Y110,$N$5:$N$300,$AF$31,$O$5:$O$300,BR$32)</f>
        <v>0</v>
      </c>
      <c r="BS110" s="236">
        <f t="shared" si="370"/>
        <v>0</v>
      </c>
      <c r="BT110" s="236">
        <f t="shared" si="370"/>
        <v>0</v>
      </c>
      <c r="BU110" s="233">
        <f t="shared" si="371"/>
        <v>0</v>
      </c>
      <c r="BV110" s="241" t="str">
        <f t="shared" si="387"/>
        <v/>
      </c>
      <c r="BW110" s="236">
        <f t="shared" si="372"/>
        <v>0</v>
      </c>
      <c r="BX110" s="236">
        <f t="shared" si="372"/>
        <v>0</v>
      </c>
      <c r="BY110" s="236">
        <f t="shared" si="372"/>
        <v>0</v>
      </c>
      <c r="BZ110" s="233">
        <f t="shared" si="373"/>
        <v>0</v>
      </c>
      <c r="CA110" s="240" t="str">
        <f t="shared" si="388"/>
        <v/>
      </c>
      <c r="CB110" s="236">
        <f t="shared" si="374"/>
        <v>0</v>
      </c>
      <c r="CC110" s="236">
        <f t="shared" si="374"/>
        <v>0</v>
      </c>
      <c r="CD110" s="236">
        <f t="shared" si="374"/>
        <v>0</v>
      </c>
      <c r="CE110" s="233">
        <f t="shared" si="375"/>
        <v>0</v>
      </c>
      <c r="CF110" s="240" t="str">
        <f t="shared" si="389"/>
        <v/>
      </c>
      <c r="CG110" s="237">
        <f t="shared" si="376"/>
        <v>0</v>
      </c>
      <c r="CH110" s="236">
        <f t="shared" si="376"/>
        <v>0</v>
      </c>
      <c r="CI110" s="236">
        <f t="shared" si="376"/>
        <v>0</v>
      </c>
      <c r="CJ110" s="233">
        <f t="shared" si="377"/>
        <v>0</v>
      </c>
      <c r="CK110" s="242" t="str">
        <f t="shared" si="378"/>
        <v/>
      </c>
      <c r="CL110" s="238">
        <f t="shared" si="379"/>
        <v>0</v>
      </c>
      <c r="CM110" s="239">
        <f t="shared" si="379"/>
        <v>0</v>
      </c>
      <c r="CN110" s="239">
        <f t="shared" si="379"/>
        <v>0</v>
      </c>
      <c r="CO110" s="235">
        <f t="shared" si="380"/>
        <v>0</v>
      </c>
      <c r="CP110" s="241" t="str">
        <f t="shared" si="381"/>
        <v/>
      </c>
      <c r="CQ110" s="236">
        <f t="shared" si="382"/>
        <v>0</v>
      </c>
      <c r="CR110" s="236">
        <f t="shared" si="382"/>
        <v>0</v>
      </c>
      <c r="CS110" s="236">
        <f t="shared" si="382"/>
        <v>0</v>
      </c>
      <c r="CT110" s="233">
        <f t="shared" si="383"/>
        <v>0</v>
      </c>
      <c r="CU110" s="240" t="str">
        <f t="shared" si="384"/>
        <v/>
      </c>
      <c r="CV110" s="98"/>
    </row>
    <row r="111" spans="3:100" ht="16.5" thickBot="1" x14ac:dyDescent="0.3">
      <c r="C111" s="380">
        <f t="shared" si="217"/>
        <v>0</v>
      </c>
      <c r="I111" s="409" t="e">
        <f t="shared" ca="1" si="218"/>
        <v>#NAME?</v>
      </c>
      <c r="K111" s="110"/>
      <c r="L111" s="74" t="str">
        <f t="shared" si="219"/>
        <v/>
      </c>
      <c r="M111" s="11" t="str">
        <f t="shared" si="220"/>
        <v/>
      </c>
      <c r="N111" s="11" t="str">
        <f t="shared" si="221"/>
        <v/>
      </c>
      <c r="O111" s="11" t="str">
        <f t="shared" si="222"/>
        <v/>
      </c>
      <c r="P111" s="380">
        <f t="shared" si="223"/>
        <v>1</v>
      </c>
      <c r="Q111" s="380">
        <f t="shared" si="224"/>
        <v>1</v>
      </c>
      <c r="X111" s="505" t="s">
        <v>130</v>
      </c>
      <c r="Y111" s="506"/>
      <c r="Z111" s="175">
        <f>SUM(Z105:Z110)</f>
        <v>0</v>
      </c>
      <c r="AA111" s="176">
        <f>SUM(AA105:AA110)</f>
        <v>0</v>
      </c>
      <c r="AB111" s="176">
        <f>SUM(AB105:AB110)</f>
        <v>0</v>
      </c>
      <c r="AC111" s="393"/>
      <c r="AD111" s="393">
        <f t="shared" si="350"/>
        <v>0</v>
      </c>
      <c r="AE111" s="138" t="str">
        <f t="shared" si="351"/>
        <v/>
      </c>
      <c r="AF111" s="175">
        <f>SUM(AF105:AF110)</f>
        <v>0</v>
      </c>
      <c r="AG111" s="176">
        <f>SUM(AG105:AG110)</f>
        <v>0</v>
      </c>
      <c r="AH111" s="176">
        <f>SUM(AH105:AH110)</f>
        <v>0</v>
      </c>
      <c r="AI111" s="393">
        <f t="shared" si="353"/>
        <v>0</v>
      </c>
      <c r="AJ111" s="138" t="str">
        <f t="shared" si="385"/>
        <v/>
      </c>
      <c r="AK111" s="175">
        <f>SUM(AK105:AK110)</f>
        <v>0</v>
      </c>
      <c r="AL111" s="176">
        <f>SUM(AL105:AL110)</f>
        <v>0</v>
      </c>
      <c r="AM111" s="176">
        <f>SUM(AM105:AM110)</f>
        <v>0</v>
      </c>
      <c r="AN111" s="393">
        <f t="shared" si="355"/>
        <v>0</v>
      </c>
      <c r="AO111" s="138" t="str">
        <f t="shared" si="386"/>
        <v/>
      </c>
      <c r="AP111" s="175">
        <f>SUM(AP105:AP110)</f>
        <v>0</v>
      </c>
      <c r="AQ111" s="176">
        <f>SUM(AQ105:AQ110)</f>
        <v>0</v>
      </c>
      <c r="AR111" s="176">
        <f>SUM(AR105:AR110)</f>
        <v>0</v>
      </c>
      <c r="AS111" s="393">
        <f t="shared" si="357"/>
        <v>0</v>
      </c>
      <c r="AT111" s="138" t="str">
        <f t="shared" si="358"/>
        <v/>
      </c>
      <c r="AU111" s="175">
        <f>SUM(AU105:AU110)</f>
        <v>0</v>
      </c>
      <c r="AV111" s="176">
        <f>SUM(AV105:AV110)</f>
        <v>0</v>
      </c>
      <c r="AW111" s="176">
        <f>SUM(AW105:AW110)</f>
        <v>0</v>
      </c>
      <c r="AX111" s="393">
        <f t="shared" si="360"/>
        <v>0</v>
      </c>
      <c r="AY111" s="138" t="str">
        <f t="shared" si="361"/>
        <v/>
      </c>
      <c r="AZ111" s="175">
        <f>SUM(AZ105:AZ110)</f>
        <v>0</v>
      </c>
      <c r="BA111" s="176">
        <f>SUM(BA105:BA110)</f>
        <v>0</v>
      </c>
      <c r="BB111" s="176">
        <f>SUM(BB105:BB110)</f>
        <v>0</v>
      </c>
      <c r="BC111" s="393">
        <f t="shared" si="363"/>
        <v>0</v>
      </c>
      <c r="BD111" s="138" t="str">
        <f t="shared" si="364"/>
        <v/>
      </c>
      <c r="BE111" s="175">
        <f>SUM(BE105:BE110)</f>
        <v>0</v>
      </c>
      <c r="BF111" s="176">
        <f>SUM(BF105:BF110)</f>
        <v>0</v>
      </c>
      <c r="BG111" s="176">
        <f>SUM(BG105:BG110)</f>
        <v>0</v>
      </c>
      <c r="BH111" s="393">
        <f t="shared" si="366"/>
        <v>0</v>
      </c>
      <c r="BI111" s="138" t="str">
        <f t="shared" si="367"/>
        <v/>
      </c>
      <c r="BJ111" s="505" t="s">
        <v>130</v>
      </c>
      <c r="BK111" s="506"/>
      <c r="BL111" s="175">
        <f>SUM(BL105:BL110)</f>
        <v>0</v>
      </c>
      <c r="BM111" s="176">
        <f>COUNTIFS($L$5:$L$300,$X$33,$M$5:$M$300,$Y111,$N$5:$N$300,$Z$31,$O$5:$O$300,$AA$32)</f>
        <v>0</v>
      </c>
      <c r="BN111" s="176">
        <f>SUM(BN105:BN110)</f>
        <v>0</v>
      </c>
      <c r="BO111" s="176"/>
      <c r="BP111" s="393">
        <f t="shared" si="368"/>
        <v>0</v>
      </c>
      <c r="BQ111" s="138" t="str">
        <f t="shared" si="369"/>
        <v/>
      </c>
      <c r="BR111" s="175">
        <f>SUM(BR105:BR110)</f>
        <v>0</v>
      </c>
      <c r="BS111" s="176">
        <f>SUM(BS105:BS110)</f>
        <v>0</v>
      </c>
      <c r="BT111" s="176">
        <f>SUM(BT105:BT110)</f>
        <v>0</v>
      </c>
      <c r="BU111" s="393">
        <f t="shared" si="371"/>
        <v>0</v>
      </c>
      <c r="BV111" s="138" t="str">
        <f t="shared" si="387"/>
        <v/>
      </c>
      <c r="BW111" s="175">
        <f>SUM(BW105:BW110)</f>
        <v>0</v>
      </c>
      <c r="BX111" s="176">
        <f>SUM(BY105:BY110)</f>
        <v>0</v>
      </c>
      <c r="BY111" s="176">
        <f>SUM(BY105:BY110)</f>
        <v>0</v>
      </c>
      <c r="BZ111" s="393">
        <f t="shared" si="373"/>
        <v>0</v>
      </c>
      <c r="CA111" s="138" t="str">
        <f t="shared" si="388"/>
        <v/>
      </c>
      <c r="CB111" s="175">
        <f>SUM(CB105:CB110)</f>
        <v>0</v>
      </c>
      <c r="CC111" s="176">
        <f>SUM(CC105:CC110)</f>
        <v>0</v>
      </c>
      <c r="CD111" s="176">
        <f>SUM(CD105:CD110)</f>
        <v>0</v>
      </c>
      <c r="CE111" s="393">
        <f t="shared" si="375"/>
        <v>0</v>
      </c>
      <c r="CF111" s="138" t="str">
        <f t="shared" si="389"/>
        <v/>
      </c>
      <c r="CG111" s="175">
        <f>SUM(CG105:CG110)</f>
        <v>0</v>
      </c>
      <c r="CH111" s="176">
        <f>SUM(CH105:CH110)</f>
        <v>0</v>
      </c>
      <c r="CI111" s="176">
        <f>SUM(CI105:CI110)</f>
        <v>0</v>
      </c>
      <c r="CJ111" s="393">
        <f t="shared" si="377"/>
        <v>0</v>
      </c>
      <c r="CK111" s="138" t="str">
        <f t="shared" si="378"/>
        <v/>
      </c>
      <c r="CL111" s="187">
        <f>SUM(CL105:CL110)</f>
        <v>0</v>
      </c>
      <c r="CM111" s="188">
        <f>SUM(CM105:CM110)</f>
        <v>0</v>
      </c>
      <c r="CN111" s="188">
        <f>SUM(CN105:CN110)</f>
        <v>0</v>
      </c>
      <c r="CO111" s="374">
        <f t="shared" si="380"/>
        <v>0</v>
      </c>
      <c r="CP111" s="243" t="str">
        <f t="shared" si="381"/>
        <v/>
      </c>
      <c r="CQ111" s="175">
        <f>SUM(CQ105:CQ110)</f>
        <v>0</v>
      </c>
      <c r="CR111" s="176">
        <f>SUM(CR105:CR110)</f>
        <v>0</v>
      </c>
      <c r="CS111" s="176">
        <f>SUM(CS105:CS110)</f>
        <v>0</v>
      </c>
      <c r="CT111" s="393">
        <f t="shared" si="383"/>
        <v>0</v>
      </c>
      <c r="CU111" s="138" t="str">
        <f t="shared" si="384"/>
        <v/>
      </c>
      <c r="CV111" s="98"/>
    </row>
    <row r="112" spans="3:100" ht="15.75" thickBot="1" x14ac:dyDescent="0.3">
      <c r="C112" s="380">
        <f t="shared" si="217"/>
        <v>0</v>
      </c>
      <c r="I112" s="409" t="e">
        <f t="shared" ca="1" si="218"/>
        <v>#NAME?</v>
      </c>
      <c r="K112" s="110"/>
      <c r="L112" s="74" t="str">
        <f t="shared" si="219"/>
        <v/>
      </c>
      <c r="M112" s="11" t="str">
        <f t="shared" si="220"/>
        <v/>
      </c>
      <c r="N112" s="11" t="str">
        <f t="shared" si="221"/>
        <v/>
      </c>
      <c r="O112" s="11" t="str">
        <f t="shared" si="222"/>
        <v/>
      </c>
      <c r="P112" s="380">
        <f t="shared" si="223"/>
        <v>1</v>
      </c>
      <c r="Q112" s="380">
        <f t="shared" si="224"/>
        <v>1</v>
      </c>
      <c r="X112" s="379"/>
      <c r="Y112" s="379"/>
      <c r="Z112" s="499" t="str">
        <f>$G$23</f>
        <v>S</v>
      </c>
      <c r="AA112" s="500"/>
      <c r="AB112" s="500"/>
      <c r="AC112" s="500"/>
      <c r="AD112" s="500"/>
      <c r="AE112" s="501"/>
      <c r="AF112" s="499" t="str">
        <f>$G$24</f>
        <v>R</v>
      </c>
      <c r="AG112" s="500"/>
      <c r="AH112" s="500"/>
      <c r="AI112" s="500"/>
      <c r="AJ112" s="501"/>
      <c r="AK112" s="509" t="str">
        <f>$G$26</f>
        <v>D</v>
      </c>
      <c r="AL112" s="510"/>
      <c r="AM112" s="510"/>
      <c r="AN112" s="510"/>
      <c r="AO112" s="511"/>
      <c r="AP112" s="499" t="str">
        <f>$G$27</f>
        <v>L</v>
      </c>
      <c r="AQ112" s="500"/>
      <c r="AR112" s="500"/>
      <c r="AS112" s="500"/>
      <c r="AT112" s="500"/>
      <c r="AU112" s="499" t="str">
        <f>$G$22</f>
        <v>A</v>
      </c>
      <c r="AV112" s="500"/>
      <c r="AW112" s="500"/>
      <c r="AX112" s="500"/>
      <c r="AY112" s="500"/>
      <c r="AZ112" s="499" t="str">
        <f>$G$32</f>
        <v>X</v>
      </c>
      <c r="BA112" s="500"/>
      <c r="BB112" s="500"/>
      <c r="BC112" s="500"/>
      <c r="BD112" s="501"/>
      <c r="BE112" s="500" t="str">
        <f>$G$25</f>
        <v>B</v>
      </c>
      <c r="BF112" s="500"/>
      <c r="BG112" s="500"/>
      <c r="BH112" s="500"/>
      <c r="BI112" s="501"/>
      <c r="BJ112" s="1"/>
      <c r="BK112" s="27"/>
      <c r="BL112" s="499" t="str">
        <f>$G$23</f>
        <v>S</v>
      </c>
      <c r="BM112" s="500"/>
      <c r="BN112" s="500"/>
      <c r="BO112" s="500"/>
      <c r="BP112" s="500"/>
      <c r="BQ112" s="501"/>
      <c r="BR112" s="499" t="str">
        <f>$G$24</f>
        <v>R</v>
      </c>
      <c r="BS112" s="500"/>
      <c r="BT112" s="500"/>
      <c r="BU112" s="500"/>
      <c r="BV112" s="501"/>
      <c r="BW112" s="499" t="str">
        <f>$G$26</f>
        <v>D</v>
      </c>
      <c r="BX112" s="500"/>
      <c r="BY112" s="500"/>
      <c r="BZ112" s="500"/>
      <c r="CA112" s="501"/>
      <c r="CB112" s="499" t="str">
        <f>$G$27</f>
        <v>L</v>
      </c>
      <c r="CC112" s="500"/>
      <c r="CD112" s="500"/>
      <c r="CE112" s="500"/>
      <c r="CF112" s="500"/>
      <c r="CG112" s="499" t="str">
        <f>$G$22</f>
        <v>A</v>
      </c>
      <c r="CH112" s="500"/>
      <c r="CI112" s="500"/>
      <c r="CJ112" s="500"/>
      <c r="CK112" s="501"/>
      <c r="CL112" s="500" t="str">
        <f>$G$32</f>
        <v>X</v>
      </c>
      <c r="CM112" s="500"/>
      <c r="CN112" s="500"/>
      <c r="CO112" s="500"/>
      <c r="CP112" s="501"/>
      <c r="CQ112" s="500" t="str">
        <f>$G$25</f>
        <v>B</v>
      </c>
      <c r="CR112" s="500"/>
      <c r="CS112" s="500"/>
      <c r="CT112" s="500"/>
      <c r="CU112" s="501"/>
      <c r="CV112" s="31"/>
    </row>
    <row r="113" spans="3:100" ht="15.75" thickBot="1" x14ac:dyDescent="0.3">
      <c r="C113" s="380">
        <f t="shared" si="217"/>
        <v>0</v>
      </c>
      <c r="I113" s="409" t="e">
        <f t="shared" ca="1" si="218"/>
        <v>#NAME?</v>
      </c>
      <c r="K113" s="110"/>
      <c r="L113" s="74" t="str">
        <f t="shared" si="219"/>
        <v/>
      </c>
      <c r="M113" s="11" t="str">
        <f t="shared" si="220"/>
        <v/>
      </c>
      <c r="N113" s="11" t="str">
        <f t="shared" si="221"/>
        <v/>
      </c>
      <c r="O113" s="11" t="str">
        <f t="shared" si="222"/>
        <v/>
      </c>
      <c r="P113" s="380">
        <f t="shared" si="223"/>
        <v>1</v>
      </c>
      <c r="Q113" s="380">
        <f t="shared" si="224"/>
        <v>1</v>
      </c>
      <c r="X113" s="379"/>
      <c r="Y113" s="125" t="s">
        <v>127</v>
      </c>
      <c r="Z113" s="176" t="str">
        <f>$G$29</f>
        <v>P</v>
      </c>
      <c r="AA113" s="170" t="str">
        <f>$G$31</f>
        <v>C</v>
      </c>
      <c r="AB113" s="170" t="str">
        <f>$G$28</f>
        <v>E</v>
      </c>
      <c r="AC113" s="97"/>
      <c r="AD113" s="392" t="s">
        <v>10</v>
      </c>
      <c r="AE113" s="119" t="s">
        <v>128</v>
      </c>
      <c r="AF113" s="175" t="str">
        <f>$G$30</f>
        <v>EX</v>
      </c>
      <c r="AG113" s="176" t="str">
        <f>$G$31</f>
        <v>C</v>
      </c>
      <c r="AH113" s="176" t="str">
        <f>$G$28</f>
        <v>E</v>
      </c>
      <c r="AI113" s="393" t="s">
        <v>10</v>
      </c>
      <c r="AJ113" s="138" t="s">
        <v>128</v>
      </c>
      <c r="AK113" s="175" t="str">
        <f>$G$30</f>
        <v>EX</v>
      </c>
      <c r="AL113" s="176" t="str">
        <f>$G$31</f>
        <v>C</v>
      </c>
      <c r="AM113" s="176" t="str">
        <f>$G$28</f>
        <v>E</v>
      </c>
      <c r="AN113" s="161" t="s">
        <v>10</v>
      </c>
      <c r="AO113" s="138" t="s">
        <v>128</v>
      </c>
      <c r="AP113" s="175" t="str">
        <f>$G$30</f>
        <v>EX</v>
      </c>
      <c r="AQ113" s="176" t="str">
        <f>$G$31</f>
        <v>C</v>
      </c>
      <c r="AR113" s="176" t="str">
        <f>$G$28</f>
        <v>E</v>
      </c>
      <c r="AS113" s="393" t="s">
        <v>10</v>
      </c>
      <c r="AT113" s="155" t="s">
        <v>128</v>
      </c>
      <c r="AU113" s="175" t="str">
        <f>$G$29</f>
        <v>P</v>
      </c>
      <c r="AV113" s="176" t="str">
        <f>$G$31</f>
        <v>C</v>
      </c>
      <c r="AW113" s="176" t="str">
        <f>$G$28</f>
        <v>E</v>
      </c>
      <c r="AX113" s="393" t="s">
        <v>10</v>
      </c>
      <c r="AY113" s="138" t="s">
        <v>128</v>
      </c>
      <c r="AZ113" s="176" t="str">
        <f>$G$29</f>
        <v>P</v>
      </c>
      <c r="BA113" s="176" t="str">
        <f>$G$31</f>
        <v>C</v>
      </c>
      <c r="BB113" s="176" t="str">
        <f>$G$28</f>
        <v>E</v>
      </c>
      <c r="BC113" s="393" t="s">
        <v>10</v>
      </c>
      <c r="BD113" s="138" t="s">
        <v>128</v>
      </c>
      <c r="BE113" s="176" t="str">
        <f>$G$29</f>
        <v>P</v>
      </c>
      <c r="BF113" s="170" t="str">
        <f>$G$31</f>
        <v>C</v>
      </c>
      <c r="BG113" s="170" t="str">
        <f>$G$28</f>
        <v>E</v>
      </c>
      <c r="BH113" s="392" t="s">
        <v>10</v>
      </c>
      <c r="BI113" s="138" t="s">
        <v>128</v>
      </c>
      <c r="BJ113" s="1"/>
      <c r="BK113" s="125" t="s">
        <v>127</v>
      </c>
      <c r="BL113" s="176" t="str">
        <f>$G$29</f>
        <v>P</v>
      </c>
      <c r="BM113" s="170" t="str">
        <f>$G$31</f>
        <v>C</v>
      </c>
      <c r="BN113" s="170" t="str">
        <f>$G$28</f>
        <v>E</v>
      </c>
      <c r="BO113" s="97"/>
      <c r="BP113" s="392" t="s">
        <v>10</v>
      </c>
      <c r="BQ113" s="119" t="s">
        <v>128</v>
      </c>
      <c r="BR113" s="175" t="str">
        <f>$G$30</f>
        <v>EX</v>
      </c>
      <c r="BS113" s="176" t="str">
        <f>$G$31</f>
        <v>C</v>
      </c>
      <c r="BT113" s="176" t="str">
        <f>$G$28</f>
        <v>E</v>
      </c>
      <c r="BU113" s="393" t="s">
        <v>10</v>
      </c>
      <c r="BV113" s="138" t="s">
        <v>128</v>
      </c>
      <c r="BW113" s="175" t="str">
        <f>$G$30</f>
        <v>EX</v>
      </c>
      <c r="BX113" s="176" t="str">
        <f>$G$31</f>
        <v>C</v>
      </c>
      <c r="BY113" s="176" t="str">
        <f>$G$28</f>
        <v>E</v>
      </c>
      <c r="BZ113" s="161" t="s">
        <v>10</v>
      </c>
      <c r="CA113" s="138" t="s">
        <v>128</v>
      </c>
      <c r="CB113" s="175" t="str">
        <f>$G$30</f>
        <v>EX</v>
      </c>
      <c r="CC113" s="176" t="str">
        <f>$G$31</f>
        <v>C</v>
      </c>
      <c r="CD113" s="176" t="str">
        <f>$G$28</f>
        <v>E</v>
      </c>
      <c r="CE113" s="393" t="s">
        <v>10</v>
      </c>
      <c r="CF113" s="155" t="s">
        <v>128</v>
      </c>
      <c r="CG113" s="175" t="str">
        <f>$G$29</f>
        <v>P</v>
      </c>
      <c r="CH113" s="176" t="str">
        <f>$G$31</f>
        <v>C</v>
      </c>
      <c r="CI113" s="176" t="str">
        <f>$G$28</f>
        <v>E</v>
      </c>
      <c r="CJ113" s="393" t="s">
        <v>10</v>
      </c>
      <c r="CK113" s="138" t="s">
        <v>128</v>
      </c>
      <c r="CL113" s="176" t="str">
        <f>$G$29</f>
        <v>P</v>
      </c>
      <c r="CM113" s="170" t="str">
        <f>$G$31</f>
        <v>C</v>
      </c>
      <c r="CN113" s="170" t="str">
        <f>$G$28</f>
        <v>E</v>
      </c>
      <c r="CO113" s="393" t="s">
        <v>10</v>
      </c>
      <c r="CP113" s="138" t="s">
        <v>128</v>
      </c>
      <c r="CQ113" s="176" t="str">
        <f>$G$29</f>
        <v>P</v>
      </c>
      <c r="CR113" s="170" t="str">
        <f>$G$31</f>
        <v>C</v>
      </c>
      <c r="CS113" s="170" t="str">
        <f>$G$28</f>
        <v>E</v>
      </c>
      <c r="CT113" s="392" t="s">
        <v>10</v>
      </c>
      <c r="CU113" s="138" t="s">
        <v>128</v>
      </c>
      <c r="CV113" s="329"/>
    </row>
    <row r="114" spans="3:100" ht="15.75" customHeight="1" x14ac:dyDescent="0.25">
      <c r="C114" s="380">
        <f t="shared" si="217"/>
        <v>0</v>
      </c>
      <c r="I114" s="409" t="e">
        <f t="shared" ca="1" si="218"/>
        <v>#NAME?</v>
      </c>
      <c r="K114" s="110"/>
      <c r="L114" s="74" t="str">
        <f t="shared" si="219"/>
        <v/>
      </c>
      <c r="M114" s="11" t="str">
        <f t="shared" si="220"/>
        <v/>
      </c>
      <c r="N114" s="11" t="str">
        <f t="shared" si="221"/>
        <v/>
      </c>
      <c r="O114" s="11" t="str">
        <f t="shared" si="222"/>
        <v/>
      </c>
      <c r="P114" s="380">
        <f t="shared" si="223"/>
        <v>1</v>
      </c>
      <c r="Q114" s="380">
        <f t="shared" si="224"/>
        <v>1</v>
      </c>
      <c r="X114" s="512">
        <f>F13</f>
        <v>0</v>
      </c>
      <c r="Y114" s="391">
        <v>1</v>
      </c>
      <c r="Z114" s="172">
        <f>COUNTIFS($L$5:$L$300,$X$114,$M$5:$M$300,$Y$33,$N$5:$N$300,$Z$31,$O$5:$O$300,$Z$32)</f>
        <v>0</v>
      </c>
      <c r="AA114" s="172">
        <f>COUNTIFS($L$5:$L$300,$X$114,$M$5:$M$300,$Y$33,$N$5:$N$300,$Z$31,$O$5:$O$300,AA$32)</f>
        <v>0</v>
      </c>
      <c r="AB114" s="172">
        <f>COUNTIFS($L$5:$L$300,$X$114,$M$5:$M$300,$Y$33,$N$5:$N$300,$Z$31,$O$5:$O$300,AB$32)</f>
        <v>0</v>
      </c>
      <c r="AC114" s="97"/>
      <c r="AD114" s="97">
        <f t="shared" ref="AD114:AD120" si="390">SUM(Z114:AB114)</f>
        <v>0</v>
      </c>
      <c r="AE114" s="397" t="str">
        <f t="shared" ref="AE114:AE120" si="391">IF(AD114=0,"",((Z114*4)+(AA114*2)+(AB114*0))/AD114)</f>
        <v/>
      </c>
      <c r="AF114" s="174">
        <f>COUNTIFS($L$5:$L$300,$X$114,$M$5:$M$300,$Y$33,$N$5:$N$300,$AF$31,$O$5:$O$300,AF$32)</f>
        <v>0</v>
      </c>
      <c r="AG114" s="174">
        <f t="shared" ref="AG114:AH119" si="392">COUNTIFS($L$5:$L$300,$X$114,$M$5:$M$300,$Y114,$N$5:$N$300,$AF$31,$O$5:$O$300,AG$32)</f>
        <v>0</v>
      </c>
      <c r="AH114" s="174">
        <f t="shared" si="392"/>
        <v>0</v>
      </c>
      <c r="AI114" s="97">
        <f t="shared" ref="AI114:AI120" si="393">SUM(AF114:AH114)</f>
        <v>0</v>
      </c>
      <c r="AJ114" s="397" t="str">
        <f>IF(AI114=0,"",((AF114*3)+(AG114*1.5)+(AH114*0))/AI114)</f>
        <v/>
      </c>
      <c r="AK114" s="185">
        <f t="shared" ref="AK114:AM119" si="394">COUNTIFS($L$5:$L$300,$X$114,$M$5:$M$300,$Y114,$N$5:$N$300,$AK$31,$O$5:$O$300,AK$32)</f>
        <v>0</v>
      </c>
      <c r="AL114" s="172">
        <f t="shared" si="394"/>
        <v>0</v>
      </c>
      <c r="AM114" s="172">
        <f t="shared" si="394"/>
        <v>0</v>
      </c>
      <c r="AN114" s="97">
        <f t="shared" ref="AN114:AN120" si="395">SUM(AK114:AM114)</f>
        <v>0</v>
      </c>
      <c r="AO114" s="397" t="str">
        <f>IF(AN114=0,"",((AK114*3)+(AL114*1.5)+(AM114*0))/AN114)</f>
        <v/>
      </c>
      <c r="AP114" s="174">
        <f t="shared" ref="AP114:AR119" si="396">COUNTIFS($L$5:$L$300,$X$114,$M$5:$M$300,$Y114,$N$5:$N$300,$AP$31,$O$5:$O$300,AP$32)</f>
        <v>0</v>
      </c>
      <c r="AQ114" s="174">
        <f t="shared" si="396"/>
        <v>0</v>
      </c>
      <c r="AR114" s="174">
        <f t="shared" si="396"/>
        <v>0</v>
      </c>
      <c r="AS114" s="97">
        <f t="shared" ref="AS114:AS120" si="397">SUM(AP114:AR114)</f>
        <v>0</v>
      </c>
      <c r="AT114" s="397" t="str">
        <f t="shared" ref="AT114:AT120" si="398">IF(AS114=0,"",((AP114*3)+(AQ114*1.5)+(AS114*0))/AS114)</f>
        <v/>
      </c>
      <c r="AU114" s="185">
        <f t="shared" ref="AU114:AW119" si="399">COUNTIFS($L$5:$L$300,$X$114,$M$5:$M$300,$Y114,$N$5:$N$300,$AU$31,$O$5:$O$300,AU$32)</f>
        <v>0</v>
      </c>
      <c r="AV114" s="172">
        <f t="shared" si="399"/>
        <v>0</v>
      </c>
      <c r="AW114" s="172">
        <f t="shared" si="399"/>
        <v>0</v>
      </c>
      <c r="AX114" s="97">
        <f t="shared" ref="AX114:AX120" si="400">SUM(AU114:AW114)</f>
        <v>0</v>
      </c>
      <c r="AY114" s="397" t="str">
        <f t="shared" ref="AY114:AY120" si="401">IF(AX114=0,"",((AU114*4)+(AV114*2)+(AW114*0))/AX114)</f>
        <v/>
      </c>
      <c r="AZ114" s="181">
        <f t="shared" ref="AZ114:BB119" si="402">COUNTIFS($L$5:$L$300,$X$114,$M$5:$M$300,$Y114,$N$5:$N$300,$AZ$31,$O$5:$O$300,AZ$32)</f>
        <v>0</v>
      </c>
      <c r="BA114" s="174">
        <f t="shared" si="402"/>
        <v>0</v>
      </c>
      <c r="BB114" s="174">
        <f t="shared" si="402"/>
        <v>0</v>
      </c>
      <c r="BC114" s="409">
        <f t="shared" ref="BC114:BC120" si="403">SUM(AZ114:BB114)</f>
        <v>0</v>
      </c>
      <c r="BD114" s="399" t="str">
        <f t="shared" ref="BD114:BD120" si="404">IF(BC114=0,"",((AZ114*4)+(BA114*2)+(BB114*0))/BC114)</f>
        <v/>
      </c>
      <c r="BE114" s="185">
        <f t="shared" ref="BE114:BG119" si="405">COUNTIFS($L$5:$L$300,$X$114,$M$5:$M$300,$Y114,$N$5:$N$300,$BE$31,$O$5:$O$300,BE$32)</f>
        <v>0</v>
      </c>
      <c r="BF114" s="172">
        <f t="shared" si="405"/>
        <v>0</v>
      </c>
      <c r="BG114" s="172">
        <f t="shared" si="405"/>
        <v>0</v>
      </c>
      <c r="BH114" s="97">
        <f t="shared" ref="BH114:BH120" si="406">SUM(BE114:BG114)</f>
        <v>0</v>
      </c>
      <c r="BI114" s="397" t="str">
        <f t="shared" ref="BI114:BI120" si="407">IF(BH114=0,"",((BE114*4)+(BF114*2)+(BG114*0))/BH114)</f>
        <v/>
      </c>
      <c r="BJ114" s="512">
        <f>H14</f>
        <v>0</v>
      </c>
      <c r="BK114" s="404">
        <v>1</v>
      </c>
      <c r="BL114" s="172">
        <f>COUNTIFS($L$5:$L$300,$BJ$33,$M$5:$M$300,$Y$33,$N$5:$N$300,$Z$31,$O$5:$O$300,$Z$32)</f>
        <v>0</v>
      </c>
      <c r="BM114" s="172">
        <f>COUNTIFS($L$5:$L$300,$BJ$33,$M$5:$M$300,$Y$33,$N$5:$N$300,$Z$31,$O$5:$O$300,BM$32)</f>
        <v>0</v>
      </c>
      <c r="BN114" s="172">
        <f>COUNTIFS($L$5:$L$300,$BJ$33,$M$5:$M$300,$Y$33,$N$5:$N$300,$Z$31,$O$5:$O$300,BN$32)</f>
        <v>0</v>
      </c>
      <c r="BO114" s="172"/>
      <c r="BP114" s="97">
        <f t="shared" ref="BP114:BP120" si="408">SUM(BL114:BN114)</f>
        <v>0</v>
      </c>
      <c r="BQ114" s="397" t="str">
        <f t="shared" ref="BQ114:BQ120" si="409">IF(BP114=0,"",((BL114*4)+(BM114*2)+(BN114*0))/BP114)</f>
        <v/>
      </c>
      <c r="BR114" s="174">
        <f>COUNTIFS($L$5:$L$300,$BJ$33,$M$5:$M$300,$Y$33,$N$5:$N$300,$AF$31,$O$5:$O$300,BR$32)</f>
        <v>0</v>
      </c>
      <c r="BS114" s="174">
        <f t="shared" ref="BS114:BT119" si="410">COUNTIFS($L$5:$L$300,$BJ$33,$M$5:$M$300,$Y114,$N$5:$N$300,$AF$31,$O$5:$O$300,BS$32)</f>
        <v>0</v>
      </c>
      <c r="BT114" s="174">
        <f t="shared" si="410"/>
        <v>0</v>
      </c>
      <c r="BU114" s="97">
        <f t="shared" ref="BU114:BU120" si="411">SUM(BR114:BT114)</f>
        <v>0</v>
      </c>
      <c r="BV114" s="397" t="str">
        <f>IF(BU114=0,"",((BR114*3)+(BS114*1.5)+(BT114*0))/BU114)</f>
        <v/>
      </c>
      <c r="BW114" s="174">
        <f t="shared" ref="BW114:BY119" si="412">COUNTIFS($L$5:$L$300,$BJ$33,$M$5:$M$300,$Y114,$N$5:$N$300,$AK$31,$O$5:$O$300,BW$32)</f>
        <v>0</v>
      </c>
      <c r="BX114" s="174">
        <f t="shared" si="412"/>
        <v>0</v>
      </c>
      <c r="BY114" s="174">
        <f t="shared" si="412"/>
        <v>0</v>
      </c>
      <c r="BZ114" s="97">
        <f t="shared" ref="BZ114:BZ120" si="413">SUM(BW114:BY114)</f>
        <v>0</v>
      </c>
      <c r="CA114" s="397" t="str">
        <f>IF(BZ114=0,"",((BW114*3)+(BX114*1.5)+(BY114*0))/BZ114)</f>
        <v/>
      </c>
      <c r="CB114" s="174">
        <f t="shared" ref="CB114:CD119" si="414">COUNTIFS($L$5:$L$300,$BJ$33,$M$5:$M$300,$Y114,$N$5:$N$300,$AP$31,$O$5:$O$300,CB$32)</f>
        <v>0</v>
      </c>
      <c r="CC114" s="174">
        <f t="shared" si="414"/>
        <v>0</v>
      </c>
      <c r="CD114" s="174">
        <f t="shared" si="414"/>
        <v>0</v>
      </c>
      <c r="CE114" s="97">
        <f t="shared" ref="CE114:CE120" si="415">SUM(CB114:CD114)</f>
        <v>0</v>
      </c>
      <c r="CF114" s="397" t="str">
        <f>IF(CE114=0,"",((CB114*3)+(CC114*1.5)+(CD114*0))/CE114)</f>
        <v/>
      </c>
      <c r="CG114" s="185">
        <f t="shared" ref="CG114:CI119" si="416">COUNTIFS($L$5:$L$300,$BJ$33,$M$5:$M$300,$Y114,$N$5:$N$300,$AU$31,$O$5:$O$300,CG$32)</f>
        <v>0</v>
      </c>
      <c r="CH114" s="172">
        <f t="shared" si="416"/>
        <v>0</v>
      </c>
      <c r="CI114" s="172">
        <f t="shared" si="416"/>
        <v>0</v>
      </c>
      <c r="CJ114" s="97">
        <f t="shared" ref="CJ114:CJ120" si="417">SUM(CG114:CI114)</f>
        <v>0</v>
      </c>
      <c r="CK114" s="400" t="str">
        <f t="shared" ref="CK114:CK120" si="418">IF(CJ114=0,"",((CG114*4)+(CH114*2)+(CI114*0))/CJ114)</f>
        <v/>
      </c>
      <c r="CL114" s="185">
        <f t="shared" ref="CL114:CN119" si="419">COUNTIFS($L$5:$L$300,$BJ$33,$M$5:$M$300,$Y114,$N$5:$N$300,$AZ$31,$O$5:$O$300,CL$32)</f>
        <v>0</v>
      </c>
      <c r="CM114" s="172">
        <f t="shared" si="419"/>
        <v>0</v>
      </c>
      <c r="CN114" s="172">
        <f t="shared" si="419"/>
        <v>0</v>
      </c>
      <c r="CO114" s="97">
        <f t="shared" ref="CO114:CO120" si="420">SUM(CL114:CN114)</f>
        <v>0</v>
      </c>
      <c r="CP114" s="397" t="str">
        <f t="shared" ref="CP114:CP120" si="421">IF(CO114=0,"",((CL114*4)+(CM114*2)+(CN114*0))/CO114)</f>
        <v/>
      </c>
      <c r="CQ114" s="172">
        <f t="shared" ref="CQ114:CS119" si="422">COUNTIFS($L$5:$L$300,$BJ$33,$M$5:$M$300,$Y114,$N$5:$N$300,$BE$31,$O$5:$O$300,CQ$32)</f>
        <v>0</v>
      </c>
      <c r="CR114" s="172">
        <f t="shared" si="422"/>
        <v>0</v>
      </c>
      <c r="CS114" s="172">
        <f t="shared" si="422"/>
        <v>0</v>
      </c>
      <c r="CT114" s="97">
        <f t="shared" ref="CT114:CT120" si="423">SUM(CQ114:CS114)</f>
        <v>0</v>
      </c>
      <c r="CU114" s="397" t="str">
        <f t="shared" ref="CU114:CU120" si="424">IF(CT114=0,"",((CQ114*4)+(CR114*2)+(CS114*0))/CT114)</f>
        <v/>
      </c>
      <c r="CV114" s="98"/>
    </row>
    <row r="115" spans="3:100" x14ac:dyDescent="0.25">
      <c r="C115" s="380">
        <f t="shared" si="217"/>
        <v>0</v>
      </c>
      <c r="I115" s="409" t="e">
        <f t="shared" ca="1" si="218"/>
        <v>#NAME?</v>
      </c>
      <c r="K115" s="110"/>
      <c r="L115" s="74" t="str">
        <f t="shared" si="219"/>
        <v/>
      </c>
      <c r="M115" s="11" t="str">
        <f t="shared" si="220"/>
        <v/>
      </c>
      <c r="N115" s="11" t="str">
        <f t="shared" si="221"/>
        <v/>
      </c>
      <c r="O115" s="11" t="str">
        <f t="shared" si="222"/>
        <v/>
      </c>
      <c r="P115" s="380">
        <f t="shared" si="223"/>
        <v>1</v>
      </c>
      <c r="Q115" s="380">
        <f t="shared" si="224"/>
        <v>1</v>
      </c>
      <c r="X115" s="513"/>
      <c r="Y115" s="129">
        <v>2</v>
      </c>
      <c r="Z115" s="173">
        <f>COUNTIFS($L$5:$L$300,$X$114,$M$5:$M$300,$Y115,$N$5:$N$300,$Z$31,$O$5:$O$300,$Z$32)</f>
        <v>0</v>
      </c>
      <c r="AA115" s="173">
        <f>COUNTIFS($L$5:$L$300,$X$114,$M$5:$M$300,$Y115,$N$5:$N$300,$Z$31,$O$5:$O$300,$AA$32)</f>
        <v>0</v>
      </c>
      <c r="AB115" s="173">
        <f>COUNTIFS($L$5:$L$300,$X$114,$M$5:$M$300,$Y115,$N$5:$N$300,$Z$31,$O$5:$O$300,$AB$32)</f>
        <v>0</v>
      </c>
      <c r="AC115" s="130"/>
      <c r="AD115" s="130">
        <f t="shared" si="390"/>
        <v>0</v>
      </c>
      <c r="AE115" s="137" t="str">
        <f t="shared" si="391"/>
        <v/>
      </c>
      <c r="AF115" s="173">
        <f>COUNTIFS($L$5:$L$300,$X$114,$M$5:$M$300,$Y115,$N$5:$N$300,$AF$31,$O$5:$O$300,AF$32)</f>
        <v>0</v>
      </c>
      <c r="AG115" s="173">
        <f t="shared" si="392"/>
        <v>0</v>
      </c>
      <c r="AH115" s="173">
        <f t="shared" si="392"/>
        <v>0</v>
      </c>
      <c r="AI115" s="130">
        <f t="shared" si="393"/>
        <v>0</v>
      </c>
      <c r="AJ115" s="137" t="str">
        <f t="shared" ref="AJ115:AJ120" si="425">IF(AI115=0,"",((AF115*3)+(AG115*1.5)+(AH115*0))/AI115)</f>
        <v/>
      </c>
      <c r="AK115" s="182">
        <f t="shared" si="394"/>
        <v>0</v>
      </c>
      <c r="AL115" s="173">
        <f t="shared" si="394"/>
        <v>0</v>
      </c>
      <c r="AM115" s="173">
        <f t="shared" si="394"/>
        <v>0</v>
      </c>
      <c r="AN115" s="130">
        <f t="shared" si="395"/>
        <v>0</v>
      </c>
      <c r="AO115" s="137" t="str">
        <f t="shared" ref="AO115:AO120" si="426">IF(AN115=0,"",((AK115*3)+(AL115*1.5)+(AM115*0))/AN115)</f>
        <v/>
      </c>
      <c r="AP115" s="173">
        <f t="shared" si="396"/>
        <v>0</v>
      </c>
      <c r="AQ115" s="173">
        <f t="shared" si="396"/>
        <v>0</v>
      </c>
      <c r="AR115" s="173">
        <f t="shared" si="396"/>
        <v>0</v>
      </c>
      <c r="AS115" s="130">
        <f t="shared" si="397"/>
        <v>0</v>
      </c>
      <c r="AT115" s="137" t="str">
        <f t="shared" si="398"/>
        <v/>
      </c>
      <c r="AU115" s="182">
        <f t="shared" si="399"/>
        <v>0</v>
      </c>
      <c r="AV115" s="173">
        <f t="shared" si="399"/>
        <v>0</v>
      </c>
      <c r="AW115" s="173">
        <f t="shared" si="399"/>
        <v>0</v>
      </c>
      <c r="AX115" s="130">
        <f t="shared" si="400"/>
        <v>0</v>
      </c>
      <c r="AY115" s="137" t="str">
        <f t="shared" si="401"/>
        <v/>
      </c>
      <c r="AZ115" s="182">
        <f t="shared" si="402"/>
        <v>0</v>
      </c>
      <c r="BA115" s="173">
        <f t="shared" si="402"/>
        <v>0</v>
      </c>
      <c r="BB115" s="173">
        <f t="shared" si="402"/>
        <v>0</v>
      </c>
      <c r="BC115" s="130">
        <f t="shared" si="403"/>
        <v>0</v>
      </c>
      <c r="BD115" s="137" t="str">
        <f t="shared" si="404"/>
        <v/>
      </c>
      <c r="BE115" s="182">
        <f t="shared" si="405"/>
        <v>0</v>
      </c>
      <c r="BF115" s="173">
        <f t="shared" si="405"/>
        <v>0</v>
      </c>
      <c r="BG115" s="173">
        <f t="shared" si="405"/>
        <v>0</v>
      </c>
      <c r="BH115" s="130">
        <f t="shared" si="406"/>
        <v>0</v>
      </c>
      <c r="BI115" s="137" t="str">
        <f t="shared" si="407"/>
        <v/>
      </c>
      <c r="BJ115" s="513"/>
      <c r="BK115" s="126">
        <v>2</v>
      </c>
      <c r="BL115" s="236">
        <f>COUNTIFS($L$5:$L$300,$BJ$33,$M$5:$M$300,$Y115,$N$5:$N$300,$Z$31,$O$5:$O$300,$Z$32)</f>
        <v>0</v>
      </c>
      <c r="BM115" s="236">
        <f>COUNTIFS($L$5:$L$300,$BJ$33,$M$5:$M$300,$Y115,$N$5:$N$300,$Z$31,$O$5:$O$300,$AA$32)</f>
        <v>0</v>
      </c>
      <c r="BN115" s="236">
        <f>COUNTIFS($L$5:$L$300,$BJ$33,$M$5:$M$300,$Y115,$N$5:$N$300,$Z$31,$O$5:$O$300,$AB$32)</f>
        <v>0</v>
      </c>
      <c r="BO115" s="236"/>
      <c r="BP115" s="233">
        <f t="shared" si="408"/>
        <v>0</v>
      </c>
      <c r="BQ115" s="240" t="str">
        <f t="shared" si="409"/>
        <v/>
      </c>
      <c r="BR115" s="236">
        <f>COUNTIFS($L$5:$L$300,$BJ$33,$M$5:$M$300,$Y115,$N$5:$N$300,$AF$31,$O$5:$O$300,BR$32)</f>
        <v>0</v>
      </c>
      <c r="BS115" s="236">
        <f t="shared" si="410"/>
        <v>0</v>
      </c>
      <c r="BT115" s="236">
        <f t="shared" si="410"/>
        <v>0</v>
      </c>
      <c r="BU115" s="233">
        <f t="shared" si="411"/>
        <v>0</v>
      </c>
      <c r="BV115" s="240" t="str">
        <f t="shared" ref="BV115:BV120" si="427">IF(BU115=0,"",((BR115*3)+(BS115*1.5)+(BT115*0))/BU115)</f>
        <v/>
      </c>
      <c r="BW115" s="236">
        <f t="shared" si="412"/>
        <v>0</v>
      </c>
      <c r="BX115" s="236">
        <f t="shared" si="412"/>
        <v>0</v>
      </c>
      <c r="BY115" s="236">
        <f t="shared" si="412"/>
        <v>0</v>
      </c>
      <c r="BZ115" s="233">
        <f t="shared" si="413"/>
        <v>0</v>
      </c>
      <c r="CA115" s="240" t="str">
        <f t="shared" ref="CA115:CA120" si="428">IF(BZ115=0,"",((BW115*3)+(BX115*1.5)+(BY115*0))/BZ115)</f>
        <v/>
      </c>
      <c r="CB115" s="236">
        <f t="shared" si="414"/>
        <v>0</v>
      </c>
      <c r="CC115" s="236">
        <f t="shared" si="414"/>
        <v>0</v>
      </c>
      <c r="CD115" s="236">
        <f t="shared" si="414"/>
        <v>0</v>
      </c>
      <c r="CE115" s="233">
        <f t="shared" si="415"/>
        <v>0</v>
      </c>
      <c r="CF115" s="240" t="str">
        <f t="shared" ref="CF115:CF120" si="429">IF(CE115=0,"",((CB115*3)+(CC115*1.5)+(CD115*0))/CE115)</f>
        <v/>
      </c>
      <c r="CG115" s="237">
        <f t="shared" si="416"/>
        <v>0</v>
      </c>
      <c r="CH115" s="236">
        <f t="shared" si="416"/>
        <v>0</v>
      </c>
      <c r="CI115" s="236">
        <f t="shared" si="416"/>
        <v>0</v>
      </c>
      <c r="CJ115" s="233">
        <f t="shared" si="417"/>
        <v>0</v>
      </c>
      <c r="CK115" s="242" t="str">
        <f t="shared" si="418"/>
        <v/>
      </c>
      <c r="CL115" s="237">
        <f t="shared" si="419"/>
        <v>0</v>
      </c>
      <c r="CM115" s="236">
        <f t="shared" si="419"/>
        <v>0</v>
      </c>
      <c r="CN115" s="236">
        <f t="shared" si="419"/>
        <v>0</v>
      </c>
      <c r="CO115" s="233">
        <f t="shared" si="420"/>
        <v>0</v>
      </c>
      <c r="CP115" s="240" t="str">
        <f t="shared" si="421"/>
        <v/>
      </c>
      <c r="CQ115" s="236">
        <f t="shared" si="422"/>
        <v>0</v>
      </c>
      <c r="CR115" s="236">
        <f t="shared" si="422"/>
        <v>0</v>
      </c>
      <c r="CS115" s="236">
        <f t="shared" si="422"/>
        <v>0</v>
      </c>
      <c r="CT115" s="233">
        <f t="shared" si="423"/>
        <v>0</v>
      </c>
      <c r="CU115" s="240" t="str">
        <f t="shared" si="424"/>
        <v/>
      </c>
      <c r="CV115" s="98"/>
    </row>
    <row r="116" spans="3:100" x14ac:dyDescent="0.25">
      <c r="C116" s="380">
        <f t="shared" si="217"/>
        <v>0</v>
      </c>
      <c r="I116" s="409" t="e">
        <f t="shared" ca="1" si="218"/>
        <v>#NAME?</v>
      </c>
      <c r="K116" s="110"/>
      <c r="L116" s="74" t="str">
        <f t="shared" si="219"/>
        <v/>
      </c>
      <c r="M116" s="11" t="str">
        <f t="shared" si="220"/>
        <v/>
      </c>
      <c r="N116" s="11" t="str">
        <f t="shared" si="221"/>
        <v/>
      </c>
      <c r="O116" s="11" t="str">
        <f t="shared" si="222"/>
        <v/>
      </c>
      <c r="P116" s="380">
        <f t="shared" si="223"/>
        <v>1</v>
      </c>
      <c r="Q116" s="380">
        <f t="shared" si="224"/>
        <v>1</v>
      </c>
      <c r="X116" s="513"/>
      <c r="Y116" s="111">
        <v>3</v>
      </c>
      <c r="Z116" s="174">
        <f>COUNTIFS($L$5:$L$300,$X$114,$M$5:$M$300,$Y116,$N$5:$N$300,$Z$31,$O$5:$O$300,$Z$32)</f>
        <v>0</v>
      </c>
      <c r="AA116" s="174">
        <f>COUNTIFS($L$5:$L$300,$X$114,$M$5:$M$300,$Y116,$N$5:$N$300,$Z$31,$O$5:$O$300,$AA$32)</f>
        <v>0</v>
      </c>
      <c r="AB116" s="174">
        <f>COUNTIFS($L$5:$L$300,$X$114,$M$5:$M$300,$Y116,$N$5:$N$300,$Z$31,$O$5:$O$300,$AB$32)</f>
        <v>0</v>
      </c>
      <c r="AC116" s="409"/>
      <c r="AD116" s="409">
        <f t="shared" si="390"/>
        <v>0</v>
      </c>
      <c r="AE116" s="399" t="str">
        <f t="shared" si="391"/>
        <v/>
      </c>
      <c r="AF116" s="174">
        <f>COUNTIFS($L$5:$L$300,$X$114,$M$5:$M$300,$Y116,$N$5:$N$300,$AF$31,$O$5:$O$300,AF$32)</f>
        <v>0</v>
      </c>
      <c r="AG116" s="174">
        <f t="shared" si="392"/>
        <v>0</v>
      </c>
      <c r="AH116" s="174">
        <f t="shared" si="392"/>
        <v>0</v>
      </c>
      <c r="AI116" s="409">
        <f t="shared" si="393"/>
        <v>0</v>
      </c>
      <c r="AJ116" s="399" t="str">
        <f t="shared" si="425"/>
        <v/>
      </c>
      <c r="AK116" s="181">
        <f t="shared" si="394"/>
        <v>0</v>
      </c>
      <c r="AL116" s="174">
        <f t="shared" si="394"/>
        <v>0</v>
      </c>
      <c r="AM116" s="174">
        <f t="shared" si="394"/>
        <v>0</v>
      </c>
      <c r="AN116" s="409">
        <f t="shared" si="395"/>
        <v>0</v>
      </c>
      <c r="AO116" s="399" t="str">
        <f t="shared" si="426"/>
        <v/>
      </c>
      <c r="AP116" s="174">
        <f t="shared" si="396"/>
        <v>0</v>
      </c>
      <c r="AQ116" s="174">
        <f t="shared" si="396"/>
        <v>0</v>
      </c>
      <c r="AR116" s="174">
        <f t="shared" si="396"/>
        <v>0</v>
      </c>
      <c r="AS116" s="409">
        <f t="shared" si="397"/>
        <v>0</v>
      </c>
      <c r="AT116" s="399" t="str">
        <f t="shared" si="398"/>
        <v/>
      </c>
      <c r="AU116" s="181">
        <f t="shared" si="399"/>
        <v>0</v>
      </c>
      <c r="AV116" s="174">
        <f t="shared" si="399"/>
        <v>0</v>
      </c>
      <c r="AW116" s="174">
        <f t="shared" si="399"/>
        <v>0</v>
      </c>
      <c r="AX116" s="409">
        <f t="shared" si="400"/>
        <v>0</v>
      </c>
      <c r="AY116" s="399" t="str">
        <f t="shared" si="401"/>
        <v/>
      </c>
      <c r="AZ116" s="181">
        <f t="shared" si="402"/>
        <v>0</v>
      </c>
      <c r="BA116" s="174">
        <f t="shared" si="402"/>
        <v>0</v>
      </c>
      <c r="BB116" s="174">
        <f t="shared" si="402"/>
        <v>0</v>
      </c>
      <c r="BC116" s="409">
        <f t="shared" si="403"/>
        <v>0</v>
      </c>
      <c r="BD116" s="399" t="str">
        <f t="shared" si="404"/>
        <v/>
      </c>
      <c r="BE116" s="181">
        <f t="shared" si="405"/>
        <v>0</v>
      </c>
      <c r="BF116" s="174">
        <f t="shared" si="405"/>
        <v>0</v>
      </c>
      <c r="BG116" s="174">
        <f t="shared" si="405"/>
        <v>0</v>
      </c>
      <c r="BH116" s="409">
        <f t="shared" si="406"/>
        <v>0</v>
      </c>
      <c r="BI116" s="399" t="str">
        <f t="shared" si="407"/>
        <v/>
      </c>
      <c r="BJ116" s="513"/>
      <c r="BK116" s="132">
        <v>3</v>
      </c>
      <c r="BL116" s="174">
        <f>COUNTIFS($L$5:$L$300,$BJ$33,$M$5:$M$300,$Y116,$N$5:$N$300,$Z$31,$O$5:$O$300,$Z$32)</f>
        <v>0</v>
      </c>
      <c r="BM116" s="174">
        <f>COUNTIFS($L$5:$L$300,$BJ$33,$M$5:$M$300,$Y116,$N$5:$N$300,$Z$31,$O$5:$O$300,$AA$32)</f>
        <v>0</v>
      </c>
      <c r="BN116" s="174">
        <f>COUNTIFS($L$5:$L$300,$BJ$33,$M$5:$M$300,$Y116,$N$5:$N$300,$Z$31,$O$5:$O$300,$AB$32)</f>
        <v>0</v>
      </c>
      <c r="BO116" s="174"/>
      <c r="BP116" s="409">
        <f t="shared" si="408"/>
        <v>0</v>
      </c>
      <c r="BQ116" s="399" t="str">
        <f t="shared" si="409"/>
        <v/>
      </c>
      <c r="BR116" s="174">
        <f>COUNTIFS($L$5:$L$300,$BJ$33,$M$5:$M$300,$Y116,$N$5:$N$300,$AF$31,$O$5:$O$300,BR$32)</f>
        <v>0</v>
      </c>
      <c r="BS116" s="174">
        <f t="shared" si="410"/>
        <v>0</v>
      </c>
      <c r="BT116" s="174">
        <f t="shared" si="410"/>
        <v>0</v>
      </c>
      <c r="BU116" s="409">
        <f t="shared" si="411"/>
        <v>0</v>
      </c>
      <c r="BV116" s="399" t="str">
        <f t="shared" si="427"/>
        <v/>
      </c>
      <c r="BW116" s="174">
        <f t="shared" si="412"/>
        <v>0</v>
      </c>
      <c r="BX116" s="174">
        <f t="shared" si="412"/>
        <v>0</v>
      </c>
      <c r="BY116" s="174">
        <f t="shared" si="412"/>
        <v>0</v>
      </c>
      <c r="BZ116" s="409">
        <f t="shared" si="413"/>
        <v>0</v>
      </c>
      <c r="CA116" s="399" t="str">
        <f t="shared" si="428"/>
        <v/>
      </c>
      <c r="CB116" s="174">
        <f t="shared" si="414"/>
        <v>0</v>
      </c>
      <c r="CC116" s="174">
        <f t="shared" si="414"/>
        <v>0</v>
      </c>
      <c r="CD116" s="174">
        <f t="shared" si="414"/>
        <v>0</v>
      </c>
      <c r="CE116" s="409">
        <f t="shared" si="415"/>
        <v>0</v>
      </c>
      <c r="CF116" s="399" t="str">
        <f t="shared" si="429"/>
        <v/>
      </c>
      <c r="CG116" s="181">
        <f t="shared" si="416"/>
        <v>0</v>
      </c>
      <c r="CH116" s="174">
        <f t="shared" si="416"/>
        <v>0</v>
      </c>
      <c r="CI116" s="174">
        <f t="shared" si="416"/>
        <v>0</v>
      </c>
      <c r="CJ116" s="409">
        <f t="shared" si="417"/>
        <v>0</v>
      </c>
      <c r="CK116" s="398" t="str">
        <f t="shared" si="418"/>
        <v/>
      </c>
      <c r="CL116" s="181">
        <f t="shared" si="419"/>
        <v>0</v>
      </c>
      <c r="CM116" s="174">
        <f t="shared" si="419"/>
        <v>0</v>
      </c>
      <c r="CN116" s="174">
        <f t="shared" si="419"/>
        <v>0</v>
      </c>
      <c r="CO116" s="409">
        <f t="shared" si="420"/>
        <v>0</v>
      </c>
      <c r="CP116" s="399" t="str">
        <f t="shared" si="421"/>
        <v/>
      </c>
      <c r="CQ116" s="174">
        <f t="shared" si="422"/>
        <v>0</v>
      </c>
      <c r="CR116" s="174">
        <f t="shared" si="422"/>
        <v>0</v>
      </c>
      <c r="CS116" s="174">
        <f t="shared" si="422"/>
        <v>0</v>
      </c>
      <c r="CT116" s="409">
        <f t="shared" si="423"/>
        <v>0</v>
      </c>
      <c r="CU116" s="399" t="str">
        <f t="shared" si="424"/>
        <v/>
      </c>
      <c r="CV116" s="98"/>
    </row>
    <row r="117" spans="3:100" x14ac:dyDescent="0.25">
      <c r="C117" s="380">
        <f t="shared" si="217"/>
        <v>0</v>
      </c>
      <c r="I117" s="409" t="e">
        <f t="shared" ca="1" si="218"/>
        <v>#NAME?</v>
      </c>
      <c r="K117" s="110"/>
      <c r="L117" s="74" t="str">
        <f t="shared" si="219"/>
        <v/>
      </c>
      <c r="M117" s="11" t="str">
        <f t="shared" si="220"/>
        <v/>
      </c>
      <c r="N117" s="11" t="str">
        <f t="shared" si="221"/>
        <v/>
      </c>
      <c r="O117" s="11" t="str">
        <f t="shared" si="222"/>
        <v/>
      </c>
      <c r="P117" s="380">
        <f t="shared" si="223"/>
        <v>1</v>
      </c>
      <c r="Q117" s="380">
        <f t="shared" si="224"/>
        <v>1</v>
      </c>
      <c r="X117" s="513"/>
      <c r="Y117" s="129">
        <v>4</v>
      </c>
      <c r="Z117" s="173">
        <f>COUNTIFS($L$5:$L$300,$X$114,$M$5:$M$300,$Y117,$N$5:$N$300,$Z$31,$O$5:$O$300,$Z$32)</f>
        <v>0</v>
      </c>
      <c r="AA117" s="173">
        <f>COUNTIFS($L$5:$L$300,$X$114,$M$5:$M$300,$Y117,$N$5:$N$300,$Z$31,$O$5:$O$300,$AA$32)</f>
        <v>0</v>
      </c>
      <c r="AB117" s="173">
        <f>COUNTIFS($L$5:$L$300,$X$114,$M$5:$M$300,$Y117,$N$5:$N$300,$Z$31,$O$5:$O$300,$AB$32)</f>
        <v>0</v>
      </c>
      <c r="AC117" s="130"/>
      <c r="AD117" s="130">
        <f t="shared" si="390"/>
        <v>0</v>
      </c>
      <c r="AE117" s="137" t="str">
        <f t="shared" si="391"/>
        <v/>
      </c>
      <c r="AF117" s="173">
        <f>COUNTIFS($L$5:$L$300,$X$114,$M$5:$M$300,$Y117,$N$5:$N$300,$AF$31,$O$5:$O$300,AF$32)</f>
        <v>0</v>
      </c>
      <c r="AG117" s="173">
        <f t="shared" si="392"/>
        <v>0</v>
      </c>
      <c r="AH117" s="173">
        <f t="shared" si="392"/>
        <v>0</v>
      </c>
      <c r="AI117" s="130">
        <f t="shared" si="393"/>
        <v>0</v>
      </c>
      <c r="AJ117" s="137" t="str">
        <f t="shared" si="425"/>
        <v/>
      </c>
      <c r="AK117" s="182">
        <f t="shared" si="394"/>
        <v>0</v>
      </c>
      <c r="AL117" s="173">
        <f t="shared" si="394"/>
        <v>0</v>
      </c>
      <c r="AM117" s="173">
        <f t="shared" si="394"/>
        <v>0</v>
      </c>
      <c r="AN117" s="130">
        <f t="shared" si="395"/>
        <v>0</v>
      </c>
      <c r="AO117" s="137" t="str">
        <f t="shared" si="426"/>
        <v/>
      </c>
      <c r="AP117" s="173">
        <f t="shared" si="396"/>
        <v>0</v>
      </c>
      <c r="AQ117" s="173">
        <f t="shared" si="396"/>
        <v>0</v>
      </c>
      <c r="AR117" s="173">
        <f t="shared" si="396"/>
        <v>0</v>
      </c>
      <c r="AS117" s="130">
        <f t="shared" si="397"/>
        <v>0</v>
      </c>
      <c r="AT117" s="137" t="str">
        <f t="shared" si="398"/>
        <v/>
      </c>
      <c r="AU117" s="182">
        <f t="shared" si="399"/>
        <v>0</v>
      </c>
      <c r="AV117" s="173">
        <f t="shared" si="399"/>
        <v>0</v>
      </c>
      <c r="AW117" s="173">
        <f t="shared" si="399"/>
        <v>0</v>
      </c>
      <c r="AX117" s="130">
        <f t="shared" si="400"/>
        <v>0</v>
      </c>
      <c r="AY117" s="137" t="str">
        <f t="shared" si="401"/>
        <v/>
      </c>
      <c r="AZ117" s="182">
        <f t="shared" si="402"/>
        <v>0</v>
      </c>
      <c r="BA117" s="173">
        <f t="shared" si="402"/>
        <v>0</v>
      </c>
      <c r="BB117" s="173">
        <f t="shared" si="402"/>
        <v>0</v>
      </c>
      <c r="BC117" s="130">
        <f t="shared" si="403"/>
        <v>0</v>
      </c>
      <c r="BD117" s="137" t="str">
        <f t="shared" si="404"/>
        <v/>
      </c>
      <c r="BE117" s="182">
        <f t="shared" si="405"/>
        <v>0</v>
      </c>
      <c r="BF117" s="173">
        <f t="shared" si="405"/>
        <v>0</v>
      </c>
      <c r="BG117" s="173">
        <f t="shared" si="405"/>
        <v>0</v>
      </c>
      <c r="BH117" s="130">
        <f t="shared" si="406"/>
        <v>0</v>
      </c>
      <c r="BI117" s="137" t="str">
        <f t="shared" si="407"/>
        <v/>
      </c>
      <c r="BJ117" s="513"/>
      <c r="BK117" s="126">
        <v>4</v>
      </c>
      <c r="BL117" s="236">
        <f>COUNTIFS($L$5:$L$300,$BJ$33,$M$5:$M$300,$Y117,$N$5:$N$300,$Z$31,$O$5:$O$300,$Z$32)</f>
        <v>0</v>
      </c>
      <c r="BM117" s="236">
        <f>COUNTIFS($L$5:$L$300,$BJ$33,$M$5:$M$300,$Y117,$N$5:$N$300,$Z$31,$O$5:$O$300,$AA$32)</f>
        <v>0</v>
      </c>
      <c r="BN117" s="236">
        <f>COUNTIFS($L$5:$L$300,$BJ$33,$M$5:$M$300,$Y117,$N$5:$N$300,$Z$31,$O$5:$O$300,$AB$32)</f>
        <v>0</v>
      </c>
      <c r="BO117" s="236"/>
      <c r="BP117" s="233">
        <f t="shared" si="408"/>
        <v>0</v>
      </c>
      <c r="BQ117" s="240" t="str">
        <f t="shared" si="409"/>
        <v/>
      </c>
      <c r="BR117" s="236">
        <f>COUNTIFS($L$5:$L$300,$BJ$33,$M$5:$M$300,$Y117,$N$5:$N$300,$AF$31,$O$5:$O$300,BR$32)</f>
        <v>0</v>
      </c>
      <c r="BS117" s="236">
        <f t="shared" si="410"/>
        <v>0</v>
      </c>
      <c r="BT117" s="236">
        <f t="shared" si="410"/>
        <v>0</v>
      </c>
      <c r="BU117" s="233">
        <f t="shared" si="411"/>
        <v>0</v>
      </c>
      <c r="BV117" s="240" t="str">
        <f t="shared" si="427"/>
        <v/>
      </c>
      <c r="BW117" s="236">
        <f t="shared" si="412"/>
        <v>0</v>
      </c>
      <c r="BX117" s="236">
        <f t="shared" si="412"/>
        <v>0</v>
      </c>
      <c r="BY117" s="236">
        <f t="shared" si="412"/>
        <v>0</v>
      </c>
      <c r="BZ117" s="233">
        <f t="shared" si="413"/>
        <v>0</v>
      </c>
      <c r="CA117" s="240" t="str">
        <f t="shared" si="428"/>
        <v/>
      </c>
      <c r="CB117" s="236">
        <f t="shared" si="414"/>
        <v>0</v>
      </c>
      <c r="CC117" s="236">
        <f t="shared" si="414"/>
        <v>0</v>
      </c>
      <c r="CD117" s="236">
        <f t="shared" si="414"/>
        <v>0</v>
      </c>
      <c r="CE117" s="233">
        <f t="shared" si="415"/>
        <v>0</v>
      </c>
      <c r="CF117" s="240" t="str">
        <f t="shared" si="429"/>
        <v/>
      </c>
      <c r="CG117" s="237">
        <f t="shared" si="416"/>
        <v>0</v>
      </c>
      <c r="CH117" s="236">
        <f t="shared" si="416"/>
        <v>0</v>
      </c>
      <c r="CI117" s="236">
        <f t="shared" si="416"/>
        <v>0</v>
      </c>
      <c r="CJ117" s="233">
        <f t="shared" si="417"/>
        <v>0</v>
      </c>
      <c r="CK117" s="242" t="str">
        <f t="shared" si="418"/>
        <v/>
      </c>
      <c r="CL117" s="237">
        <f t="shared" si="419"/>
        <v>0</v>
      </c>
      <c r="CM117" s="236">
        <f t="shared" si="419"/>
        <v>0</v>
      </c>
      <c r="CN117" s="236">
        <f t="shared" si="419"/>
        <v>0</v>
      </c>
      <c r="CO117" s="233">
        <f t="shared" si="420"/>
        <v>0</v>
      </c>
      <c r="CP117" s="240" t="str">
        <f t="shared" si="421"/>
        <v/>
      </c>
      <c r="CQ117" s="236">
        <f t="shared" si="422"/>
        <v>0</v>
      </c>
      <c r="CR117" s="236">
        <f t="shared" si="422"/>
        <v>0</v>
      </c>
      <c r="CS117" s="236">
        <f t="shared" si="422"/>
        <v>0</v>
      </c>
      <c r="CT117" s="233">
        <f t="shared" si="423"/>
        <v>0</v>
      </c>
      <c r="CU117" s="240" t="str">
        <f t="shared" si="424"/>
        <v/>
      </c>
      <c r="CV117" s="98"/>
    </row>
    <row r="118" spans="3:100" x14ac:dyDescent="0.25">
      <c r="C118" s="380">
        <f t="shared" si="217"/>
        <v>0</v>
      </c>
      <c r="I118" s="409" t="e">
        <f t="shared" ca="1" si="218"/>
        <v>#NAME?</v>
      </c>
      <c r="K118" s="110"/>
      <c r="L118" s="74" t="str">
        <f t="shared" si="219"/>
        <v/>
      </c>
      <c r="M118" s="11" t="str">
        <f t="shared" si="220"/>
        <v/>
      </c>
      <c r="N118" s="11" t="str">
        <f t="shared" si="221"/>
        <v/>
      </c>
      <c r="O118" s="11" t="str">
        <f t="shared" si="222"/>
        <v/>
      </c>
      <c r="P118" s="380">
        <f t="shared" si="223"/>
        <v>1</v>
      </c>
      <c r="Q118" s="380">
        <f t="shared" si="224"/>
        <v>1</v>
      </c>
      <c r="X118" s="513"/>
      <c r="Y118" s="111">
        <v>5</v>
      </c>
      <c r="Z118" s="174">
        <f>COUNTIFS($L$5:$L$300,$X$114,$M$5:$M$300,$Y118,$N$5:$N$300,$Z$31,$O$5:$O$300,$Z$32)</f>
        <v>0</v>
      </c>
      <c r="AA118" s="174">
        <f>COUNTIFS($L$5:$L$300,$X$114,$M$5:$M$300,$Y118,$N$5:$N$300,$Z$31,$O$5:$O$300,$AA$32)</f>
        <v>0</v>
      </c>
      <c r="AB118" s="174">
        <f>COUNTIFS($L$5:$L$300,$X$114,$M$5:$M$300,$Y118,$N$5:$N$300,$Z$31,$O$5:$O$300,$AB$32)</f>
        <v>0</v>
      </c>
      <c r="AC118" s="409"/>
      <c r="AD118" s="409">
        <f t="shared" si="390"/>
        <v>0</v>
      </c>
      <c r="AE118" s="399" t="str">
        <f t="shared" si="391"/>
        <v/>
      </c>
      <c r="AF118" s="174">
        <f>COUNTIFS($L$5:$L$300,$X$114,$M$5:$M$300,$Y118,$N$5:$N$300,$AF$31,$O$5:$O$300,AF$32)</f>
        <v>0</v>
      </c>
      <c r="AG118" s="174">
        <f t="shared" si="392"/>
        <v>0</v>
      </c>
      <c r="AH118" s="174">
        <f t="shared" si="392"/>
        <v>0</v>
      </c>
      <c r="AI118" s="409">
        <f t="shared" si="393"/>
        <v>0</v>
      </c>
      <c r="AJ118" s="399" t="str">
        <f t="shared" si="425"/>
        <v/>
      </c>
      <c r="AK118" s="181">
        <f t="shared" si="394"/>
        <v>0</v>
      </c>
      <c r="AL118" s="174">
        <f t="shared" si="394"/>
        <v>0</v>
      </c>
      <c r="AM118" s="174">
        <f t="shared" si="394"/>
        <v>0</v>
      </c>
      <c r="AN118" s="409">
        <f t="shared" si="395"/>
        <v>0</v>
      </c>
      <c r="AO118" s="399" t="str">
        <f t="shared" si="426"/>
        <v/>
      </c>
      <c r="AP118" s="174">
        <f t="shared" si="396"/>
        <v>0</v>
      </c>
      <c r="AQ118" s="174">
        <f t="shared" si="396"/>
        <v>0</v>
      </c>
      <c r="AR118" s="174">
        <f t="shared" si="396"/>
        <v>0</v>
      </c>
      <c r="AS118" s="409">
        <f t="shared" si="397"/>
        <v>0</v>
      </c>
      <c r="AT118" s="399" t="str">
        <f t="shared" si="398"/>
        <v/>
      </c>
      <c r="AU118" s="181">
        <f t="shared" si="399"/>
        <v>0</v>
      </c>
      <c r="AV118" s="174">
        <f t="shared" si="399"/>
        <v>0</v>
      </c>
      <c r="AW118" s="174">
        <f t="shared" si="399"/>
        <v>0</v>
      </c>
      <c r="AX118" s="409">
        <f t="shared" si="400"/>
        <v>0</v>
      </c>
      <c r="AY118" s="399" t="str">
        <f t="shared" si="401"/>
        <v/>
      </c>
      <c r="AZ118" s="181">
        <f t="shared" si="402"/>
        <v>0</v>
      </c>
      <c r="BA118" s="174">
        <f t="shared" si="402"/>
        <v>0</v>
      </c>
      <c r="BB118" s="174">
        <f t="shared" si="402"/>
        <v>0</v>
      </c>
      <c r="BC118" s="409">
        <f t="shared" si="403"/>
        <v>0</v>
      </c>
      <c r="BD118" s="399" t="str">
        <f t="shared" si="404"/>
        <v/>
      </c>
      <c r="BE118" s="181">
        <f t="shared" si="405"/>
        <v>0</v>
      </c>
      <c r="BF118" s="174">
        <f t="shared" si="405"/>
        <v>0</v>
      </c>
      <c r="BG118" s="174">
        <f t="shared" si="405"/>
        <v>0</v>
      </c>
      <c r="BH118" s="409">
        <f t="shared" si="406"/>
        <v>0</v>
      </c>
      <c r="BI118" s="399" t="str">
        <f t="shared" si="407"/>
        <v/>
      </c>
      <c r="BJ118" s="513"/>
      <c r="BK118" s="132">
        <v>5</v>
      </c>
      <c r="BL118" s="174">
        <f>COUNTIFS($L$5:$L$300,$BJ$33,$M$5:$M$300,$Y118,$N$5:$N$300,$Z$31,$O$5:$O$300,$Z$32)</f>
        <v>0</v>
      </c>
      <c r="BM118" s="174">
        <f>COUNTIFS($L$5:$L$300,$BJ$33,$M$5:$M$300,$Y118,$N$5:$N$300,$Z$31,$O$5:$O$300,$AA$32)</f>
        <v>0</v>
      </c>
      <c r="BN118" s="174">
        <f>COUNTIFS($L$5:$L$300,$BJ$33,$M$5:$M$300,$Y118,$N$5:$N$300,$Z$31,$O$5:$O$300,$AB$32)</f>
        <v>0</v>
      </c>
      <c r="BO118" s="174"/>
      <c r="BP118" s="409">
        <f t="shared" si="408"/>
        <v>0</v>
      </c>
      <c r="BQ118" s="399" t="str">
        <f t="shared" si="409"/>
        <v/>
      </c>
      <c r="BR118" s="174">
        <f>COUNTIFS($L$5:$L$300,$BJ$33,$M$5:$M$300,$Y118,$N$5:$N$300,$AF$31,$O$5:$O$300,BR$32)</f>
        <v>0</v>
      </c>
      <c r="BS118" s="174">
        <f t="shared" si="410"/>
        <v>0</v>
      </c>
      <c r="BT118" s="174">
        <f t="shared" si="410"/>
        <v>0</v>
      </c>
      <c r="BU118" s="409">
        <f t="shared" si="411"/>
        <v>0</v>
      </c>
      <c r="BV118" s="399" t="str">
        <f t="shared" si="427"/>
        <v/>
      </c>
      <c r="BW118" s="174">
        <f t="shared" si="412"/>
        <v>0</v>
      </c>
      <c r="BX118" s="174">
        <f t="shared" si="412"/>
        <v>0</v>
      </c>
      <c r="BY118" s="174">
        <f t="shared" si="412"/>
        <v>0</v>
      </c>
      <c r="BZ118" s="409">
        <f t="shared" si="413"/>
        <v>0</v>
      </c>
      <c r="CA118" s="399" t="str">
        <f t="shared" si="428"/>
        <v/>
      </c>
      <c r="CB118" s="174">
        <f t="shared" si="414"/>
        <v>0</v>
      </c>
      <c r="CC118" s="174">
        <f t="shared" si="414"/>
        <v>0</v>
      </c>
      <c r="CD118" s="174">
        <f t="shared" si="414"/>
        <v>0</v>
      </c>
      <c r="CE118" s="409">
        <f t="shared" si="415"/>
        <v>0</v>
      </c>
      <c r="CF118" s="399" t="str">
        <f t="shared" si="429"/>
        <v/>
      </c>
      <c r="CG118" s="181">
        <f t="shared" si="416"/>
        <v>0</v>
      </c>
      <c r="CH118" s="174">
        <f t="shared" si="416"/>
        <v>0</v>
      </c>
      <c r="CI118" s="174">
        <f t="shared" si="416"/>
        <v>0</v>
      </c>
      <c r="CJ118" s="409">
        <f t="shared" si="417"/>
        <v>0</v>
      </c>
      <c r="CK118" s="398" t="str">
        <f t="shared" si="418"/>
        <v/>
      </c>
      <c r="CL118" s="181">
        <f t="shared" si="419"/>
        <v>0</v>
      </c>
      <c r="CM118" s="174">
        <f t="shared" si="419"/>
        <v>0</v>
      </c>
      <c r="CN118" s="174">
        <f t="shared" si="419"/>
        <v>0</v>
      </c>
      <c r="CO118" s="409">
        <f t="shared" si="420"/>
        <v>0</v>
      </c>
      <c r="CP118" s="399" t="str">
        <f t="shared" si="421"/>
        <v/>
      </c>
      <c r="CQ118" s="174">
        <f t="shared" si="422"/>
        <v>0</v>
      </c>
      <c r="CR118" s="174">
        <f t="shared" si="422"/>
        <v>0</v>
      </c>
      <c r="CS118" s="174">
        <f t="shared" si="422"/>
        <v>0</v>
      </c>
      <c r="CT118" s="409">
        <f t="shared" si="423"/>
        <v>0</v>
      </c>
      <c r="CU118" s="399" t="str">
        <f t="shared" si="424"/>
        <v/>
      </c>
      <c r="CV118" s="98"/>
    </row>
    <row r="119" spans="3:100" ht="15.75" thickBot="1" x14ac:dyDescent="0.3">
      <c r="C119" s="380">
        <f t="shared" si="217"/>
        <v>0</v>
      </c>
      <c r="I119" s="409" t="e">
        <f t="shared" ca="1" si="218"/>
        <v>#NAME?</v>
      </c>
      <c r="K119" s="110"/>
      <c r="L119" s="74" t="str">
        <f t="shared" si="219"/>
        <v/>
      </c>
      <c r="M119" s="11" t="str">
        <f t="shared" si="220"/>
        <v/>
      </c>
      <c r="N119" s="11" t="str">
        <f t="shared" si="221"/>
        <v/>
      </c>
      <c r="O119" s="11" t="str">
        <f t="shared" si="222"/>
        <v/>
      </c>
      <c r="P119" s="380">
        <f t="shared" si="223"/>
        <v>1</v>
      </c>
      <c r="Q119" s="380">
        <f t="shared" si="224"/>
        <v>1</v>
      </c>
      <c r="X119" s="514"/>
      <c r="Y119" s="168">
        <v>6</v>
      </c>
      <c r="Z119" s="173">
        <f>COUNTIFS($L$5:$L$300,$X$114,$M$5:$M$300,$Y119,$N$5:$N$300,$Z$31,$O$5:$O$300,$Z$32)</f>
        <v>0</v>
      </c>
      <c r="AA119" s="173">
        <f>COUNTIFS($L$5:$L$300,$X$114,$M$5:$M$300,$Y119,$N$5:$N$300,$Z$31,$O$5:$O$300,$AA$32)</f>
        <v>0</v>
      </c>
      <c r="AB119" s="173">
        <f>COUNTIFS($L$5:$L$300,$X$114,$M$5:$M$300,$Y119,$N$5:$N$300,$Z$31,$O$5:$O$300,$AB$32)</f>
        <v>0</v>
      </c>
      <c r="AC119" s="130"/>
      <c r="AD119" s="130">
        <f t="shared" si="390"/>
        <v>0</v>
      </c>
      <c r="AE119" s="137" t="str">
        <f t="shared" si="391"/>
        <v/>
      </c>
      <c r="AF119" s="173">
        <f>COUNTIFS($L$5:$L$300,$X$114,$M$5:$M$300,$Y119,$N$5:$N$300,$AF$31,$O$5:$O$300,AF$32)</f>
        <v>0</v>
      </c>
      <c r="AG119" s="173">
        <f t="shared" si="392"/>
        <v>0</v>
      </c>
      <c r="AH119" s="173">
        <f t="shared" si="392"/>
        <v>0</v>
      </c>
      <c r="AI119" s="130">
        <f t="shared" si="393"/>
        <v>0</v>
      </c>
      <c r="AJ119" s="137" t="str">
        <f t="shared" si="425"/>
        <v/>
      </c>
      <c r="AK119" s="182">
        <f t="shared" si="394"/>
        <v>0</v>
      </c>
      <c r="AL119" s="173">
        <f t="shared" si="394"/>
        <v>0</v>
      </c>
      <c r="AM119" s="173">
        <f t="shared" si="394"/>
        <v>0</v>
      </c>
      <c r="AN119" s="130">
        <f t="shared" si="395"/>
        <v>0</v>
      </c>
      <c r="AO119" s="137" t="str">
        <f t="shared" si="426"/>
        <v/>
      </c>
      <c r="AP119" s="173">
        <f t="shared" si="396"/>
        <v>0</v>
      </c>
      <c r="AQ119" s="173">
        <f t="shared" si="396"/>
        <v>0</v>
      </c>
      <c r="AR119" s="173">
        <f t="shared" si="396"/>
        <v>0</v>
      </c>
      <c r="AS119" s="130">
        <f t="shared" si="397"/>
        <v>0</v>
      </c>
      <c r="AT119" s="137" t="str">
        <f t="shared" si="398"/>
        <v/>
      </c>
      <c r="AU119" s="182">
        <f t="shared" si="399"/>
        <v>0</v>
      </c>
      <c r="AV119" s="173">
        <f t="shared" si="399"/>
        <v>0</v>
      </c>
      <c r="AW119" s="173">
        <f t="shared" si="399"/>
        <v>0</v>
      </c>
      <c r="AX119" s="130">
        <f t="shared" si="400"/>
        <v>0</v>
      </c>
      <c r="AY119" s="137" t="str">
        <f t="shared" si="401"/>
        <v/>
      </c>
      <c r="AZ119" s="183">
        <f t="shared" si="402"/>
        <v>0</v>
      </c>
      <c r="BA119" s="184">
        <f t="shared" si="402"/>
        <v>0</v>
      </c>
      <c r="BB119" s="173">
        <f t="shared" si="402"/>
        <v>0</v>
      </c>
      <c r="BC119" s="153">
        <f t="shared" si="403"/>
        <v>0</v>
      </c>
      <c r="BD119" s="164" t="str">
        <f t="shared" si="404"/>
        <v/>
      </c>
      <c r="BE119" s="182">
        <f t="shared" si="405"/>
        <v>0</v>
      </c>
      <c r="BF119" s="173">
        <f t="shared" si="405"/>
        <v>0</v>
      </c>
      <c r="BG119" s="173">
        <f t="shared" si="405"/>
        <v>0</v>
      </c>
      <c r="BH119" s="130">
        <f t="shared" si="406"/>
        <v>0</v>
      </c>
      <c r="BI119" s="137" t="str">
        <f t="shared" si="407"/>
        <v/>
      </c>
      <c r="BJ119" s="514"/>
      <c r="BK119" s="234">
        <v>6</v>
      </c>
      <c r="BL119" s="236">
        <f>COUNTIFS($L$5:$L$300,$BJ$33,$M$5:$M$300,$Y119,$N$5:$N$300,$Z$31,$O$5:$O$300,$Z$32)</f>
        <v>0</v>
      </c>
      <c r="BM119" s="236">
        <f>COUNTIFS($L$5:$L$300,$BJ$33,$M$5:$M$300,$Y119,$N$5:$N$300,$Z$31,$O$5:$O$300,$AA$32)</f>
        <v>0</v>
      </c>
      <c r="BN119" s="236">
        <f>COUNTIFS($L$5:$L$300,$BJ$33,$M$5:$M$300,$Y119,$N$5:$N$300,$Z$31,$O$5:$O$300,$AB$32)</f>
        <v>0</v>
      </c>
      <c r="BO119" s="236"/>
      <c r="BP119" s="233">
        <f t="shared" si="408"/>
        <v>0</v>
      </c>
      <c r="BQ119" s="241" t="str">
        <f t="shared" si="409"/>
        <v/>
      </c>
      <c r="BR119" s="236">
        <f>COUNTIFS($L$5:$L$300,$BJ$33,$M$5:$M$300,$Y119,$N$5:$N$300,$AF$31,$O$5:$O$300,BR$32)</f>
        <v>0</v>
      </c>
      <c r="BS119" s="236">
        <f t="shared" si="410"/>
        <v>0</v>
      </c>
      <c r="BT119" s="236">
        <f t="shared" si="410"/>
        <v>0</v>
      </c>
      <c r="BU119" s="233">
        <f t="shared" si="411"/>
        <v>0</v>
      </c>
      <c r="BV119" s="241" t="str">
        <f t="shared" si="427"/>
        <v/>
      </c>
      <c r="BW119" s="236">
        <f t="shared" si="412"/>
        <v>0</v>
      </c>
      <c r="BX119" s="236">
        <f t="shared" si="412"/>
        <v>0</v>
      </c>
      <c r="BY119" s="236">
        <f t="shared" si="412"/>
        <v>0</v>
      </c>
      <c r="BZ119" s="233">
        <f t="shared" si="413"/>
        <v>0</v>
      </c>
      <c r="CA119" s="240" t="str">
        <f t="shared" si="428"/>
        <v/>
      </c>
      <c r="CB119" s="236">
        <f t="shared" si="414"/>
        <v>0</v>
      </c>
      <c r="CC119" s="236">
        <f t="shared" si="414"/>
        <v>0</v>
      </c>
      <c r="CD119" s="236">
        <f t="shared" si="414"/>
        <v>0</v>
      </c>
      <c r="CE119" s="233">
        <f t="shared" si="415"/>
        <v>0</v>
      </c>
      <c r="CF119" s="240" t="str">
        <f t="shared" si="429"/>
        <v/>
      </c>
      <c r="CG119" s="237">
        <f t="shared" si="416"/>
        <v>0</v>
      </c>
      <c r="CH119" s="236">
        <f t="shared" si="416"/>
        <v>0</v>
      </c>
      <c r="CI119" s="236">
        <f t="shared" si="416"/>
        <v>0</v>
      </c>
      <c r="CJ119" s="233">
        <f t="shared" si="417"/>
        <v>0</v>
      </c>
      <c r="CK119" s="242" t="str">
        <f t="shared" si="418"/>
        <v/>
      </c>
      <c r="CL119" s="238">
        <f t="shared" si="419"/>
        <v>0</v>
      </c>
      <c r="CM119" s="239">
        <f t="shared" si="419"/>
        <v>0</v>
      </c>
      <c r="CN119" s="239">
        <f t="shared" si="419"/>
        <v>0</v>
      </c>
      <c r="CO119" s="235">
        <f t="shared" si="420"/>
        <v>0</v>
      </c>
      <c r="CP119" s="241" t="str">
        <f t="shared" si="421"/>
        <v/>
      </c>
      <c r="CQ119" s="236">
        <f t="shared" si="422"/>
        <v>0</v>
      </c>
      <c r="CR119" s="236">
        <f t="shared" si="422"/>
        <v>0</v>
      </c>
      <c r="CS119" s="236">
        <f t="shared" si="422"/>
        <v>0</v>
      </c>
      <c r="CT119" s="233">
        <f t="shared" si="423"/>
        <v>0</v>
      </c>
      <c r="CU119" s="240" t="str">
        <f t="shared" si="424"/>
        <v/>
      </c>
      <c r="CV119" s="98"/>
    </row>
    <row r="120" spans="3:100" ht="16.5" thickBot="1" x14ac:dyDescent="0.3">
      <c r="C120" s="380">
        <f t="shared" si="217"/>
        <v>0</v>
      </c>
      <c r="I120" s="409" t="e">
        <f t="shared" ca="1" si="218"/>
        <v>#NAME?</v>
      </c>
      <c r="K120" s="110"/>
      <c r="L120" s="74" t="str">
        <f t="shared" si="219"/>
        <v/>
      </c>
      <c r="M120" s="11" t="str">
        <f t="shared" si="220"/>
        <v/>
      </c>
      <c r="N120" s="11" t="str">
        <f t="shared" si="221"/>
        <v/>
      </c>
      <c r="O120" s="11" t="str">
        <f t="shared" si="222"/>
        <v/>
      </c>
      <c r="P120" s="380">
        <f t="shared" si="223"/>
        <v>1</v>
      </c>
      <c r="Q120" s="380">
        <f t="shared" si="224"/>
        <v>1</v>
      </c>
      <c r="X120" s="505" t="s">
        <v>130</v>
      </c>
      <c r="Y120" s="506"/>
      <c r="Z120" s="175">
        <f>SUM(Z114:Z119)</f>
        <v>0</v>
      </c>
      <c r="AA120" s="176">
        <f>SUM(AA114:AA119)</f>
        <v>0</v>
      </c>
      <c r="AB120" s="176">
        <f>SUM(AB114:AB119)</f>
        <v>0</v>
      </c>
      <c r="AC120" s="393"/>
      <c r="AD120" s="393">
        <f t="shared" si="390"/>
        <v>0</v>
      </c>
      <c r="AE120" s="138" t="str">
        <f t="shared" si="391"/>
        <v/>
      </c>
      <c r="AF120" s="175">
        <f>SUM(AF114:AF119)</f>
        <v>0</v>
      </c>
      <c r="AG120" s="176">
        <f>SUM(AG114:AG119)</f>
        <v>0</v>
      </c>
      <c r="AH120" s="176">
        <f>SUM(AH114:AH119)</f>
        <v>0</v>
      </c>
      <c r="AI120" s="393">
        <f t="shared" si="393"/>
        <v>0</v>
      </c>
      <c r="AJ120" s="138" t="str">
        <f t="shared" si="425"/>
        <v/>
      </c>
      <c r="AK120" s="175">
        <f>SUM(AK114:AK119)</f>
        <v>0</v>
      </c>
      <c r="AL120" s="176">
        <f>SUM(AL114:AL119)</f>
        <v>0</v>
      </c>
      <c r="AM120" s="176">
        <f>SUM(AM114:AM119)</f>
        <v>0</v>
      </c>
      <c r="AN120" s="393">
        <f t="shared" si="395"/>
        <v>0</v>
      </c>
      <c r="AO120" s="138" t="str">
        <f t="shared" si="426"/>
        <v/>
      </c>
      <c r="AP120" s="175">
        <f>SUM(AP114:AP119)</f>
        <v>0</v>
      </c>
      <c r="AQ120" s="176">
        <f>SUM(AQ114:AQ119)</f>
        <v>0</v>
      </c>
      <c r="AR120" s="176">
        <f>SUM(AR114:AR119)</f>
        <v>0</v>
      </c>
      <c r="AS120" s="393">
        <f t="shared" si="397"/>
        <v>0</v>
      </c>
      <c r="AT120" s="138" t="str">
        <f t="shared" si="398"/>
        <v/>
      </c>
      <c r="AU120" s="175">
        <f>SUM(AU114:AU119)</f>
        <v>0</v>
      </c>
      <c r="AV120" s="176">
        <f>SUM(AV114:AV119)</f>
        <v>0</v>
      </c>
      <c r="AW120" s="176">
        <f>SUM(AW114:AW119)</f>
        <v>0</v>
      </c>
      <c r="AX120" s="393">
        <f t="shared" si="400"/>
        <v>0</v>
      </c>
      <c r="AY120" s="138" t="str">
        <f t="shared" si="401"/>
        <v/>
      </c>
      <c r="AZ120" s="175">
        <f>SUM(AZ114:AZ119)</f>
        <v>0</v>
      </c>
      <c r="BA120" s="176">
        <f>SUM(BA114:BA119)</f>
        <v>0</v>
      </c>
      <c r="BB120" s="176">
        <f>SUM(BB114:BB119)</f>
        <v>0</v>
      </c>
      <c r="BC120" s="393">
        <f t="shared" si="403"/>
        <v>0</v>
      </c>
      <c r="BD120" s="138" t="str">
        <f t="shared" si="404"/>
        <v/>
      </c>
      <c r="BE120" s="175">
        <f>SUM(BE114:BE119)</f>
        <v>0</v>
      </c>
      <c r="BF120" s="176">
        <f>SUM(BF114:BF119)</f>
        <v>0</v>
      </c>
      <c r="BG120" s="176">
        <f>SUM(BG114:BG119)</f>
        <v>0</v>
      </c>
      <c r="BH120" s="393">
        <f t="shared" si="406"/>
        <v>0</v>
      </c>
      <c r="BI120" s="138" t="str">
        <f t="shared" si="407"/>
        <v/>
      </c>
      <c r="BJ120" s="505" t="s">
        <v>130</v>
      </c>
      <c r="BK120" s="506"/>
      <c r="BL120" s="175">
        <f>SUM(BL114:BL119)</f>
        <v>0</v>
      </c>
      <c r="BM120" s="176">
        <f>COUNTIFS($L$5:$L$300,$X$33,$M$5:$M$300,$Y120,$N$5:$N$300,$Z$31,$O$5:$O$300,$AA$32)</f>
        <v>0</v>
      </c>
      <c r="BN120" s="176">
        <f>SUM(BN114:BN119)</f>
        <v>0</v>
      </c>
      <c r="BO120" s="176"/>
      <c r="BP120" s="393">
        <f t="shared" si="408"/>
        <v>0</v>
      </c>
      <c r="BQ120" s="138" t="str">
        <f t="shared" si="409"/>
        <v/>
      </c>
      <c r="BR120" s="175">
        <f>SUM(BR114:BR119)</f>
        <v>0</v>
      </c>
      <c r="BS120" s="176">
        <f>SUM(BS114:BS119)</f>
        <v>0</v>
      </c>
      <c r="BT120" s="176">
        <f>SUM(BT114:BT119)</f>
        <v>0</v>
      </c>
      <c r="BU120" s="393">
        <f t="shared" si="411"/>
        <v>0</v>
      </c>
      <c r="BV120" s="138" t="str">
        <f t="shared" si="427"/>
        <v/>
      </c>
      <c r="BW120" s="175">
        <f>SUM(BW114:BW119)</f>
        <v>0</v>
      </c>
      <c r="BX120" s="176">
        <f>SUM(BY114:BY119)</f>
        <v>0</v>
      </c>
      <c r="BY120" s="176">
        <f>SUM(BY114:BY119)</f>
        <v>0</v>
      </c>
      <c r="BZ120" s="393">
        <f t="shared" si="413"/>
        <v>0</v>
      </c>
      <c r="CA120" s="138" t="str">
        <f t="shared" si="428"/>
        <v/>
      </c>
      <c r="CB120" s="175">
        <f>SUM(CB114:CB119)</f>
        <v>0</v>
      </c>
      <c r="CC120" s="176">
        <f>SUM(CC114:CC119)</f>
        <v>0</v>
      </c>
      <c r="CD120" s="176">
        <f>SUM(CD114:CD119)</f>
        <v>0</v>
      </c>
      <c r="CE120" s="393">
        <f t="shared" si="415"/>
        <v>0</v>
      </c>
      <c r="CF120" s="138" t="str">
        <f t="shared" si="429"/>
        <v/>
      </c>
      <c r="CG120" s="175">
        <f>SUM(CG114:CG119)</f>
        <v>0</v>
      </c>
      <c r="CH120" s="176">
        <f>SUM(CH114:CH119)</f>
        <v>0</v>
      </c>
      <c r="CI120" s="176">
        <f>SUM(CI114:CI119)</f>
        <v>0</v>
      </c>
      <c r="CJ120" s="393">
        <f t="shared" si="417"/>
        <v>0</v>
      </c>
      <c r="CK120" s="138" t="str">
        <f t="shared" si="418"/>
        <v/>
      </c>
      <c r="CL120" s="187">
        <f>SUM(CL114:CL119)</f>
        <v>0</v>
      </c>
      <c r="CM120" s="188">
        <f>SUM(CM114:CM119)</f>
        <v>0</v>
      </c>
      <c r="CN120" s="188">
        <f>SUM(CN114:CN119)</f>
        <v>0</v>
      </c>
      <c r="CO120" s="374">
        <f t="shared" si="420"/>
        <v>0</v>
      </c>
      <c r="CP120" s="243" t="str">
        <f t="shared" si="421"/>
        <v/>
      </c>
      <c r="CQ120" s="175">
        <f>SUM(CQ114:CQ119)</f>
        <v>0</v>
      </c>
      <c r="CR120" s="176">
        <f>SUM(CR114:CR119)</f>
        <v>0</v>
      </c>
      <c r="CS120" s="176">
        <f>SUM(CS114:CS119)</f>
        <v>0</v>
      </c>
      <c r="CT120" s="393">
        <f t="shared" si="423"/>
        <v>0</v>
      </c>
      <c r="CU120" s="138" t="str">
        <f t="shared" si="424"/>
        <v/>
      </c>
      <c r="CV120" s="98"/>
    </row>
    <row r="121" spans="3:100" ht="15.75" thickBot="1" x14ac:dyDescent="0.3">
      <c r="C121" s="380">
        <f t="shared" si="217"/>
        <v>0</v>
      </c>
      <c r="I121" s="409" t="e">
        <f t="shared" ca="1" si="218"/>
        <v>#NAME?</v>
      </c>
      <c r="K121" s="110"/>
      <c r="L121" s="74" t="str">
        <f t="shared" si="219"/>
        <v/>
      </c>
      <c r="M121" s="11" t="str">
        <f t="shared" si="220"/>
        <v/>
      </c>
      <c r="N121" s="11" t="str">
        <f t="shared" si="221"/>
        <v/>
      </c>
      <c r="O121" s="11" t="str">
        <f t="shared" si="222"/>
        <v/>
      </c>
      <c r="P121" s="380">
        <f t="shared" si="223"/>
        <v>1</v>
      </c>
      <c r="Q121" s="380">
        <f t="shared" si="224"/>
        <v>1</v>
      </c>
      <c r="X121" s="379"/>
      <c r="Y121" s="379"/>
      <c r="Z121" s="499" t="str">
        <f>$G$23</f>
        <v>S</v>
      </c>
      <c r="AA121" s="500"/>
      <c r="AB121" s="500"/>
      <c r="AC121" s="500"/>
      <c r="AD121" s="500"/>
      <c r="AE121" s="501"/>
      <c r="AF121" s="499" t="str">
        <f>$G$24</f>
        <v>R</v>
      </c>
      <c r="AG121" s="500"/>
      <c r="AH121" s="500"/>
      <c r="AI121" s="500"/>
      <c r="AJ121" s="501"/>
      <c r="AK121" s="509" t="str">
        <f>$G$26</f>
        <v>D</v>
      </c>
      <c r="AL121" s="510"/>
      <c r="AM121" s="510"/>
      <c r="AN121" s="510"/>
      <c r="AO121" s="511"/>
      <c r="AP121" s="499" t="str">
        <f>$G$27</f>
        <v>L</v>
      </c>
      <c r="AQ121" s="500"/>
      <c r="AR121" s="500"/>
      <c r="AS121" s="500"/>
      <c r="AT121" s="500"/>
      <c r="AU121" s="499" t="str">
        <f>$G$22</f>
        <v>A</v>
      </c>
      <c r="AV121" s="500"/>
      <c r="AW121" s="500"/>
      <c r="AX121" s="500"/>
      <c r="AY121" s="500"/>
      <c r="AZ121" s="499" t="str">
        <f>$G$32</f>
        <v>X</v>
      </c>
      <c r="BA121" s="500"/>
      <c r="BB121" s="500"/>
      <c r="BC121" s="500"/>
      <c r="BD121" s="501"/>
      <c r="BE121" s="500" t="str">
        <f>$G$25</f>
        <v>B</v>
      </c>
      <c r="BF121" s="500"/>
      <c r="BG121" s="500"/>
      <c r="BH121" s="500"/>
      <c r="BI121" s="501"/>
      <c r="BJ121" s="1"/>
      <c r="BK121" s="27"/>
      <c r="BL121" s="499" t="str">
        <f>$G$23</f>
        <v>S</v>
      </c>
      <c r="BM121" s="500"/>
      <c r="BN121" s="500"/>
      <c r="BO121" s="500"/>
      <c r="BP121" s="500"/>
      <c r="BQ121" s="501"/>
      <c r="BR121" s="499" t="str">
        <f>$G$24</f>
        <v>R</v>
      </c>
      <c r="BS121" s="500"/>
      <c r="BT121" s="500"/>
      <c r="BU121" s="500"/>
      <c r="BV121" s="501"/>
      <c r="BW121" s="499" t="str">
        <f>$G$26</f>
        <v>D</v>
      </c>
      <c r="BX121" s="500"/>
      <c r="BY121" s="500"/>
      <c r="BZ121" s="500"/>
      <c r="CA121" s="501"/>
      <c r="CB121" s="499" t="str">
        <f>$G$27</f>
        <v>L</v>
      </c>
      <c r="CC121" s="500"/>
      <c r="CD121" s="500"/>
      <c r="CE121" s="500"/>
      <c r="CF121" s="500"/>
      <c r="CG121" s="499" t="str">
        <f>$G$22</f>
        <v>A</v>
      </c>
      <c r="CH121" s="500"/>
      <c r="CI121" s="500"/>
      <c r="CJ121" s="500"/>
      <c r="CK121" s="501"/>
      <c r="CL121" s="500" t="str">
        <f>$G$32</f>
        <v>X</v>
      </c>
      <c r="CM121" s="500"/>
      <c r="CN121" s="500"/>
      <c r="CO121" s="500"/>
      <c r="CP121" s="501"/>
      <c r="CQ121" s="500" t="str">
        <f>$G$25</f>
        <v>B</v>
      </c>
      <c r="CR121" s="500"/>
      <c r="CS121" s="500"/>
      <c r="CT121" s="500"/>
      <c r="CU121" s="501"/>
      <c r="CV121" s="31"/>
    </row>
    <row r="122" spans="3:100" ht="15.75" thickBot="1" x14ac:dyDescent="0.3">
      <c r="C122" s="380">
        <f t="shared" si="217"/>
        <v>0</v>
      </c>
      <c r="I122" s="409" t="e">
        <f t="shared" ca="1" si="218"/>
        <v>#NAME?</v>
      </c>
      <c r="K122" s="110"/>
      <c r="L122" s="74" t="str">
        <f t="shared" si="219"/>
        <v/>
      </c>
      <c r="M122" s="11" t="str">
        <f t="shared" si="220"/>
        <v/>
      </c>
      <c r="N122" s="11" t="str">
        <f t="shared" si="221"/>
        <v/>
      </c>
      <c r="O122" s="11" t="str">
        <f t="shared" si="222"/>
        <v/>
      </c>
      <c r="P122" s="380">
        <f t="shared" si="223"/>
        <v>1</v>
      </c>
      <c r="Q122" s="380">
        <f t="shared" si="224"/>
        <v>1</v>
      </c>
      <c r="X122" s="379"/>
      <c r="Y122" s="125" t="s">
        <v>127</v>
      </c>
      <c r="Z122" s="176" t="str">
        <f>$G$29</f>
        <v>P</v>
      </c>
      <c r="AA122" s="170" t="str">
        <f>$G$31</f>
        <v>C</v>
      </c>
      <c r="AB122" s="170" t="str">
        <f>$G$28</f>
        <v>E</v>
      </c>
      <c r="AC122" s="97"/>
      <c r="AD122" s="392" t="s">
        <v>10</v>
      </c>
      <c r="AE122" s="119" t="s">
        <v>128</v>
      </c>
      <c r="AF122" s="175" t="str">
        <f>$G$30</f>
        <v>EX</v>
      </c>
      <c r="AG122" s="176" t="str">
        <f>$G$31</f>
        <v>C</v>
      </c>
      <c r="AH122" s="176" t="str">
        <f>$G$28</f>
        <v>E</v>
      </c>
      <c r="AI122" s="393" t="s">
        <v>10</v>
      </c>
      <c r="AJ122" s="138" t="s">
        <v>128</v>
      </c>
      <c r="AK122" s="175" t="str">
        <f>$G$30</f>
        <v>EX</v>
      </c>
      <c r="AL122" s="176" t="str">
        <f>$G$31</f>
        <v>C</v>
      </c>
      <c r="AM122" s="176" t="str">
        <f>$G$28</f>
        <v>E</v>
      </c>
      <c r="AN122" s="161" t="s">
        <v>10</v>
      </c>
      <c r="AO122" s="138" t="s">
        <v>128</v>
      </c>
      <c r="AP122" s="175" t="str">
        <f>$G$30</f>
        <v>EX</v>
      </c>
      <c r="AQ122" s="176" t="str">
        <f>$G$31</f>
        <v>C</v>
      </c>
      <c r="AR122" s="176" t="str">
        <f>$G$28</f>
        <v>E</v>
      </c>
      <c r="AS122" s="393" t="s">
        <v>10</v>
      </c>
      <c r="AT122" s="155" t="s">
        <v>128</v>
      </c>
      <c r="AU122" s="175" t="str">
        <f>$G$29</f>
        <v>P</v>
      </c>
      <c r="AV122" s="176" t="str">
        <f>$G$31</f>
        <v>C</v>
      </c>
      <c r="AW122" s="176" t="str">
        <f>$G$28</f>
        <v>E</v>
      </c>
      <c r="AX122" s="393" t="s">
        <v>10</v>
      </c>
      <c r="AY122" s="138" t="s">
        <v>128</v>
      </c>
      <c r="AZ122" s="175" t="str">
        <f>$G$29</f>
        <v>P</v>
      </c>
      <c r="BA122" s="176" t="str">
        <f>$G$31</f>
        <v>C</v>
      </c>
      <c r="BB122" s="176" t="str">
        <f>$G$28</f>
        <v>E</v>
      </c>
      <c r="BC122" s="393" t="s">
        <v>10</v>
      </c>
      <c r="BD122" s="138" t="s">
        <v>128</v>
      </c>
      <c r="BE122" s="176" t="str">
        <f>$G$29</f>
        <v>P</v>
      </c>
      <c r="BF122" s="170" t="str">
        <f>$G$31</f>
        <v>C</v>
      </c>
      <c r="BG122" s="170" t="str">
        <f>$G$28</f>
        <v>E</v>
      </c>
      <c r="BH122" s="392" t="s">
        <v>10</v>
      </c>
      <c r="BI122" s="138" t="s">
        <v>128</v>
      </c>
      <c r="BJ122" s="1"/>
      <c r="BK122" s="125" t="s">
        <v>127</v>
      </c>
      <c r="BL122" s="176" t="str">
        <f>$G$29</f>
        <v>P</v>
      </c>
      <c r="BM122" s="170" t="str">
        <f>$G$31</f>
        <v>C</v>
      </c>
      <c r="BN122" s="170" t="str">
        <f>$G$28</f>
        <v>E</v>
      </c>
      <c r="BO122" s="97"/>
      <c r="BP122" s="392" t="s">
        <v>10</v>
      </c>
      <c r="BQ122" s="119" t="s">
        <v>128</v>
      </c>
      <c r="BR122" s="175" t="str">
        <f>$G$30</f>
        <v>EX</v>
      </c>
      <c r="BS122" s="176" t="str">
        <f>$G$31</f>
        <v>C</v>
      </c>
      <c r="BT122" s="176" t="str">
        <f>$G$28</f>
        <v>E</v>
      </c>
      <c r="BU122" s="393" t="s">
        <v>10</v>
      </c>
      <c r="BV122" s="138" t="s">
        <v>128</v>
      </c>
      <c r="BW122" s="175" t="str">
        <f>$G$30</f>
        <v>EX</v>
      </c>
      <c r="BX122" s="176" t="str">
        <f>$G$31</f>
        <v>C</v>
      </c>
      <c r="BY122" s="176" t="str">
        <f>$G$28</f>
        <v>E</v>
      </c>
      <c r="BZ122" s="161" t="s">
        <v>10</v>
      </c>
      <c r="CA122" s="138" t="s">
        <v>128</v>
      </c>
      <c r="CB122" s="175" t="str">
        <f>$G$30</f>
        <v>EX</v>
      </c>
      <c r="CC122" s="176" t="str">
        <f>$G$31</f>
        <v>C</v>
      </c>
      <c r="CD122" s="176" t="str">
        <f>$G$28</f>
        <v>E</v>
      </c>
      <c r="CE122" s="393" t="s">
        <v>10</v>
      </c>
      <c r="CF122" s="155" t="s">
        <v>128</v>
      </c>
      <c r="CG122" s="175" t="str">
        <f>$G$29</f>
        <v>P</v>
      </c>
      <c r="CH122" s="176" t="str">
        <f>$G$31</f>
        <v>C</v>
      </c>
      <c r="CI122" s="176" t="str">
        <f>$G$28</f>
        <v>E</v>
      </c>
      <c r="CJ122" s="393" t="s">
        <v>10</v>
      </c>
      <c r="CK122" s="138" t="s">
        <v>128</v>
      </c>
      <c r="CL122" s="176" t="str">
        <f>$G$29</f>
        <v>P</v>
      </c>
      <c r="CM122" s="170" t="str">
        <f>$G$31</f>
        <v>C</v>
      </c>
      <c r="CN122" s="170" t="str">
        <f>$G$28</f>
        <v>E</v>
      </c>
      <c r="CO122" s="393" t="s">
        <v>10</v>
      </c>
      <c r="CP122" s="138" t="s">
        <v>128</v>
      </c>
      <c r="CQ122" s="176" t="str">
        <f>$G$29</f>
        <v>P</v>
      </c>
      <c r="CR122" s="170" t="str">
        <f>$G$31</f>
        <v>C</v>
      </c>
      <c r="CS122" s="170" t="str">
        <f>$G$28</f>
        <v>E</v>
      </c>
      <c r="CT122" s="392" t="s">
        <v>10</v>
      </c>
      <c r="CU122" s="138" t="s">
        <v>128</v>
      </c>
      <c r="CV122" s="329"/>
    </row>
    <row r="123" spans="3:100" ht="15.75" customHeight="1" x14ac:dyDescent="0.25">
      <c r="C123" s="380">
        <f t="shared" si="217"/>
        <v>0</v>
      </c>
      <c r="I123" s="409" t="e">
        <f t="shared" ca="1" si="218"/>
        <v>#NAME?</v>
      </c>
      <c r="K123" s="110"/>
      <c r="L123" s="74" t="str">
        <f t="shared" si="219"/>
        <v/>
      </c>
      <c r="M123" s="11" t="str">
        <f t="shared" si="220"/>
        <v/>
      </c>
      <c r="N123" s="11" t="str">
        <f t="shared" si="221"/>
        <v/>
      </c>
      <c r="O123" s="11" t="str">
        <f t="shared" si="222"/>
        <v/>
      </c>
      <c r="P123" s="380">
        <f t="shared" si="223"/>
        <v>1</v>
      </c>
      <c r="Q123" s="380">
        <f t="shared" si="224"/>
        <v>1</v>
      </c>
      <c r="X123" s="512">
        <f>F14</f>
        <v>0</v>
      </c>
      <c r="Y123" s="391">
        <v>1</v>
      </c>
      <c r="Z123" s="172">
        <f>COUNTIFS($L$5:$L$300,$X$123,$M$5:$M$300,$Y$33,$N$5:$N$300,$Z$31,$O$5:$O$300,$Z$32)</f>
        <v>0</v>
      </c>
      <c r="AA123" s="172">
        <f>COUNTIFS($L$5:$L$300,$X$123,$M$5:$M$300,$Y$33,$N$5:$N$300,$Z$31,$O$5:$O$300,AA$32)</f>
        <v>0</v>
      </c>
      <c r="AB123" s="172">
        <f>COUNTIFS($L$5:$L$300,$X$123,$M$5:$M$300,$Y$33,$N$5:$N$300,$Z$31,$O$5:$O$300,AB$32)</f>
        <v>0</v>
      </c>
      <c r="AC123" s="97"/>
      <c r="AD123" s="97">
        <f t="shared" ref="AD123:AD129" si="430">SUM(Z123:AB123)</f>
        <v>0</v>
      </c>
      <c r="AE123" s="397" t="str">
        <f t="shared" ref="AE123:AE129" si="431">IF(AD123=0,"",((Z123*4)+(AA123*2)+(AB123*0))/AD123)</f>
        <v/>
      </c>
      <c r="AF123" s="174">
        <f>COUNTIFS($L$5:$L$300,$X$123,$M$5:$M$300,$Y$33,$N$5:$N$300,$AF$31,$O$5:$O$300,AF$32)</f>
        <v>0</v>
      </c>
      <c r="AG123" s="174">
        <f t="shared" ref="AG123:AH128" si="432">COUNTIFS($L$5:$L$300,$X$123,$M$5:$M$300,$Y123,$N$5:$N$300,$AF$31,$O$5:$O$300,AG$32)</f>
        <v>0</v>
      </c>
      <c r="AH123" s="174">
        <f t="shared" si="432"/>
        <v>0</v>
      </c>
      <c r="AI123" s="97">
        <f t="shared" ref="AI123:AI129" si="433">SUM(AF123:AH123)</f>
        <v>0</v>
      </c>
      <c r="AJ123" s="397" t="str">
        <f>IF(AI123=0,"",((AF123*3)+(AG123*1.5)+(AH123*0))/AI123)</f>
        <v/>
      </c>
      <c r="AK123" s="185">
        <f t="shared" ref="AK123:AM128" si="434">COUNTIFS($L$5:$L$300,$X$123,$M$5:$M$300,$Y123,$N$5:$N$300,$AK$31,$O$5:$O$300,AK$32)</f>
        <v>0</v>
      </c>
      <c r="AL123" s="172">
        <f t="shared" si="434"/>
        <v>0</v>
      </c>
      <c r="AM123" s="172">
        <f t="shared" si="434"/>
        <v>0</v>
      </c>
      <c r="AN123" s="97">
        <f t="shared" ref="AN123:AN129" si="435">SUM(AK123:AM123)</f>
        <v>0</v>
      </c>
      <c r="AO123" s="397" t="str">
        <f>IF(AN123=0,"",((AK123*3)+(AL123*1.5)+(AM123*0))/AN123)</f>
        <v/>
      </c>
      <c r="AP123" s="174">
        <f t="shared" ref="AP123:AR128" si="436">COUNTIFS($L$5:$L$300,$X$123,$M$5:$M$300,$Y123,$N$5:$N$300,$AP$31,$O$5:$O$300,AP$32)</f>
        <v>0</v>
      </c>
      <c r="AQ123" s="174">
        <f t="shared" si="436"/>
        <v>0</v>
      </c>
      <c r="AR123" s="174">
        <f t="shared" si="436"/>
        <v>0</v>
      </c>
      <c r="AS123" s="97">
        <f t="shared" ref="AS123:AS129" si="437">SUM(AP123:AR123)</f>
        <v>0</v>
      </c>
      <c r="AT123" s="397" t="str">
        <f t="shared" ref="AT123:AT129" si="438">IF(AS123=0,"",((AP123*3)+(AQ123*1.5)+(AS123*0))/AS123)</f>
        <v/>
      </c>
      <c r="AU123" s="185">
        <f t="shared" ref="AU123:AW128" si="439">COUNTIFS($L$5:$L$300,$X$123,$M$5:$M$300,$Y123,$N$5:$N$300,$AU$31,$O$5:$O$300,AU$32)</f>
        <v>0</v>
      </c>
      <c r="AV123" s="172">
        <f t="shared" si="439"/>
        <v>0</v>
      </c>
      <c r="AW123" s="172">
        <f t="shared" si="439"/>
        <v>0</v>
      </c>
      <c r="AX123" s="97">
        <f t="shared" ref="AX123:AX129" si="440">SUM(AU123:AW123)</f>
        <v>0</v>
      </c>
      <c r="AY123" s="397" t="str">
        <f t="shared" ref="AY123:AY129" si="441">IF(AX123=0,"",((AU123*4)+(AV123*2)+(AW123*0))/AX123)</f>
        <v/>
      </c>
      <c r="AZ123" s="181">
        <f t="shared" ref="AZ123:BB128" si="442">COUNTIFS($L$5:$L$300,$X$123,$M$5:$M$300,$Y123,$N$5:$N$300,$AZ$31,$O$5:$O$300,AZ$32)</f>
        <v>0</v>
      </c>
      <c r="BA123" s="174">
        <f t="shared" si="442"/>
        <v>0</v>
      </c>
      <c r="BB123" s="174">
        <f t="shared" si="442"/>
        <v>0</v>
      </c>
      <c r="BC123" s="409">
        <f t="shared" ref="BC123:BC129" si="443">SUM(AZ123:BB123)</f>
        <v>0</v>
      </c>
      <c r="BD123" s="399" t="str">
        <f t="shared" ref="BD123:BD129" si="444">IF(BC123=0,"",((AZ123*4)+(BA123*2)+(BB123*0))/BC123)</f>
        <v/>
      </c>
      <c r="BE123" s="185">
        <f t="shared" ref="BE123:BG128" si="445">COUNTIFS($L$5:$L$300,$X$123,$M$5:$M$300,$Y123,$N$5:$N$300,$BE$31,$O$5:$O$300,BE$32)</f>
        <v>0</v>
      </c>
      <c r="BF123" s="172">
        <f t="shared" si="445"/>
        <v>0</v>
      </c>
      <c r="BG123" s="172">
        <f t="shared" si="445"/>
        <v>0</v>
      </c>
      <c r="BH123" s="97">
        <f t="shared" ref="BH123:BH129" si="446">SUM(BE123:BG123)</f>
        <v>0</v>
      </c>
      <c r="BI123" s="397" t="str">
        <f t="shared" ref="BI123:BI129" si="447">IF(BH123=0,"",((BE123*4)+(BF123*2)+(BG123*0))/BH123)</f>
        <v/>
      </c>
      <c r="BJ123" s="512">
        <f>H15</f>
        <v>0</v>
      </c>
      <c r="BK123" s="404">
        <v>1</v>
      </c>
      <c r="BL123" s="172">
        <f>COUNTIFS($L$5:$L$300,$BJ$33,$M$5:$M$300,$Y$33,$N$5:$N$300,$Z$31,$O$5:$O$300,$Z$32)</f>
        <v>0</v>
      </c>
      <c r="BM123" s="172">
        <f>COUNTIFS($L$5:$L$300,$BJ$33,$M$5:$M$300,$Y$33,$N$5:$N$300,$Z$31,$O$5:$O$300,BM$32)</f>
        <v>0</v>
      </c>
      <c r="BN123" s="172">
        <f>COUNTIFS($L$5:$L$300,$BJ$33,$M$5:$M$300,$Y$33,$N$5:$N$300,$Z$31,$O$5:$O$300,BN$32)</f>
        <v>0</v>
      </c>
      <c r="BO123" s="172"/>
      <c r="BP123" s="97">
        <f t="shared" ref="BP123:BP129" si="448">SUM(BL123:BN123)</f>
        <v>0</v>
      </c>
      <c r="BQ123" s="397" t="str">
        <f t="shared" ref="BQ123:BQ129" si="449">IF(BP123=0,"",((BL123*4)+(BM123*2)+(BN123*0))/BP123)</f>
        <v/>
      </c>
      <c r="BR123" s="174">
        <f>COUNTIFS($L$5:$L$300,$BJ$33,$M$5:$M$300,$Y$33,$N$5:$N$300,$AF$31,$O$5:$O$300,BR$32)</f>
        <v>0</v>
      </c>
      <c r="BS123" s="174">
        <f t="shared" ref="BS123:BT128" si="450">COUNTIFS($L$5:$L$300,$BJ$33,$M$5:$M$300,$Y123,$N$5:$N$300,$AF$31,$O$5:$O$300,BS$32)</f>
        <v>0</v>
      </c>
      <c r="BT123" s="174">
        <f t="shared" si="450"/>
        <v>0</v>
      </c>
      <c r="BU123" s="97">
        <f t="shared" ref="BU123:BU129" si="451">SUM(BR123:BT123)</f>
        <v>0</v>
      </c>
      <c r="BV123" s="397" t="str">
        <f>IF(BU123=0,"",((BR123*3)+(BS123*1.5)+(BT123*0))/BU123)</f>
        <v/>
      </c>
      <c r="BW123" s="174">
        <f t="shared" ref="BW123:BY128" si="452">COUNTIFS($L$5:$L$300,$BJ$33,$M$5:$M$300,$Y123,$N$5:$N$300,$AK$31,$O$5:$O$300,BW$32)</f>
        <v>0</v>
      </c>
      <c r="BX123" s="174">
        <f t="shared" si="452"/>
        <v>0</v>
      </c>
      <c r="BY123" s="174">
        <f t="shared" si="452"/>
        <v>0</v>
      </c>
      <c r="BZ123" s="97">
        <f t="shared" ref="BZ123:BZ129" si="453">SUM(BW123:BY123)</f>
        <v>0</v>
      </c>
      <c r="CA123" s="397" t="str">
        <f>IF(BZ123=0,"",((BW123*3)+(BX123*1.5)+(BY123*0))/BZ123)</f>
        <v/>
      </c>
      <c r="CB123" s="174">
        <f t="shared" ref="CB123:CD128" si="454">COUNTIFS($L$5:$L$300,$BJ$33,$M$5:$M$300,$Y123,$N$5:$N$300,$AP$31,$O$5:$O$300,CB$32)</f>
        <v>0</v>
      </c>
      <c r="CC123" s="174">
        <f t="shared" si="454"/>
        <v>0</v>
      </c>
      <c r="CD123" s="174">
        <f t="shared" si="454"/>
        <v>0</v>
      </c>
      <c r="CE123" s="97">
        <f t="shared" ref="CE123:CE129" si="455">SUM(CB123:CD123)</f>
        <v>0</v>
      </c>
      <c r="CF123" s="397" t="str">
        <f>IF(CE123=0,"",((CB123*3)+(CC123*1.5)+(CD123*0))/CE123)</f>
        <v/>
      </c>
      <c r="CG123" s="185">
        <f t="shared" ref="CG123:CI128" si="456">COUNTIFS($L$5:$L$300,$BJ$33,$M$5:$M$300,$Y123,$N$5:$N$300,$AU$31,$O$5:$O$300,CG$32)</f>
        <v>0</v>
      </c>
      <c r="CH123" s="172">
        <f t="shared" si="456"/>
        <v>0</v>
      </c>
      <c r="CI123" s="172">
        <f t="shared" si="456"/>
        <v>0</v>
      </c>
      <c r="CJ123" s="97">
        <f t="shared" ref="CJ123:CJ129" si="457">SUM(CG123:CI123)</f>
        <v>0</v>
      </c>
      <c r="CK123" s="400" t="str">
        <f t="shared" ref="CK123:CK129" si="458">IF(CJ123=0,"",((CG123*4)+(CH123*2)+(CI123*0))/CJ123)</f>
        <v/>
      </c>
      <c r="CL123" s="185">
        <f t="shared" ref="CL123:CN128" si="459">COUNTIFS($L$5:$L$300,$BJ$33,$M$5:$M$300,$Y123,$N$5:$N$300,$AZ$31,$O$5:$O$300,CL$32)</f>
        <v>0</v>
      </c>
      <c r="CM123" s="172">
        <f t="shared" si="459"/>
        <v>0</v>
      </c>
      <c r="CN123" s="172">
        <f t="shared" si="459"/>
        <v>0</v>
      </c>
      <c r="CO123" s="97">
        <f t="shared" ref="CO123:CO129" si="460">SUM(CL123:CN123)</f>
        <v>0</v>
      </c>
      <c r="CP123" s="397" t="str">
        <f t="shared" ref="CP123:CP129" si="461">IF(CO123=0,"",((CL123*4)+(CM123*2)+(CN123*0))/CO123)</f>
        <v/>
      </c>
      <c r="CQ123" s="172">
        <f t="shared" ref="CQ123:CS128" si="462">COUNTIFS($L$5:$L$300,$BJ$33,$M$5:$M$300,$Y123,$N$5:$N$300,$BE$31,$O$5:$O$300,CQ$32)</f>
        <v>0</v>
      </c>
      <c r="CR123" s="172">
        <f t="shared" si="462"/>
        <v>0</v>
      </c>
      <c r="CS123" s="172">
        <f t="shared" si="462"/>
        <v>0</v>
      </c>
      <c r="CT123" s="97">
        <f t="shared" ref="CT123:CT129" si="463">SUM(CQ123:CS123)</f>
        <v>0</v>
      </c>
      <c r="CU123" s="397" t="str">
        <f t="shared" ref="CU123:CU129" si="464">IF(CT123=0,"",((CQ123*4)+(CR123*2)+(CS123*0))/CT123)</f>
        <v/>
      </c>
      <c r="CV123" s="98"/>
    </row>
    <row r="124" spans="3:100" x14ac:dyDescent="0.25">
      <c r="C124" s="380">
        <f t="shared" si="217"/>
        <v>0</v>
      </c>
      <c r="I124" s="409" t="e">
        <f t="shared" ca="1" si="218"/>
        <v>#NAME?</v>
      </c>
      <c r="K124" s="110"/>
      <c r="L124" s="74" t="str">
        <f t="shared" si="219"/>
        <v/>
      </c>
      <c r="M124" s="11" t="str">
        <f t="shared" si="220"/>
        <v/>
      </c>
      <c r="N124" s="11" t="str">
        <f t="shared" si="221"/>
        <v/>
      </c>
      <c r="O124" s="11" t="str">
        <f t="shared" si="222"/>
        <v/>
      </c>
      <c r="P124" s="380">
        <f t="shared" si="223"/>
        <v>1</v>
      </c>
      <c r="Q124" s="380">
        <f t="shared" si="224"/>
        <v>1</v>
      </c>
      <c r="X124" s="513"/>
      <c r="Y124" s="129">
        <v>2</v>
      </c>
      <c r="Z124" s="173">
        <f>COUNTIFS($L$5:$L$300,$X$123,$M$5:$M$300,$Y124,$N$5:$N$300,$Z$31,$O$5:$O$300,$Z$32)</f>
        <v>0</v>
      </c>
      <c r="AA124" s="173">
        <f>COUNTIFS($L$5:$L$300,$X$123,$M$5:$M$300,$Y124,$N$5:$N$300,$Z$31,$O$5:$O$300,$AA$32)</f>
        <v>0</v>
      </c>
      <c r="AB124" s="173">
        <f>COUNTIFS($L$5:$L$300,$X$123,$M$5:$M$300,$Y124,$N$5:$N$300,$Z$31,$O$5:$O$300,$AB$32)</f>
        <v>0</v>
      </c>
      <c r="AC124" s="130"/>
      <c r="AD124" s="130">
        <f t="shared" si="430"/>
        <v>0</v>
      </c>
      <c r="AE124" s="137" t="str">
        <f t="shared" si="431"/>
        <v/>
      </c>
      <c r="AF124" s="173">
        <f>COUNTIFS($L$5:$L$300,$X$123,$M$5:$M$300,$Y124,$N$5:$N$300,$AF$31,$O$5:$O$300,AF$32)</f>
        <v>0</v>
      </c>
      <c r="AG124" s="173">
        <f t="shared" si="432"/>
        <v>0</v>
      </c>
      <c r="AH124" s="173">
        <f t="shared" si="432"/>
        <v>0</v>
      </c>
      <c r="AI124" s="130">
        <f t="shared" si="433"/>
        <v>0</v>
      </c>
      <c r="AJ124" s="137" t="str">
        <f t="shared" ref="AJ124:AJ129" si="465">IF(AI124=0,"",((AF124*3)+(AG124*1.5)+(AH124*0))/AI124)</f>
        <v/>
      </c>
      <c r="AK124" s="182">
        <f t="shared" si="434"/>
        <v>0</v>
      </c>
      <c r="AL124" s="173">
        <f t="shared" si="434"/>
        <v>0</v>
      </c>
      <c r="AM124" s="173">
        <f t="shared" si="434"/>
        <v>0</v>
      </c>
      <c r="AN124" s="130">
        <f t="shared" si="435"/>
        <v>0</v>
      </c>
      <c r="AO124" s="137" t="str">
        <f t="shared" ref="AO124:AO129" si="466">IF(AN124=0,"",((AK124*3)+(AL124*1.5)+(AM124*0))/AN124)</f>
        <v/>
      </c>
      <c r="AP124" s="173">
        <f t="shared" si="436"/>
        <v>0</v>
      </c>
      <c r="AQ124" s="173">
        <f t="shared" si="436"/>
        <v>0</v>
      </c>
      <c r="AR124" s="173">
        <f t="shared" si="436"/>
        <v>0</v>
      </c>
      <c r="AS124" s="130">
        <f t="shared" si="437"/>
        <v>0</v>
      </c>
      <c r="AT124" s="137" t="str">
        <f t="shared" si="438"/>
        <v/>
      </c>
      <c r="AU124" s="182">
        <f t="shared" si="439"/>
        <v>0</v>
      </c>
      <c r="AV124" s="173">
        <f t="shared" si="439"/>
        <v>0</v>
      </c>
      <c r="AW124" s="173">
        <f t="shared" si="439"/>
        <v>0</v>
      </c>
      <c r="AX124" s="130">
        <f t="shared" si="440"/>
        <v>0</v>
      </c>
      <c r="AY124" s="137" t="str">
        <f t="shared" si="441"/>
        <v/>
      </c>
      <c r="AZ124" s="182">
        <f t="shared" si="442"/>
        <v>0</v>
      </c>
      <c r="BA124" s="173">
        <f t="shared" si="442"/>
        <v>0</v>
      </c>
      <c r="BB124" s="173">
        <f t="shared" si="442"/>
        <v>0</v>
      </c>
      <c r="BC124" s="130">
        <f t="shared" si="443"/>
        <v>0</v>
      </c>
      <c r="BD124" s="137" t="str">
        <f t="shared" si="444"/>
        <v/>
      </c>
      <c r="BE124" s="182">
        <f t="shared" si="445"/>
        <v>0</v>
      </c>
      <c r="BF124" s="173">
        <f t="shared" si="445"/>
        <v>0</v>
      </c>
      <c r="BG124" s="173">
        <f t="shared" si="445"/>
        <v>0</v>
      </c>
      <c r="BH124" s="130">
        <f t="shared" si="446"/>
        <v>0</v>
      </c>
      <c r="BI124" s="137" t="str">
        <f t="shared" si="447"/>
        <v/>
      </c>
      <c r="BJ124" s="513"/>
      <c r="BK124" s="126">
        <v>2</v>
      </c>
      <c r="BL124" s="236">
        <f>COUNTIFS($L$5:$L$300,$BJ$33,$M$5:$M$300,$Y124,$N$5:$N$300,$Z$31,$O$5:$O$300,$Z$32)</f>
        <v>0</v>
      </c>
      <c r="BM124" s="236">
        <f>COUNTIFS($L$5:$L$300,$BJ$33,$M$5:$M$300,$Y124,$N$5:$N$300,$Z$31,$O$5:$O$300,$AA$32)</f>
        <v>0</v>
      </c>
      <c r="BN124" s="236">
        <f>COUNTIFS($L$5:$L$300,$BJ$33,$M$5:$M$300,$Y124,$N$5:$N$300,$Z$31,$O$5:$O$300,$AB$32)</f>
        <v>0</v>
      </c>
      <c r="BO124" s="236"/>
      <c r="BP124" s="233">
        <f t="shared" si="448"/>
        <v>0</v>
      </c>
      <c r="BQ124" s="240" t="str">
        <f t="shared" si="449"/>
        <v/>
      </c>
      <c r="BR124" s="236">
        <f>COUNTIFS($L$5:$L$300,$BJ$33,$M$5:$M$300,$Y124,$N$5:$N$300,$AF$31,$O$5:$O$300,BR$32)</f>
        <v>0</v>
      </c>
      <c r="BS124" s="236">
        <f t="shared" si="450"/>
        <v>0</v>
      </c>
      <c r="BT124" s="236">
        <f t="shared" si="450"/>
        <v>0</v>
      </c>
      <c r="BU124" s="233">
        <f t="shared" si="451"/>
        <v>0</v>
      </c>
      <c r="BV124" s="240" t="str">
        <f t="shared" ref="BV124:BV129" si="467">IF(BU124=0,"",((BR124*3)+(BS124*1.5)+(BT124*0))/BU124)</f>
        <v/>
      </c>
      <c r="BW124" s="236">
        <f t="shared" si="452"/>
        <v>0</v>
      </c>
      <c r="BX124" s="236">
        <f t="shared" si="452"/>
        <v>0</v>
      </c>
      <c r="BY124" s="236">
        <f t="shared" si="452"/>
        <v>0</v>
      </c>
      <c r="BZ124" s="233">
        <f t="shared" si="453"/>
        <v>0</v>
      </c>
      <c r="CA124" s="240" t="str">
        <f t="shared" ref="CA124:CA129" si="468">IF(BZ124=0,"",((BW124*3)+(BX124*1.5)+(BY124*0))/BZ124)</f>
        <v/>
      </c>
      <c r="CB124" s="236">
        <f t="shared" si="454"/>
        <v>0</v>
      </c>
      <c r="CC124" s="236">
        <f t="shared" si="454"/>
        <v>0</v>
      </c>
      <c r="CD124" s="236">
        <f t="shared" si="454"/>
        <v>0</v>
      </c>
      <c r="CE124" s="233">
        <f t="shared" si="455"/>
        <v>0</v>
      </c>
      <c r="CF124" s="240" t="str">
        <f t="shared" ref="CF124:CF129" si="469">IF(CE124=0,"",((CB124*3)+(CC124*1.5)+(CD124*0))/CE124)</f>
        <v/>
      </c>
      <c r="CG124" s="237">
        <f t="shared" si="456"/>
        <v>0</v>
      </c>
      <c r="CH124" s="236">
        <f t="shared" si="456"/>
        <v>0</v>
      </c>
      <c r="CI124" s="236">
        <f t="shared" si="456"/>
        <v>0</v>
      </c>
      <c r="CJ124" s="233">
        <f t="shared" si="457"/>
        <v>0</v>
      </c>
      <c r="CK124" s="242" t="str">
        <f t="shared" si="458"/>
        <v/>
      </c>
      <c r="CL124" s="237">
        <f t="shared" si="459"/>
        <v>0</v>
      </c>
      <c r="CM124" s="236">
        <f t="shared" si="459"/>
        <v>0</v>
      </c>
      <c r="CN124" s="236">
        <f t="shared" si="459"/>
        <v>0</v>
      </c>
      <c r="CO124" s="233">
        <f t="shared" si="460"/>
        <v>0</v>
      </c>
      <c r="CP124" s="240" t="str">
        <f t="shared" si="461"/>
        <v/>
      </c>
      <c r="CQ124" s="236">
        <f t="shared" si="462"/>
        <v>0</v>
      </c>
      <c r="CR124" s="236">
        <f t="shared" si="462"/>
        <v>0</v>
      </c>
      <c r="CS124" s="236">
        <f t="shared" si="462"/>
        <v>0</v>
      </c>
      <c r="CT124" s="233">
        <f t="shared" si="463"/>
        <v>0</v>
      </c>
      <c r="CU124" s="240" t="str">
        <f t="shared" si="464"/>
        <v/>
      </c>
      <c r="CV124" s="98"/>
    </row>
    <row r="125" spans="3:100" x14ac:dyDescent="0.25">
      <c r="C125" s="380">
        <f t="shared" si="217"/>
        <v>0</v>
      </c>
      <c r="I125" s="409" t="e">
        <f t="shared" ca="1" si="218"/>
        <v>#NAME?</v>
      </c>
      <c r="K125" s="110"/>
      <c r="L125" s="74" t="str">
        <f t="shared" si="219"/>
        <v/>
      </c>
      <c r="M125" s="11" t="str">
        <f t="shared" si="220"/>
        <v/>
      </c>
      <c r="N125" s="11" t="str">
        <f t="shared" si="221"/>
        <v/>
      </c>
      <c r="O125" s="11" t="str">
        <f t="shared" si="222"/>
        <v/>
      </c>
      <c r="P125" s="380">
        <f t="shared" si="223"/>
        <v>1</v>
      </c>
      <c r="Q125" s="380">
        <f t="shared" si="224"/>
        <v>1</v>
      </c>
      <c r="X125" s="513"/>
      <c r="Y125" s="111">
        <v>3</v>
      </c>
      <c r="Z125" s="174">
        <f>COUNTIFS($L$5:$L$300,$X$123,$M$5:$M$300,$Y125,$N$5:$N$300,$Z$31,$O$5:$O$300,$Z$32)</f>
        <v>0</v>
      </c>
      <c r="AA125" s="174">
        <f>COUNTIFS($L$5:$L$300,$X$123,$M$5:$M$300,$Y125,$N$5:$N$300,$Z$31,$O$5:$O$300,$AA$32)</f>
        <v>0</v>
      </c>
      <c r="AB125" s="174">
        <f>COUNTIFS($L$5:$L$300,$X$123,$M$5:$M$300,$Y125,$N$5:$N$300,$Z$31,$O$5:$O$300,$AB$32)</f>
        <v>0</v>
      </c>
      <c r="AC125" s="409"/>
      <c r="AD125" s="409">
        <f t="shared" si="430"/>
        <v>0</v>
      </c>
      <c r="AE125" s="399" t="str">
        <f t="shared" si="431"/>
        <v/>
      </c>
      <c r="AF125" s="174">
        <f>COUNTIFS($L$5:$L$300,$X$123,$M$5:$M$300,$Y125,$N$5:$N$300,$AF$31,$O$5:$O$300,AF$32)</f>
        <v>0</v>
      </c>
      <c r="AG125" s="174">
        <f t="shared" si="432"/>
        <v>0</v>
      </c>
      <c r="AH125" s="174">
        <f t="shared" si="432"/>
        <v>0</v>
      </c>
      <c r="AI125" s="409">
        <f t="shared" si="433"/>
        <v>0</v>
      </c>
      <c r="AJ125" s="399" t="str">
        <f t="shared" si="465"/>
        <v/>
      </c>
      <c r="AK125" s="181">
        <f t="shared" si="434"/>
        <v>0</v>
      </c>
      <c r="AL125" s="174">
        <f t="shared" si="434"/>
        <v>0</v>
      </c>
      <c r="AM125" s="174">
        <f t="shared" si="434"/>
        <v>0</v>
      </c>
      <c r="AN125" s="409">
        <f t="shared" si="435"/>
        <v>0</v>
      </c>
      <c r="AO125" s="399" t="str">
        <f t="shared" si="466"/>
        <v/>
      </c>
      <c r="AP125" s="174">
        <f t="shared" si="436"/>
        <v>0</v>
      </c>
      <c r="AQ125" s="174">
        <f t="shared" si="436"/>
        <v>0</v>
      </c>
      <c r="AR125" s="174">
        <f t="shared" si="436"/>
        <v>0</v>
      </c>
      <c r="AS125" s="409">
        <f t="shared" si="437"/>
        <v>0</v>
      </c>
      <c r="AT125" s="399" t="str">
        <f t="shared" si="438"/>
        <v/>
      </c>
      <c r="AU125" s="181">
        <f t="shared" si="439"/>
        <v>0</v>
      </c>
      <c r="AV125" s="174">
        <f t="shared" si="439"/>
        <v>0</v>
      </c>
      <c r="AW125" s="174">
        <f t="shared" si="439"/>
        <v>0</v>
      </c>
      <c r="AX125" s="409">
        <f t="shared" si="440"/>
        <v>0</v>
      </c>
      <c r="AY125" s="399" t="str">
        <f t="shared" si="441"/>
        <v/>
      </c>
      <c r="AZ125" s="181">
        <f t="shared" si="442"/>
        <v>0</v>
      </c>
      <c r="BA125" s="174">
        <f t="shared" si="442"/>
        <v>0</v>
      </c>
      <c r="BB125" s="174">
        <f t="shared" si="442"/>
        <v>0</v>
      </c>
      <c r="BC125" s="409">
        <f t="shared" si="443"/>
        <v>0</v>
      </c>
      <c r="BD125" s="399" t="str">
        <f t="shared" si="444"/>
        <v/>
      </c>
      <c r="BE125" s="181">
        <f t="shared" si="445"/>
        <v>0</v>
      </c>
      <c r="BF125" s="174">
        <f t="shared" si="445"/>
        <v>0</v>
      </c>
      <c r="BG125" s="174">
        <f t="shared" si="445"/>
        <v>0</v>
      </c>
      <c r="BH125" s="409">
        <f t="shared" si="446"/>
        <v>0</v>
      </c>
      <c r="BI125" s="399" t="str">
        <f t="shared" si="447"/>
        <v/>
      </c>
      <c r="BJ125" s="513"/>
      <c r="BK125" s="132">
        <v>3</v>
      </c>
      <c r="BL125" s="174">
        <f>COUNTIFS($L$5:$L$300,$BJ$33,$M$5:$M$300,$Y125,$N$5:$N$300,$Z$31,$O$5:$O$300,$Z$32)</f>
        <v>0</v>
      </c>
      <c r="BM125" s="174">
        <f>COUNTIFS($L$5:$L$300,$BJ$33,$M$5:$M$300,$Y125,$N$5:$N$300,$Z$31,$O$5:$O$300,$AA$32)</f>
        <v>0</v>
      </c>
      <c r="BN125" s="174">
        <f>COUNTIFS($L$5:$L$300,$BJ$33,$M$5:$M$300,$Y125,$N$5:$N$300,$Z$31,$O$5:$O$300,$AB$32)</f>
        <v>0</v>
      </c>
      <c r="BO125" s="174"/>
      <c r="BP125" s="409">
        <f t="shared" si="448"/>
        <v>0</v>
      </c>
      <c r="BQ125" s="399" t="str">
        <f t="shared" si="449"/>
        <v/>
      </c>
      <c r="BR125" s="174">
        <f>COUNTIFS($L$5:$L$300,$BJ$33,$M$5:$M$300,$Y125,$N$5:$N$300,$AF$31,$O$5:$O$300,BR$32)</f>
        <v>0</v>
      </c>
      <c r="BS125" s="174">
        <f t="shared" si="450"/>
        <v>0</v>
      </c>
      <c r="BT125" s="174">
        <f t="shared" si="450"/>
        <v>0</v>
      </c>
      <c r="BU125" s="409">
        <f t="shared" si="451"/>
        <v>0</v>
      </c>
      <c r="BV125" s="399" t="str">
        <f t="shared" si="467"/>
        <v/>
      </c>
      <c r="BW125" s="174">
        <f t="shared" si="452"/>
        <v>0</v>
      </c>
      <c r="BX125" s="174">
        <f t="shared" si="452"/>
        <v>0</v>
      </c>
      <c r="BY125" s="174">
        <f t="shared" si="452"/>
        <v>0</v>
      </c>
      <c r="BZ125" s="409">
        <f t="shared" si="453"/>
        <v>0</v>
      </c>
      <c r="CA125" s="399" t="str">
        <f t="shared" si="468"/>
        <v/>
      </c>
      <c r="CB125" s="174">
        <f t="shared" si="454"/>
        <v>0</v>
      </c>
      <c r="CC125" s="174">
        <f t="shared" si="454"/>
        <v>0</v>
      </c>
      <c r="CD125" s="174">
        <f t="shared" si="454"/>
        <v>0</v>
      </c>
      <c r="CE125" s="409">
        <f t="shared" si="455"/>
        <v>0</v>
      </c>
      <c r="CF125" s="399" t="str">
        <f t="shared" si="469"/>
        <v/>
      </c>
      <c r="CG125" s="181">
        <f t="shared" si="456"/>
        <v>0</v>
      </c>
      <c r="CH125" s="174">
        <f t="shared" si="456"/>
        <v>0</v>
      </c>
      <c r="CI125" s="174">
        <f t="shared" si="456"/>
        <v>0</v>
      </c>
      <c r="CJ125" s="409">
        <f t="shared" si="457"/>
        <v>0</v>
      </c>
      <c r="CK125" s="398" t="str">
        <f t="shared" si="458"/>
        <v/>
      </c>
      <c r="CL125" s="181">
        <f t="shared" si="459"/>
        <v>0</v>
      </c>
      <c r="CM125" s="174">
        <f t="shared" si="459"/>
        <v>0</v>
      </c>
      <c r="CN125" s="174">
        <f t="shared" si="459"/>
        <v>0</v>
      </c>
      <c r="CO125" s="409">
        <f t="shared" si="460"/>
        <v>0</v>
      </c>
      <c r="CP125" s="399" t="str">
        <f t="shared" si="461"/>
        <v/>
      </c>
      <c r="CQ125" s="174">
        <f t="shared" si="462"/>
        <v>0</v>
      </c>
      <c r="CR125" s="174">
        <f t="shared" si="462"/>
        <v>0</v>
      </c>
      <c r="CS125" s="174">
        <f t="shared" si="462"/>
        <v>0</v>
      </c>
      <c r="CT125" s="409">
        <f t="shared" si="463"/>
        <v>0</v>
      </c>
      <c r="CU125" s="399" t="str">
        <f t="shared" si="464"/>
        <v/>
      </c>
      <c r="CV125" s="98"/>
    </row>
    <row r="126" spans="3:100" x14ac:dyDescent="0.25">
      <c r="C126" s="380">
        <f t="shared" si="217"/>
        <v>0</v>
      </c>
      <c r="I126" s="409" t="e">
        <f t="shared" ca="1" si="218"/>
        <v>#NAME?</v>
      </c>
      <c r="K126" s="110"/>
      <c r="L126" s="74" t="str">
        <f t="shared" si="219"/>
        <v/>
      </c>
      <c r="M126" s="11" t="str">
        <f t="shared" si="220"/>
        <v/>
      </c>
      <c r="N126" s="11" t="str">
        <f t="shared" si="221"/>
        <v/>
      </c>
      <c r="O126" s="11" t="str">
        <f t="shared" si="222"/>
        <v/>
      </c>
      <c r="P126" s="380">
        <f t="shared" si="223"/>
        <v>1</v>
      </c>
      <c r="Q126" s="380">
        <f t="shared" si="224"/>
        <v>1</v>
      </c>
      <c r="X126" s="513"/>
      <c r="Y126" s="129">
        <v>4</v>
      </c>
      <c r="Z126" s="173">
        <f>COUNTIFS($L$5:$L$300,$X$123,$M$5:$M$300,$Y126,$N$5:$N$300,$Z$31,$O$5:$O$300,$Z$32)</f>
        <v>0</v>
      </c>
      <c r="AA126" s="173">
        <f>COUNTIFS($L$5:$L$300,$X$123,$M$5:$M$300,$Y126,$N$5:$N$300,$Z$31,$O$5:$O$300,$AA$32)</f>
        <v>0</v>
      </c>
      <c r="AB126" s="173">
        <f>COUNTIFS($L$5:$L$300,$X$123,$M$5:$M$300,$Y126,$N$5:$N$300,$Z$31,$O$5:$O$300,$AB$32)</f>
        <v>0</v>
      </c>
      <c r="AC126" s="130"/>
      <c r="AD126" s="130">
        <f t="shared" si="430"/>
        <v>0</v>
      </c>
      <c r="AE126" s="137" t="str">
        <f t="shared" si="431"/>
        <v/>
      </c>
      <c r="AF126" s="173">
        <f>COUNTIFS($L$5:$L$300,$X$123,$M$5:$M$300,$Y126,$N$5:$N$300,$AF$31,$O$5:$O$300,AF$32)</f>
        <v>0</v>
      </c>
      <c r="AG126" s="173">
        <f t="shared" si="432"/>
        <v>0</v>
      </c>
      <c r="AH126" s="173">
        <f t="shared" si="432"/>
        <v>0</v>
      </c>
      <c r="AI126" s="130">
        <f t="shared" si="433"/>
        <v>0</v>
      </c>
      <c r="AJ126" s="137" t="str">
        <f t="shared" si="465"/>
        <v/>
      </c>
      <c r="AK126" s="182">
        <f t="shared" si="434"/>
        <v>0</v>
      </c>
      <c r="AL126" s="173">
        <f t="shared" si="434"/>
        <v>0</v>
      </c>
      <c r="AM126" s="173">
        <f t="shared" si="434"/>
        <v>0</v>
      </c>
      <c r="AN126" s="130">
        <f t="shared" si="435"/>
        <v>0</v>
      </c>
      <c r="AO126" s="137" t="str">
        <f t="shared" si="466"/>
        <v/>
      </c>
      <c r="AP126" s="173">
        <f t="shared" si="436"/>
        <v>0</v>
      </c>
      <c r="AQ126" s="173">
        <f t="shared" si="436"/>
        <v>0</v>
      </c>
      <c r="AR126" s="173">
        <f t="shared" si="436"/>
        <v>0</v>
      </c>
      <c r="AS126" s="130">
        <f t="shared" si="437"/>
        <v>0</v>
      </c>
      <c r="AT126" s="137" t="str">
        <f t="shared" si="438"/>
        <v/>
      </c>
      <c r="AU126" s="182">
        <f t="shared" si="439"/>
        <v>0</v>
      </c>
      <c r="AV126" s="173">
        <f t="shared" si="439"/>
        <v>0</v>
      </c>
      <c r="AW126" s="173">
        <f t="shared" si="439"/>
        <v>0</v>
      </c>
      <c r="AX126" s="130">
        <f t="shared" si="440"/>
        <v>0</v>
      </c>
      <c r="AY126" s="137" t="str">
        <f t="shared" si="441"/>
        <v/>
      </c>
      <c r="AZ126" s="182">
        <f t="shared" si="442"/>
        <v>0</v>
      </c>
      <c r="BA126" s="173">
        <f t="shared" si="442"/>
        <v>0</v>
      </c>
      <c r="BB126" s="173">
        <f t="shared" si="442"/>
        <v>0</v>
      </c>
      <c r="BC126" s="130">
        <f t="shared" si="443"/>
        <v>0</v>
      </c>
      <c r="BD126" s="137" t="str">
        <f t="shared" si="444"/>
        <v/>
      </c>
      <c r="BE126" s="182">
        <f t="shared" si="445"/>
        <v>0</v>
      </c>
      <c r="BF126" s="173">
        <f t="shared" si="445"/>
        <v>0</v>
      </c>
      <c r="BG126" s="173">
        <f t="shared" si="445"/>
        <v>0</v>
      </c>
      <c r="BH126" s="130">
        <f t="shared" si="446"/>
        <v>0</v>
      </c>
      <c r="BI126" s="137" t="str">
        <f t="shared" si="447"/>
        <v/>
      </c>
      <c r="BJ126" s="513"/>
      <c r="BK126" s="126">
        <v>4</v>
      </c>
      <c r="BL126" s="236">
        <f>COUNTIFS($L$5:$L$300,$BJ$33,$M$5:$M$300,$Y126,$N$5:$N$300,$Z$31,$O$5:$O$300,$Z$32)</f>
        <v>0</v>
      </c>
      <c r="BM126" s="236">
        <f>COUNTIFS($L$5:$L$300,$BJ$33,$M$5:$M$300,$Y126,$N$5:$N$300,$Z$31,$O$5:$O$300,$AA$32)</f>
        <v>0</v>
      </c>
      <c r="BN126" s="236">
        <f>COUNTIFS($L$5:$L$300,$BJ$33,$M$5:$M$300,$Y126,$N$5:$N$300,$Z$31,$O$5:$O$300,$AB$32)</f>
        <v>0</v>
      </c>
      <c r="BO126" s="236"/>
      <c r="BP126" s="233">
        <f t="shared" si="448"/>
        <v>0</v>
      </c>
      <c r="BQ126" s="240" t="str">
        <f t="shared" si="449"/>
        <v/>
      </c>
      <c r="BR126" s="236">
        <f>COUNTIFS($L$5:$L$300,$BJ$33,$M$5:$M$300,$Y126,$N$5:$N$300,$AF$31,$O$5:$O$300,BR$32)</f>
        <v>0</v>
      </c>
      <c r="BS126" s="236">
        <f t="shared" si="450"/>
        <v>0</v>
      </c>
      <c r="BT126" s="236">
        <f t="shared" si="450"/>
        <v>0</v>
      </c>
      <c r="BU126" s="233">
        <f t="shared" si="451"/>
        <v>0</v>
      </c>
      <c r="BV126" s="240" t="str">
        <f t="shared" si="467"/>
        <v/>
      </c>
      <c r="BW126" s="236">
        <f t="shared" si="452"/>
        <v>0</v>
      </c>
      <c r="BX126" s="236">
        <f t="shared" si="452"/>
        <v>0</v>
      </c>
      <c r="BY126" s="236">
        <f t="shared" si="452"/>
        <v>0</v>
      </c>
      <c r="BZ126" s="233">
        <f t="shared" si="453"/>
        <v>0</v>
      </c>
      <c r="CA126" s="240" t="str">
        <f t="shared" si="468"/>
        <v/>
      </c>
      <c r="CB126" s="236">
        <f t="shared" si="454"/>
        <v>0</v>
      </c>
      <c r="CC126" s="236">
        <f t="shared" si="454"/>
        <v>0</v>
      </c>
      <c r="CD126" s="236">
        <f t="shared" si="454"/>
        <v>0</v>
      </c>
      <c r="CE126" s="233">
        <f t="shared" si="455"/>
        <v>0</v>
      </c>
      <c r="CF126" s="240" t="str">
        <f t="shared" si="469"/>
        <v/>
      </c>
      <c r="CG126" s="237">
        <f t="shared" si="456"/>
        <v>0</v>
      </c>
      <c r="CH126" s="236">
        <f t="shared" si="456"/>
        <v>0</v>
      </c>
      <c r="CI126" s="236">
        <f t="shared" si="456"/>
        <v>0</v>
      </c>
      <c r="CJ126" s="233">
        <f t="shared" si="457"/>
        <v>0</v>
      </c>
      <c r="CK126" s="242" t="str">
        <f t="shared" si="458"/>
        <v/>
      </c>
      <c r="CL126" s="237">
        <f t="shared" si="459"/>
        <v>0</v>
      </c>
      <c r="CM126" s="236">
        <f t="shared" si="459"/>
        <v>0</v>
      </c>
      <c r="CN126" s="236">
        <f t="shared" si="459"/>
        <v>0</v>
      </c>
      <c r="CO126" s="233">
        <f t="shared" si="460"/>
        <v>0</v>
      </c>
      <c r="CP126" s="240" t="str">
        <f t="shared" si="461"/>
        <v/>
      </c>
      <c r="CQ126" s="236">
        <f t="shared" si="462"/>
        <v>0</v>
      </c>
      <c r="CR126" s="236">
        <f t="shared" si="462"/>
        <v>0</v>
      </c>
      <c r="CS126" s="236">
        <f t="shared" si="462"/>
        <v>0</v>
      </c>
      <c r="CT126" s="233">
        <f t="shared" si="463"/>
        <v>0</v>
      </c>
      <c r="CU126" s="240" t="str">
        <f t="shared" si="464"/>
        <v/>
      </c>
      <c r="CV126" s="98"/>
    </row>
    <row r="127" spans="3:100" x14ac:dyDescent="0.25">
      <c r="C127" s="380">
        <f t="shared" si="217"/>
        <v>0</v>
      </c>
      <c r="I127" s="409" t="e">
        <f t="shared" ca="1" si="218"/>
        <v>#NAME?</v>
      </c>
      <c r="K127" s="110"/>
      <c r="L127" s="74" t="str">
        <f t="shared" si="219"/>
        <v/>
      </c>
      <c r="M127" s="11" t="str">
        <f t="shared" si="220"/>
        <v/>
      </c>
      <c r="N127" s="11" t="str">
        <f t="shared" si="221"/>
        <v/>
      </c>
      <c r="O127" s="11" t="str">
        <f t="shared" si="222"/>
        <v/>
      </c>
      <c r="P127" s="380">
        <f t="shared" si="223"/>
        <v>1</v>
      </c>
      <c r="Q127" s="380">
        <f t="shared" si="224"/>
        <v>1</v>
      </c>
      <c r="X127" s="513"/>
      <c r="Y127" s="111">
        <v>5</v>
      </c>
      <c r="Z127" s="174">
        <f>COUNTIFS($L$5:$L$300,$X$123,$M$5:$M$300,$Y127,$N$5:$N$300,$Z$31,$O$5:$O$300,$Z$32)</f>
        <v>0</v>
      </c>
      <c r="AA127" s="174">
        <f>COUNTIFS($L$5:$L$300,$X$123,$M$5:$M$300,$Y127,$N$5:$N$300,$Z$31,$O$5:$O$300,$AA$32)</f>
        <v>0</v>
      </c>
      <c r="AB127" s="174">
        <f>COUNTIFS($L$5:$L$300,$X$123,$M$5:$M$300,$Y127,$N$5:$N$300,$Z$31,$O$5:$O$300,$AB$32)</f>
        <v>0</v>
      </c>
      <c r="AC127" s="409"/>
      <c r="AD127" s="409">
        <f t="shared" si="430"/>
        <v>0</v>
      </c>
      <c r="AE127" s="399" t="str">
        <f t="shared" si="431"/>
        <v/>
      </c>
      <c r="AF127" s="174">
        <f>COUNTIFS($L$5:$L$300,$X$123,$M$5:$M$300,$Y127,$N$5:$N$300,$AF$31,$O$5:$O$300,AF$32)</f>
        <v>0</v>
      </c>
      <c r="AG127" s="174">
        <f t="shared" si="432"/>
        <v>0</v>
      </c>
      <c r="AH127" s="174">
        <f t="shared" si="432"/>
        <v>0</v>
      </c>
      <c r="AI127" s="409">
        <f t="shared" si="433"/>
        <v>0</v>
      </c>
      <c r="AJ127" s="399" t="str">
        <f t="shared" si="465"/>
        <v/>
      </c>
      <c r="AK127" s="181">
        <f t="shared" si="434"/>
        <v>0</v>
      </c>
      <c r="AL127" s="174">
        <f t="shared" si="434"/>
        <v>0</v>
      </c>
      <c r="AM127" s="174">
        <f t="shared" si="434"/>
        <v>0</v>
      </c>
      <c r="AN127" s="409">
        <f t="shared" si="435"/>
        <v>0</v>
      </c>
      <c r="AO127" s="399" t="str">
        <f t="shared" si="466"/>
        <v/>
      </c>
      <c r="AP127" s="174">
        <f t="shared" si="436"/>
        <v>0</v>
      </c>
      <c r="AQ127" s="174">
        <f t="shared" si="436"/>
        <v>0</v>
      </c>
      <c r="AR127" s="174">
        <f t="shared" si="436"/>
        <v>0</v>
      </c>
      <c r="AS127" s="409">
        <f t="shared" si="437"/>
        <v>0</v>
      </c>
      <c r="AT127" s="399" t="str">
        <f t="shared" si="438"/>
        <v/>
      </c>
      <c r="AU127" s="181">
        <f t="shared" si="439"/>
        <v>0</v>
      </c>
      <c r="AV127" s="174">
        <f t="shared" si="439"/>
        <v>0</v>
      </c>
      <c r="AW127" s="174">
        <f t="shared" si="439"/>
        <v>0</v>
      </c>
      <c r="AX127" s="409">
        <f t="shared" si="440"/>
        <v>0</v>
      </c>
      <c r="AY127" s="399" t="str">
        <f t="shared" si="441"/>
        <v/>
      </c>
      <c r="AZ127" s="181">
        <f t="shared" si="442"/>
        <v>0</v>
      </c>
      <c r="BA127" s="174">
        <f t="shared" si="442"/>
        <v>0</v>
      </c>
      <c r="BB127" s="174">
        <f t="shared" si="442"/>
        <v>0</v>
      </c>
      <c r="BC127" s="409">
        <f t="shared" si="443"/>
        <v>0</v>
      </c>
      <c r="BD127" s="399" t="str">
        <f t="shared" si="444"/>
        <v/>
      </c>
      <c r="BE127" s="181">
        <f t="shared" si="445"/>
        <v>0</v>
      </c>
      <c r="BF127" s="174">
        <f t="shared" si="445"/>
        <v>0</v>
      </c>
      <c r="BG127" s="174">
        <f t="shared" si="445"/>
        <v>0</v>
      </c>
      <c r="BH127" s="409">
        <f t="shared" si="446"/>
        <v>0</v>
      </c>
      <c r="BI127" s="399" t="str">
        <f t="shared" si="447"/>
        <v/>
      </c>
      <c r="BJ127" s="513"/>
      <c r="BK127" s="132">
        <v>5</v>
      </c>
      <c r="BL127" s="174">
        <f>COUNTIFS($L$5:$L$300,$BJ$33,$M$5:$M$300,$Y127,$N$5:$N$300,$Z$31,$O$5:$O$300,$Z$32)</f>
        <v>0</v>
      </c>
      <c r="BM127" s="174">
        <f>COUNTIFS($L$5:$L$300,$BJ$33,$M$5:$M$300,$Y127,$N$5:$N$300,$Z$31,$O$5:$O$300,$AA$32)</f>
        <v>0</v>
      </c>
      <c r="BN127" s="174">
        <f>COUNTIFS($L$5:$L$300,$BJ$33,$M$5:$M$300,$Y127,$N$5:$N$300,$Z$31,$O$5:$O$300,$AB$32)</f>
        <v>0</v>
      </c>
      <c r="BO127" s="174"/>
      <c r="BP127" s="409">
        <f t="shared" si="448"/>
        <v>0</v>
      </c>
      <c r="BQ127" s="399" t="str">
        <f t="shared" si="449"/>
        <v/>
      </c>
      <c r="BR127" s="174">
        <f>COUNTIFS($L$5:$L$300,$BJ$33,$M$5:$M$300,$Y127,$N$5:$N$300,$AF$31,$O$5:$O$300,BR$32)</f>
        <v>0</v>
      </c>
      <c r="BS127" s="174">
        <f t="shared" si="450"/>
        <v>0</v>
      </c>
      <c r="BT127" s="174">
        <f t="shared" si="450"/>
        <v>0</v>
      </c>
      <c r="BU127" s="409">
        <f t="shared" si="451"/>
        <v>0</v>
      </c>
      <c r="BV127" s="399" t="str">
        <f t="shared" si="467"/>
        <v/>
      </c>
      <c r="BW127" s="174">
        <f t="shared" si="452"/>
        <v>0</v>
      </c>
      <c r="BX127" s="174">
        <f t="shared" si="452"/>
        <v>0</v>
      </c>
      <c r="BY127" s="174">
        <f t="shared" si="452"/>
        <v>0</v>
      </c>
      <c r="BZ127" s="409">
        <f t="shared" si="453"/>
        <v>0</v>
      </c>
      <c r="CA127" s="399" t="str">
        <f t="shared" si="468"/>
        <v/>
      </c>
      <c r="CB127" s="174">
        <f t="shared" si="454"/>
        <v>0</v>
      </c>
      <c r="CC127" s="174">
        <f t="shared" si="454"/>
        <v>0</v>
      </c>
      <c r="CD127" s="174">
        <f t="shared" si="454"/>
        <v>0</v>
      </c>
      <c r="CE127" s="409">
        <f t="shared" si="455"/>
        <v>0</v>
      </c>
      <c r="CF127" s="399" t="str">
        <f t="shared" si="469"/>
        <v/>
      </c>
      <c r="CG127" s="181">
        <f t="shared" si="456"/>
        <v>0</v>
      </c>
      <c r="CH127" s="174">
        <f t="shared" si="456"/>
        <v>0</v>
      </c>
      <c r="CI127" s="174">
        <f t="shared" si="456"/>
        <v>0</v>
      </c>
      <c r="CJ127" s="409">
        <f t="shared" si="457"/>
        <v>0</v>
      </c>
      <c r="CK127" s="398" t="str">
        <f t="shared" si="458"/>
        <v/>
      </c>
      <c r="CL127" s="181">
        <f t="shared" si="459"/>
        <v>0</v>
      </c>
      <c r="CM127" s="174">
        <f t="shared" si="459"/>
        <v>0</v>
      </c>
      <c r="CN127" s="174">
        <f t="shared" si="459"/>
        <v>0</v>
      </c>
      <c r="CO127" s="409">
        <f t="shared" si="460"/>
        <v>0</v>
      </c>
      <c r="CP127" s="399" t="str">
        <f t="shared" si="461"/>
        <v/>
      </c>
      <c r="CQ127" s="174">
        <f t="shared" si="462"/>
        <v>0</v>
      </c>
      <c r="CR127" s="174">
        <f t="shared" si="462"/>
        <v>0</v>
      </c>
      <c r="CS127" s="174">
        <f t="shared" si="462"/>
        <v>0</v>
      </c>
      <c r="CT127" s="409">
        <f t="shared" si="463"/>
        <v>0</v>
      </c>
      <c r="CU127" s="399" t="str">
        <f t="shared" si="464"/>
        <v/>
      </c>
      <c r="CV127" s="98"/>
    </row>
    <row r="128" spans="3:100" ht="15.75" thickBot="1" x14ac:dyDescent="0.3">
      <c r="C128" s="380">
        <f t="shared" si="217"/>
        <v>0</v>
      </c>
      <c r="I128" s="409" t="e">
        <f t="shared" ca="1" si="218"/>
        <v>#NAME?</v>
      </c>
      <c r="K128" s="110"/>
      <c r="L128" s="74" t="str">
        <f t="shared" si="219"/>
        <v/>
      </c>
      <c r="M128" s="11" t="str">
        <f t="shared" si="220"/>
        <v/>
      </c>
      <c r="N128" s="11" t="str">
        <f t="shared" si="221"/>
        <v/>
      </c>
      <c r="O128" s="11" t="str">
        <f t="shared" si="222"/>
        <v/>
      </c>
      <c r="P128" s="380">
        <f t="shared" si="223"/>
        <v>1</v>
      </c>
      <c r="Q128" s="380">
        <f t="shared" si="224"/>
        <v>1</v>
      </c>
      <c r="X128" s="514"/>
      <c r="Y128" s="168">
        <v>6</v>
      </c>
      <c r="Z128" s="173">
        <f>COUNTIFS($L$5:$L$300,$X$123,$M$5:$M$300,$Y128,$N$5:$N$300,$Z$31,$O$5:$O$300,$Z$32)</f>
        <v>0</v>
      </c>
      <c r="AA128" s="173">
        <f>COUNTIFS($L$5:$L$300,$X$123,$M$5:$M$300,$Y128,$N$5:$N$300,$Z$31,$O$5:$O$300,$AA$32)</f>
        <v>0</v>
      </c>
      <c r="AB128" s="173">
        <f>COUNTIFS($L$5:$L$300,$X$123,$M$5:$M$300,$Y128,$N$5:$N$300,$Z$31,$O$5:$O$300,$AB$32)</f>
        <v>0</v>
      </c>
      <c r="AC128" s="130"/>
      <c r="AD128" s="130">
        <f t="shared" si="430"/>
        <v>0</v>
      </c>
      <c r="AE128" s="137" t="str">
        <f t="shared" si="431"/>
        <v/>
      </c>
      <c r="AF128" s="173">
        <f>COUNTIFS($L$5:$L$300,$X$123,$M$5:$M$300,$Y128,$N$5:$N$300,$AF$31,$O$5:$O$300,AF$32)</f>
        <v>0</v>
      </c>
      <c r="AG128" s="173">
        <f t="shared" si="432"/>
        <v>0</v>
      </c>
      <c r="AH128" s="173">
        <f t="shared" si="432"/>
        <v>0</v>
      </c>
      <c r="AI128" s="130">
        <f t="shared" si="433"/>
        <v>0</v>
      </c>
      <c r="AJ128" s="137" t="str">
        <f t="shared" si="465"/>
        <v/>
      </c>
      <c r="AK128" s="182">
        <f t="shared" si="434"/>
        <v>0</v>
      </c>
      <c r="AL128" s="173">
        <f t="shared" si="434"/>
        <v>0</v>
      </c>
      <c r="AM128" s="173">
        <f t="shared" si="434"/>
        <v>0</v>
      </c>
      <c r="AN128" s="130">
        <f t="shared" si="435"/>
        <v>0</v>
      </c>
      <c r="AO128" s="137" t="str">
        <f t="shared" si="466"/>
        <v/>
      </c>
      <c r="AP128" s="173">
        <f t="shared" si="436"/>
        <v>0</v>
      </c>
      <c r="AQ128" s="173">
        <f t="shared" si="436"/>
        <v>0</v>
      </c>
      <c r="AR128" s="173">
        <f t="shared" si="436"/>
        <v>0</v>
      </c>
      <c r="AS128" s="130">
        <f t="shared" si="437"/>
        <v>0</v>
      </c>
      <c r="AT128" s="137" t="str">
        <f t="shared" si="438"/>
        <v/>
      </c>
      <c r="AU128" s="182">
        <f t="shared" si="439"/>
        <v>0</v>
      </c>
      <c r="AV128" s="173">
        <f t="shared" si="439"/>
        <v>0</v>
      </c>
      <c r="AW128" s="173">
        <f t="shared" si="439"/>
        <v>0</v>
      </c>
      <c r="AX128" s="130">
        <f t="shared" si="440"/>
        <v>0</v>
      </c>
      <c r="AY128" s="137" t="str">
        <f t="shared" si="441"/>
        <v/>
      </c>
      <c r="AZ128" s="183">
        <f t="shared" si="442"/>
        <v>0</v>
      </c>
      <c r="BA128" s="184">
        <f t="shared" si="442"/>
        <v>0</v>
      </c>
      <c r="BB128" s="173">
        <f t="shared" si="442"/>
        <v>0</v>
      </c>
      <c r="BC128" s="153">
        <f t="shared" si="443"/>
        <v>0</v>
      </c>
      <c r="BD128" s="164" t="str">
        <f t="shared" si="444"/>
        <v/>
      </c>
      <c r="BE128" s="182">
        <f t="shared" si="445"/>
        <v>0</v>
      </c>
      <c r="BF128" s="173">
        <f t="shared" si="445"/>
        <v>0</v>
      </c>
      <c r="BG128" s="173">
        <f t="shared" si="445"/>
        <v>0</v>
      </c>
      <c r="BH128" s="130">
        <f t="shared" si="446"/>
        <v>0</v>
      </c>
      <c r="BI128" s="137" t="str">
        <f t="shared" si="447"/>
        <v/>
      </c>
      <c r="BJ128" s="514"/>
      <c r="BK128" s="234">
        <v>6</v>
      </c>
      <c r="BL128" s="236">
        <f>COUNTIFS($L$5:$L$300,$BJ$33,$M$5:$M$300,$Y128,$N$5:$N$300,$Z$31,$O$5:$O$300,$Z$32)</f>
        <v>0</v>
      </c>
      <c r="BM128" s="236">
        <f>COUNTIFS($L$5:$L$300,$BJ$33,$M$5:$M$300,$Y128,$N$5:$N$300,$Z$31,$O$5:$O$300,$AA$32)</f>
        <v>0</v>
      </c>
      <c r="BN128" s="236">
        <f>COUNTIFS($L$5:$L$300,$BJ$33,$M$5:$M$300,$Y128,$N$5:$N$300,$Z$31,$O$5:$O$300,$AB$32)</f>
        <v>0</v>
      </c>
      <c r="BO128" s="236"/>
      <c r="BP128" s="233">
        <f t="shared" si="448"/>
        <v>0</v>
      </c>
      <c r="BQ128" s="241" t="str">
        <f t="shared" si="449"/>
        <v/>
      </c>
      <c r="BR128" s="236">
        <f>COUNTIFS($L$5:$L$300,$BJ$33,$M$5:$M$300,$Y128,$N$5:$N$300,$AF$31,$O$5:$O$300,BR$32)</f>
        <v>0</v>
      </c>
      <c r="BS128" s="236">
        <f t="shared" si="450"/>
        <v>0</v>
      </c>
      <c r="BT128" s="236">
        <f t="shared" si="450"/>
        <v>0</v>
      </c>
      <c r="BU128" s="233">
        <f t="shared" si="451"/>
        <v>0</v>
      </c>
      <c r="BV128" s="241" t="str">
        <f t="shared" si="467"/>
        <v/>
      </c>
      <c r="BW128" s="236">
        <f t="shared" si="452"/>
        <v>0</v>
      </c>
      <c r="BX128" s="236">
        <f t="shared" si="452"/>
        <v>0</v>
      </c>
      <c r="BY128" s="236">
        <f t="shared" si="452"/>
        <v>0</v>
      </c>
      <c r="BZ128" s="233">
        <f t="shared" si="453"/>
        <v>0</v>
      </c>
      <c r="CA128" s="240" t="str">
        <f t="shared" si="468"/>
        <v/>
      </c>
      <c r="CB128" s="236">
        <f t="shared" si="454"/>
        <v>0</v>
      </c>
      <c r="CC128" s="236">
        <f t="shared" si="454"/>
        <v>0</v>
      </c>
      <c r="CD128" s="236">
        <f t="shared" si="454"/>
        <v>0</v>
      </c>
      <c r="CE128" s="233">
        <f t="shared" si="455"/>
        <v>0</v>
      </c>
      <c r="CF128" s="240" t="str">
        <f t="shared" si="469"/>
        <v/>
      </c>
      <c r="CG128" s="237">
        <f t="shared" si="456"/>
        <v>0</v>
      </c>
      <c r="CH128" s="236">
        <f t="shared" si="456"/>
        <v>0</v>
      </c>
      <c r="CI128" s="236">
        <f t="shared" si="456"/>
        <v>0</v>
      </c>
      <c r="CJ128" s="233">
        <f t="shared" si="457"/>
        <v>0</v>
      </c>
      <c r="CK128" s="242" t="str">
        <f t="shared" si="458"/>
        <v/>
      </c>
      <c r="CL128" s="238">
        <f t="shared" si="459"/>
        <v>0</v>
      </c>
      <c r="CM128" s="239">
        <f t="shared" si="459"/>
        <v>0</v>
      </c>
      <c r="CN128" s="239">
        <f t="shared" si="459"/>
        <v>0</v>
      </c>
      <c r="CO128" s="235">
        <f t="shared" si="460"/>
        <v>0</v>
      </c>
      <c r="CP128" s="241" t="str">
        <f t="shared" si="461"/>
        <v/>
      </c>
      <c r="CQ128" s="236">
        <f t="shared" si="462"/>
        <v>0</v>
      </c>
      <c r="CR128" s="236">
        <f t="shared" si="462"/>
        <v>0</v>
      </c>
      <c r="CS128" s="236">
        <f t="shared" si="462"/>
        <v>0</v>
      </c>
      <c r="CT128" s="233">
        <f t="shared" si="463"/>
        <v>0</v>
      </c>
      <c r="CU128" s="240" t="str">
        <f t="shared" si="464"/>
        <v/>
      </c>
      <c r="CV128" s="98"/>
    </row>
    <row r="129" spans="3:100" ht="16.5" thickBot="1" x14ac:dyDescent="0.3">
      <c r="C129" s="380">
        <f t="shared" si="217"/>
        <v>0</v>
      </c>
      <c r="I129" s="409" t="e">
        <f t="shared" ca="1" si="218"/>
        <v>#NAME?</v>
      </c>
      <c r="K129" s="110"/>
      <c r="L129" s="74" t="str">
        <f t="shared" si="219"/>
        <v/>
      </c>
      <c r="M129" s="11" t="str">
        <f t="shared" si="220"/>
        <v/>
      </c>
      <c r="N129" s="11" t="str">
        <f t="shared" si="221"/>
        <v/>
      </c>
      <c r="O129" s="11" t="str">
        <f t="shared" si="222"/>
        <v/>
      </c>
      <c r="P129" s="380">
        <f t="shared" si="223"/>
        <v>1</v>
      </c>
      <c r="Q129" s="380">
        <f t="shared" si="224"/>
        <v>1</v>
      </c>
      <c r="X129" s="505" t="s">
        <v>130</v>
      </c>
      <c r="Y129" s="506"/>
      <c r="Z129" s="175">
        <f>SUM(Z123:Z128)</f>
        <v>0</v>
      </c>
      <c r="AA129" s="176">
        <f>SUM(AA123:AA128)</f>
        <v>0</v>
      </c>
      <c r="AB129" s="176">
        <f>SUM(AB123:AB128)</f>
        <v>0</v>
      </c>
      <c r="AC129" s="393"/>
      <c r="AD129" s="393">
        <f t="shared" si="430"/>
        <v>0</v>
      </c>
      <c r="AE129" s="138" t="str">
        <f t="shared" si="431"/>
        <v/>
      </c>
      <c r="AF129" s="175">
        <f>SUM(AF123:AF128)</f>
        <v>0</v>
      </c>
      <c r="AG129" s="176">
        <f>SUM(AG123:AG128)</f>
        <v>0</v>
      </c>
      <c r="AH129" s="176">
        <f>SUM(AH123:AH128)</f>
        <v>0</v>
      </c>
      <c r="AI129" s="393">
        <f t="shared" si="433"/>
        <v>0</v>
      </c>
      <c r="AJ129" s="138" t="str">
        <f t="shared" si="465"/>
        <v/>
      </c>
      <c r="AK129" s="175">
        <f>SUM(AK123:AK128)</f>
        <v>0</v>
      </c>
      <c r="AL129" s="176">
        <f>SUM(AL123:AL128)</f>
        <v>0</v>
      </c>
      <c r="AM129" s="176">
        <f>SUM(AM123:AM128)</f>
        <v>0</v>
      </c>
      <c r="AN129" s="393">
        <f t="shared" si="435"/>
        <v>0</v>
      </c>
      <c r="AO129" s="138" t="str">
        <f t="shared" si="466"/>
        <v/>
      </c>
      <c r="AP129" s="175">
        <f>SUM(AP123:AP128)</f>
        <v>0</v>
      </c>
      <c r="AQ129" s="176">
        <f>SUM(AQ123:AQ128)</f>
        <v>0</v>
      </c>
      <c r="AR129" s="176">
        <f>SUM(AR123:AR128)</f>
        <v>0</v>
      </c>
      <c r="AS129" s="393">
        <f t="shared" si="437"/>
        <v>0</v>
      </c>
      <c r="AT129" s="138" t="str">
        <f t="shared" si="438"/>
        <v/>
      </c>
      <c r="AU129" s="175">
        <f>SUM(AU123:AU128)</f>
        <v>0</v>
      </c>
      <c r="AV129" s="176">
        <f>SUM(AV123:AV128)</f>
        <v>0</v>
      </c>
      <c r="AW129" s="176">
        <f>SUM(AW123:AW128)</f>
        <v>0</v>
      </c>
      <c r="AX129" s="393">
        <f t="shared" si="440"/>
        <v>0</v>
      </c>
      <c r="AY129" s="138" t="str">
        <f t="shared" si="441"/>
        <v/>
      </c>
      <c r="AZ129" s="175">
        <f>SUM(AZ123:AZ128)</f>
        <v>0</v>
      </c>
      <c r="BA129" s="176">
        <f>SUM(BA123:BA128)</f>
        <v>0</v>
      </c>
      <c r="BB129" s="176">
        <f>SUM(BB123:BB128)</f>
        <v>0</v>
      </c>
      <c r="BC129" s="393">
        <f t="shared" si="443"/>
        <v>0</v>
      </c>
      <c r="BD129" s="138" t="str">
        <f t="shared" si="444"/>
        <v/>
      </c>
      <c r="BE129" s="175">
        <f>SUM(BE123:BE128)</f>
        <v>0</v>
      </c>
      <c r="BF129" s="176">
        <f>SUM(BF123:BF128)</f>
        <v>0</v>
      </c>
      <c r="BG129" s="176">
        <f>SUM(BG123:BG128)</f>
        <v>0</v>
      </c>
      <c r="BH129" s="393">
        <f t="shared" si="446"/>
        <v>0</v>
      </c>
      <c r="BI129" s="138" t="str">
        <f t="shared" si="447"/>
        <v/>
      </c>
      <c r="BJ129" s="505" t="s">
        <v>130</v>
      </c>
      <c r="BK129" s="506"/>
      <c r="BL129" s="175">
        <f>SUM(BL123:BL128)</f>
        <v>0</v>
      </c>
      <c r="BM129" s="176">
        <f>COUNTIFS($L$5:$L$300,$X$33,$M$5:$M$300,$Y129,$N$5:$N$300,$Z$31,$O$5:$O$300,$AA$32)</f>
        <v>0</v>
      </c>
      <c r="BN129" s="176">
        <f>SUM(BN123:BN128)</f>
        <v>0</v>
      </c>
      <c r="BO129" s="176"/>
      <c r="BP129" s="393">
        <f t="shared" si="448"/>
        <v>0</v>
      </c>
      <c r="BQ129" s="138" t="str">
        <f t="shared" si="449"/>
        <v/>
      </c>
      <c r="BR129" s="175">
        <f>SUM(BR123:BR128)</f>
        <v>0</v>
      </c>
      <c r="BS129" s="176">
        <f>SUM(BS123:BS128)</f>
        <v>0</v>
      </c>
      <c r="BT129" s="176">
        <f>SUM(BT123:BT128)</f>
        <v>0</v>
      </c>
      <c r="BU129" s="393">
        <f t="shared" si="451"/>
        <v>0</v>
      </c>
      <c r="BV129" s="138" t="str">
        <f t="shared" si="467"/>
        <v/>
      </c>
      <c r="BW129" s="175">
        <f>SUM(BW123:BW128)</f>
        <v>0</v>
      </c>
      <c r="BX129" s="176">
        <f>SUM(BY123:BY128)</f>
        <v>0</v>
      </c>
      <c r="BY129" s="176">
        <f>SUM(BY123:BY128)</f>
        <v>0</v>
      </c>
      <c r="BZ129" s="393">
        <f t="shared" si="453"/>
        <v>0</v>
      </c>
      <c r="CA129" s="138" t="str">
        <f t="shared" si="468"/>
        <v/>
      </c>
      <c r="CB129" s="175">
        <f>SUM(CB123:CB128)</f>
        <v>0</v>
      </c>
      <c r="CC129" s="176">
        <f>SUM(CC123:CC128)</f>
        <v>0</v>
      </c>
      <c r="CD129" s="176">
        <f>SUM(CD123:CD128)</f>
        <v>0</v>
      </c>
      <c r="CE129" s="393">
        <f t="shared" si="455"/>
        <v>0</v>
      </c>
      <c r="CF129" s="138" t="str">
        <f t="shared" si="469"/>
        <v/>
      </c>
      <c r="CG129" s="175">
        <f>SUM(CG123:CG128)</f>
        <v>0</v>
      </c>
      <c r="CH129" s="176">
        <f>SUM(CH123:CH128)</f>
        <v>0</v>
      </c>
      <c r="CI129" s="176">
        <f>SUM(CI123:CI128)</f>
        <v>0</v>
      </c>
      <c r="CJ129" s="393">
        <f t="shared" si="457"/>
        <v>0</v>
      </c>
      <c r="CK129" s="138" t="str">
        <f t="shared" si="458"/>
        <v/>
      </c>
      <c r="CL129" s="187">
        <f>SUM(CL123:CL128)</f>
        <v>0</v>
      </c>
      <c r="CM129" s="188">
        <f>SUM(CM123:CM128)</f>
        <v>0</v>
      </c>
      <c r="CN129" s="188">
        <f>SUM(CN123:CN128)</f>
        <v>0</v>
      </c>
      <c r="CO129" s="374">
        <f t="shared" si="460"/>
        <v>0</v>
      </c>
      <c r="CP129" s="243" t="str">
        <f t="shared" si="461"/>
        <v/>
      </c>
      <c r="CQ129" s="175">
        <f>SUM(CQ123:CQ128)</f>
        <v>0</v>
      </c>
      <c r="CR129" s="176">
        <f>SUM(CR123:CR128)</f>
        <v>0</v>
      </c>
      <c r="CS129" s="176">
        <f>SUM(CS123:CS128)</f>
        <v>0</v>
      </c>
      <c r="CT129" s="393">
        <f t="shared" si="463"/>
        <v>0</v>
      </c>
      <c r="CU129" s="138" t="str">
        <f t="shared" si="464"/>
        <v/>
      </c>
      <c r="CV129" s="98"/>
    </row>
    <row r="130" spans="3:100" ht="15.75" thickBot="1" x14ac:dyDescent="0.3">
      <c r="C130" s="380">
        <f t="shared" si="217"/>
        <v>0</v>
      </c>
      <c r="I130" s="409" t="e">
        <f t="shared" ca="1" si="218"/>
        <v>#NAME?</v>
      </c>
      <c r="K130" s="110"/>
      <c r="L130" s="74" t="str">
        <f t="shared" si="219"/>
        <v/>
      </c>
      <c r="M130" s="11" t="str">
        <f t="shared" si="220"/>
        <v/>
      </c>
      <c r="N130" s="11" t="str">
        <f t="shared" si="221"/>
        <v/>
      </c>
      <c r="O130" s="11" t="str">
        <f t="shared" si="222"/>
        <v/>
      </c>
      <c r="P130" s="380">
        <f t="shared" si="223"/>
        <v>1</v>
      </c>
      <c r="Q130" s="380">
        <f t="shared" si="224"/>
        <v>1</v>
      </c>
      <c r="X130" s="379"/>
      <c r="Y130" s="379"/>
      <c r="Z130" s="499" t="str">
        <f>$G$23</f>
        <v>S</v>
      </c>
      <c r="AA130" s="500"/>
      <c r="AB130" s="500"/>
      <c r="AC130" s="500"/>
      <c r="AD130" s="500"/>
      <c r="AE130" s="501"/>
      <c r="AF130" s="499" t="str">
        <f>$G$24</f>
        <v>R</v>
      </c>
      <c r="AG130" s="500"/>
      <c r="AH130" s="500"/>
      <c r="AI130" s="500"/>
      <c r="AJ130" s="501"/>
      <c r="AK130" s="509" t="str">
        <f>$G$26</f>
        <v>D</v>
      </c>
      <c r="AL130" s="510"/>
      <c r="AM130" s="510"/>
      <c r="AN130" s="510"/>
      <c r="AO130" s="511"/>
      <c r="AP130" s="499" t="str">
        <f>$G$27</f>
        <v>L</v>
      </c>
      <c r="AQ130" s="500"/>
      <c r="AR130" s="500"/>
      <c r="AS130" s="500"/>
      <c r="AT130" s="500"/>
      <c r="AU130" s="499" t="str">
        <f>$G$22</f>
        <v>A</v>
      </c>
      <c r="AV130" s="500"/>
      <c r="AW130" s="500"/>
      <c r="AX130" s="500"/>
      <c r="AY130" s="500"/>
      <c r="AZ130" s="499" t="str">
        <f>$G$32</f>
        <v>X</v>
      </c>
      <c r="BA130" s="500"/>
      <c r="BB130" s="500"/>
      <c r="BC130" s="500"/>
      <c r="BD130" s="501"/>
      <c r="BE130" s="500" t="str">
        <f>$G$25</f>
        <v>B</v>
      </c>
      <c r="BF130" s="500"/>
      <c r="BG130" s="500"/>
      <c r="BH130" s="500"/>
      <c r="BI130" s="501"/>
      <c r="BJ130" s="1"/>
      <c r="BK130" s="27"/>
      <c r="BL130" s="499" t="str">
        <f>$G$23</f>
        <v>S</v>
      </c>
      <c r="BM130" s="500"/>
      <c r="BN130" s="500"/>
      <c r="BO130" s="500"/>
      <c r="BP130" s="500"/>
      <c r="BQ130" s="501"/>
      <c r="BR130" s="499" t="str">
        <f>$G$24</f>
        <v>R</v>
      </c>
      <c r="BS130" s="500"/>
      <c r="BT130" s="500"/>
      <c r="BU130" s="500"/>
      <c r="BV130" s="501"/>
      <c r="BW130" s="499" t="str">
        <f>$G$26</f>
        <v>D</v>
      </c>
      <c r="BX130" s="500"/>
      <c r="BY130" s="500"/>
      <c r="BZ130" s="500"/>
      <c r="CA130" s="501"/>
      <c r="CB130" s="499" t="str">
        <f>$G$27</f>
        <v>L</v>
      </c>
      <c r="CC130" s="500"/>
      <c r="CD130" s="500"/>
      <c r="CE130" s="500"/>
      <c r="CF130" s="500"/>
      <c r="CG130" s="499" t="str">
        <f>$G$22</f>
        <v>A</v>
      </c>
      <c r="CH130" s="500"/>
      <c r="CI130" s="500"/>
      <c r="CJ130" s="500"/>
      <c r="CK130" s="501"/>
      <c r="CL130" s="500" t="str">
        <f>$G$32</f>
        <v>X</v>
      </c>
      <c r="CM130" s="500"/>
      <c r="CN130" s="500"/>
      <c r="CO130" s="500"/>
      <c r="CP130" s="501"/>
      <c r="CQ130" s="500" t="str">
        <f>$G$25</f>
        <v>B</v>
      </c>
      <c r="CR130" s="500"/>
      <c r="CS130" s="500"/>
      <c r="CT130" s="500"/>
      <c r="CU130" s="501"/>
      <c r="CV130" s="31"/>
    </row>
    <row r="131" spans="3:100" ht="15.75" thickBot="1" x14ac:dyDescent="0.3">
      <c r="C131" s="380">
        <f t="shared" si="217"/>
        <v>0</v>
      </c>
      <c r="I131" s="409" t="e">
        <f t="shared" ca="1" si="218"/>
        <v>#NAME?</v>
      </c>
      <c r="K131" s="110"/>
      <c r="L131" s="74" t="str">
        <f t="shared" si="219"/>
        <v/>
      </c>
      <c r="M131" s="11" t="str">
        <f t="shared" si="220"/>
        <v/>
      </c>
      <c r="N131" s="11" t="str">
        <f t="shared" si="221"/>
        <v/>
      </c>
      <c r="O131" s="11" t="str">
        <f t="shared" si="222"/>
        <v/>
      </c>
      <c r="P131" s="380">
        <f t="shared" si="223"/>
        <v>1</v>
      </c>
      <c r="Q131" s="380">
        <f t="shared" si="224"/>
        <v>1</v>
      </c>
      <c r="X131" s="379"/>
      <c r="Y131" s="125" t="s">
        <v>127</v>
      </c>
      <c r="Z131" s="176" t="str">
        <f>$G$29</f>
        <v>P</v>
      </c>
      <c r="AA131" s="170" t="str">
        <f>$G$31</f>
        <v>C</v>
      </c>
      <c r="AB131" s="170" t="str">
        <f>$G$28</f>
        <v>E</v>
      </c>
      <c r="AC131" s="97"/>
      <c r="AD131" s="392" t="s">
        <v>10</v>
      </c>
      <c r="AE131" s="119" t="s">
        <v>128</v>
      </c>
      <c r="AF131" s="175" t="str">
        <f>$G$30</f>
        <v>EX</v>
      </c>
      <c r="AG131" s="176" t="str">
        <f>$G$31</f>
        <v>C</v>
      </c>
      <c r="AH131" s="176" t="str">
        <f>$G$28</f>
        <v>E</v>
      </c>
      <c r="AI131" s="393" t="s">
        <v>10</v>
      </c>
      <c r="AJ131" s="138" t="s">
        <v>128</v>
      </c>
      <c r="AK131" s="175" t="str">
        <f>$G$30</f>
        <v>EX</v>
      </c>
      <c r="AL131" s="176" t="str">
        <f>$G$31</f>
        <v>C</v>
      </c>
      <c r="AM131" s="176" t="str">
        <f>$G$28</f>
        <v>E</v>
      </c>
      <c r="AN131" s="161" t="s">
        <v>10</v>
      </c>
      <c r="AO131" s="138" t="s">
        <v>128</v>
      </c>
      <c r="AP131" s="175" t="str">
        <f>$G$30</f>
        <v>EX</v>
      </c>
      <c r="AQ131" s="176" t="str">
        <f>$G$31</f>
        <v>C</v>
      </c>
      <c r="AR131" s="176" t="str">
        <f>$G$28</f>
        <v>E</v>
      </c>
      <c r="AS131" s="393" t="s">
        <v>10</v>
      </c>
      <c r="AT131" s="155" t="s">
        <v>128</v>
      </c>
      <c r="AU131" s="175" t="str">
        <f>$G$29</f>
        <v>P</v>
      </c>
      <c r="AV131" s="176" t="str">
        <f>$G$31</f>
        <v>C</v>
      </c>
      <c r="AW131" s="176" t="str">
        <f>$G$28</f>
        <v>E</v>
      </c>
      <c r="AX131" s="393" t="s">
        <v>10</v>
      </c>
      <c r="AY131" s="138" t="s">
        <v>128</v>
      </c>
      <c r="AZ131" s="175" t="str">
        <f>$G$29</f>
        <v>P</v>
      </c>
      <c r="BA131" s="176" t="str">
        <f>$G$31</f>
        <v>C</v>
      </c>
      <c r="BB131" s="176" t="str">
        <f>$G$28</f>
        <v>E</v>
      </c>
      <c r="BC131" s="393" t="s">
        <v>10</v>
      </c>
      <c r="BD131" s="138" t="s">
        <v>128</v>
      </c>
      <c r="BE131" s="176" t="str">
        <f>$G$29</f>
        <v>P</v>
      </c>
      <c r="BF131" s="170" t="str">
        <f>$G$31</f>
        <v>C</v>
      </c>
      <c r="BG131" s="170" t="str">
        <f>$G$28</f>
        <v>E</v>
      </c>
      <c r="BH131" s="392" t="s">
        <v>10</v>
      </c>
      <c r="BI131" s="138" t="s">
        <v>128</v>
      </c>
      <c r="BJ131" s="1"/>
      <c r="BK131" s="125" t="s">
        <v>127</v>
      </c>
      <c r="BL131" s="176" t="str">
        <f>$G$29</f>
        <v>P</v>
      </c>
      <c r="BM131" s="170" t="str">
        <f>$G$31</f>
        <v>C</v>
      </c>
      <c r="BN131" s="170" t="str">
        <f>$G$28</f>
        <v>E</v>
      </c>
      <c r="BO131" s="97"/>
      <c r="BP131" s="392" t="s">
        <v>10</v>
      </c>
      <c r="BQ131" s="119" t="s">
        <v>128</v>
      </c>
      <c r="BR131" s="175" t="str">
        <f>$G$30</f>
        <v>EX</v>
      </c>
      <c r="BS131" s="176" t="str">
        <f>$G$31</f>
        <v>C</v>
      </c>
      <c r="BT131" s="176" t="str">
        <f>$G$28</f>
        <v>E</v>
      </c>
      <c r="BU131" s="393" t="s">
        <v>10</v>
      </c>
      <c r="BV131" s="138" t="s">
        <v>128</v>
      </c>
      <c r="BW131" s="175" t="str">
        <f>$G$30</f>
        <v>EX</v>
      </c>
      <c r="BX131" s="176" t="str">
        <f>$G$31</f>
        <v>C</v>
      </c>
      <c r="BY131" s="176" t="str">
        <f>$G$28</f>
        <v>E</v>
      </c>
      <c r="BZ131" s="161" t="s">
        <v>10</v>
      </c>
      <c r="CA131" s="138" t="s">
        <v>128</v>
      </c>
      <c r="CB131" s="175" t="str">
        <f>$G$30</f>
        <v>EX</v>
      </c>
      <c r="CC131" s="176" t="str">
        <f>$G$31</f>
        <v>C</v>
      </c>
      <c r="CD131" s="176" t="str">
        <f>$G$28</f>
        <v>E</v>
      </c>
      <c r="CE131" s="393" t="s">
        <v>10</v>
      </c>
      <c r="CF131" s="155" t="s">
        <v>128</v>
      </c>
      <c r="CG131" s="175" t="str">
        <f>$G$29</f>
        <v>P</v>
      </c>
      <c r="CH131" s="176" t="str">
        <f>$G$31</f>
        <v>C</v>
      </c>
      <c r="CI131" s="176" t="str">
        <f>$G$28</f>
        <v>E</v>
      </c>
      <c r="CJ131" s="393" t="s">
        <v>10</v>
      </c>
      <c r="CK131" s="138" t="s">
        <v>128</v>
      </c>
      <c r="CL131" s="176" t="str">
        <f>$G$29</f>
        <v>P</v>
      </c>
      <c r="CM131" s="170" t="str">
        <f>$G$31</f>
        <v>C</v>
      </c>
      <c r="CN131" s="170" t="str">
        <f>$G$28</f>
        <v>E</v>
      </c>
      <c r="CO131" s="393" t="s">
        <v>10</v>
      </c>
      <c r="CP131" s="138" t="s">
        <v>128</v>
      </c>
      <c r="CQ131" s="176" t="str">
        <f>$G$29</f>
        <v>P</v>
      </c>
      <c r="CR131" s="170" t="str">
        <f>$G$31</f>
        <v>C</v>
      </c>
      <c r="CS131" s="170" t="str">
        <f>$G$28</f>
        <v>E</v>
      </c>
      <c r="CT131" s="392" t="s">
        <v>10</v>
      </c>
      <c r="CU131" s="138" t="s">
        <v>128</v>
      </c>
      <c r="CV131" s="329"/>
    </row>
    <row r="132" spans="3:100" ht="15.75" customHeight="1" x14ac:dyDescent="0.25">
      <c r="C132" s="380">
        <f t="shared" si="217"/>
        <v>0</v>
      </c>
      <c r="I132" s="409" t="e">
        <f t="shared" ca="1" si="218"/>
        <v>#NAME?</v>
      </c>
      <c r="K132" s="110"/>
      <c r="L132" s="74" t="str">
        <f t="shared" si="219"/>
        <v/>
      </c>
      <c r="M132" s="11" t="str">
        <f t="shared" si="220"/>
        <v/>
      </c>
      <c r="N132" s="11" t="str">
        <f t="shared" si="221"/>
        <v/>
      </c>
      <c r="O132" s="11" t="str">
        <f t="shared" si="222"/>
        <v/>
      </c>
      <c r="P132" s="380">
        <f t="shared" si="223"/>
        <v>1</v>
      </c>
      <c r="Q132" s="380">
        <f t="shared" si="224"/>
        <v>1</v>
      </c>
      <c r="X132" s="512">
        <f>F15</f>
        <v>0</v>
      </c>
      <c r="Y132" s="391">
        <v>1</v>
      </c>
      <c r="Z132" s="172">
        <f>COUNTIFS($L$5:$L$300,$X$132,$M$5:$M$300,$Y$33,$N$5:$N$300,$Z$31,$O$5:$O$300,$Z$32)</f>
        <v>0</v>
      </c>
      <c r="AA132" s="172">
        <f>COUNTIFS($L$5:$L$300,$X$132,$M$5:$M$300,$Y$33,$N$5:$N$300,$Z$31,$O$5:$O$300,AA$32)</f>
        <v>0</v>
      </c>
      <c r="AB132" s="172">
        <f>COUNTIFS($L$5:$L$300,$X$132,$M$5:$M$300,$Y$33,$N$5:$N$300,$Z$31,$O$5:$O$300,AB$32)</f>
        <v>0</v>
      </c>
      <c r="AC132" s="97"/>
      <c r="AD132" s="97">
        <f t="shared" ref="AD132:AD138" si="470">SUM(Z132:AB132)</f>
        <v>0</v>
      </c>
      <c r="AE132" s="397" t="str">
        <f t="shared" ref="AE132:AE138" si="471">IF(AD132=0,"",((Z132*4)+(AA132*2)+(AB132*0))/AD132)</f>
        <v/>
      </c>
      <c r="AF132" s="174">
        <f>COUNTIFS($L$5:$L$300,$X$132,$M$5:$M$300,$Y$33,$N$5:$N$300,$AF$31,$O$5:$O$300,AF$32)</f>
        <v>0</v>
      </c>
      <c r="AG132" s="174">
        <f t="shared" ref="AG132:AH137" si="472">COUNTIFS($L$5:$L$300,$X$132,$M$5:$M$300,$Y132,$N$5:$N$300,$AF$31,$O$5:$O$300,AG$32)</f>
        <v>0</v>
      </c>
      <c r="AH132" s="174">
        <f t="shared" si="472"/>
        <v>0</v>
      </c>
      <c r="AI132" s="97">
        <f t="shared" ref="AI132:AI138" si="473">SUM(AF132:AH132)</f>
        <v>0</v>
      </c>
      <c r="AJ132" s="397" t="str">
        <f>IF(AI132=0,"",((AF132*3)+(AG132*1.5)+(AH132*0))/AI132)</f>
        <v/>
      </c>
      <c r="AK132" s="181">
        <f t="shared" ref="AK132:AM137" si="474">COUNTIFS($L$5:$L$300,$X$132,$M$5:$M$300,$Y132,$N$5:$N$300,$AK$31,$O$5:$O$300,AK$32)</f>
        <v>0</v>
      </c>
      <c r="AL132" s="174">
        <f t="shared" si="474"/>
        <v>0</v>
      </c>
      <c r="AM132" s="174">
        <f t="shared" si="474"/>
        <v>0</v>
      </c>
      <c r="AN132" s="97">
        <f t="shared" ref="AN132:AN138" si="475">SUM(AK132:AM132)</f>
        <v>0</v>
      </c>
      <c r="AO132" s="397" t="str">
        <f>IF(AN132=0,"",((AK132*3)+(AL132*1.5)+(AM132*0))/AN132)</f>
        <v/>
      </c>
      <c r="AP132" s="174">
        <f t="shared" ref="AP132:AR137" si="476">COUNTIFS($L$5:$L$300,$X$132,$M$5:$M$300,$Y132,$N$5:$N$300,$AP$31,$O$5:$O$300,AP$32)</f>
        <v>0</v>
      </c>
      <c r="AQ132" s="174">
        <f t="shared" si="476"/>
        <v>0</v>
      </c>
      <c r="AR132" s="174">
        <f t="shared" si="476"/>
        <v>0</v>
      </c>
      <c r="AS132" s="97">
        <f t="shared" ref="AS132:AS138" si="477">SUM(AP132:AR132)</f>
        <v>0</v>
      </c>
      <c r="AT132" s="397" t="str">
        <f t="shared" ref="AT132:AT138" si="478">IF(AS132=0,"",((AP132*3)+(AQ132*1.5)+(AS132*0))/AS132)</f>
        <v/>
      </c>
      <c r="AU132" s="185">
        <f t="shared" ref="AU132:AW137" si="479">COUNTIFS($L$5:$L$300,$X$132,$M$5:$M$300,$Y132,$N$5:$N$300,$AU$31,$O$5:$O$300,AU$32)</f>
        <v>0</v>
      </c>
      <c r="AV132" s="172">
        <f t="shared" si="479"/>
        <v>0</v>
      </c>
      <c r="AW132" s="172">
        <f t="shared" si="479"/>
        <v>0</v>
      </c>
      <c r="AX132" s="97">
        <f t="shared" ref="AX132:AX138" si="480">SUM(AU132:AW132)</f>
        <v>0</v>
      </c>
      <c r="AY132" s="397" t="str">
        <f t="shared" ref="AY132:AY138" si="481">IF(AX132=0,"",((AU132*4)+(AV132*2)+(AW132*0))/AX132)</f>
        <v/>
      </c>
      <c r="AZ132" s="181">
        <f t="shared" ref="AZ132:BB137" si="482">COUNTIFS($L$5:$L$300,$X$132,$M$5:$M$300,$Y132,$N$5:$N$300,$AZ$31,$O$5:$O$300,AZ$32)</f>
        <v>0</v>
      </c>
      <c r="BA132" s="174">
        <f t="shared" si="482"/>
        <v>0</v>
      </c>
      <c r="BB132" s="174">
        <f t="shared" si="482"/>
        <v>0</v>
      </c>
      <c r="BC132" s="409">
        <f t="shared" ref="BC132:BC138" si="483">SUM(AZ132:BB132)</f>
        <v>0</v>
      </c>
      <c r="BD132" s="399" t="str">
        <f t="shared" ref="BD132:BD138" si="484">IF(BC132=0,"",((AZ132*4)+(BA132*2)+(BB132*0))/BC132)</f>
        <v/>
      </c>
      <c r="BE132" s="185">
        <f t="shared" ref="BE132:BG137" si="485">COUNTIFS($L$5:$L$300,$X$132,$M$5:$M$300,$Y132,$N$5:$N$300,$BE$31,$O$5:$O$300,BE$32)</f>
        <v>0</v>
      </c>
      <c r="BF132" s="172">
        <f t="shared" si="485"/>
        <v>0</v>
      </c>
      <c r="BG132" s="172">
        <f t="shared" si="485"/>
        <v>0</v>
      </c>
      <c r="BH132" s="97">
        <f t="shared" ref="BH132:BH138" si="486">SUM(BE132:BG132)</f>
        <v>0</v>
      </c>
      <c r="BI132" s="397" t="str">
        <f t="shared" ref="BI132:BI138" si="487">IF(BH132=0,"",((BE132*4)+(BF132*2)+(BG132*0))/BH132)</f>
        <v/>
      </c>
      <c r="BJ132" s="512">
        <f>H16</f>
        <v>0</v>
      </c>
      <c r="BK132" s="404">
        <v>1</v>
      </c>
      <c r="BL132" s="172">
        <f>COUNTIFS($L$5:$L$300,$BJ$33,$M$5:$M$300,$Y$33,$N$5:$N$300,$Z$31,$O$5:$O$300,$Z$32)</f>
        <v>0</v>
      </c>
      <c r="BM132" s="172">
        <f>COUNTIFS($L$5:$L$300,$BJ$33,$M$5:$M$300,$Y$33,$N$5:$N$300,$Z$31,$O$5:$O$300,BM$32)</f>
        <v>0</v>
      </c>
      <c r="BN132" s="172">
        <f>COUNTIFS($L$5:$L$300,$BJ$33,$M$5:$M$300,$Y$33,$N$5:$N$300,$Z$31,$O$5:$O$300,BN$32)</f>
        <v>0</v>
      </c>
      <c r="BO132" s="172"/>
      <c r="BP132" s="97">
        <f t="shared" ref="BP132:BP138" si="488">SUM(BL132:BN132)</f>
        <v>0</v>
      </c>
      <c r="BQ132" s="397" t="str">
        <f t="shared" ref="BQ132:BQ138" si="489">IF(BP132=0,"",((BL132*4)+(BM132*2)+(BN132*0))/BP132)</f>
        <v/>
      </c>
      <c r="BR132" s="174">
        <f>COUNTIFS($L$5:$L$300,$BJ$33,$M$5:$M$300,$Y$33,$N$5:$N$300,$AF$31,$O$5:$O$300,BR$32)</f>
        <v>0</v>
      </c>
      <c r="BS132" s="174">
        <f t="shared" ref="BS132:BT137" si="490">COUNTIFS($L$5:$L$300,$BJ$33,$M$5:$M$300,$Y132,$N$5:$N$300,$AF$31,$O$5:$O$300,BS$32)</f>
        <v>0</v>
      </c>
      <c r="BT132" s="174">
        <f t="shared" si="490"/>
        <v>0</v>
      </c>
      <c r="BU132" s="97">
        <f t="shared" ref="BU132:BU138" si="491">SUM(BR132:BT132)</f>
        <v>0</v>
      </c>
      <c r="BV132" s="397" t="str">
        <f>IF(BU132=0,"",((BR132*3)+(BS132*1.5)+(BT132*0))/BU132)</f>
        <v/>
      </c>
      <c r="BW132" s="174">
        <f t="shared" ref="BW132:BY137" si="492">COUNTIFS($L$5:$L$300,$BJ$33,$M$5:$M$300,$Y132,$N$5:$N$300,$AK$31,$O$5:$O$300,BW$32)</f>
        <v>0</v>
      </c>
      <c r="BX132" s="174">
        <f t="shared" si="492"/>
        <v>0</v>
      </c>
      <c r="BY132" s="174">
        <f t="shared" si="492"/>
        <v>0</v>
      </c>
      <c r="BZ132" s="97">
        <f t="shared" ref="BZ132:BZ138" si="493">SUM(BW132:BY132)</f>
        <v>0</v>
      </c>
      <c r="CA132" s="397" t="str">
        <f>IF(BZ132=0,"",((BW132*3)+(BX132*1.5)+(BY132*0))/BZ132)</f>
        <v/>
      </c>
      <c r="CB132" s="174">
        <f t="shared" ref="CB132:CD137" si="494">COUNTIFS($L$5:$L$300,$BJ$33,$M$5:$M$300,$Y132,$N$5:$N$300,$AP$31,$O$5:$O$300,CB$32)</f>
        <v>0</v>
      </c>
      <c r="CC132" s="174">
        <f t="shared" si="494"/>
        <v>0</v>
      </c>
      <c r="CD132" s="174">
        <f t="shared" si="494"/>
        <v>0</v>
      </c>
      <c r="CE132" s="97">
        <f t="shared" ref="CE132:CE138" si="495">SUM(CB132:CD132)</f>
        <v>0</v>
      </c>
      <c r="CF132" s="397" t="str">
        <f>IF(CE132=0,"",((CB132*3)+(CC132*1.5)+(CD132*0))/CE132)</f>
        <v/>
      </c>
      <c r="CG132" s="185">
        <f t="shared" ref="CG132:CI137" si="496">COUNTIFS($L$5:$L$300,$BJ$33,$M$5:$M$300,$Y132,$N$5:$N$300,$AU$31,$O$5:$O$300,CG$32)</f>
        <v>0</v>
      </c>
      <c r="CH132" s="172">
        <f t="shared" si="496"/>
        <v>0</v>
      </c>
      <c r="CI132" s="172">
        <f t="shared" si="496"/>
        <v>0</v>
      </c>
      <c r="CJ132" s="97">
        <f t="shared" ref="CJ132:CJ138" si="497">SUM(CG132:CI132)</f>
        <v>0</v>
      </c>
      <c r="CK132" s="400" t="str">
        <f t="shared" ref="CK132:CK138" si="498">IF(CJ132=0,"",((CG132*4)+(CH132*2)+(CI132*0))/CJ132)</f>
        <v/>
      </c>
      <c r="CL132" s="185">
        <f t="shared" ref="CL132:CN137" si="499">COUNTIFS($L$5:$L$300,$BJ$33,$M$5:$M$300,$Y132,$N$5:$N$300,$AZ$31,$O$5:$O$300,CL$32)</f>
        <v>0</v>
      </c>
      <c r="CM132" s="172">
        <f t="shared" si="499"/>
        <v>0</v>
      </c>
      <c r="CN132" s="172">
        <f t="shared" si="499"/>
        <v>0</v>
      </c>
      <c r="CO132" s="97">
        <f t="shared" ref="CO132:CO138" si="500">SUM(CL132:CN132)</f>
        <v>0</v>
      </c>
      <c r="CP132" s="397" t="str">
        <f t="shared" ref="CP132:CP138" si="501">IF(CO132=0,"",((CL132*4)+(CM132*2)+(CN132*0))/CO132)</f>
        <v/>
      </c>
      <c r="CQ132" s="172">
        <f t="shared" ref="CQ132:CS137" si="502">COUNTIFS($L$5:$L$300,$BJ$33,$M$5:$M$300,$Y132,$N$5:$N$300,$BE$31,$O$5:$O$300,CQ$32)</f>
        <v>0</v>
      </c>
      <c r="CR132" s="172">
        <f t="shared" si="502"/>
        <v>0</v>
      </c>
      <c r="CS132" s="172">
        <f t="shared" si="502"/>
        <v>0</v>
      </c>
      <c r="CT132" s="97">
        <f t="shared" ref="CT132:CT138" si="503">SUM(CQ132:CS132)</f>
        <v>0</v>
      </c>
      <c r="CU132" s="397" t="str">
        <f t="shared" ref="CU132:CU138" si="504">IF(CT132=0,"",((CQ132*4)+(CR132*2)+(CS132*0))/CT132)</f>
        <v/>
      </c>
      <c r="CV132" s="98"/>
    </row>
    <row r="133" spans="3:100" x14ac:dyDescent="0.25">
      <c r="C133" s="380">
        <f t="shared" si="217"/>
        <v>0</v>
      </c>
      <c r="I133" s="409" t="e">
        <f t="shared" ca="1" si="218"/>
        <v>#NAME?</v>
      </c>
      <c r="K133" s="110"/>
      <c r="L133" s="74" t="str">
        <f t="shared" si="219"/>
        <v/>
      </c>
      <c r="M133" s="11" t="str">
        <f t="shared" si="220"/>
        <v/>
      </c>
      <c r="N133" s="11" t="str">
        <f t="shared" si="221"/>
        <v/>
      </c>
      <c r="O133" s="11" t="str">
        <f t="shared" si="222"/>
        <v/>
      </c>
      <c r="P133" s="380">
        <f t="shared" si="223"/>
        <v>1</v>
      </c>
      <c r="Q133" s="380">
        <f t="shared" si="224"/>
        <v>1</v>
      </c>
      <c r="X133" s="513"/>
      <c r="Y133" s="129">
        <v>2</v>
      </c>
      <c r="Z133" s="173">
        <f>COUNTIFS($L$5:$L$300,$X$132,$M$5:$M$300,$Y133,$N$5:$N$300,$Z$31,$O$5:$O$300,$Z$32)</f>
        <v>0</v>
      </c>
      <c r="AA133" s="173">
        <f>COUNTIFS($L$5:$L$300,$X$132,$M$5:$M$300,$Y133,$N$5:$N$300,$Z$31,$O$5:$O$300,$AA$32)</f>
        <v>0</v>
      </c>
      <c r="AB133" s="173">
        <f>COUNTIFS($L$5:$L$300,$X$132,$M$5:$M$300,$Y133,$N$5:$N$300,$Z$31,$O$5:$O$300,$AB$32)</f>
        <v>0</v>
      </c>
      <c r="AC133" s="130"/>
      <c r="AD133" s="130">
        <f t="shared" si="470"/>
        <v>0</v>
      </c>
      <c r="AE133" s="137" t="str">
        <f t="shared" si="471"/>
        <v/>
      </c>
      <c r="AF133" s="173">
        <f>COUNTIFS($L$5:$L$300,$X$132,$M$5:$M$300,$Y133,$N$5:$N$300,$AF$31,$O$5:$O$300,AF$32)</f>
        <v>0</v>
      </c>
      <c r="AG133" s="173">
        <f t="shared" si="472"/>
        <v>0</v>
      </c>
      <c r="AH133" s="173">
        <f t="shared" si="472"/>
        <v>0</v>
      </c>
      <c r="AI133" s="130">
        <f t="shared" si="473"/>
        <v>0</v>
      </c>
      <c r="AJ133" s="137" t="str">
        <f t="shared" ref="AJ133:AJ138" si="505">IF(AI133=0,"",((AF133*3)+(AG133*1.5)+(AH133*0))/AI133)</f>
        <v/>
      </c>
      <c r="AK133" s="182">
        <f t="shared" si="474"/>
        <v>0</v>
      </c>
      <c r="AL133" s="173">
        <f t="shared" si="474"/>
        <v>0</v>
      </c>
      <c r="AM133" s="173">
        <f t="shared" si="474"/>
        <v>0</v>
      </c>
      <c r="AN133" s="130">
        <f t="shared" si="475"/>
        <v>0</v>
      </c>
      <c r="AO133" s="137" t="str">
        <f t="shared" ref="AO133:AO138" si="506">IF(AN133=0,"",((AK133*3)+(AL133*1.5)+(AM133*0))/AN133)</f>
        <v/>
      </c>
      <c r="AP133" s="173">
        <f t="shared" si="476"/>
        <v>0</v>
      </c>
      <c r="AQ133" s="173">
        <f t="shared" si="476"/>
        <v>0</v>
      </c>
      <c r="AR133" s="173">
        <f t="shared" si="476"/>
        <v>0</v>
      </c>
      <c r="AS133" s="130">
        <f t="shared" si="477"/>
        <v>0</v>
      </c>
      <c r="AT133" s="137" t="str">
        <f t="shared" si="478"/>
        <v/>
      </c>
      <c r="AU133" s="182">
        <f t="shared" si="479"/>
        <v>0</v>
      </c>
      <c r="AV133" s="173">
        <f t="shared" si="479"/>
        <v>0</v>
      </c>
      <c r="AW133" s="173">
        <f t="shared" si="479"/>
        <v>0</v>
      </c>
      <c r="AX133" s="130">
        <f t="shared" si="480"/>
        <v>0</v>
      </c>
      <c r="AY133" s="137" t="str">
        <f t="shared" si="481"/>
        <v/>
      </c>
      <c r="AZ133" s="182">
        <f t="shared" si="482"/>
        <v>0</v>
      </c>
      <c r="BA133" s="173">
        <f t="shared" si="482"/>
        <v>0</v>
      </c>
      <c r="BB133" s="173">
        <f t="shared" si="482"/>
        <v>0</v>
      </c>
      <c r="BC133" s="130">
        <f t="shared" si="483"/>
        <v>0</v>
      </c>
      <c r="BD133" s="137" t="str">
        <f t="shared" si="484"/>
        <v/>
      </c>
      <c r="BE133" s="182">
        <f t="shared" si="485"/>
        <v>0</v>
      </c>
      <c r="BF133" s="173">
        <f t="shared" si="485"/>
        <v>0</v>
      </c>
      <c r="BG133" s="173">
        <f t="shared" si="485"/>
        <v>0</v>
      </c>
      <c r="BH133" s="130">
        <f t="shared" si="486"/>
        <v>0</v>
      </c>
      <c r="BI133" s="137" t="str">
        <f t="shared" si="487"/>
        <v/>
      </c>
      <c r="BJ133" s="513"/>
      <c r="BK133" s="126">
        <v>2</v>
      </c>
      <c r="BL133" s="236">
        <f>COUNTIFS($L$5:$L$300,$BJ$33,$M$5:$M$300,$Y133,$N$5:$N$300,$Z$31,$O$5:$O$300,$Z$32)</f>
        <v>0</v>
      </c>
      <c r="BM133" s="236">
        <f>COUNTIFS($L$5:$L$300,$BJ$33,$M$5:$M$300,$Y133,$N$5:$N$300,$Z$31,$O$5:$O$300,$AA$32)</f>
        <v>0</v>
      </c>
      <c r="BN133" s="236">
        <f>COUNTIFS($L$5:$L$300,$BJ$33,$M$5:$M$300,$Y133,$N$5:$N$300,$Z$31,$O$5:$O$300,$AB$32)</f>
        <v>0</v>
      </c>
      <c r="BO133" s="236"/>
      <c r="BP133" s="233">
        <f t="shared" si="488"/>
        <v>0</v>
      </c>
      <c r="BQ133" s="240" t="str">
        <f t="shared" si="489"/>
        <v/>
      </c>
      <c r="BR133" s="236">
        <f>COUNTIFS($L$5:$L$300,$BJ$33,$M$5:$M$300,$Y133,$N$5:$N$300,$AF$31,$O$5:$O$300,BR$32)</f>
        <v>0</v>
      </c>
      <c r="BS133" s="236">
        <f t="shared" si="490"/>
        <v>0</v>
      </c>
      <c r="BT133" s="236">
        <f t="shared" si="490"/>
        <v>0</v>
      </c>
      <c r="BU133" s="233">
        <f t="shared" si="491"/>
        <v>0</v>
      </c>
      <c r="BV133" s="240" t="str">
        <f t="shared" ref="BV133:BV138" si="507">IF(BU133=0,"",((BR133*3)+(BS133*1.5)+(BT133*0))/BU133)</f>
        <v/>
      </c>
      <c r="BW133" s="236">
        <f t="shared" si="492"/>
        <v>0</v>
      </c>
      <c r="BX133" s="236">
        <f t="shared" si="492"/>
        <v>0</v>
      </c>
      <c r="BY133" s="236">
        <f t="shared" si="492"/>
        <v>0</v>
      </c>
      <c r="BZ133" s="233">
        <f t="shared" si="493"/>
        <v>0</v>
      </c>
      <c r="CA133" s="240" t="str">
        <f t="shared" ref="CA133:CA138" si="508">IF(BZ133=0,"",((BW133*3)+(BX133*1.5)+(BY133*0))/BZ133)</f>
        <v/>
      </c>
      <c r="CB133" s="236">
        <f t="shared" si="494"/>
        <v>0</v>
      </c>
      <c r="CC133" s="236">
        <f t="shared" si="494"/>
        <v>0</v>
      </c>
      <c r="CD133" s="236">
        <f t="shared" si="494"/>
        <v>0</v>
      </c>
      <c r="CE133" s="233">
        <f t="shared" si="495"/>
        <v>0</v>
      </c>
      <c r="CF133" s="240" t="str">
        <f t="shared" ref="CF133:CF138" si="509">IF(CE133=0,"",((CB133*3)+(CC133*1.5)+(CD133*0))/CE133)</f>
        <v/>
      </c>
      <c r="CG133" s="237">
        <f t="shared" si="496"/>
        <v>0</v>
      </c>
      <c r="CH133" s="236">
        <f t="shared" si="496"/>
        <v>0</v>
      </c>
      <c r="CI133" s="236">
        <f t="shared" si="496"/>
        <v>0</v>
      </c>
      <c r="CJ133" s="233">
        <f t="shared" si="497"/>
        <v>0</v>
      </c>
      <c r="CK133" s="242" t="str">
        <f t="shared" si="498"/>
        <v/>
      </c>
      <c r="CL133" s="237">
        <f t="shared" si="499"/>
        <v>0</v>
      </c>
      <c r="CM133" s="236">
        <f t="shared" si="499"/>
        <v>0</v>
      </c>
      <c r="CN133" s="236">
        <f t="shared" si="499"/>
        <v>0</v>
      </c>
      <c r="CO133" s="233">
        <f t="shared" si="500"/>
        <v>0</v>
      </c>
      <c r="CP133" s="240" t="str">
        <f t="shared" si="501"/>
        <v/>
      </c>
      <c r="CQ133" s="236">
        <f t="shared" si="502"/>
        <v>0</v>
      </c>
      <c r="CR133" s="236">
        <f t="shared" si="502"/>
        <v>0</v>
      </c>
      <c r="CS133" s="236">
        <f t="shared" si="502"/>
        <v>0</v>
      </c>
      <c r="CT133" s="233">
        <f t="shared" si="503"/>
        <v>0</v>
      </c>
      <c r="CU133" s="240" t="str">
        <f t="shared" si="504"/>
        <v/>
      </c>
      <c r="CV133" s="98"/>
    </row>
    <row r="134" spans="3:100" x14ac:dyDescent="0.25">
      <c r="C134" s="380">
        <f t="shared" ref="C134:C197" si="510">IFERROR(_xlfn.NUMBERVALUE(L134),L134)</f>
        <v>0</v>
      </c>
      <c r="I134" s="409" t="e">
        <f t="shared" ref="I134:I197" ca="1" si="511">IF(OR($A$4=C134,$A$5=C134,$A$6=C134,$A$7=C134,$A$8=C134,$A$9=C134,$A$10=C134,$A$11=C134,$A$12=C134,$A$13=C134,$A$14=C134,$A$15=C134,$A$16=C134,$A$17=C134,$A$18=C134),1,2)</f>
        <v>#NAME?</v>
      </c>
      <c r="K134" s="110"/>
      <c r="L134" s="74" t="str">
        <f t="shared" ref="L134:L197" si="512">MID(K134,1,2)</f>
        <v/>
      </c>
      <c r="M134" s="11" t="str">
        <f t="shared" ref="M134:M197" si="513">MID(K134,3,1)</f>
        <v/>
      </c>
      <c r="N134" s="11" t="str">
        <f t="shared" ref="N134:N197" si="514">MID(K134,4,1)</f>
        <v/>
      </c>
      <c r="O134" s="11" t="str">
        <f t="shared" ref="O134:O197" si="515">MID(K134,5,2)</f>
        <v/>
      </c>
      <c r="P134" s="380">
        <f t="shared" ref="P134:P197" si="516">IF(AND($T$18=C134,N134="S"),1,IF(AND($T$19=C134,N134="S"),6,IF(AND($T$20=C134,N134="S"),5,IF(AND($T$21=C134,N134="S"),4,IF(AND($T$22=C134,N134="S"),3,IF(AND($T$23=C134,N134="S"),2,P133))))))</f>
        <v>1</v>
      </c>
      <c r="Q134" s="380">
        <f t="shared" ref="Q134:Q197" si="517">IF(AND($T$29=C134,N134="S"),1,IF(AND($T$30=C134,N134="S"),2,IF(AND($T$31=C134,N134="S"),3,IF(AND($T$32=C134,N134="S"),4,IF(AND($T$33=C134,N134="S"),5,IF(AND($T$34=C134,N134="S"),6,Q133))))))</f>
        <v>1</v>
      </c>
      <c r="X134" s="513"/>
      <c r="Y134" s="111">
        <v>3</v>
      </c>
      <c r="Z134" s="174">
        <f>COUNTIFS($L$5:$L$300,$X$132,$M$5:$M$300,$Y134,$N$5:$N$300,$Z$31,$O$5:$O$300,$Z$32)</f>
        <v>0</v>
      </c>
      <c r="AA134" s="174">
        <f>COUNTIFS($L$5:$L$300,$X$132,$M$5:$M$300,$Y134,$N$5:$N$300,$Z$31,$O$5:$O$300,$AA$32)</f>
        <v>0</v>
      </c>
      <c r="AB134" s="174">
        <f>COUNTIFS($L$5:$L$300,$X$132,$M$5:$M$300,$Y134,$N$5:$N$300,$Z$31,$O$5:$O$300,$AB$32)</f>
        <v>0</v>
      </c>
      <c r="AC134" s="409"/>
      <c r="AD134" s="409">
        <f t="shared" si="470"/>
        <v>0</v>
      </c>
      <c r="AE134" s="399" t="str">
        <f t="shared" si="471"/>
        <v/>
      </c>
      <c r="AF134" s="174">
        <f>COUNTIFS($L$5:$L$300,$X$132,$M$5:$M$300,$Y134,$N$5:$N$300,$AF$31,$O$5:$O$300,AF$32)</f>
        <v>0</v>
      </c>
      <c r="AG134" s="174">
        <f t="shared" si="472"/>
        <v>0</v>
      </c>
      <c r="AH134" s="174">
        <f t="shared" si="472"/>
        <v>0</v>
      </c>
      <c r="AI134" s="409">
        <f t="shared" si="473"/>
        <v>0</v>
      </c>
      <c r="AJ134" s="399" t="str">
        <f t="shared" si="505"/>
        <v/>
      </c>
      <c r="AK134" s="181">
        <f t="shared" si="474"/>
        <v>0</v>
      </c>
      <c r="AL134" s="174">
        <f t="shared" si="474"/>
        <v>0</v>
      </c>
      <c r="AM134" s="174">
        <f t="shared" si="474"/>
        <v>0</v>
      </c>
      <c r="AN134" s="409">
        <f t="shared" si="475"/>
        <v>0</v>
      </c>
      <c r="AO134" s="399" t="str">
        <f t="shared" si="506"/>
        <v/>
      </c>
      <c r="AP134" s="174">
        <f t="shared" si="476"/>
        <v>0</v>
      </c>
      <c r="AQ134" s="174">
        <f t="shared" si="476"/>
        <v>0</v>
      </c>
      <c r="AR134" s="174">
        <f t="shared" si="476"/>
        <v>0</v>
      </c>
      <c r="AS134" s="409">
        <f t="shared" si="477"/>
        <v>0</v>
      </c>
      <c r="AT134" s="399" t="str">
        <f t="shared" si="478"/>
        <v/>
      </c>
      <c r="AU134" s="181">
        <f t="shared" si="479"/>
        <v>0</v>
      </c>
      <c r="AV134" s="174">
        <f t="shared" si="479"/>
        <v>0</v>
      </c>
      <c r="AW134" s="174">
        <f t="shared" si="479"/>
        <v>0</v>
      </c>
      <c r="AX134" s="409">
        <f t="shared" si="480"/>
        <v>0</v>
      </c>
      <c r="AY134" s="399" t="str">
        <f t="shared" si="481"/>
        <v/>
      </c>
      <c r="AZ134" s="181">
        <f t="shared" si="482"/>
        <v>0</v>
      </c>
      <c r="BA134" s="174">
        <f t="shared" si="482"/>
        <v>0</v>
      </c>
      <c r="BB134" s="174">
        <f t="shared" si="482"/>
        <v>0</v>
      </c>
      <c r="BC134" s="409">
        <f t="shared" si="483"/>
        <v>0</v>
      </c>
      <c r="BD134" s="399" t="str">
        <f t="shared" si="484"/>
        <v/>
      </c>
      <c r="BE134" s="181">
        <f t="shared" si="485"/>
        <v>0</v>
      </c>
      <c r="BF134" s="174">
        <f t="shared" si="485"/>
        <v>0</v>
      </c>
      <c r="BG134" s="174">
        <f t="shared" si="485"/>
        <v>0</v>
      </c>
      <c r="BH134" s="409">
        <f t="shared" si="486"/>
        <v>0</v>
      </c>
      <c r="BI134" s="399" t="str">
        <f t="shared" si="487"/>
        <v/>
      </c>
      <c r="BJ134" s="513"/>
      <c r="BK134" s="132">
        <v>3</v>
      </c>
      <c r="BL134" s="174">
        <f>COUNTIFS($L$5:$L$300,$BJ$33,$M$5:$M$300,$Y134,$N$5:$N$300,$Z$31,$O$5:$O$300,$Z$32)</f>
        <v>0</v>
      </c>
      <c r="BM134" s="174">
        <f>COUNTIFS($L$5:$L$300,$BJ$33,$M$5:$M$300,$Y134,$N$5:$N$300,$Z$31,$O$5:$O$300,$AA$32)</f>
        <v>0</v>
      </c>
      <c r="BN134" s="174">
        <f>COUNTIFS($L$5:$L$300,$BJ$33,$M$5:$M$300,$Y134,$N$5:$N$300,$Z$31,$O$5:$O$300,$AB$32)</f>
        <v>0</v>
      </c>
      <c r="BO134" s="174"/>
      <c r="BP134" s="409">
        <f t="shared" si="488"/>
        <v>0</v>
      </c>
      <c r="BQ134" s="399" t="str">
        <f t="shared" si="489"/>
        <v/>
      </c>
      <c r="BR134" s="174">
        <f>COUNTIFS($L$5:$L$300,$BJ$33,$M$5:$M$300,$Y134,$N$5:$N$300,$AF$31,$O$5:$O$300,BR$32)</f>
        <v>0</v>
      </c>
      <c r="BS134" s="174">
        <f t="shared" si="490"/>
        <v>0</v>
      </c>
      <c r="BT134" s="174">
        <f t="shared" si="490"/>
        <v>0</v>
      </c>
      <c r="BU134" s="409">
        <f t="shared" si="491"/>
        <v>0</v>
      </c>
      <c r="BV134" s="399" t="str">
        <f t="shared" si="507"/>
        <v/>
      </c>
      <c r="BW134" s="174">
        <f t="shared" si="492"/>
        <v>0</v>
      </c>
      <c r="BX134" s="174">
        <f t="shared" si="492"/>
        <v>0</v>
      </c>
      <c r="BY134" s="174">
        <f t="shared" si="492"/>
        <v>0</v>
      </c>
      <c r="BZ134" s="409">
        <f t="shared" si="493"/>
        <v>0</v>
      </c>
      <c r="CA134" s="399" t="str">
        <f t="shared" si="508"/>
        <v/>
      </c>
      <c r="CB134" s="174">
        <f t="shared" si="494"/>
        <v>0</v>
      </c>
      <c r="CC134" s="174">
        <f t="shared" si="494"/>
        <v>0</v>
      </c>
      <c r="CD134" s="174">
        <f t="shared" si="494"/>
        <v>0</v>
      </c>
      <c r="CE134" s="409">
        <f t="shared" si="495"/>
        <v>0</v>
      </c>
      <c r="CF134" s="399" t="str">
        <f t="shared" si="509"/>
        <v/>
      </c>
      <c r="CG134" s="181">
        <f t="shared" si="496"/>
        <v>0</v>
      </c>
      <c r="CH134" s="174">
        <f t="shared" si="496"/>
        <v>0</v>
      </c>
      <c r="CI134" s="174">
        <f t="shared" si="496"/>
        <v>0</v>
      </c>
      <c r="CJ134" s="409">
        <f t="shared" si="497"/>
        <v>0</v>
      </c>
      <c r="CK134" s="398" t="str">
        <f t="shared" si="498"/>
        <v/>
      </c>
      <c r="CL134" s="181">
        <f t="shared" si="499"/>
        <v>0</v>
      </c>
      <c r="CM134" s="174">
        <f t="shared" si="499"/>
        <v>0</v>
      </c>
      <c r="CN134" s="174">
        <f t="shared" si="499"/>
        <v>0</v>
      </c>
      <c r="CO134" s="409">
        <f t="shared" si="500"/>
        <v>0</v>
      </c>
      <c r="CP134" s="399" t="str">
        <f t="shared" si="501"/>
        <v/>
      </c>
      <c r="CQ134" s="174">
        <f t="shared" si="502"/>
        <v>0</v>
      </c>
      <c r="CR134" s="174">
        <f t="shared" si="502"/>
        <v>0</v>
      </c>
      <c r="CS134" s="174">
        <f t="shared" si="502"/>
        <v>0</v>
      </c>
      <c r="CT134" s="409">
        <f t="shared" si="503"/>
        <v>0</v>
      </c>
      <c r="CU134" s="399" t="str">
        <f t="shared" si="504"/>
        <v/>
      </c>
      <c r="CV134" s="98"/>
    </row>
    <row r="135" spans="3:100" x14ac:dyDescent="0.25">
      <c r="C135" s="380">
        <f t="shared" si="510"/>
        <v>0</v>
      </c>
      <c r="I135" s="409" t="e">
        <f t="shared" ca="1" si="511"/>
        <v>#NAME?</v>
      </c>
      <c r="K135" s="110"/>
      <c r="L135" s="74" t="str">
        <f t="shared" si="512"/>
        <v/>
      </c>
      <c r="M135" s="11" t="str">
        <f t="shared" si="513"/>
        <v/>
      </c>
      <c r="N135" s="11" t="str">
        <f t="shared" si="514"/>
        <v/>
      </c>
      <c r="O135" s="11" t="str">
        <f t="shared" si="515"/>
        <v/>
      </c>
      <c r="P135" s="380">
        <f t="shared" si="516"/>
        <v>1</v>
      </c>
      <c r="Q135" s="380">
        <f t="shared" si="517"/>
        <v>1</v>
      </c>
      <c r="X135" s="513"/>
      <c r="Y135" s="129">
        <v>4</v>
      </c>
      <c r="Z135" s="173">
        <f>COUNTIFS($L$5:$L$300,$X$132,$M$5:$M$300,$Y135,$N$5:$N$300,$Z$31,$O$5:$O$300,$Z$32)</f>
        <v>0</v>
      </c>
      <c r="AA135" s="173">
        <f>COUNTIFS($L$5:$L$300,$X$132,$M$5:$M$300,$Y135,$N$5:$N$300,$Z$31,$O$5:$O$300,$AA$32)</f>
        <v>0</v>
      </c>
      <c r="AB135" s="173">
        <f>COUNTIFS($L$5:$L$300,$X$132,$M$5:$M$300,$Y135,$N$5:$N$300,$Z$31,$O$5:$O$300,$AB$32)</f>
        <v>0</v>
      </c>
      <c r="AC135" s="130"/>
      <c r="AD135" s="130">
        <f t="shared" si="470"/>
        <v>0</v>
      </c>
      <c r="AE135" s="137" t="str">
        <f t="shared" si="471"/>
        <v/>
      </c>
      <c r="AF135" s="173">
        <f>COUNTIFS($L$5:$L$300,$X$132,$M$5:$M$300,$Y135,$N$5:$N$300,$AF$31,$O$5:$O$300,AF$32)</f>
        <v>0</v>
      </c>
      <c r="AG135" s="173">
        <f t="shared" si="472"/>
        <v>0</v>
      </c>
      <c r="AH135" s="173">
        <f t="shared" si="472"/>
        <v>0</v>
      </c>
      <c r="AI135" s="130">
        <f t="shared" si="473"/>
        <v>0</v>
      </c>
      <c r="AJ135" s="137" t="str">
        <f t="shared" si="505"/>
        <v/>
      </c>
      <c r="AK135" s="182">
        <f t="shared" si="474"/>
        <v>0</v>
      </c>
      <c r="AL135" s="173">
        <f t="shared" si="474"/>
        <v>0</v>
      </c>
      <c r="AM135" s="173">
        <f t="shared" si="474"/>
        <v>0</v>
      </c>
      <c r="AN135" s="130">
        <f t="shared" si="475"/>
        <v>0</v>
      </c>
      <c r="AO135" s="137" t="str">
        <f t="shared" si="506"/>
        <v/>
      </c>
      <c r="AP135" s="173">
        <f t="shared" si="476"/>
        <v>0</v>
      </c>
      <c r="AQ135" s="173">
        <f t="shared" si="476"/>
        <v>0</v>
      </c>
      <c r="AR135" s="173">
        <f t="shared" si="476"/>
        <v>0</v>
      </c>
      <c r="AS135" s="130">
        <f t="shared" si="477"/>
        <v>0</v>
      </c>
      <c r="AT135" s="137" t="str">
        <f t="shared" si="478"/>
        <v/>
      </c>
      <c r="AU135" s="182">
        <f t="shared" si="479"/>
        <v>0</v>
      </c>
      <c r="AV135" s="173">
        <f t="shared" si="479"/>
        <v>0</v>
      </c>
      <c r="AW135" s="173">
        <f t="shared" si="479"/>
        <v>0</v>
      </c>
      <c r="AX135" s="130">
        <f t="shared" si="480"/>
        <v>0</v>
      </c>
      <c r="AY135" s="137" t="str">
        <f t="shared" si="481"/>
        <v/>
      </c>
      <c r="AZ135" s="182">
        <f t="shared" si="482"/>
        <v>0</v>
      </c>
      <c r="BA135" s="173">
        <f t="shared" si="482"/>
        <v>0</v>
      </c>
      <c r="BB135" s="173">
        <f t="shared" si="482"/>
        <v>0</v>
      </c>
      <c r="BC135" s="130">
        <f t="shared" si="483"/>
        <v>0</v>
      </c>
      <c r="BD135" s="137" t="str">
        <f t="shared" si="484"/>
        <v/>
      </c>
      <c r="BE135" s="182">
        <f t="shared" si="485"/>
        <v>0</v>
      </c>
      <c r="BF135" s="173">
        <f t="shared" si="485"/>
        <v>0</v>
      </c>
      <c r="BG135" s="173">
        <f t="shared" si="485"/>
        <v>0</v>
      </c>
      <c r="BH135" s="130">
        <f t="shared" si="486"/>
        <v>0</v>
      </c>
      <c r="BI135" s="137" t="str">
        <f t="shared" si="487"/>
        <v/>
      </c>
      <c r="BJ135" s="513"/>
      <c r="BK135" s="126">
        <v>4</v>
      </c>
      <c r="BL135" s="236">
        <f>COUNTIFS($L$5:$L$300,$BJ$33,$M$5:$M$300,$Y135,$N$5:$N$300,$Z$31,$O$5:$O$300,$Z$32)</f>
        <v>0</v>
      </c>
      <c r="BM135" s="236">
        <f>COUNTIFS($L$5:$L$300,$BJ$33,$M$5:$M$300,$Y135,$N$5:$N$300,$Z$31,$O$5:$O$300,$AA$32)</f>
        <v>0</v>
      </c>
      <c r="BN135" s="236">
        <f>COUNTIFS($L$5:$L$300,$BJ$33,$M$5:$M$300,$Y135,$N$5:$N$300,$Z$31,$O$5:$O$300,$AB$32)</f>
        <v>0</v>
      </c>
      <c r="BO135" s="236"/>
      <c r="BP135" s="233">
        <f t="shared" si="488"/>
        <v>0</v>
      </c>
      <c r="BQ135" s="240" t="str">
        <f t="shared" si="489"/>
        <v/>
      </c>
      <c r="BR135" s="236">
        <f>COUNTIFS($L$5:$L$300,$BJ$33,$M$5:$M$300,$Y135,$N$5:$N$300,$AF$31,$O$5:$O$300,BR$32)</f>
        <v>0</v>
      </c>
      <c r="BS135" s="236">
        <f t="shared" si="490"/>
        <v>0</v>
      </c>
      <c r="BT135" s="236">
        <f t="shared" si="490"/>
        <v>0</v>
      </c>
      <c r="BU135" s="233">
        <f t="shared" si="491"/>
        <v>0</v>
      </c>
      <c r="BV135" s="240" t="str">
        <f t="shared" si="507"/>
        <v/>
      </c>
      <c r="BW135" s="236">
        <f t="shared" si="492"/>
        <v>0</v>
      </c>
      <c r="BX135" s="236">
        <f t="shared" si="492"/>
        <v>0</v>
      </c>
      <c r="BY135" s="236">
        <f t="shared" si="492"/>
        <v>0</v>
      </c>
      <c r="BZ135" s="233">
        <f t="shared" si="493"/>
        <v>0</v>
      </c>
      <c r="CA135" s="240" t="str">
        <f t="shared" si="508"/>
        <v/>
      </c>
      <c r="CB135" s="236">
        <f t="shared" si="494"/>
        <v>0</v>
      </c>
      <c r="CC135" s="236">
        <f t="shared" si="494"/>
        <v>0</v>
      </c>
      <c r="CD135" s="236">
        <f t="shared" si="494"/>
        <v>0</v>
      </c>
      <c r="CE135" s="233">
        <f t="shared" si="495"/>
        <v>0</v>
      </c>
      <c r="CF135" s="240" t="str">
        <f t="shared" si="509"/>
        <v/>
      </c>
      <c r="CG135" s="237">
        <f t="shared" si="496"/>
        <v>0</v>
      </c>
      <c r="CH135" s="236">
        <f t="shared" si="496"/>
        <v>0</v>
      </c>
      <c r="CI135" s="236">
        <f t="shared" si="496"/>
        <v>0</v>
      </c>
      <c r="CJ135" s="233">
        <f t="shared" si="497"/>
        <v>0</v>
      </c>
      <c r="CK135" s="242" t="str">
        <f t="shared" si="498"/>
        <v/>
      </c>
      <c r="CL135" s="237">
        <f t="shared" si="499"/>
        <v>0</v>
      </c>
      <c r="CM135" s="236">
        <f t="shared" si="499"/>
        <v>0</v>
      </c>
      <c r="CN135" s="236">
        <f t="shared" si="499"/>
        <v>0</v>
      </c>
      <c r="CO135" s="233">
        <f t="shared" si="500"/>
        <v>0</v>
      </c>
      <c r="CP135" s="240" t="str">
        <f t="shared" si="501"/>
        <v/>
      </c>
      <c r="CQ135" s="236">
        <f t="shared" si="502"/>
        <v>0</v>
      </c>
      <c r="CR135" s="236">
        <f t="shared" si="502"/>
        <v>0</v>
      </c>
      <c r="CS135" s="236">
        <f t="shared" si="502"/>
        <v>0</v>
      </c>
      <c r="CT135" s="233">
        <f t="shared" si="503"/>
        <v>0</v>
      </c>
      <c r="CU135" s="240" t="str">
        <f t="shared" si="504"/>
        <v/>
      </c>
      <c r="CV135" s="98"/>
    </row>
    <row r="136" spans="3:100" x14ac:dyDescent="0.25">
      <c r="C136" s="380">
        <f t="shared" si="510"/>
        <v>0</v>
      </c>
      <c r="I136" s="409" t="e">
        <f t="shared" ca="1" si="511"/>
        <v>#NAME?</v>
      </c>
      <c r="K136" s="110"/>
      <c r="L136" s="74" t="str">
        <f t="shared" si="512"/>
        <v/>
      </c>
      <c r="M136" s="11" t="str">
        <f t="shared" si="513"/>
        <v/>
      </c>
      <c r="N136" s="11" t="str">
        <f t="shared" si="514"/>
        <v/>
      </c>
      <c r="O136" s="11" t="str">
        <f t="shared" si="515"/>
        <v/>
      </c>
      <c r="P136" s="380">
        <f t="shared" si="516"/>
        <v>1</v>
      </c>
      <c r="Q136" s="380">
        <f t="shared" si="517"/>
        <v>1</v>
      </c>
      <c r="X136" s="513"/>
      <c r="Y136" s="111">
        <v>5</v>
      </c>
      <c r="Z136" s="174">
        <f>COUNTIFS($L$5:$L$300,$X$132,$M$5:$M$300,$Y136,$N$5:$N$300,$Z$31,$O$5:$O$300,$Z$32)</f>
        <v>0</v>
      </c>
      <c r="AA136" s="174">
        <f>COUNTIFS($L$5:$L$300,$X$132,$M$5:$M$300,$Y136,$N$5:$N$300,$Z$31,$O$5:$O$300,$AA$32)</f>
        <v>0</v>
      </c>
      <c r="AB136" s="174">
        <f>COUNTIFS($L$5:$L$300,$X$132,$M$5:$M$300,$Y136,$N$5:$N$300,$Z$31,$O$5:$O$300,$AB$32)</f>
        <v>0</v>
      </c>
      <c r="AC136" s="409"/>
      <c r="AD136" s="409">
        <f t="shared" si="470"/>
        <v>0</v>
      </c>
      <c r="AE136" s="399" t="str">
        <f t="shared" si="471"/>
        <v/>
      </c>
      <c r="AF136" s="174">
        <f>COUNTIFS($L$5:$L$300,$X$132,$M$5:$M$300,$Y136,$N$5:$N$300,$AF$31,$O$5:$O$300,AF$32)</f>
        <v>0</v>
      </c>
      <c r="AG136" s="174">
        <f t="shared" si="472"/>
        <v>0</v>
      </c>
      <c r="AH136" s="174">
        <f t="shared" si="472"/>
        <v>0</v>
      </c>
      <c r="AI136" s="409">
        <f t="shared" si="473"/>
        <v>0</v>
      </c>
      <c r="AJ136" s="399" t="str">
        <f t="shared" si="505"/>
        <v/>
      </c>
      <c r="AK136" s="181">
        <f t="shared" si="474"/>
        <v>0</v>
      </c>
      <c r="AL136" s="174">
        <f t="shared" si="474"/>
        <v>0</v>
      </c>
      <c r="AM136" s="174">
        <f t="shared" si="474"/>
        <v>0</v>
      </c>
      <c r="AN136" s="409">
        <f t="shared" si="475"/>
        <v>0</v>
      </c>
      <c r="AO136" s="399" t="str">
        <f t="shared" si="506"/>
        <v/>
      </c>
      <c r="AP136" s="174">
        <f t="shared" si="476"/>
        <v>0</v>
      </c>
      <c r="AQ136" s="174">
        <f t="shared" si="476"/>
        <v>0</v>
      </c>
      <c r="AR136" s="174">
        <f t="shared" si="476"/>
        <v>0</v>
      </c>
      <c r="AS136" s="409">
        <f t="shared" si="477"/>
        <v>0</v>
      </c>
      <c r="AT136" s="399" t="str">
        <f t="shared" si="478"/>
        <v/>
      </c>
      <c r="AU136" s="181">
        <f t="shared" si="479"/>
        <v>0</v>
      </c>
      <c r="AV136" s="174">
        <f t="shared" si="479"/>
        <v>0</v>
      </c>
      <c r="AW136" s="174">
        <f t="shared" si="479"/>
        <v>0</v>
      </c>
      <c r="AX136" s="409">
        <f t="shared" si="480"/>
        <v>0</v>
      </c>
      <c r="AY136" s="399" t="str">
        <f t="shared" si="481"/>
        <v/>
      </c>
      <c r="AZ136" s="181">
        <f t="shared" si="482"/>
        <v>0</v>
      </c>
      <c r="BA136" s="174">
        <f t="shared" si="482"/>
        <v>0</v>
      </c>
      <c r="BB136" s="174">
        <f t="shared" si="482"/>
        <v>0</v>
      </c>
      <c r="BC136" s="409">
        <f t="shared" si="483"/>
        <v>0</v>
      </c>
      <c r="BD136" s="399" t="str">
        <f t="shared" si="484"/>
        <v/>
      </c>
      <c r="BE136" s="181">
        <f t="shared" si="485"/>
        <v>0</v>
      </c>
      <c r="BF136" s="174">
        <f t="shared" si="485"/>
        <v>0</v>
      </c>
      <c r="BG136" s="174">
        <f t="shared" si="485"/>
        <v>0</v>
      </c>
      <c r="BH136" s="409">
        <f t="shared" si="486"/>
        <v>0</v>
      </c>
      <c r="BI136" s="399" t="str">
        <f t="shared" si="487"/>
        <v/>
      </c>
      <c r="BJ136" s="513"/>
      <c r="BK136" s="132">
        <v>5</v>
      </c>
      <c r="BL136" s="174">
        <f>COUNTIFS($L$5:$L$300,$BJ$33,$M$5:$M$300,$Y136,$N$5:$N$300,$Z$31,$O$5:$O$300,$Z$32)</f>
        <v>0</v>
      </c>
      <c r="BM136" s="174">
        <f>COUNTIFS($L$5:$L$300,$BJ$33,$M$5:$M$300,$Y136,$N$5:$N$300,$Z$31,$O$5:$O$300,$AA$32)</f>
        <v>0</v>
      </c>
      <c r="BN136" s="174">
        <f>COUNTIFS($L$5:$L$300,$BJ$33,$M$5:$M$300,$Y136,$N$5:$N$300,$Z$31,$O$5:$O$300,$AB$32)</f>
        <v>0</v>
      </c>
      <c r="BO136" s="174"/>
      <c r="BP136" s="409">
        <f t="shared" si="488"/>
        <v>0</v>
      </c>
      <c r="BQ136" s="399" t="str">
        <f t="shared" si="489"/>
        <v/>
      </c>
      <c r="BR136" s="174">
        <f>COUNTIFS($L$5:$L$300,$BJ$33,$M$5:$M$300,$Y136,$N$5:$N$300,$AF$31,$O$5:$O$300,BR$32)</f>
        <v>0</v>
      </c>
      <c r="BS136" s="174">
        <f t="shared" si="490"/>
        <v>0</v>
      </c>
      <c r="BT136" s="174">
        <f t="shared" si="490"/>
        <v>0</v>
      </c>
      <c r="BU136" s="409">
        <f t="shared" si="491"/>
        <v>0</v>
      </c>
      <c r="BV136" s="399" t="str">
        <f t="shared" si="507"/>
        <v/>
      </c>
      <c r="BW136" s="174">
        <f t="shared" si="492"/>
        <v>0</v>
      </c>
      <c r="BX136" s="174">
        <f t="shared" si="492"/>
        <v>0</v>
      </c>
      <c r="BY136" s="174">
        <f t="shared" si="492"/>
        <v>0</v>
      </c>
      <c r="BZ136" s="409">
        <f t="shared" si="493"/>
        <v>0</v>
      </c>
      <c r="CA136" s="399" t="str">
        <f t="shared" si="508"/>
        <v/>
      </c>
      <c r="CB136" s="174">
        <f t="shared" si="494"/>
        <v>0</v>
      </c>
      <c r="CC136" s="174">
        <f t="shared" si="494"/>
        <v>0</v>
      </c>
      <c r="CD136" s="174">
        <f t="shared" si="494"/>
        <v>0</v>
      </c>
      <c r="CE136" s="409">
        <f t="shared" si="495"/>
        <v>0</v>
      </c>
      <c r="CF136" s="399" t="str">
        <f t="shared" si="509"/>
        <v/>
      </c>
      <c r="CG136" s="181">
        <f t="shared" si="496"/>
        <v>0</v>
      </c>
      <c r="CH136" s="174">
        <f t="shared" si="496"/>
        <v>0</v>
      </c>
      <c r="CI136" s="174">
        <f t="shared" si="496"/>
        <v>0</v>
      </c>
      <c r="CJ136" s="409">
        <f t="shared" si="497"/>
        <v>0</v>
      </c>
      <c r="CK136" s="398" t="str">
        <f t="shared" si="498"/>
        <v/>
      </c>
      <c r="CL136" s="181">
        <f t="shared" si="499"/>
        <v>0</v>
      </c>
      <c r="CM136" s="174">
        <f t="shared" si="499"/>
        <v>0</v>
      </c>
      <c r="CN136" s="174">
        <f t="shared" si="499"/>
        <v>0</v>
      </c>
      <c r="CO136" s="409">
        <f t="shared" si="500"/>
        <v>0</v>
      </c>
      <c r="CP136" s="399" t="str">
        <f t="shared" si="501"/>
        <v/>
      </c>
      <c r="CQ136" s="174">
        <f t="shared" si="502"/>
        <v>0</v>
      </c>
      <c r="CR136" s="174">
        <f t="shared" si="502"/>
        <v>0</v>
      </c>
      <c r="CS136" s="174">
        <f t="shared" si="502"/>
        <v>0</v>
      </c>
      <c r="CT136" s="409">
        <f t="shared" si="503"/>
        <v>0</v>
      </c>
      <c r="CU136" s="399" t="str">
        <f t="shared" si="504"/>
        <v/>
      </c>
      <c r="CV136" s="98"/>
    </row>
    <row r="137" spans="3:100" ht="15.75" thickBot="1" x14ac:dyDescent="0.3">
      <c r="C137" s="380">
        <f t="shared" si="510"/>
        <v>0</v>
      </c>
      <c r="I137" s="409" t="e">
        <f t="shared" ca="1" si="511"/>
        <v>#NAME?</v>
      </c>
      <c r="K137" s="110"/>
      <c r="L137" s="74" t="str">
        <f t="shared" si="512"/>
        <v/>
      </c>
      <c r="M137" s="11" t="str">
        <f t="shared" si="513"/>
        <v/>
      </c>
      <c r="N137" s="11" t="str">
        <f t="shared" si="514"/>
        <v/>
      </c>
      <c r="O137" s="11" t="str">
        <f t="shared" si="515"/>
        <v/>
      </c>
      <c r="P137" s="380">
        <f t="shared" si="516"/>
        <v>1</v>
      </c>
      <c r="Q137" s="380">
        <f t="shared" si="517"/>
        <v>1</v>
      </c>
      <c r="X137" s="514"/>
      <c r="Y137" s="168">
        <v>6</v>
      </c>
      <c r="Z137" s="173">
        <f>COUNTIFS($L$5:$L$300,$X$132,$M$5:$M$300,$Y137,$N$5:$N$300,$Z$31,$O$5:$O$300,$Z$32)</f>
        <v>0</v>
      </c>
      <c r="AA137" s="173">
        <f>COUNTIFS($L$5:$L$300,$X$132,$M$5:$M$300,$Y137,$N$5:$N$300,$Z$31,$O$5:$O$300,$AA$32)</f>
        <v>0</v>
      </c>
      <c r="AB137" s="173">
        <f>COUNTIFS($L$5:$L$300,$X$132,$M$5:$M$300,$Y137,$N$5:$N$300,$Z$31,$O$5:$O$300,$AB$32)</f>
        <v>0</v>
      </c>
      <c r="AC137" s="130"/>
      <c r="AD137" s="130">
        <f t="shared" si="470"/>
        <v>0</v>
      </c>
      <c r="AE137" s="137" t="str">
        <f t="shared" si="471"/>
        <v/>
      </c>
      <c r="AF137" s="173">
        <f>COUNTIFS($L$5:$L$300,$X$132,$M$5:$M$300,$Y137,$N$5:$N$300,$AF$31,$O$5:$O$300,AF$32)</f>
        <v>0</v>
      </c>
      <c r="AG137" s="173">
        <f t="shared" si="472"/>
        <v>0</v>
      </c>
      <c r="AH137" s="173">
        <f t="shared" si="472"/>
        <v>0</v>
      </c>
      <c r="AI137" s="130">
        <f t="shared" si="473"/>
        <v>0</v>
      </c>
      <c r="AJ137" s="137" t="str">
        <f t="shared" si="505"/>
        <v/>
      </c>
      <c r="AK137" s="182">
        <f t="shared" si="474"/>
        <v>0</v>
      </c>
      <c r="AL137" s="173">
        <f t="shared" si="474"/>
        <v>0</v>
      </c>
      <c r="AM137" s="173">
        <f t="shared" si="474"/>
        <v>0</v>
      </c>
      <c r="AN137" s="130">
        <f t="shared" si="475"/>
        <v>0</v>
      </c>
      <c r="AO137" s="137" t="str">
        <f t="shared" si="506"/>
        <v/>
      </c>
      <c r="AP137" s="173">
        <f t="shared" si="476"/>
        <v>0</v>
      </c>
      <c r="AQ137" s="173">
        <f t="shared" si="476"/>
        <v>0</v>
      </c>
      <c r="AR137" s="173">
        <f t="shared" si="476"/>
        <v>0</v>
      </c>
      <c r="AS137" s="130">
        <f t="shared" si="477"/>
        <v>0</v>
      </c>
      <c r="AT137" s="137" t="str">
        <f t="shared" si="478"/>
        <v/>
      </c>
      <c r="AU137" s="182">
        <f t="shared" si="479"/>
        <v>0</v>
      </c>
      <c r="AV137" s="173">
        <f t="shared" si="479"/>
        <v>0</v>
      </c>
      <c r="AW137" s="173">
        <f t="shared" si="479"/>
        <v>0</v>
      </c>
      <c r="AX137" s="130">
        <f t="shared" si="480"/>
        <v>0</v>
      </c>
      <c r="AY137" s="137" t="str">
        <f t="shared" si="481"/>
        <v/>
      </c>
      <c r="AZ137" s="183">
        <f t="shared" si="482"/>
        <v>0</v>
      </c>
      <c r="BA137" s="184">
        <f t="shared" si="482"/>
        <v>0</v>
      </c>
      <c r="BB137" s="173">
        <f t="shared" si="482"/>
        <v>0</v>
      </c>
      <c r="BC137" s="153">
        <f t="shared" si="483"/>
        <v>0</v>
      </c>
      <c r="BD137" s="164" t="str">
        <f t="shared" si="484"/>
        <v/>
      </c>
      <c r="BE137" s="182">
        <f t="shared" si="485"/>
        <v>0</v>
      </c>
      <c r="BF137" s="173">
        <f t="shared" si="485"/>
        <v>0</v>
      </c>
      <c r="BG137" s="173">
        <f t="shared" si="485"/>
        <v>0</v>
      </c>
      <c r="BH137" s="130">
        <f t="shared" si="486"/>
        <v>0</v>
      </c>
      <c r="BI137" s="137" t="str">
        <f t="shared" si="487"/>
        <v/>
      </c>
      <c r="BJ137" s="514"/>
      <c r="BK137" s="234">
        <v>6</v>
      </c>
      <c r="BL137" s="236">
        <f>COUNTIFS($L$5:$L$300,$BJ$33,$M$5:$M$300,$Y137,$N$5:$N$300,$Z$31,$O$5:$O$300,$Z$32)</f>
        <v>0</v>
      </c>
      <c r="BM137" s="236">
        <f>COUNTIFS($L$5:$L$300,$BJ$33,$M$5:$M$300,$Y137,$N$5:$N$300,$Z$31,$O$5:$O$300,$AA$32)</f>
        <v>0</v>
      </c>
      <c r="BN137" s="236">
        <f>COUNTIFS($L$5:$L$300,$BJ$33,$M$5:$M$300,$Y137,$N$5:$N$300,$Z$31,$O$5:$O$300,$AB$32)</f>
        <v>0</v>
      </c>
      <c r="BO137" s="236"/>
      <c r="BP137" s="233">
        <f t="shared" si="488"/>
        <v>0</v>
      </c>
      <c r="BQ137" s="241" t="str">
        <f t="shared" si="489"/>
        <v/>
      </c>
      <c r="BR137" s="236">
        <f>COUNTIFS($L$5:$L$300,$BJ$33,$M$5:$M$300,$Y137,$N$5:$N$300,$AF$31,$O$5:$O$300,BR$32)</f>
        <v>0</v>
      </c>
      <c r="BS137" s="236">
        <f t="shared" si="490"/>
        <v>0</v>
      </c>
      <c r="BT137" s="236">
        <f t="shared" si="490"/>
        <v>0</v>
      </c>
      <c r="BU137" s="233">
        <f t="shared" si="491"/>
        <v>0</v>
      </c>
      <c r="BV137" s="241" t="str">
        <f t="shared" si="507"/>
        <v/>
      </c>
      <c r="BW137" s="236">
        <f t="shared" si="492"/>
        <v>0</v>
      </c>
      <c r="BX137" s="236">
        <f t="shared" si="492"/>
        <v>0</v>
      </c>
      <c r="BY137" s="236">
        <f t="shared" si="492"/>
        <v>0</v>
      </c>
      <c r="BZ137" s="233">
        <f t="shared" si="493"/>
        <v>0</v>
      </c>
      <c r="CA137" s="240" t="str">
        <f t="shared" si="508"/>
        <v/>
      </c>
      <c r="CB137" s="236">
        <f t="shared" si="494"/>
        <v>0</v>
      </c>
      <c r="CC137" s="236">
        <f t="shared" si="494"/>
        <v>0</v>
      </c>
      <c r="CD137" s="236">
        <f t="shared" si="494"/>
        <v>0</v>
      </c>
      <c r="CE137" s="233">
        <f t="shared" si="495"/>
        <v>0</v>
      </c>
      <c r="CF137" s="240" t="str">
        <f t="shared" si="509"/>
        <v/>
      </c>
      <c r="CG137" s="237">
        <f t="shared" si="496"/>
        <v>0</v>
      </c>
      <c r="CH137" s="236">
        <f t="shared" si="496"/>
        <v>0</v>
      </c>
      <c r="CI137" s="236">
        <f t="shared" si="496"/>
        <v>0</v>
      </c>
      <c r="CJ137" s="233">
        <f t="shared" si="497"/>
        <v>0</v>
      </c>
      <c r="CK137" s="242" t="str">
        <f t="shared" si="498"/>
        <v/>
      </c>
      <c r="CL137" s="238">
        <f t="shared" si="499"/>
        <v>0</v>
      </c>
      <c r="CM137" s="239">
        <f t="shared" si="499"/>
        <v>0</v>
      </c>
      <c r="CN137" s="239">
        <f t="shared" si="499"/>
        <v>0</v>
      </c>
      <c r="CO137" s="235">
        <f t="shared" si="500"/>
        <v>0</v>
      </c>
      <c r="CP137" s="241" t="str">
        <f t="shared" si="501"/>
        <v/>
      </c>
      <c r="CQ137" s="236">
        <f t="shared" si="502"/>
        <v>0</v>
      </c>
      <c r="CR137" s="236">
        <f t="shared" si="502"/>
        <v>0</v>
      </c>
      <c r="CS137" s="236">
        <f t="shared" si="502"/>
        <v>0</v>
      </c>
      <c r="CT137" s="233">
        <f t="shared" si="503"/>
        <v>0</v>
      </c>
      <c r="CU137" s="240" t="str">
        <f t="shared" si="504"/>
        <v/>
      </c>
      <c r="CV137" s="98"/>
    </row>
    <row r="138" spans="3:100" ht="16.5" thickBot="1" x14ac:dyDescent="0.3">
      <c r="C138" s="380">
        <f t="shared" si="510"/>
        <v>0</v>
      </c>
      <c r="I138" s="409" t="e">
        <f t="shared" ca="1" si="511"/>
        <v>#NAME?</v>
      </c>
      <c r="K138" s="110"/>
      <c r="L138" s="74" t="str">
        <f t="shared" si="512"/>
        <v/>
      </c>
      <c r="M138" s="11" t="str">
        <f t="shared" si="513"/>
        <v/>
      </c>
      <c r="N138" s="11" t="str">
        <f t="shared" si="514"/>
        <v/>
      </c>
      <c r="O138" s="11" t="str">
        <f t="shared" si="515"/>
        <v/>
      </c>
      <c r="P138" s="380">
        <f t="shared" si="516"/>
        <v>1</v>
      </c>
      <c r="Q138" s="380">
        <f t="shared" si="517"/>
        <v>1</v>
      </c>
      <c r="X138" s="505" t="s">
        <v>130</v>
      </c>
      <c r="Y138" s="506"/>
      <c r="Z138" s="175">
        <f>SUM(Z132:Z137)</f>
        <v>0</v>
      </c>
      <c r="AA138" s="176">
        <f>SUM(AA132:AA137)</f>
        <v>0</v>
      </c>
      <c r="AB138" s="176">
        <f>SUM(AB132:AB137)</f>
        <v>0</v>
      </c>
      <c r="AC138" s="393"/>
      <c r="AD138" s="393">
        <f t="shared" si="470"/>
        <v>0</v>
      </c>
      <c r="AE138" s="138" t="str">
        <f t="shared" si="471"/>
        <v/>
      </c>
      <c r="AF138" s="175">
        <f>SUM(AF132:AF137)</f>
        <v>0</v>
      </c>
      <c r="AG138" s="176">
        <f>SUM(AG132:AG137)</f>
        <v>0</v>
      </c>
      <c r="AH138" s="176">
        <f>SUM(AH132:AH137)</f>
        <v>0</v>
      </c>
      <c r="AI138" s="393">
        <f t="shared" si="473"/>
        <v>0</v>
      </c>
      <c r="AJ138" s="138" t="str">
        <f t="shared" si="505"/>
        <v/>
      </c>
      <c r="AK138" s="175">
        <f>SUM(AK132:AK137)</f>
        <v>0</v>
      </c>
      <c r="AL138" s="176">
        <f>SUM(AL132:AL137)</f>
        <v>0</v>
      </c>
      <c r="AM138" s="176">
        <f>SUM(AM132:AM137)</f>
        <v>0</v>
      </c>
      <c r="AN138" s="393">
        <f t="shared" si="475"/>
        <v>0</v>
      </c>
      <c r="AO138" s="138" t="str">
        <f t="shared" si="506"/>
        <v/>
      </c>
      <c r="AP138" s="175">
        <f>SUM(AP132:AP137)</f>
        <v>0</v>
      </c>
      <c r="AQ138" s="176">
        <f>SUM(AQ132:AQ137)</f>
        <v>0</v>
      </c>
      <c r="AR138" s="176">
        <f>SUM(AR132:AR137)</f>
        <v>0</v>
      </c>
      <c r="AS138" s="393">
        <f t="shared" si="477"/>
        <v>0</v>
      </c>
      <c r="AT138" s="138" t="str">
        <f t="shared" si="478"/>
        <v/>
      </c>
      <c r="AU138" s="175">
        <f>SUM(AU132:AU137)</f>
        <v>0</v>
      </c>
      <c r="AV138" s="176">
        <f>SUM(AV132:AV137)</f>
        <v>0</v>
      </c>
      <c r="AW138" s="176">
        <f>SUM(AW132:AW137)</f>
        <v>0</v>
      </c>
      <c r="AX138" s="393">
        <f t="shared" si="480"/>
        <v>0</v>
      </c>
      <c r="AY138" s="138" t="str">
        <f t="shared" si="481"/>
        <v/>
      </c>
      <c r="AZ138" s="175">
        <f>SUM(AZ132:AZ137)</f>
        <v>0</v>
      </c>
      <c r="BA138" s="176">
        <f>SUM(BA132:BA137)</f>
        <v>0</v>
      </c>
      <c r="BB138" s="176">
        <f>SUM(BB132:BB137)</f>
        <v>0</v>
      </c>
      <c r="BC138" s="393">
        <f t="shared" si="483"/>
        <v>0</v>
      </c>
      <c r="BD138" s="138" t="str">
        <f t="shared" si="484"/>
        <v/>
      </c>
      <c r="BE138" s="175">
        <f>SUM(BE132:BE137)</f>
        <v>0</v>
      </c>
      <c r="BF138" s="176">
        <f>SUM(BF132:BF137)</f>
        <v>0</v>
      </c>
      <c r="BG138" s="176">
        <f>SUM(BG132:BG137)</f>
        <v>0</v>
      </c>
      <c r="BH138" s="393">
        <f t="shared" si="486"/>
        <v>0</v>
      </c>
      <c r="BI138" s="138" t="str">
        <f t="shared" si="487"/>
        <v/>
      </c>
      <c r="BJ138" s="505" t="s">
        <v>130</v>
      </c>
      <c r="BK138" s="506"/>
      <c r="BL138" s="175">
        <f>SUM(BL132:BL137)</f>
        <v>0</v>
      </c>
      <c r="BM138" s="176">
        <f>COUNTIFS($L$5:$L$300,$X$33,$M$5:$M$300,$Y138,$N$5:$N$300,$Z$31,$O$5:$O$300,$AA$32)</f>
        <v>0</v>
      </c>
      <c r="BN138" s="176">
        <f>SUM(BN132:BN137)</f>
        <v>0</v>
      </c>
      <c r="BO138" s="176"/>
      <c r="BP138" s="393">
        <f t="shared" si="488"/>
        <v>0</v>
      </c>
      <c r="BQ138" s="138" t="str">
        <f t="shared" si="489"/>
        <v/>
      </c>
      <c r="BR138" s="175">
        <f>SUM(BR132:BR137)</f>
        <v>0</v>
      </c>
      <c r="BS138" s="176">
        <f>SUM(BS132:BS137)</f>
        <v>0</v>
      </c>
      <c r="BT138" s="176">
        <f>SUM(BT132:BT137)</f>
        <v>0</v>
      </c>
      <c r="BU138" s="393">
        <f t="shared" si="491"/>
        <v>0</v>
      </c>
      <c r="BV138" s="138" t="str">
        <f t="shared" si="507"/>
        <v/>
      </c>
      <c r="BW138" s="175">
        <f>SUM(BW132:BW137)</f>
        <v>0</v>
      </c>
      <c r="BX138" s="176">
        <f>SUM(BY132:BY137)</f>
        <v>0</v>
      </c>
      <c r="BY138" s="176">
        <f>SUM(BY132:BY137)</f>
        <v>0</v>
      </c>
      <c r="BZ138" s="393">
        <f t="shared" si="493"/>
        <v>0</v>
      </c>
      <c r="CA138" s="138" t="str">
        <f t="shared" si="508"/>
        <v/>
      </c>
      <c r="CB138" s="175">
        <f>SUM(CB132:CB137)</f>
        <v>0</v>
      </c>
      <c r="CC138" s="176">
        <f>SUM(CC132:CC137)</f>
        <v>0</v>
      </c>
      <c r="CD138" s="176">
        <f>SUM(CD132:CD137)</f>
        <v>0</v>
      </c>
      <c r="CE138" s="393">
        <f t="shared" si="495"/>
        <v>0</v>
      </c>
      <c r="CF138" s="138" t="str">
        <f t="shared" si="509"/>
        <v/>
      </c>
      <c r="CG138" s="175">
        <f>SUM(CG132:CG137)</f>
        <v>0</v>
      </c>
      <c r="CH138" s="176">
        <f>SUM(CH132:CH137)</f>
        <v>0</v>
      </c>
      <c r="CI138" s="176">
        <f>SUM(CI132:CI137)</f>
        <v>0</v>
      </c>
      <c r="CJ138" s="393">
        <f t="shared" si="497"/>
        <v>0</v>
      </c>
      <c r="CK138" s="138" t="str">
        <f t="shared" si="498"/>
        <v/>
      </c>
      <c r="CL138" s="187">
        <f>SUM(CL132:CL137)</f>
        <v>0</v>
      </c>
      <c r="CM138" s="188">
        <f>SUM(CM132:CM137)</f>
        <v>0</v>
      </c>
      <c r="CN138" s="188">
        <f>SUM(CN132:CN137)</f>
        <v>0</v>
      </c>
      <c r="CO138" s="374">
        <f t="shared" si="500"/>
        <v>0</v>
      </c>
      <c r="CP138" s="243" t="str">
        <f t="shared" si="501"/>
        <v/>
      </c>
      <c r="CQ138" s="175">
        <f>SUM(CQ132:CQ137)</f>
        <v>0</v>
      </c>
      <c r="CR138" s="176">
        <f>SUM(CR132:CR137)</f>
        <v>0</v>
      </c>
      <c r="CS138" s="176">
        <f>SUM(CS132:CS137)</f>
        <v>0</v>
      </c>
      <c r="CT138" s="393">
        <f t="shared" si="503"/>
        <v>0</v>
      </c>
      <c r="CU138" s="138" t="str">
        <f t="shared" si="504"/>
        <v/>
      </c>
      <c r="CV138" s="98"/>
    </row>
    <row r="139" spans="3:100" ht="15.75" thickBot="1" x14ac:dyDescent="0.3">
      <c r="C139" s="380">
        <f t="shared" si="510"/>
        <v>0</v>
      </c>
      <c r="I139" s="409" t="e">
        <f t="shared" ca="1" si="511"/>
        <v>#NAME?</v>
      </c>
      <c r="K139" s="110"/>
      <c r="L139" s="74" t="str">
        <f t="shared" si="512"/>
        <v/>
      </c>
      <c r="M139" s="11" t="str">
        <f t="shared" si="513"/>
        <v/>
      </c>
      <c r="N139" s="11" t="str">
        <f t="shared" si="514"/>
        <v/>
      </c>
      <c r="O139" s="11" t="str">
        <f t="shared" si="515"/>
        <v/>
      </c>
      <c r="P139" s="380">
        <f t="shared" si="516"/>
        <v>1</v>
      </c>
      <c r="Q139" s="380">
        <f t="shared" si="517"/>
        <v>1</v>
      </c>
      <c r="X139" s="379"/>
      <c r="Y139" s="379"/>
      <c r="Z139" s="499" t="str">
        <f>$G$23</f>
        <v>S</v>
      </c>
      <c r="AA139" s="500"/>
      <c r="AB139" s="500"/>
      <c r="AC139" s="500"/>
      <c r="AD139" s="500"/>
      <c r="AE139" s="501"/>
      <c r="AF139" s="499" t="str">
        <f>$G$24</f>
        <v>R</v>
      </c>
      <c r="AG139" s="500"/>
      <c r="AH139" s="500"/>
      <c r="AI139" s="500"/>
      <c r="AJ139" s="501"/>
      <c r="AK139" s="509" t="str">
        <f>$G$26</f>
        <v>D</v>
      </c>
      <c r="AL139" s="510"/>
      <c r="AM139" s="510"/>
      <c r="AN139" s="510"/>
      <c r="AO139" s="511"/>
      <c r="AP139" s="499" t="str">
        <f>$G$27</f>
        <v>L</v>
      </c>
      <c r="AQ139" s="500"/>
      <c r="AR139" s="500"/>
      <c r="AS139" s="500"/>
      <c r="AT139" s="500"/>
      <c r="AU139" s="499" t="str">
        <f>$G$22</f>
        <v>A</v>
      </c>
      <c r="AV139" s="500"/>
      <c r="AW139" s="500"/>
      <c r="AX139" s="500"/>
      <c r="AY139" s="500"/>
      <c r="AZ139" s="499" t="str">
        <f>$G$32</f>
        <v>X</v>
      </c>
      <c r="BA139" s="500"/>
      <c r="BB139" s="500"/>
      <c r="BC139" s="500"/>
      <c r="BD139" s="501"/>
      <c r="BE139" s="500" t="str">
        <f>$G$25</f>
        <v>B</v>
      </c>
      <c r="BF139" s="500"/>
      <c r="BG139" s="500"/>
      <c r="BH139" s="500"/>
      <c r="BI139" s="501"/>
      <c r="BJ139" s="1"/>
      <c r="BK139" s="27"/>
      <c r="BL139" s="499" t="str">
        <f>$G$23</f>
        <v>S</v>
      </c>
      <c r="BM139" s="500"/>
      <c r="BN139" s="500"/>
      <c r="BO139" s="500"/>
      <c r="BP139" s="500"/>
      <c r="BQ139" s="501"/>
      <c r="BR139" s="499" t="str">
        <f>$G$24</f>
        <v>R</v>
      </c>
      <c r="BS139" s="500"/>
      <c r="BT139" s="500"/>
      <c r="BU139" s="500"/>
      <c r="BV139" s="501"/>
      <c r="BW139" s="499" t="str">
        <f>$G$26</f>
        <v>D</v>
      </c>
      <c r="BX139" s="500"/>
      <c r="BY139" s="500"/>
      <c r="BZ139" s="500"/>
      <c r="CA139" s="501"/>
      <c r="CB139" s="499" t="str">
        <f>$G$27</f>
        <v>L</v>
      </c>
      <c r="CC139" s="500"/>
      <c r="CD139" s="500"/>
      <c r="CE139" s="500"/>
      <c r="CF139" s="500"/>
      <c r="CG139" s="499" t="str">
        <f>$G$22</f>
        <v>A</v>
      </c>
      <c r="CH139" s="500"/>
      <c r="CI139" s="500"/>
      <c r="CJ139" s="500"/>
      <c r="CK139" s="501"/>
      <c r="CL139" s="500" t="str">
        <f>$G$32</f>
        <v>X</v>
      </c>
      <c r="CM139" s="500"/>
      <c r="CN139" s="500"/>
      <c r="CO139" s="500"/>
      <c r="CP139" s="501"/>
      <c r="CQ139" s="500" t="str">
        <f>$G$25</f>
        <v>B</v>
      </c>
      <c r="CR139" s="500"/>
      <c r="CS139" s="500"/>
      <c r="CT139" s="500"/>
      <c r="CU139" s="501"/>
      <c r="CV139" s="31"/>
    </row>
    <row r="140" spans="3:100" ht="15.75" thickBot="1" x14ac:dyDescent="0.3">
      <c r="C140" s="380">
        <f t="shared" si="510"/>
        <v>0</v>
      </c>
      <c r="I140" s="409" t="e">
        <f t="shared" ca="1" si="511"/>
        <v>#NAME?</v>
      </c>
      <c r="K140" s="110"/>
      <c r="L140" s="74" t="str">
        <f t="shared" si="512"/>
        <v/>
      </c>
      <c r="M140" s="11" t="str">
        <f t="shared" si="513"/>
        <v/>
      </c>
      <c r="N140" s="11" t="str">
        <f t="shared" si="514"/>
        <v/>
      </c>
      <c r="O140" s="11" t="str">
        <f t="shared" si="515"/>
        <v/>
      </c>
      <c r="P140" s="380">
        <f t="shared" si="516"/>
        <v>1</v>
      </c>
      <c r="Q140" s="380">
        <f t="shared" si="517"/>
        <v>1</v>
      </c>
      <c r="X140" s="379"/>
      <c r="Y140" s="125" t="s">
        <v>127</v>
      </c>
      <c r="Z140" s="176" t="str">
        <f>$G$29</f>
        <v>P</v>
      </c>
      <c r="AA140" s="170" t="str">
        <f>$G$31</f>
        <v>C</v>
      </c>
      <c r="AB140" s="170" t="str">
        <f>$G$28</f>
        <v>E</v>
      </c>
      <c r="AC140" s="97"/>
      <c r="AD140" s="392" t="s">
        <v>10</v>
      </c>
      <c r="AE140" s="119" t="s">
        <v>128</v>
      </c>
      <c r="AF140" s="175" t="str">
        <f>$G$30</f>
        <v>EX</v>
      </c>
      <c r="AG140" s="176" t="str">
        <f>$G$31</f>
        <v>C</v>
      </c>
      <c r="AH140" s="176" t="str">
        <f>$G$28</f>
        <v>E</v>
      </c>
      <c r="AI140" s="393" t="s">
        <v>10</v>
      </c>
      <c r="AJ140" s="138" t="s">
        <v>128</v>
      </c>
      <c r="AK140" s="175" t="str">
        <f>$G$30</f>
        <v>EX</v>
      </c>
      <c r="AL140" s="176" t="str">
        <f>$G$31</f>
        <v>C</v>
      </c>
      <c r="AM140" s="176" t="str">
        <f>$G$28</f>
        <v>E</v>
      </c>
      <c r="AN140" s="161" t="s">
        <v>10</v>
      </c>
      <c r="AO140" s="138" t="s">
        <v>128</v>
      </c>
      <c r="AP140" s="175" t="str">
        <f>$G$30</f>
        <v>EX</v>
      </c>
      <c r="AQ140" s="176" t="str">
        <f>$G$31</f>
        <v>C</v>
      </c>
      <c r="AR140" s="176" t="str">
        <f>$G$28</f>
        <v>E</v>
      </c>
      <c r="AS140" s="393" t="s">
        <v>10</v>
      </c>
      <c r="AT140" s="155" t="s">
        <v>128</v>
      </c>
      <c r="AU140" s="175" t="str">
        <f>$G$29</f>
        <v>P</v>
      </c>
      <c r="AV140" s="176" t="str">
        <f>$G$31</f>
        <v>C</v>
      </c>
      <c r="AW140" s="176" t="str">
        <f>$G$28</f>
        <v>E</v>
      </c>
      <c r="AX140" s="393" t="s">
        <v>10</v>
      </c>
      <c r="AY140" s="138" t="s">
        <v>128</v>
      </c>
      <c r="AZ140" s="175" t="str">
        <f>$G$29</f>
        <v>P</v>
      </c>
      <c r="BA140" s="176" t="str">
        <f>$G$31</f>
        <v>C</v>
      </c>
      <c r="BB140" s="176" t="str">
        <f>$G$28</f>
        <v>E</v>
      </c>
      <c r="BC140" s="393" t="s">
        <v>10</v>
      </c>
      <c r="BD140" s="138" t="s">
        <v>128</v>
      </c>
      <c r="BE140" s="176" t="str">
        <f>$G$29</f>
        <v>P</v>
      </c>
      <c r="BF140" s="170" t="str">
        <f>$G$31</f>
        <v>C</v>
      </c>
      <c r="BG140" s="170" t="str">
        <f>$G$28</f>
        <v>E</v>
      </c>
      <c r="BH140" s="392" t="s">
        <v>10</v>
      </c>
      <c r="BI140" s="138" t="s">
        <v>128</v>
      </c>
      <c r="BJ140" s="1"/>
      <c r="BK140" s="125" t="s">
        <v>127</v>
      </c>
      <c r="BL140" s="176" t="str">
        <f>$G$29</f>
        <v>P</v>
      </c>
      <c r="BM140" s="170" t="str">
        <f>$G$31</f>
        <v>C</v>
      </c>
      <c r="BN140" s="170" t="str">
        <f>$G$28</f>
        <v>E</v>
      </c>
      <c r="BO140" s="97"/>
      <c r="BP140" s="392" t="s">
        <v>10</v>
      </c>
      <c r="BQ140" s="119" t="s">
        <v>128</v>
      </c>
      <c r="BR140" s="175" t="str">
        <f>$G$30</f>
        <v>EX</v>
      </c>
      <c r="BS140" s="176" t="str">
        <f>$G$31</f>
        <v>C</v>
      </c>
      <c r="BT140" s="176" t="str">
        <f>$G$28</f>
        <v>E</v>
      </c>
      <c r="BU140" s="393" t="s">
        <v>10</v>
      </c>
      <c r="BV140" s="138" t="s">
        <v>128</v>
      </c>
      <c r="BW140" s="175" t="str">
        <f>$G$30</f>
        <v>EX</v>
      </c>
      <c r="BX140" s="176" t="str">
        <f>$G$31</f>
        <v>C</v>
      </c>
      <c r="BY140" s="176" t="str">
        <f>$G$28</f>
        <v>E</v>
      </c>
      <c r="BZ140" s="161" t="s">
        <v>10</v>
      </c>
      <c r="CA140" s="138" t="s">
        <v>128</v>
      </c>
      <c r="CB140" s="175" t="str">
        <f>$G$30</f>
        <v>EX</v>
      </c>
      <c r="CC140" s="176" t="str">
        <f>$G$31</f>
        <v>C</v>
      </c>
      <c r="CD140" s="176" t="str">
        <f>$G$28</f>
        <v>E</v>
      </c>
      <c r="CE140" s="393" t="s">
        <v>10</v>
      </c>
      <c r="CF140" s="155" t="s">
        <v>128</v>
      </c>
      <c r="CG140" s="175" t="str">
        <f>$G$29</f>
        <v>P</v>
      </c>
      <c r="CH140" s="176" t="str">
        <f>$G$31</f>
        <v>C</v>
      </c>
      <c r="CI140" s="176" t="str">
        <f>$G$28</f>
        <v>E</v>
      </c>
      <c r="CJ140" s="393" t="s">
        <v>10</v>
      </c>
      <c r="CK140" s="138" t="s">
        <v>128</v>
      </c>
      <c r="CL140" s="176" t="str">
        <f>$G$29</f>
        <v>P</v>
      </c>
      <c r="CM140" s="170" t="str">
        <f>$G$31</f>
        <v>C</v>
      </c>
      <c r="CN140" s="170" t="str">
        <f>$G$28</f>
        <v>E</v>
      </c>
      <c r="CO140" s="393" t="s">
        <v>10</v>
      </c>
      <c r="CP140" s="138" t="s">
        <v>128</v>
      </c>
      <c r="CQ140" s="176" t="str">
        <f>$G$29</f>
        <v>P</v>
      </c>
      <c r="CR140" s="170" t="str">
        <f>$G$31</f>
        <v>C</v>
      </c>
      <c r="CS140" s="170" t="str">
        <f>$G$28</f>
        <v>E</v>
      </c>
      <c r="CT140" s="392" t="s">
        <v>10</v>
      </c>
      <c r="CU140" s="138" t="s">
        <v>128</v>
      </c>
      <c r="CV140" s="329"/>
    </row>
    <row r="141" spans="3:100" ht="15.75" customHeight="1" x14ac:dyDescent="0.25">
      <c r="C141" s="380">
        <f t="shared" si="510"/>
        <v>0</v>
      </c>
      <c r="I141" s="409" t="e">
        <f t="shared" ca="1" si="511"/>
        <v>#NAME?</v>
      </c>
      <c r="K141" s="110"/>
      <c r="L141" s="74" t="str">
        <f t="shared" si="512"/>
        <v/>
      </c>
      <c r="M141" s="11" t="str">
        <f t="shared" si="513"/>
        <v/>
      </c>
      <c r="N141" s="11" t="str">
        <f t="shared" si="514"/>
        <v/>
      </c>
      <c r="O141" s="11" t="str">
        <f t="shared" si="515"/>
        <v/>
      </c>
      <c r="P141" s="380">
        <f t="shared" si="516"/>
        <v>1</v>
      </c>
      <c r="Q141" s="380">
        <f t="shared" si="517"/>
        <v>1</v>
      </c>
      <c r="X141" s="512">
        <f>F16</f>
        <v>0</v>
      </c>
      <c r="Y141" s="391">
        <v>1</v>
      </c>
      <c r="Z141" s="172">
        <f>COUNTIFS($L$5:$L$300,$X$141,$M$5:$M$300,$Y$33,$N$5:$N$300,$Z$31,$O$5:$O$300,$Z$32)</f>
        <v>0</v>
      </c>
      <c r="AA141" s="172">
        <f>COUNTIFS($L$5:$L$300,$X$141,$M$5:$M$300,$Y$33,$N$5:$N$300,$Z$31,$O$5:$O$300,AA$32)</f>
        <v>0</v>
      </c>
      <c r="AB141" s="172">
        <f>COUNTIFS($L$5:$L$300,$X$141,$M$5:$M$300,$Y$33,$N$5:$N$300,$Z$31,$O$5:$O$300,AB$32)</f>
        <v>0</v>
      </c>
      <c r="AC141" s="97"/>
      <c r="AD141" s="97">
        <f t="shared" ref="AD141:AD147" si="518">SUM(Z141:AB141)</f>
        <v>0</v>
      </c>
      <c r="AE141" s="397" t="str">
        <f t="shared" ref="AE141:AE147" si="519">IF(AD141=0,"",((Z141*4)+(AA141*2)+(AB141*0))/AD141)</f>
        <v/>
      </c>
      <c r="AF141" s="174">
        <f>COUNTIFS($L$5:$L$300,$X$141,$M$5:$M$300,$Y$33,$N$5:$N$300,$AF$31,$O$5:$O$300,AF$32)</f>
        <v>0</v>
      </c>
      <c r="AG141" s="174">
        <f t="shared" ref="AG141:AH146" si="520">COUNTIFS($L$5:$L$300,$X$141,$M$5:$M$300,$Y141,$N$5:$N$300,$AF$31,$O$5:$O$300,AG$32)</f>
        <v>0</v>
      </c>
      <c r="AH141" s="174">
        <f t="shared" si="520"/>
        <v>0</v>
      </c>
      <c r="AI141" s="97">
        <f t="shared" ref="AI141:AI147" si="521">SUM(AF141:AH141)</f>
        <v>0</v>
      </c>
      <c r="AJ141" s="397" t="str">
        <f>IF(AI141=0,"",((AF141*3)+(AG141*1.5)+(AH141*0))/AI141)</f>
        <v/>
      </c>
      <c r="AK141" s="181">
        <f t="shared" ref="AK141:AM146" si="522">COUNTIFS($L$5:$L$300,$X$141,$M$5:$M$300,$Y141,$N$5:$N$300,$AK$31,$O$5:$O$300,AK$32)</f>
        <v>0</v>
      </c>
      <c r="AL141" s="174">
        <f t="shared" si="522"/>
        <v>0</v>
      </c>
      <c r="AM141" s="174">
        <f t="shared" si="522"/>
        <v>0</v>
      </c>
      <c r="AN141" s="97">
        <f t="shared" ref="AN141:AN147" si="523">SUM(AK141:AM141)</f>
        <v>0</v>
      </c>
      <c r="AO141" s="397" t="str">
        <f>IF(AN141=0,"",((AK141*3)+(AL141*1.5)+(AM141*0))/AN141)</f>
        <v/>
      </c>
      <c r="AP141" s="174">
        <f t="shared" ref="AP141:AR146" si="524">COUNTIFS($L$5:$L$300,$X$141,$M$5:$M$300,$Y141,$N$5:$N$300,$AP$31,$O$5:$O$300,AP$32)</f>
        <v>0</v>
      </c>
      <c r="AQ141" s="174">
        <f t="shared" si="524"/>
        <v>0</v>
      </c>
      <c r="AR141" s="174">
        <f t="shared" si="524"/>
        <v>0</v>
      </c>
      <c r="AS141" s="97">
        <f t="shared" ref="AS141:AS147" si="525">SUM(AP141:AR141)</f>
        <v>0</v>
      </c>
      <c r="AT141" s="397" t="str">
        <f t="shared" ref="AT141:AT147" si="526">IF(AS141=0,"",((AP141*3)+(AQ141*1.5)+(AS141*0))/AS141)</f>
        <v/>
      </c>
      <c r="AU141" s="185">
        <f t="shared" ref="AU141:AW146" si="527">COUNTIFS($L$5:$L$300,$X$141,$M$5:$M$300,$Y141,$N$5:$N$300,$AU$31,$O$5:$O$300,AU$32)</f>
        <v>0</v>
      </c>
      <c r="AV141" s="172">
        <f t="shared" si="527"/>
        <v>0</v>
      </c>
      <c r="AW141" s="172">
        <f t="shared" si="527"/>
        <v>0</v>
      </c>
      <c r="AX141" s="97">
        <f t="shared" ref="AX141:AX147" si="528">SUM(AU141:AW141)</f>
        <v>0</v>
      </c>
      <c r="AY141" s="397" t="str">
        <f t="shared" ref="AY141:AY147" si="529">IF(AX141=0,"",((AU141*4)+(AV141*2)+(AW141*0))/AX141)</f>
        <v/>
      </c>
      <c r="AZ141" s="181">
        <f t="shared" ref="AZ141:BB146" si="530">COUNTIFS($L$5:$L$300,$X$141,$M$5:$M$300,$Y141,$N$5:$N$300,$AZ$31,$O$5:$O$300,AZ$32)</f>
        <v>0</v>
      </c>
      <c r="BA141" s="174">
        <f t="shared" si="530"/>
        <v>0</v>
      </c>
      <c r="BB141" s="174">
        <f t="shared" si="530"/>
        <v>0</v>
      </c>
      <c r="BC141" s="409">
        <f t="shared" ref="BC141:BC147" si="531">SUM(AZ141:BB141)</f>
        <v>0</v>
      </c>
      <c r="BD141" s="399" t="str">
        <f t="shared" ref="BD141:BD147" si="532">IF(BC141=0,"",((AZ141*4)+(BA141*2)+(BB141*0))/BC141)</f>
        <v/>
      </c>
      <c r="BE141" s="185">
        <f t="shared" ref="BE141:BG146" si="533">COUNTIFS($L$5:$L$300,$X$141,$M$5:$M$300,$Y141,$N$5:$N$300,$BE$31,$O$5:$O$300,BE$32)</f>
        <v>0</v>
      </c>
      <c r="BF141" s="172">
        <f t="shared" si="533"/>
        <v>0</v>
      </c>
      <c r="BG141" s="172">
        <f t="shared" si="533"/>
        <v>0</v>
      </c>
      <c r="BH141" s="97">
        <f t="shared" ref="BH141:BH147" si="534">SUM(BE141:BG141)</f>
        <v>0</v>
      </c>
      <c r="BI141" s="397" t="str">
        <f t="shared" ref="BI141:BI147" si="535">IF(BH141=0,"",((BE141*4)+(BF141*2)+(BG141*0))/BH141)</f>
        <v/>
      </c>
      <c r="BJ141" s="512">
        <f>H17</f>
        <v>0</v>
      </c>
      <c r="BK141" s="404">
        <v>1</v>
      </c>
      <c r="BL141" s="172">
        <f>COUNTIFS($L$5:$L$300,$BJ$33,$M$5:$M$300,$Y$33,$N$5:$N$300,$Z$31,$O$5:$O$300,$Z$32)</f>
        <v>0</v>
      </c>
      <c r="BM141" s="172">
        <f>COUNTIFS($L$5:$L$300,$BJ$33,$M$5:$M$300,$Y$33,$N$5:$N$300,$Z$31,$O$5:$O$300,BM$32)</f>
        <v>0</v>
      </c>
      <c r="BN141" s="172">
        <f>COUNTIFS($L$5:$L$300,$BJ$33,$M$5:$M$300,$Y$33,$N$5:$N$300,$Z$31,$O$5:$O$300,BN$32)</f>
        <v>0</v>
      </c>
      <c r="BO141" s="172"/>
      <c r="BP141" s="97">
        <f t="shared" ref="BP141:BP147" si="536">SUM(BL141:BN141)</f>
        <v>0</v>
      </c>
      <c r="BQ141" s="397" t="str">
        <f t="shared" ref="BQ141:BQ147" si="537">IF(BP141=0,"",((BL141*4)+(BM141*2)+(BN141*0))/BP141)</f>
        <v/>
      </c>
      <c r="BR141" s="174">
        <f>COUNTIFS($L$5:$L$300,$BJ$33,$M$5:$M$300,$Y$33,$N$5:$N$300,$AF$31,$O$5:$O$300,BR$32)</f>
        <v>0</v>
      </c>
      <c r="BS141" s="174">
        <f t="shared" ref="BS141:BT146" si="538">COUNTIFS($L$5:$L$300,$BJ$33,$M$5:$M$300,$Y141,$N$5:$N$300,$AF$31,$O$5:$O$300,BS$32)</f>
        <v>0</v>
      </c>
      <c r="BT141" s="174">
        <f t="shared" si="538"/>
        <v>0</v>
      </c>
      <c r="BU141" s="97">
        <f t="shared" ref="BU141:BU147" si="539">SUM(BR141:BT141)</f>
        <v>0</v>
      </c>
      <c r="BV141" s="397" t="str">
        <f>IF(BU141=0,"",((BR141*3)+(BS141*1.5)+(BT141*0))/BU141)</f>
        <v/>
      </c>
      <c r="BW141" s="174">
        <f t="shared" ref="BW141:BY146" si="540">COUNTIFS($L$5:$L$300,$BJ$33,$M$5:$M$300,$Y141,$N$5:$N$300,$AK$31,$O$5:$O$300,BW$32)</f>
        <v>0</v>
      </c>
      <c r="BX141" s="174">
        <f t="shared" si="540"/>
        <v>0</v>
      </c>
      <c r="BY141" s="174">
        <f t="shared" si="540"/>
        <v>0</v>
      </c>
      <c r="BZ141" s="97">
        <f t="shared" ref="BZ141:BZ147" si="541">SUM(BW141:BY141)</f>
        <v>0</v>
      </c>
      <c r="CA141" s="397" t="str">
        <f>IF(BZ141=0,"",((BW141*3)+(BX141*1.5)+(BY141*0))/BZ141)</f>
        <v/>
      </c>
      <c r="CB141" s="174">
        <f t="shared" ref="CB141:CD146" si="542">COUNTIFS($L$5:$L$300,$BJ$33,$M$5:$M$300,$Y141,$N$5:$N$300,$AP$31,$O$5:$O$300,CB$32)</f>
        <v>0</v>
      </c>
      <c r="CC141" s="174">
        <f t="shared" si="542"/>
        <v>0</v>
      </c>
      <c r="CD141" s="174">
        <f t="shared" si="542"/>
        <v>0</v>
      </c>
      <c r="CE141" s="97">
        <f t="shared" ref="CE141:CE147" si="543">SUM(CB141:CD141)</f>
        <v>0</v>
      </c>
      <c r="CF141" s="397" t="str">
        <f>IF(CE141=0,"",((CB141*3)+(CC141*1.5)+(CD141*0))/CE141)</f>
        <v/>
      </c>
      <c r="CG141" s="185">
        <f t="shared" ref="CG141:CI146" si="544">COUNTIFS($L$5:$L$300,$BJ$33,$M$5:$M$300,$Y141,$N$5:$N$300,$AU$31,$O$5:$O$300,CG$32)</f>
        <v>0</v>
      </c>
      <c r="CH141" s="172">
        <f t="shared" si="544"/>
        <v>0</v>
      </c>
      <c r="CI141" s="172">
        <f t="shared" si="544"/>
        <v>0</v>
      </c>
      <c r="CJ141" s="97">
        <f t="shared" ref="CJ141:CJ147" si="545">SUM(CG141:CI141)</f>
        <v>0</v>
      </c>
      <c r="CK141" s="400" t="str">
        <f t="shared" ref="CK141:CK147" si="546">IF(CJ141=0,"",((CG141*4)+(CH141*2)+(CI141*0))/CJ141)</f>
        <v/>
      </c>
      <c r="CL141" s="185">
        <f t="shared" ref="CL141:CN146" si="547">COUNTIFS($L$5:$L$300,$BJ$33,$M$5:$M$300,$Y141,$N$5:$N$300,$AZ$31,$O$5:$O$300,CL$32)</f>
        <v>0</v>
      </c>
      <c r="CM141" s="172">
        <f t="shared" si="547"/>
        <v>0</v>
      </c>
      <c r="CN141" s="172">
        <f t="shared" si="547"/>
        <v>0</v>
      </c>
      <c r="CO141" s="97">
        <f t="shared" ref="CO141:CO147" si="548">SUM(CL141:CN141)</f>
        <v>0</v>
      </c>
      <c r="CP141" s="397" t="str">
        <f t="shared" ref="CP141:CP147" si="549">IF(CO141=0,"",((CL141*4)+(CM141*2)+(CN141*0))/CO141)</f>
        <v/>
      </c>
      <c r="CQ141" s="172">
        <f t="shared" ref="CQ141:CS146" si="550">COUNTIFS($L$5:$L$300,$BJ$33,$M$5:$M$300,$Y141,$N$5:$N$300,$BE$31,$O$5:$O$300,CQ$32)</f>
        <v>0</v>
      </c>
      <c r="CR141" s="172">
        <f t="shared" si="550"/>
        <v>0</v>
      </c>
      <c r="CS141" s="172">
        <f t="shared" si="550"/>
        <v>0</v>
      </c>
      <c r="CT141" s="97">
        <f t="shared" ref="CT141:CT147" si="551">SUM(CQ141:CS141)</f>
        <v>0</v>
      </c>
      <c r="CU141" s="397" t="str">
        <f t="shared" ref="CU141:CU147" si="552">IF(CT141=0,"",((CQ141*4)+(CR141*2)+(CS141*0))/CT141)</f>
        <v/>
      </c>
      <c r="CV141" s="98"/>
    </row>
    <row r="142" spans="3:100" x14ac:dyDescent="0.25">
      <c r="C142" s="380">
        <f t="shared" si="510"/>
        <v>0</v>
      </c>
      <c r="I142" s="409" t="e">
        <f t="shared" ca="1" si="511"/>
        <v>#NAME?</v>
      </c>
      <c r="K142" s="110"/>
      <c r="L142" s="74" t="str">
        <f t="shared" si="512"/>
        <v/>
      </c>
      <c r="M142" s="11" t="str">
        <f t="shared" si="513"/>
        <v/>
      </c>
      <c r="N142" s="11" t="str">
        <f t="shared" si="514"/>
        <v/>
      </c>
      <c r="O142" s="11" t="str">
        <f t="shared" si="515"/>
        <v/>
      </c>
      <c r="P142" s="380">
        <f t="shared" si="516"/>
        <v>1</v>
      </c>
      <c r="Q142" s="380">
        <f t="shared" si="517"/>
        <v>1</v>
      </c>
      <c r="X142" s="513"/>
      <c r="Y142" s="129">
        <v>2</v>
      </c>
      <c r="Z142" s="173">
        <f>COUNTIFS($L$5:$L$300,$X$141,$M$5:$M$300,$Y142,$N$5:$N$300,$Z$31,$O$5:$O$300,$Z$32)</f>
        <v>0</v>
      </c>
      <c r="AA142" s="173">
        <f>COUNTIFS($L$5:$L$300,$X$141,$M$5:$M$300,$Y142,$N$5:$N$300,$Z$31,$O$5:$O$300,$AA$32)</f>
        <v>0</v>
      </c>
      <c r="AB142" s="173">
        <f>COUNTIFS($L$5:$L$300,$X$141,$M$5:$M$300,$Y142,$N$5:$N$300,$Z$31,$O$5:$O$300,$AB$32)</f>
        <v>0</v>
      </c>
      <c r="AC142" s="130"/>
      <c r="AD142" s="130">
        <f t="shared" si="518"/>
        <v>0</v>
      </c>
      <c r="AE142" s="137" t="str">
        <f t="shared" si="519"/>
        <v/>
      </c>
      <c r="AF142" s="173">
        <f>COUNTIFS($L$5:$L$300,$X$141,$M$5:$M$300,$Y142,$N$5:$N$300,$AF$31,$O$5:$O$300,AF$32)</f>
        <v>0</v>
      </c>
      <c r="AG142" s="173">
        <f t="shared" si="520"/>
        <v>0</v>
      </c>
      <c r="AH142" s="173">
        <f t="shared" si="520"/>
        <v>0</v>
      </c>
      <c r="AI142" s="130">
        <f t="shared" si="521"/>
        <v>0</v>
      </c>
      <c r="AJ142" s="137" t="str">
        <f t="shared" ref="AJ142:AJ147" si="553">IF(AI142=0,"",((AF142*3)+(AG142*1.5)+(AH142*0))/AI142)</f>
        <v/>
      </c>
      <c r="AK142" s="182">
        <f t="shared" si="522"/>
        <v>0</v>
      </c>
      <c r="AL142" s="173">
        <f t="shared" si="522"/>
        <v>0</v>
      </c>
      <c r="AM142" s="173">
        <f t="shared" si="522"/>
        <v>0</v>
      </c>
      <c r="AN142" s="130">
        <f t="shared" si="523"/>
        <v>0</v>
      </c>
      <c r="AO142" s="137" t="str">
        <f t="shared" ref="AO142:AO147" si="554">IF(AN142=0,"",((AK142*3)+(AL142*1.5)+(AM142*0))/AN142)</f>
        <v/>
      </c>
      <c r="AP142" s="173">
        <f t="shared" si="524"/>
        <v>0</v>
      </c>
      <c r="AQ142" s="173">
        <f t="shared" si="524"/>
        <v>0</v>
      </c>
      <c r="AR142" s="173">
        <f t="shared" si="524"/>
        <v>0</v>
      </c>
      <c r="AS142" s="130">
        <f t="shared" si="525"/>
        <v>0</v>
      </c>
      <c r="AT142" s="137" t="str">
        <f t="shared" si="526"/>
        <v/>
      </c>
      <c r="AU142" s="182">
        <f t="shared" si="527"/>
        <v>0</v>
      </c>
      <c r="AV142" s="173">
        <f t="shared" si="527"/>
        <v>0</v>
      </c>
      <c r="AW142" s="173">
        <f t="shared" si="527"/>
        <v>0</v>
      </c>
      <c r="AX142" s="130">
        <f t="shared" si="528"/>
        <v>0</v>
      </c>
      <c r="AY142" s="137" t="str">
        <f t="shared" si="529"/>
        <v/>
      </c>
      <c r="AZ142" s="182">
        <f t="shared" si="530"/>
        <v>0</v>
      </c>
      <c r="BA142" s="173">
        <f t="shared" si="530"/>
        <v>0</v>
      </c>
      <c r="BB142" s="173">
        <f t="shared" si="530"/>
        <v>0</v>
      </c>
      <c r="BC142" s="130">
        <f t="shared" si="531"/>
        <v>0</v>
      </c>
      <c r="BD142" s="137" t="str">
        <f t="shared" si="532"/>
        <v/>
      </c>
      <c r="BE142" s="182">
        <f t="shared" si="533"/>
        <v>0</v>
      </c>
      <c r="BF142" s="173">
        <f t="shared" si="533"/>
        <v>0</v>
      </c>
      <c r="BG142" s="173">
        <f t="shared" si="533"/>
        <v>0</v>
      </c>
      <c r="BH142" s="130">
        <f t="shared" si="534"/>
        <v>0</v>
      </c>
      <c r="BI142" s="137" t="str">
        <f t="shared" si="535"/>
        <v/>
      </c>
      <c r="BJ142" s="513"/>
      <c r="BK142" s="126">
        <v>2</v>
      </c>
      <c r="BL142" s="236">
        <f>COUNTIFS($L$5:$L$300,$BJ$33,$M$5:$M$300,$Y142,$N$5:$N$300,$Z$31,$O$5:$O$300,$Z$32)</f>
        <v>0</v>
      </c>
      <c r="BM142" s="236">
        <f>COUNTIFS($L$5:$L$300,$BJ$33,$M$5:$M$300,$Y142,$N$5:$N$300,$Z$31,$O$5:$O$300,$AA$32)</f>
        <v>0</v>
      </c>
      <c r="BN142" s="236">
        <f>COUNTIFS($L$5:$L$300,$BJ$33,$M$5:$M$300,$Y142,$N$5:$N$300,$Z$31,$O$5:$O$300,$AB$32)</f>
        <v>0</v>
      </c>
      <c r="BO142" s="236"/>
      <c r="BP142" s="233">
        <f t="shared" si="536"/>
        <v>0</v>
      </c>
      <c r="BQ142" s="240" t="str">
        <f t="shared" si="537"/>
        <v/>
      </c>
      <c r="BR142" s="236">
        <f>COUNTIFS($L$5:$L$300,$BJ$33,$M$5:$M$300,$Y142,$N$5:$N$300,$AF$31,$O$5:$O$300,BR$32)</f>
        <v>0</v>
      </c>
      <c r="BS142" s="236">
        <f t="shared" si="538"/>
        <v>0</v>
      </c>
      <c r="BT142" s="236">
        <f t="shared" si="538"/>
        <v>0</v>
      </c>
      <c r="BU142" s="233">
        <f t="shared" si="539"/>
        <v>0</v>
      </c>
      <c r="BV142" s="240" t="str">
        <f t="shared" ref="BV142:BV147" si="555">IF(BU142=0,"",((BR142*3)+(BS142*1.5)+(BT142*0))/BU142)</f>
        <v/>
      </c>
      <c r="BW142" s="236">
        <f t="shared" si="540"/>
        <v>0</v>
      </c>
      <c r="BX142" s="236">
        <f t="shared" si="540"/>
        <v>0</v>
      </c>
      <c r="BY142" s="236">
        <f t="shared" si="540"/>
        <v>0</v>
      </c>
      <c r="BZ142" s="233">
        <f t="shared" si="541"/>
        <v>0</v>
      </c>
      <c r="CA142" s="240" t="str">
        <f t="shared" ref="CA142:CA147" si="556">IF(BZ142=0,"",((BW142*3)+(BX142*1.5)+(BY142*0))/BZ142)</f>
        <v/>
      </c>
      <c r="CB142" s="236">
        <f t="shared" si="542"/>
        <v>0</v>
      </c>
      <c r="CC142" s="236">
        <f t="shared" si="542"/>
        <v>0</v>
      </c>
      <c r="CD142" s="236">
        <f t="shared" si="542"/>
        <v>0</v>
      </c>
      <c r="CE142" s="233">
        <f t="shared" si="543"/>
        <v>0</v>
      </c>
      <c r="CF142" s="240" t="str">
        <f t="shared" ref="CF142:CF147" si="557">IF(CE142=0,"",((CB142*3)+(CC142*1.5)+(CD142*0))/CE142)</f>
        <v/>
      </c>
      <c r="CG142" s="237">
        <f t="shared" si="544"/>
        <v>0</v>
      </c>
      <c r="CH142" s="236">
        <f t="shared" si="544"/>
        <v>0</v>
      </c>
      <c r="CI142" s="236">
        <f t="shared" si="544"/>
        <v>0</v>
      </c>
      <c r="CJ142" s="233">
        <f t="shared" si="545"/>
        <v>0</v>
      </c>
      <c r="CK142" s="242" t="str">
        <f t="shared" si="546"/>
        <v/>
      </c>
      <c r="CL142" s="237">
        <f t="shared" si="547"/>
        <v>0</v>
      </c>
      <c r="CM142" s="236">
        <f t="shared" si="547"/>
        <v>0</v>
      </c>
      <c r="CN142" s="236">
        <f t="shared" si="547"/>
        <v>0</v>
      </c>
      <c r="CO142" s="233">
        <f t="shared" si="548"/>
        <v>0</v>
      </c>
      <c r="CP142" s="240" t="str">
        <f t="shared" si="549"/>
        <v/>
      </c>
      <c r="CQ142" s="236">
        <f t="shared" si="550"/>
        <v>0</v>
      </c>
      <c r="CR142" s="236">
        <f t="shared" si="550"/>
        <v>0</v>
      </c>
      <c r="CS142" s="236">
        <f t="shared" si="550"/>
        <v>0</v>
      </c>
      <c r="CT142" s="233">
        <f t="shared" si="551"/>
        <v>0</v>
      </c>
      <c r="CU142" s="240" t="str">
        <f t="shared" si="552"/>
        <v/>
      </c>
      <c r="CV142" s="98"/>
    </row>
    <row r="143" spans="3:100" x14ac:dyDescent="0.25">
      <c r="C143" s="380">
        <f t="shared" si="510"/>
        <v>0</v>
      </c>
      <c r="I143" s="409" t="e">
        <f t="shared" ca="1" si="511"/>
        <v>#NAME?</v>
      </c>
      <c r="K143" s="110"/>
      <c r="L143" s="74" t="str">
        <f t="shared" si="512"/>
        <v/>
      </c>
      <c r="M143" s="11" t="str">
        <f t="shared" si="513"/>
        <v/>
      </c>
      <c r="N143" s="11" t="str">
        <f t="shared" si="514"/>
        <v/>
      </c>
      <c r="O143" s="11" t="str">
        <f t="shared" si="515"/>
        <v/>
      </c>
      <c r="P143" s="380">
        <f t="shared" si="516"/>
        <v>1</v>
      </c>
      <c r="Q143" s="380">
        <f t="shared" si="517"/>
        <v>1</v>
      </c>
      <c r="X143" s="513"/>
      <c r="Y143" s="111">
        <v>3</v>
      </c>
      <c r="Z143" s="174">
        <f>COUNTIFS($L$5:$L$300,$X$141,$M$5:$M$300,$Y143,$N$5:$N$300,$Z$31,$O$5:$O$300,$Z$32)</f>
        <v>0</v>
      </c>
      <c r="AA143" s="174">
        <f>COUNTIFS($L$5:$L$300,$X$141,$M$5:$M$300,$Y143,$N$5:$N$300,$Z$31,$O$5:$O$300,$AA$32)</f>
        <v>0</v>
      </c>
      <c r="AB143" s="174">
        <f>COUNTIFS($L$5:$L$300,$X$141,$M$5:$M$300,$Y143,$N$5:$N$300,$Z$31,$O$5:$O$300,$AB$32)</f>
        <v>0</v>
      </c>
      <c r="AC143" s="409"/>
      <c r="AD143" s="409">
        <f t="shared" si="518"/>
        <v>0</v>
      </c>
      <c r="AE143" s="399" t="str">
        <f t="shared" si="519"/>
        <v/>
      </c>
      <c r="AF143" s="174">
        <f>COUNTIFS($L$5:$L$300,$X$141,$M$5:$M$300,$Y143,$N$5:$N$300,$AF$31,$O$5:$O$300,AF$32)</f>
        <v>0</v>
      </c>
      <c r="AG143" s="174">
        <f t="shared" si="520"/>
        <v>0</v>
      </c>
      <c r="AH143" s="174">
        <f t="shared" si="520"/>
        <v>0</v>
      </c>
      <c r="AI143" s="409">
        <f t="shared" si="521"/>
        <v>0</v>
      </c>
      <c r="AJ143" s="399" t="str">
        <f t="shared" si="553"/>
        <v/>
      </c>
      <c r="AK143" s="181">
        <f t="shared" si="522"/>
        <v>0</v>
      </c>
      <c r="AL143" s="174">
        <f t="shared" si="522"/>
        <v>0</v>
      </c>
      <c r="AM143" s="174">
        <f t="shared" si="522"/>
        <v>0</v>
      </c>
      <c r="AN143" s="409">
        <f t="shared" si="523"/>
        <v>0</v>
      </c>
      <c r="AO143" s="399" t="str">
        <f t="shared" si="554"/>
        <v/>
      </c>
      <c r="AP143" s="174">
        <f t="shared" si="524"/>
        <v>0</v>
      </c>
      <c r="AQ143" s="174">
        <f t="shared" si="524"/>
        <v>0</v>
      </c>
      <c r="AR143" s="174">
        <f t="shared" si="524"/>
        <v>0</v>
      </c>
      <c r="AS143" s="409">
        <f t="shared" si="525"/>
        <v>0</v>
      </c>
      <c r="AT143" s="399" t="str">
        <f t="shared" si="526"/>
        <v/>
      </c>
      <c r="AU143" s="181">
        <f t="shared" si="527"/>
        <v>0</v>
      </c>
      <c r="AV143" s="174">
        <f t="shared" si="527"/>
        <v>0</v>
      </c>
      <c r="AW143" s="174">
        <f t="shared" si="527"/>
        <v>0</v>
      </c>
      <c r="AX143" s="409">
        <f t="shared" si="528"/>
        <v>0</v>
      </c>
      <c r="AY143" s="399" t="str">
        <f t="shared" si="529"/>
        <v/>
      </c>
      <c r="AZ143" s="181">
        <f t="shared" si="530"/>
        <v>0</v>
      </c>
      <c r="BA143" s="174">
        <f t="shared" si="530"/>
        <v>0</v>
      </c>
      <c r="BB143" s="174">
        <f t="shared" si="530"/>
        <v>0</v>
      </c>
      <c r="BC143" s="409">
        <f t="shared" si="531"/>
        <v>0</v>
      </c>
      <c r="BD143" s="399" t="str">
        <f t="shared" si="532"/>
        <v/>
      </c>
      <c r="BE143" s="181">
        <f t="shared" si="533"/>
        <v>0</v>
      </c>
      <c r="BF143" s="174">
        <f t="shared" si="533"/>
        <v>0</v>
      </c>
      <c r="BG143" s="174">
        <f t="shared" si="533"/>
        <v>0</v>
      </c>
      <c r="BH143" s="409">
        <f t="shared" si="534"/>
        <v>0</v>
      </c>
      <c r="BI143" s="399" t="str">
        <f t="shared" si="535"/>
        <v/>
      </c>
      <c r="BJ143" s="513"/>
      <c r="BK143" s="132">
        <v>3</v>
      </c>
      <c r="BL143" s="174">
        <f>COUNTIFS($L$5:$L$300,$BJ$33,$M$5:$M$300,$Y143,$N$5:$N$300,$Z$31,$O$5:$O$300,$Z$32)</f>
        <v>0</v>
      </c>
      <c r="BM143" s="174">
        <f>COUNTIFS($L$5:$L$300,$BJ$33,$M$5:$M$300,$Y143,$N$5:$N$300,$Z$31,$O$5:$O$300,$AA$32)</f>
        <v>0</v>
      </c>
      <c r="BN143" s="174">
        <f>COUNTIFS($L$5:$L$300,$BJ$33,$M$5:$M$300,$Y143,$N$5:$N$300,$Z$31,$O$5:$O$300,$AB$32)</f>
        <v>0</v>
      </c>
      <c r="BO143" s="174"/>
      <c r="BP143" s="409">
        <f t="shared" si="536"/>
        <v>0</v>
      </c>
      <c r="BQ143" s="399" t="str">
        <f t="shared" si="537"/>
        <v/>
      </c>
      <c r="BR143" s="174">
        <f>COUNTIFS($L$5:$L$300,$BJ$33,$M$5:$M$300,$Y143,$N$5:$N$300,$AF$31,$O$5:$O$300,BR$32)</f>
        <v>0</v>
      </c>
      <c r="BS143" s="174">
        <f t="shared" si="538"/>
        <v>0</v>
      </c>
      <c r="BT143" s="174">
        <f t="shared" si="538"/>
        <v>0</v>
      </c>
      <c r="BU143" s="409">
        <f t="shared" si="539"/>
        <v>0</v>
      </c>
      <c r="BV143" s="399" t="str">
        <f t="shared" si="555"/>
        <v/>
      </c>
      <c r="BW143" s="174">
        <f t="shared" si="540"/>
        <v>0</v>
      </c>
      <c r="BX143" s="174">
        <f t="shared" si="540"/>
        <v>0</v>
      </c>
      <c r="BY143" s="174">
        <f t="shared" si="540"/>
        <v>0</v>
      </c>
      <c r="BZ143" s="409">
        <f t="shared" si="541"/>
        <v>0</v>
      </c>
      <c r="CA143" s="399" t="str">
        <f t="shared" si="556"/>
        <v/>
      </c>
      <c r="CB143" s="174">
        <f t="shared" si="542"/>
        <v>0</v>
      </c>
      <c r="CC143" s="174">
        <f t="shared" si="542"/>
        <v>0</v>
      </c>
      <c r="CD143" s="174">
        <f t="shared" si="542"/>
        <v>0</v>
      </c>
      <c r="CE143" s="409">
        <f t="shared" si="543"/>
        <v>0</v>
      </c>
      <c r="CF143" s="399" t="str">
        <f t="shared" si="557"/>
        <v/>
      </c>
      <c r="CG143" s="181">
        <f t="shared" si="544"/>
        <v>0</v>
      </c>
      <c r="CH143" s="174">
        <f t="shared" si="544"/>
        <v>0</v>
      </c>
      <c r="CI143" s="174">
        <f t="shared" si="544"/>
        <v>0</v>
      </c>
      <c r="CJ143" s="409">
        <f t="shared" si="545"/>
        <v>0</v>
      </c>
      <c r="CK143" s="398" t="str">
        <f t="shared" si="546"/>
        <v/>
      </c>
      <c r="CL143" s="181">
        <f t="shared" si="547"/>
        <v>0</v>
      </c>
      <c r="CM143" s="174">
        <f t="shared" si="547"/>
        <v>0</v>
      </c>
      <c r="CN143" s="174">
        <f t="shared" si="547"/>
        <v>0</v>
      </c>
      <c r="CO143" s="409">
        <f t="shared" si="548"/>
        <v>0</v>
      </c>
      <c r="CP143" s="399" t="str">
        <f t="shared" si="549"/>
        <v/>
      </c>
      <c r="CQ143" s="174">
        <f t="shared" si="550"/>
        <v>0</v>
      </c>
      <c r="CR143" s="174">
        <f t="shared" si="550"/>
        <v>0</v>
      </c>
      <c r="CS143" s="174">
        <f t="shared" si="550"/>
        <v>0</v>
      </c>
      <c r="CT143" s="409">
        <f t="shared" si="551"/>
        <v>0</v>
      </c>
      <c r="CU143" s="399" t="str">
        <f t="shared" si="552"/>
        <v/>
      </c>
      <c r="CV143" s="98"/>
    </row>
    <row r="144" spans="3:100" x14ac:dyDescent="0.25">
      <c r="C144" s="380">
        <f t="shared" si="510"/>
        <v>0</v>
      </c>
      <c r="I144" s="409" t="e">
        <f t="shared" ca="1" si="511"/>
        <v>#NAME?</v>
      </c>
      <c r="K144" s="110"/>
      <c r="L144" s="74" t="str">
        <f t="shared" si="512"/>
        <v/>
      </c>
      <c r="M144" s="11" t="str">
        <f t="shared" si="513"/>
        <v/>
      </c>
      <c r="N144" s="11" t="str">
        <f t="shared" si="514"/>
        <v/>
      </c>
      <c r="O144" s="11" t="str">
        <f t="shared" si="515"/>
        <v/>
      </c>
      <c r="P144" s="380">
        <f t="shared" si="516"/>
        <v>1</v>
      </c>
      <c r="Q144" s="380">
        <f t="shared" si="517"/>
        <v>1</v>
      </c>
      <c r="X144" s="513"/>
      <c r="Y144" s="129">
        <v>4</v>
      </c>
      <c r="Z144" s="173">
        <f>COUNTIFS($L$5:$L$300,$X$141,$M$5:$M$300,$Y144,$N$5:$N$300,$Z$31,$O$5:$O$300,$Z$32)</f>
        <v>0</v>
      </c>
      <c r="AA144" s="173">
        <f>COUNTIFS($L$5:$L$300,$X$141,$M$5:$M$300,$Y144,$N$5:$N$300,$Z$31,$O$5:$O$300,$AA$32)</f>
        <v>0</v>
      </c>
      <c r="AB144" s="173">
        <f>COUNTIFS($L$5:$L$300,$X$141,$M$5:$M$300,$Y144,$N$5:$N$300,$Z$31,$O$5:$O$300,$AB$32)</f>
        <v>0</v>
      </c>
      <c r="AC144" s="130"/>
      <c r="AD144" s="130">
        <f t="shared" si="518"/>
        <v>0</v>
      </c>
      <c r="AE144" s="137" t="str">
        <f t="shared" si="519"/>
        <v/>
      </c>
      <c r="AF144" s="173">
        <f>COUNTIFS($L$5:$L$300,$X$141,$M$5:$M$300,$Y144,$N$5:$N$300,$AF$31,$O$5:$O$300,AF$32)</f>
        <v>0</v>
      </c>
      <c r="AG144" s="173">
        <f t="shared" si="520"/>
        <v>0</v>
      </c>
      <c r="AH144" s="173">
        <f t="shared" si="520"/>
        <v>0</v>
      </c>
      <c r="AI144" s="130">
        <f t="shared" si="521"/>
        <v>0</v>
      </c>
      <c r="AJ144" s="137" t="str">
        <f t="shared" si="553"/>
        <v/>
      </c>
      <c r="AK144" s="182">
        <f t="shared" si="522"/>
        <v>0</v>
      </c>
      <c r="AL144" s="173">
        <f t="shared" si="522"/>
        <v>0</v>
      </c>
      <c r="AM144" s="173">
        <f t="shared" si="522"/>
        <v>0</v>
      </c>
      <c r="AN144" s="130">
        <f t="shared" si="523"/>
        <v>0</v>
      </c>
      <c r="AO144" s="137" t="str">
        <f t="shared" si="554"/>
        <v/>
      </c>
      <c r="AP144" s="173">
        <f t="shared" si="524"/>
        <v>0</v>
      </c>
      <c r="AQ144" s="173">
        <f t="shared" si="524"/>
        <v>0</v>
      </c>
      <c r="AR144" s="173">
        <f t="shared" si="524"/>
        <v>0</v>
      </c>
      <c r="AS144" s="130">
        <f t="shared" si="525"/>
        <v>0</v>
      </c>
      <c r="AT144" s="137" t="str">
        <f t="shared" si="526"/>
        <v/>
      </c>
      <c r="AU144" s="182">
        <f t="shared" si="527"/>
        <v>0</v>
      </c>
      <c r="AV144" s="173">
        <f t="shared" si="527"/>
        <v>0</v>
      </c>
      <c r="AW144" s="173">
        <f t="shared" si="527"/>
        <v>0</v>
      </c>
      <c r="AX144" s="130">
        <f t="shared" si="528"/>
        <v>0</v>
      </c>
      <c r="AY144" s="137" t="str">
        <f t="shared" si="529"/>
        <v/>
      </c>
      <c r="AZ144" s="182">
        <f t="shared" si="530"/>
        <v>0</v>
      </c>
      <c r="BA144" s="173">
        <f t="shared" si="530"/>
        <v>0</v>
      </c>
      <c r="BB144" s="173">
        <f t="shared" si="530"/>
        <v>0</v>
      </c>
      <c r="BC144" s="130">
        <f t="shared" si="531"/>
        <v>0</v>
      </c>
      <c r="BD144" s="137" t="str">
        <f t="shared" si="532"/>
        <v/>
      </c>
      <c r="BE144" s="182">
        <f t="shared" si="533"/>
        <v>0</v>
      </c>
      <c r="BF144" s="173">
        <f t="shared" si="533"/>
        <v>0</v>
      </c>
      <c r="BG144" s="173">
        <f t="shared" si="533"/>
        <v>0</v>
      </c>
      <c r="BH144" s="130">
        <f t="shared" si="534"/>
        <v>0</v>
      </c>
      <c r="BI144" s="137" t="str">
        <f t="shared" si="535"/>
        <v/>
      </c>
      <c r="BJ144" s="513"/>
      <c r="BK144" s="126">
        <v>4</v>
      </c>
      <c r="BL144" s="236">
        <f>COUNTIFS($L$5:$L$300,$BJ$33,$M$5:$M$300,$Y144,$N$5:$N$300,$Z$31,$O$5:$O$300,$Z$32)</f>
        <v>0</v>
      </c>
      <c r="BM144" s="236">
        <f>COUNTIFS($L$5:$L$300,$BJ$33,$M$5:$M$300,$Y144,$N$5:$N$300,$Z$31,$O$5:$O$300,$AA$32)</f>
        <v>0</v>
      </c>
      <c r="BN144" s="236">
        <f>COUNTIFS($L$5:$L$300,$BJ$33,$M$5:$M$300,$Y144,$N$5:$N$300,$Z$31,$O$5:$O$300,$AB$32)</f>
        <v>0</v>
      </c>
      <c r="BO144" s="236"/>
      <c r="BP144" s="233">
        <f t="shared" si="536"/>
        <v>0</v>
      </c>
      <c r="BQ144" s="240" t="str">
        <f t="shared" si="537"/>
        <v/>
      </c>
      <c r="BR144" s="236">
        <f>COUNTIFS($L$5:$L$300,$BJ$33,$M$5:$M$300,$Y144,$N$5:$N$300,$AF$31,$O$5:$O$300,BR$32)</f>
        <v>0</v>
      </c>
      <c r="BS144" s="236">
        <f t="shared" si="538"/>
        <v>0</v>
      </c>
      <c r="BT144" s="236">
        <f t="shared" si="538"/>
        <v>0</v>
      </c>
      <c r="BU144" s="233">
        <f t="shared" si="539"/>
        <v>0</v>
      </c>
      <c r="BV144" s="240" t="str">
        <f t="shared" si="555"/>
        <v/>
      </c>
      <c r="BW144" s="236">
        <f t="shared" si="540"/>
        <v>0</v>
      </c>
      <c r="BX144" s="236">
        <f t="shared" si="540"/>
        <v>0</v>
      </c>
      <c r="BY144" s="236">
        <f t="shared" si="540"/>
        <v>0</v>
      </c>
      <c r="BZ144" s="233">
        <f t="shared" si="541"/>
        <v>0</v>
      </c>
      <c r="CA144" s="240" t="str">
        <f t="shared" si="556"/>
        <v/>
      </c>
      <c r="CB144" s="236">
        <f t="shared" si="542"/>
        <v>0</v>
      </c>
      <c r="CC144" s="236">
        <f t="shared" si="542"/>
        <v>0</v>
      </c>
      <c r="CD144" s="236">
        <f t="shared" si="542"/>
        <v>0</v>
      </c>
      <c r="CE144" s="233">
        <f t="shared" si="543"/>
        <v>0</v>
      </c>
      <c r="CF144" s="240" t="str">
        <f t="shared" si="557"/>
        <v/>
      </c>
      <c r="CG144" s="237">
        <f t="shared" si="544"/>
        <v>0</v>
      </c>
      <c r="CH144" s="236">
        <f t="shared" si="544"/>
        <v>0</v>
      </c>
      <c r="CI144" s="236">
        <f t="shared" si="544"/>
        <v>0</v>
      </c>
      <c r="CJ144" s="233">
        <f t="shared" si="545"/>
        <v>0</v>
      </c>
      <c r="CK144" s="242" t="str">
        <f t="shared" si="546"/>
        <v/>
      </c>
      <c r="CL144" s="237">
        <f t="shared" si="547"/>
        <v>0</v>
      </c>
      <c r="CM144" s="236">
        <f t="shared" si="547"/>
        <v>0</v>
      </c>
      <c r="CN144" s="236">
        <f t="shared" si="547"/>
        <v>0</v>
      </c>
      <c r="CO144" s="233">
        <f t="shared" si="548"/>
        <v>0</v>
      </c>
      <c r="CP144" s="240" t="str">
        <f t="shared" si="549"/>
        <v/>
      </c>
      <c r="CQ144" s="236">
        <f t="shared" si="550"/>
        <v>0</v>
      </c>
      <c r="CR144" s="236">
        <f t="shared" si="550"/>
        <v>0</v>
      </c>
      <c r="CS144" s="236">
        <f t="shared" si="550"/>
        <v>0</v>
      </c>
      <c r="CT144" s="233">
        <f t="shared" si="551"/>
        <v>0</v>
      </c>
      <c r="CU144" s="240" t="str">
        <f t="shared" si="552"/>
        <v/>
      </c>
      <c r="CV144" s="98"/>
    </row>
    <row r="145" spans="3:100" x14ac:dyDescent="0.25">
      <c r="C145" s="380">
        <f t="shared" si="510"/>
        <v>0</v>
      </c>
      <c r="I145" s="409" t="e">
        <f t="shared" ca="1" si="511"/>
        <v>#NAME?</v>
      </c>
      <c r="K145" s="110"/>
      <c r="L145" s="74" t="str">
        <f t="shared" si="512"/>
        <v/>
      </c>
      <c r="M145" s="11" t="str">
        <f t="shared" si="513"/>
        <v/>
      </c>
      <c r="N145" s="11" t="str">
        <f t="shared" si="514"/>
        <v/>
      </c>
      <c r="O145" s="11" t="str">
        <f t="shared" si="515"/>
        <v/>
      </c>
      <c r="P145" s="380">
        <f t="shared" si="516"/>
        <v>1</v>
      </c>
      <c r="Q145" s="380">
        <f t="shared" si="517"/>
        <v>1</v>
      </c>
      <c r="X145" s="513"/>
      <c r="Y145" s="111">
        <v>5</v>
      </c>
      <c r="Z145" s="174">
        <f>COUNTIFS($L$5:$L$300,$X$141,$M$5:$M$300,$Y145,$N$5:$N$300,$Z$31,$O$5:$O$300,$Z$32)</f>
        <v>0</v>
      </c>
      <c r="AA145" s="174">
        <f>COUNTIFS($L$5:$L$300,$X$141,$M$5:$M$300,$Y145,$N$5:$N$300,$Z$31,$O$5:$O$300,$AA$32)</f>
        <v>0</v>
      </c>
      <c r="AB145" s="174">
        <f>COUNTIFS($L$5:$L$300,$X$141,$M$5:$M$300,$Y145,$N$5:$N$300,$Z$31,$O$5:$O$300,$AB$32)</f>
        <v>0</v>
      </c>
      <c r="AC145" s="409"/>
      <c r="AD145" s="409">
        <f t="shared" si="518"/>
        <v>0</v>
      </c>
      <c r="AE145" s="399" t="str">
        <f t="shared" si="519"/>
        <v/>
      </c>
      <c r="AF145" s="174">
        <f>COUNTIFS($L$5:$L$300,$X$141,$M$5:$M$300,$Y145,$N$5:$N$300,$AF$31,$O$5:$O$300,AF$32)</f>
        <v>0</v>
      </c>
      <c r="AG145" s="174">
        <f t="shared" si="520"/>
        <v>0</v>
      </c>
      <c r="AH145" s="174">
        <f t="shared" si="520"/>
        <v>0</v>
      </c>
      <c r="AI145" s="409">
        <f t="shared" si="521"/>
        <v>0</v>
      </c>
      <c r="AJ145" s="399" t="str">
        <f t="shared" si="553"/>
        <v/>
      </c>
      <c r="AK145" s="181">
        <f t="shared" si="522"/>
        <v>0</v>
      </c>
      <c r="AL145" s="174">
        <f t="shared" si="522"/>
        <v>0</v>
      </c>
      <c r="AM145" s="174">
        <f t="shared" si="522"/>
        <v>0</v>
      </c>
      <c r="AN145" s="409">
        <f t="shared" si="523"/>
        <v>0</v>
      </c>
      <c r="AO145" s="399" t="str">
        <f t="shared" si="554"/>
        <v/>
      </c>
      <c r="AP145" s="174">
        <f t="shared" si="524"/>
        <v>0</v>
      </c>
      <c r="AQ145" s="174">
        <f t="shared" si="524"/>
        <v>0</v>
      </c>
      <c r="AR145" s="174">
        <f t="shared" si="524"/>
        <v>0</v>
      </c>
      <c r="AS145" s="409">
        <f t="shared" si="525"/>
        <v>0</v>
      </c>
      <c r="AT145" s="399" t="str">
        <f t="shared" si="526"/>
        <v/>
      </c>
      <c r="AU145" s="181">
        <f t="shared" si="527"/>
        <v>0</v>
      </c>
      <c r="AV145" s="174">
        <f t="shared" si="527"/>
        <v>0</v>
      </c>
      <c r="AW145" s="174">
        <f t="shared" si="527"/>
        <v>0</v>
      </c>
      <c r="AX145" s="409">
        <f t="shared" si="528"/>
        <v>0</v>
      </c>
      <c r="AY145" s="399" t="str">
        <f t="shared" si="529"/>
        <v/>
      </c>
      <c r="AZ145" s="181">
        <f t="shared" si="530"/>
        <v>0</v>
      </c>
      <c r="BA145" s="174">
        <f t="shared" si="530"/>
        <v>0</v>
      </c>
      <c r="BB145" s="174">
        <f t="shared" si="530"/>
        <v>0</v>
      </c>
      <c r="BC145" s="409">
        <f t="shared" si="531"/>
        <v>0</v>
      </c>
      <c r="BD145" s="399" t="str">
        <f t="shared" si="532"/>
        <v/>
      </c>
      <c r="BE145" s="181">
        <f t="shared" si="533"/>
        <v>0</v>
      </c>
      <c r="BF145" s="174">
        <f t="shared" si="533"/>
        <v>0</v>
      </c>
      <c r="BG145" s="174">
        <f t="shared" si="533"/>
        <v>0</v>
      </c>
      <c r="BH145" s="409">
        <f t="shared" si="534"/>
        <v>0</v>
      </c>
      <c r="BI145" s="399" t="str">
        <f t="shared" si="535"/>
        <v/>
      </c>
      <c r="BJ145" s="513"/>
      <c r="BK145" s="132">
        <v>5</v>
      </c>
      <c r="BL145" s="174">
        <f>COUNTIFS($L$5:$L$300,$BJ$33,$M$5:$M$300,$Y145,$N$5:$N$300,$Z$31,$O$5:$O$300,$Z$32)</f>
        <v>0</v>
      </c>
      <c r="BM145" s="174">
        <f>COUNTIFS($L$5:$L$300,$BJ$33,$M$5:$M$300,$Y145,$N$5:$N$300,$Z$31,$O$5:$O$300,$AA$32)</f>
        <v>0</v>
      </c>
      <c r="BN145" s="174">
        <f>COUNTIFS($L$5:$L$300,$BJ$33,$M$5:$M$300,$Y145,$N$5:$N$300,$Z$31,$O$5:$O$300,$AB$32)</f>
        <v>0</v>
      </c>
      <c r="BO145" s="174"/>
      <c r="BP145" s="409">
        <f t="shared" si="536"/>
        <v>0</v>
      </c>
      <c r="BQ145" s="399" t="str">
        <f t="shared" si="537"/>
        <v/>
      </c>
      <c r="BR145" s="174">
        <f>COUNTIFS($L$5:$L$300,$BJ$33,$M$5:$M$300,$Y145,$N$5:$N$300,$AF$31,$O$5:$O$300,BR$32)</f>
        <v>0</v>
      </c>
      <c r="BS145" s="174">
        <f t="shared" si="538"/>
        <v>0</v>
      </c>
      <c r="BT145" s="174">
        <f t="shared" si="538"/>
        <v>0</v>
      </c>
      <c r="BU145" s="409">
        <f t="shared" si="539"/>
        <v>0</v>
      </c>
      <c r="BV145" s="399" t="str">
        <f t="shared" si="555"/>
        <v/>
      </c>
      <c r="BW145" s="174">
        <f t="shared" si="540"/>
        <v>0</v>
      </c>
      <c r="BX145" s="174">
        <f t="shared" si="540"/>
        <v>0</v>
      </c>
      <c r="BY145" s="174">
        <f t="shared" si="540"/>
        <v>0</v>
      </c>
      <c r="BZ145" s="409">
        <f t="shared" si="541"/>
        <v>0</v>
      </c>
      <c r="CA145" s="399" t="str">
        <f t="shared" si="556"/>
        <v/>
      </c>
      <c r="CB145" s="174">
        <f t="shared" si="542"/>
        <v>0</v>
      </c>
      <c r="CC145" s="174">
        <f t="shared" si="542"/>
        <v>0</v>
      </c>
      <c r="CD145" s="174">
        <f t="shared" si="542"/>
        <v>0</v>
      </c>
      <c r="CE145" s="409">
        <f t="shared" si="543"/>
        <v>0</v>
      </c>
      <c r="CF145" s="399" t="str">
        <f t="shared" si="557"/>
        <v/>
      </c>
      <c r="CG145" s="181">
        <f t="shared" si="544"/>
        <v>0</v>
      </c>
      <c r="CH145" s="174">
        <f t="shared" si="544"/>
        <v>0</v>
      </c>
      <c r="CI145" s="174">
        <f t="shared" si="544"/>
        <v>0</v>
      </c>
      <c r="CJ145" s="409">
        <f t="shared" si="545"/>
        <v>0</v>
      </c>
      <c r="CK145" s="398" t="str">
        <f t="shared" si="546"/>
        <v/>
      </c>
      <c r="CL145" s="181">
        <f t="shared" si="547"/>
        <v>0</v>
      </c>
      <c r="CM145" s="174">
        <f t="shared" si="547"/>
        <v>0</v>
      </c>
      <c r="CN145" s="174">
        <f t="shared" si="547"/>
        <v>0</v>
      </c>
      <c r="CO145" s="409">
        <f t="shared" si="548"/>
        <v>0</v>
      </c>
      <c r="CP145" s="399" t="str">
        <f t="shared" si="549"/>
        <v/>
      </c>
      <c r="CQ145" s="174">
        <f t="shared" si="550"/>
        <v>0</v>
      </c>
      <c r="CR145" s="174">
        <f t="shared" si="550"/>
        <v>0</v>
      </c>
      <c r="CS145" s="174">
        <f t="shared" si="550"/>
        <v>0</v>
      </c>
      <c r="CT145" s="409">
        <f t="shared" si="551"/>
        <v>0</v>
      </c>
      <c r="CU145" s="399" t="str">
        <f t="shared" si="552"/>
        <v/>
      </c>
      <c r="CV145" s="98"/>
    </row>
    <row r="146" spans="3:100" ht="15.75" thickBot="1" x14ac:dyDescent="0.3">
      <c r="C146" s="380">
        <f t="shared" si="510"/>
        <v>0</v>
      </c>
      <c r="I146" s="409" t="e">
        <f t="shared" ca="1" si="511"/>
        <v>#NAME?</v>
      </c>
      <c r="K146" s="110"/>
      <c r="L146" s="74" t="str">
        <f t="shared" si="512"/>
        <v/>
      </c>
      <c r="M146" s="11" t="str">
        <f t="shared" si="513"/>
        <v/>
      </c>
      <c r="N146" s="11" t="str">
        <f t="shared" si="514"/>
        <v/>
      </c>
      <c r="O146" s="11" t="str">
        <f t="shared" si="515"/>
        <v/>
      </c>
      <c r="P146" s="380">
        <f t="shared" si="516"/>
        <v>1</v>
      </c>
      <c r="Q146" s="380">
        <f t="shared" si="517"/>
        <v>1</v>
      </c>
      <c r="X146" s="514"/>
      <c r="Y146" s="168">
        <v>6</v>
      </c>
      <c r="Z146" s="173">
        <f>COUNTIFS($L$5:$L$300,$X$141,$M$5:$M$300,$Y146,$N$5:$N$300,$Z$31,$O$5:$O$300,$Z$32)</f>
        <v>0</v>
      </c>
      <c r="AA146" s="173">
        <f>COUNTIFS($L$5:$L$300,$X$141,$M$5:$M$300,$Y146,$N$5:$N$300,$Z$31,$O$5:$O$300,$AA$32)</f>
        <v>0</v>
      </c>
      <c r="AB146" s="173">
        <f>COUNTIFS($L$5:$L$300,$X$141,$M$5:$M$300,$Y146,$N$5:$N$300,$Z$31,$O$5:$O$300,$AB$32)</f>
        <v>0</v>
      </c>
      <c r="AC146" s="130"/>
      <c r="AD146" s="130">
        <f t="shared" si="518"/>
        <v>0</v>
      </c>
      <c r="AE146" s="137" t="str">
        <f t="shared" si="519"/>
        <v/>
      </c>
      <c r="AF146" s="173">
        <f>COUNTIFS($L$5:$L$300,$X$141,$M$5:$M$300,$Y146,$N$5:$N$300,$AF$31,$O$5:$O$300,AF$32)</f>
        <v>0</v>
      </c>
      <c r="AG146" s="173">
        <f t="shared" si="520"/>
        <v>0</v>
      </c>
      <c r="AH146" s="173">
        <f t="shared" si="520"/>
        <v>0</v>
      </c>
      <c r="AI146" s="130">
        <f t="shared" si="521"/>
        <v>0</v>
      </c>
      <c r="AJ146" s="137" t="str">
        <f t="shared" si="553"/>
        <v/>
      </c>
      <c r="AK146" s="182">
        <f t="shared" si="522"/>
        <v>0</v>
      </c>
      <c r="AL146" s="173">
        <f t="shared" si="522"/>
        <v>0</v>
      </c>
      <c r="AM146" s="173">
        <f t="shared" si="522"/>
        <v>0</v>
      </c>
      <c r="AN146" s="130">
        <f t="shared" si="523"/>
        <v>0</v>
      </c>
      <c r="AO146" s="137" t="str">
        <f t="shared" si="554"/>
        <v/>
      </c>
      <c r="AP146" s="173">
        <f t="shared" si="524"/>
        <v>0</v>
      </c>
      <c r="AQ146" s="173">
        <f t="shared" si="524"/>
        <v>0</v>
      </c>
      <c r="AR146" s="173">
        <f t="shared" si="524"/>
        <v>0</v>
      </c>
      <c r="AS146" s="130">
        <f t="shared" si="525"/>
        <v>0</v>
      </c>
      <c r="AT146" s="137" t="str">
        <f t="shared" si="526"/>
        <v/>
      </c>
      <c r="AU146" s="182">
        <f t="shared" si="527"/>
        <v>0</v>
      </c>
      <c r="AV146" s="173">
        <f t="shared" si="527"/>
        <v>0</v>
      </c>
      <c r="AW146" s="173">
        <f t="shared" si="527"/>
        <v>0</v>
      </c>
      <c r="AX146" s="130">
        <f t="shared" si="528"/>
        <v>0</v>
      </c>
      <c r="AY146" s="137" t="str">
        <f t="shared" si="529"/>
        <v/>
      </c>
      <c r="AZ146" s="183">
        <f t="shared" si="530"/>
        <v>0</v>
      </c>
      <c r="BA146" s="184">
        <f t="shared" si="530"/>
        <v>0</v>
      </c>
      <c r="BB146" s="173">
        <f t="shared" si="530"/>
        <v>0</v>
      </c>
      <c r="BC146" s="153">
        <f t="shared" si="531"/>
        <v>0</v>
      </c>
      <c r="BD146" s="164" t="str">
        <f t="shared" si="532"/>
        <v/>
      </c>
      <c r="BE146" s="182">
        <f t="shared" si="533"/>
        <v>0</v>
      </c>
      <c r="BF146" s="173">
        <f t="shared" si="533"/>
        <v>0</v>
      </c>
      <c r="BG146" s="173">
        <f t="shared" si="533"/>
        <v>0</v>
      </c>
      <c r="BH146" s="130">
        <f t="shared" si="534"/>
        <v>0</v>
      </c>
      <c r="BI146" s="137" t="str">
        <f t="shared" si="535"/>
        <v/>
      </c>
      <c r="BJ146" s="514"/>
      <c r="BK146" s="234">
        <v>6</v>
      </c>
      <c r="BL146" s="236">
        <f>COUNTIFS($L$5:$L$300,$BJ$33,$M$5:$M$300,$Y146,$N$5:$N$300,$Z$31,$O$5:$O$300,$Z$32)</f>
        <v>0</v>
      </c>
      <c r="BM146" s="236">
        <f>COUNTIFS($L$5:$L$300,$BJ$33,$M$5:$M$300,$Y146,$N$5:$N$300,$Z$31,$O$5:$O$300,$AA$32)</f>
        <v>0</v>
      </c>
      <c r="BN146" s="236">
        <f>COUNTIFS($L$5:$L$300,$BJ$33,$M$5:$M$300,$Y146,$N$5:$N$300,$Z$31,$O$5:$O$300,$AB$32)</f>
        <v>0</v>
      </c>
      <c r="BO146" s="236"/>
      <c r="BP146" s="233">
        <f t="shared" si="536"/>
        <v>0</v>
      </c>
      <c r="BQ146" s="241" t="str">
        <f t="shared" si="537"/>
        <v/>
      </c>
      <c r="BR146" s="236">
        <f>COUNTIFS($L$5:$L$300,$BJ$33,$M$5:$M$300,$Y146,$N$5:$N$300,$AF$31,$O$5:$O$300,BR$32)</f>
        <v>0</v>
      </c>
      <c r="BS146" s="236">
        <f t="shared" si="538"/>
        <v>0</v>
      </c>
      <c r="BT146" s="236">
        <f t="shared" si="538"/>
        <v>0</v>
      </c>
      <c r="BU146" s="233">
        <f t="shared" si="539"/>
        <v>0</v>
      </c>
      <c r="BV146" s="241" t="str">
        <f t="shared" si="555"/>
        <v/>
      </c>
      <c r="BW146" s="236">
        <f t="shared" si="540"/>
        <v>0</v>
      </c>
      <c r="BX146" s="236">
        <f t="shared" si="540"/>
        <v>0</v>
      </c>
      <c r="BY146" s="236">
        <f t="shared" si="540"/>
        <v>0</v>
      </c>
      <c r="BZ146" s="233">
        <f t="shared" si="541"/>
        <v>0</v>
      </c>
      <c r="CA146" s="240" t="str">
        <f t="shared" si="556"/>
        <v/>
      </c>
      <c r="CB146" s="236">
        <f t="shared" si="542"/>
        <v>0</v>
      </c>
      <c r="CC146" s="236">
        <f t="shared" si="542"/>
        <v>0</v>
      </c>
      <c r="CD146" s="236">
        <f t="shared" si="542"/>
        <v>0</v>
      </c>
      <c r="CE146" s="233">
        <f t="shared" si="543"/>
        <v>0</v>
      </c>
      <c r="CF146" s="240" t="str">
        <f t="shared" si="557"/>
        <v/>
      </c>
      <c r="CG146" s="237">
        <f t="shared" si="544"/>
        <v>0</v>
      </c>
      <c r="CH146" s="236">
        <f t="shared" si="544"/>
        <v>0</v>
      </c>
      <c r="CI146" s="236">
        <f t="shared" si="544"/>
        <v>0</v>
      </c>
      <c r="CJ146" s="233">
        <f t="shared" si="545"/>
        <v>0</v>
      </c>
      <c r="CK146" s="242" t="str">
        <f t="shared" si="546"/>
        <v/>
      </c>
      <c r="CL146" s="238">
        <f t="shared" si="547"/>
        <v>0</v>
      </c>
      <c r="CM146" s="239">
        <f t="shared" si="547"/>
        <v>0</v>
      </c>
      <c r="CN146" s="239">
        <f t="shared" si="547"/>
        <v>0</v>
      </c>
      <c r="CO146" s="235">
        <f t="shared" si="548"/>
        <v>0</v>
      </c>
      <c r="CP146" s="241" t="str">
        <f t="shared" si="549"/>
        <v/>
      </c>
      <c r="CQ146" s="236">
        <f t="shared" si="550"/>
        <v>0</v>
      </c>
      <c r="CR146" s="236">
        <f t="shared" si="550"/>
        <v>0</v>
      </c>
      <c r="CS146" s="236">
        <f t="shared" si="550"/>
        <v>0</v>
      </c>
      <c r="CT146" s="233">
        <f t="shared" si="551"/>
        <v>0</v>
      </c>
      <c r="CU146" s="240" t="str">
        <f t="shared" si="552"/>
        <v/>
      </c>
      <c r="CV146" s="98"/>
    </row>
    <row r="147" spans="3:100" ht="16.5" thickBot="1" x14ac:dyDescent="0.3">
      <c r="C147" s="380">
        <f t="shared" si="510"/>
        <v>0</v>
      </c>
      <c r="I147" s="409" t="e">
        <f t="shared" ca="1" si="511"/>
        <v>#NAME?</v>
      </c>
      <c r="K147" s="110"/>
      <c r="L147" s="74" t="str">
        <f t="shared" si="512"/>
        <v/>
      </c>
      <c r="M147" s="11" t="str">
        <f t="shared" si="513"/>
        <v/>
      </c>
      <c r="N147" s="11" t="str">
        <f t="shared" si="514"/>
        <v/>
      </c>
      <c r="O147" s="11" t="str">
        <f t="shared" si="515"/>
        <v/>
      </c>
      <c r="P147" s="380">
        <f t="shared" si="516"/>
        <v>1</v>
      </c>
      <c r="Q147" s="380">
        <f t="shared" si="517"/>
        <v>1</v>
      </c>
      <c r="X147" s="505" t="s">
        <v>130</v>
      </c>
      <c r="Y147" s="506"/>
      <c r="Z147" s="175">
        <f>SUM(Z141:Z146)</f>
        <v>0</v>
      </c>
      <c r="AA147" s="176">
        <f>SUM(AA141:AA146)</f>
        <v>0</v>
      </c>
      <c r="AB147" s="176">
        <f>SUM(AB141:AB146)</f>
        <v>0</v>
      </c>
      <c r="AC147" s="393"/>
      <c r="AD147" s="393">
        <f t="shared" si="518"/>
        <v>0</v>
      </c>
      <c r="AE147" s="138" t="str">
        <f t="shared" si="519"/>
        <v/>
      </c>
      <c r="AF147" s="175">
        <f>SUM(AF141:AF146)</f>
        <v>0</v>
      </c>
      <c r="AG147" s="176">
        <f>SUM(AG141:AG146)</f>
        <v>0</v>
      </c>
      <c r="AH147" s="176">
        <f>SUM(AH141:AH146)</f>
        <v>0</v>
      </c>
      <c r="AI147" s="393">
        <f t="shared" si="521"/>
        <v>0</v>
      </c>
      <c r="AJ147" s="138" t="str">
        <f t="shared" si="553"/>
        <v/>
      </c>
      <c r="AK147" s="175">
        <f>SUM(AK141:AK146)</f>
        <v>0</v>
      </c>
      <c r="AL147" s="176">
        <f>SUM(AL141:AL146)</f>
        <v>0</v>
      </c>
      <c r="AM147" s="176">
        <f>SUM(AM141:AM146)</f>
        <v>0</v>
      </c>
      <c r="AN147" s="393">
        <f t="shared" si="523"/>
        <v>0</v>
      </c>
      <c r="AO147" s="138" t="str">
        <f t="shared" si="554"/>
        <v/>
      </c>
      <c r="AP147" s="175">
        <f>SUM(AP141:AP146)</f>
        <v>0</v>
      </c>
      <c r="AQ147" s="176">
        <f>SUM(AQ141:AQ146)</f>
        <v>0</v>
      </c>
      <c r="AR147" s="176">
        <f>SUM(AR141:AR146)</f>
        <v>0</v>
      </c>
      <c r="AS147" s="393">
        <f t="shared" si="525"/>
        <v>0</v>
      </c>
      <c r="AT147" s="138" t="str">
        <f t="shared" si="526"/>
        <v/>
      </c>
      <c r="AU147" s="175">
        <f>SUM(AU141:AU146)</f>
        <v>0</v>
      </c>
      <c r="AV147" s="176">
        <f>SUM(AV141:AV146)</f>
        <v>0</v>
      </c>
      <c r="AW147" s="176">
        <f>SUM(AW141:AW146)</f>
        <v>0</v>
      </c>
      <c r="AX147" s="393">
        <f t="shared" si="528"/>
        <v>0</v>
      </c>
      <c r="AY147" s="138" t="str">
        <f t="shared" si="529"/>
        <v/>
      </c>
      <c r="AZ147" s="175">
        <f>SUM(AZ141:AZ146)</f>
        <v>0</v>
      </c>
      <c r="BA147" s="176">
        <f>SUM(BA141:BA146)</f>
        <v>0</v>
      </c>
      <c r="BB147" s="176">
        <f>SUM(BB141:BB146)</f>
        <v>0</v>
      </c>
      <c r="BC147" s="393">
        <f t="shared" si="531"/>
        <v>0</v>
      </c>
      <c r="BD147" s="138" t="str">
        <f t="shared" si="532"/>
        <v/>
      </c>
      <c r="BE147" s="175">
        <f>SUM(BE141:BE146)</f>
        <v>0</v>
      </c>
      <c r="BF147" s="176">
        <f>SUM(BF141:BF146)</f>
        <v>0</v>
      </c>
      <c r="BG147" s="176">
        <f>SUM(BG141:BG146)</f>
        <v>0</v>
      </c>
      <c r="BH147" s="393">
        <f t="shared" si="534"/>
        <v>0</v>
      </c>
      <c r="BI147" s="138" t="str">
        <f t="shared" si="535"/>
        <v/>
      </c>
      <c r="BJ147" s="505" t="s">
        <v>130</v>
      </c>
      <c r="BK147" s="506"/>
      <c r="BL147" s="175">
        <f>SUM(BL141:BL146)</f>
        <v>0</v>
      </c>
      <c r="BM147" s="176">
        <f>COUNTIFS($L$5:$L$300,$X$33,$M$5:$M$300,$Y147,$N$5:$N$300,$Z$31,$O$5:$O$300,$AA$32)</f>
        <v>0</v>
      </c>
      <c r="BN147" s="176">
        <f>SUM(BN141:BN146)</f>
        <v>0</v>
      </c>
      <c r="BO147" s="176"/>
      <c r="BP147" s="393">
        <f t="shared" si="536"/>
        <v>0</v>
      </c>
      <c r="BQ147" s="138" t="str">
        <f t="shared" si="537"/>
        <v/>
      </c>
      <c r="BR147" s="175">
        <f>SUM(BR141:BR146)</f>
        <v>0</v>
      </c>
      <c r="BS147" s="176">
        <f>SUM(BS141:BS146)</f>
        <v>0</v>
      </c>
      <c r="BT147" s="176">
        <f>SUM(BT141:BT146)</f>
        <v>0</v>
      </c>
      <c r="BU147" s="393">
        <f t="shared" si="539"/>
        <v>0</v>
      </c>
      <c r="BV147" s="138" t="str">
        <f t="shared" si="555"/>
        <v/>
      </c>
      <c r="BW147" s="175">
        <f>SUM(BW141:BW146)</f>
        <v>0</v>
      </c>
      <c r="BX147" s="176">
        <f>SUM(BY141:BY146)</f>
        <v>0</v>
      </c>
      <c r="BY147" s="176">
        <f>SUM(BY141:BY146)</f>
        <v>0</v>
      </c>
      <c r="BZ147" s="393">
        <f t="shared" si="541"/>
        <v>0</v>
      </c>
      <c r="CA147" s="138" t="str">
        <f t="shared" si="556"/>
        <v/>
      </c>
      <c r="CB147" s="175">
        <f>SUM(CB141:CB146)</f>
        <v>0</v>
      </c>
      <c r="CC147" s="176">
        <f>SUM(CC141:CC146)</f>
        <v>0</v>
      </c>
      <c r="CD147" s="176">
        <f>SUM(CD141:CD146)</f>
        <v>0</v>
      </c>
      <c r="CE147" s="393">
        <f t="shared" si="543"/>
        <v>0</v>
      </c>
      <c r="CF147" s="138" t="str">
        <f t="shared" si="557"/>
        <v/>
      </c>
      <c r="CG147" s="175">
        <f>SUM(CG141:CG146)</f>
        <v>0</v>
      </c>
      <c r="CH147" s="176">
        <f>SUM(CH141:CH146)</f>
        <v>0</v>
      </c>
      <c r="CI147" s="176">
        <f>SUM(CI141:CI146)</f>
        <v>0</v>
      </c>
      <c r="CJ147" s="393">
        <f t="shared" si="545"/>
        <v>0</v>
      </c>
      <c r="CK147" s="138" t="str">
        <f t="shared" si="546"/>
        <v/>
      </c>
      <c r="CL147" s="187">
        <f>SUM(CL141:CL146)</f>
        <v>0</v>
      </c>
      <c r="CM147" s="188">
        <f>SUM(CM141:CM146)</f>
        <v>0</v>
      </c>
      <c r="CN147" s="188">
        <f>SUM(CN141:CN146)</f>
        <v>0</v>
      </c>
      <c r="CO147" s="374">
        <f t="shared" si="548"/>
        <v>0</v>
      </c>
      <c r="CP147" s="243" t="str">
        <f t="shared" si="549"/>
        <v/>
      </c>
      <c r="CQ147" s="175">
        <f>SUM(CQ141:CQ146)</f>
        <v>0</v>
      </c>
      <c r="CR147" s="176">
        <f>SUM(CR141:CR146)</f>
        <v>0</v>
      </c>
      <c r="CS147" s="176">
        <f>SUM(CS141:CS146)</f>
        <v>0</v>
      </c>
      <c r="CT147" s="393">
        <f t="shared" si="551"/>
        <v>0</v>
      </c>
      <c r="CU147" s="138" t="str">
        <f t="shared" si="552"/>
        <v/>
      </c>
      <c r="CV147" s="98"/>
    </row>
    <row r="148" spans="3:100" ht="15.75" thickBot="1" x14ac:dyDescent="0.3">
      <c r="C148" s="380">
        <f t="shared" si="510"/>
        <v>0</v>
      </c>
      <c r="I148" s="409" t="e">
        <f t="shared" ca="1" si="511"/>
        <v>#NAME?</v>
      </c>
      <c r="K148" s="110"/>
      <c r="L148" s="74" t="str">
        <f t="shared" si="512"/>
        <v/>
      </c>
      <c r="M148" s="11" t="str">
        <f t="shared" si="513"/>
        <v/>
      </c>
      <c r="N148" s="11" t="str">
        <f t="shared" si="514"/>
        <v/>
      </c>
      <c r="O148" s="11" t="str">
        <f t="shared" si="515"/>
        <v/>
      </c>
      <c r="P148" s="380">
        <f t="shared" si="516"/>
        <v>1</v>
      </c>
      <c r="Q148" s="380">
        <f t="shared" si="517"/>
        <v>1</v>
      </c>
      <c r="X148" s="379"/>
      <c r="Y148" s="379"/>
      <c r="Z148" s="499" t="str">
        <f>$G$23</f>
        <v>S</v>
      </c>
      <c r="AA148" s="500"/>
      <c r="AB148" s="500"/>
      <c r="AC148" s="500"/>
      <c r="AD148" s="500"/>
      <c r="AE148" s="501"/>
      <c r="AF148" s="499" t="str">
        <f>$G$24</f>
        <v>R</v>
      </c>
      <c r="AG148" s="500"/>
      <c r="AH148" s="500"/>
      <c r="AI148" s="500"/>
      <c r="AJ148" s="501"/>
      <c r="AK148" s="509" t="str">
        <f>$G$26</f>
        <v>D</v>
      </c>
      <c r="AL148" s="510"/>
      <c r="AM148" s="510"/>
      <c r="AN148" s="510"/>
      <c r="AO148" s="511"/>
      <c r="AP148" s="499" t="str">
        <f>$G$27</f>
        <v>L</v>
      </c>
      <c r="AQ148" s="500"/>
      <c r="AR148" s="500"/>
      <c r="AS148" s="500"/>
      <c r="AT148" s="500"/>
      <c r="AU148" s="499" t="str">
        <f>$G$22</f>
        <v>A</v>
      </c>
      <c r="AV148" s="500"/>
      <c r="AW148" s="500"/>
      <c r="AX148" s="500"/>
      <c r="AY148" s="500"/>
      <c r="AZ148" s="499" t="str">
        <f>$G$32</f>
        <v>X</v>
      </c>
      <c r="BA148" s="500"/>
      <c r="BB148" s="500"/>
      <c r="BC148" s="500"/>
      <c r="BD148" s="501"/>
      <c r="BE148" s="500" t="str">
        <f>$G$25</f>
        <v>B</v>
      </c>
      <c r="BF148" s="500"/>
      <c r="BG148" s="500"/>
      <c r="BH148" s="500"/>
      <c r="BI148" s="501"/>
      <c r="BJ148" s="1"/>
      <c r="BK148" s="27"/>
      <c r="BL148" s="499" t="str">
        <f>$G$23</f>
        <v>S</v>
      </c>
      <c r="BM148" s="500"/>
      <c r="BN148" s="500"/>
      <c r="BO148" s="500"/>
      <c r="BP148" s="500"/>
      <c r="BQ148" s="501"/>
      <c r="BR148" s="499" t="str">
        <f>$G$24</f>
        <v>R</v>
      </c>
      <c r="BS148" s="500"/>
      <c r="BT148" s="500"/>
      <c r="BU148" s="500"/>
      <c r="BV148" s="501"/>
      <c r="BW148" s="499" t="str">
        <f>$G$26</f>
        <v>D</v>
      </c>
      <c r="BX148" s="500"/>
      <c r="BY148" s="500"/>
      <c r="BZ148" s="500"/>
      <c r="CA148" s="501"/>
      <c r="CB148" s="499" t="str">
        <f>$G$27</f>
        <v>L</v>
      </c>
      <c r="CC148" s="500"/>
      <c r="CD148" s="500"/>
      <c r="CE148" s="500"/>
      <c r="CF148" s="500"/>
      <c r="CG148" s="499" t="str">
        <f>$G$22</f>
        <v>A</v>
      </c>
      <c r="CH148" s="500"/>
      <c r="CI148" s="500"/>
      <c r="CJ148" s="500"/>
      <c r="CK148" s="501"/>
      <c r="CL148" s="500" t="str">
        <f>$G$32</f>
        <v>X</v>
      </c>
      <c r="CM148" s="500"/>
      <c r="CN148" s="500"/>
      <c r="CO148" s="500"/>
      <c r="CP148" s="501"/>
      <c r="CQ148" s="500" t="str">
        <f>$G$25</f>
        <v>B</v>
      </c>
      <c r="CR148" s="500"/>
      <c r="CS148" s="500"/>
      <c r="CT148" s="500"/>
      <c r="CU148" s="501"/>
      <c r="CV148" s="31"/>
    </row>
    <row r="149" spans="3:100" ht="15.75" thickBot="1" x14ac:dyDescent="0.3">
      <c r="C149" s="380">
        <f t="shared" si="510"/>
        <v>0</v>
      </c>
      <c r="I149" s="409" t="e">
        <f t="shared" ca="1" si="511"/>
        <v>#NAME?</v>
      </c>
      <c r="K149" s="110"/>
      <c r="L149" s="74" t="str">
        <f t="shared" si="512"/>
        <v/>
      </c>
      <c r="M149" s="11" t="str">
        <f t="shared" si="513"/>
        <v/>
      </c>
      <c r="N149" s="11" t="str">
        <f t="shared" si="514"/>
        <v/>
      </c>
      <c r="O149" s="11" t="str">
        <f t="shared" si="515"/>
        <v/>
      </c>
      <c r="P149" s="380">
        <f t="shared" si="516"/>
        <v>1</v>
      </c>
      <c r="Q149" s="380">
        <f t="shared" si="517"/>
        <v>1</v>
      </c>
      <c r="X149" s="379"/>
      <c r="Y149" s="125" t="s">
        <v>127</v>
      </c>
      <c r="Z149" s="176" t="str">
        <f>$G$29</f>
        <v>P</v>
      </c>
      <c r="AA149" s="170" t="str">
        <f>$G$31</f>
        <v>C</v>
      </c>
      <c r="AB149" s="170" t="str">
        <f>$G$28</f>
        <v>E</v>
      </c>
      <c r="AC149" s="97"/>
      <c r="AD149" s="392" t="s">
        <v>10</v>
      </c>
      <c r="AE149" s="119" t="s">
        <v>128</v>
      </c>
      <c r="AF149" s="175" t="str">
        <f>$G$30</f>
        <v>EX</v>
      </c>
      <c r="AG149" s="176" t="str">
        <f>$G$31</f>
        <v>C</v>
      </c>
      <c r="AH149" s="176" t="str">
        <f>$G$28</f>
        <v>E</v>
      </c>
      <c r="AI149" s="393" t="s">
        <v>10</v>
      </c>
      <c r="AJ149" s="138" t="s">
        <v>128</v>
      </c>
      <c r="AK149" s="175" t="str">
        <f>$G$30</f>
        <v>EX</v>
      </c>
      <c r="AL149" s="176" t="str">
        <f>$G$31</f>
        <v>C</v>
      </c>
      <c r="AM149" s="176" t="str">
        <f>$G$28</f>
        <v>E</v>
      </c>
      <c r="AN149" s="161" t="s">
        <v>10</v>
      </c>
      <c r="AO149" s="138" t="s">
        <v>128</v>
      </c>
      <c r="AP149" s="175" t="str">
        <f>$G$30</f>
        <v>EX</v>
      </c>
      <c r="AQ149" s="176" t="str">
        <f>$G$31</f>
        <v>C</v>
      </c>
      <c r="AR149" s="176" t="str">
        <f>$G$28</f>
        <v>E</v>
      </c>
      <c r="AS149" s="393" t="s">
        <v>10</v>
      </c>
      <c r="AT149" s="155" t="s">
        <v>128</v>
      </c>
      <c r="AU149" s="175" t="str">
        <f>$G$29</f>
        <v>P</v>
      </c>
      <c r="AV149" s="176" t="str">
        <f>$G$31</f>
        <v>C</v>
      </c>
      <c r="AW149" s="176" t="str">
        <f>$G$28</f>
        <v>E</v>
      </c>
      <c r="AX149" s="393" t="s">
        <v>10</v>
      </c>
      <c r="AY149" s="138" t="s">
        <v>128</v>
      </c>
      <c r="AZ149" s="175" t="str">
        <f>$G$29</f>
        <v>P</v>
      </c>
      <c r="BA149" s="176" t="str">
        <f>$G$31</f>
        <v>C</v>
      </c>
      <c r="BB149" s="176" t="str">
        <f>$G$28</f>
        <v>E</v>
      </c>
      <c r="BC149" s="393" t="s">
        <v>10</v>
      </c>
      <c r="BD149" s="138" t="s">
        <v>128</v>
      </c>
      <c r="BE149" s="176" t="str">
        <f>$G$29</f>
        <v>P</v>
      </c>
      <c r="BF149" s="170" t="str">
        <f>$G$31</f>
        <v>C</v>
      </c>
      <c r="BG149" s="170" t="str">
        <f>$G$28</f>
        <v>E</v>
      </c>
      <c r="BH149" s="392" t="s">
        <v>10</v>
      </c>
      <c r="BI149" s="138" t="s">
        <v>128</v>
      </c>
      <c r="BJ149" s="1"/>
      <c r="BK149" s="125" t="s">
        <v>127</v>
      </c>
      <c r="BL149" s="176" t="str">
        <f>$G$29</f>
        <v>P</v>
      </c>
      <c r="BM149" s="170" t="str">
        <f>$G$31</f>
        <v>C</v>
      </c>
      <c r="BN149" s="170" t="str">
        <f>$G$28</f>
        <v>E</v>
      </c>
      <c r="BO149" s="97"/>
      <c r="BP149" s="392" t="s">
        <v>10</v>
      </c>
      <c r="BQ149" s="119" t="s">
        <v>128</v>
      </c>
      <c r="BR149" s="175" t="str">
        <f>$G$30</f>
        <v>EX</v>
      </c>
      <c r="BS149" s="176" t="str">
        <f>$G$31</f>
        <v>C</v>
      </c>
      <c r="BT149" s="176" t="str">
        <f>$G$28</f>
        <v>E</v>
      </c>
      <c r="BU149" s="393" t="s">
        <v>10</v>
      </c>
      <c r="BV149" s="138" t="s">
        <v>128</v>
      </c>
      <c r="BW149" s="175" t="str">
        <f>$G$30</f>
        <v>EX</v>
      </c>
      <c r="BX149" s="176" t="str">
        <f>$G$31</f>
        <v>C</v>
      </c>
      <c r="BY149" s="176" t="str">
        <f>$G$28</f>
        <v>E</v>
      </c>
      <c r="BZ149" s="161" t="s">
        <v>10</v>
      </c>
      <c r="CA149" s="138" t="s">
        <v>128</v>
      </c>
      <c r="CB149" s="175" t="str">
        <f>$G$30</f>
        <v>EX</v>
      </c>
      <c r="CC149" s="176" t="str">
        <f>$G$31</f>
        <v>C</v>
      </c>
      <c r="CD149" s="176" t="str">
        <f>$G$28</f>
        <v>E</v>
      </c>
      <c r="CE149" s="393" t="s">
        <v>10</v>
      </c>
      <c r="CF149" s="155" t="s">
        <v>128</v>
      </c>
      <c r="CG149" s="175" t="str">
        <f>$G$29</f>
        <v>P</v>
      </c>
      <c r="CH149" s="176" t="str">
        <f>$G$31</f>
        <v>C</v>
      </c>
      <c r="CI149" s="176" t="str">
        <f>$G$28</f>
        <v>E</v>
      </c>
      <c r="CJ149" s="393" t="s">
        <v>10</v>
      </c>
      <c r="CK149" s="138" t="s">
        <v>128</v>
      </c>
      <c r="CL149" s="176" t="str">
        <f>$G$29</f>
        <v>P</v>
      </c>
      <c r="CM149" s="170" t="str">
        <f>$G$31</f>
        <v>C</v>
      </c>
      <c r="CN149" s="170" t="str">
        <f>$G$28</f>
        <v>E</v>
      </c>
      <c r="CO149" s="393" t="s">
        <v>10</v>
      </c>
      <c r="CP149" s="138" t="s">
        <v>128</v>
      </c>
      <c r="CQ149" s="176" t="str">
        <f>$G$29</f>
        <v>P</v>
      </c>
      <c r="CR149" s="170" t="str">
        <f>$G$31</f>
        <v>C</v>
      </c>
      <c r="CS149" s="170" t="str">
        <f>$G$28</f>
        <v>E</v>
      </c>
      <c r="CT149" s="392" t="s">
        <v>10</v>
      </c>
      <c r="CU149" s="138" t="s">
        <v>128</v>
      </c>
      <c r="CV149" s="329"/>
    </row>
    <row r="150" spans="3:100" ht="15.75" customHeight="1" x14ac:dyDescent="0.25">
      <c r="C150" s="380">
        <f t="shared" si="510"/>
        <v>0</v>
      </c>
      <c r="I150" s="409" t="e">
        <f t="shared" ca="1" si="511"/>
        <v>#NAME?</v>
      </c>
      <c r="K150" s="110"/>
      <c r="L150" s="74" t="str">
        <f t="shared" si="512"/>
        <v/>
      </c>
      <c r="M150" s="11" t="str">
        <f t="shared" si="513"/>
        <v/>
      </c>
      <c r="N150" s="11" t="str">
        <f t="shared" si="514"/>
        <v/>
      </c>
      <c r="O150" s="11" t="str">
        <f t="shared" si="515"/>
        <v/>
      </c>
      <c r="P150" s="380">
        <f t="shared" si="516"/>
        <v>1</v>
      </c>
      <c r="Q150" s="380">
        <f t="shared" si="517"/>
        <v>1</v>
      </c>
      <c r="X150" s="512">
        <f>F17</f>
        <v>0</v>
      </c>
      <c r="Y150" s="391">
        <v>1</v>
      </c>
      <c r="Z150" s="172">
        <f>COUNTIFS($L$5:$L$300,$X$150,$M$5:$M$300,$Y$33,$N$5:$N$300,$Z$31,$O$5:$O$300,$Z$32)</f>
        <v>0</v>
      </c>
      <c r="AA150" s="172">
        <f>COUNTIFS($L$5:$L$300,$X$150,$M$5:$M$300,$Y$33,$N$5:$N$300,$Z$31,$O$5:$O$300,AA$32)</f>
        <v>0</v>
      </c>
      <c r="AB150" s="172">
        <f>COUNTIFS($L$5:$L$300,$X$150,$M$5:$M$300,$Y$33,$N$5:$N$300,$Z$31,$O$5:$O$300,AB$32)</f>
        <v>0</v>
      </c>
      <c r="AC150" s="97"/>
      <c r="AD150" s="97">
        <f t="shared" ref="AD150:AD156" si="558">SUM(Z150:AB150)</f>
        <v>0</v>
      </c>
      <c r="AE150" s="397" t="str">
        <f t="shared" ref="AE150:AE156" si="559">IF(AD150=0,"",((Z150*4)+(AA150*2)+(AB150*0))/AD150)</f>
        <v/>
      </c>
      <c r="AF150" s="174">
        <f>COUNTIFS($L$5:$L$300,$X$150,$M$5:$M$300,$Y$33,$N$5:$N$300,$AF$31,$O$5:$O$300,AF$32)</f>
        <v>0</v>
      </c>
      <c r="AG150" s="174">
        <f t="shared" ref="AG150:AH155" si="560">COUNTIFS($L$5:$L$300,$X$150,$M$5:$M$300,$Y150,$N$5:$N$300,$AF$31,$O$5:$O$300,AG$32)</f>
        <v>0</v>
      </c>
      <c r="AH150" s="174">
        <f t="shared" si="560"/>
        <v>0</v>
      </c>
      <c r="AI150" s="97">
        <f t="shared" ref="AI150:AI156" si="561">SUM(AF150:AH150)</f>
        <v>0</v>
      </c>
      <c r="AJ150" s="397" t="str">
        <f>IF(AI150=0,"",((AF150*3)+(AG150*1.5)+(AH150*0))/AI150)</f>
        <v/>
      </c>
      <c r="AK150" s="181">
        <f t="shared" ref="AK150:AM155" si="562">COUNTIFS($L$5:$L$300,$X$150,$M$5:$M$300,$Y150,$N$5:$N$300,$AK$31,$O$5:$O$300,AK$32)</f>
        <v>0</v>
      </c>
      <c r="AL150" s="174">
        <f t="shared" si="562"/>
        <v>0</v>
      </c>
      <c r="AM150" s="174">
        <f t="shared" si="562"/>
        <v>0</v>
      </c>
      <c r="AN150" s="97">
        <f t="shared" ref="AN150:AN156" si="563">SUM(AK150:AM150)</f>
        <v>0</v>
      </c>
      <c r="AO150" s="397" t="str">
        <f>IF(AN150=0,"",((AK150*3)+(AL150*1.5)+(AM150*0))/AN150)</f>
        <v/>
      </c>
      <c r="AP150" s="174">
        <f t="shared" ref="AP150:AR155" si="564">COUNTIFS($L$5:$L$300,$X$150,$M$5:$M$300,$Y150,$N$5:$N$300,$AP$31,$O$5:$O$300,AP$32)</f>
        <v>0</v>
      </c>
      <c r="AQ150" s="174">
        <f t="shared" si="564"/>
        <v>0</v>
      </c>
      <c r="AR150" s="174">
        <f t="shared" si="564"/>
        <v>0</v>
      </c>
      <c r="AS150" s="97">
        <f t="shared" ref="AS150:AS156" si="565">SUM(AP150:AR150)</f>
        <v>0</v>
      </c>
      <c r="AT150" s="397" t="str">
        <f t="shared" ref="AT150:AT156" si="566">IF(AS150=0,"",((AP150*3)+(AQ150*1.5)+(AS150*0))/AS150)</f>
        <v/>
      </c>
      <c r="AU150" s="185">
        <f t="shared" ref="AU150:AW155" si="567">COUNTIFS($L$5:$L$300,$X$150,$M$5:$M$300,$Y150,$N$5:$N$300,$AU$31,$O$5:$O$300,AU$32)</f>
        <v>0</v>
      </c>
      <c r="AV150" s="172">
        <f t="shared" si="567"/>
        <v>0</v>
      </c>
      <c r="AW150" s="172">
        <f t="shared" si="567"/>
        <v>0</v>
      </c>
      <c r="AX150" s="97">
        <f t="shared" ref="AX150:AX156" si="568">SUM(AU150:AW150)</f>
        <v>0</v>
      </c>
      <c r="AY150" s="397" t="str">
        <f t="shared" ref="AY150:AY156" si="569">IF(AX150=0,"",((AU150*4)+(AV150*2)+(AW150*0))/AX150)</f>
        <v/>
      </c>
      <c r="AZ150" s="181">
        <f t="shared" ref="AZ150:BB155" si="570">COUNTIFS($L$5:$L$300,$X$150,$M$5:$M$300,$Y150,$N$5:$N$300,$AZ$31,$O$5:$O$300,AZ$32)</f>
        <v>0</v>
      </c>
      <c r="BA150" s="174">
        <f t="shared" si="570"/>
        <v>0</v>
      </c>
      <c r="BB150" s="174">
        <f t="shared" si="570"/>
        <v>0</v>
      </c>
      <c r="BC150" s="409">
        <f t="shared" ref="BC150:BC156" si="571">SUM(AZ150:BB150)</f>
        <v>0</v>
      </c>
      <c r="BD150" s="399" t="str">
        <f t="shared" ref="BD150:BD156" si="572">IF(BC150=0,"",((AZ150*4)+(BA150*2)+(BB150*0))/BC150)</f>
        <v/>
      </c>
      <c r="BE150" s="185">
        <f t="shared" ref="BE150:BG155" si="573">COUNTIFS($L$5:$L$300,$X$150,$M$5:$M$300,$Y150,$N$5:$N$300,$BE$31,$O$5:$O$300,BE$32)</f>
        <v>0</v>
      </c>
      <c r="BF150" s="172">
        <f t="shared" si="573"/>
        <v>0</v>
      </c>
      <c r="BG150" s="172">
        <f t="shared" si="573"/>
        <v>0</v>
      </c>
      <c r="BH150" s="97">
        <f t="shared" ref="BH150:BH156" si="574">SUM(BE150:BG150)</f>
        <v>0</v>
      </c>
      <c r="BI150" s="397" t="str">
        <f t="shared" ref="BI150:BI156" si="575">IF(BH150=0,"",((BE150*4)+(BF150*2)+(BG150*0))/BH150)</f>
        <v/>
      </c>
      <c r="BJ150" s="512">
        <f>H18</f>
        <v>0</v>
      </c>
      <c r="BK150" s="404">
        <v>1</v>
      </c>
      <c r="BL150" s="172">
        <f>COUNTIFS($L$5:$L$300,$BJ$33,$M$5:$M$300,$Y$33,$N$5:$N$300,$Z$31,$O$5:$O$300,$Z$32)</f>
        <v>0</v>
      </c>
      <c r="BM150" s="172">
        <f>COUNTIFS($L$5:$L$300,$BJ$33,$M$5:$M$300,$Y$33,$N$5:$N$300,$Z$31,$O$5:$O$300,BM$32)</f>
        <v>0</v>
      </c>
      <c r="BN150" s="172">
        <f>COUNTIFS($L$5:$L$300,$BJ$33,$M$5:$M$300,$Y$33,$N$5:$N$300,$Z$31,$O$5:$O$300,BN$32)</f>
        <v>0</v>
      </c>
      <c r="BO150" s="172"/>
      <c r="BP150" s="97">
        <f t="shared" ref="BP150:BP156" si="576">SUM(BL150:BN150)</f>
        <v>0</v>
      </c>
      <c r="BQ150" s="397" t="str">
        <f t="shared" ref="BQ150:BQ156" si="577">IF(BP150=0,"",((BL150*4)+(BM150*2)+(BN150*0))/BP150)</f>
        <v/>
      </c>
      <c r="BR150" s="174">
        <f>COUNTIFS($L$5:$L$300,$BJ$33,$M$5:$M$300,$Y$33,$N$5:$N$300,$AF$31,$O$5:$O$300,BR$32)</f>
        <v>0</v>
      </c>
      <c r="BS150" s="174">
        <f t="shared" ref="BS150:BT155" si="578">COUNTIFS($L$5:$L$300,$BJ$33,$M$5:$M$300,$Y150,$N$5:$N$300,$AF$31,$O$5:$O$300,BS$32)</f>
        <v>0</v>
      </c>
      <c r="BT150" s="174">
        <f t="shared" si="578"/>
        <v>0</v>
      </c>
      <c r="BU150" s="97">
        <f t="shared" ref="BU150:BU156" si="579">SUM(BR150:BT150)</f>
        <v>0</v>
      </c>
      <c r="BV150" s="397" t="str">
        <f>IF(BU150=0,"",((BR150*3)+(BS150*1.5)+(BT150*0))/BU150)</f>
        <v/>
      </c>
      <c r="BW150" s="174">
        <f t="shared" ref="BW150:BY155" si="580">COUNTIFS($L$5:$L$300,$BJ$33,$M$5:$M$300,$Y150,$N$5:$N$300,$AK$31,$O$5:$O$300,BW$32)</f>
        <v>0</v>
      </c>
      <c r="BX150" s="174">
        <f t="shared" si="580"/>
        <v>0</v>
      </c>
      <c r="BY150" s="174">
        <f t="shared" si="580"/>
        <v>0</v>
      </c>
      <c r="BZ150" s="97">
        <f t="shared" ref="BZ150:BZ156" si="581">SUM(BW150:BY150)</f>
        <v>0</v>
      </c>
      <c r="CA150" s="397" t="str">
        <f>IF(BZ150=0,"",((BW150*3)+(BX150*1.5)+(BY150*0))/BZ150)</f>
        <v/>
      </c>
      <c r="CB150" s="174">
        <f t="shared" ref="CB150:CD155" si="582">COUNTIFS($L$5:$L$300,$BJ$33,$M$5:$M$300,$Y150,$N$5:$N$300,$AP$31,$O$5:$O$300,CB$32)</f>
        <v>0</v>
      </c>
      <c r="CC150" s="174">
        <f t="shared" si="582"/>
        <v>0</v>
      </c>
      <c r="CD150" s="174">
        <f t="shared" si="582"/>
        <v>0</v>
      </c>
      <c r="CE150" s="97">
        <f t="shared" ref="CE150:CE156" si="583">SUM(CB150:CD150)</f>
        <v>0</v>
      </c>
      <c r="CF150" s="397" t="str">
        <f>IF(CE150=0,"",((CB150*3)+(CC150*1.5)+(CD150*0))/CE150)</f>
        <v/>
      </c>
      <c r="CG150" s="185">
        <f t="shared" ref="CG150:CI155" si="584">COUNTIFS($L$5:$L$300,$BJ$33,$M$5:$M$300,$Y150,$N$5:$N$300,$AU$31,$O$5:$O$300,CG$32)</f>
        <v>0</v>
      </c>
      <c r="CH150" s="172">
        <f t="shared" si="584"/>
        <v>0</v>
      </c>
      <c r="CI150" s="172">
        <f t="shared" si="584"/>
        <v>0</v>
      </c>
      <c r="CJ150" s="97">
        <f t="shared" ref="CJ150:CJ156" si="585">SUM(CG150:CI150)</f>
        <v>0</v>
      </c>
      <c r="CK150" s="400" t="str">
        <f t="shared" ref="CK150:CK156" si="586">IF(CJ150=0,"",((CG150*4)+(CH150*2)+(CI150*0))/CJ150)</f>
        <v/>
      </c>
      <c r="CL150" s="185">
        <f t="shared" ref="CL150:CN155" si="587">COUNTIFS($L$5:$L$300,$BJ$33,$M$5:$M$300,$Y150,$N$5:$N$300,$AZ$31,$O$5:$O$300,CL$32)</f>
        <v>0</v>
      </c>
      <c r="CM150" s="172">
        <f t="shared" si="587"/>
        <v>0</v>
      </c>
      <c r="CN150" s="172">
        <f t="shared" si="587"/>
        <v>0</v>
      </c>
      <c r="CO150" s="97">
        <f t="shared" ref="CO150:CO156" si="588">SUM(CL150:CN150)</f>
        <v>0</v>
      </c>
      <c r="CP150" s="397" t="str">
        <f t="shared" ref="CP150:CP156" si="589">IF(CO150=0,"",((CL150*4)+(CM150*2)+(CN150*0))/CO150)</f>
        <v/>
      </c>
      <c r="CQ150" s="172">
        <f t="shared" ref="CQ150:CS155" si="590">COUNTIFS($L$5:$L$300,$BJ$33,$M$5:$M$300,$Y150,$N$5:$N$300,$BE$31,$O$5:$O$300,CQ$32)</f>
        <v>0</v>
      </c>
      <c r="CR150" s="172">
        <f t="shared" si="590"/>
        <v>0</v>
      </c>
      <c r="CS150" s="172">
        <f t="shared" si="590"/>
        <v>0</v>
      </c>
      <c r="CT150" s="97">
        <f t="shared" ref="CT150:CT156" si="591">SUM(CQ150:CS150)</f>
        <v>0</v>
      </c>
      <c r="CU150" s="397" t="str">
        <f t="shared" ref="CU150:CU156" si="592">IF(CT150=0,"",((CQ150*4)+(CR150*2)+(CS150*0))/CT150)</f>
        <v/>
      </c>
      <c r="CV150" s="98"/>
    </row>
    <row r="151" spans="3:100" x14ac:dyDescent="0.25">
      <c r="C151" s="380">
        <f t="shared" si="510"/>
        <v>0</v>
      </c>
      <c r="I151" s="409" t="e">
        <f t="shared" ca="1" si="511"/>
        <v>#NAME?</v>
      </c>
      <c r="K151" s="110"/>
      <c r="L151" s="74" t="str">
        <f t="shared" si="512"/>
        <v/>
      </c>
      <c r="M151" s="11" t="str">
        <f t="shared" si="513"/>
        <v/>
      </c>
      <c r="N151" s="11" t="str">
        <f t="shared" si="514"/>
        <v/>
      </c>
      <c r="O151" s="11" t="str">
        <f t="shared" si="515"/>
        <v/>
      </c>
      <c r="P151" s="380">
        <f t="shared" si="516"/>
        <v>1</v>
      </c>
      <c r="Q151" s="380">
        <f t="shared" si="517"/>
        <v>1</v>
      </c>
      <c r="X151" s="513"/>
      <c r="Y151" s="129">
        <v>2</v>
      </c>
      <c r="Z151" s="173">
        <f>COUNTIFS($L$5:$L$300,$X$150,$M$5:$M$300,$Y151,$N$5:$N$300,$Z$31,$O$5:$O$300,$Z$32)</f>
        <v>0</v>
      </c>
      <c r="AA151" s="173">
        <f>COUNTIFS($L$5:$L$300,$X$150,$M$5:$M$300,$Y151,$N$5:$N$300,$Z$31,$O$5:$O$300,$AA$32)</f>
        <v>0</v>
      </c>
      <c r="AB151" s="173">
        <f>COUNTIFS($L$5:$L$300,$X$150,$M$5:$M$300,$Y151,$N$5:$N$300,$Z$31,$O$5:$O$300,$AB$32)</f>
        <v>0</v>
      </c>
      <c r="AC151" s="130"/>
      <c r="AD151" s="130">
        <f t="shared" si="558"/>
        <v>0</v>
      </c>
      <c r="AE151" s="137" t="str">
        <f t="shared" si="559"/>
        <v/>
      </c>
      <c r="AF151" s="173">
        <f>COUNTIFS($L$5:$L$300,$X$150,$M$5:$M$300,$Y151,$N$5:$N$300,$AF$31,$O$5:$O$300,AF$32)</f>
        <v>0</v>
      </c>
      <c r="AG151" s="173">
        <f t="shared" si="560"/>
        <v>0</v>
      </c>
      <c r="AH151" s="173">
        <f t="shared" si="560"/>
        <v>0</v>
      </c>
      <c r="AI151" s="130">
        <f t="shared" si="561"/>
        <v>0</v>
      </c>
      <c r="AJ151" s="137" t="str">
        <f t="shared" ref="AJ151:AJ156" si="593">IF(AI151=0,"",((AF151*3)+(AG151*1.5)+(AH151*0))/AI151)</f>
        <v/>
      </c>
      <c r="AK151" s="182">
        <f t="shared" si="562"/>
        <v>0</v>
      </c>
      <c r="AL151" s="173">
        <f t="shared" si="562"/>
        <v>0</v>
      </c>
      <c r="AM151" s="173">
        <f t="shared" si="562"/>
        <v>0</v>
      </c>
      <c r="AN151" s="130">
        <f t="shared" si="563"/>
        <v>0</v>
      </c>
      <c r="AO151" s="137" t="str">
        <f t="shared" ref="AO151:AO156" si="594">IF(AN151=0,"",((AK151*3)+(AL151*1.5)+(AM151*0))/AN151)</f>
        <v/>
      </c>
      <c r="AP151" s="173">
        <f t="shared" si="564"/>
        <v>0</v>
      </c>
      <c r="AQ151" s="173">
        <f t="shared" si="564"/>
        <v>0</v>
      </c>
      <c r="AR151" s="173">
        <f t="shared" si="564"/>
        <v>0</v>
      </c>
      <c r="AS151" s="130">
        <f t="shared" si="565"/>
        <v>0</v>
      </c>
      <c r="AT151" s="137" t="str">
        <f t="shared" si="566"/>
        <v/>
      </c>
      <c r="AU151" s="182">
        <f t="shared" si="567"/>
        <v>0</v>
      </c>
      <c r="AV151" s="173">
        <f t="shared" si="567"/>
        <v>0</v>
      </c>
      <c r="AW151" s="173">
        <f t="shared" si="567"/>
        <v>0</v>
      </c>
      <c r="AX151" s="130">
        <f t="shared" si="568"/>
        <v>0</v>
      </c>
      <c r="AY151" s="137" t="str">
        <f t="shared" si="569"/>
        <v/>
      </c>
      <c r="AZ151" s="182">
        <f t="shared" si="570"/>
        <v>0</v>
      </c>
      <c r="BA151" s="173">
        <f t="shared" si="570"/>
        <v>0</v>
      </c>
      <c r="BB151" s="173">
        <f t="shared" si="570"/>
        <v>0</v>
      </c>
      <c r="BC151" s="130">
        <f t="shared" si="571"/>
        <v>0</v>
      </c>
      <c r="BD151" s="137" t="str">
        <f t="shared" si="572"/>
        <v/>
      </c>
      <c r="BE151" s="182">
        <f t="shared" si="573"/>
        <v>0</v>
      </c>
      <c r="BF151" s="173">
        <f t="shared" si="573"/>
        <v>0</v>
      </c>
      <c r="BG151" s="173">
        <f t="shared" si="573"/>
        <v>0</v>
      </c>
      <c r="BH151" s="130">
        <f t="shared" si="574"/>
        <v>0</v>
      </c>
      <c r="BI151" s="137" t="str">
        <f t="shared" si="575"/>
        <v/>
      </c>
      <c r="BJ151" s="513"/>
      <c r="BK151" s="126">
        <v>2</v>
      </c>
      <c r="BL151" s="236">
        <f>COUNTIFS($L$5:$L$300,$BJ$33,$M$5:$M$300,$Y151,$N$5:$N$300,$Z$31,$O$5:$O$300,$Z$32)</f>
        <v>0</v>
      </c>
      <c r="BM151" s="236">
        <f>COUNTIFS($L$5:$L$300,$BJ$33,$M$5:$M$300,$Y151,$N$5:$N$300,$Z$31,$O$5:$O$300,$AA$32)</f>
        <v>0</v>
      </c>
      <c r="BN151" s="236">
        <f>COUNTIFS($L$5:$L$300,$BJ$33,$M$5:$M$300,$Y151,$N$5:$N$300,$Z$31,$O$5:$O$300,$AB$32)</f>
        <v>0</v>
      </c>
      <c r="BO151" s="236"/>
      <c r="BP151" s="233">
        <f t="shared" si="576"/>
        <v>0</v>
      </c>
      <c r="BQ151" s="240" t="str">
        <f t="shared" si="577"/>
        <v/>
      </c>
      <c r="BR151" s="236">
        <f>COUNTIFS($L$5:$L$300,$BJ$33,$M$5:$M$300,$Y151,$N$5:$N$300,$AF$31,$O$5:$O$300,BR$32)</f>
        <v>0</v>
      </c>
      <c r="BS151" s="236">
        <f t="shared" si="578"/>
        <v>0</v>
      </c>
      <c r="BT151" s="236">
        <f t="shared" si="578"/>
        <v>0</v>
      </c>
      <c r="BU151" s="233">
        <f t="shared" si="579"/>
        <v>0</v>
      </c>
      <c r="BV151" s="240" t="str">
        <f t="shared" ref="BV151:BV156" si="595">IF(BU151=0,"",((BR151*3)+(BS151*1.5)+(BT151*0))/BU151)</f>
        <v/>
      </c>
      <c r="BW151" s="236">
        <f t="shared" si="580"/>
        <v>0</v>
      </c>
      <c r="BX151" s="236">
        <f t="shared" si="580"/>
        <v>0</v>
      </c>
      <c r="BY151" s="236">
        <f t="shared" si="580"/>
        <v>0</v>
      </c>
      <c r="BZ151" s="233">
        <f t="shared" si="581"/>
        <v>0</v>
      </c>
      <c r="CA151" s="240" t="str">
        <f t="shared" ref="CA151:CA156" si="596">IF(BZ151=0,"",((BW151*3)+(BX151*1.5)+(BY151*0))/BZ151)</f>
        <v/>
      </c>
      <c r="CB151" s="236">
        <f t="shared" si="582"/>
        <v>0</v>
      </c>
      <c r="CC151" s="236">
        <f t="shared" si="582"/>
        <v>0</v>
      </c>
      <c r="CD151" s="236">
        <f t="shared" si="582"/>
        <v>0</v>
      </c>
      <c r="CE151" s="233">
        <f t="shared" si="583"/>
        <v>0</v>
      </c>
      <c r="CF151" s="240" t="str">
        <f t="shared" ref="CF151:CF156" si="597">IF(CE151=0,"",((CB151*3)+(CC151*1.5)+(CD151*0))/CE151)</f>
        <v/>
      </c>
      <c r="CG151" s="237">
        <f t="shared" si="584"/>
        <v>0</v>
      </c>
      <c r="CH151" s="236">
        <f t="shared" si="584"/>
        <v>0</v>
      </c>
      <c r="CI151" s="236">
        <f t="shared" si="584"/>
        <v>0</v>
      </c>
      <c r="CJ151" s="233">
        <f t="shared" si="585"/>
        <v>0</v>
      </c>
      <c r="CK151" s="242" t="str">
        <f t="shared" si="586"/>
        <v/>
      </c>
      <c r="CL151" s="237">
        <f t="shared" si="587"/>
        <v>0</v>
      </c>
      <c r="CM151" s="236">
        <f t="shared" si="587"/>
        <v>0</v>
      </c>
      <c r="CN151" s="236">
        <f t="shared" si="587"/>
        <v>0</v>
      </c>
      <c r="CO151" s="233">
        <f t="shared" si="588"/>
        <v>0</v>
      </c>
      <c r="CP151" s="240" t="str">
        <f t="shared" si="589"/>
        <v/>
      </c>
      <c r="CQ151" s="236">
        <f t="shared" si="590"/>
        <v>0</v>
      </c>
      <c r="CR151" s="236">
        <f t="shared" si="590"/>
        <v>0</v>
      </c>
      <c r="CS151" s="236">
        <f t="shared" si="590"/>
        <v>0</v>
      </c>
      <c r="CT151" s="233">
        <f t="shared" si="591"/>
        <v>0</v>
      </c>
      <c r="CU151" s="240" t="str">
        <f t="shared" si="592"/>
        <v/>
      </c>
      <c r="CV151" s="98"/>
    </row>
    <row r="152" spans="3:100" x14ac:dyDescent="0.25">
      <c r="C152" s="380">
        <f t="shared" si="510"/>
        <v>0</v>
      </c>
      <c r="I152" s="409" t="e">
        <f t="shared" ca="1" si="511"/>
        <v>#NAME?</v>
      </c>
      <c r="K152" s="110"/>
      <c r="L152" s="74" t="str">
        <f t="shared" si="512"/>
        <v/>
      </c>
      <c r="M152" s="11" t="str">
        <f t="shared" si="513"/>
        <v/>
      </c>
      <c r="N152" s="11" t="str">
        <f t="shared" si="514"/>
        <v/>
      </c>
      <c r="O152" s="11" t="str">
        <f t="shared" si="515"/>
        <v/>
      </c>
      <c r="P152" s="380">
        <f t="shared" si="516"/>
        <v>1</v>
      </c>
      <c r="Q152" s="380">
        <f t="shared" si="517"/>
        <v>1</v>
      </c>
      <c r="X152" s="513"/>
      <c r="Y152" s="111">
        <v>3</v>
      </c>
      <c r="Z152" s="174">
        <f>COUNTIFS($L$5:$L$300,$X$150,$M$5:$M$300,$Y152,$N$5:$N$300,$Z$31,$O$5:$O$300,$Z$32)</f>
        <v>0</v>
      </c>
      <c r="AA152" s="174">
        <f>COUNTIFS($L$5:$L$300,$X$150,$M$5:$M$300,$Y152,$N$5:$N$300,$Z$31,$O$5:$O$300,$AA$32)</f>
        <v>0</v>
      </c>
      <c r="AB152" s="174">
        <f>COUNTIFS($L$5:$L$300,$X$150,$M$5:$M$300,$Y152,$N$5:$N$300,$Z$31,$O$5:$O$300,$AB$32)</f>
        <v>0</v>
      </c>
      <c r="AC152" s="409"/>
      <c r="AD152" s="409">
        <f t="shared" si="558"/>
        <v>0</v>
      </c>
      <c r="AE152" s="399" t="str">
        <f t="shared" si="559"/>
        <v/>
      </c>
      <c r="AF152" s="174">
        <f>COUNTIFS($L$5:$L$300,$X$150,$M$5:$M$300,$Y152,$N$5:$N$300,$AF$31,$O$5:$O$300,AF$32)</f>
        <v>0</v>
      </c>
      <c r="AG152" s="174">
        <f t="shared" si="560"/>
        <v>0</v>
      </c>
      <c r="AH152" s="174">
        <f t="shared" si="560"/>
        <v>0</v>
      </c>
      <c r="AI152" s="409">
        <f t="shared" si="561"/>
        <v>0</v>
      </c>
      <c r="AJ152" s="399" t="str">
        <f t="shared" si="593"/>
        <v/>
      </c>
      <c r="AK152" s="181">
        <f t="shared" si="562"/>
        <v>0</v>
      </c>
      <c r="AL152" s="174">
        <f t="shared" si="562"/>
        <v>0</v>
      </c>
      <c r="AM152" s="174">
        <f t="shared" si="562"/>
        <v>0</v>
      </c>
      <c r="AN152" s="409">
        <f t="shared" si="563"/>
        <v>0</v>
      </c>
      <c r="AO152" s="399" t="str">
        <f t="shared" si="594"/>
        <v/>
      </c>
      <c r="AP152" s="174">
        <f t="shared" si="564"/>
        <v>0</v>
      </c>
      <c r="AQ152" s="174">
        <f t="shared" si="564"/>
        <v>0</v>
      </c>
      <c r="AR152" s="174">
        <f t="shared" si="564"/>
        <v>0</v>
      </c>
      <c r="AS152" s="409">
        <f t="shared" si="565"/>
        <v>0</v>
      </c>
      <c r="AT152" s="399" t="str">
        <f t="shared" si="566"/>
        <v/>
      </c>
      <c r="AU152" s="181">
        <f t="shared" si="567"/>
        <v>0</v>
      </c>
      <c r="AV152" s="174">
        <f t="shared" si="567"/>
        <v>0</v>
      </c>
      <c r="AW152" s="174">
        <f t="shared" si="567"/>
        <v>0</v>
      </c>
      <c r="AX152" s="409">
        <f t="shared" si="568"/>
        <v>0</v>
      </c>
      <c r="AY152" s="399" t="str">
        <f t="shared" si="569"/>
        <v/>
      </c>
      <c r="AZ152" s="181">
        <f t="shared" si="570"/>
        <v>0</v>
      </c>
      <c r="BA152" s="174">
        <f t="shared" si="570"/>
        <v>0</v>
      </c>
      <c r="BB152" s="174">
        <f t="shared" si="570"/>
        <v>0</v>
      </c>
      <c r="BC152" s="409">
        <f t="shared" si="571"/>
        <v>0</v>
      </c>
      <c r="BD152" s="399" t="str">
        <f t="shared" si="572"/>
        <v/>
      </c>
      <c r="BE152" s="181">
        <f t="shared" si="573"/>
        <v>0</v>
      </c>
      <c r="BF152" s="174">
        <f t="shared" si="573"/>
        <v>0</v>
      </c>
      <c r="BG152" s="174">
        <f t="shared" si="573"/>
        <v>0</v>
      </c>
      <c r="BH152" s="409">
        <f t="shared" si="574"/>
        <v>0</v>
      </c>
      <c r="BI152" s="399" t="str">
        <f t="shared" si="575"/>
        <v/>
      </c>
      <c r="BJ152" s="513"/>
      <c r="BK152" s="132">
        <v>3</v>
      </c>
      <c r="BL152" s="174">
        <f>COUNTIFS($L$5:$L$300,$BJ$33,$M$5:$M$300,$Y152,$N$5:$N$300,$Z$31,$O$5:$O$300,$Z$32)</f>
        <v>0</v>
      </c>
      <c r="BM152" s="174">
        <f>COUNTIFS($L$5:$L$300,$BJ$33,$M$5:$M$300,$Y152,$N$5:$N$300,$Z$31,$O$5:$O$300,$AA$32)</f>
        <v>0</v>
      </c>
      <c r="BN152" s="174">
        <f>COUNTIFS($L$5:$L$300,$BJ$33,$M$5:$M$300,$Y152,$N$5:$N$300,$Z$31,$O$5:$O$300,$AB$32)</f>
        <v>0</v>
      </c>
      <c r="BO152" s="174"/>
      <c r="BP152" s="409">
        <f t="shared" si="576"/>
        <v>0</v>
      </c>
      <c r="BQ152" s="399" t="str">
        <f t="shared" si="577"/>
        <v/>
      </c>
      <c r="BR152" s="174">
        <f>COUNTIFS($L$5:$L$300,$BJ$33,$M$5:$M$300,$Y152,$N$5:$N$300,$AF$31,$O$5:$O$300,BR$32)</f>
        <v>0</v>
      </c>
      <c r="BS152" s="174">
        <f t="shared" si="578"/>
        <v>0</v>
      </c>
      <c r="BT152" s="174">
        <f t="shared" si="578"/>
        <v>0</v>
      </c>
      <c r="BU152" s="409">
        <f t="shared" si="579"/>
        <v>0</v>
      </c>
      <c r="BV152" s="399" t="str">
        <f t="shared" si="595"/>
        <v/>
      </c>
      <c r="BW152" s="174">
        <f t="shared" si="580"/>
        <v>0</v>
      </c>
      <c r="BX152" s="174">
        <f t="shared" si="580"/>
        <v>0</v>
      </c>
      <c r="BY152" s="174">
        <f t="shared" si="580"/>
        <v>0</v>
      </c>
      <c r="BZ152" s="409">
        <f t="shared" si="581"/>
        <v>0</v>
      </c>
      <c r="CA152" s="399" t="str">
        <f t="shared" si="596"/>
        <v/>
      </c>
      <c r="CB152" s="174">
        <f t="shared" si="582"/>
        <v>0</v>
      </c>
      <c r="CC152" s="174">
        <f t="shared" si="582"/>
        <v>0</v>
      </c>
      <c r="CD152" s="174">
        <f t="shared" si="582"/>
        <v>0</v>
      </c>
      <c r="CE152" s="409">
        <f t="shared" si="583"/>
        <v>0</v>
      </c>
      <c r="CF152" s="399" t="str">
        <f t="shared" si="597"/>
        <v/>
      </c>
      <c r="CG152" s="181">
        <f t="shared" si="584"/>
        <v>0</v>
      </c>
      <c r="CH152" s="174">
        <f t="shared" si="584"/>
        <v>0</v>
      </c>
      <c r="CI152" s="174">
        <f t="shared" si="584"/>
        <v>0</v>
      </c>
      <c r="CJ152" s="409">
        <f t="shared" si="585"/>
        <v>0</v>
      </c>
      <c r="CK152" s="398" t="str">
        <f t="shared" si="586"/>
        <v/>
      </c>
      <c r="CL152" s="181">
        <f t="shared" si="587"/>
        <v>0</v>
      </c>
      <c r="CM152" s="174">
        <f t="shared" si="587"/>
        <v>0</v>
      </c>
      <c r="CN152" s="174">
        <f t="shared" si="587"/>
        <v>0</v>
      </c>
      <c r="CO152" s="409">
        <f t="shared" si="588"/>
        <v>0</v>
      </c>
      <c r="CP152" s="399" t="str">
        <f t="shared" si="589"/>
        <v/>
      </c>
      <c r="CQ152" s="174">
        <f t="shared" si="590"/>
        <v>0</v>
      </c>
      <c r="CR152" s="174">
        <f t="shared" si="590"/>
        <v>0</v>
      </c>
      <c r="CS152" s="174">
        <f t="shared" si="590"/>
        <v>0</v>
      </c>
      <c r="CT152" s="409">
        <f t="shared" si="591"/>
        <v>0</v>
      </c>
      <c r="CU152" s="399" t="str">
        <f t="shared" si="592"/>
        <v/>
      </c>
      <c r="CV152" s="98"/>
    </row>
    <row r="153" spans="3:100" x14ac:dyDescent="0.25">
      <c r="C153" s="380">
        <f t="shared" si="510"/>
        <v>0</v>
      </c>
      <c r="I153" s="409" t="e">
        <f t="shared" ca="1" si="511"/>
        <v>#NAME?</v>
      </c>
      <c r="K153" s="110"/>
      <c r="L153" s="74" t="str">
        <f t="shared" si="512"/>
        <v/>
      </c>
      <c r="M153" s="11" t="str">
        <f t="shared" si="513"/>
        <v/>
      </c>
      <c r="N153" s="11" t="str">
        <f t="shared" si="514"/>
        <v/>
      </c>
      <c r="O153" s="11" t="str">
        <f t="shared" si="515"/>
        <v/>
      </c>
      <c r="P153" s="380">
        <f t="shared" si="516"/>
        <v>1</v>
      </c>
      <c r="Q153" s="380">
        <f t="shared" si="517"/>
        <v>1</v>
      </c>
      <c r="X153" s="513"/>
      <c r="Y153" s="129">
        <v>4</v>
      </c>
      <c r="Z153" s="173">
        <f>COUNTIFS($L$5:$L$300,$X$150,$M$5:$M$300,$Y153,$N$5:$N$300,$Z$31,$O$5:$O$300,$Z$32)</f>
        <v>0</v>
      </c>
      <c r="AA153" s="173">
        <f>COUNTIFS($L$5:$L$300,$X$150,$M$5:$M$300,$Y153,$N$5:$N$300,$Z$31,$O$5:$O$300,$AA$32)</f>
        <v>0</v>
      </c>
      <c r="AB153" s="173">
        <f>COUNTIFS($L$5:$L$300,$X$150,$M$5:$M$300,$Y153,$N$5:$N$300,$Z$31,$O$5:$O$300,$AB$32)</f>
        <v>0</v>
      </c>
      <c r="AC153" s="130"/>
      <c r="AD153" s="130">
        <f t="shared" si="558"/>
        <v>0</v>
      </c>
      <c r="AE153" s="137" t="str">
        <f t="shared" si="559"/>
        <v/>
      </c>
      <c r="AF153" s="173">
        <f>COUNTIFS($L$5:$L$300,$X$150,$M$5:$M$300,$Y153,$N$5:$N$300,$AF$31,$O$5:$O$300,AF$32)</f>
        <v>0</v>
      </c>
      <c r="AG153" s="173">
        <f t="shared" si="560"/>
        <v>0</v>
      </c>
      <c r="AH153" s="173">
        <f t="shared" si="560"/>
        <v>0</v>
      </c>
      <c r="AI153" s="130">
        <f t="shared" si="561"/>
        <v>0</v>
      </c>
      <c r="AJ153" s="137" t="str">
        <f t="shared" si="593"/>
        <v/>
      </c>
      <c r="AK153" s="182">
        <f t="shared" si="562"/>
        <v>0</v>
      </c>
      <c r="AL153" s="173">
        <f t="shared" si="562"/>
        <v>0</v>
      </c>
      <c r="AM153" s="173">
        <f t="shared" si="562"/>
        <v>0</v>
      </c>
      <c r="AN153" s="130">
        <f t="shared" si="563"/>
        <v>0</v>
      </c>
      <c r="AO153" s="137" t="str">
        <f t="shared" si="594"/>
        <v/>
      </c>
      <c r="AP153" s="173">
        <f t="shared" si="564"/>
        <v>0</v>
      </c>
      <c r="AQ153" s="173">
        <f t="shared" si="564"/>
        <v>0</v>
      </c>
      <c r="AR153" s="173">
        <f t="shared" si="564"/>
        <v>0</v>
      </c>
      <c r="AS153" s="130">
        <f t="shared" si="565"/>
        <v>0</v>
      </c>
      <c r="AT153" s="137" t="str">
        <f t="shared" si="566"/>
        <v/>
      </c>
      <c r="AU153" s="182">
        <f t="shared" si="567"/>
        <v>0</v>
      </c>
      <c r="AV153" s="173">
        <f t="shared" si="567"/>
        <v>0</v>
      </c>
      <c r="AW153" s="173">
        <f t="shared" si="567"/>
        <v>0</v>
      </c>
      <c r="AX153" s="130">
        <f t="shared" si="568"/>
        <v>0</v>
      </c>
      <c r="AY153" s="137" t="str">
        <f t="shared" si="569"/>
        <v/>
      </c>
      <c r="AZ153" s="182">
        <f t="shared" si="570"/>
        <v>0</v>
      </c>
      <c r="BA153" s="173">
        <f t="shared" si="570"/>
        <v>0</v>
      </c>
      <c r="BB153" s="173">
        <f t="shared" si="570"/>
        <v>0</v>
      </c>
      <c r="BC153" s="130">
        <f t="shared" si="571"/>
        <v>0</v>
      </c>
      <c r="BD153" s="137" t="str">
        <f t="shared" si="572"/>
        <v/>
      </c>
      <c r="BE153" s="182">
        <f t="shared" si="573"/>
        <v>0</v>
      </c>
      <c r="BF153" s="173">
        <f t="shared" si="573"/>
        <v>0</v>
      </c>
      <c r="BG153" s="173">
        <f t="shared" si="573"/>
        <v>0</v>
      </c>
      <c r="BH153" s="130">
        <f t="shared" si="574"/>
        <v>0</v>
      </c>
      <c r="BI153" s="137" t="str">
        <f t="shared" si="575"/>
        <v/>
      </c>
      <c r="BJ153" s="513"/>
      <c r="BK153" s="126">
        <v>4</v>
      </c>
      <c r="BL153" s="236">
        <f>COUNTIFS($L$5:$L$300,$BJ$33,$M$5:$M$300,$Y153,$N$5:$N$300,$Z$31,$O$5:$O$300,$Z$32)</f>
        <v>0</v>
      </c>
      <c r="BM153" s="236">
        <f>COUNTIFS($L$5:$L$300,$BJ$33,$M$5:$M$300,$Y153,$N$5:$N$300,$Z$31,$O$5:$O$300,$AA$32)</f>
        <v>0</v>
      </c>
      <c r="BN153" s="236">
        <f>COUNTIFS($L$5:$L$300,$BJ$33,$M$5:$M$300,$Y153,$N$5:$N$300,$Z$31,$O$5:$O$300,$AB$32)</f>
        <v>0</v>
      </c>
      <c r="BO153" s="236"/>
      <c r="BP153" s="233">
        <f t="shared" si="576"/>
        <v>0</v>
      </c>
      <c r="BQ153" s="240" t="str">
        <f t="shared" si="577"/>
        <v/>
      </c>
      <c r="BR153" s="236">
        <f>COUNTIFS($L$5:$L$300,$BJ$33,$M$5:$M$300,$Y153,$N$5:$N$300,$AF$31,$O$5:$O$300,BR$32)</f>
        <v>0</v>
      </c>
      <c r="BS153" s="236">
        <f t="shared" si="578"/>
        <v>0</v>
      </c>
      <c r="BT153" s="236">
        <f t="shared" si="578"/>
        <v>0</v>
      </c>
      <c r="BU153" s="233">
        <f t="shared" si="579"/>
        <v>0</v>
      </c>
      <c r="BV153" s="240" t="str">
        <f t="shared" si="595"/>
        <v/>
      </c>
      <c r="BW153" s="236">
        <f t="shared" si="580"/>
        <v>0</v>
      </c>
      <c r="BX153" s="236">
        <f t="shared" si="580"/>
        <v>0</v>
      </c>
      <c r="BY153" s="236">
        <f t="shared" si="580"/>
        <v>0</v>
      </c>
      <c r="BZ153" s="233">
        <f t="shared" si="581"/>
        <v>0</v>
      </c>
      <c r="CA153" s="240" t="str">
        <f t="shared" si="596"/>
        <v/>
      </c>
      <c r="CB153" s="236">
        <f t="shared" si="582"/>
        <v>0</v>
      </c>
      <c r="CC153" s="236">
        <f t="shared" si="582"/>
        <v>0</v>
      </c>
      <c r="CD153" s="236">
        <f t="shared" si="582"/>
        <v>0</v>
      </c>
      <c r="CE153" s="233">
        <f t="shared" si="583"/>
        <v>0</v>
      </c>
      <c r="CF153" s="240" t="str">
        <f t="shared" si="597"/>
        <v/>
      </c>
      <c r="CG153" s="237">
        <f t="shared" si="584"/>
        <v>0</v>
      </c>
      <c r="CH153" s="236">
        <f t="shared" si="584"/>
        <v>0</v>
      </c>
      <c r="CI153" s="236">
        <f t="shared" si="584"/>
        <v>0</v>
      </c>
      <c r="CJ153" s="233">
        <f t="shared" si="585"/>
        <v>0</v>
      </c>
      <c r="CK153" s="242" t="str">
        <f t="shared" si="586"/>
        <v/>
      </c>
      <c r="CL153" s="237">
        <f t="shared" si="587"/>
        <v>0</v>
      </c>
      <c r="CM153" s="236">
        <f t="shared" si="587"/>
        <v>0</v>
      </c>
      <c r="CN153" s="236">
        <f t="shared" si="587"/>
        <v>0</v>
      </c>
      <c r="CO153" s="233">
        <f t="shared" si="588"/>
        <v>0</v>
      </c>
      <c r="CP153" s="240" t="str">
        <f t="shared" si="589"/>
        <v/>
      </c>
      <c r="CQ153" s="236">
        <f t="shared" si="590"/>
        <v>0</v>
      </c>
      <c r="CR153" s="236">
        <f t="shared" si="590"/>
        <v>0</v>
      </c>
      <c r="CS153" s="236">
        <f t="shared" si="590"/>
        <v>0</v>
      </c>
      <c r="CT153" s="233">
        <f t="shared" si="591"/>
        <v>0</v>
      </c>
      <c r="CU153" s="240" t="str">
        <f t="shared" si="592"/>
        <v/>
      </c>
      <c r="CV153" s="98"/>
    </row>
    <row r="154" spans="3:100" x14ac:dyDescent="0.25">
      <c r="C154" s="380">
        <f t="shared" si="510"/>
        <v>0</v>
      </c>
      <c r="I154" s="409" t="e">
        <f t="shared" ca="1" si="511"/>
        <v>#NAME?</v>
      </c>
      <c r="K154" s="110"/>
      <c r="L154" s="74" t="str">
        <f t="shared" si="512"/>
        <v/>
      </c>
      <c r="M154" s="11" t="str">
        <f t="shared" si="513"/>
        <v/>
      </c>
      <c r="N154" s="11" t="str">
        <f t="shared" si="514"/>
        <v/>
      </c>
      <c r="O154" s="11" t="str">
        <f t="shared" si="515"/>
        <v/>
      </c>
      <c r="P154" s="380">
        <f t="shared" si="516"/>
        <v>1</v>
      </c>
      <c r="Q154" s="380">
        <f t="shared" si="517"/>
        <v>1</v>
      </c>
      <c r="X154" s="513"/>
      <c r="Y154" s="111">
        <v>5</v>
      </c>
      <c r="Z154" s="174">
        <f>COUNTIFS($L$5:$L$300,$X$150,$M$5:$M$300,$Y154,$N$5:$N$300,$Z$31,$O$5:$O$300,$Z$32)</f>
        <v>0</v>
      </c>
      <c r="AA154" s="174">
        <f>COUNTIFS($L$5:$L$300,$X$150,$M$5:$M$300,$Y154,$N$5:$N$300,$Z$31,$O$5:$O$300,$AA$32)</f>
        <v>0</v>
      </c>
      <c r="AB154" s="174">
        <f>COUNTIFS($L$5:$L$300,$X$150,$M$5:$M$300,$Y154,$N$5:$N$300,$Z$31,$O$5:$O$300,$AB$32)</f>
        <v>0</v>
      </c>
      <c r="AC154" s="409"/>
      <c r="AD154" s="409">
        <f t="shared" si="558"/>
        <v>0</v>
      </c>
      <c r="AE154" s="399" t="str">
        <f t="shared" si="559"/>
        <v/>
      </c>
      <c r="AF154" s="174">
        <f>COUNTIFS($L$5:$L$300,$X$150,$M$5:$M$300,$Y154,$N$5:$N$300,$AF$31,$O$5:$O$300,AF$32)</f>
        <v>0</v>
      </c>
      <c r="AG154" s="174">
        <f t="shared" si="560"/>
        <v>0</v>
      </c>
      <c r="AH154" s="174">
        <f t="shared" si="560"/>
        <v>0</v>
      </c>
      <c r="AI154" s="409">
        <f t="shared" si="561"/>
        <v>0</v>
      </c>
      <c r="AJ154" s="399" t="str">
        <f t="shared" si="593"/>
        <v/>
      </c>
      <c r="AK154" s="181">
        <f t="shared" si="562"/>
        <v>0</v>
      </c>
      <c r="AL154" s="174">
        <f t="shared" si="562"/>
        <v>0</v>
      </c>
      <c r="AM154" s="174">
        <f t="shared" si="562"/>
        <v>0</v>
      </c>
      <c r="AN154" s="409">
        <f t="shared" si="563"/>
        <v>0</v>
      </c>
      <c r="AO154" s="399" t="str">
        <f t="shared" si="594"/>
        <v/>
      </c>
      <c r="AP154" s="174">
        <f t="shared" si="564"/>
        <v>0</v>
      </c>
      <c r="AQ154" s="174">
        <f t="shared" si="564"/>
        <v>0</v>
      </c>
      <c r="AR154" s="174">
        <f t="shared" si="564"/>
        <v>0</v>
      </c>
      <c r="AS154" s="409">
        <f t="shared" si="565"/>
        <v>0</v>
      </c>
      <c r="AT154" s="399" t="str">
        <f t="shared" si="566"/>
        <v/>
      </c>
      <c r="AU154" s="181">
        <f t="shared" si="567"/>
        <v>0</v>
      </c>
      <c r="AV154" s="174">
        <f t="shared" si="567"/>
        <v>0</v>
      </c>
      <c r="AW154" s="174">
        <f t="shared" si="567"/>
        <v>0</v>
      </c>
      <c r="AX154" s="409">
        <f t="shared" si="568"/>
        <v>0</v>
      </c>
      <c r="AY154" s="399" t="str">
        <f t="shared" si="569"/>
        <v/>
      </c>
      <c r="AZ154" s="181">
        <f t="shared" si="570"/>
        <v>0</v>
      </c>
      <c r="BA154" s="174">
        <f t="shared" si="570"/>
        <v>0</v>
      </c>
      <c r="BB154" s="174">
        <f t="shared" si="570"/>
        <v>0</v>
      </c>
      <c r="BC154" s="409">
        <f t="shared" si="571"/>
        <v>0</v>
      </c>
      <c r="BD154" s="399" t="str">
        <f t="shared" si="572"/>
        <v/>
      </c>
      <c r="BE154" s="181">
        <f t="shared" si="573"/>
        <v>0</v>
      </c>
      <c r="BF154" s="174">
        <f t="shared" si="573"/>
        <v>0</v>
      </c>
      <c r="BG154" s="174">
        <f t="shared" si="573"/>
        <v>0</v>
      </c>
      <c r="BH154" s="409">
        <f t="shared" si="574"/>
        <v>0</v>
      </c>
      <c r="BI154" s="399" t="str">
        <f t="shared" si="575"/>
        <v/>
      </c>
      <c r="BJ154" s="513"/>
      <c r="BK154" s="132">
        <v>5</v>
      </c>
      <c r="BL154" s="174">
        <f>COUNTIFS($L$5:$L$300,$BJ$33,$M$5:$M$300,$Y154,$N$5:$N$300,$Z$31,$O$5:$O$300,$Z$32)</f>
        <v>0</v>
      </c>
      <c r="BM154" s="174">
        <f>COUNTIFS($L$5:$L$300,$BJ$33,$M$5:$M$300,$Y154,$N$5:$N$300,$Z$31,$O$5:$O$300,$AA$32)</f>
        <v>0</v>
      </c>
      <c r="BN154" s="174">
        <f>COUNTIFS($L$5:$L$300,$BJ$33,$M$5:$M$300,$Y154,$N$5:$N$300,$Z$31,$O$5:$O$300,$AB$32)</f>
        <v>0</v>
      </c>
      <c r="BO154" s="174"/>
      <c r="BP154" s="409">
        <f t="shared" si="576"/>
        <v>0</v>
      </c>
      <c r="BQ154" s="399" t="str">
        <f t="shared" si="577"/>
        <v/>
      </c>
      <c r="BR154" s="174">
        <f>COUNTIFS($L$5:$L$300,$BJ$33,$M$5:$M$300,$Y154,$N$5:$N$300,$AF$31,$O$5:$O$300,BR$32)</f>
        <v>0</v>
      </c>
      <c r="BS154" s="174">
        <f t="shared" si="578"/>
        <v>0</v>
      </c>
      <c r="BT154" s="174">
        <f t="shared" si="578"/>
        <v>0</v>
      </c>
      <c r="BU154" s="409">
        <f t="shared" si="579"/>
        <v>0</v>
      </c>
      <c r="BV154" s="399" t="str">
        <f t="shared" si="595"/>
        <v/>
      </c>
      <c r="BW154" s="174">
        <f t="shared" si="580"/>
        <v>0</v>
      </c>
      <c r="BX154" s="174">
        <f t="shared" si="580"/>
        <v>0</v>
      </c>
      <c r="BY154" s="174">
        <f t="shared" si="580"/>
        <v>0</v>
      </c>
      <c r="BZ154" s="409">
        <f t="shared" si="581"/>
        <v>0</v>
      </c>
      <c r="CA154" s="399" t="str">
        <f t="shared" si="596"/>
        <v/>
      </c>
      <c r="CB154" s="174">
        <f t="shared" si="582"/>
        <v>0</v>
      </c>
      <c r="CC154" s="174">
        <f t="shared" si="582"/>
        <v>0</v>
      </c>
      <c r="CD154" s="174">
        <f t="shared" si="582"/>
        <v>0</v>
      </c>
      <c r="CE154" s="409">
        <f t="shared" si="583"/>
        <v>0</v>
      </c>
      <c r="CF154" s="399" t="str">
        <f t="shared" si="597"/>
        <v/>
      </c>
      <c r="CG154" s="181">
        <f t="shared" si="584"/>
        <v>0</v>
      </c>
      <c r="CH154" s="174">
        <f t="shared" si="584"/>
        <v>0</v>
      </c>
      <c r="CI154" s="174">
        <f t="shared" si="584"/>
        <v>0</v>
      </c>
      <c r="CJ154" s="409">
        <f t="shared" si="585"/>
        <v>0</v>
      </c>
      <c r="CK154" s="398" t="str">
        <f t="shared" si="586"/>
        <v/>
      </c>
      <c r="CL154" s="181">
        <f t="shared" si="587"/>
        <v>0</v>
      </c>
      <c r="CM154" s="174">
        <f t="shared" si="587"/>
        <v>0</v>
      </c>
      <c r="CN154" s="174">
        <f t="shared" si="587"/>
        <v>0</v>
      </c>
      <c r="CO154" s="409">
        <f t="shared" si="588"/>
        <v>0</v>
      </c>
      <c r="CP154" s="399" t="str">
        <f t="shared" si="589"/>
        <v/>
      </c>
      <c r="CQ154" s="174">
        <f t="shared" si="590"/>
        <v>0</v>
      </c>
      <c r="CR154" s="174">
        <f t="shared" si="590"/>
        <v>0</v>
      </c>
      <c r="CS154" s="174">
        <f t="shared" si="590"/>
        <v>0</v>
      </c>
      <c r="CT154" s="409">
        <f t="shared" si="591"/>
        <v>0</v>
      </c>
      <c r="CU154" s="399" t="str">
        <f t="shared" si="592"/>
        <v/>
      </c>
      <c r="CV154" s="98"/>
    </row>
    <row r="155" spans="3:100" ht="15.75" thickBot="1" x14ac:dyDescent="0.3">
      <c r="C155" s="380">
        <f t="shared" si="510"/>
        <v>0</v>
      </c>
      <c r="I155" s="409" t="e">
        <f t="shared" ca="1" si="511"/>
        <v>#NAME?</v>
      </c>
      <c r="K155" s="110"/>
      <c r="L155" s="74" t="str">
        <f t="shared" si="512"/>
        <v/>
      </c>
      <c r="M155" s="11" t="str">
        <f t="shared" si="513"/>
        <v/>
      </c>
      <c r="N155" s="11" t="str">
        <f t="shared" si="514"/>
        <v/>
      </c>
      <c r="O155" s="11" t="str">
        <f t="shared" si="515"/>
        <v/>
      </c>
      <c r="P155" s="380">
        <f t="shared" si="516"/>
        <v>1</v>
      </c>
      <c r="Q155" s="380">
        <f t="shared" si="517"/>
        <v>1</v>
      </c>
      <c r="X155" s="514"/>
      <c r="Y155" s="168">
        <v>6</v>
      </c>
      <c r="Z155" s="173">
        <f>COUNTIFS($L$5:$L$300,$X$150,$M$5:$M$300,$Y155,$N$5:$N$300,$Z$31,$O$5:$O$300,$Z$32)</f>
        <v>0</v>
      </c>
      <c r="AA155" s="173">
        <f>COUNTIFS($L$5:$L$300,$X$150,$M$5:$M$300,$Y155,$N$5:$N$300,$Z$31,$O$5:$O$300,$AA$32)</f>
        <v>0</v>
      </c>
      <c r="AB155" s="173">
        <f>COUNTIFS($L$5:$L$300,$X$150,$M$5:$M$300,$Y155,$N$5:$N$300,$Z$31,$O$5:$O$300,$AB$32)</f>
        <v>0</v>
      </c>
      <c r="AC155" s="130"/>
      <c r="AD155" s="130">
        <f t="shared" si="558"/>
        <v>0</v>
      </c>
      <c r="AE155" s="137" t="str">
        <f t="shared" si="559"/>
        <v/>
      </c>
      <c r="AF155" s="173">
        <f>COUNTIFS($L$5:$L$300,$X$150,$M$5:$M$300,$Y155,$N$5:$N$300,$AF$31,$O$5:$O$300,AF$32)</f>
        <v>0</v>
      </c>
      <c r="AG155" s="173">
        <f t="shared" si="560"/>
        <v>0</v>
      </c>
      <c r="AH155" s="173">
        <f t="shared" si="560"/>
        <v>0</v>
      </c>
      <c r="AI155" s="130">
        <f t="shared" si="561"/>
        <v>0</v>
      </c>
      <c r="AJ155" s="137" t="str">
        <f t="shared" si="593"/>
        <v/>
      </c>
      <c r="AK155" s="182">
        <f t="shared" si="562"/>
        <v>0</v>
      </c>
      <c r="AL155" s="173">
        <f t="shared" si="562"/>
        <v>0</v>
      </c>
      <c r="AM155" s="173">
        <f t="shared" si="562"/>
        <v>0</v>
      </c>
      <c r="AN155" s="130">
        <f t="shared" si="563"/>
        <v>0</v>
      </c>
      <c r="AO155" s="137" t="str">
        <f t="shared" si="594"/>
        <v/>
      </c>
      <c r="AP155" s="173">
        <f t="shared" si="564"/>
        <v>0</v>
      </c>
      <c r="AQ155" s="173">
        <f t="shared" si="564"/>
        <v>0</v>
      </c>
      <c r="AR155" s="173">
        <f t="shared" si="564"/>
        <v>0</v>
      </c>
      <c r="AS155" s="130">
        <f t="shared" si="565"/>
        <v>0</v>
      </c>
      <c r="AT155" s="137" t="str">
        <f t="shared" si="566"/>
        <v/>
      </c>
      <c r="AU155" s="182">
        <f t="shared" si="567"/>
        <v>0</v>
      </c>
      <c r="AV155" s="173">
        <f t="shared" si="567"/>
        <v>0</v>
      </c>
      <c r="AW155" s="173">
        <f t="shared" si="567"/>
        <v>0</v>
      </c>
      <c r="AX155" s="130">
        <f t="shared" si="568"/>
        <v>0</v>
      </c>
      <c r="AY155" s="137" t="str">
        <f t="shared" si="569"/>
        <v/>
      </c>
      <c r="AZ155" s="183">
        <f t="shared" si="570"/>
        <v>0</v>
      </c>
      <c r="BA155" s="184">
        <f t="shared" si="570"/>
        <v>0</v>
      </c>
      <c r="BB155" s="173">
        <f t="shared" si="570"/>
        <v>0</v>
      </c>
      <c r="BC155" s="153">
        <f t="shared" si="571"/>
        <v>0</v>
      </c>
      <c r="BD155" s="164" t="str">
        <f t="shared" si="572"/>
        <v/>
      </c>
      <c r="BE155" s="182">
        <f t="shared" si="573"/>
        <v>0</v>
      </c>
      <c r="BF155" s="173">
        <f t="shared" si="573"/>
        <v>0</v>
      </c>
      <c r="BG155" s="173">
        <f t="shared" si="573"/>
        <v>0</v>
      </c>
      <c r="BH155" s="130">
        <f t="shared" si="574"/>
        <v>0</v>
      </c>
      <c r="BI155" s="137" t="str">
        <f t="shared" si="575"/>
        <v/>
      </c>
      <c r="BJ155" s="514"/>
      <c r="BK155" s="234">
        <v>6</v>
      </c>
      <c r="BL155" s="236">
        <f>COUNTIFS($L$5:$L$300,$BJ$33,$M$5:$M$300,$Y155,$N$5:$N$300,$Z$31,$O$5:$O$300,$Z$32)</f>
        <v>0</v>
      </c>
      <c r="BM155" s="236">
        <f>COUNTIFS($L$5:$L$300,$BJ$33,$M$5:$M$300,$Y155,$N$5:$N$300,$Z$31,$O$5:$O$300,$AA$32)</f>
        <v>0</v>
      </c>
      <c r="BN155" s="236">
        <f>COUNTIFS($L$5:$L$300,$BJ$33,$M$5:$M$300,$Y155,$N$5:$N$300,$Z$31,$O$5:$O$300,$AB$32)</f>
        <v>0</v>
      </c>
      <c r="BO155" s="236"/>
      <c r="BP155" s="233">
        <f t="shared" si="576"/>
        <v>0</v>
      </c>
      <c r="BQ155" s="241" t="str">
        <f t="shared" si="577"/>
        <v/>
      </c>
      <c r="BR155" s="236">
        <f>COUNTIFS($L$5:$L$300,$BJ$33,$M$5:$M$300,$Y155,$N$5:$N$300,$AF$31,$O$5:$O$300,BR$32)</f>
        <v>0</v>
      </c>
      <c r="BS155" s="236">
        <f t="shared" si="578"/>
        <v>0</v>
      </c>
      <c r="BT155" s="236">
        <f t="shared" si="578"/>
        <v>0</v>
      </c>
      <c r="BU155" s="233">
        <f t="shared" si="579"/>
        <v>0</v>
      </c>
      <c r="BV155" s="241" t="str">
        <f t="shared" si="595"/>
        <v/>
      </c>
      <c r="BW155" s="236">
        <f t="shared" si="580"/>
        <v>0</v>
      </c>
      <c r="BX155" s="236">
        <f t="shared" si="580"/>
        <v>0</v>
      </c>
      <c r="BY155" s="236">
        <f t="shared" si="580"/>
        <v>0</v>
      </c>
      <c r="BZ155" s="233">
        <f t="shared" si="581"/>
        <v>0</v>
      </c>
      <c r="CA155" s="240" t="str">
        <f t="shared" si="596"/>
        <v/>
      </c>
      <c r="CB155" s="236">
        <f t="shared" si="582"/>
        <v>0</v>
      </c>
      <c r="CC155" s="236">
        <f t="shared" si="582"/>
        <v>0</v>
      </c>
      <c r="CD155" s="236">
        <f t="shared" si="582"/>
        <v>0</v>
      </c>
      <c r="CE155" s="233">
        <f t="shared" si="583"/>
        <v>0</v>
      </c>
      <c r="CF155" s="240" t="str">
        <f t="shared" si="597"/>
        <v/>
      </c>
      <c r="CG155" s="237">
        <f t="shared" si="584"/>
        <v>0</v>
      </c>
      <c r="CH155" s="236">
        <f t="shared" si="584"/>
        <v>0</v>
      </c>
      <c r="CI155" s="236">
        <f t="shared" si="584"/>
        <v>0</v>
      </c>
      <c r="CJ155" s="233">
        <f t="shared" si="585"/>
        <v>0</v>
      </c>
      <c r="CK155" s="242" t="str">
        <f t="shared" si="586"/>
        <v/>
      </c>
      <c r="CL155" s="238">
        <f t="shared" si="587"/>
        <v>0</v>
      </c>
      <c r="CM155" s="239">
        <f t="shared" si="587"/>
        <v>0</v>
      </c>
      <c r="CN155" s="239">
        <f t="shared" si="587"/>
        <v>0</v>
      </c>
      <c r="CO155" s="235">
        <f t="shared" si="588"/>
        <v>0</v>
      </c>
      <c r="CP155" s="241" t="str">
        <f t="shared" si="589"/>
        <v/>
      </c>
      <c r="CQ155" s="236">
        <f t="shared" si="590"/>
        <v>0</v>
      </c>
      <c r="CR155" s="236">
        <f t="shared" si="590"/>
        <v>0</v>
      </c>
      <c r="CS155" s="236">
        <f t="shared" si="590"/>
        <v>0</v>
      </c>
      <c r="CT155" s="233">
        <f t="shared" si="591"/>
        <v>0</v>
      </c>
      <c r="CU155" s="240" t="str">
        <f t="shared" si="592"/>
        <v/>
      </c>
      <c r="CV155" s="98"/>
    </row>
    <row r="156" spans="3:100" ht="16.5" thickBot="1" x14ac:dyDescent="0.3">
      <c r="C156" s="380">
        <f t="shared" si="510"/>
        <v>0</v>
      </c>
      <c r="I156" s="409" t="e">
        <f t="shared" ca="1" si="511"/>
        <v>#NAME?</v>
      </c>
      <c r="K156" s="110"/>
      <c r="L156" s="74" t="str">
        <f t="shared" si="512"/>
        <v/>
      </c>
      <c r="M156" s="11" t="str">
        <f t="shared" si="513"/>
        <v/>
      </c>
      <c r="N156" s="11" t="str">
        <f t="shared" si="514"/>
        <v/>
      </c>
      <c r="O156" s="11" t="str">
        <f t="shared" si="515"/>
        <v/>
      </c>
      <c r="P156" s="380">
        <f t="shared" si="516"/>
        <v>1</v>
      </c>
      <c r="Q156" s="380">
        <f t="shared" si="517"/>
        <v>1</v>
      </c>
      <c r="X156" s="505" t="s">
        <v>130</v>
      </c>
      <c r="Y156" s="506"/>
      <c r="Z156" s="175">
        <f>SUM(Z150:Z155)</f>
        <v>0</v>
      </c>
      <c r="AA156" s="176">
        <f>SUM(AA150:AA155)</f>
        <v>0</v>
      </c>
      <c r="AB156" s="176">
        <f>SUM(AB150:AB155)</f>
        <v>0</v>
      </c>
      <c r="AC156" s="393"/>
      <c r="AD156" s="393">
        <f t="shared" si="558"/>
        <v>0</v>
      </c>
      <c r="AE156" s="138" t="str">
        <f t="shared" si="559"/>
        <v/>
      </c>
      <c r="AF156" s="175">
        <f>SUM(AF150:AF155)</f>
        <v>0</v>
      </c>
      <c r="AG156" s="176">
        <f>SUM(AG150:AG155)</f>
        <v>0</v>
      </c>
      <c r="AH156" s="176">
        <f>SUM(AH150:AH155)</f>
        <v>0</v>
      </c>
      <c r="AI156" s="393">
        <f t="shared" si="561"/>
        <v>0</v>
      </c>
      <c r="AJ156" s="138" t="str">
        <f t="shared" si="593"/>
        <v/>
      </c>
      <c r="AK156" s="175">
        <f>SUM(AK150:AK155)</f>
        <v>0</v>
      </c>
      <c r="AL156" s="176">
        <f>SUM(AL150:AL155)</f>
        <v>0</v>
      </c>
      <c r="AM156" s="176">
        <f>SUM(AM150:AM155)</f>
        <v>0</v>
      </c>
      <c r="AN156" s="393">
        <f t="shared" si="563"/>
        <v>0</v>
      </c>
      <c r="AO156" s="138" t="str">
        <f t="shared" si="594"/>
        <v/>
      </c>
      <c r="AP156" s="175">
        <f>SUM(AP150:AP155)</f>
        <v>0</v>
      </c>
      <c r="AQ156" s="176">
        <f>SUM(AQ150:AQ155)</f>
        <v>0</v>
      </c>
      <c r="AR156" s="176">
        <f>SUM(AR150:AR155)</f>
        <v>0</v>
      </c>
      <c r="AS156" s="393">
        <f t="shared" si="565"/>
        <v>0</v>
      </c>
      <c r="AT156" s="138" t="str">
        <f t="shared" si="566"/>
        <v/>
      </c>
      <c r="AU156" s="175">
        <f>SUM(AU150:AU155)</f>
        <v>0</v>
      </c>
      <c r="AV156" s="176">
        <f>SUM(AV150:AV155)</f>
        <v>0</v>
      </c>
      <c r="AW156" s="176">
        <f>SUM(AW150:AW155)</f>
        <v>0</v>
      </c>
      <c r="AX156" s="393">
        <f t="shared" si="568"/>
        <v>0</v>
      </c>
      <c r="AY156" s="138" t="str">
        <f t="shared" si="569"/>
        <v/>
      </c>
      <c r="AZ156" s="175">
        <f>SUM(AZ150:AZ155)</f>
        <v>0</v>
      </c>
      <c r="BA156" s="176">
        <f>SUM(BA150:BA155)</f>
        <v>0</v>
      </c>
      <c r="BB156" s="176">
        <f>SUM(BB150:BB155)</f>
        <v>0</v>
      </c>
      <c r="BC156" s="393">
        <f t="shared" si="571"/>
        <v>0</v>
      </c>
      <c r="BD156" s="138" t="str">
        <f t="shared" si="572"/>
        <v/>
      </c>
      <c r="BE156" s="175">
        <f>SUM(BE150:BE155)</f>
        <v>0</v>
      </c>
      <c r="BF156" s="176">
        <f>SUM(BF150:BF155)</f>
        <v>0</v>
      </c>
      <c r="BG156" s="176">
        <f>SUM(BG150:BG155)</f>
        <v>0</v>
      </c>
      <c r="BH156" s="393">
        <f t="shared" si="574"/>
        <v>0</v>
      </c>
      <c r="BI156" s="138" t="str">
        <f t="shared" si="575"/>
        <v/>
      </c>
      <c r="BJ156" s="505" t="s">
        <v>130</v>
      </c>
      <c r="BK156" s="506"/>
      <c r="BL156" s="175">
        <f>SUM(BL150:BL155)</f>
        <v>0</v>
      </c>
      <c r="BM156" s="176">
        <f>COUNTIFS($L$5:$L$300,$X$33,$M$5:$M$300,$Y156,$N$5:$N$300,$Z$31,$O$5:$O$300,$AA$32)</f>
        <v>0</v>
      </c>
      <c r="BN156" s="176">
        <f>SUM(BN150:BN155)</f>
        <v>0</v>
      </c>
      <c r="BO156" s="176"/>
      <c r="BP156" s="393">
        <f t="shared" si="576"/>
        <v>0</v>
      </c>
      <c r="BQ156" s="138" t="str">
        <f t="shared" si="577"/>
        <v/>
      </c>
      <c r="BR156" s="175">
        <f>SUM(BR150:BR155)</f>
        <v>0</v>
      </c>
      <c r="BS156" s="176">
        <f>SUM(BS150:BS155)</f>
        <v>0</v>
      </c>
      <c r="BT156" s="176">
        <f>SUM(BT150:BT155)</f>
        <v>0</v>
      </c>
      <c r="BU156" s="393">
        <f t="shared" si="579"/>
        <v>0</v>
      </c>
      <c r="BV156" s="138" t="str">
        <f t="shared" si="595"/>
        <v/>
      </c>
      <c r="BW156" s="175">
        <f>SUM(BW150:BW155)</f>
        <v>0</v>
      </c>
      <c r="BX156" s="176">
        <f>SUM(BY150:BY155)</f>
        <v>0</v>
      </c>
      <c r="BY156" s="176">
        <f>SUM(BY150:BY155)</f>
        <v>0</v>
      </c>
      <c r="BZ156" s="393">
        <f t="shared" si="581"/>
        <v>0</v>
      </c>
      <c r="CA156" s="138" t="str">
        <f t="shared" si="596"/>
        <v/>
      </c>
      <c r="CB156" s="175">
        <f>SUM(CB150:CB155)</f>
        <v>0</v>
      </c>
      <c r="CC156" s="176">
        <f>SUM(CC150:CC155)</f>
        <v>0</v>
      </c>
      <c r="CD156" s="176">
        <f>SUM(CD150:CD155)</f>
        <v>0</v>
      </c>
      <c r="CE156" s="393">
        <f t="shared" si="583"/>
        <v>0</v>
      </c>
      <c r="CF156" s="138" t="str">
        <f t="shared" si="597"/>
        <v/>
      </c>
      <c r="CG156" s="175">
        <f>SUM(CG150:CG155)</f>
        <v>0</v>
      </c>
      <c r="CH156" s="176">
        <f>SUM(CH150:CH155)</f>
        <v>0</v>
      </c>
      <c r="CI156" s="176">
        <f>SUM(CI150:CI155)</f>
        <v>0</v>
      </c>
      <c r="CJ156" s="393">
        <f t="shared" si="585"/>
        <v>0</v>
      </c>
      <c r="CK156" s="138" t="str">
        <f t="shared" si="586"/>
        <v/>
      </c>
      <c r="CL156" s="187">
        <f>SUM(CL150:CL155)</f>
        <v>0</v>
      </c>
      <c r="CM156" s="188">
        <f>SUM(CM150:CM155)</f>
        <v>0</v>
      </c>
      <c r="CN156" s="188">
        <f>SUM(CN150:CN155)</f>
        <v>0</v>
      </c>
      <c r="CO156" s="374">
        <f t="shared" si="588"/>
        <v>0</v>
      </c>
      <c r="CP156" s="243" t="str">
        <f t="shared" si="589"/>
        <v/>
      </c>
      <c r="CQ156" s="175">
        <f>SUM(CQ150:CQ155)</f>
        <v>0</v>
      </c>
      <c r="CR156" s="176">
        <f>SUM(CR150:CR155)</f>
        <v>0</v>
      </c>
      <c r="CS156" s="176">
        <f>SUM(CS150:CS155)</f>
        <v>0</v>
      </c>
      <c r="CT156" s="393">
        <f t="shared" si="591"/>
        <v>0</v>
      </c>
      <c r="CU156" s="138" t="str">
        <f t="shared" si="592"/>
        <v/>
      </c>
      <c r="CV156" s="98"/>
    </row>
    <row r="157" spans="3:100" ht="15.75" thickBot="1" x14ac:dyDescent="0.3">
      <c r="C157" s="380">
        <f t="shared" si="510"/>
        <v>0</v>
      </c>
      <c r="I157" s="409" t="e">
        <f t="shared" ca="1" si="511"/>
        <v>#NAME?</v>
      </c>
      <c r="K157" s="110"/>
      <c r="L157" s="74" t="str">
        <f t="shared" si="512"/>
        <v/>
      </c>
      <c r="M157" s="11" t="str">
        <f t="shared" si="513"/>
        <v/>
      </c>
      <c r="N157" s="11" t="str">
        <f t="shared" si="514"/>
        <v/>
      </c>
      <c r="O157" s="11" t="str">
        <f t="shared" si="515"/>
        <v/>
      </c>
      <c r="P157" s="380">
        <f t="shared" si="516"/>
        <v>1</v>
      </c>
      <c r="Q157" s="380">
        <f t="shared" si="517"/>
        <v>1</v>
      </c>
      <c r="X157" s="379"/>
      <c r="Y157" s="379"/>
      <c r="Z157" s="499" t="str">
        <f>$G$23</f>
        <v>S</v>
      </c>
      <c r="AA157" s="500"/>
      <c r="AB157" s="500"/>
      <c r="AC157" s="500"/>
      <c r="AD157" s="500"/>
      <c r="AE157" s="501"/>
      <c r="AF157" s="499" t="str">
        <f>$G$24</f>
        <v>R</v>
      </c>
      <c r="AG157" s="500"/>
      <c r="AH157" s="500"/>
      <c r="AI157" s="500"/>
      <c r="AJ157" s="501"/>
      <c r="AK157" s="509" t="str">
        <f>$G$26</f>
        <v>D</v>
      </c>
      <c r="AL157" s="510"/>
      <c r="AM157" s="510"/>
      <c r="AN157" s="510"/>
      <c r="AO157" s="511"/>
      <c r="AP157" s="499" t="str">
        <f>$G$27</f>
        <v>L</v>
      </c>
      <c r="AQ157" s="500"/>
      <c r="AR157" s="500"/>
      <c r="AS157" s="500"/>
      <c r="AT157" s="500"/>
      <c r="AU157" s="499" t="str">
        <f>$G$22</f>
        <v>A</v>
      </c>
      <c r="AV157" s="500"/>
      <c r="AW157" s="500"/>
      <c r="AX157" s="500"/>
      <c r="AY157" s="500"/>
      <c r="AZ157" s="499" t="str">
        <f>$G$32</f>
        <v>X</v>
      </c>
      <c r="BA157" s="500"/>
      <c r="BB157" s="500"/>
      <c r="BC157" s="500"/>
      <c r="BD157" s="501"/>
      <c r="BE157" s="500" t="str">
        <f>$G$25</f>
        <v>B</v>
      </c>
      <c r="BF157" s="500"/>
      <c r="BG157" s="500"/>
      <c r="BH157" s="500"/>
      <c r="BI157" s="501"/>
      <c r="BJ157" s="1"/>
      <c r="BK157" s="27"/>
      <c r="BL157" s="499" t="str">
        <f>$G$23</f>
        <v>S</v>
      </c>
      <c r="BM157" s="500"/>
      <c r="BN157" s="500"/>
      <c r="BO157" s="500"/>
      <c r="BP157" s="500"/>
      <c r="BQ157" s="501"/>
      <c r="BR157" s="499" t="str">
        <f>$G$24</f>
        <v>R</v>
      </c>
      <c r="BS157" s="500"/>
      <c r="BT157" s="500"/>
      <c r="BU157" s="500"/>
      <c r="BV157" s="501"/>
      <c r="BW157" s="499" t="str">
        <f>$G$26</f>
        <v>D</v>
      </c>
      <c r="BX157" s="500"/>
      <c r="BY157" s="500"/>
      <c r="BZ157" s="500"/>
      <c r="CA157" s="501"/>
      <c r="CB157" s="499" t="str">
        <f>$G$27</f>
        <v>L</v>
      </c>
      <c r="CC157" s="500"/>
      <c r="CD157" s="500"/>
      <c r="CE157" s="500"/>
      <c r="CF157" s="500"/>
      <c r="CG157" s="499" t="str">
        <f>$G$22</f>
        <v>A</v>
      </c>
      <c r="CH157" s="500"/>
      <c r="CI157" s="500"/>
      <c r="CJ157" s="500"/>
      <c r="CK157" s="501"/>
      <c r="CL157" s="500" t="str">
        <f>$G$32</f>
        <v>X</v>
      </c>
      <c r="CM157" s="500"/>
      <c r="CN157" s="500"/>
      <c r="CO157" s="500"/>
      <c r="CP157" s="501"/>
      <c r="CQ157" s="500" t="str">
        <f>$G$25</f>
        <v>B</v>
      </c>
      <c r="CR157" s="500"/>
      <c r="CS157" s="500"/>
      <c r="CT157" s="500"/>
      <c r="CU157" s="501"/>
      <c r="CV157" s="31"/>
    </row>
    <row r="158" spans="3:100" ht="15.75" thickBot="1" x14ac:dyDescent="0.3">
      <c r="C158" s="380">
        <f t="shared" si="510"/>
        <v>0</v>
      </c>
      <c r="I158" s="409" t="e">
        <f t="shared" ca="1" si="511"/>
        <v>#NAME?</v>
      </c>
      <c r="K158" s="110"/>
      <c r="L158" s="74" t="str">
        <f t="shared" si="512"/>
        <v/>
      </c>
      <c r="M158" s="11" t="str">
        <f t="shared" si="513"/>
        <v/>
      </c>
      <c r="N158" s="11" t="str">
        <f t="shared" si="514"/>
        <v/>
      </c>
      <c r="O158" s="11" t="str">
        <f t="shared" si="515"/>
        <v/>
      </c>
      <c r="P158" s="380">
        <f t="shared" si="516"/>
        <v>1</v>
      </c>
      <c r="Q158" s="380">
        <f t="shared" si="517"/>
        <v>1</v>
      </c>
      <c r="X158" s="379"/>
      <c r="Y158" s="125" t="s">
        <v>127</v>
      </c>
      <c r="Z158" s="176" t="str">
        <f>$G$29</f>
        <v>P</v>
      </c>
      <c r="AA158" s="170" t="str">
        <f>$G$31</f>
        <v>C</v>
      </c>
      <c r="AB158" s="170" t="str">
        <f>$G$28</f>
        <v>E</v>
      </c>
      <c r="AC158" s="97"/>
      <c r="AD158" s="392" t="s">
        <v>10</v>
      </c>
      <c r="AE158" s="119" t="s">
        <v>128</v>
      </c>
      <c r="AF158" s="175" t="str">
        <f>$G$30</f>
        <v>EX</v>
      </c>
      <c r="AG158" s="176" t="str">
        <f>$G$31</f>
        <v>C</v>
      </c>
      <c r="AH158" s="176" t="str">
        <f>$G$28</f>
        <v>E</v>
      </c>
      <c r="AI158" s="393" t="s">
        <v>10</v>
      </c>
      <c r="AJ158" s="138" t="s">
        <v>128</v>
      </c>
      <c r="AK158" s="175" t="str">
        <f>$G$30</f>
        <v>EX</v>
      </c>
      <c r="AL158" s="176" t="str">
        <f>$G$31</f>
        <v>C</v>
      </c>
      <c r="AM158" s="176" t="str">
        <f>$G$28</f>
        <v>E</v>
      </c>
      <c r="AN158" s="161" t="s">
        <v>10</v>
      </c>
      <c r="AO158" s="138" t="s">
        <v>128</v>
      </c>
      <c r="AP158" s="175" t="str">
        <f>$G$30</f>
        <v>EX</v>
      </c>
      <c r="AQ158" s="176" t="str">
        <f>$G$31</f>
        <v>C</v>
      </c>
      <c r="AR158" s="176" t="str">
        <f>$G$28</f>
        <v>E</v>
      </c>
      <c r="AS158" s="393" t="s">
        <v>10</v>
      </c>
      <c r="AT158" s="155" t="s">
        <v>128</v>
      </c>
      <c r="AU158" s="175" t="str">
        <f>$G$29</f>
        <v>P</v>
      </c>
      <c r="AV158" s="176" t="str">
        <f>$G$31</f>
        <v>C</v>
      </c>
      <c r="AW158" s="176" t="str">
        <f>$G$28</f>
        <v>E</v>
      </c>
      <c r="AX158" s="393" t="s">
        <v>10</v>
      </c>
      <c r="AY158" s="138" t="s">
        <v>128</v>
      </c>
      <c r="AZ158" s="175" t="str">
        <f>$G$29</f>
        <v>P</v>
      </c>
      <c r="BA158" s="176" t="str">
        <f>$G$31</f>
        <v>C</v>
      </c>
      <c r="BB158" s="176" t="str">
        <f>$G$28</f>
        <v>E</v>
      </c>
      <c r="BC158" s="393" t="s">
        <v>10</v>
      </c>
      <c r="BD158" s="138" t="s">
        <v>128</v>
      </c>
      <c r="BE158" s="176" t="str">
        <f>$G$29</f>
        <v>P</v>
      </c>
      <c r="BF158" s="170" t="str">
        <f>$G$31</f>
        <v>C</v>
      </c>
      <c r="BG158" s="170" t="str">
        <f>$G$28</f>
        <v>E</v>
      </c>
      <c r="BH158" s="392" t="s">
        <v>10</v>
      </c>
      <c r="BI158" s="138" t="s">
        <v>128</v>
      </c>
      <c r="BJ158" s="425"/>
      <c r="BK158" s="125" t="s">
        <v>127</v>
      </c>
      <c r="BL158" s="176" t="str">
        <f>$G$29</f>
        <v>P</v>
      </c>
      <c r="BM158" s="170" t="str">
        <f>$G$31</f>
        <v>C</v>
      </c>
      <c r="BN158" s="170" t="str">
        <f>$G$28</f>
        <v>E</v>
      </c>
      <c r="BO158" s="97"/>
      <c r="BP158" s="392" t="s">
        <v>10</v>
      </c>
      <c r="BQ158" s="119" t="s">
        <v>128</v>
      </c>
      <c r="BR158" s="175" t="str">
        <f>$G$30</f>
        <v>EX</v>
      </c>
      <c r="BS158" s="176" t="str">
        <f>$G$31</f>
        <v>C</v>
      </c>
      <c r="BT158" s="176" t="str">
        <f>$G$28</f>
        <v>E</v>
      </c>
      <c r="BU158" s="393" t="s">
        <v>10</v>
      </c>
      <c r="BV158" s="138" t="s">
        <v>128</v>
      </c>
      <c r="BW158" s="175" t="str">
        <f>$G$30</f>
        <v>EX</v>
      </c>
      <c r="BX158" s="176" t="str">
        <f>$G$31</f>
        <v>C</v>
      </c>
      <c r="BY158" s="176" t="str">
        <f>$G$28</f>
        <v>E</v>
      </c>
      <c r="BZ158" s="161" t="s">
        <v>10</v>
      </c>
      <c r="CA158" s="138" t="s">
        <v>128</v>
      </c>
      <c r="CB158" s="175" t="str">
        <f>$G$30</f>
        <v>EX</v>
      </c>
      <c r="CC158" s="176" t="str">
        <f>$G$31</f>
        <v>C</v>
      </c>
      <c r="CD158" s="176" t="str">
        <f>$G$28</f>
        <v>E</v>
      </c>
      <c r="CE158" s="393" t="s">
        <v>10</v>
      </c>
      <c r="CF158" s="155" t="s">
        <v>128</v>
      </c>
      <c r="CG158" s="175" t="str">
        <f>$G$29</f>
        <v>P</v>
      </c>
      <c r="CH158" s="176" t="str">
        <f>$G$31</f>
        <v>C</v>
      </c>
      <c r="CI158" s="176" t="str">
        <f>$G$28</f>
        <v>E</v>
      </c>
      <c r="CJ158" s="393" t="s">
        <v>10</v>
      </c>
      <c r="CK158" s="138" t="s">
        <v>128</v>
      </c>
      <c r="CL158" s="176" t="str">
        <f>$G$29</f>
        <v>P</v>
      </c>
      <c r="CM158" s="170" t="str">
        <f>$G$31</f>
        <v>C</v>
      </c>
      <c r="CN158" s="170" t="str">
        <f>$G$28</f>
        <v>E</v>
      </c>
      <c r="CO158" s="393" t="s">
        <v>10</v>
      </c>
      <c r="CP158" s="138" t="s">
        <v>128</v>
      </c>
      <c r="CQ158" s="176" t="str">
        <f>$G$29</f>
        <v>P</v>
      </c>
      <c r="CR158" s="170" t="str">
        <f>$G$31</f>
        <v>C</v>
      </c>
      <c r="CS158" s="170" t="str">
        <f>$G$28</f>
        <v>E</v>
      </c>
      <c r="CT158" s="392" t="s">
        <v>10</v>
      </c>
      <c r="CU158" s="138" t="s">
        <v>128</v>
      </c>
      <c r="CV158" s="329"/>
    </row>
    <row r="159" spans="3:100" x14ac:dyDescent="0.25">
      <c r="C159" s="380">
        <f t="shared" si="510"/>
        <v>0</v>
      </c>
      <c r="I159" s="409" t="e">
        <f t="shared" ca="1" si="511"/>
        <v>#NAME?</v>
      </c>
      <c r="K159" s="110"/>
      <c r="L159" s="74" t="str">
        <f t="shared" si="512"/>
        <v/>
      </c>
      <c r="M159" s="11" t="str">
        <f t="shared" si="513"/>
        <v/>
      </c>
      <c r="N159" s="11" t="str">
        <f t="shared" si="514"/>
        <v/>
      </c>
      <c r="O159" s="11" t="str">
        <f t="shared" si="515"/>
        <v/>
      </c>
      <c r="P159" s="380">
        <f t="shared" si="516"/>
        <v>1</v>
      </c>
      <c r="Q159" s="380">
        <f t="shared" si="517"/>
        <v>1</v>
      </c>
      <c r="X159" s="512">
        <f>F18</f>
        <v>0</v>
      </c>
      <c r="Y159" s="391">
        <v>1</v>
      </c>
      <c r="Z159" s="172">
        <f>COUNTIFS($L$5:$L$300,$X$159,$M$5:$M$300,$Y$33,$N$5:$N$300,$Z$31,$O$5:$O$300,$Z$32)</f>
        <v>0</v>
      </c>
      <c r="AA159" s="172">
        <f>COUNTIFS($L$5:$L$300,$X$159,$M$5:$M$300,$Y$33,$N$5:$N$300,$Z$31,$O$5:$O$300,AA$32)</f>
        <v>0</v>
      </c>
      <c r="AB159" s="172">
        <f>COUNTIFS($L$5:$L$300,$X$159,$M$5:$M$300,$Y$33,$N$5:$N$300,$Z$31,$O$5:$O$300,AB$32)</f>
        <v>0</v>
      </c>
      <c r="AC159" s="97"/>
      <c r="AD159" s="97">
        <f t="shared" ref="AD159:AD165" si="598">SUM(Z159:AB159)</f>
        <v>0</v>
      </c>
      <c r="AE159" s="397" t="str">
        <f t="shared" ref="AE159:AE165" si="599">IF(AD159=0,"",((Z159*4)+(AA159*2)+(AB159*0))/AD159)</f>
        <v/>
      </c>
      <c r="AF159" s="174">
        <f>COUNTIFS($L$5:$L$300,$X$159,$M$5:$M$300,$Y$33,$N$5:$N$300,$AF$31,$O$5:$O$300,AF$32)</f>
        <v>0</v>
      </c>
      <c r="AG159" s="174">
        <f t="shared" ref="AG159:AH164" si="600">COUNTIFS($L$5:$L$300,$X$159,$M$5:$M$300,$Y159,$N$5:$N$300,$AF$31,$O$5:$O$300,AG$32)</f>
        <v>0</v>
      </c>
      <c r="AH159" s="174">
        <f t="shared" si="600"/>
        <v>0</v>
      </c>
      <c r="AI159" s="97">
        <f t="shared" ref="AI159:AI165" si="601">SUM(AF159:AH159)</f>
        <v>0</v>
      </c>
      <c r="AJ159" s="397" t="str">
        <f>IF(AI159=0,"",((AF159*3)+(AG159*1.5)+(AH159*0))/AI159)</f>
        <v/>
      </c>
      <c r="AK159" s="181">
        <f t="shared" ref="AK159:AM164" si="602">COUNTIFS($L$5:$L$300,$X$159,$M$5:$M$300,$Y159,$N$5:$N$300,$AK$31,$O$5:$O$300,AK$32)</f>
        <v>0</v>
      </c>
      <c r="AL159" s="174">
        <f t="shared" si="602"/>
        <v>0</v>
      </c>
      <c r="AM159" s="174">
        <f t="shared" si="602"/>
        <v>0</v>
      </c>
      <c r="AN159" s="97">
        <f t="shared" ref="AN159:AN165" si="603">SUM(AK159:AM159)</f>
        <v>0</v>
      </c>
      <c r="AO159" s="397" t="str">
        <f>IF(AN159=0,"",((AK159*3)+(AL159*1.5)+(AM159*0))/AN159)</f>
        <v/>
      </c>
      <c r="AP159" s="174">
        <f t="shared" ref="AP159:AR164" si="604">COUNTIFS($L$5:$L$300,$X$159,$M$5:$M$300,$Y159,$N$5:$N$300,$AP$31,$O$5:$O$300,AP$32)</f>
        <v>0</v>
      </c>
      <c r="AQ159" s="174">
        <f t="shared" si="604"/>
        <v>0</v>
      </c>
      <c r="AR159" s="174">
        <f t="shared" si="604"/>
        <v>0</v>
      </c>
      <c r="AS159" s="97">
        <f t="shared" ref="AS159:AS165" si="605">SUM(AP159:AR159)</f>
        <v>0</v>
      </c>
      <c r="AT159" s="397" t="str">
        <f t="shared" ref="AT159:AT165" si="606">IF(AS159=0,"",((AP159*3)+(AQ159*1.5)+(AS159*0))/AS159)</f>
        <v/>
      </c>
      <c r="AU159" s="185">
        <f t="shared" ref="AU159:AW164" si="607">COUNTIFS($L$5:$L$300,$X$159,$M$5:$M$300,$Y159,$N$5:$N$300,$AU$31,$O$5:$O$300,AU$32)</f>
        <v>0</v>
      </c>
      <c r="AV159" s="172">
        <f t="shared" si="607"/>
        <v>0</v>
      </c>
      <c r="AW159" s="172">
        <f t="shared" si="607"/>
        <v>0</v>
      </c>
      <c r="AX159" s="97">
        <f t="shared" ref="AX159:AX165" si="608">SUM(AU159:AW159)</f>
        <v>0</v>
      </c>
      <c r="AY159" s="397" t="str">
        <f t="shared" ref="AY159:AY165" si="609">IF(AX159=0,"",((AU159*4)+(AV159*2)+(AW159*0))/AX159)</f>
        <v/>
      </c>
      <c r="AZ159" s="181">
        <f t="shared" ref="AZ159:BB164" si="610">COUNTIFS($L$5:$L$300,$X$159,$M$5:$M$300,$Y159,$N$5:$N$300,$AZ$31,$O$5:$O$300,AZ$32)</f>
        <v>0</v>
      </c>
      <c r="BA159" s="174">
        <f t="shared" si="610"/>
        <v>0</v>
      </c>
      <c r="BB159" s="174">
        <f t="shared" si="610"/>
        <v>0</v>
      </c>
      <c r="BC159" s="409">
        <f t="shared" ref="BC159:BC165" si="611">SUM(AZ159:BB159)</f>
        <v>0</v>
      </c>
      <c r="BD159" s="399" t="str">
        <f t="shared" ref="BD159:BD165" si="612">IF(BC159=0,"",((AZ159*4)+(BA159*2)+(BB159*0))/BC159)</f>
        <v/>
      </c>
      <c r="BE159" s="185">
        <f t="shared" ref="BE159:BG164" si="613">COUNTIFS($L$5:$L$300,$X$159,$M$5:$M$300,$Y159,$N$5:$N$300,$BE$31,$O$5:$O$300,BE$32)</f>
        <v>0</v>
      </c>
      <c r="BF159" s="172">
        <f t="shared" si="613"/>
        <v>0</v>
      </c>
      <c r="BG159" s="172">
        <f t="shared" si="613"/>
        <v>0</v>
      </c>
      <c r="BH159" s="97">
        <f t="shared" ref="BH159:BH165" si="614">SUM(BE159:BG159)</f>
        <v>0</v>
      </c>
      <c r="BI159" s="397" t="str">
        <f t="shared" ref="BI159:BI165" si="615">IF(BH159=0,"",((BE159*4)+(BF159*2)+(BG159*0))/BH159)</f>
        <v/>
      </c>
      <c r="BJ159" s="512">
        <f>H19</f>
        <v>0</v>
      </c>
      <c r="BK159" s="404">
        <v>1</v>
      </c>
      <c r="BL159" s="172">
        <f>COUNTIFS($L$5:$L$300,$BJ$33,$M$5:$M$300,$Y$33,$N$5:$N$300,$Z$31,$O$5:$O$300,$Z$32)</f>
        <v>0</v>
      </c>
      <c r="BM159" s="172">
        <f>COUNTIFS($L$5:$L$300,$BJ$33,$M$5:$M$300,$Y$33,$N$5:$N$300,$Z$31,$O$5:$O$300,BM$32)</f>
        <v>0</v>
      </c>
      <c r="BN159" s="172">
        <f>COUNTIFS($L$5:$L$300,$BJ$33,$M$5:$M$300,$Y$33,$N$5:$N$300,$Z$31,$O$5:$O$300,BN$32)</f>
        <v>0</v>
      </c>
      <c r="BO159" s="172"/>
      <c r="BP159" s="97">
        <f t="shared" ref="BP159:BP165" si="616">SUM(BL159:BN159)</f>
        <v>0</v>
      </c>
      <c r="BQ159" s="397" t="str">
        <f t="shared" ref="BQ159:BQ165" si="617">IF(BP159=0,"",((BL159*4)+(BM159*2)+(BN159*0))/BP159)</f>
        <v/>
      </c>
      <c r="BR159" s="174">
        <f>COUNTIFS($L$5:$L$300,$BJ$33,$M$5:$M$300,$Y$33,$N$5:$N$300,$AF$31,$O$5:$O$300,BR$32)</f>
        <v>0</v>
      </c>
      <c r="BS159" s="174">
        <f t="shared" ref="BS159:BT164" si="618">COUNTIFS($L$5:$L$300,$BJ$33,$M$5:$M$300,$Y159,$N$5:$N$300,$AF$31,$O$5:$O$300,BS$32)</f>
        <v>0</v>
      </c>
      <c r="BT159" s="174">
        <f t="shared" si="618"/>
        <v>0</v>
      </c>
      <c r="BU159" s="97">
        <f t="shared" ref="BU159:BU165" si="619">SUM(BR159:BT159)</f>
        <v>0</v>
      </c>
      <c r="BV159" s="397" t="str">
        <f>IF(BU159=0,"",((BR159*3)+(BS159*1.5)+(BT159*0))/BU159)</f>
        <v/>
      </c>
      <c r="BW159" s="174">
        <f t="shared" ref="BW159:BY164" si="620">COUNTIFS($L$5:$L$300,$BJ$33,$M$5:$M$300,$Y159,$N$5:$N$300,$AK$31,$O$5:$O$300,BW$32)</f>
        <v>0</v>
      </c>
      <c r="BX159" s="174">
        <f t="shared" si="620"/>
        <v>0</v>
      </c>
      <c r="BY159" s="174">
        <f t="shared" si="620"/>
        <v>0</v>
      </c>
      <c r="BZ159" s="97">
        <f t="shared" ref="BZ159:BZ165" si="621">SUM(BW159:BY159)</f>
        <v>0</v>
      </c>
      <c r="CA159" s="397" t="str">
        <f>IF(BZ159=0,"",((BW159*3)+(BX159*1.5)+(BY159*0))/BZ159)</f>
        <v/>
      </c>
      <c r="CB159" s="174">
        <f t="shared" ref="CB159:CD164" si="622">COUNTIFS($L$5:$L$300,$BJ$33,$M$5:$M$300,$Y159,$N$5:$N$300,$AP$31,$O$5:$O$300,CB$32)</f>
        <v>0</v>
      </c>
      <c r="CC159" s="174">
        <f t="shared" si="622"/>
        <v>0</v>
      </c>
      <c r="CD159" s="174">
        <f t="shared" si="622"/>
        <v>0</v>
      </c>
      <c r="CE159" s="97">
        <f t="shared" ref="CE159:CE165" si="623">SUM(CB159:CD159)</f>
        <v>0</v>
      </c>
      <c r="CF159" s="397" t="str">
        <f>IF(CE159=0,"",((CB159*3)+(CC159*1.5)+(CD159*0))/CE159)</f>
        <v/>
      </c>
      <c r="CG159" s="185">
        <f t="shared" ref="CG159:CI164" si="624">COUNTIFS($L$5:$L$300,$BJ$33,$M$5:$M$300,$Y159,$N$5:$N$300,$AU$31,$O$5:$O$300,CG$32)</f>
        <v>0</v>
      </c>
      <c r="CH159" s="172">
        <f t="shared" si="624"/>
        <v>0</v>
      </c>
      <c r="CI159" s="172">
        <f t="shared" si="624"/>
        <v>0</v>
      </c>
      <c r="CJ159" s="97">
        <f t="shared" ref="CJ159:CJ165" si="625">SUM(CG159:CI159)</f>
        <v>0</v>
      </c>
      <c r="CK159" s="400" t="str">
        <f t="shared" ref="CK159:CK165" si="626">IF(CJ159=0,"",((CG159*4)+(CH159*2)+(CI159*0))/CJ159)</f>
        <v/>
      </c>
      <c r="CL159" s="185">
        <f t="shared" ref="CL159:CN164" si="627">COUNTIFS($L$5:$L$300,$BJ$33,$M$5:$M$300,$Y159,$N$5:$N$300,$AZ$31,$O$5:$O$300,CL$32)</f>
        <v>0</v>
      </c>
      <c r="CM159" s="172">
        <f t="shared" si="627"/>
        <v>0</v>
      </c>
      <c r="CN159" s="172">
        <f t="shared" si="627"/>
        <v>0</v>
      </c>
      <c r="CO159" s="97">
        <f t="shared" ref="CO159:CO165" si="628">SUM(CL159:CN159)</f>
        <v>0</v>
      </c>
      <c r="CP159" s="397" t="str">
        <f t="shared" ref="CP159:CP165" si="629">IF(CO159=0,"",((CL159*4)+(CM159*2)+(CN159*0))/CO159)</f>
        <v/>
      </c>
      <c r="CQ159" s="172">
        <f t="shared" ref="CQ159:CS164" si="630">COUNTIFS($L$5:$L$300,$BJ$33,$M$5:$M$300,$Y159,$N$5:$N$300,$BE$31,$O$5:$O$300,CQ$32)</f>
        <v>0</v>
      </c>
      <c r="CR159" s="172">
        <f t="shared" si="630"/>
        <v>0</v>
      </c>
      <c r="CS159" s="172">
        <f t="shared" si="630"/>
        <v>0</v>
      </c>
      <c r="CT159" s="97">
        <f t="shared" ref="CT159:CT165" si="631">SUM(CQ159:CS159)</f>
        <v>0</v>
      </c>
      <c r="CU159" s="397" t="str">
        <f t="shared" ref="CU159:CU165" si="632">IF(CT159=0,"",((CQ159*4)+(CR159*2)+(CS159*0))/CT159)</f>
        <v/>
      </c>
    </row>
    <row r="160" spans="3:100" x14ac:dyDescent="0.25">
      <c r="C160" s="380">
        <f t="shared" si="510"/>
        <v>0</v>
      </c>
      <c r="I160" s="409" t="e">
        <f t="shared" ca="1" si="511"/>
        <v>#NAME?</v>
      </c>
      <c r="K160" s="110"/>
      <c r="L160" s="74" t="str">
        <f t="shared" si="512"/>
        <v/>
      </c>
      <c r="M160" s="11" t="str">
        <f t="shared" si="513"/>
        <v/>
      </c>
      <c r="N160" s="11" t="str">
        <f t="shared" si="514"/>
        <v/>
      </c>
      <c r="O160" s="11" t="str">
        <f t="shared" si="515"/>
        <v/>
      </c>
      <c r="P160" s="380">
        <f t="shared" si="516"/>
        <v>1</v>
      </c>
      <c r="Q160" s="380">
        <f t="shared" si="517"/>
        <v>1</v>
      </c>
      <c r="X160" s="513"/>
      <c r="Y160" s="129">
        <v>2</v>
      </c>
      <c r="Z160" s="173">
        <f>COUNTIFS($L$5:$L$300,$X$159,$M$5:$M$300,$Y160,$N$5:$N$300,$Z$31,$O$5:$O$300,$Z$32)</f>
        <v>0</v>
      </c>
      <c r="AA160" s="173">
        <f>COUNTIFS($L$5:$L$300,$X$159,$M$5:$M$300,$Y160,$N$5:$N$300,$Z$31,$O$5:$O$300,$AA$32)</f>
        <v>0</v>
      </c>
      <c r="AB160" s="173">
        <f>COUNTIFS($L$5:$L$300,$X$159,$M$5:$M$300,$Y160,$N$5:$N$300,$Z$31,$O$5:$O$300,$AB$32)</f>
        <v>0</v>
      </c>
      <c r="AC160" s="130"/>
      <c r="AD160" s="130">
        <f t="shared" si="598"/>
        <v>0</v>
      </c>
      <c r="AE160" s="137" t="str">
        <f t="shared" si="599"/>
        <v/>
      </c>
      <c r="AF160" s="173">
        <f>COUNTIFS($L$5:$L$300,$X$159,$M$5:$M$300,$Y160,$N$5:$N$300,$AF$31,$O$5:$O$300,AF$32)</f>
        <v>0</v>
      </c>
      <c r="AG160" s="173">
        <f t="shared" si="600"/>
        <v>0</v>
      </c>
      <c r="AH160" s="173">
        <f t="shared" si="600"/>
        <v>0</v>
      </c>
      <c r="AI160" s="130">
        <f t="shared" si="601"/>
        <v>0</v>
      </c>
      <c r="AJ160" s="137" t="str">
        <f t="shared" ref="AJ160:AJ165" si="633">IF(AI160=0,"",((AF160*3)+(AG160*1.5)+(AH160*0))/AI160)</f>
        <v/>
      </c>
      <c r="AK160" s="182">
        <f t="shared" si="602"/>
        <v>0</v>
      </c>
      <c r="AL160" s="173">
        <f t="shared" si="602"/>
        <v>0</v>
      </c>
      <c r="AM160" s="173">
        <f t="shared" si="602"/>
        <v>0</v>
      </c>
      <c r="AN160" s="130">
        <f t="shared" si="603"/>
        <v>0</v>
      </c>
      <c r="AO160" s="137" t="str">
        <f t="shared" ref="AO160:AO165" si="634">IF(AN160=0,"",((AK160*3)+(AL160*1.5)+(AM160*0))/AN160)</f>
        <v/>
      </c>
      <c r="AP160" s="173">
        <f t="shared" si="604"/>
        <v>0</v>
      </c>
      <c r="AQ160" s="173">
        <f t="shared" si="604"/>
        <v>0</v>
      </c>
      <c r="AR160" s="173">
        <f t="shared" si="604"/>
        <v>0</v>
      </c>
      <c r="AS160" s="130">
        <f t="shared" si="605"/>
        <v>0</v>
      </c>
      <c r="AT160" s="137" t="str">
        <f t="shared" si="606"/>
        <v/>
      </c>
      <c r="AU160" s="182">
        <f t="shared" si="607"/>
        <v>0</v>
      </c>
      <c r="AV160" s="173">
        <f t="shared" si="607"/>
        <v>0</v>
      </c>
      <c r="AW160" s="173">
        <f t="shared" si="607"/>
        <v>0</v>
      </c>
      <c r="AX160" s="130">
        <f t="shared" si="608"/>
        <v>0</v>
      </c>
      <c r="AY160" s="137" t="str">
        <f t="shared" si="609"/>
        <v/>
      </c>
      <c r="AZ160" s="182">
        <f t="shared" si="610"/>
        <v>0</v>
      </c>
      <c r="BA160" s="173">
        <f t="shared" si="610"/>
        <v>0</v>
      </c>
      <c r="BB160" s="173">
        <f t="shared" si="610"/>
        <v>0</v>
      </c>
      <c r="BC160" s="130">
        <f t="shared" si="611"/>
        <v>0</v>
      </c>
      <c r="BD160" s="137" t="str">
        <f t="shared" si="612"/>
        <v/>
      </c>
      <c r="BE160" s="182">
        <f t="shared" si="613"/>
        <v>0</v>
      </c>
      <c r="BF160" s="173">
        <f t="shared" si="613"/>
        <v>0</v>
      </c>
      <c r="BG160" s="173">
        <f t="shared" si="613"/>
        <v>0</v>
      </c>
      <c r="BH160" s="130">
        <f t="shared" si="614"/>
        <v>0</v>
      </c>
      <c r="BI160" s="137" t="str">
        <f t="shared" si="615"/>
        <v/>
      </c>
      <c r="BJ160" s="513"/>
      <c r="BK160" s="126">
        <v>2</v>
      </c>
      <c r="BL160" s="236">
        <f>COUNTIFS($L$5:$L$300,$BJ$33,$M$5:$M$300,$Y160,$N$5:$N$300,$Z$31,$O$5:$O$300,$Z$32)</f>
        <v>0</v>
      </c>
      <c r="BM160" s="236">
        <f>COUNTIFS($L$5:$L$300,$BJ$33,$M$5:$M$300,$Y160,$N$5:$N$300,$Z$31,$O$5:$O$300,$AA$32)</f>
        <v>0</v>
      </c>
      <c r="BN160" s="236">
        <f>COUNTIFS($L$5:$L$300,$BJ$33,$M$5:$M$300,$Y160,$N$5:$N$300,$Z$31,$O$5:$O$300,$AB$32)</f>
        <v>0</v>
      </c>
      <c r="BO160" s="236"/>
      <c r="BP160" s="233">
        <f t="shared" si="616"/>
        <v>0</v>
      </c>
      <c r="BQ160" s="240" t="str">
        <f t="shared" si="617"/>
        <v/>
      </c>
      <c r="BR160" s="236">
        <f>COUNTIFS($L$5:$L$300,$BJ$33,$M$5:$M$300,$Y160,$N$5:$N$300,$AF$31,$O$5:$O$300,BR$32)</f>
        <v>0</v>
      </c>
      <c r="BS160" s="236">
        <f t="shared" si="618"/>
        <v>0</v>
      </c>
      <c r="BT160" s="236">
        <f t="shared" si="618"/>
        <v>0</v>
      </c>
      <c r="BU160" s="233">
        <f t="shared" si="619"/>
        <v>0</v>
      </c>
      <c r="BV160" s="240" t="str">
        <f t="shared" ref="BV160:BV165" si="635">IF(BU160=0,"",((BR160*3)+(BS160*1.5)+(BT160*0))/BU160)</f>
        <v/>
      </c>
      <c r="BW160" s="236">
        <f t="shared" si="620"/>
        <v>0</v>
      </c>
      <c r="BX160" s="236">
        <f t="shared" si="620"/>
        <v>0</v>
      </c>
      <c r="BY160" s="236">
        <f t="shared" si="620"/>
        <v>0</v>
      </c>
      <c r="BZ160" s="233">
        <f t="shared" si="621"/>
        <v>0</v>
      </c>
      <c r="CA160" s="240" t="str">
        <f t="shared" ref="CA160:CA165" si="636">IF(BZ160=0,"",((BW160*3)+(BX160*1.5)+(BY160*0))/BZ160)</f>
        <v/>
      </c>
      <c r="CB160" s="236">
        <f t="shared" si="622"/>
        <v>0</v>
      </c>
      <c r="CC160" s="236">
        <f t="shared" si="622"/>
        <v>0</v>
      </c>
      <c r="CD160" s="236">
        <f t="shared" si="622"/>
        <v>0</v>
      </c>
      <c r="CE160" s="233">
        <f t="shared" si="623"/>
        <v>0</v>
      </c>
      <c r="CF160" s="240" t="str">
        <f t="shared" ref="CF160:CF165" si="637">IF(CE160=0,"",((CB160*3)+(CC160*1.5)+(CD160*0))/CE160)</f>
        <v/>
      </c>
      <c r="CG160" s="237">
        <f t="shared" si="624"/>
        <v>0</v>
      </c>
      <c r="CH160" s="236">
        <f t="shared" si="624"/>
        <v>0</v>
      </c>
      <c r="CI160" s="236">
        <f t="shared" si="624"/>
        <v>0</v>
      </c>
      <c r="CJ160" s="233">
        <f t="shared" si="625"/>
        <v>0</v>
      </c>
      <c r="CK160" s="242" t="str">
        <f t="shared" si="626"/>
        <v/>
      </c>
      <c r="CL160" s="237">
        <f t="shared" si="627"/>
        <v>0</v>
      </c>
      <c r="CM160" s="236">
        <f t="shared" si="627"/>
        <v>0</v>
      </c>
      <c r="CN160" s="236">
        <f t="shared" si="627"/>
        <v>0</v>
      </c>
      <c r="CO160" s="233">
        <f t="shared" si="628"/>
        <v>0</v>
      </c>
      <c r="CP160" s="240" t="str">
        <f t="shared" si="629"/>
        <v/>
      </c>
      <c r="CQ160" s="236">
        <f t="shared" si="630"/>
        <v>0</v>
      </c>
      <c r="CR160" s="236">
        <f t="shared" si="630"/>
        <v>0</v>
      </c>
      <c r="CS160" s="236">
        <f t="shared" si="630"/>
        <v>0</v>
      </c>
      <c r="CT160" s="233">
        <f t="shared" si="631"/>
        <v>0</v>
      </c>
      <c r="CU160" s="240" t="str">
        <f t="shared" si="632"/>
        <v/>
      </c>
    </row>
    <row r="161" spans="3:100" x14ac:dyDescent="0.25">
      <c r="C161" s="380">
        <f t="shared" si="510"/>
        <v>0</v>
      </c>
      <c r="I161" s="409" t="e">
        <f t="shared" ca="1" si="511"/>
        <v>#NAME?</v>
      </c>
      <c r="K161" s="110"/>
      <c r="L161" s="74" t="str">
        <f t="shared" si="512"/>
        <v/>
      </c>
      <c r="M161" s="11" t="str">
        <f t="shared" si="513"/>
        <v/>
      </c>
      <c r="N161" s="11" t="str">
        <f t="shared" si="514"/>
        <v/>
      </c>
      <c r="O161" s="11" t="str">
        <f t="shared" si="515"/>
        <v/>
      </c>
      <c r="P161" s="380">
        <f t="shared" si="516"/>
        <v>1</v>
      </c>
      <c r="Q161" s="380">
        <f t="shared" si="517"/>
        <v>1</v>
      </c>
      <c r="X161" s="513"/>
      <c r="Y161" s="111">
        <v>3</v>
      </c>
      <c r="Z161" s="174">
        <f>COUNTIFS($L$5:$L$300,$X$159,$M$5:$M$300,$Y161,$N$5:$N$300,$Z$31,$O$5:$O$300,$Z$32)</f>
        <v>0</v>
      </c>
      <c r="AA161" s="174">
        <f>COUNTIFS($L$5:$L$300,$X$159,$M$5:$M$300,$Y161,$N$5:$N$300,$Z$31,$O$5:$O$300,$AA$32)</f>
        <v>0</v>
      </c>
      <c r="AB161" s="174">
        <f>COUNTIFS($L$5:$L$300,$X$159,$M$5:$M$300,$Y161,$N$5:$N$300,$Z$31,$O$5:$O$300,$AB$32)</f>
        <v>0</v>
      </c>
      <c r="AC161" s="409"/>
      <c r="AD161" s="409">
        <f t="shared" si="598"/>
        <v>0</v>
      </c>
      <c r="AE161" s="399" t="str">
        <f t="shared" si="599"/>
        <v/>
      </c>
      <c r="AF161" s="174">
        <f>COUNTIFS($L$5:$L$300,$X$159,$M$5:$M$300,$Y161,$N$5:$N$300,$AF$31,$O$5:$O$300,AF$32)</f>
        <v>0</v>
      </c>
      <c r="AG161" s="174">
        <f t="shared" si="600"/>
        <v>0</v>
      </c>
      <c r="AH161" s="174">
        <f t="shared" si="600"/>
        <v>0</v>
      </c>
      <c r="AI161" s="409">
        <f t="shared" si="601"/>
        <v>0</v>
      </c>
      <c r="AJ161" s="399" t="str">
        <f t="shared" si="633"/>
        <v/>
      </c>
      <c r="AK161" s="181">
        <f t="shared" si="602"/>
        <v>0</v>
      </c>
      <c r="AL161" s="174">
        <f t="shared" si="602"/>
        <v>0</v>
      </c>
      <c r="AM161" s="174">
        <f t="shared" si="602"/>
        <v>0</v>
      </c>
      <c r="AN161" s="409">
        <f t="shared" si="603"/>
        <v>0</v>
      </c>
      <c r="AO161" s="399" t="str">
        <f t="shared" si="634"/>
        <v/>
      </c>
      <c r="AP161" s="174">
        <f t="shared" si="604"/>
        <v>0</v>
      </c>
      <c r="AQ161" s="174">
        <f t="shared" si="604"/>
        <v>0</v>
      </c>
      <c r="AR161" s="174">
        <f t="shared" si="604"/>
        <v>0</v>
      </c>
      <c r="AS161" s="409">
        <f t="shared" si="605"/>
        <v>0</v>
      </c>
      <c r="AT161" s="399" t="str">
        <f t="shared" si="606"/>
        <v/>
      </c>
      <c r="AU161" s="181">
        <f t="shared" si="607"/>
        <v>0</v>
      </c>
      <c r="AV161" s="174">
        <f t="shared" si="607"/>
        <v>0</v>
      </c>
      <c r="AW161" s="174">
        <f t="shared" si="607"/>
        <v>0</v>
      </c>
      <c r="AX161" s="409">
        <f t="shared" si="608"/>
        <v>0</v>
      </c>
      <c r="AY161" s="399" t="str">
        <f t="shared" si="609"/>
        <v/>
      </c>
      <c r="AZ161" s="181">
        <f t="shared" si="610"/>
        <v>0</v>
      </c>
      <c r="BA161" s="174">
        <f t="shared" si="610"/>
        <v>0</v>
      </c>
      <c r="BB161" s="174">
        <f t="shared" si="610"/>
        <v>0</v>
      </c>
      <c r="BC161" s="409">
        <f t="shared" si="611"/>
        <v>0</v>
      </c>
      <c r="BD161" s="399" t="str">
        <f t="shared" si="612"/>
        <v/>
      </c>
      <c r="BE161" s="181">
        <f t="shared" si="613"/>
        <v>0</v>
      </c>
      <c r="BF161" s="174">
        <f t="shared" si="613"/>
        <v>0</v>
      </c>
      <c r="BG161" s="174">
        <f t="shared" si="613"/>
        <v>0</v>
      </c>
      <c r="BH161" s="409">
        <f t="shared" si="614"/>
        <v>0</v>
      </c>
      <c r="BI161" s="399" t="str">
        <f t="shared" si="615"/>
        <v/>
      </c>
      <c r="BJ161" s="513"/>
      <c r="BK161" s="132">
        <v>3</v>
      </c>
      <c r="BL161" s="174">
        <f>COUNTIFS($L$5:$L$300,$BJ$33,$M$5:$M$300,$Y161,$N$5:$N$300,$Z$31,$O$5:$O$300,$Z$32)</f>
        <v>0</v>
      </c>
      <c r="BM161" s="174">
        <f>COUNTIFS($L$5:$L$300,$BJ$33,$M$5:$M$300,$Y161,$N$5:$N$300,$Z$31,$O$5:$O$300,$AA$32)</f>
        <v>0</v>
      </c>
      <c r="BN161" s="174">
        <f>COUNTIFS($L$5:$L$300,$BJ$33,$M$5:$M$300,$Y161,$N$5:$N$300,$Z$31,$O$5:$O$300,$AB$32)</f>
        <v>0</v>
      </c>
      <c r="BO161" s="174"/>
      <c r="BP161" s="409">
        <f t="shared" si="616"/>
        <v>0</v>
      </c>
      <c r="BQ161" s="399" t="str">
        <f t="shared" si="617"/>
        <v/>
      </c>
      <c r="BR161" s="174">
        <f>COUNTIFS($L$5:$L$300,$BJ$33,$M$5:$M$300,$Y161,$N$5:$N$300,$AF$31,$O$5:$O$300,BR$32)</f>
        <v>0</v>
      </c>
      <c r="BS161" s="174">
        <f t="shared" si="618"/>
        <v>0</v>
      </c>
      <c r="BT161" s="174">
        <f t="shared" si="618"/>
        <v>0</v>
      </c>
      <c r="BU161" s="409">
        <f t="shared" si="619"/>
        <v>0</v>
      </c>
      <c r="BV161" s="399" t="str">
        <f t="shared" si="635"/>
        <v/>
      </c>
      <c r="BW161" s="174">
        <f t="shared" si="620"/>
        <v>0</v>
      </c>
      <c r="BX161" s="174">
        <f t="shared" si="620"/>
        <v>0</v>
      </c>
      <c r="BY161" s="174">
        <f t="shared" si="620"/>
        <v>0</v>
      </c>
      <c r="BZ161" s="409">
        <f t="shared" si="621"/>
        <v>0</v>
      </c>
      <c r="CA161" s="399" t="str">
        <f t="shared" si="636"/>
        <v/>
      </c>
      <c r="CB161" s="174">
        <f t="shared" si="622"/>
        <v>0</v>
      </c>
      <c r="CC161" s="174">
        <f t="shared" si="622"/>
        <v>0</v>
      </c>
      <c r="CD161" s="174">
        <f t="shared" si="622"/>
        <v>0</v>
      </c>
      <c r="CE161" s="409">
        <f t="shared" si="623"/>
        <v>0</v>
      </c>
      <c r="CF161" s="399" t="str">
        <f t="shared" si="637"/>
        <v/>
      </c>
      <c r="CG161" s="181">
        <f t="shared" si="624"/>
        <v>0</v>
      </c>
      <c r="CH161" s="174">
        <f t="shared" si="624"/>
        <v>0</v>
      </c>
      <c r="CI161" s="174">
        <f t="shared" si="624"/>
        <v>0</v>
      </c>
      <c r="CJ161" s="409">
        <f t="shared" si="625"/>
        <v>0</v>
      </c>
      <c r="CK161" s="398" t="str">
        <f t="shared" si="626"/>
        <v/>
      </c>
      <c r="CL161" s="181">
        <f t="shared" si="627"/>
        <v>0</v>
      </c>
      <c r="CM161" s="174">
        <f t="shared" si="627"/>
        <v>0</v>
      </c>
      <c r="CN161" s="174">
        <f t="shared" si="627"/>
        <v>0</v>
      </c>
      <c r="CO161" s="409">
        <f t="shared" si="628"/>
        <v>0</v>
      </c>
      <c r="CP161" s="399" t="str">
        <f t="shared" si="629"/>
        <v/>
      </c>
      <c r="CQ161" s="174">
        <f t="shared" si="630"/>
        <v>0</v>
      </c>
      <c r="CR161" s="174">
        <f t="shared" si="630"/>
        <v>0</v>
      </c>
      <c r="CS161" s="174">
        <f t="shared" si="630"/>
        <v>0</v>
      </c>
      <c r="CT161" s="409">
        <f t="shared" si="631"/>
        <v>0</v>
      </c>
      <c r="CU161" s="399" t="str">
        <f t="shared" si="632"/>
        <v/>
      </c>
    </row>
    <row r="162" spans="3:100" x14ac:dyDescent="0.25">
      <c r="C162" s="380">
        <f t="shared" si="510"/>
        <v>0</v>
      </c>
      <c r="I162" s="409" t="e">
        <f t="shared" ca="1" si="511"/>
        <v>#NAME?</v>
      </c>
      <c r="K162" s="110"/>
      <c r="L162" s="74" t="str">
        <f t="shared" si="512"/>
        <v/>
      </c>
      <c r="M162" s="11" t="str">
        <f t="shared" si="513"/>
        <v/>
      </c>
      <c r="N162" s="11" t="str">
        <f t="shared" si="514"/>
        <v/>
      </c>
      <c r="O162" s="11" t="str">
        <f t="shared" si="515"/>
        <v/>
      </c>
      <c r="P162" s="380">
        <f t="shared" si="516"/>
        <v>1</v>
      </c>
      <c r="Q162" s="380">
        <f t="shared" si="517"/>
        <v>1</v>
      </c>
      <c r="X162" s="513"/>
      <c r="Y162" s="129">
        <v>4</v>
      </c>
      <c r="Z162" s="173">
        <f>COUNTIFS($L$5:$L$300,$X$159,$M$5:$M$300,$Y162,$N$5:$N$300,$Z$31,$O$5:$O$300,$Z$32)</f>
        <v>0</v>
      </c>
      <c r="AA162" s="173">
        <f>COUNTIFS($L$5:$L$300,$X$159,$M$5:$M$300,$Y162,$N$5:$N$300,$Z$31,$O$5:$O$300,$AA$32)</f>
        <v>0</v>
      </c>
      <c r="AB162" s="173">
        <f>COUNTIFS($L$5:$L$300,$X$159,$M$5:$M$300,$Y162,$N$5:$N$300,$Z$31,$O$5:$O$300,$AB$32)</f>
        <v>0</v>
      </c>
      <c r="AC162" s="130"/>
      <c r="AD162" s="130">
        <f t="shared" si="598"/>
        <v>0</v>
      </c>
      <c r="AE162" s="137" t="str">
        <f t="shared" si="599"/>
        <v/>
      </c>
      <c r="AF162" s="173">
        <f>COUNTIFS($L$5:$L$300,$X$159,$M$5:$M$300,$Y162,$N$5:$N$300,$AF$31,$O$5:$O$300,AF$32)</f>
        <v>0</v>
      </c>
      <c r="AG162" s="173">
        <f t="shared" si="600"/>
        <v>0</v>
      </c>
      <c r="AH162" s="173">
        <f t="shared" si="600"/>
        <v>0</v>
      </c>
      <c r="AI162" s="130">
        <f t="shared" si="601"/>
        <v>0</v>
      </c>
      <c r="AJ162" s="137" t="str">
        <f t="shared" si="633"/>
        <v/>
      </c>
      <c r="AK162" s="182">
        <f t="shared" si="602"/>
        <v>0</v>
      </c>
      <c r="AL162" s="173">
        <f t="shared" si="602"/>
        <v>0</v>
      </c>
      <c r="AM162" s="173">
        <f t="shared" si="602"/>
        <v>0</v>
      </c>
      <c r="AN162" s="130">
        <f t="shared" si="603"/>
        <v>0</v>
      </c>
      <c r="AO162" s="137" t="str">
        <f t="shared" si="634"/>
        <v/>
      </c>
      <c r="AP162" s="173">
        <f t="shared" si="604"/>
        <v>0</v>
      </c>
      <c r="AQ162" s="173">
        <f t="shared" si="604"/>
        <v>0</v>
      </c>
      <c r="AR162" s="173">
        <f t="shared" si="604"/>
        <v>0</v>
      </c>
      <c r="AS162" s="130">
        <f t="shared" si="605"/>
        <v>0</v>
      </c>
      <c r="AT162" s="137" t="str">
        <f t="shared" si="606"/>
        <v/>
      </c>
      <c r="AU162" s="182">
        <f t="shared" si="607"/>
        <v>0</v>
      </c>
      <c r="AV162" s="173">
        <f t="shared" si="607"/>
        <v>0</v>
      </c>
      <c r="AW162" s="173">
        <f t="shared" si="607"/>
        <v>0</v>
      </c>
      <c r="AX162" s="130">
        <f t="shared" si="608"/>
        <v>0</v>
      </c>
      <c r="AY162" s="137" t="str">
        <f t="shared" si="609"/>
        <v/>
      </c>
      <c r="AZ162" s="182">
        <f t="shared" si="610"/>
        <v>0</v>
      </c>
      <c r="BA162" s="173">
        <f t="shared" si="610"/>
        <v>0</v>
      </c>
      <c r="BB162" s="173">
        <f t="shared" si="610"/>
        <v>0</v>
      </c>
      <c r="BC162" s="130">
        <f t="shared" si="611"/>
        <v>0</v>
      </c>
      <c r="BD162" s="137" t="str">
        <f t="shared" si="612"/>
        <v/>
      </c>
      <c r="BE162" s="182">
        <f t="shared" si="613"/>
        <v>0</v>
      </c>
      <c r="BF162" s="173">
        <f t="shared" si="613"/>
        <v>0</v>
      </c>
      <c r="BG162" s="173">
        <f t="shared" si="613"/>
        <v>0</v>
      </c>
      <c r="BH162" s="130">
        <f t="shared" si="614"/>
        <v>0</v>
      </c>
      <c r="BI162" s="137" t="str">
        <f t="shared" si="615"/>
        <v/>
      </c>
      <c r="BJ162" s="513"/>
      <c r="BK162" s="126">
        <v>4</v>
      </c>
      <c r="BL162" s="236">
        <f>COUNTIFS($L$5:$L$300,$BJ$33,$M$5:$M$300,$Y162,$N$5:$N$300,$Z$31,$O$5:$O$300,$Z$32)</f>
        <v>0</v>
      </c>
      <c r="BM162" s="236">
        <f>COUNTIFS($L$5:$L$300,$BJ$33,$M$5:$M$300,$Y162,$N$5:$N$300,$Z$31,$O$5:$O$300,$AA$32)</f>
        <v>0</v>
      </c>
      <c r="BN162" s="236">
        <f>COUNTIFS($L$5:$L$300,$BJ$33,$M$5:$M$300,$Y162,$N$5:$N$300,$Z$31,$O$5:$O$300,$AB$32)</f>
        <v>0</v>
      </c>
      <c r="BO162" s="236"/>
      <c r="BP162" s="233">
        <f t="shared" si="616"/>
        <v>0</v>
      </c>
      <c r="BQ162" s="240" t="str">
        <f t="shared" si="617"/>
        <v/>
      </c>
      <c r="BR162" s="236">
        <f>COUNTIFS($L$5:$L$300,$BJ$33,$M$5:$M$300,$Y162,$N$5:$N$300,$AF$31,$O$5:$O$300,BR$32)</f>
        <v>0</v>
      </c>
      <c r="BS162" s="236">
        <f t="shared" si="618"/>
        <v>0</v>
      </c>
      <c r="BT162" s="236">
        <f t="shared" si="618"/>
        <v>0</v>
      </c>
      <c r="BU162" s="233">
        <f t="shared" si="619"/>
        <v>0</v>
      </c>
      <c r="BV162" s="240" t="str">
        <f t="shared" si="635"/>
        <v/>
      </c>
      <c r="BW162" s="236">
        <f t="shared" si="620"/>
        <v>0</v>
      </c>
      <c r="BX162" s="236">
        <f t="shared" si="620"/>
        <v>0</v>
      </c>
      <c r="BY162" s="236">
        <f t="shared" si="620"/>
        <v>0</v>
      </c>
      <c r="BZ162" s="233">
        <f t="shared" si="621"/>
        <v>0</v>
      </c>
      <c r="CA162" s="240" t="str">
        <f t="shared" si="636"/>
        <v/>
      </c>
      <c r="CB162" s="236">
        <f t="shared" si="622"/>
        <v>0</v>
      </c>
      <c r="CC162" s="236">
        <f t="shared" si="622"/>
        <v>0</v>
      </c>
      <c r="CD162" s="236">
        <f t="shared" si="622"/>
        <v>0</v>
      </c>
      <c r="CE162" s="233">
        <f t="shared" si="623"/>
        <v>0</v>
      </c>
      <c r="CF162" s="240" t="str">
        <f t="shared" si="637"/>
        <v/>
      </c>
      <c r="CG162" s="237">
        <f t="shared" si="624"/>
        <v>0</v>
      </c>
      <c r="CH162" s="236">
        <f t="shared" si="624"/>
        <v>0</v>
      </c>
      <c r="CI162" s="236">
        <f t="shared" si="624"/>
        <v>0</v>
      </c>
      <c r="CJ162" s="233">
        <f t="shared" si="625"/>
        <v>0</v>
      </c>
      <c r="CK162" s="242" t="str">
        <f t="shared" si="626"/>
        <v/>
      </c>
      <c r="CL162" s="237">
        <f t="shared" si="627"/>
        <v>0</v>
      </c>
      <c r="CM162" s="236">
        <f t="shared" si="627"/>
        <v>0</v>
      </c>
      <c r="CN162" s="236">
        <f t="shared" si="627"/>
        <v>0</v>
      </c>
      <c r="CO162" s="233">
        <f t="shared" si="628"/>
        <v>0</v>
      </c>
      <c r="CP162" s="240" t="str">
        <f t="shared" si="629"/>
        <v/>
      </c>
      <c r="CQ162" s="236">
        <f t="shared" si="630"/>
        <v>0</v>
      </c>
      <c r="CR162" s="236">
        <f t="shared" si="630"/>
        <v>0</v>
      </c>
      <c r="CS162" s="236">
        <f t="shared" si="630"/>
        <v>0</v>
      </c>
      <c r="CT162" s="233">
        <f t="shared" si="631"/>
        <v>0</v>
      </c>
      <c r="CU162" s="240" t="str">
        <f t="shared" si="632"/>
        <v/>
      </c>
    </row>
    <row r="163" spans="3:100" x14ac:dyDescent="0.25">
      <c r="C163" s="380">
        <f t="shared" si="510"/>
        <v>0</v>
      </c>
      <c r="I163" s="409" t="e">
        <f t="shared" ca="1" si="511"/>
        <v>#NAME?</v>
      </c>
      <c r="K163" s="110"/>
      <c r="L163" s="74" t="str">
        <f t="shared" si="512"/>
        <v/>
      </c>
      <c r="M163" s="11" t="str">
        <f t="shared" si="513"/>
        <v/>
      </c>
      <c r="N163" s="11" t="str">
        <f t="shared" si="514"/>
        <v/>
      </c>
      <c r="O163" s="11" t="str">
        <f t="shared" si="515"/>
        <v/>
      </c>
      <c r="P163" s="380">
        <f t="shared" si="516"/>
        <v>1</v>
      </c>
      <c r="Q163" s="380">
        <f t="shared" si="517"/>
        <v>1</v>
      </c>
      <c r="X163" s="513"/>
      <c r="Y163" s="111">
        <v>5</v>
      </c>
      <c r="Z163" s="174">
        <f>COUNTIFS($L$5:$L$300,$X$159,$M$5:$M$300,$Y163,$N$5:$N$300,$Z$31,$O$5:$O$300,$Z$32)</f>
        <v>0</v>
      </c>
      <c r="AA163" s="174">
        <f>COUNTIFS($L$5:$L$300,$X$159,$M$5:$M$300,$Y163,$N$5:$N$300,$Z$31,$O$5:$O$300,$AA$32)</f>
        <v>0</v>
      </c>
      <c r="AB163" s="174">
        <f>COUNTIFS($L$5:$L$300,$X$159,$M$5:$M$300,$Y163,$N$5:$N$300,$Z$31,$O$5:$O$300,$AB$32)</f>
        <v>0</v>
      </c>
      <c r="AC163" s="409"/>
      <c r="AD163" s="409">
        <f t="shared" si="598"/>
        <v>0</v>
      </c>
      <c r="AE163" s="399" t="str">
        <f t="shared" si="599"/>
        <v/>
      </c>
      <c r="AF163" s="174">
        <f>COUNTIFS($L$5:$L$300,$X$159,$M$5:$M$300,$Y163,$N$5:$N$300,$AF$31,$O$5:$O$300,AF$32)</f>
        <v>0</v>
      </c>
      <c r="AG163" s="174">
        <f t="shared" si="600"/>
        <v>0</v>
      </c>
      <c r="AH163" s="174">
        <f t="shared" si="600"/>
        <v>0</v>
      </c>
      <c r="AI163" s="409">
        <f t="shared" si="601"/>
        <v>0</v>
      </c>
      <c r="AJ163" s="399" t="str">
        <f t="shared" si="633"/>
        <v/>
      </c>
      <c r="AK163" s="181">
        <f t="shared" si="602"/>
        <v>0</v>
      </c>
      <c r="AL163" s="174">
        <f t="shared" si="602"/>
        <v>0</v>
      </c>
      <c r="AM163" s="174">
        <f t="shared" si="602"/>
        <v>0</v>
      </c>
      <c r="AN163" s="409">
        <f t="shared" si="603"/>
        <v>0</v>
      </c>
      <c r="AO163" s="399" t="str">
        <f t="shared" si="634"/>
        <v/>
      </c>
      <c r="AP163" s="174">
        <f t="shared" si="604"/>
        <v>0</v>
      </c>
      <c r="AQ163" s="174">
        <f t="shared" si="604"/>
        <v>0</v>
      </c>
      <c r="AR163" s="174">
        <f t="shared" si="604"/>
        <v>0</v>
      </c>
      <c r="AS163" s="409">
        <f t="shared" si="605"/>
        <v>0</v>
      </c>
      <c r="AT163" s="399" t="str">
        <f t="shared" si="606"/>
        <v/>
      </c>
      <c r="AU163" s="181">
        <f t="shared" si="607"/>
        <v>0</v>
      </c>
      <c r="AV163" s="174">
        <f t="shared" si="607"/>
        <v>0</v>
      </c>
      <c r="AW163" s="174">
        <f t="shared" si="607"/>
        <v>0</v>
      </c>
      <c r="AX163" s="409">
        <f t="shared" si="608"/>
        <v>0</v>
      </c>
      <c r="AY163" s="399" t="str">
        <f t="shared" si="609"/>
        <v/>
      </c>
      <c r="AZ163" s="181">
        <f t="shared" si="610"/>
        <v>0</v>
      </c>
      <c r="BA163" s="174">
        <f t="shared" si="610"/>
        <v>0</v>
      </c>
      <c r="BB163" s="174">
        <f t="shared" si="610"/>
        <v>0</v>
      </c>
      <c r="BC163" s="409">
        <f t="shared" si="611"/>
        <v>0</v>
      </c>
      <c r="BD163" s="399" t="str">
        <f t="shared" si="612"/>
        <v/>
      </c>
      <c r="BE163" s="181">
        <f t="shared" si="613"/>
        <v>0</v>
      </c>
      <c r="BF163" s="174">
        <f t="shared" si="613"/>
        <v>0</v>
      </c>
      <c r="BG163" s="174">
        <f t="shared" si="613"/>
        <v>0</v>
      </c>
      <c r="BH163" s="409">
        <f t="shared" si="614"/>
        <v>0</v>
      </c>
      <c r="BI163" s="399" t="str">
        <f t="shared" si="615"/>
        <v/>
      </c>
      <c r="BJ163" s="513"/>
      <c r="BK163" s="132">
        <v>5</v>
      </c>
      <c r="BL163" s="174">
        <f>COUNTIFS($L$5:$L$300,$BJ$33,$M$5:$M$300,$Y163,$N$5:$N$300,$Z$31,$O$5:$O$300,$Z$32)</f>
        <v>0</v>
      </c>
      <c r="BM163" s="174">
        <f>COUNTIFS($L$5:$L$300,$BJ$33,$M$5:$M$300,$Y163,$N$5:$N$300,$Z$31,$O$5:$O$300,$AA$32)</f>
        <v>0</v>
      </c>
      <c r="BN163" s="174">
        <f>COUNTIFS($L$5:$L$300,$BJ$33,$M$5:$M$300,$Y163,$N$5:$N$300,$Z$31,$O$5:$O$300,$AB$32)</f>
        <v>0</v>
      </c>
      <c r="BO163" s="174"/>
      <c r="BP163" s="409">
        <f t="shared" si="616"/>
        <v>0</v>
      </c>
      <c r="BQ163" s="399" t="str">
        <f t="shared" si="617"/>
        <v/>
      </c>
      <c r="BR163" s="174">
        <f>COUNTIFS($L$5:$L$300,$BJ$33,$M$5:$M$300,$Y163,$N$5:$N$300,$AF$31,$O$5:$O$300,BR$32)</f>
        <v>0</v>
      </c>
      <c r="BS163" s="174">
        <f t="shared" si="618"/>
        <v>0</v>
      </c>
      <c r="BT163" s="174">
        <f t="shared" si="618"/>
        <v>0</v>
      </c>
      <c r="BU163" s="409">
        <f t="shared" si="619"/>
        <v>0</v>
      </c>
      <c r="BV163" s="399" t="str">
        <f t="shared" si="635"/>
        <v/>
      </c>
      <c r="BW163" s="174">
        <f t="shared" si="620"/>
        <v>0</v>
      </c>
      <c r="BX163" s="174">
        <f t="shared" si="620"/>
        <v>0</v>
      </c>
      <c r="BY163" s="174">
        <f t="shared" si="620"/>
        <v>0</v>
      </c>
      <c r="BZ163" s="409">
        <f t="shared" si="621"/>
        <v>0</v>
      </c>
      <c r="CA163" s="399" t="str">
        <f t="shared" si="636"/>
        <v/>
      </c>
      <c r="CB163" s="174">
        <f t="shared" si="622"/>
        <v>0</v>
      </c>
      <c r="CC163" s="174">
        <f t="shared" si="622"/>
        <v>0</v>
      </c>
      <c r="CD163" s="174">
        <f t="shared" si="622"/>
        <v>0</v>
      </c>
      <c r="CE163" s="409">
        <f t="shared" si="623"/>
        <v>0</v>
      </c>
      <c r="CF163" s="399" t="str">
        <f t="shared" si="637"/>
        <v/>
      </c>
      <c r="CG163" s="181">
        <f t="shared" si="624"/>
        <v>0</v>
      </c>
      <c r="CH163" s="174">
        <f t="shared" si="624"/>
        <v>0</v>
      </c>
      <c r="CI163" s="174">
        <f t="shared" si="624"/>
        <v>0</v>
      </c>
      <c r="CJ163" s="409">
        <f t="shared" si="625"/>
        <v>0</v>
      </c>
      <c r="CK163" s="398" t="str">
        <f t="shared" si="626"/>
        <v/>
      </c>
      <c r="CL163" s="181">
        <f t="shared" si="627"/>
        <v>0</v>
      </c>
      <c r="CM163" s="174">
        <f t="shared" si="627"/>
        <v>0</v>
      </c>
      <c r="CN163" s="174">
        <f t="shared" si="627"/>
        <v>0</v>
      </c>
      <c r="CO163" s="409">
        <f t="shared" si="628"/>
        <v>0</v>
      </c>
      <c r="CP163" s="399" t="str">
        <f t="shared" si="629"/>
        <v/>
      </c>
      <c r="CQ163" s="174">
        <f t="shared" si="630"/>
        <v>0</v>
      </c>
      <c r="CR163" s="174">
        <f t="shared" si="630"/>
        <v>0</v>
      </c>
      <c r="CS163" s="174">
        <f t="shared" si="630"/>
        <v>0</v>
      </c>
      <c r="CT163" s="409">
        <f t="shared" si="631"/>
        <v>0</v>
      </c>
      <c r="CU163" s="399" t="str">
        <f t="shared" si="632"/>
        <v/>
      </c>
    </row>
    <row r="164" spans="3:100" ht="15.75" thickBot="1" x14ac:dyDescent="0.3">
      <c r="C164" s="380">
        <f t="shared" si="510"/>
        <v>0</v>
      </c>
      <c r="I164" s="409" t="e">
        <f t="shared" ca="1" si="511"/>
        <v>#NAME?</v>
      </c>
      <c r="K164" s="110"/>
      <c r="L164" s="74" t="str">
        <f t="shared" si="512"/>
        <v/>
      </c>
      <c r="M164" s="11" t="str">
        <f t="shared" si="513"/>
        <v/>
      </c>
      <c r="N164" s="11" t="str">
        <f t="shared" si="514"/>
        <v/>
      </c>
      <c r="O164" s="11" t="str">
        <f t="shared" si="515"/>
        <v/>
      </c>
      <c r="P164" s="380">
        <f t="shared" si="516"/>
        <v>1</v>
      </c>
      <c r="Q164" s="380">
        <f t="shared" si="517"/>
        <v>1</v>
      </c>
      <c r="X164" s="514"/>
      <c r="Y164" s="168">
        <v>6</v>
      </c>
      <c r="Z164" s="173">
        <f>COUNTIFS($L$5:$L$300,$X$159,$M$5:$M$300,$Y164,$N$5:$N$300,$Z$31,$O$5:$O$300,$Z$32)</f>
        <v>0</v>
      </c>
      <c r="AA164" s="173">
        <f>COUNTIFS($L$5:$L$300,$X$159,$M$5:$M$300,$Y164,$N$5:$N$300,$Z$31,$O$5:$O$300,$AA$32)</f>
        <v>0</v>
      </c>
      <c r="AB164" s="173">
        <f>COUNTIFS($L$5:$L$300,$X$159,$M$5:$M$300,$Y164,$N$5:$N$300,$Z$31,$O$5:$O$300,$AB$32)</f>
        <v>0</v>
      </c>
      <c r="AC164" s="130"/>
      <c r="AD164" s="130">
        <f t="shared" si="598"/>
        <v>0</v>
      </c>
      <c r="AE164" s="137" t="str">
        <f t="shared" si="599"/>
        <v/>
      </c>
      <c r="AF164" s="173">
        <f>COUNTIFS($L$5:$L$300,$X$159,$M$5:$M$300,$Y164,$N$5:$N$300,$AF$31,$O$5:$O$300,AF$32)</f>
        <v>0</v>
      </c>
      <c r="AG164" s="173">
        <f t="shared" si="600"/>
        <v>0</v>
      </c>
      <c r="AH164" s="173">
        <f t="shared" si="600"/>
        <v>0</v>
      </c>
      <c r="AI164" s="130">
        <f t="shared" si="601"/>
        <v>0</v>
      </c>
      <c r="AJ164" s="137" t="str">
        <f t="shared" si="633"/>
        <v/>
      </c>
      <c r="AK164" s="182">
        <f t="shared" si="602"/>
        <v>0</v>
      </c>
      <c r="AL164" s="173">
        <f t="shared" si="602"/>
        <v>0</v>
      </c>
      <c r="AM164" s="173">
        <f t="shared" si="602"/>
        <v>0</v>
      </c>
      <c r="AN164" s="130">
        <f t="shared" si="603"/>
        <v>0</v>
      </c>
      <c r="AO164" s="137" t="str">
        <f t="shared" si="634"/>
        <v/>
      </c>
      <c r="AP164" s="173">
        <f t="shared" si="604"/>
        <v>0</v>
      </c>
      <c r="AQ164" s="173">
        <f t="shared" si="604"/>
        <v>0</v>
      </c>
      <c r="AR164" s="173">
        <f t="shared" si="604"/>
        <v>0</v>
      </c>
      <c r="AS164" s="130">
        <f t="shared" si="605"/>
        <v>0</v>
      </c>
      <c r="AT164" s="137" t="str">
        <f t="shared" si="606"/>
        <v/>
      </c>
      <c r="AU164" s="182">
        <f t="shared" si="607"/>
        <v>0</v>
      </c>
      <c r="AV164" s="173">
        <f t="shared" si="607"/>
        <v>0</v>
      </c>
      <c r="AW164" s="173">
        <f t="shared" si="607"/>
        <v>0</v>
      </c>
      <c r="AX164" s="130">
        <f t="shared" si="608"/>
        <v>0</v>
      </c>
      <c r="AY164" s="137" t="str">
        <f t="shared" si="609"/>
        <v/>
      </c>
      <c r="AZ164" s="183">
        <f t="shared" si="610"/>
        <v>0</v>
      </c>
      <c r="BA164" s="184">
        <f t="shared" si="610"/>
        <v>0</v>
      </c>
      <c r="BB164" s="173">
        <f t="shared" si="610"/>
        <v>0</v>
      </c>
      <c r="BC164" s="153">
        <f t="shared" si="611"/>
        <v>0</v>
      </c>
      <c r="BD164" s="164" t="str">
        <f t="shared" si="612"/>
        <v/>
      </c>
      <c r="BE164" s="182">
        <f t="shared" si="613"/>
        <v>0</v>
      </c>
      <c r="BF164" s="173">
        <f t="shared" si="613"/>
        <v>0</v>
      </c>
      <c r="BG164" s="173">
        <f t="shared" si="613"/>
        <v>0</v>
      </c>
      <c r="BH164" s="130">
        <f t="shared" si="614"/>
        <v>0</v>
      </c>
      <c r="BI164" s="137" t="str">
        <f t="shared" si="615"/>
        <v/>
      </c>
      <c r="BJ164" s="514"/>
      <c r="BK164" s="234">
        <v>6</v>
      </c>
      <c r="BL164" s="236">
        <f>COUNTIFS($L$5:$L$300,$BJ$33,$M$5:$M$300,$Y164,$N$5:$N$300,$Z$31,$O$5:$O$300,$Z$32)</f>
        <v>0</v>
      </c>
      <c r="BM164" s="236">
        <f>COUNTIFS($L$5:$L$300,$BJ$33,$M$5:$M$300,$Y164,$N$5:$N$300,$Z$31,$O$5:$O$300,$AA$32)</f>
        <v>0</v>
      </c>
      <c r="BN164" s="236">
        <f>COUNTIFS($L$5:$L$300,$BJ$33,$M$5:$M$300,$Y164,$N$5:$N$300,$Z$31,$O$5:$O$300,$AB$32)</f>
        <v>0</v>
      </c>
      <c r="BO164" s="236"/>
      <c r="BP164" s="233">
        <f t="shared" si="616"/>
        <v>0</v>
      </c>
      <c r="BQ164" s="241" t="str">
        <f t="shared" si="617"/>
        <v/>
      </c>
      <c r="BR164" s="236">
        <f>COUNTIFS($L$5:$L$300,$BJ$33,$M$5:$M$300,$Y164,$N$5:$N$300,$AF$31,$O$5:$O$300,BR$32)</f>
        <v>0</v>
      </c>
      <c r="BS164" s="236">
        <f t="shared" si="618"/>
        <v>0</v>
      </c>
      <c r="BT164" s="236">
        <f t="shared" si="618"/>
        <v>0</v>
      </c>
      <c r="BU164" s="233">
        <f t="shared" si="619"/>
        <v>0</v>
      </c>
      <c r="BV164" s="241" t="str">
        <f t="shared" si="635"/>
        <v/>
      </c>
      <c r="BW164" s="236">
        <f t="shared" si="620"/>
        <v>0</v>
      </c>
      <c r="BX164" s="236">
        <f t="shared" si="620"/>
        <v>0</v>
      </c>
      <c r="BY164" s="236">
        <f t="shared" si="620"/>
        <v>0</v>
      </c>
      <c r="BZ164" s="233">
        <f t="shared" si="621"/>
        <v>0</v>
      </c>
      <c r="CA164" s="240" t="str">
        <f t="shared" si="636"/>
        <v/>
      </c>
      <c r="CB164" s="236">
        <f t="shared" si="622"/>
        <v>0</v>
      </c>
      <c r="CC164" s="236">
        <f t="shared" si="622"/>
        <v>0</v>
      </c>
      <c r="CD164" s="236">
        <f t="shared" si="622"/>
        <v>0</v>
      </c>
      <c r="CE164" s="233">
        <f t="shared" si="623"/>
        <v>0</v>
      </c>
      <c r="CF164" s="240" t="str">
        <f t="shared" si="637"/>
        <v/>
      </c>
      <c r="CG164" s="237">
        <f t="shared" si="624"/>
        <v>0</v>
      </c>
      <c r="CH164" s="236">
        <f t="shared" si="624"/>
        <v>0</v>
      </c>
      <c r="CI164" s="236">
        <f t="shared" si="624"/>
        <v>0</v>
      </c>
      <c r="CJ164" s="233">
        <f t="shared" si="625"/>
        <v>0</v>
      </c>
      <c r="CK164" s="242" t="str">
        <f t="shared" si="626"/>
        <v/>
      </c>
      <c r="CL164" s="238">
        <f t="shared" si="627"/>
        <v>0</v>
      </c>
      <c r="CM164" s="239">
        <f t="shared" si="627"/>
        <v>0</v>
      </c>
      <c r="CN164" s="239">
        <f t="shared" si="627"/>
        <v>0</v>
      </c>
      <c r="CO164" s="235">
        <f t="shared" si="628"/>
        <v>0</v>
      </c>
      <c r="CP164" s="241" t="str">
        <f t="shared" si="629"/>
        <v/>
      </c>
      <c r="CQ164" s="236">
        <f t="shared" si="630"/>
        <v>0</v>
      </c>
      <c r="CR164" s="236">
        <f t="shared" si="630"/>
        <v>0</v>
      </c>
      <c r="CS164" s="236">
        <f t="shared" si="630"/>
        <v>0</v>
      </c>
      <c r="CT164" s="233">
        <f t="shared" si="631"/>
        <v>0</v>
      </c>
      <c r="CU164" s="240" t="str">
        <f t="shared" si="632"/>
        <v/>
      </c>
    </row>
    <row r="165" spans="3:100" ht="16.5" thickBot="1" x14ac:dyDescent="0.3">
      <c r="C165" s="380">
        <f t="shared" si="510"/>
        <v>0</v>
      </c>
      <c r="I165" s="409" t="e">
        <f t="shared" ca="1" si="511"/>
        <v>#NAME?</v>
      </c>
      <c r="K165" s="110"/>
      <c r="L165" s="74" t="str">
        <f t="shared" si="512"/>
        <v/>
      </c>
      <c r="M165" s="11" t="str">
        <f t="shared" si="513"/>
        <v/>
      </c>
      <c r="N165" s="11" t="str">
        <f t="shared" si="514"/>
        <v/>
      </c>
      <c r="O165" s="11" t="str">
        <f t="shared" si="515"/>
        <v/>
      </c>
      <c r="P165" s="380">
        <f t="shared" si="516"/>
        <v>1</v>
      </c>
      <c r="Q165" s="380">
        <f t="shared" si="517"/>
        <v>1</v>
      </c>
      <c r="X165" s="505" t="s">
        <v>130</v>
      </c>
      <c r="Y165" s="506"/>
      <c r="Z165" s="175">
        <f>SUM(Z159:Z164)</f>
        <v>0</v>
      </c>
      <c r="AA165" s="176">
        <f>SUM(AA159:AA164)</f>
        <v>0</v>
      </c>
      <c r="AB165" s="176">
        <f>SUM(AB159:AB164)</f>
        <v>0</v>
      </c>
      <c r="AC165" s="393"/>
      <c r="AD165" s="393">
        <f t="shared" si="598"/>
        <v>0</v>
      </c>
      <c r="AE165" s="138" t="str">
        <f t="shared" si="599"/>
        <v/>
      </c>
      <c r="AF165" s="175">
        <f>SUM(AF159:AF164)</f>
        <v>0</v>
      </c>
      <c r="AG165" s="176">
        <f>SUM(AG159:AG164)</f>
        <v>0</v>
      </c>
      <c r="AH165" s="176">
        <f>SUM(AH159:AH164)</f>
        <v>0</v>
      </c>
      <c r="AI165" s="393">
        <f t="shared" si="601"/>
        <v>0</v>
      </c>
      <c r="AJ165" s="138" t="str">
        <f t="shared" si="633"/>
        <v/>
      </c>
      <c r="AK165" s="175">
        <f>SUM(AK159:AK164)</f>
        <v>0</v>
      </c>
      <c r="AL165" s="176">
        <f>SUM(AL159:AL164)</f>
        <v>0</v>
      </c>
      <c r="AM165" s="176">
        <f>SUM(AM159:AM164)</f>
        <v>0</v>
      </c>
      <c r="AN165" s="393">
        <f t="shared" si="603"/>
        <v>0</v>
      </c>
      <c r="AO165" s="138" t="str">
        <f t="shared" si="634"/>
        <v/>
      </c>
      <c r="AP165" s="175">
        <f>SUM(AP159:AP164)</f>
        <v>0</v>
      </c>
      <c r="AQ165" s="176">
        <f>SUM(AQ159:AQ164)</f>
        <v>0</v>
      </c>
      <c r="AR165" s="176">
        <f>SUM(AR159:AR164)</f>
        <v>0</v>
      </c>
      <c r="AS165" s="393">
        <f t="shared" si="605"/>
        <v>0</v>
      </c>
      <c r="AT165" s="138" t="str">
        <f t="shared" si="606"/>
        <v/>
      </c>
      <c r="AU165" s="175">
        <f>SUM(AU159:AU164)</f>
        <v>0</v>
      </c>
      <c r="AV165" s="176">
        <f>SUM(AV159:AV164)</f>
        <v>0</v>
      </c>
      <c r="AW165" s="176">
        <f>SUM(AW159:AW164)</f>
        <v>0</v>
      </c>
      <c r="AX165" s="393">
        <f t="shared" si="608"/>
        <v>0</v>
      </c>
      <c r="AY165" s="138" t="str">
        <f t="shared" si="609"/>
        <v/>
      </c>
      <c r="AZ165" s="175">
        <f>SUM(AZ159:AZ164)</f>
        <v>0</v>
      </c>
      <c r="BA165" s="176">
        <f>SUM(BA159:BA164)</f>
        <v>0</v>
      </c>
      <c r="BB165" s="176">
        <f>SUM(BB159:BB164)</f>
        <v>0</v>
      </c>
      <c r="BC165" s="393">
        <f t="shared" si="611"/>
        <v>0</v>
      </c>
      <c r="BD165" s="138" t="str">
        <f t="shared" si="612"/>
        <v/>
      </c>
      <c r="BE165" s="175">
        <f>SUM(BE159:BE164)</f>
        <v>0</v>
      </c>
      <c r="BF165" s="176">
        <f>SUM(BF159:BF164)</f>
        <v>0</v>
      </c>
      <c r="BG165" s="176">
        <f>SUM(BG159:BG164)</f>
        <v>0</v>
      </c>
      <c r="BH165" s="393">
        <f t="shared" si="614"/>
        <v>0</v>
      </c>
      <c r="BI165" s="138" t="str">
        <f t="shared" si="615"/>
        <v/>
      </c>
      <c r="BJ165" s="505" t="s">
        <v>130</v>
      </c>
      <c r="BK165" s="506"/>
      <c r="BL165" s="175">
        <f>SUM(BL159:BL164)</f>
        <v>0</v>
      </c>
      <c r="BM165" s="176">
        <f>COUNTIFS($L$5:$L$300,$X$33,$M$5:$M$300,$Y165,$N$5:$N$300,$Z$31,$O$5:$O$300,$AA$32)</f>
        <v>0</v>
      </c>
      <c r="BN165" s="176">
        <f>SUM(BN159:BN164)</f>
        <v>0</v>
      </c>
      <c r="BO165" s="176"/>
      <c r="BP165" s="393">
        <f t="shared" si="616"/>
        <v>0</v>
      </c>
      <c r="BQ165" s="138" t="str">
        <f t="shared" si="617"/>
        <v/>
      </c>
      <c r="BR165" s="175">
        <f>SUM(BR159:BR164)</f>
        <v>0</v>
      </c>
      <c r="BS165" s="176">
        <f>SUM(BS159:BS164)</f>
        <v>0</v>
      </c>
      <c r="BT165" s="176">
        <f>SUM(BT159:BT164)</f>
        <v>0</v>
      </c>
      <c r="BU165" s="393">
        <f t="shared" si="619"/>
        <v>0</v>
      </c>
      <c r="BV165" s="138" t="str">
        <f t="shared" si="635"/>
        <v/>
      </c>
      <c r="BW165" s="175">
        <f>SUM(BW159:BW164)</f>
        <v>0</v>
      </c>
      <c r="BX165" s="176">
        <f>SUM(BY159:BY164)</f>
        <v>0</v>
      </c>
      <c r="BY165" s="176">
        <f>SUM(BY159:BY164)</f>
        <v>0</v>
      </c>
      <c r="BZ165" s="393">
        <f t="shared" si="621"/>
        <v>0</v>
      </c>
      <c r="CA165" s="138" t="str">
        <f t="shared" si="636"/>
        <v/>
      </c>
      <c r="CB165" s="175">
        <f>SUM(CB159:CB164)</f>
        <v>0</v>
      </c>
      <c r="CC165" s="176">
        <f>SUM(CC159:CC164)</f>
        <v>0</v>
      </c>
      <c r="CD165" s="176">
        <f>SUM(CD159:CD164)</f>
        <v>0</v>
      </c>
      <c r="CE165" s="393">
        <f t="shared" si="623"/>
        <v>0</v>
      </c>
      <c r="CF165" s="138" t="str">
        <f t="shared" si="637"/>
        <v/>
      </c>
      <c r="CG165" s="175">
        <f>SUM(CG159:CG164)</f>
        <v>0</v>
      </c>
      <c r="CH165" s="176">
        <f>SUM(CH159:CH164)</f>
        <v>0</v>
      </c>
      <c r="CI165" s="176">
        <f>SUM(CI159:CI164)</f>
        <v>0</v>
      </c>
      <c r="CJ165" s="393">
        <f t="shared" si="625"/>
        <v>0</v>
      </c>
      <c r="CK165" s="138" t="str">
        <f t="shared" si="626"/>
        <v/>
      </c>
      <c r="CL165" s="187">
        <f>SUM(CL159:CL164)</f>
        <v>0</v>
      </c>
      <c r="CM165" s="188">
        <f>SUM(CM159:CM164)</f>
        <v>0</v>
      </c>
      <c r="CN165" s="188">
        <f>SUM(CN159:CN164)</f>
        <v>0</v>
      </c>
      <c r="CO165" s="374">
        <f t="shared" si="628"/>
        <v>0</v>
      </c>
      <c r="CP165" s="243" t="str">
        <f t="shared" si="629"/>
        <v/>
      </c>
      <c r="CQ165" s="175">
        <f>SUM(CQ159:CQ164)</f>
        <v>0</v>
      </c>
      <c r="CR165" s="176">
        <f>SUM(CR159:CR164)</f>
        <v>0</v>
      </c>
      <c r="CS165" s="176">
        <f>SUM(CS159:CS164)</f>
        <v>0</v>
      </c>
      <c r="CT165" s="393">
        <f t="shared" si="631"/>
        <v>0</v>
      </c>
      <c r="CU165" s="138" t="str">
        <f t="shared" si="632"/>
        <v/>
      </c>
    </row>
    <row r="166" spans="3:100" x14ac:dyDescent="0.25">
      <c r="C166" s="380">
        <f t="shared" si="510"/>
        <v>0</v>
      </c>
      <c r="I166" s="409" t="e">
        <f t="shared" ca="1" si="511"/>
        <v>#NAME?</v>
      </c>
      <c r="K166" s="110"/>
      <c r="L166" s="74" t="str">
        <f t="shared" si="512"/>
        <v/>
      </c>
      <c r="M166" s="11" t="str">
        <f t="shared" si="513"/>
        <v/>
      </c>
      <c r="N166" s="11" t="str">
        <f t="shared" si="514"/>
        <v/>
      </c>
      <c r="O166" s="11" t="str">
        <f t="shared" si="515"/>
        <v/>
      </c>
      <c r="P166" s="380">
        <f t="shared" si="516"/>
        <v>1</v>
      </c>
      <c r="Q166" s="380">
        <f t="shared" si="517"/>
        <v>1</v>
      </c>
      <c r="AX166" s="27"/>
      <c r="AY166" s="27"/>
      <c r="AZ166" s="27"/>
      <c r="BA166" s="27"/>
      <c r="BB166" s="27"/>
      <c r="BC166" s="27"/>
      <c r="BD166" s="27"/>
      <c r="BE166" s="27"/>
      <c r="BL166" s="379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</row>
    <row r="167" spans="3:100" x14ac:dyDescent="0.25">
      <c r="C167" s="380">
        <f t="shared" si="510"/>
        <v>0</v>
      </c>
      <c r="I167" s="409" t="e">
        <f t="shared" ca="1" si="511"/>
        <v>#NAME?</v>
      </c>
      <c r="K167" s="110"/>
      <c r="L167" s="74" t="str">
        <f t="shared" si="512"/>
        <v/>
      </c>
      <c r="M167" s="11" t="str">
        <f t="shared" si="513"/>
        <v/>
      </c>
      <c r="N167" s="11" t="str">
        <f t="shared" si="514"/>
        <v/>
      </c>
      <c r="O167" s="11" t="str">
        <f t="shared" si="515"/>
        <v/>
      </c>
      <c r="P167" s="380">
        <f t="shared" si="516"/>
        <v>1</v>
      </c>
      <c r="Q167" s="380">
        <f t="shared" si="517"/>
        <v>1</v>
      </c>
      <c r="BL167" s="379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</row>
    <row r="168" spans="3:100" ht="15.75" thickBot="1" x14ac:dyDescent="0.3">
      <c r="C168" s="380">
        <f t="shared" si="510"/>
        <v>0</v>
      </c>
      <c r="I168" s="409" t="e">
        <f t="shared" ca="1" si="511"/>
        <v>#NAME?</v>
      </c>
      <c r="K168" s="110"/>
      <c r="L168" s="74" t="str">
        <f t="shared" si="512"/>
        <v/>
      </c>
      <c r="M168" s="11" t="str">
        <f t="shared" si="513"/>
        <v/>
      </c>
      <c r="N168" s="11" t="str">
        <f t="shared" si="514"/>
        <v/>
      </c>
      <c r="O168" s="11" t="str">
        <f t="shared" si="515"/>
        <v/>
      </c>
      <c r="P168" s="380">
        <f t="shared" si="516"/>
        <v>1</v>
      </c>
      <c r="Q168" s="380">
        <f t="shared" si="517"/>
        <v>1</v>
      </c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</row>
    <row r="169" spans="3:100" ht="15.75" thickBot="1" x14ac:dyDescent="0.3">
      <c r="C169" s="380">
        <f t="shared" si="510"/>
        <v>0</v>
      </c>
      <c r="I169" s="409" t="e">
        <f t="shared" ca="1" si="511"/>
        <v>#NAME?</v>
      </c>
      <c r="K169" s="110"/>
      <c r="L169" s="74" t="str">
        <f t="shared" si="512"/>
        <v/>
      </c>
      <c r="M169" s="11" t="str">
        <f t="shared" si="513"/>
        <v/>
      </c>
      <c r="N169" s="11" t="str">
        <f t="shared" si="514"/>
        <v/>
      </c>
      <c r="O169" s="11" t="str">
        <f t="shared" si="515"/>
        <v/>
      </c>
      <c r="P169" s="380">
        <f t="shared" si="516"/>
        <v>1</v>
      </c>
      <c r="Q169" s="380">
        <f t="shared" si="517"/>
        <v>1</v>
      </c>
      <c r="X169" s="11"/>
      <c r="Y169" s="11"/>
      <c r="Z169" s="499" t="str">
        <f>$G$23</f>
        <v>S</v>
      </c>
      <c r="AA169" s="500"/>
      <c r="AB169" s="500"/>
      <c r="AC169" s="500"/>
      <c r="AD169" s="500"/>
      <c r="AE169" s="501"/>
      <c r="AF169" s="499" t="str">
        <f>$G$24</f>
        <v>R</v>
      </c>
      <c r="AG169" s="500"/>
      <c r="AH169" s="500"/>
      <c r="AI169" s="500"/>
      <c r="AJ169" s="501"/>
      <c r="AK169" s="509" t="str">
        <f>$G$26</f>
        <v>D</v>
      </c>
      <c r="AL169" s="510"/>
      <c r="AM169" s="510"/>
      <c r="AN169" s="510"/>
      <c r="AO169" s="511"/>
      <c r="AP169" s="499" t="str">
        <f>$G$27</f>
        <v>L</v>
      </c>
      <c r="AQ169" s="500"/>
      <c r="AR169" s="500"/>
      <c r="AS169" s="500"/>
      <c r="AT169" s="500"/>
      <c r="AU169" s="499" t="str">
        <f>$G$22</f>
        <v>A</v>
      </c>
      <c r="AV169" s="500"/>
      <c r="AW169" s="500"/>
      <c r="AX169" s="500"/>
      <c r="AY169" s="500"/>
      <c r="AZ169" s="499" t="str">
        <f>$G$32</f>
        <v>X</v>
      </c>
      <c r="BA169" s="500"/>
      <c r="BB169" s="500"/>
      <c r="BC169" s="500"/>
      <c r="BD169" s="501"/>
      <c r="BE169" s="500" t="str">
        <f>$G$25</f>
        <v>B</v>
      </c>
      <c r="BF169" s="500"/>
      <c r="BG169" s="500"/>
      <c r="BH169" s="500"/>
      <c r="BI169" s="501"/>
      <c r="BJ169" s="11"/>
      <c r="BK169" s="11"/>
      <c r="BL169" s="499" t="str">
        <f>$G$23</f>
        <v>S</v>
      </c>
      <c r="BM169" s="500"/>
      <c r="BN169" s="500"/>
      <c r="BO169" s="500"/>
      <c r="BP169" s="500"/>
      <c r="BQ169" s="501"/>
      <c r="BR169" s="499" t="str">
        <f>$G$24</f>
        <v>R</v>
      </c>
      <c r="BS169" s="500"/>
      <c r="BT169" s="500"/>
      <c r="BU169" s="500"/>
      <c r="BV169" s="501"/>
      <c r="BW169" s="499" t="str">
        <f>$G$26</f>
        <v>D</v>
      </c>
      <c r="BX169" s="500"/>
      <c r="BY169" s="500"/>
      <c r="BZ169" s="500"/>
      <c r="CA169" s="501"/>
      <c r="CB169" s="499" t="str">
        <f>$G$27</f>
        <v>L</v>
      </c>
      <c r="CC169" s="500"/>
      <c r="CD169" s="500"/>
      <c r="CE169" s="500"/>
      <c r="CF169" s="501"/>
      <c r="CG169" s="499" t="str">
        <f>$G$22</f>
        <v>A</v>
      </c>
      <c r="CH169" s="500"/>
      <c r="CI169" s="500"/>
      <c r="CJ169" s="500"/>
      <c r="CK169" s="501"/>
      <c r="CL169" s="499" t="str">
        <f>$G$32</f>
        <v>X</v>
      </c>
      <c r="CM169" s="500"/>
      <c r="CN169" s="500"/>
      <c r="CO169" s="500"/>
      <c r="CP169" s="501"/>
      <c r="CQ169" s="499" t="str">
        <f>$G$25</f>
        <v>B</v>
      </c>
      <c r="CR169" s="500"/>
      <c r="CS169" s="500"/>
      <c r="CT169" s="500"/>
      <c r="CU169" s="501"/>
      <c r="CV169" s="31"/>
    </row>
    <row r="170" spans="3:100" ht="15.75" thickBot="1" x14ac:dyDescent="0.3">
      <c r="C170" s="380">
        <f t="shared" si="510"/>
        <v>0</v>
      </c>
      <c r="I170" s="409" t="e">
        <f t="shared" ca="1" si="511"/>
        <v>#NAME?</v>
      </c>
      <c r="K170" s="110"/>
      <c r="L170" s="74" t="str">
        <f t="shared" si="512"/>
        <v/>
      </c>
      <c r="M170" s="11" t="str">
        <f t="shared" si="513"/>
        <v/>
      </c>
      <c r="N170" s="11" t="str">
        <f t="shared" si="514"/>
        <v/>
      </c>
      <c r="O170" s="11" t="str">
        <f t="shared" si="515"/>
        <v/>
      </c>
      <c r="P170" s="380">
        <f t="shared" si="516"/>
        <v>1</v>
      </c>
      <c r="Q170" s="380">
        <f t="shared" si="517"/>
        <v>1</v>
      </c>
      <c r="X170" s="11"/>
      <c r="Y170" s="125" t="s">
        <v>127</v>
      </c>
      <c r="Z170" s="176" t="str">
        <f>$G$29</f>
        <v>P</v>
      </c>
      <c r="AA170" s="176" t="str">
        <f>$G$31</f>
        <v>C</v>
      </c>
      <c r="AB170" s="176" t="str">
        <f>$G$28</f>
        <v>E</v>
      </c>
      <c r="AC170" s="97"/>
      <c r="AD170" s="392" t="s">
        <v>10</v>
      </c>
      <c r="AE170" s="119" t="s">
        <v>128</v>
      </c>
      <c r="AF170" s="175" t="str">
        <f>$G$30</f>
        <v>EX</v>
      </c>
      <c r="AG170" s="176" t="str">
        <f>$G$31</f>
        <v>C</v>
      </c>
      <c r="AH170" s="176" t="str">
        <f>$G$28</f>
        <v>E</v>
      </c>
      <c r="AI170" s="393" t="s">
        <v>10</v>
      </c>
      <c r="AJ170" s="138" t="s">
        <v>128</v>
      </c>
      <c r="AK170" s="175" t="str">
        <f>$G$30</f>
        <v>EX</v>
      </c>
      <c r="AL170" s="176" t="str">
        <f>$G$31</f>
        <v>C</v>
      </c>
      <c r="AM170" s="176" t="str">
        <f>$G$28</f>
        <v>E</v>
      </c>
      <c r="AN170" s="161" t="s">
        <v>10</v>
      </c>
      <c r="AO170" s="138" t="s">
        <v>128</v>
      </c>
      <c r="AP170" s="175" t="str">
        <f>$G$30</f>
        <v>EX</v>
      </c>
      <c r="AQ170" s="176" t="str">
        <f>$G$31</f>
        <v>C</v>
      </c>
      <c r="AR170" s="176" t="str">
        <f>$G$28</f>
        <v>E</v>
      </c>
      <c r="AS170" s="393" t="s">
        <v>10</v>
      </c>
      <c r="AT170" s="155" t="s">
        <v>128</v>
      </c>
      <c r="AU170" s="175" t="str">
        <f>$G$29</f>
        <v>P</v>
      </c>
      <c r="AV170" s="176" t="str">
        <f>$G$31</f>
        <v>C</v>
      </c>
      <c r="AW170" s="176" t="str">
        <f>$G$28</f>
        <v>E</v>
      </c>
      <c r="AX170" s="393" t="s">
        <v>10</v>
      </c>
      <c r="AY170" s="138" t="s">
        <v>128</v>
      </c>
      <c r="AZ170" s="176" t="str">
        <f>$G$29</f>
        <v>P</v>
      </c>
      <c r="BA170" s="176" t="str">
        <f>$G$31</f>
        <v>C</v>
      </c>
      <c r="BB170" s="176" t="str">
        <f>$G$28</f>
        <v>E</v>
      </c>
      <c r="BC170" s="393" t="s">
        <v>10</v>
      </c>
      <c r="BD170" s="138" t="s">
        <v>128</v>
      </c>
      <c r="BE170" s="175" t="str">
        <f>$G$29</f>
        <v>P</v>
      </c>
      <c r="BF170" s="176" t="str">
        <f>$G$31</f>
        <v>C</v>
      </c>
      <c r="BG170" s="176" t="str">
        <f>$G$28</f>
        <v>E</v>
      </c>
      <c r="BH170" s="462" t="s">
        <v>10</v>
      </c>
      <c r="BI170" s="138" t="s">
        <v>128</v>
      </c>
      <c r="BJ170" s="474"/>
      <c r="BK170" s="125" t="s">
        <v>127</v>
      </c>
      <c r="BL170" s="169" t="str">
        <f>$G$29</f>
        <v>P</v>
      </c>
      <c r="BM170" s="170" t="str">
        <f>$G$31</f>
        <v>C</v>
      </c>
      <c r="BN170" s="170" t="str">
        <f>$G$28</f>
        <v>E</v>
      </c>
      <c r="BO170" s="170"/>
      <c r="BP170" s="392" t="s">
        <v>10</v>
      </c>
      <c r="BQ170" s="119" t="s">
        <v>128</v>
      </c>
      <c r="BR170" s="169" t="str">
        <f>$G$30</f>
        <v>EX</v>
      </c>
      <c r="BS170" s="170" t="str">
        <f>$G$31</f>
        <v>C</v>
      </c>
      <c r="BT170" s="170" t="str">
        <f>$G$28</f>
        <v>E</v>
      </c>
      <c r="BU170" s="392" t="s">
        <v>10</v>
      </c>
      <c r="BV170" s="119" t="s">
        <v>128</v>
      </c>
      <c r="BW170" s="169" t="str">
        <f>$G$30</f>
        <v>EX</v>
      </c>
      <c r="BX170" s="170" t="str">
        <f>$G$31</f>
        <v>C</v>
      </c>
      <c r="BY170" s="170" t="str">
        <f>$G$28</f>
        <v>E</v>
      </c>
      <c r="BZ170" s="331" t="s">
        <v>10</v>
      </c>
      <c r="CA170" s="119" t="s">
        <v>128</v>
      </c>
      <c r="CB170" s="169" t="str">
        <f>$G$30</f>
        <v>EX</v>
      </c>
      <c r="CC170" s="170" t="str">
        <f>$G$31</f>
        <v>C</v>
      </c>
      <c r="CD170" s="170" t="str">
        <f>$G$28</f>
        <v>E</v>
      </c>
      <c r="CE170" s="392" t="s">
        <v>10</v>
      </c>
      <c r="CF170" s="119" t="s">
        <v>128</v>
      </c>
      <c r="CG170" s="169" t="str">
        <f>$G$29</f>
        <v>P</v>
      </c>
      <c r="CH170" s="170" t="str">
        <f>$G$31</f>
        <v>C</v>
      </c>
      <c r="CI170" s="170" t="str">
        <f>$G$28</f>
        <v>E</v>
      </c>
      <c r="CJ170" s="392" t="s">
        <v>10</v>
      </c>
      <c r="CK170" s="119" t="s">
        <v>128</v>
      </c>
      <c r="CL170" s="169" t="str">
        <f>$G$29</f>
        <v>P</v>
      </c>
      <c r="CM170" s="176" t="str">
        <f>$G$31</f>
        <v>C</v>
      </c>
      <c r="CN170" s="170" t="str">
        <f>$G$28</f>
        <v>E</v>
      </c>
      <c r="CO170" s="392" t="s">
        <v>10</v>
      </c>
      <c r="CP170" s="119" t="s">
        <v>128</v>
      </c>
      <c r="CQ170" s="169" t="str">
        <f>$G$29</f>
        <v>P</v>
      </c>
      <c r="CR170" s="170" t="str">
        <f>$G$31</f>
        <v>C</v>
      </c>
      <c r="CS170" s="170" t="str">
        <f>$G$28</f>
        <v>E</v>
      </c>
      <c r="CT170" s="392" t="s">
        <v>10</v>
      </c>
      <c r="CU170" s="119" t="s">
        <v>128</v>
      </c>
      <c r="CV170" s="98"/>
    </row>
    <row r="171" spans="3:100" ht="15" customHeight="1" x14ac:dyDescent="0.25">
      <c r="C171" s="380">
        <f t="shared" si="510"/>
        <v>0</v>
      </c>
      <c r="I171" s="409" t="e">
        <f t="shared" ca="1" si="511"/>
        <v>#NAME?</v>
      </c>
      <c r="K171" s="110"/>
      <c r="L171" s="74" t="str">
        <f t="shared" si="512"/>
        <v/>
      </c>
      <c r="M171" s="11" t="str">
        <f t="shared" si="513"/>
        <v/>
      </c>
      <c r="N171" s="11" t="str">
        <f t="shared" si="514"/>
        <v/>
      </c>
      <c r="O171" s="11" t="str">
        <f t="shared" si="515"/>
        <v/>
      </c>
      <c r="P171" s="380">
        <f t="shared" si="516"/>
        <v>1</v>
      </c>
      <c r="Q171" s="380">
        <f t="shared" si="517"/>
        <v>1</v>
      </c>
      <c r="X171" s="502" t="s">
        <v>28</v>
      </c>
      <c r="Y171" s="475">
        <v>1</v>
      </c>
      <c r="Z171" s="199">
        <f t="shared" ref="Z171:AB176" si="638">COUNTIFS($N$5:$N$300,$Z$169,$O$5:$O$300,Z$170,$P$5:$P$300, $Y171,$I$5:$I$300,1)</f>
        <v>0</v>
      </c>
      <c r="AA171" s="199">
        <f t="shared" si="638"/>
        <v>0</v>
      </c>
      <c r="AB171" s="199">
        <f t="shared" si="638"/>
        <v>0</v>
      </c>
      <c r="AC171" s="200"/>
      <c r="AD171" s="97">
        <f t="shared" ref="AD171:AD177" si="639">SUM(Z171:AB171)</f>
        <v>0</v>
      </c>
      <c r="AE171" s="211" t="str">
        <f t="shared" ref="AE171:AE177" si="640">IF(AD171=0,"",((Z171*4)+(AA171*2)+(AB171*0))/AD171)</f>
        <v/>
      </c>
      <c r="AF171" s="199">
        <f t="shared" ref="AF171:AH176" si="641">COUNTIFS($N$5:$N$300,$AF$169,$O$5:$O$300,AF$170,$P$5:$P$300, $Y171,$I$5:$I$300,1)</f>
        <v>0</v>
      </c>
      <c r="AG171" s="199">
        <f t="shared" si="641"/>
        <v>0</v>
      </c>
      <c r="AH171" s="199">
        <f t="shared" si="641"/>
        <v>0</v>
      </c>
      <c r="AI171" s="102">
        <f t="shared" ref="AI171:AI177" si="642">SUM(AF171:AH171)</f>
        <v>0</v>
      </c>
      <c r="AJ171" s="211" t="str">
        <f>IF(AI171=0,"",((AF171*3)+(AG171*1.5)+(AH171*0))/AI171)</f>
        <v/>
      </c>
      <c r="AK171" s="199">
        <f t="shared" ref="AK171:AM176" si="643">COUNTIFS($N$5:$N$300,$AK$169,$O$5:$O$300,AK$170,$P$5:$P$300, $Y171,$I$5:$I$300,1)</f>
        <v>0</v>
      </c>
      <c r="AL171" s="199">
        <f t="shared" si="643"/>
        <v>0</v>
      </c>
      <c r="AM171" s="199">
        <f t="shared" si="643"/>
        <v>0</v>
      </c>
      <c r="AN171" s="102">
        <f t="shared" ref="AN171:AN177" si="644">SUM(AK171:AM171)</f>
        <v>0</v>
      </c>
      <c r="AO171" s="211" t="str">
        <f>IF(AN171=0,"",((AK171*3)+(AL171*1.5)+(AM171*0))/AN171)</f>
        <v/>
      </c>
      <c r="AP171" s="199">
        <f t="shared" ref="AP171:AR176" si="645">COUNTIFS($N$5:$N$300,$AP$169,$O$5:$O$300,AP$170,$P$5:$P$300, $Y171,$I$5:$I$300,1)</f>
        <v>0</v>
      </c>
      <c r="AQ171" s="199">
        <f t="shared" si="645"/>
        <v>0</v>
      </c>
      <c r="AR171" s="199">
        <f t="shared" si="645"/>
        <v>0</v>
      </c>
      <c r="AS171" s="102">
        <f t="shared" ref="AS171:AS176" si="646">SUM(AP171:AR171)</f>
        <v>0</v>
      </c>
      <c r="AT171" s="211" t="str">
        <f t="shared" ref="AT171:AT177" si="647">IF(AS171=0,"",((AP171*3)+(AQ171*1.5)+(AS171*0))/AS171)</f>
        <v/>
      </c>
      <c r="AU171" s="199">
        <f t="shared" ref="AU171:AW176" si="648">COUNTIFS($N$5:$N$300,$AU$169,$O$5:$O$300,AU$170,$P$5:$P$300, $Y171,$I$5:$I$300,1)</f>
        <v>0</v>
      </c>
      <c r="AV171" s="199">
        <f t="shared" si="648"/>
        <v>0</v>
      </c>
      <c r="AW171" s="199">
        <f t="shared" si="648"/>
        <v>0</v>
      </c>
      <c r="AX171" s="395">
        <f t="shared" ref="AX171:AX177" si="649">SUM(AU171:AW171)</f>
        <v>0</v>
      </c>
      <c r="AY171" s="214" t="str">
        <f t="shared" ref="AY171:AY177" si="650">IF(AX171=0,"",((AU171*4)+(AV171*2)+(AW171*0))/AX171)</f>
        <v/>
      </c>
      <c r="AZ171" s="199">
        <f t="shared" ref="AZ171:BB176" si="651">COUNTIFS($N$5:$N$300,$AZ$169,$O$5:$O$300,AZ$170,$P$5:$P$300, $Y171,$I$5:$I$300,1)</f>
        <v>0</v>
      </c>
      <c r="BA171" s="199">
        <f t="shared" si="651"/>
        <v>0</v>
      </c>
      <c r="BB171" s="199">
        <f t="shared" si="651"/>
        <v>0</v>
      </c>
      <c r="BC171" s="395">
        <f t="shared" ref="BC171:BC177" si="652">SUM(AZ171:BB171)</f>
        <v>0</v>
      </c>
      <c r="BD171" s="213" t="str">
        <f t="shared" ref="BD171:BD177" si="653">IF(BC171=0,"",((AZ171*4)+(BA171*2)+(BB171*0))/BC171)</f>
        <v/>
      </c>
      <c r="BE171" s="199">
        <f t="shared" ref="BE171:BG176" si="654">COUNTIFS($N$5:$N$300,$BE$169,$O$5:$O$300,BE$170,$P$5:$P$300, $Y171,$I$5:$I$300,1)</f>
        <v>0</v>
      </c>
      <c r="BF171" s="199">
        <f t="shared" si="654"/>
        <v>0</v>
      </c>
      <c r="BG171" s="199">
        <f t="shared" si="654"/>
        <v>0</v>
      </c>
      <c r="BH171" s="395">
        <f t="shared" ref="BH171:BH177" si="655">SUM(BE171:BG171)</f>
        <v>0</v>
      </c>
      <c r="BI171" s="211" t="str">
        <f t="shared" ref="BI171:BI177" si="656">IF(BH171=0,"",((BE171*4)+(BF171*2)+(BG171*0))/BH171)</f>
        <v/>
      </c>
      <c r="BJ171" s="502" t="s">
        <v>28</v>
      </c>
      <c r="BK171" s="478">
        <v>1</v>
      </c>
      <c r="BL171" s="178">
        <f t="shared" ref="BL171:BN176" si="657">COUNTIFS($N$5:$N$300,$BL$169,$O$5:$O$300,BL$170,$P$5:$P$300, $BK171,$I$5:$I$300,2)</f>
        <v>0</v>
      </c>
      <c r="BM171" s="178">
        <f t="shared" si="657"/>
        <v>0</v>
      </c>
      <c r="BN171" s="178">
        <f t="shared" si="657"/>
        <v>0</v>
      </c>
      <c r="BO171" s="178"/>
      <c r="BP171" s="102">
        <f t="shared" ref="BP171:BP177" si="658">SUM(BL171:BN171)</f>
        <v>0</v>
      </c>
      <c r="BQ171" s="101" t="str">
        <f t="shared" ref="BQ171:BQ177" si="659">IF(BP171=0,"",((BL171*4)+(BM171*2)+(BN171*0))/BP171)</f>
        <v/>
      </c>
      <c r="BR171" s="429">
        <f t="shared" ref="BR171:BT176" si="660">COUNTIFS($N$5:$N$300,$BR$169,$O$5:$O$300,BR$170,$P$5:$P$300, $BK171,$I$5:$I$300,2)</f>
        <v>0</v>
      </c>
      <c r="BS171" s="178">
        <f t="shared" si="660"/>
        <v>0</v>
      </c>
      <c r="BT171" s="178">
        <f t="shared" si="660"/>
        <v>0</v>
      </c>
      <c r="BU171" s="178">
        <f t="shared" ref="BU171:BU177" si="661">SUM(BR171:BT171)</f>
        <v>0</v>
      </c>
      <c r="BV171" s="101" t="str">
        <f>IF(BU171=0,"",((BR171*3)+(BS171*1.5)+(BT171*0))/BU171)</f>
        <v/>
      </c>
      <c r="BW171" s="429">
        <f t="shared" ref="BW171:BY176" si="662">COUNTIFS($N$5:$N$300,$BW$169,$O$5:$O$300,BW$170,$P$5:$P$300, $BK171,$I$5:$I$300,2)</f>
        <v>0</v>
      </c>
      <c r="BX171" s="178">
        <f t="shared" si="662"/>
        <v>0</v>
      </c>
      <c r="BY171" s="178">
        <f t="shared" si="662"/>
        <v>0</v>
      </c>
      <c r="BZ171" s="178">
        <f t="shared" ref="BZ171:BZ177" si="663">SUM(BW171:BY171)</f>
        <v>0</v>
      </c>
      <c r="CA171" s="101" t="str">
        <f>IF(BZ171=0,"",((BW171*3)+(BX171*1.5)+(BY171*0))/BZ171)</f>
        <v/>
      </c>
      <c r="CB171" s="429">
        <f t="shared" ref="CB171:CD176" si="664">COUNTIFS($N$5:$N$300,$CB$169,$O$5:$O$300,CB$170,$P$5:$P$300, $BK171,$I$5:$I$300,2)</f>
        <v>0</v>
      </c>
      <c r="CC171" s="178">
        <f t="shared" si="664"/>
        <v>0</v>
      </c>
      <c r="CD171" s="178">
        <f t="shared" si="664"/>
        <v>0</v>
      </c>
      <c r="CE171" s="178">
        <f t="shared" ref="CE171:CE177" si="665">SUM(CB171:CD171)</f>
        <v>0</v>
      </c>
      <c r="CF171" s="101" t="str">
        <f>IF(CE171=0,"",((CB171*3)+(CC171*1.5)+(CD171*0))/CE171)</f>
        <v/>
      </c>
      <c r="CG171" s="429">
        <f t="shared" ref="CG171:CI176" si="666">COUNTIFS($N$5:$N$300,$CG$169,$O$5:$O$300,CG$170,$P$5:$P$300, $BK171,$I$5:$I$300,2)</f>
        <v>0</v>
      </c>
      <c r="CH171" s="178">
        <f t="shared" si="666"/>
        <v>0</v>
      </c>
      <c r="CI171" s="178">
        <f t="shared" si="666"/>
        <v>0</v>
      </c>
      <c r="CJ171" s="178">
        <f t="shared" ref="CJ171:CJ177" si="667">SUM(CG171:CI171)</f>
        <v>0</v>
      </c>
      <c r="CK171" s="101" t="str">
        <f t="shared" ref="CK171:CK177" si="668">IF(CJ171=0,"",((CG171*4)+(CH171*2)+(CI171*0))/CJ171)</f>
        <v/>
      </c>
      <c r="CL171" s="429">
        <f t="shared" ref="CL171:CN176" si="669">COUNTIFS($N$5:$N$300,$CL$169,$O$5:$O$300,CL$170,$P$5:$P$300, $BK171,$I$5:$I$300,2)</f>
        <v>0</v>
      </c>
      <c r="CM171" s="178">
        <f t="shared" si="669"/>
        <v>0</v>
      </c>
      <c r="CN171" s="178">
        <f t="shared" si="669"/>
        <v>0</v>
      </c>
      <c r="CO171" s="102">
        <f t="shared" ref="CO171:CO176" si="670">SUM(CL171:CN171)</f>
        <v>0</v>
      </c>
      <c r="CP171" s="101" t="str">
        <f>IF(CO171=0,"",((CL171*3)+(CM171*1.5)+(CN171*0))/CO171)</f>
        <v/>
      </c>
      <c r="CQ171" s="429">
        <f t="shared" ref="CQ171:CS176" si="671">COUNTIFS($N$5:$N$300,$CQ$169,$O$5:$O$300,CQ$170,$P$5:$P$300, $BK171,$I$5:$I$300,2)</f>
        <v>0</v>
      </c>
      <c r="CR171" s="178">
        <f t="shared" si="671"/>
        <v>0</v>
      </c>
      <c r="CS171" s="178">
        <f t="shared" si="671"/>
        <v>0</v>
      </c>
      <c r="CT171" s="102">
        <f t="shared" ref="CT171:CT176" si="672">SUM(CQ171:CS171)</f>
        <v>0</v>
      </c>
      <c r="CU171" s="101" t="str">
        <f>IF(CT171=0,"",((CQ171*3)+(CR171*1.5)+(CS171*0))/CT171)</f>
        <v/>
      </c>
      <c r="CV171" s="214"/>
    </row>
    <row r="172" spans="3:100" x14ac:dyDescent="0.25">
      <c r="C172" s="380">
        <f t="shared" si="510"/>
        <v>0</v>
      </c>
      <c r="I172" s="409" t="e">
        <f t="shared" ca="1" si="511"/>
        <v>#NAME?</v>
      </c>
      <c r="K172" s="110"/>
      <c r="L172" s="74" t="str">
        <f t="shared" si="512"/>
        <v/>
      </c>
      <c r="M172" s="11" t="str">
        <f t="shared" si="513"/>
        <v/>
      </c>
      <c r="N172" s="11" t="str">
        <f t="shared" si="514"/>
        <v/>
      </c>
      <c r="O172" s="11" t="str">
        <f t="shared" si="515"/>
        <v/>
      </c>
      <c r="P172" s="380">
        <f t="shared" si="516"/>
        <v>1</v>
      </c>
      <c r="Q172" s="380">
        <f t="shared" si="517"/>
        <v>1</v>
      </c>
      <c r="X172" s="503"/>
      <c r="Y172" s="476">
        <v>2</v>
      </c>
      <c r="Z172" s="202">
        <f t="shared" si="638"/>
        <v>0</v>
      </c>
      <c r="AA172" s="202">
        <f t="shared" si="638"/>
        <v>0</v>
      </c>
      <c r="AB172" s="202">
        <f t="shared" si="638"/>
        <v>0</v>
      </c>
      <c r="AC172" s="203"/>
      <c r="AD172" s="203">
        <f t="shared" si="639"/>
        <v>0</v>
      </c>
      <c r="AE172" s="212" t="str">
        <f t="shared" si="640"/>
        <v/>
      </c>
      <c r="AF172" s="202">
        <f t="shared" si="641"/>
        <v>0</v>
      </c>
      <c r="AG172" s="202">
        <f t="shared" si="641"/>
        <v>0</v>
      </c>
      <c r="AH172" s="202">
        <f t="shared" si="641"/>
        <v>0</v>
      </c>
      <c r="AI172" s="203">
        <f t="shared" si="642"/>
        <v>0</v>
      </c>
      <c r="AJ172" s="212" t="str">
        <f t="shared" ref="AJ172:AJ177" si="673">IF(AI172=0,"",((AF172*3)+(AG172*1.5)+(AH172*0))/AI172)</f>
        <v/>
      </c>
      <c r="AK172" s="202">
        <f t="shared" si="643"/>
        <v>0</v>
      </c>
      <c r="AL172" s="202">
        <f t="shared" si="643"/>
        <v>0</v>
      </c>
      <c r="AM172" s="202">
        <f t="shared" si="643"/>
        <v>0</v>
      </c>
      <c r="AN172" s="203">
        <f t="shared" si="644"/>
        <v>0</v>
      </c>
      <c r="AO172" s="212" t="str">
        <f t="shared" ref="AO172:AO177" si="674">IF(AN172=0,"",((AK172*3)+(AL172*1.5)+(AM172*0))/AN172)</f>
        <v/>
      </c>
      <c r="AP172" s="202">
        <f t="shared" si="645"/>
        <v>0</v>
      </c>
      <c r="AQ172" s="202">
        <f t="shared" si="645"/>
        <v>0</v>
      </c>
      <c r="AR172" s="202">
        <f t="shared" si="645"/>
        <v>0</v>
      </c>
      <c r="AS172" s="203">
        <f t="shared" si="646"/>
        <v>0</v>
      </c>
      <c r="AT172" s="212" t="str">
        <f t="shared" si="647"/>
        <v/>
      </c>
      <c r="AU172" s="202">
        <f t="shared" si="648"/>
        <v>0</v>
      </c>
      <c r="AV172" s="202">
        <f t="shared" si="648"/>
        <v>0</v>
      </c>
      <c r="AW172" s="202">
        <f t="shared" si="648"/>
        <v>0</v>
      </c>
      <c r="AX172" s="203">
        <f t="shared" si="649"/>
        <v>0</v>
      </c>
      <c r="AY172" s="215" t="str">
        <f t="shared" si="650"/>
        <v/>
      </c>
      <c r="AZ172" s="202">
        <f t="shared" si="651"/>
        <v>0</v>
      </c>
      <c r="BA172" s="202">
        <f t="shared" si="651"/>
        <v>0</v>
      </c>
      <c r="BB172" s="202">
        <f t="shared" si="651"/>
        <v>0</v>
      </c>
      <c r="BC172" s="203">
        <f t="shared" si="652"/>
        <v>0</v>
      </c>
      <c r="BD172" s="212" t="str">
        <f t="shared" si="653"/>
        <v/>
      </c>
      <c r="BE172" s="202">
        <f t="shared" si="654"/>
        <v>0</v>
      </c>
      <c r="BF172" s="202">
        <f t="shared" si="654"/>
        <v>0</v>
      </c>
      <c r="BG172" s="202">
        <f t="shared" si="654"/>
        <v>0</v>
      </c>
      <c r="BH172" s="203">
        <f t="shared" si="655"/>
        <v>0</v>
      </c>
      <c r="BI172" s="212" t="str">
        <f t="shared" si="656"/>
        <v/>
      </c>
      <c r="BJ172" s="503"/>
      <c r="BK172" s="479">
        <v>2</v>
      </c>
      <c r="BL172" s="246">
        <f t="shared" si="657"/>
        <v>0</v>
      </c>
      <c r="BM172" s="246">
        <f t="shared" si="657"/>
        <v>0</v>
      </c>
      <c r="BN172" s="246">
        <f t="shared" si="657"/>
        <v>0</v>
      </c>
      <c r="BO172" s="246"/>
      <c r="BP172" s="247">
        <f t="shared" si="658"/>
        <v>0</v>
      </c>
      <c r="BQ172" s="248" t="str">
        <f t="shared" si="659"/>
        <v/>
      </c>
      <c r="BR172" s="471">
        <f t="shared" si="660"/>
        <v>0</v>
      </c>
      <c r="BS172" s="246">
        <f t="shared" si="660"/>
        <v>0</v>
      </c>
      <c r="BT172" s="246">
        <f t="shared" si="660"/>
        <v>0</v>
      </c>
      <c r="BU172" s="246">
        <f t="shared" si="661"/>
        <v>0</v>
      </c>
      <c r="BV172" s="248" t="str">
        <f t="shared" ref="BV172:BV177" si="675">IF(BU172=0,"",((BR172*3)+(BS172*1.5)+(BT172*0))/BU172)</f>
        <v/>
      </c>
      <c r="BW172" s="471">
        <f t="shared" si="662"/>
        <v>0</v>
      </c>
      <c r="BX172" s="246">
        <f t="shared" si="662"/>
        <v>0</v>
      </c>
      <c r="BY172" s="246">
        <f t="shared" si="662"/>
        <v>0</v>
      </c>
      <c r="BZ172" s="246">
        <f t="shared" si="663"/>
        <v>0</v>
      </c>
      <c r="CA172" s="248" t="str">
        <f t="shared" ref="CA172:CA177" si="676">IF(BZ172=0,"",((BW172*3)+(BX172*1.5)+(BY172*0))/BZ172)</f>
        <v/>
      </c>
      <c r="CB172" s="471">
        <f t="shared" si="664"/>
        <v>0</v>
      </c>
      <c r="CC172" s="246">
        <f t="shared" si="664"/>
        <v>0</v>
      </c>
      <c r="CD172" s="246">
        <f t="shared" si="664"/>
        <v>0</v>
      </c>
      <c r="CE172" s="246">
        <f t="shared" si="665"/>
        <v>0</v>
      </c>
      <c r="CF172" s="248" t="str">
        <f t="shared" ref="CF172:CF177" si="677">IF(CE172=0,"",((CB172*3)+(CC172*1.5)+(CD172*0))/CE172)</f>
        <v/>
      </c>
      <c r="CG172" s="471">
        <f t="shared" si="666"/>
        <v>0</v>
      </c>
      <c r="CH172" s="246">
        <f t="shared" si="666"/>
        <v>0</v>
      </c>
      <c r="CI172" s="246">
        <f t="shared" si="666"/>
        <v>0</v>
      </c>
      <c r="CJ172" s="246">
        <f t="shared" si="667"/>
        <v>0</v>
      </c>
      <c r="CK172" s="248" t="str">
        <f t="shared" si="668"/>
        <v/>
      </c>
      <c r="CL172" s="471">
        <f t="shared" si="669"/>
        <v>0</v>
      </c>
      <c r="CM172" s="246">
        <f t="shared" si="669"/>
        <v>0</v>
      </c>
      <c r="CN172" s="246">
        <f t="shared" si="669"/>
        <v>0</v>
      </c>
      <c r="CO172" s="247">
        <f t="shared" si="670"/>
        <v>0</v>
      </c>
      <c r="CP172" s="248" t="str">
        <f t="shared" ref="CP172:CP176" si="678">IF(CO172=0,"",((CL172*3)+(CM172*1.5)+(CN172*0))/CO172)</f>
        <v/>
      </c>
      <c r="CQ172" s="471">
        <f t="shared" si="671"/>
        <v>0</v>
      </c>
      <c r="CR172" s="246">
        <f t="shared" si="671"/>
        <v>0</v>
      </c>
      <c r="CS172" s="246">
        <f t="shared" si="671"/>
        <v>0</v>
      </c>
      <c r="CT172" s="247">
        <f t="shared" si="672"/>
        <v>0</v>
      </c>
      <c r="CU172" s="248" t="str">
        <f t="shared" ref="CU172:CU176" si="679">IF(CT172=0,"",((CQ172*3)+(CR172*1.5)+(CS172*0))/CT172)</f>
        <v/>
      </c>
      <c r="CV172" s="214"/>
    </row>
    <row r="173" spans="3:100" x14ac:dyDescent="0.25">
      <c r="C173" s="380">
        <f t="shared" si="510"/>
        <v>0</v>
      </c>
      <c r="I173" s="409" t="e">
        <f t="shared" ca="1" si="511"/>
        <v>#NAME?</v>
      </c>
      <c r="K173" s="110"/>
      <c r="L173" s="74" t="str">
        <f t="shared" si="512"/>
        <v/>
      </c>
      <c r="M173" s="11" t="str">
        <f t="shared" si="513"/>
        <v/>
      </c>
      <c r="N173" s="11" t="str">
        <f t="shared" si="514"/>
        <v/>
      </c>
      <c r="O173" s="11" t="str">
        <f t="shared" si="515"/>
        <v/>
      </c>
      <c r="P173" s="380">
        <f t="shared" si="516"/>
        <v>1</v>
      </c>
      <c r="Q173" s="380">
        <f t="shared" si="517"/>
        <v>1</v>
      </c>
      <c r="X173" s="503"/>
      <c r="Y173" s="466">
        <v>3</v>
      </c>
      <c r="Z173" s="199">
        <f t="shared" si="638"/>
        <v>0</v>
      </c>
      <c r="AA173" s="199">
        <f t="shared" si="638"/>
        <v>0</v>
      </c>
      <c r="AB173" s="199">
        <f t="shared" si="638"/>
        <v>0</v>
      </c>
      <c r="AC173" s="395"/>
      <c r="AD173" s="395">
        <f t="shared" si="639"/>
        <v>0</v>
      </c>
      <c r="AE173" s="213" t="str">
        <f t="shared" si="640"/>
        <v/>
      </c>
      <c r="AF173" s="199">
        <f t="shared" si="641"/>
        <v>0</v>
      </c>
      <c r="AG173" s="199">
        <f t="shared" si="641"/>
        <v>0</v>
      </c>
      <c r="AH173" s="199">
        <f t="shared" si="641"/>
        <v>0</v>
      </c>
      <c r="AI173" s="395">
        <f t="shared" si="642"/>
        <v>0</v>
      </c>
      <c r="AJ173" s="213" t="str">
        <f t="shared" si="673"/>
        <v/>
      </c>
      <c r="AK173" s="199">
        <f t="shared" si="643"/>
        <v>0</v>
      </c>
      <c r="AL173" s="199">
        <f t="shared" si="643"/>
        <v>0</v>
      </c>
      <c r="AM173" s="199">
        <f t="shared" si="643"/>
        <v>0</v>
      </c>
      <c r="AN173" s="395">
        <f t="shared" si="644"/>
        <v>0</v>
      </c>
      <c r="AO173" s="213" t="str">
        <f t="shared" si="674"/>
        <v/>
      </c>
      <c r="AP173" s="199">
        <f t="shared" si="645"/>
        <v>0</v>
      </c>
      <c r="AQ173" s="199">
        <f t="shared" si="645"/>
        <v>0</v>
      </c>
      <c r="AR173" s="199">
        <f t="shared" si="645"/>
        <v>0</v>
      </c>
      <c r="AS173" s="395">
        <f t="shared" si="646"/>
        <v>0</v>
      </c>
      <c r="AT173" s="213" t="str">
        <f t="shared" si="647"/>
        <v/>
      </c>
      <c r="AU173" s="199">
        <f t="shared" si="648"/>
        <v>0</v>
      </c>
      <c r="AV173" s="199">
        <f t="shared" si="648"/>
        <v>0</v>
      </c>
      <c r="AW173" s="199">
        <f t="shared" si="648"/>
        <v>0</v>
      </c>
      <c r="AX173" s="395">
        <f t="shared" si="649"/>
        <v>0</v>
      </c>
      <c r="AY173" s="214" t="str">
        <f t="shared" si="650"/>
        <v/>
      </c>
      <c r="AZ173" s="199">
        <f t="shared" si="651"/>
        <v>0</v>
      </c>
      <c r="BA173" s="199">
        <f t="shared" si="651"/>
        <v>0</v>
      </c>
      <c r="BB173" s="199">
        <f t="shared" si="651"/>
        <v>0</v>
      </c>
      <c r="BC173" s="395">
        <f t="shared" si="652"/>
        <v>0</v>
      </c>
      <c r="BD173" s="213" t="str">
        <f t="shared" si="653"/>
        <v/>
      </c>
      <c r="BE173" s="199">
        <f t="shared" si="654"/>
        <v>0</v>
      </c>
      <c r="BF173" s="199">
        <f t="shared" si="654"/>
        <v>0</v>
      </c>
      <c r="BG173" s="199">
        <f t="shared" si="654"/>
        <v>0</v>
      </c>
      <c r="BH173" s="395">
        <f t="shared" si="655"/>
        <v>0</v>
      </c>
      <c r="BI173" s="213" t="str">
        <f t="shared" si="656"/>
        <v/>
      </c>
      <c r="BJ173" s="503"/>
      <c r="BK173" s="132">
        <v>3</v>
      </c>
      <c r="BL173" s="177">
        <f t="shared" si="657"/>
        <v>0</v>
      </c>
      <c r="BM173" s="177">
        <f t="shared" si="657"/>
        <v>0</v>
      </c>
      <c r="BN173" s="177">
        <f t="shared" si="657"/>
        <v>0</v>
      </c>
      <c r="BO173" s="177"/>
      <c r="BP173" s="395">
        <f t="shared" si="658"/>
        <v>0</v>
      </c>
      <c r="BQ173" s="394" t="str">
        <f t="shared" si="659"/>
        <v/>
      </c>
      <c r="BR173" s="209">
        <f t="shared" si="660"/>
        <v>0</v>
      </c>
      <c r="BS173" s="177">
        <f t="shared" si="660"/>
        <v>0</v>
      </c>
      <c r="BT173" s="177">
        <f t="shared" si="660"/>
        <v>0</v>
      </c>
      <c r="BU173" s="177">
        <f t="shared" si="661"/>
        <v>0</v>
      </c>
      <c r="BV173" s="394" t="str">
        <f t="shared" si="675"/>
        <v/>
      </c>
      <c r="BW173" s="209">
        <f t="shared" si="662"/>
        <v>0</v>
      </c>
      <c r="BX173" s="177">
        <f t="shared" si="662"/>
        <v>0</v>
      </c>
      <c r="BY173" s="177">
        <f t="shared" si="662"/>
        <v>0</v>
      </c>
      <c r="BZ173" s="177">
        <f t="shared" si="663"/>
        <v>0</v>
      </c>
      <c r="CA173" s="394" t="str">
        <f t="shared" si="676"/>
        <v/>
      </c>
      <c r="CB173" s="209">
        <f t="shared" si="664"/>
        <v>0</v>
      </c>
      <c r="CC173" s="177">
        <f t="shared" si="664"/>
        <v>0</v>
      </c>
      <c r="CD173" s="177">
        <f t="shared" si="664"/>
        <v>0</v>
      </c>
      <c r="CE173" s="177">
        <f t="shared" si="665"/>
        <v>0</v>
      </c>
      <c r="CF173" s="394" t="str">
        <f t="shared" si="677"/>
        <v/>
      </c>
      <c r="CG173" s="209">
        <f t="shared" si="666"/>
        <v>0</v>
      </c>
      <c r="CH173" s="177">
        <f t="shared" si="666"/>
        <v>0</v>
      </c>
      <c r="CI173" s="177">
        <f t="shared" si="666"/>
        <v>0</v>
      </c>
      <c r="CJ173" s="177">
        <f t="shared" si="667"/>
        <v>0</v>
      </c>
      <c r="CK173" s="394" t="str">
        <f t="shared" si="668"/>
        <v/>
      </c>
      <c r="CL173" s="209">
        <f t="shared" si="669"/>
        <v>0</v>
      </c>
      <c r="CM173" s="177">
        <f t="shared" si="669"/>
        <v>0</v>
      </c>
      <c r="CN173" s="177">
        <f t="shared" si="669"/>
        <v>0</v>
      </c>
      <c r="CO173" s="464">
        <f t="shared" si="670"/>
        <v>0</v>
      </c>
      <c r="CP173" s="394" t="str">
        <f t="shared" si="678"/>
        <v/>
      </c>
      <c r="CQ173" s="209">
        <f t="shared" si="671"/>
        <v>0</v>
      </c>
      <c r="CR173" s="177">
        <f t="shared" si="671"/>
        <v>0</v>
      </c>
      <c r="CS173" s="177">
        <f t="shared" si="671"/>
        <v>0</v>
      </c>
      <c r="CT173" s="464">
        <f t="shared" si="672"/>
        <v>0</v>
      </c>
      <c r="CU173" s="394" t="str">
        <f t="shared" si="679"/>
        <v/>
      </c>
      <c r="CV173" s="214"/>
    </row>
    <row r="174" spans="3:100" x14ac:dyDescent="0.25">
      <c r="C174" s="380">
        <f t="shared" si="510"/>
        <v>0</v>
      </c>
      <c r="I174" s="409" t="e">
        <f t="shared" ca="1" si="511"/>
        <v>#NAME?</v>
      </c>
      <c r="K174" s="110"/>
      <c r="L174" s="74" t="str">
        <f t="shared" si="512"/>
        <v/>
      </c>
      <c r="M174" s="11" t="str">
        <f t="shared" si="513"/>
        <v/>
      </c>
      <c r="N174" s="11" t="str">
        <f t="shared" si="514"/>
        <v/>
      </c>
      <c r="O174" s="11" t="str">
        <f t="shared" si="515"/>
        <v/>
      </c>
      <c r="P174" s="380">
        <f t="shared" si="516"/>
        <v>1</v>
      </c>
      <c r="Q174" s="380">
        <f t="shared" si="517"/>
        <v>1</v>
      </c>
      <c r="X174" s="503"/>
      <c r="Y174" s="476">
        <v>4</v>
      </c>
      <c r="Z174" s="202">
        <f t="shared" si="638"/>
        <v>0</v>
      </c>
      <c r="AA174" s="202">
        <f t="shared" si="638"/>
        <v>0</v>
      </c>
      <c r="AB174" s="202">
        <f t="shared" si="638"/>
        <v>0</v>
      </c>
      <c r="AC174" s="203"/>
      <c r="AD174" s="203">
        <f t="shared" si="639"/>
        <v>0</v>
      </c>
      <c r="AE174" s="212" t="str">
        <f t="shared" si="640"/>
        <v/>
      </c>
      <c r="AF174" s="202">
        <f t="shared" si="641"/>
        <v>0</v>
      </c>
      <c r="AG174" s="202">
        <f t="shared" si="641"/>
        <v>0</v>
      </c>
      <c r="AH174" s="202">
        <f t="shared" si="641"/>
        <v>0</v>
      </c>
      <c r="AI174" s="203">
        <f t="shared" si="642"/>
        <v>0</v>
      </c>
      <c r="AJ174" s="212" t="str">
        <f t="shared" si="673"/>
        <v/>
      </c>
      <c r="AK174" s="202">
        <f t="shared" si="643"/>
        <v>0</v>
      </c>
      <c r="AL174" s="202">
        <f t="shared" si="643"/>
        <v>0</v>
      </c>
      <c r="AM174" s="202">
        <f t="shared" si="643"/>
        <v>0</v>
      </c>
      <c r="AN174" s="203">
        <f t="shared" si="644"/>
        <v>0</v>
      </c>
      <c r="AO174" s="212" t="str">
        <f t="shared" si="674"/>
        <v/>
      </c>
      <c r="AP174" s="202">
        <f t="shared" si="645"/>
        <v>0</v>
      </c>
      <c r="AQ174" s="202">
        <f t="shared" si="645"/>
        <v>0</v>
      </c>
      <c r="AR174" s="202">
        <f t="shared" si="645"/>
        <v>0</v>
      </c>
      <c r="AS174" s="203">
        <f t="shared" si="646"/>
        <v>0</v>
      </c>
      <c r="AT174" s="212" t="str">
        <f t="shared" si="647"/>
        <v/>
      </c>
      <c r="AU174" s="202">
        <f t="shared" si="648"/>
        <v>0</v>
      </c>
      <c r="AV174" s="202">
        <f t="shared" si="648"/>
        <v>0</v>
      </c>
      <c r="AW174" s="202">
        <f t="shared" si="648"/>
        <v>0</v>
      </c>
      <c r="AX174" s="203">
        <f t="shared" si="649"/>
        <v>0</v>
      </c>
      <c r="AY174" s="215" t="str">
        <f t="shared" si="650"/>
        <v/>
      </c>
      <c r="AZ174" s="202">
        <f t="shared" si="651"/>
        <v>0</v>
      </c>
      <c r="BA174" s="202">
        <f t="shared" si="651"/>
        <v>0</v>
      </c>
      <c r="BB174" s="202">
        <f t="shared" si="651"/>
        <v>0</v>
      </c>
      <c r="BC174" s="203">
        <f t="shared" si="652"/>
        <v>0</v>
      </c>
      <c r="BD174" s="212" t="str">
        <f t="shared" si="653"/>
        <v/>
      </c>
      <c r="BE174" s="202">
        <f t="shared" si="654"/>
        <v>0</v>
      </c>
      <c r="BF174" s="202">
        <f t="shared" si="654"/>
        <v>0</v>
      </c>
      <c r="BG174" s="202">
        <f t="shared" si="654"/>
        <v>0</v>
      </c>
      <c r="BH174" s="203">
        <f t="shared" si="655"/>
        <v>0</v>
      </c>
      <c r="BI174" s="212" t="str">
        <f t="shared" si="656"/>
        <v/>
      </c>
      <c r="BJ174" s="503"/>
      <c r="BK174" s="479">
        <v>4</v>
      </c>
      <c r="BL174" s="246">
        <f t="shared" si="657"/>
        <v>0</v>
      </c>
      <c r="BM174" s="246">
        <f t="shared" si="657"/>
        <v>0</v>
      </c>
      <c r="BN174" s="246">
        <f t="shared" si="657"/>
        <v>0</v>
      </c>
      <c r="BO174" s="246"/>
      <c r="BP174" s="247">
        <f t="shared" si="658"/>
        <v>0</v>
      </c>
      <c r="BQ174" s="248" t="str">
        <f t="shared" si="659"/>
        <v/>
      </c>
      <c r="BR174" s="471">
        <f t="shared" si="660"/>
        <v>0</v>
      </c>
      <c r="BS174" s="246">
        <f t="shared" si="660"/>
        <v>0</v>
      </c>
      <c r="BT174" s="246">
        <f t="shared" si="660"/>
        <v>0</v>
      </c>
      <c r="BU174" s="246">
        <f t="shared" si="661"/>
        <v>0</v>
      </c>
      <c r="BV174" s="248" t="str">
        <f t="shared" si="675"/>
        <v/>
      </c>
      <c r="BW174" s="471">
        <f t="shared" si="662"/>
        <v>0</v>
      </c>
      <c r="BX174" s="246">
        <f t="shared" si="662"/>
        <v>0</v>
      </c>
      <c r="BY174" s="246">
        <f t="shared" si="662"/>
        <v>0</v>
      </c>
      <c r="BZ174" s="246">
        <f t="shared" si="663"/>
        <v>0</v>
      </c>
      <c r="CA174" s="248" t="str">
        <f t="shared" si="676"/>
        <v/>
      </c>
      <c r="CB174" s="471">
        <f t="shared" si="664"/>
        <v>0</v>
      </c>
      <c r="CC174" s="246">
        <f t="shared" si="664"/>
        <v>0</v>
      </c>
      <c r="CD174" s="246">
        <f t="shared" si="664"/>
        <v>0</v>
      </c>
      <c r="CE174" s="246">
        <f t="shared" si="665"/>
        <v>0</v>
      </c>
      <c r="CF174" s="248" t="str">
        <f t="shared" si="677"/>
        <v/>
      </c>
      <c r="CG174" s="471">
        <f t="shared" si="666"/>
        <v>0</v>
      </c>
      <c r="CH174" s="246">
        <f t="shared" si="666"/>
        <v>0</v>
      </c>
      <c r="CI174" s="246">
        <f t="shared" si="666"/>
        <v>0</v>
      </c>
      <c r="CJ174" s="246">
        <f t="shared" si="667"/>
        <v>0</v>
      </c>
      <c r="CK174" s="248" t="str">
        <f t="shared" si="668"/>
        <v/>
      </c>
      <c r="CL174" s="471">
        <f t="shared" si="669"/>
        <v>0</v>
      </c>
      <c r="CM174" s="246">
        <f t="shared" si="669"/>
        <v>0</v>
      </c>
      <c r="CN174" s="246">
        <f t="shared" si="669"/>
        <v>0</v>
      </c>
      <c r="CO174" s="247">
        <f t="shared" si="670"/>
        <v>0</v>
      </c>
      <c r="CP174" s="248" t="str">
        <f t="shared" si="678"/>
        <v/>
      </c>
      <c r="CQ174" s="471">
        <f t="shared" si="671"/>
        <v>0</v>
      </c>
      <c r="CR174" s="246">
        <f t="shared" si="671"/>
        <v>0</v>
      </c>
      <c r="CS174" s="246">
        <f t="shared" si="671"/>
        <v>0</v>
      </c>
      <c r="CT174" s="247">
        <f t="shared" si="672"/>
        <v>0</v>
      </c>
      <c r="CU174" s="248" t="str">
        <f t="shared" si="679"/>
        <v/>
      </c>
      <c r="CV174" s="214"/>
    </row>
    <row r="175" spans="3:100" x14ac:dyDescent="0.25">
      <c r="C175" s="380">
        <f t="shared" si="510"/>
        <v>0</v>
      </c>
      <c r="I175" s="409" t="e">
        <f t="shared" ca="1" si="511"/>
        <v>#NAME?</v>
      </c>
      <c r="K175" s="110"/>
      <c r="L175" s="74" t="str">
        <f t="shared" si="512"/>
        <v/>
      </c>
      <c r="M175" s="11" t="str">
        <f t="shared" si="513"/>
        <v/>
      </c>
      <c r="N175" s="11" t="str">
        <f t="shared" si="514"/>
        <v/>
      </c>
      <c r="O175" s="11" t="str">
        <f t="shared" si="515"/>
        <v/>
      </c>
      <c r="P175" s="380">
        <f t="shared" si="516"/>
        <v>1</v>
      </c>
      <c r="Q175" s="380">
        <f t="shared" si="517"/>
        <v>1</v>
      </c>
      <c r="X175" s="503"/>
      <c r="Y175" s="466">
        <v>5</v>
      </c>
      <c r="Z175" s="199">
        <f t="shared" si="638"/>
        <v>0</v>
      </c>
      <c r="AA175" s="199">
        <f t="shared" si="638"/>
        <v>0</v>
      </c>
      <c r="AB175" s="199">
        <f t="shared" si="638"/>
        <v>0</v>
      </c>
      <c r="AC175" s="395"/>
      <c r="AD175" s="395">
        <f t="shared" si="639"/>
        <v>0</v>
      </c>
      <c r="AE175" s="213" t="str">
        <f t="shared" si="640"/>
        <v/>
      </c>
      <c r="AF175" s="199">
        <f t="shared" si="641"/>
        <v>0</v>
      </c>
      <c r="AG175" s="199">
        <f t="shared" si="641"/>
        <v>0</v>
      </c>
      <c r="AH175" s="199">
        <f t="shared" si="641"/>
        <v>0</v>
      </c>
      <c r="AI175" s="395">
        <f t="shared" si="642"/>
        <v>0</v>
      </c>
      <c r="AJ175" s="213" t="str">
        <f t="shared" si="673"/>
        <v/>
      </c>
      <c r="AK175" s="199">
        <f t="shared" si="643"/>
        <v>0</v>
      </c>
      <c r="AL175" s="199">
        <f t="shared" si="643"/>
        <v>0</v>
      </c>
      <c r="AM175" s="199">
        <f t="shared" si="643"/>
        <v>0</v>
      </c>
      <c r="AN175" s="395">
        <f t="shared" si="644"/>
        <v>0</v>
      </c>
      <c r="AO175" s="213" t="str">
        <f t="shared" si="674"/>
        <v/>
      </c>
      <c r="AP175" s="199">
        <f t="shared" si="645"/>
        <v>0</v>
      </c>
      <c r="AQ175" s="199">
        <f t="shared" si="645"/>
        <v>0</v>
      </c>
      <c r="AR175" s="199">
        <f t="shared" si="645"/>
        <v>0</v>
      </c>
      <c r="AS175" s="395">
        <f t="shared" si="646"/>
        <v>0</v>
      </c>
      <c r="AT175" s="213" t="str">
        <f t="shared" si="647"/>
        <v/>
      </c>
      <c r="AU175" s="199">
        <f t="shared" si="648"/>
        <v>0</v>
      </c>
      <c r="AV175" s="199">
        <f t="shared" si="648"/>
        <v>0</v>
      </c>
      <c r="AW175" s="199">
        <f t="shared" si="648"/>
        <v>0</v>
      </c>
      <c r="AX175" s="395">
        <f t="shared" si="649"/>
        <v>0</v>
      </c>
      <c r="AY175" s="214" t="str">
        <f t="shared" si="650"/>
        <v/>
      </c>
      <c r="AZ175" s="199">
        <f t="shared" si="651"/>
        <v>0</v>
      </c>
      <c r="BA175" s="199">
        <f t="shared" si="651"/>
        <v>0</v>
      </c>
      <c r="BB175" s="199">
        <f t="shared" si="651"/>
        <v>0</v>
      </c>
      <c r="BC175" s="395">
        <f t="shared" si="652"/>
        <v>0</v>
      </c>
      <c r="BD175" s="213" t="str">
        <f t="shared" si="653"/>
        <v/>
      </c>
      <c r="BE175" s="199">
        <f t="shared" si="654"/>
        <v>0</v>
      </c>
      <c r="BF175" s="199">
        <f t="shared" si="654"/>
        <v>0</v>
      </c>
      <c r="BG175" s="199">
        <f t="shared" si="654"/>
        <v>0</v>
      </c>
      <c r="BH175" s="395">
        <f t="shared" si="655"/>
        <v>0</v>
      </c>
      <c r="BI175" s="213" t="str">
        <f t="shared" si="656"/>
        <v/>
      </c>
      <c r="BJ175" s="503"/>
      <c r="BK175" s="132">
        <v>5</v>
      </c>
      <c r="BL175" s="177">
        <f t="shared" si="657"/>
        <v>0</v>
      </c>
      <c r="BM175" s="177">
        <f t="shared" si="657"/>
        <v>0</v>
      </c>
      <c r="BN175" s="177">
        <f t="shared" si="657"/>
        <v>0</v>
      </c>
      <c r="BO175" s="177"/>
      <c r="BP175" s="395">
        <f t="shared" si="658"/>
        <v>0</v>
      </c>
      <c r="BQ175" s="394" t="str">
        <f t="shared" si="659"/>
        <v/>
      </c>
      <c r="BR175" s="209">
        <f t="shared" si="660"/>
        <v>0</v>
      </c>
      <c r="BS175" s="177">
        <f t="shared" si="660"/>
        <v>0</v>
      </c>
      <c r="BT175" s="177">
        <f t="shared" si="660"/>
        <v>0</v>
      </c>
      <c r="BU175" s="177">
        <f t="shared" si="661"/>
        <v>0</v>
      </c>
      <c r="BV175" s="394" t="str">
        <f t="shared" si="675"/>
        <v/>
      </c>
      <c r="BW175" s="209">
        <f t="shared" si="662"/>
        <v>0</v>
      </c>
      <c r="BX175" s="177">
        <f t="shared" si="662"/>
        <v>0</v>
      </c>
      <c r="BY175" s="177">
        <f t="shared" si="662"/>
        <v>0</v>
      </c>
      <c r="BZ175" s="177">
        <f t="shared" si="663"/>
        <v>0</v>
      </c>
      <c r="CA175" s="394" t="str">
        <f t="shared" si="676"/>
        <v/>
      </c>
      <c r="CB175" s="209">
        <f t="shared" si="664"/>
        <v>0</v>
      </c>
      <c r="CC175" s="177">
        <f t="shared" si="664"/>
        <v>0</v>
      </c>
      <c r="CD175" s="177">
        <f t="shared" si="664"/>
        <v>0</v>
      </c>
      <c r="CE175" s="177">
        <f t="shared" si="665"/>
        <v>0</v>
      </c>
      <c r="CF175" s="394" t="str">
        <f t="shared" si="677"/>
        <v/>
      </c>
      <c r="CG175" s="209">
        <f t="shared" si="666"/>
        <v>0</v>
      </c>
      <c r="CH175" s="177">
        <f t="shared" si="666"/>
        <v>0</v>
      </c>
      <c r="CI175" s="177">
        <f t="shared" si="666"/>
        <v>0</v>
      </c>
      <c r="CJ175" s="177">
        <f t="shared" si="667"/>
        <v>0</v>
      </c>
      <c r="CK175" s="394" t="str">
        <f t="shared" si="668"/>
        <v/>
      </c>
      <c r="CL175" s="209">
        <f t="shared" si="669"/>
        <v>0</v>
      </c>
      <c r="CM175" s="177">
        <f t="shared" si="669"/>
        <v>0</v>
      </c>
      <c r="CN175" s="177">
        <f t="shared" si="669"/>
        <v>0</v>
      </c>
      <c r="CO175" s="464">
        <f t="shared" si="670"/>
        <v>0</v>
      </c>
      <c r="CP175" s="394" t="str">
        <f t="shared" si="678"/>
        <v/>
      </c>
      <c r="CQ175" s="209">
        <f t="shared" si="671"/>
        <v>0</v>
      </c>
      <c r="CR175" s="177">
        <f t="shared" si="671"/>
        <v>0</v>
      </c>
      <c r="CS175" s="177">
        <f t="shared" si="671"/>
        <v>0</v>
      </c>
      <c r="CT175" s="464">
        <f t="shared" si="672"/>
        <v>0</v>
      </c>
      <c r="CU175" s="394" t="str">
        <f t="shared" si="679"/>
        <v/>
      </c>
      <c r="CV175" s="214"/>
    </row>
    <row r="176" spans="3:100" ht="15.75" thickBot="1" x14ac:dyDescent="0.3">
      <c r="C176" s="380">
        <f t="shared" si="510"/>
        <v>0</v>
      </c>
      <c r="I176" s="409" t="e">
        <f t="shared" ca="1" si="511"/>
        <v>#NAME?</v>
      </c>
      <c r="K176" s="110"/>
      <c r="L176" s="74" t="str">
        <f t="shared" si="512"/>
        <v/>
      </c>
      <c r="M176" s="11" t="str">
        <f t="shared" si="513"/>
        <v/>
      </c>
      <c r="N176" s="11" t="str">
        <f t="shared" si="514"/>
        <v/>
      </c>
      <c r="O176" s="11" t="str">
        <f t="shared" si="515"/>
        <v/>
      </c>
      <c r="P176" s="380">
        <f t="shared" si="516"/>
        <v>1</v>
      </c>
      <c r="Q176" s="380">
        <f t="shared" si="517"/>
        <v>1</v>
      </c>
      <c r="X176" s="504"/>
      <c r="Y176" s="477">
        <v>6</v>
      </c>
      <c r="Z176" s="470">
        <f t="shared" si="638"/>
        <v>0</v>
      </c>
      <c r="AA176" s="470">
        <f t="shared" si="638"/>
        <v>0</v>
      </c>
      <c r="AB176" s="470">
        <f t="shared" si="638"/>
        <v>0</v>
      </c>
      <c r="AC176" s="205"/>
      <c r="AD176" s="205">
        <f t="shared" si="639"/>
        <v>0</v>
      </c>
      <c r="AE176" s="212" t="str">
        <f t="shared" si="640"/>
        <v/>
      </c>
      <c r="AF176" s="469">
        <f t="shared" si="641"/>
        <v>0</v>
      </c>
      <c r="AG176" s="470">
        <f t="shared" si="641"/>
        <v>0</v>
      </c>
      <c r="AH176" s="470">
        <f t="shared" si="641"/>
        <v>0</v>
      </c>
      <c r="AI176" s="203">
        <f t="shared" si="642"/>
        <v>0</v>
      </c>
      <c r="AJ176" s="212" t="str">
        <f t="shared" si="673"/>
        <v/>
      </c>
      <c r="AK176" s="469">
        <f t="shared" si="643"/>
        <v>0</v>
      </c>
      <c r="AL176" s="470">
        <f t="shared" si="643"/>
        <v>0</v>
      </c>
      <c r="AM176" s="470">
        <f t="shared" si="643"/>
        <v>0</v>
      </c>
      <c r="AN176" s="203">
        <f t="shared" si="644"/>
        <v>0</v>
      </c>
      <c r="AO176" s="212" t="str">
        <f t="shared" si="674"/>
        <v/>
      </c>
      <c r="AP176" s="202">
        <f t="shared" si="645"/>
        <v>0</v>
      </c>
      <c r="AQ176" s="202">
        <f t="shared" si="645"/>
        <v>0</v>
      </c>
      <c r="AR176" s="202">
        <f t="shared" si="645"/>
        <v>0</v>
      </c>
      <c r="AS176" s="203">
        <f t="shared" si="646"/>
        <v>0</v>
      </c>
      <c r="AT176" s="212" t="str">
        <f t="shared" si="647"/>
        <v/>
      </c>
      <c r="AU176" s="469">
        <f t="shared" si="648"/>
        <v>0</v>
      </c>
      <c r="AV176" s="470">
        <f t="shared" si="648"/>
        <v>0</v>
      </c>
      <c r="AW176" s="470">
        <f t="shared" si="648"/>
        <v>0</v>
      </c>
      <c r="AX176" s="203">
        <f t="shared" si="649"/>
        <v>0</v>
      </c>
      <c r="AY176" s="215" t="str">
        <f t="shared" si="650"/>
        <v/>
      </c>
      <c r="AZ176" s="202">
        <f t="shared" si="651"/>
        <v>0</v>
      </c>
      <c r="BA176" s="202">
        <f t="shared" si="651"/>
        <v>0</v>
      </c>
      <c r="BB176" s="202">
        <f t="shared" si="651"/>
        <v>0</v>
      </c>
      <c r="BC176" s="205">
        <f t="shared" si="652"/>
        <v>0</v>
      </c>
      <c r="BD176" s="216" t="str">
        <f t="shared" si="653"/>
        <v/>
      </c>
      <c r="BE176" s="470">
        <f t="shared" si="654"/>
        <v>0</v>
      </c>
      <c r="BF176" s="470">
        <f t="shared" si="654"/>
        <v>0</v>
      </c>
      <c r="BG176" s="470">
        <f t="shared" si="654"/>
        <v>0</v>
      </c>
      <c r="BH176" s="203">
        <f t="shared" si="655"/>
        <v>0</v>
      </c>
      <c r="BI176" s="212" t="str">
        <f t="shared" si="656"/>
        <v/>
      </c>
      <c r="BJ176" s="504"/>
      <c r="BK176" s="480">
        <v>6</v>
      </c>
      <c r="BL176" s="427">
        <f t="shared" si="657"/>
        <v>0</v>
      </c>
      <c r="BM176" s="427">
        <f t="shared" si="657"/>
        <v>0</v>
      </c>
      <c r="BN176" s="427">
        <f t="shared" si="657"/>
        <v>0</v>
      </c>
      <c r="BO176" s="427"/>
      <c r="BP176" s="249">
        <f t="shared" si="658"/>
        <v>0</v>
      </c>
      <c r="BQ176" s="428" t="str">
        <f t="shared" si="659"/>
        <v/>
      </c>
      <c r="BR176" s="472">
        <f t="shared" si="660"/>
        <v>0</v>
      </c>
      <c r="BS176" s="427">
        <f t="shared" si="660"/>
        <v>0</v>
      </c>
      <c r="BT176" s="427">
        <f t="shared" si="660"/>
        <v>0</v>
      </c>
      <c r="BU176" s="427">
        <f t="shared" si="661"/>
        <v>0</v>
      </c>
      <c r="BV176" s="428" t="str">
        <f t="shared" si="675"/>
        <v/>
      </c>
      <c r="BW176" s="472">
        <f t="shared" si="662"/>
        <v>0</v>
      </c>
      <c r="BX176" s="427">
        <f t="shared" si="662"/>
        <v>0</v>
      </c>
      <c r="BY176" s="427">
        <f t="shared" si="662"/>
        <v>0</v>
      </c>
      <c r="BZ176" s="427">
        <f t="shared" si="663"/>
        <v>0</v>
      </c>
      <c r="CA176" s="428" t="str">
        <f t="shared" si="676"/>
        <v/>
      </c>
      <c r="CB176" s="472">
        <f t="shared" si="664"/>
        <v>0</v>
      </c>
      <c r="CC176" s="427">
        <f t="shared" si="664"/>
        <v>0</v>
      </c>
      <c r="CD176" s="427">
        <f t="shared" si="664"/>
        <v>0</v>
      </c>
      <c r="CE176" s="427">
        <f t="shared" si="665"/>
        <v>0</v>
      </c>
      <c r="CF176" s="428" t="str">
        <f t="shared" si="677"/>
        <v/>
      </c>
      <c r="CG176" s="472">
        <f t="shared" si="666"/>
        <v>0</v>
      </c>
      <c r="CH176" s="427">
        <f t="shared" si="666"/>
        <v>0</v>
      </c>
      <c r="CI176" s="427">
        <f t="shared" si="666"/>
        <v>0</v>
      </c>
      <c r="CJ176" s="427">
        <f t="shared" si="667"/>
        <v>0</v>
      </c>
      <c r="CK176" s="428" t="str">
        <f t="shared" si="668"/>
        <v/>
      </c>
      <c r="CL176" s="472">
        <f t="shared" si="669"/>
        <v>0</v>
      </c>
      <c r="CM176" s="427">
        <f t="shared" si="669"/>
        <v>0</v>
      </c>
      <c r="CN176" s="427">
        <f t="shared" si="669"/>
        <v>0</v>
      </c>
      <c r="CO176" s="249">
        <f t="shared" si="670"/>
        <v>0</v>
      </c>
      <c r="CP176" s="428" t="str">
        <f t="shared" si="678"/>
        <v/>
      </c>
      <c r="CQ176" s="472">
        <f t="shared" si="671"/>
        <v>0</v>
      </c>
      <c r="CR176" s="427">
        <f t="shared" si="671"/>
        <v>0</v>
      </c>
      <c r="CS176" s="427">
        <f t="shared" si="671"/>
        <v>0</v>
      </c>
      <c r="CT176" s="249">
        <f t="shared" si="672"/>
        <v>0</v>
      </c>
      <c r="CU176" s="428" t="str">
        <f t="shared" si="679"/>
        <v/>
      </c>
      <c r="CV176" s="214"/>
    </row>
    <row r="177" spans="3:100" ht="16.5" thickBot="1" x14ac:dyDescent="0.3">
      <c r="C177" s="380">
        <f t="shared" si="510"/>
        <v>0</v>
      </c>
      <c r="I177" s="409" t="e">
        <f t="shared" ca="1" si="511"/>
        <v>#NAME?</v>
      </c>
      <c r="K177" s="110"/>
      <c r="L177" s="74" t="str">
        <f t="shared" si="512"/>
        <v/>
      </c>
      <c r="M177" s="11" t="str">
        <f t="shared" si="513"/>
        <v/>
      </c>
      <c r="N177" s="11" t="str">
        <f t="shared" si="514"/>
        <v/>
      </c>
      <c r="O177" s="11" t="str">
        <f t="shared" si="515"/>
        <v/>
      </c>
      <c r="P177" s="380">
        <f t="shared" si="516"/>
        <v>1</v>
      </c>
      <c r="Q177" s="380">
        <f t="shared" si="517"/>
        <v>1</v>
      </c>
      <c r="X177" s="505" t="s">
        <v>130</v>
      </c>
      <c r="Y177" s="506"/>
      <c r="Z177" s="206">
        <f>SUM(Z171:Z176)</f>
        <v>0</v>
      </c>
      <c r="AA177" s="207">
        <f>SUM(AA171:AA176)</f>
        <v>0</v>
      </c>
      <c r="AB177" s="207">
        <f>SUM(AB171:AB176)</f>
        <v>0</v>
      </c>
      <c r="AC177" s="208"/>
      <c r="AD177" s="208">
        <f t="shared" si="639"/>
        <v>0</v>
      </c>
      <c r="AE177" s="196" t="str">
        <f t="shared" si="640"/>
        <v/>
      </c>
      <c r="AF177" s="206">
        <f>SUM(AF171:AF176)</f>
        <v>0</v>
      </c>
      <c r="AG177" s="207">
        <f>SUM(AG171:AG176)</f>
        <v>0</v>
      </c>
      <c r="AH177" s="207">
        <f>SUM(AH171:AH176)</f>
        <v>0</v>
      </c>
      <c r="AI177" s="190">
        <f t="shared" si="642"/>
        <v>0</v>
      </c>
      <c r="AJ177" s="196" t="str">
        <f t="shared" si="673"/>
        <v/>
      </c>
      <c r="AK177" s="207">
        <f>SUM(AK171:AK176)</f>
        <v>0</v>
      </c>
      <c r="AL177" s="207">
        <f>SUM(AL171:AL176)</f>
        <v>0</v>
      </c>
      <c r="AM177" s="207">
        <f>SUM(AM171:AM176)</f>
        <v>0</v>
      </c>
      <c r="AN177" s="190">
        <f t="shared" si="644"/>
        <v>0</v>
      </c>
      <c r="AO177" s="196" t="str">
        <f t="shared" si="674"/>
        <v/>
      </c>
      <c r="AP177" s="193">
        <f>SUM(AP171:AP176)</f>
        <v>0</v>
      </c>
      <c r="AQ177" s="194">
        <f>SUM(AQ171:AQ176)</f>
        <v>0</v>
      </c>
      <c r="AR177" s="194">
        <f>SUM(AR171:AR176)</f>
        <v>0</v>
      </c>
      <c r="AS177" s="190">
        <f t="shared" ref="AS177" si="680">SUM(AP177:AR177)</f>
        <v>0</v>
      </c>
      <c r="AT177" s="196" t="str">
        <f t="shared" si="647"/>
        <v/>
      </c>
      <c r="AU177" s="206">
        <f>SUM(AU171:AU176)</f>
        <v>0</v>
      </c>
      <c r="AV177" s="207">
        <f>SUM(AV171:AV176)</f>
        <v>0</v>
      </c>
      <c r="AW177" s="207">
        <f>SUM(AW171:AW176)</f>
        <v>0</v>
      </c>
      <c r="AX177" s="190">
        <f t="shared" si="649"/>
        <v>0</v>
      </c>
      <c r="AY177" s="196" t="str">
        <f t="shared" si="650"/>
        <v/>
      </c>
      <c r="AZ177" s="193">
        <f>SUM(AZ171:AZ176)</f>
        <v>0</v>
      </c>
      <c r="BA177" s="194">
        <f>SUM(BA171:BA176)</f>
        <v>0</v>
      </c>
      <c r="BB177" s="194">
        <f>SUM(BB171:BB176)</f>
        <v>0</v>
      </c>
      <c r="BC177" s="208">
        <f t="shared" si="652"/>
        <v>0</v>
      </c>
      <c r="BD177" s="396" t="str">
        <f t="shared" si="653"/>
        <v/>
      </c>
      <c r="BE177" s="207">
        <f>SUM(BE171:BE176)</f>
        <v>0</v>
      </c>
      <c r="BF177" s="207">
        <f>SUM(BF171:BF176)</f>
        <v>0</v>
      </c>
      <c r="BG177" s="207">
        <f>SUM(BG171:BG176)</f>
        <v>0</v>
      </c>
      <c r="BH177" s="190">
        <f t="shared" si="655"/>
        <v>0</v>
      </c>
      <c r="BI177" s="196" t="str">
        <f t="shared" si="656"/>
        <v/>
      </c>
      <c r="BJ177" s="505" t="s">
        <v>130</v>
      </c>
      <c r="BK177" s="506"/>
      <c r="BL177" s="206">
        <f>SUM(BL171:BL176)</f>
        <v>0</v>
      </c>
      <c r="BM177" s="207">
        <f>SUM(BM171:BM176)</f>
        <v>0</v>
      </c>
      <c r="BN177" s="207">
        <f>SUM(BN171:BN176)</f>
        <v>0</v>
      </c>
      <c r="BO177" s="207"/>
      <c r="BP177" s="208">
        <f t="shared" si="658"/>
        <v>0</v>
      </c>
      <c r="BQ177" s="430" t="str">
        <f t="shared" si="659"/>
        <v/>
      </c>
      <c r="BR177" s="206">
        <f>SUM(BR171:BR176)</f>
        <v>0</v>
      </c>
      <c r="BS177" s="207">
        <f>SUM(BS171:BS176)</f>
        <v>0</v>
      </c>
      <c r="BT177" s="207">
        <f>SUM(BT171:BT176)</f>
        <v>0</v>
      </c>
      <c r="BU177" s="207">
        <f t="shared" si="661"/>
        <v>0</v>
      </c>
      <c r="BV177" s="430" t="str">
        <f t="shared" si="675"/>
        <v/>
      </c>
      <c r="BW177" s="206">
        <f>SUM(BW171:BW176)</f>
        <v>0</v>
      </c>
      <c r="BX177" s="207">
        <f>SUM(BX171:BX176)</f>
        <v>0</v>
      </c>
      <c r="BY177" s="207">
        <f>SUM(BY171:BY176)</f>
        <v>0</v>
      </c>
      <c r="BZ177" s="207">
        <f t="shared" si="663"/>
        <v>0</v>
      </c>
      <c r="CA177" s="430" t="str">
        <f t="shared" si="676"/>
        <v/>
      </c>
      <c r="CB177" s="206">
        <f>SUM(CB171:CB176)</f>
        <v>0</v>
      </c>
      <c r="CC177" s="207">
        <f>SUM(CC171:CC176)</f>
        <v>0</v>
      </c>
      <c r="CD177" s="207">
        <f>SUM(CD171:CD176)</f>
        <v>0</v>
      </c>
      <c r="CE177" s="207">
        <f t="shared" si="665"/>
        <v>0</v>
      </c>
      <c r="CF177" s="430" t="str">
        <f t="shared" si="677"/>
        <v/>
      </c>
      <c r="CG177" s="206">
        <f>SUM(CG171:CG176)</f>
        <v>0</v>
      </c>
      <c r="CH177" s="207">
        <f>SUM(CH171:CH176)</f>
        <v>0</v>
      </c>
      <c r="CI177" s="207">
        <f>SUM(CI171:CI176)</f>
        <v>0</v>
      </c>
      <c r="CJ177" s="207">
        <f t="shared" si="667"/>
        <v>0</v>
      </c>
      <c r="CK177" s="430" t="str">
        <f t="shared" si="668"/>
        <v/>
      </c>
      <c r="CL177" s="206">
        <f>SUM(CL171:CL176)</f>
        <v>0</v>
      </c>
      <c r="CM177" s="207">
        <f>SUM(CM171:CM176)</f>
        <v>0</v>
      </c>
      <c r="CN177" s="207">
        <f>SUM(CN171:CN176)</f>
        <v>0</v>
      </c>
      <c r="CO177" s="207">
        <f t="shared" ref="CO177" si="681">SUM(CL177:CN177)</f>
        <v>0</v>
      </c>
      <c r="CP177" s="430" t="str">
        <f t="shared" ref="CP177" si="682">IF(CO177=0,"",((CL177*4)+(CM177*2)+(CN177*0))/CO177)</f>
        <v/>
      </c>
      <c r="CQ177" s="206">
        <f>SUM(CQ171:CQ176)</f>
        <v>0</v>
      </c>
      <c r="CR177" s="207">
        <f>SUM(CR171:CR176)</f>
        <v>0</v>
      </c>
      <c r="CS177" s="207">
        <f>SUM(CS171:CS176)</f>
        <v>0</v>
      </c>
      <c r="CT177" s="207">
        <f t="shared" ref="CT177" si="683">SUM(CQ177:CS177)</f>
        <v>0</v>
      </c>
      <c r="CU177" s="430" t="str">
        <f t="shared" ref="CU177" si="684">IF(CT177=0,"",((CQ177*4)+(CR177*2)+(CS177*0))/CT177)</f>
        <v/>
      </c>
      <c r="CV177" s="329"/>
    </row>
    <row r="178" spans="3:100" x14ac:dyDescent="0.25">
      <c r="C178" s="380">
        <f t="shared" si="510"/>
        <v>0</v>
      </c>
      <c r="I178" s="409" t="e">
        <f t="shared" ca="1" si="511"/>
        <v>#NAME?</v>
      </c>
      <c r="K178" s="110"/>
      <c r="L178" s="74" t="str">
        <f t="shared" si="512"/>
        <v/>
      </c>
      <c r="M178" s="11" t="str">
        <f t="shared" si="513"/>
        <v/>
      </c>
      <c r="N178" s="11" t="str">
        <f t="shared" si="514"/>
        <v/>
      </c>
      <c r="O178" s="11" t="str">
        <f t="shared" si="515"/>
        <v/>
      </c>
      <c r="P178" s="380">
        <f t="shared" si="516"/>
        <v>1</v>
      </c>
      <c r="Q178" s="380">
        <f t="shared" si="517"/>
        <v>1</v>
      </c>
    </row>
    <row r="179" spans="3:100" x14ac:dyDescent="0.25">
      <c r="C179" s="380">
        <f t="shared" si="510"/>
        <v>0</v>
      </c>
      <c r="I179" s="409" t="e">
        <f t="shared" ca="1" si="511"/>
        <v>#NAME?</v>
      </c>
      <c r="K179" s="110"/>
      <c r="L179" s="74" t="str">
        <f t="shared" si="512"/>
        <v/>
      </c>
      <c r="M179" s="11" t="str">
        <f t="shared" si="513"/>
        <v/>
      </c>
      <c r="N179" s="11" t="str">
        <f t="shared" si="514"/>
        <v/>
      </c>
      <c r="O179" s="11" t="str">
        <f t="shared" si="515"/>
        <v/>
      </c>
      <c r="P179" s="380">
        <f t="shared" si="516"/>
        <v>1</v>
      </c>
      <c r="Q179" s="380">
        <f t="shared" si="517"/>
        <v>1</v>
      </c>
    </row>
    <row r="180" spans="3:100" x14ac:dyDescent="0.25">
      <c r="C180" s="380">
        <f t="shared" si="510"/>
        <v>0</v>
      </c>
      <c r="I180" s="409" t="e">
        <f t="shared" ca="1" si="511"/>
        <v>#NAME?</v>
      </c>
      <c r="K180" s="110"/>
      <c r="L180" s="74" t="str">
        <f t="shared" si="512"/>
        <v/>
      </c>
      <c r="M180" s="11" t="str">
        <f t="shared" si="513"/>
        <v/>
      </c>
      <c r="N180" s="11" t="str">
        <f t="shared" si="514"/>
        <v/>
      </c>
      <c r="O180" s="11" t="str">
        <f t="shared" si="515"/>
        <v/>
      </c>
      <c r="P180" s="380">
        <f t="shared" si="516"/>
        <v>1</v>
      </c>
      <c r="Q180" s="380">
        <f t="shared" si="517"/>
        <v>1</v>
      </c>
    </row>
    <row r="181" spans="3:100" x14ac:dyDescent="0.25">
      <c r="C181" s="380">
        <f t="shared" si="510"/>
        <v>0</v>
      </c>
      <c r="I181" s="409" t="e">
        <f t="shared" ca="1" si="511"/>
        <v>#NAME?</v>
      </c>
      <c r="K181" s="110"/>
      <c r="L181" s="74" t="str">
        <f t="shared" si="512"/>
        <v/>
      </c>
      <c r="M181" s="11" t="str">
        <f t="shared" si="513"/>
        <v/>
      </c>
      <c r="N181" s="11" t="str">
        <f t="shared" si="514"/>
        <v/>
      </c>
      <c r="O181" s="11" t="str">
        <f t="shared" si="515"/>
        <v/>
      </c>
      <c r="P181" s="380">
        <f t="shared" si="516"/>
        <v>1</v>
      </c>
      <c r="Q181" s="380">
        <f t="shared" si="517"/>
        <v>1</v>
      </c>
    </row>
    <row r="182" spans="3:100" x14ac:dyDescent="0.25">
      <c r="C182" s="380">
        <f t="shared" si="510"/>
        <v>0</v>
      </c>
      <c r="I182" s="409" t="e">
        <f t="shared" ca="1" si="511"/>
        <v>#NAME?</v>
      </c>
      <c r="K182" s="110"/>
      <c r="L182" s="74" t="str">
        <f t="shared" si="512"/>
        <v/>
      </c>
      <c r="M182" s="11" t="str">
        <f t="shared" si="513"/>
        <v/>
      </c>
      <c r="N182" s="11" t="str">
        <f t="shared" si="514"/>
        <v/>
      </c>
      <c r="O182" s="11" t="str">
        <f t="shared" si="515"/>
        <v/>
      </c>
      <c r="P182" s="380">
        <f t="shared" si="516"/>
        <v>1</v>
      </c>
      <c r="Q182" s="380">
        <f t="shared" si="517"/>
        <v>1</v>
      </c>
    </row>
    <row r="183" spans="3:100" x14ac:dyDescent="0.25">
      <c r="C183" s="380">
        <f t="shared" si="510"/>
        <v>0</v>
      </c>
      <c r="I183" s="409" t="e">
        <f t="shared" ca="1" si="511"/>
        <v>#NAME?</v>
      </c>
      <c r="K183" s="110"/>
      <c r="L183" s="74" t="str">
        <f t="shared" si="512"/>
        <v/>
      </c>
      <c r="M183" s="11" t="str">
        <f t="shared" si="513"/>
        <v/>
      </c>
      <c r="N183" s="11" t="str">
        <f t="shared" si="514"/>
        <v/>
      </c>
      <c r="O183" s="11" t="str">
        <f t="shared" si="515"/>
        <v/>
      </c>
      <c r="P183" s="380">
        <f t="shared" si="516"/>
        <v>1</v>
      </c>
      <c r="Q183" s="380">
        <f t="shared" si="517"/>
        <v>1</v>
      </c>
    </row>
    <row r="184" spans="3:100" x14ac:dyDescent="0.25">
      <c r="C184" s="380">
        <f t="shared" si="510"/>
        <v>0</v>
      </c>
      <c r="I184" s="409" t="e">
        <f t="shared" ca="1" si="511"/>
        <v>#NAME?</v>
      </c>
      <c r="K184" s="110"/>
      <c r="L184" s="74" t="str">
        <f t="shared" si="512"/>
        <v/>
      </c>
      <c r="M184" s="11" t="str">
        <f t="shared" si="513"/>
        <v/>
      </c>
      <c r="N184" s="11" t="str">
        <f t="shared" si="514"/>
        <v/>
      </c>
      <c r="O184" s="11" t="str">
        <f t="shared" si="515"/>
        <v/>
      </c>
      <c r="P184" s="380">
        <f t="shared" si="516"/>
        <v>1</v>
      </c>
      <c r="Q184" s="380">
        <f t="shared" si="517"/>
        <v>1</v>
      </c>
    </row>
    <row r="185" spans="3:100" x14ac:dyDescent="0.25">
      <c r="C185" s="380">
        <f t="shared" si="510"/>
        <v>0</v>
      </c>
      <c r="I185" s="409" t="e">
        <f t="shared" ca="1" si="511"/>
        <v>#NAME?</v>
      </c>
      <c r="K185" s="110"/>
      <c r="L185" s="74" t="str">
        <f t="shared" si="512"/>
        <v/>
      </c>
      <c r="M185" s="11" t="str">
        <f t="shared" si="513"/>
        <v/>
      </c>
      <c r="N185" s="11" t="str">
        <f t="shared" si="514"/>
        <v/>
      </c>
      <c r="O185" s="11" t="str">
        <f t="shared" si="515"/>
        <v/>
      </c>
      <c r="P185" s="380">
        <f t="shared" si="516"/>
        <v>1</v>
      </c>
      <c r="Q185" s="380">
        <f t="shared" si="517"/>
        <v>1</v>
      </c>
    </row>
    <row r="186" spans="3:100" x14ac:dyDescent="0.25">
      <c r="C186" s="380">
        <f t="shared" si="510"/>
        <v>0</v>
      </c>
      <c r="I186" s="409" t="e">
        <f t="shared" ca="1" si="511"/>
        <v>#NAME?</v>
      </c>
      <c r="K186" s="110"/>
      <c r="L186" s="74" t="str">
        <f t="shared" si="512"/>
        <v/>
      </c>
      <c r="M186" s="11" t="str">
        <f t="shared" si="513"/>
        <v/>
      </c>
      <c r="N186" s="11" t="str">
        <f t="shared" si="514"/>
        <v/>
      </c>
      <c r="O186" s="11" t="str">
        <f t="shared" si="515"/>
        <v/>
      </c>
      <c r="P186" s="380">
        <f t="shared" si="516"/>
        <v>1</v>
      </c>
      <c r="Q186" s="380">
        <f t="shared" si="517"/>
        <v>1</v>
      </c>
    </row>
    <row r="187" spans="3:100" x14ac:dyDescent="0.25">
      <c r="C187" s="380">
        <f t="shared" si="510"/>
        <v>0</v>
      </c>
      <c r="I187" s="409" t="e">
        <f t="shared" ca="1" si="511"/>
        <v>#NAME?</v>
      </c>
      <c r="K187" s="110"/>
      <c r="L187" s="74" t="str">
        <f t="shared" si="512"/>
        <v/>
      </c>
      <c r="M187" s="11" t="str">
        <f t="shared" si="513"/>
        <v/>
      </c>
      <c r="N187" s="11" t="str">
        <f t="shared" si="514"/>
        <v/>
      </c>
      <c r="O187" s="11" t="str">
        <f t="shared" si="515"/>
        <v/>
      </c>
      <c r="P187" s="380">
        <f t="shared" si="516"/>
        <v>1</v>
      </c>
      <c r="Q187" s="380">
        <f t="shared" si="517"/>
        <v>1</v>
      </c>
    </row>
    <row r="188" spans="3:100" x14ac:dyDescent="0.25">
      <c r="C188" s="380">
        <f t="shared" si="510"/>
        <v>0</v>
      </c>
      <c r="I188" s="409" t="e">
        <f t="shared" ca="1" si="511"/>
        <v>#NAME?</v>
      </c>
      <c r="K188" s="110"/>
      <c r="L188" s="74" t="str">
        <f t="shared" si="512"/>
        <v/>
      </c>
      <c r="M188" s="11" t="str">
        <f t="shared" si="513"/>
        <v/>
      </c>
      <c r="N188" s="11" t="str">
        <f t="shared" si="514"/>
        <v/>
      </c>
      <c r="O188" s="11" t="str">
        <f t="shared" si="515"/>
        <v/>
      </c>
      <c r="P188" s="380">
        <f t="shared" si="516"/>
        <v>1</v>
      </c>
      <c r="Q188" s="380">
        <f t="shared" si="517"/>
        <v>1</v>
      </c>
    </row>
    <row r="189" spans="3:100" x14ac:dyDescent="0.25">
      <c r="C189" s="380">
        <f t="shared" si="510"/>
        <v>0</v>
      </c>
      <c r="I189" s="409" t="e">
        <f t="shared" ca="1" si="511"/>
        <v>#NAME?</v>
      </c>
      <c r="K189" s="110"/>
      <c r="L189" s="74" t="str">
        <f t="shared" si="512"/>
        <v/>
      </c>
      <c r="M189" s="11" t="str">
        <f t="shared" si="513"/>
        <v/>
      </c>
      <c r="N189" s="11" t="str">
        <f t="shared" si="514"/>
        <v/>
      </c>
      <c r="O189" s="11" t="str">
        <f t="shared" si="515"/>
        <v/>
      </c>
      <c r="P189" s="380">
        <f t="shared" si="516"/>
        <v>1</v>
      </c>
      <c r="Q189" s="380">
        <f t="shared" si="517"/>
        <v>1</v>
      </c>
    </row>
    <row r="190" spans="3:100" x14ac:dyDescent="0.25">
      <c r="C190" s="380">
        <f t="shared" si="510"/>
        <v>0</v>
      </c>
      <c r="I190" s="409" t="e">
        <f t="shared" ca="1" si="511"/>
        <v>#NAME?</v>
      </c>
      <c r="K190" s="110"/>
      <c r="L190" s="74" t="str">
        <f t="shared" si="512"/>
        <v/>
      </c>
      <c r="M190" s="11" t="str">
        <f t="shared" si="513"/>
        <v/>
      </c>
      <c r="N190" s="11" t="str">
        <f t="shared" si="514"/>
        <v/>
      </c>
      <c r="O190" s="11" t="str">
        <f t="shared" si="515"/>
        <v/>
      </c>
      <c r="P190" s="380">
        <f t="shared" si="516"/>
        <v>1</v>
      </c>
      <c r="Q190" s="380">
        <f t="shared" si="517"/>
        <v>1</v>
      </c>
    </row>
    <row r="191" spans="3:100" x14ac:dyDescent="0.25">
      <c r="C191" s="380">
        <f t="shared" si="510"/>
        <v>0</v>
      </c>
      <c r="I191" s="409" t="e">
        <f t="shared" ca="1" si="511"/>
        <v>#NAME?</v>
      </c>
      <c r="K191" s="110"/>
      <c r="L191" s="74" t="str">
        <f t="shared" si="512"/>
        <v/>
      </c>
      <c r="M191" s="11" t="str">
        <f t="shared" si="513"/>
        <v/>
      </c>
      <c r="N191" s="11" t="str">
        <f t="shared" si="514"/>
        <v/>
      </c>
      <c r="O191" s="11" t="str">
        <f t="shared" si="515"/>
        <v/>
      </c>
      <c r="P191" s="380">
        <f t="shared" si="516"/>
        <v>1</v>
      </c>
      <c r="Q191" s="380">
        <f t="shared" si="517"/>
        <v>1</v>
      </c>
    </row>
    <row r="192" spans="3:100" x14ac:dyDescent="0.25">
      <c r="C192" s="380">
        <f t="shared" si="510"/>
        <v>0</v>
      </c>
      <c r="I192" s="409" t="e">
        <f t="shared" ca="1" si="511"/>
        <v>#NAME?</v>
      </c>
      <c r="K192" s="110"/>
      <c r="L192" s="74" t="str">
        <f t="shared" si="512"/>
        <v/>
      </c>
      <c r="M192" s="11" t="str">
        <f t="shared" si="513"/>
        <v/>
      </c>
      <c r="N192" s="11" t="str">
        <f t="shared" si="514"/>
        <v/>
      </c>
      <c r="O192" s="11" t="str">
        <f t="shared" si="515"/>
        <v/>
      </c>
      <c r="P192" s="380">
        <f t="shared" si="516"/>
        <v>1</v>
      </c>
      <c r="Q192" s="380">
        <f t="shared" si="517"/>
        <v>1</v>
      </c>
    </row>
    <row r="193" spans="3:17" x14ac:dyDescent="0.25">
      <c r="C193" s="380">
        <f t="shared" si="510"/>
        <v>0</v>
      </c>
      <c r="I193" s="409" t="e">
        <f t="shared" ca="1" si="511"/>
        <v>#NAME?</v>
      </c>
      <c r="K193" s="110"/>
      <c r="L193" s="74" t="str">
        <f t="shared" si="512"/>
        <v/>
      </c>
      <c r="M193" s="11" t="str">
        <f t="shared" si="513"/>
        <v/>
      </c>
      <c r="N193" s="11" t="str">
        <f t="shared" si="514"/>
        <v/>
      </c>
      <c r="O193" s="11" t="str">
        <f t="shared" si="515"/>
        <v/>
      </c>
      <c r="P193" s="380">
        <f t="shared" si="516"/>
        <v>1</v>
      </c>
      <c r="Q193" s="380">
        <f t="shared" si="517"/>
        <v>1</v>
      </c>
    </row>
    <row r="194" spans="3:17" x14ac:dyDescent="0.25">
      <c r="C194" s="380">
        <f t="shared" si="510"/>
        <v>0</v>
      </c>
      <c r="I194" s="409" t="e">
        <f t="shared" ca="1" si="511"/>
        <v>#NAME?</v>
      </c>
      <c r="K194" s="110"/>
      <c r="L194" s="74" t="str">
        <f t="shared" si="512"/>
        <v/>
      </c>
      <c r="M194" s="11" t="str">
        <f t="shared" si="513"/>
        <v/>
      </c>
      <c r="N194" s="11" t="str">
        <f t="shared" si="514"/>
        <v/>
      </c>
      <c r="O194" s="11" t="str">
        <f t="shared" si="515"/>
        <v/>
      </c>
      <c r="P194" s="380">
        <f t="shared" si="516"/>
        <v>1</v>
      </c>
      <c r="Q194" s="380">
        <f t="shared" si="517"/>
        <v>1</v>
      </c>
    </row>
    <row r="195" spans="3:17" x14ac:dyDescent="0.25">
      <c r="C195" s="380">
        <f t="shared" si="510"/>
        <v>0</v>
      </c>
      <c r="I195" s="409" t="e">
        <f t="shared" ca="1" si="511"/>
        <v>#NAME?</v>
      </c>
      <c r="K195" s="110"/>
      <c r="L195" s="74" t="str">
        <f t="shared" si="512"/>
        <v/>
      </c>
      <c r="M195" s="11" t="str">
        <f t="shared" si="513"/>
        <v/>
      </c>
      <c r="N195" s="11" t="str">
        <f t="shared" si="514"/>
        <v/>
      </c>
      <c r="O195" s="11" t="str">
        <f t="shared" si="515"/>
        <v/>
      </c>
      <c r="P195" s="380">
        <f t="shared" si="516"/>
        <v>1</v>
      </c>
      <c r="Q195" s="380">
        <f t="shared" si="517"/>
        <v>1</v>
      </c>
    </row>
    <row r="196" spans="3:17" x14ac:dyDescent="0.25">
      <c r="C196" s="380">
        <f t="shared" si="510"/>
        <v>0</v>
      </c>
      <c r="I196" s="409" t="e">
        <f t="shared" ca="1" si="511"/>
        <v>#NAME?</v>
      </c>
      <c r="K196" s="110"/>
      <c r="L196" s="74" t="str">
        <f t="shared" si="512"/>
        <v/>
      </c>
      <c r="M196" s="11" t="str">
        <f t="shared" si="513"/>
        <v/>
      </c>
      <c r="N196" s="11" t="str">
        <f t="shared" si="514"/>
        <v/>
      </c>
      <c r="O196" s="11" t="str">
        <f t="shared" si="515"/>
        <v/>
      </c>
      <c r="P196" s="380">
        <f t="shared" si="516"/>
        <v>1</v>
      </c>
      <c r="Q196" s="380">
        <f t="shared" si="517"/>
        <v>1</v>
      </c>
    </row>
    <row r="197" spans="3:17" x14ac:dyDescent="0.25">
      <c r="C197" s="380">
        <f t="shared" si="510"/>
        <v>0</v>
      </c>
      <c r="I197" s="409" t="e">
        <f t="shared" ca="1" si="511"/>
        <v>#NAME?</v>
      </c>
      <c r="K197" s="110"/>
      <c r="L197" s="74" t="str">
        <f t="shared" si="512"/>
        <v/>
      </c>
      <c r="M197" s="11" t="str">
        <f t="shared" si="513"/>
        <v/>
      </c>
      <c r="N197" s="11" t="str">
        <f t="shared" si="514"/>
        <v/>
      </c>
      <c r="O197" s="11" t="str">
        <f t="shared" si="515"/>
        <v/>
      </c>
      <c r="P197" s="380">
        <f t="shared" si="516"/>
        <v>1</v>
      </c>
      <c r="Q197" s="380">
        <f t="shared" si="517"/>
        <v>1</v>
      </c>
    </row>
    <row r="198" spans="3:17" x14ac:dyDescent="0.25">
      <c r="C198" s="380">
        <f t="shared" ref="C198:C261" si="685">IFERROR(_xlfn.NUMBERVALUE(L198),L198)</f>
        <v>0</v>
      </c>
      <c r="I198" s="409" t="e">
        <f t="shared" ref="I198:I261" ca="1" si="686">IF(OR($A$4=C198,$A$5=C198,$A$6=C198,$A$7=C198,$A$8=C198,$A$9=C198,$A$10=C198,$A$11=C198,$A$12=C198,$A$13=C198,$A$14=C198,$A$15=C198,$A$16=C198,$A$17=C198,$A$18=C198),1,2)</f>
        <v>#NAME?</v>
      </c>
      <c r="K198" s="110"/>
      <c r="L198" s="74" t="str">
        <f t="shared" ref="L198:L261" si="687">MID(K198,1,2)</f>
        <v/>
      </c>
      <c r="M198" s="11" t="str">
        <f t="shared" ref="M198:M261" si="688">MID(K198,3,1)</f>
        <v/>
      </c>
      <c r="N198" s="11" t="str">
        <f t="shared" ref="N198:N261" si="689">MID(K198,4,1)</f>
        <v/>
      </c>
      <c r="O198" s="11" t="str">
        <f t="shared" ref="O198:O261" si="690">MID(K198,5,2)</f>
        <v/>
      </c>
      <c r="P198" s="380">
        <f t="shared" ref="P198:P261" si="691">IF(AND($T$18=C198,N198="S"),1,IF(AND($T$19=C198,N198="S"),6,IF(AND($T$20=C198,N198="S"),5,IF(AND($T$21=C198,N198="S"),4,IF(AND($T$22=C198,N198="S"),3,IF(AND($T$23=C198,N198="S"),2,P197))))))</f>
        <v>1</v>
      </c>
      <c r="Q198" s="380">
        <f t="shared" ref="Q198:Q261" si="692">IF(AND($T$29=C198,N198="S"),1,IF(AND($T$30=C198,N198="S"),2,IF(AND($T$31=C198,N198="S"),3,IF(AND($T$32=C198,N198="S"),4,IF(AND($T$33=C198,N198="S"),5,IF(AND($T$34=C198,N198="S"),6,Q197))))))</f>
        <v>1</v>
      </c>
    </row>
    <row r="199" spans="3:17" x14ac:dyDescent="0.25">
      <c r="C199" s="380">
        <f t="shared" si="685"/>
        <v>0</v>
      </c>
      <c r="I199" s="409" t="e">
        <f t="shared" ca="1" si="686"/>
        <v>#NAME?</v>
      </c>
      <c r="K199" s="110"/>
      <c r="L199" s="74" t="str">
        <f t="shared" si="687"/>
        <v/>
      </c>
      <c r="M199" s="11" t="str">
        <f t="shared" si="688"/>
        <v/>
      </c>
      <c r="N199" s="11" t="str">
        <f t="shared" si="689"/>
        <v/>
      </c>
      <c r="O199" s="11" t="str">
        <f t="shared" si="690"/>
        <v/>
      </c>
      <c r="P199" s="380">
        <f t="shared" si="691"/>
        <v>1</v>
      </c>
      <c r="Q199" s="380">
        <f t="shared" si="692"/>
        <v>1</v>
      </c>
    </row>
    <row r="200" spans="3:17" x14ac:dyDescent="0.25">
      <c r="C200" s="380">
        <f t="shared" si="685"/>
        <v>0</v>
      </c>
      <c r="I200" s="409" t="e">
        <f t="shared" ca="1" si="686"/>
        <v>#NAME?</v>
      </c>
      <c r="K200" s="110"/>
      <c r="L200" s="74" t="str">
        <f t="shared" si="687"/>
        <v/>
      </c>
      <c r="M200" s="11" t="str">
        <f t="shared" si="688"/>
        <v/>
      </c>
      <c r="N200" s="11" t="str">
        <f t="shared" si="689"/>
        <v/>
      </c>
      <c r="O200" s="11" t="str">
        <f t="shared" si="690"/>
        <v/>
      </c>
      <c r="P200" s="380">
        <f t="shared" si="691"/>
        <v>1</v>
      </c>
      <c r="Q200" s="380">
        <f t="shared" si="692"/>
        <v>1</v>
      </c>
    </row>
    <row r="201" spans="3:17" x14ac:dyDescent="0.25">
      <c r="C201" s="380">
        <f t="shared" si="685"/>
        <v>0</v>
      </c>
      <c r="I201" s="409" t="e">
        <f t="shared" ca="1" si="686"/>
        <v>#NAME?</v>
      </c>
      <c r="K201" s="110"/>
      <c r="L201" s="74" t="str">
        <f t="shared" si="687"/>
        <v/>
      </c>
      <c r="M201" s="11" t="str">
        <f t="shared" si="688"/>
        <v/>
      </c>
      <c r="N201" s="11" t="str">
        <f t="shared" si="689"/>
        <v/>
      </c>
      <c r="O201" s="11" t="str">
        <f t="shared" si="690"/>
        <v/>
      </c>
      <c r="P201" s="380">
        <f t="shared" si="691"/>
        <v>1</v>
      </c>
      <c r="Q201" s="380">
        <f t="shared" si="692"/>
        <v>1</v>
      </c>
    </row>
    <row r="202" spans="3:17" x14ac:dyDescent="0.25">
      <c r="C202" s="380">
        <f t="shared" si="685"/>
        <v>0</v>
      </c>
      <c r="I202" s="409" t="e">
        <f t="shared" ca="1" si="686"/>
        <v>#NAME?</v>
      </c>
      <c r="K202" s="110"/>
      <c r="L202" s="74" t="str">
        <f t="shared" si="687"/>
        <v/>
      </c>
      <c r="M202" s="11" t="str">
        <f t="shared" si="688"/>
        <v/>
      </c>
      <c r="N202" s="11" t="str">
        <f t="shared" si="689"/>
        <v/>
      </c>
      <c r="O202" s="11" t="str">
        <f t="shared" si="690"/>
        <v/>
      </c>
      <c r="P202" s="380">
        <f t="shared" si="691"/>
        <v>1</v>
      </c>
      <c r="Q202" s="380">
        <f t="shared" si="692"/>
        <v>1</v>
      </c>
    </row>
    <row r="203" spans="3:17" x14ac:dyDescent="0.25">
      <c r="C203" s="380">
        <f t="shared" si="685"/>
        <v>0</v>
      </c>
      <c r="I203" s="409" t="e">
        <f t="shared" ca="1" si="686"/>
        <v>#NAME?</v>
      </c>
      <c r="K203" s="110"/>
      <c r="L203" s="74" t="str">
        <f t="shared" si="687"/>
        <v/>
      </c>
      <c r="M203" s="11" t="str">
        <f t="shared" si="688"/>
        <v/>
      </c>
      <c r="N203" s="11" t="str">
        <f t="shared" si="689"/>
        <v/>
      </c>
      <c r="O203" s="11" t="str">
        <f t="shared" si="690"/>
        <v/>
      </c>
      <c r="P203" s="380">
        <f t="shared" si="691"/>
        <v>1</v>
      </c>
      <c r="Q203" s="380">
        <f t="shared" si="692"/>
        <v>1</v>
      </c>
    </row>
    <row r="204" spans="3:17" x14ac:dyDescent="0.25">
      <c r="C204" s="380">
        <f t="shared" si="685"/>
        <v>0</v>
      </c>
      <c r="I204" s="409" t="e">
        <f t="shared" ca="1" si="686"/>
        <v>#NAME?</v>
      </c>
      <c r="K204" s="110"/>
      <c r="L204" s="74" t="str">
        <f t="shared" si="687"/>
        <v/>
      </c>
      <c r="M204" s="11" t="str">
        <f t="shared" si="688"/>
        <v/>
      </c>
      <c r="N204" s="11" t="str">
        <f t="shared" si="689"/>
        <v/>
      </c>
      <c r="O204" s="11" t="str">
        <f t="shared" si="690"/>
        <v/>
      </c>
      <c r="P204" s="380">
        <f t="shared" si="691"/>
        <v>1</v>
      </c>
      <c r="Q204" s="380">
        <f t="shared" si="692"/>
        <v>1</v>
      </c>
    </row>
    <row r="205" spans="3:17" x14ac:dyDescent="0.25">
      <c r="C205" s="380">
        <f t="shared" si="685"/>
        <v>0</v>
      </c>
      <c r="I205" s="409" t="e">
        <f t="shared" ca="1" si="686"/>
        <v>#NAME?</v>
      </c>
      <c r="K205" s="110"/>
      <c r="L205" s="74" t="str">
        <f t="shared" si="687"/>
        <v/>
      </c>
      <c r="M205" s="11" t="str">
        <f t="shared" si="688"/>
        <v/>
      </c>
      <c r="N205" s="11" t="str">
        <f t="shared" si="689"/>
        <v/>
      </c>
      <c r="O205" s="11" t="str">
        <f t="shared" si="690"/>
        <v/>
      </c>
      <c r="P205" s="380">
        <f t="shared" si="691"/>
        <v>1</v>
      </c>
      <c r="Q205" s="380">
        <f t="shared" si="692"/>
        <v>1</v>
      </c>
    </row>
    <row r="206" spans="3:17" x14ac:dyDescent="0.25">
      <c r="C206" s="380">
        <f t="shared" si="685"/>
        <v>0</v>
      </c>
      <c r="I206" s="409" t="e">
        <f t="shared" ca="1" si="686"/>
        <v>#NAME?</v>
      </c>
      <c r="K206" s="110"/>
      <c r="L206" s="74" t="str">
        <f t="shared" si="687"/>
        <v/>
      </c>
      <c r="M206" s="11" t="str">
        <f t="shared" si="688"/>
        <v/>
      </c>
      <c r="N206" s="11" t="str">
        <f t="shared" si="689"/>
        <v/>
      </c>
      <c r="O206" s="11" t="str">
        <f t="shared" si="690"/>
        <v/>
      </c>
      <c r="P206" s="380">
        <f t="shared" si="691"/>
        <v>1</v>
      </c>
      <c r="Q206" s="380">
        <f t="shared" si="692"/>
        <v>1</v>
      </c>
    </row>
    <row r="207" spans="3:17" x14ac:dyDescent="0.25">
      <c r="C207" s="380">
        <f t="shared" si="685"/>
        <v>0</v>
      </c>
      <c r="I207" s="409" t="e">
        <f t="shared" ca="1" si="686"/>
        <v>#NAME?</v>
      </c>
      <c r="K207" s="110"/>
      <c r="L207" s="74" t="str">
        <f t="shared" si="687"/>
        <v/>
      </c>
      <c r="M207" s="11" t="str">
        <f t="shared" si="688"/>
        <v/>
      </c>
      <c r="N207" s="11" t="str">
        <f t="shared" si="689"/>
        <v/>
      </c>
      <c r="O207" s="11" t="str">
        <f t="shared" si="690"/>
        <v/>
      </c>
      <c r="P207" s="380">
        <f t="shared" si="691"/>
        <v>1</v>
      </c>
      <c r="Q207" s="380">
        <f t="shared" si="692"/>
        <v>1</v>
      </c>
    </row>
    <row r="208" spans="3:17" x14ac:dyDescent="0.25">
      <c r="C208" s="380">
        <f t="shared" si="685"/>
        <v>0</v>
      </c>
      <c r="I208" s="409" t="e">
        <f t="shared" ca="1" si="686"/>
        <v>#NAME?</v>
      </c>
      <c r="K208" s="110"/>
      <c r="L208" s="74" t="str">
        <f t="shared" si="687"/>
        <v/>
      </c>
      <c r="M208" s="11" t="str">
        <f t="shared" si="688"/>
        <v/>
      </c>
      <c r="N208" s="11" t="str">
        <f t="shared" si="689"/>
        <v/>
      </c>
      <c r="O208" s="11" t="str">
        <f t="shared" si="690"/>
        <v/>
      </c>
      <c r="P208" s="380">
        <f t="shared" si="691"/>
        <v>1</v>
      </c>
      <c r="Q208" s="380">
        <f t="shared" si="692"/>
        <v>1</v>
      </c>
    </row>
    <row r="209" spans="3:17" x14ac:dyDescent="0.25">
      <c r="C209" s="380">
        <f t="shared" si="685"/>
        <v>0</v>
      </c>
      <c r="I209" s="409" t="e">
        <f t="shared" ca="1" si="686"/>
        <v>#NAME?</v>
      </c>
      <c r="K209" s="110"/>
      <c r="L209" s="74" t="str">
        <f t="shared" si="687"/>
        <v/>
      </c>
      <c r="M209" s="11" t="str">
        <f t="shared" si="688"/>
        <v/>
      </c>
      <c r="N209" s="11" t="str">
        <f t="shared" si="689"/>
        <v/>
      </c>
      <c r="O209" s="11" t="str">
        <f t="shared" si="690"/>
        <v/>
      </c>
      <c r="P209" s="380">
        <f t="shared" si="691"/>
        <v>1</v>
      </c>
      <c r="Q209" s="380">
        <f t="shared" si="692"/>
        <v>1</v>
      </c>
    </row>
    <row r="210" spans="3:17" x14ac:dyDescent="0.25">
      <c r="C210" s="380">
        <f t="shared" si="685"/>
        <v>0</v>
      </c>
      <c r="I210" s="409" t="e">
        <f t="shared" ca="1" si="686"/>
        <v>#NAME?</v>
      </c>
      <c r="K210" s="110"/>
      <c r="L210" s="74" t="str">
        <f t="shared" si="687"/>
        <v/>
      </c>
      <c r="M210" s="11" t="str">
        <f t="shared" si="688"/>
        <v/>
      </c>
      <c r="N210" s="11" t="str">
        <f t="shared" si="689"/>
        <v/>
      </c>
      <c r="O210" s="11" t="str">
        <f t="shared" si="690"/>
        <v/>
      </c>
      <c r="P210" s="380">
        <f t="shared" si="691"/>
        <v>1</v>
      </c>
      <c r="Q210" s="380">
        <f t="shared" si="692"/>
        <v>1</v>
      </c>
    </row>
    <row r="211" spans="3:17" x14ac:dyDescent="0.25">
      <c r="C211" s="380">
        <f t="shared" si="685"/>
        <v>0</v>
      </c>
      <c r="I211" s="409" t="e">
        <f t="shared" ca="1" si="686"/>
        <v>#NAME?</v>
      </c>
      <c r="K211" s="110"/>
      <c r="L211" s="74" t="str">
        <f t="shared" si="687"/>
        <v/>
      </c>
      <c r="M211" s="11" t="str">
        <f t="shared" si="688"/>
        <v/>
      </c>
      <c r="N211" s="11" t="str">
        <f t="shared" si="689"/>
        <v/>
      </c>
      <c r="O211" s="11" t="str">
        <f t="shared" si="690"/>
        <v/>
      </c>
      <c r="P211" s="380">
        <f t="shared" si="691"/>
        <v>1</v>
      </c>
      <c r="Q211" s="380">
        <f t="shared" si="692"/>
        <v>1</v>
      </c>
    </row>
    <row r="212" spans="3:17" x14ac:dyDescent="0.25">
      <c r="C212" s="380">
        <f t="shared" si="685"/>
        <v>0</v>
      </c>
      <c r="I212" s="409" t="e">
        <f t="shared" ca="1" si="686"/>
        <v>#NAME?</v>
      </c>
      <c r="K212" s="110"/>
      <c r="L212" s="74" t="str">
        <f t="shared" si="687"/>
        <v/>
      </c>
      <c r="M212" s="11" t="str">
        <f t="shared" si="688"/>
        <v/>
      </c>
      <c r="N212" s="11" t="str">
        <f t="shared" si="689"/>
        <v/>
      </c>
      <c r="O212" s="11" t="str">
        <f t="shared" si="690"/>
        <v/>
      </c>
      <c r="P212" s="380">
        <f t="shared" si="691"/>
        <v>1</v>
      </c>
      <c r="Q212" s="380">
        <f t="shared" si="692"/>
        <v>1</v>
      </c>
    </row>
    <row r="213" spans="3:17" x14ac:dyDescent="0.25">
      <c r="C213" s="380">
        <f t="shared" si="685"/>
        <v>0</v>
      </c>
      <c r="I213" s="409" t="e">
        <f t="shared" ca="1" si="686"/>
        <v>#NAME?</v>
      </c>
      <c r="K213" s="110"/>
      <c r="L213" s="74" t="str">
        <f t="shared" si="687"/>
        <v/>
      </c>
      <c r="M213" s="11" t="str">
        <f t="shared" si="688"/>
        <v/>
      </c>
      <c r="N213" s="11" t="str">
        <f t="shared" si="689"/>
        <v/>
      </c>
      <c r="O213" s="11" t="str">
        <f t="shared" si="690"/>
        <v/>
      </c>
      <c r="P213" s="380">
        <f t="shared" si="691"/>
        <v>1</v>
      </c>
      <c r="Q213" s="380">
        <f t="shared" si="692"/>
        <v>1</v>
      </c>
    </row>
    <row r="214" spans="3:17" x14ac:dyDescent="0.25">
      <c r="C214" s="380">
        <f t="shared" si="685"/>
        <v>0</v>
      </c>
      <c r="I214" s="409" t="e">
        <f t="shared" ca="1" si="686"/>
        <v>#NAME?</v>
      </c>
      <c r="K214" s="110"/>
      <c r="L214" s="74" t="str">
        <f t="shared" si="687"/>
        <v/>
      </c>
      <c r="M214" s="11" t="str">
        <f t="shared" si="688"/>
        <v/>
      </c>
      <c r="N214" s="11" t="str">
        <f t="shared" si="689"/>
        <v/>
      </c>
      <c r="O214" s="11" t="str">
        <f t="shared" si="690"/>
        <v/>
      </c>
      <c r="P214" s="380">
        <f t="shared" si="691"/>
        <v>1</v>
      </c>
      <c r="Q214" s="380">
        <f t="shared" si="692"/>
        <v>1</v>
      </c>
    </row>
    <row r="215" spans="3:17" x14ac:dyDescent="0.25">
      <c r="C215" s="380">
        <f t="shared" si="685"/>
        <v>0</v>
      </c>
      <c r="I215" s="409" t="e">
        <f t="shared" ca="1" si="686"/>
        <v>#NAME?</v>
      </c>
      <c r="K215" s="110"/>
      <c r="L215" s="74" t="str">
        <f t="shared" si="687"/>
        <v/>
      </c>
      <c r="M215" s="11" t="str">
        <f t="shared" si="688"/>
        <v/>
      </c>
      <c r="N215" s="11" t="str">
        <f t="shared" si="689"/>
        <v/>
      </c>
      <c r="O215" s="11" t="str">
        <f t="shared" si="690"/>
        <v/>
      </c>
      <c r="P215" s="380">
        <f t="shared" si="691"/>
        <v>1</v>
      </c>
      <c r="Q215" s="380">
        <f t="shared" si="692"/>
        <v>1</v>
      </c>
    </row>
    <row r="216" spans="3:17" x14ac:dyDescent="0.25">
      <c r="C216" s="380">
        <f t="shared" si="685"/>
        <v>0</v>
      </c>
      <c r="I216" s="409" t="e">
        <f t="shared" ca="1" si="686"/>
        <v>#NAME?</v>
      </c>
      <c r="K216" s="110"/>
      <c r="L216" s="74" t="str">
        <f t="shared" si="687"/>
        <v/>
      </c>
      <c r="M216" s="11" t="str">
        <f t="shared" si="688"/>
        <v/>
      </c>
      <c r="N216" s="11" t="str">
        <f t="shared" si="689"/>
        <v/>
      </c>
      <c r="O216" s="11" t="str">
        <f t="shared" si="690"/>
        <v/>
      </c>
      <c r="P216" s="380">
        <f t="shared" si="691"/>
        <v>1</v>
      </c>
      <c r="Q216" s="380">
        <f t="shared" si="692"/>
        <v>1</v>
      </c>
    </row>
    <row r="217" spans="3:17" x14ac:dyDescent="0.25">
      <c r="C217" s="380">
        <f t="shared" si="685"/>
        <v>0</v>
      </c>
      <c r="I217" s="409" t="e">
        <f t="shared" ca="1" si="686"/>
        <v>#NAME?</v>
      </c>
      <c r="K217" s="110"/>
      <c r="L217" s="74" t="str">
        <f t="shared" si="687"/>
        <v/>
      </c>
      <c r="M217" s="11" t="str">
        <f t="shared" si="688"/>
        <v/>
      </c>
      <c r="N217" s="11" t="str">
        <f t="shared" si="689"/>
        <v/>
      </c>
      <c r="O217" s="11" t="str">
        <f t="shared" si="690"/>
        <v/>
      </c>
      <c r="P217" s="380">
        <f t="shared" si="691"/>
        <v>1</v>
      </c>
      <c r="Q217" s="380">
        <f t="shared" si="692"/>
        <v>1</v>
      </c>
    </row>
    <row r="218" spans="3:17" x14ac:dyDescent="0.25">
      <c r="C218" s="380">
        <f t="shared" si="685"/>
        <v>0</v>
      </c>
      <c r="I218" s="409" t="e">
        <f t="shared" ca="1" si="686"/>
        <v>#NAME?</v>
      </c>
      <c r="K218" s="110"/>
      <c r="L218" s="74" t="str">
        <f t="shared" si="687"/>
        <v/>
      </c>
      <c r="M218" s="11" t="str">
        <f t="shared" si="688"/>
        <v/>
      </c>
      <c r="N218" s="11" t="str">
        <f t="shared" si="689"/>
        <v/>
      </c>
      <c r="O218" s="11" t="str">
        <f t="shared" si="690"/>
        <v/>
      </c>
      <c r="P218" s="380">
        <f t="shared" si="691"/>
        <v>1</v>
      </c>
      <c r="Q218" s="380">
        <f t="shared" si="692"/>
        <v>1</v>
      </c>
    </row>
    <row r="219" spans="3:17" x14ac:dyDescent="0.25">
      <c r="C219" s="380">
        <f t="shared" si="685"/>
        <v>0</v>
      </c>
      <c r="I219" s="409" t="e">
        <f t="shared" ca="1" si="686"/>
        <v>#NAME?</v>
      </c>
      <c r="K219" s="110"/>
      <c r="L219" s="74" t="str">
        <f t="shared" si="687"/>
        <v/>
      </c>
      <c r="M219" s="11" t="str">
        <f t="shared" si="688"/>
        <v/>
      </c>
      <c r="N219" s="11" t="str">
        <f t="shared" si="689"/>
        <v/>
      </c>
      <c r="O219" s="11" t="str">
        <f t="shared" si="690"/>
        <v/>
      </c>
      <c r="P219" s="380">
        <f t="shared" si="691"/>
        <v>1</v>
      </c>
      <c r="Q219" s="380">
        <f t="shared" si="692"/>
        <v>1</v>
      </c>
    </row>
    <row r="220" spans="3:17" x14ac:dyDescent="0.25">
      <c r="C220" s="380">
        <f t="shared" si="685"/>
        <v>0</v>
      </c>
      <c r="I220" s="409" t="e">
        <f t="shared" ca="1" si="686"/>
        <v>#NAME?</v>
      </c>
      <c r="K220" s="110"/>
      <c r="L220" s="74" t="str">
        <f t="shared" si="687"/>
        <v/>
      </c>
      <c r="M220" s="11" t="str">
        <f t="shared" si="688"/>
        <v/>
      </c>
      <c r="N220" s="11" t="str">
        <f t="shared" si="689"/>
        <v/>
      </c>
      <c r="O220" s="11" t="str">
        <f t="shared" si="690"/>
        <v/>
      </c>
      <c r="P220" s="380">
        <f t="shared" si="691"/>
        <v>1</v>
      </c>
      <c r="Q220" s="380">
        <f t="shared" si="692"/>
        <v>1</v>
      </c>
    </row>
    <row r="221" spans="3:17" x14ac:dyDescent="0.25">
      <c r="C221" s="380">
        <f t="shared" si="685"/>
        <v>0</v>
      </c>
      <c r="I221" s="409" t="e">
        <f t="shared" ca="1" si="686"/>
        <v>#NAME?</v>
      </c>
      <c r="K221" s="110"/>
      <c r="L221" s="74" t="str">
        <f t="shared" si="687"/>
        <v/>
      </c>
      <c r="M221" s="11" t="str">
        <f t="shared" si="688"/>
        <v/>
      </c>
      <c r="N221" s="11" t="str">
        <f t="shared" si="689"/>
        <v/>
      </c>
      <c r="O221" s="11" t="str">
        <f t="shared" si="690"/>
        <v/>
      </c>
      <c r="P221" s="380">
        <f t="shared" si="691"/>
        <v>1</v>
      </c>
      <c r="Q221" s="380">
        <f t="shared" si="692"/>
        <v>1</v>
      </c>
    </row>
    <row r="222" spans="3:17" x14ac:dyDescent="0.25">
      <c r="C222" s="380">
        <f t="shared" si="685"/>
        <v>0</v>
      </c>
      <c r="I222" s="409" t="e">
        <f t="shared" ca="1" si="686"/>
        <v>#NAME?</v>
      </c>
      <c r="K222" s="110"/>
      <c r="L222" s="74" t="str">
        <f t="shared" si="687"/>
        <v/>
      </c>
      <c r="M222" s="11" t="str">
        <f t="shared" si="688"/>
        <v/>
      </c>
      <c r="N222" s="11" t="str">
        <f t="shared" si="689"/>
        <v/>
      </c>
      <c r="O222" s="11" t="str">
        <f t="shared" si="690"/>
        <v/>
      </c>
      <c r="P222" s="380">
        <f t="shared" si="691"/>
        <v>1</v>
      </c>
      <c r="Q222" s="380">
        <f t="shared" si="692"/>
        <v>1</v>
      </c>
    </row>
    <row r="223" spans="3:17" x14ac:dyDescent="0.25">
      <c r="C223" s="380">
        <f t="shared" si="685"/>
        <v>0</v>
      </c>
      <c r="I223" s="409" t="e">
        <f t="shared" ca="1" si="686"/>
        <v>#NAME?</v>
      </c>
      <c r="K223" s="110"/>
      <c r="L223" s="74" t="str">
        <f t="shared" si="687"/>
        <v/>
      </c>
      <c r="M223" s="11" t="str">
        <f t="shared" si="688"/>
        <v/>
      </c>
      <c r="N223" s="11" t="str">
        <f t="shared" si="689"/>
        <v/>
      </c>
      <c r="O223" s="11" t="str">
        <f t="shared" si="690"/>
        <v/>
      </c>
      <c r="P223" s="380">
        <f t="shared" si="691"/>
        <v>1</v>
      </c>
      <c r="Q223" s="380">
        <f t="shared" si="692"/>
        <v>1</v>
      </c>
    </row>
    <row r="224" spans="3:17" x14ac:dyDescent="0.25">
      <c r="C224" s="380">
        <f t="shared" si="685"/>
        <v>0</v>
      </c>
      <c r="I224" s="409" t="e">
        <f t="shared" ca="1" si="686"/>
        <v>#NAME?</v>
      </c>
      <c r="K224" s="110"/>
      <c r="L224" s="74" t="str">
        <f t="shared" si="687"/>
        <v/>
      </c>
      <c r="M224" s="11" t="str">
        <f t="shared" si="688"/>
        <v/>
      </c>
      <c r="N224" s="11" t="str">
        <f t="shared" si="689"/>
        <v/>
      </c>
      <c r="O224" s="11" t="str">
        <f t="shared" si="690"/>
        <v/>
      </c>
      <c r="P224" s="380">
        <f t="shared" si="691"/>
        <v>1</v>
      </c>
      <c r="Q224" s="380">
        <f t="shared" si="692"/>
        <v>1</v>
      </c>
    </row>
    <row r="225" spans="3:17" x14ac:dyDescent="0.25">
      <c r="C225" s="380">
        <f t="shared" si="685"/>
        <v>0</v>
      </c>
      <c r="I225" s="409" t="e">
        <f t="shared" ca="1" si="686"/>
        <v>#NAME?</v>
      </c>
      <c r="K225" s="110"/>
      <c r="L225" s="74" t="str">
        <f t="shared" si="687"/>
        <v/>
      </c>
      <c r="M225" s="11" t="str">
        <f t="shared" si="688"/>
        <v/>
      </c>
      <c r="N225" s="11" t="str">
        <f t="shared" si="689"/>
        <v/>
      </c>
      <c r="O225" s="11" t="str">
        <f t="shared" si="690"/>
        <v/>
      </c>
      <c r="P225" s="380">
        <f t="shared" si="691"/>
        <v>1</v>
      </c>
      <c r="Q225" s="380">
        <f t="shared" si="692"/>
        <v>1</v>
      </c>
    </row>
    <row r="226" spans="3:17" x14ac:dyDescent="0.25">
      <c r="C226" s="380">
        <f t="shared" si="685"/>
        <v>0</v>
      </c>
      <c r="I226" s="409" t="e">
        <f t="shared" ca="1" si="686"/>
        <v>#NAME?</v>
      </c>
      <c r="K226" s="110"/>
      <c r="L226" s="74" t="str">
        <f t="shared" si="687"/>
        <v/>
      </c>
      <c r="M226" s="11" t="str">
        <f t="shared" si="688"/>
        <v/>
      </c>
      <c r="N226" s="11" t="str">
        <f t="shared" si="689"/>
        <v/>
      </c>
      <c r="O226" s="11" t="str">
        <f t="shared" si="690"/>
        <v/>
      </c>
      <c r="P226" s="380">
        <f t="shared" si="691"/>
        <v>1</v>
      </c>
      <c r="Q226" s="380">
        <f t="shared" si="692"/>
        <v>1</v>
      </c>
    </row>
    <row r="227" spans="3:17" x14ac:dyDescent="0.25">
      <c r="C227" s="380">
        <f t="shared" si="685"/>
        <v>0</v>
      </c>
      <c r="I227" s="409" t="e">
        <f t="shared" ca="1" si="686"/>
        <v>#NAME?</v>
      </c>
      <c r="K227" s="110"/>
      <c r="L227" s="74" t="str">
        <f t="shared" si="687"/>
        <v/>
      </c>
      <c r="M227" s="11" t="str">
        <f t="shared" si="688"/>
        <v/>
      </c>
      <c r="N227" s="11" t="str">
        <f t="shared" si="689"/>
        <v/>
      </c>
      <c r="O227" s="11" t="str">
        <f t="shared" si="690"/>
        <v/>
      </c>
      <c r="P227" s="380">
        <f t="shared" si="691"/>
        <v>1</v>
      </c>
      <c r="Q227" s="380">
        <f t="shared" si="692"/>
        <v>1</v>
      </c>
    </row>
    <row r="228" spans="3:17" x14ac:dyDescent="0.25">
      <c r="C228" s="380">
        <f t="shared" si="685"/>
        <v>0</v>
      </c>
      <c r="I228" s="409" t="e">
        <f t="shared" ca="1" si="686"/>
        <v>#NAME?</v>
      </c>
      <c r="K228" s="110"/>
      <c r="L228" s="74" t="str">
        <f t="shared" si="687"/>
        <v/>
      </c>
      <c r="M228" s="11" t="str">
        <f t="shared" si="688"/>
        <v/>
      </c>
      <c r="N228" s="11" t="str">
        <f t="shared" si="689"/>
        <v/>
      </c>
      <c r="O228" s="11" t="str">
        <f t="shared" si="690"/>
        <v/>
      </c>
      <c r="P228" s="380">
        <f t="shared" si="691"/>
        <v>1</v>
      </c>
      <c r="Q228" s="380">
        <f t="shared" si="692"/>
        <v>1</v>
      </c>
    </row>
    <row r="229" spans="3:17" x14ac:dyDescent="0.25">
      <c r="C229" s="380">
        <f t="shared" si="685"/>
        <v>0</v>
      </c>
      <c r="I229" s="409" t="e">
        <f t="shared" ca="1" si="686"/>
        <v>#NAME?</v>
      </c>
      <c r="K229" s="110"/>
      <c r="L229" s="74" t="str">
        <f t="shared" si="687"/>
        <v/>
      </c>
      <c r="M229" s="11" t="str">
        <f t="shared" si="688"/>
        <v/>
      </c>
      <c r="N229" s="11" t="str">
        <f t="shared" si="689"/>
        <v/>
      </c>
      <c r="O229" s="11" t="str">
        <f t="shared" si="690"/>
        <v/>
      </c>
      <c r="P229" s="380">
        <f t="shared" si="691"/>
        <v>1</v>
      </c>
      <c r="Q229" s="380">
        <f t="shared" si="692"/>
        <v>1</v>
      </c>
    </row>
    <row r="230" spans="3:17" x14ac:dyDescent="0.25">
      <c r="C230" s="380">
        <f t="shared" si="685"/>
        <v>0</v>
      </c>
      <c r="I230" s="409" t="e">
        <f t="shared" ca="1" si="686"/>
        <v>#NAME?</v>
      </c>
      <c r="K230" s="110"/>
      <c r="L230" s="74" t="str">
        <f t="shared" si="687"/>
        <v/>
      </c>
      <c r="M230" s="11" t="str">
        <f t="shared" si="688"/>
        <v/>
      </c>
      <c r="N230" s="11" t="str">
        <f t="shared" si="689"/>
        <v/>
      </c>
      <c r="O230" s="11" t="str">
        <f t="shared" si="690"/>
        <v/>
      </c>
      <c r="P230" s="380">
        <f t="shared" si="691"/>
        <v>1</v>
      </c>
      <c r="Q230" s="380">
        <f t="shared" si="692"/>
        <v>1</v>
      </c>
    </row>
    <row r="231" spans="3:17" x14ac:dyDescent="0.25">
      <c r="C231" s="380">
        <f t="shared" si="685"/>
        <v>0</v>
      </c>
      <c r="I231" s="409" t="e">
        <f t="shared" ca="1" si="686"/>
        <v>#NAME?</v>
      </c>
      <c r="K231" s="110"/>
      <c r="L231" s="74" t="str">
        <f t="shared" si="687"/>
        <v/>
      </c>
      <c r="M231" s="11" t="str">
        <f t="shared" si="688"/>
        <v/>
      </c>
      <c r="N231" s="11" t="str">
        <f t="shared" si="689"/>
        <v/>
      </c>
      <c r="O231" s="11" t="str">
        <f t="shared" si="690"/>
        <v/>
      </c>
      <c r="P231" s="380">
        <f t="shared" si="691"/>
        <v>1</v>
      </c>
      <c r="Q231" s="380">
        <f t="shared" si="692"/>
        <v>1</v>
      </c>
    </row>
    <row r="232" spans="3:17" x14ac:dyDescent="0.25">
      <c r="C232" s="380">
        <f t="shared" si="685"/>
        <v>0</v>
      </c>
      <c r="I232" s="409" t="e">
        <f t="shared" ca="1" si="686"/>
        <v>#NAME?</v>
      </c>
      <c r="K232" s="110"/>
      <c r="L232" s="74" t="str">
        <f t="shared" si="687"/>
        <v/>
      </c>
      <c r="M232" s="11" t="str">
        <f t="shared" si="688"/>
        <v/>
      </c>
      <c r="N232" s="11" t="str">
        <f t="shared" si="689"/>
        <v/>
      </c>
      <c r="O232" s="11" t="str">
        <f t="shared" si="690"/>
        <v/>
      </c>
      <c r="P232" s="380">
        <f t="shared" si="691"/>
        <v>1</v>
      </c>
      <c r="Q232" s="380">
        <f t="shared" si="692"/>
        <v>1</v>
      </c>
    </row>
    <row r="233" spans="3:17" x14ac:dyDescent="0.25">
      <c r="C233" s="380">
        <f t="shared" si="685"/>
        <v>0</v>
      </c>
      <c r="I233" s="409" t="e">
        <f t="shared" ca="1" si="686"/>
        <v>#NAME?</v>
      </c>
      <c r="K233" s="110"/>
      <c r="L233" s="74" t="str">
        <f t="shared" si="687"/>
        <v/>
      </c>
      <c r="M233" s="11" t="str">
        <f t="shared" si="688"/>
        <v/>
      </c>
      <c r="N233" s="11" t="str">
        <f t="shared" si="689"/>
        <v/>
      </c>
      <c r="O233" s="11" t="str">
        <f t="shared" si="690"/>
        <v/>
      </c>
      <c r="P233" s="380">
        <f t="shared" si="691"/>
        <v>1</v>
      </c>
      <c r="Q233" s="380">
        <f t="shared" si="692"/>
        <v>1</v>
      </c>
    </row>
    <row r="234" spans="3:17" x14ac:dyDescent="0.25">
      <c r="C234" s="380">
        <f t="shared" si="685"/>
        <v>0</v>
      </c>
      <c r="I234" s="409" t="e">
        <f t="shared" ca="1" si="686"/>
        <v>#NAME?</v>
      </c>
      <c r="K234" s="110"/>
      <c r="L234" s="74" t="str">
        <f t="shared" si="687"/>
        <v/>
      </c>
      <c r="M234" s="11" t="str">
        <f t="shared" si="688"/>
        <v/>
      </c>
      <c r="N234" s="11" t="str">
        <f t="shared" si="689"/>
        <v/>
      </c>
      <c r="O234" s="11" t="str">
        <f t="shared" si="690"/>
        <v/>
      </c>
      <c r="P234" s="380">
        <f t="shared" si="691"/>
        <v>1</v>
      </c>
      <c r="Q234" s="380">
        <f t="shared" si="692"/>
        <v>1</v>
      </c>
    </row>
    <row r="235" spans="3:17" x14ac:dyDescent="0.25">
      <c r="C235" s="380">
        <f t="shared" si="685"/>
        <v>0</v>
      </c>
      <c r="I235" s="409" t="e">
        <f t="shared" ca="1" si="686"/>
        <v>#NAME?</v>
      </c>
      <c r="K235" s="110"/>
      <c r="L235" s="74" t="str">
        <f t="shared" si="687"/>
        <v/>
      </c>
      <c r="M235" s="11" t="str">
        <f t="shared" si="688"/>
        <v/>
      </c>
      <c r="N235" s="11" t="str">
        <f t="shared" si="689"/>
        <v/>
      </c>
      <c r="O235" s="11" t="str">
        <f t="shared" si="690"/>
        <v/>
      </c>
      <c r="P235" s="380">
        <f t="shared" si="691"/>
        <v>1</v>
      </c>
      <c r="Q235" s="380">
        <f t="shared" si="692"/>
        <v>1</v>
      </c>
    </row>
    <row r="236" spans="3:17" x14ac:dyDescent="0.25">
      <c r="C236" s="380">
        <f t="shared" si="685"/>
        <v>0</v>
      </c>
      <c r="I236" s="409" t="e">
        <f t="shared" ca="1" si="686"/>
        <v>#NAME?</v>
      </c>
      <c r="K236" s="110"/>
      <c r="L236" s="74" t="str">
        <f t="shared" si="687"/>
        <v/>
      </c>
      <c r="M236" s="11" t="str">
        <f t="shared" si="688"/>
        <v/>
      </c>
      <c r="N236" s="11" t="str">
        <f t="shared" si="689"/>
        <v/>
      </c>
      <c r="O236" s="11" t="str">
        <f t="shared" si="690"/>
        <v/>
      </c>
      <c r="P236" s="380">
        <f t="shared" si="691"/>
        <v>1</v>
      </c>
      <c r="Q236" s="380">
        <f t="shared" si="692"/>
        <v>1</v>
      </c>
    </row>
    <row r="237" spans="3:17" x14ac:dyDescent="0.25">
      <c r="C237" s="380">
        <f t="shared" si="685"/>
        <v>0</v>
      </c>
      <c r="I237" s="409" t="e">
        <f t="shared" ca="1" si="686"/>
        <v>#NAME?</v>
      </c>
      <c r="K237" s="110"/>
      <c r="L237" s="74" t="str">
        <f t="shared" si="687"/>
        <v/>
      </c>
      <c r="M237" s="11" t="str">
        <f t="shared" si="688"/>
        <v/>
      </c>
      <c r="N237" s="11" t="str">
        <f t="shared" si="689"/>
        <v/>
      </c>
      <c r="O237" s="11" t="str">
        <f t="shared" si="690"/>
        <v/>
      </c>
      <c r="P237" s="380">
        <f t="shared" si="691"/>
        <v>1</v>
      </c>
      <c r="Q237" s="380">
        <f t="shared" si="692"/>
        <v>1</v>
      </c>
    </row>
    <row r="238" spans="3:17" x14ac:dyDescent="0.25">
      <c r="C238" s="380">
        <f t="shared" si="685"/>
        <v>0</v>
      </c>
      <c r="I238" s="409" t="e">
        <f t="shared" ca="1" si="686"/>
        <v>#NAME?</v>
      </c>
      <c r="K238" s="110"/>
      <c r="L238" s="74" t="str">
        <f t="shared" si="687"/>
        <v/>
      </c>
      <c r="M238" s="11" t="str">
        <f t="shared" si="688"/>
        <v/>
      </c>
      <c r="N238" s="11" t="str">
        <f t="shared" si="689"/>
        <v/>
      </c>
      <c r="O238" s="11" t="str">
        <f t="shared" si="690"/>
        <v/>
      </c>
      <c r="P238" s="380">
        <f t="shared" si="691"/>
        <v>1</v>
      </c>
      <c r="Q238" s="380">
        <f t="shared" si="692"/>
        <v>1</v>
      </c>
    </row>
    <row r="239" spans="3:17" x14ac:dyDescent="0.25">
      <c r="C239" s="380">
        <f t="shared" si="685"/>
        <v>0</v>
      </c>
      <c r="I239" s="409" t="e">
        <f t="shared" ca="1" si="686"/>
        <v>#NAME?</v>
      </c>
      <c r="K239" s="110"/>
      <c r="L239" s="74" t="str">
        <f t="shared" si="687"/>
        <v/>
      </c>
      <c r="M239" s="11" t="str">
        <f t="shared" si="688"/>
        <v/>
      </c>
      <c r="N239" s="11" t="str">
        <f t="shared" si="689"/>
        <v/>
      </c>
      <c r="O239" s="11" t="str">
        <f t="shared" si="690"/>
        <v/>
      </c>
      <c r="P239" s="380">
        <f t="shared" si="691"/>
        <v>1</v>
      </c>
      <c r="Q239" s="380">
        <f t="shared" si="692"/>
        <v>1</v>
      </c>
    </row>
    <row r="240" spans="3:17" x14ac:dyDescent="0.25">
      <c r="C240" s="380">
        <f t="shared" si="685"/>
        <v>0</v>
      </c>
      <c r="I240" s="409" t="e">
        <f t="shared" ca="1" si="686"/>
        <v>#NAME?</v>
      </c>
      <c r="K240" s="110"/>
      <c r="L240" s="74" t="str">
        <f t="shared" si="687"/>
        <v/>
      </c>
      <c r="M240" s="11" t="str">
        <f t="shared" si="688"/>
        <v/>
      </c>
      <c r="N240" s="11" t="str">
        <f t="shared" si="689"/>
        <v/>
      </c>
      <c r="O240" s="11" t="str">
        <f t="shared" si="690"/>
        <v/>
      </c>
      <c r="P240" s="380">
        <f t="shared" si="691"/>
        <v>1</v>
      </c>
      <c r="Q240" s="380">
        <f t="shared" si="692"/>
        <v>1</v>
      </c>
    </row>
    <row r="241" spans="3:17" x14ac:dyDescent="0.25">
      <c r="C241" s="380">
        <f t="shared" si="685"/>
        <v>0</v>
      </c>
      <c r="I241" s="409" t="e">
        <f t="shared" ca="1" si="686"/>
        <v>#NAME?</v>
      </c>
      <c r="K241" s="110"/>
      <c r="L241" s="74" t="str">
        <f t="shared" si="687"/>
        <v/>
      </c>
      <c r="M241" s="11" t="str">
        <f t="shared" si="688"/>
        <v/>
      </c>
      <c r="N241" s="11" t="str">
        <f t="shared" si="689"/>
        <v/>
      </c>
      <c r="O241" s="11" t="str">
        <f t="shared" si="690"/>
        <v/>
      </c>
      <c r="P241" s="380">
        <f t="shared" si="691"/>
        <v>1</v>
      </c>
      <c r="Q241" s="380">
        <f t="shared" si="692"/>
        <v>1</v>
      </c>
    </row>
    <row r="242" spans="3:17" x14ac:dyDescent="0.25">
      <c r="C242" s="380">
        <f t="shared" si="685"/>
        <v>0</v>
      </c>
      <c r="I242" s="409" t="e">
        <f t="shared" ca="1" si="686"/>
        <v>#NAME?</v>
      </c>
      <c r="K242" s="110"/>
      <c r="L242" s="74" t="str">
        <f t="shared" si="687"/>
        <v/>
      </c>
      <c r="M242" s="11" t="str">
        <f t="shared" si="688"/>
        <v/>
      </c>
      <c r="N242" s="11" t="str">
        <f t="shared" si="689"/>
        <v/>
      </c>
      <c r="O242" s="11" t="str">
        <f t="shared" si="690"/>
        <v/>
      </c>
      <c r="P242" s="380">
        <f t="shared" si="691"/>
        <v>1</v>
      </c>
      <c r="Q242" s="380">
        <f t="shared" si="692"/>
        <v>1</v>
      </c>
    </row>
    <row r="243" spans="3:17" x14ac:dyDescent="0.25">
      <c r="C243" s="380">
        <f t="shared" si="685"/>
        <v>0</v>
      </c>
      <c r="I243" s="409" t="e">
        <f t="shared" ca="1" si="686"/>
        <v>#NAME?</v>
      </c>
      <c r="K243" s="110"/>
      <c r="L243" s="74" t="str">
        <f t="shared" si="687"/>
        <v/>
      </c>
      <c r="M243" s="11" t="str">
        <f t="shared" si="688"/>
        <v/>
      </c>
      <c r="N243" s="11" t="str">
        <f t="shared" si="689"/>
        <v/>
      </c>
      <c r="O243" s="11" t="str">
        <f t="shared" si="690"/>
        <v/>
      </c>
      <c r="P243" s="380">
        <f t="shared" si="691"/>
        <v>1</v>
      </c>
      <c r="Q243" s="380">
        <f t="shared" si="692"/>
        <v>1</v>
      </c>
    </row>
    <row r="244" spans="3:17" x14ac:dyDescent="0.25">
      <c r="C244" s="380">
        <f t="shared" si="685"/>
        <v>0</v>
      </c>
      <c r="I244" s="409" t="e">
        <f t="shared" ca="1" si="686"/>
        <v>#NAME?</v>
      </c>
      <c r="K244" s="110"/>
      <c r="L244" s="74" t="str">
        <f t="shared" si="687"/>
        <v/>
      </c>
      <c r="M244" s="11" t="str">
        <f t="shared" si="688"/>
        <v/>
      </c>
      <c r="N244" s="11" t="str">
        <f t="shared" si="689"/>
        <v/>
      </c>
      <c r="O244" s="11" t="str">
        <f t="shared" si="690"/>
        <v/>
      </c>
      <c r="P244" s="380">
        <f t="shared" si="691"/>
        <v>1</v>
      </c>
      <c r="Q244" s="380">
        <f t="shared" si="692"/>
        <v>1</v>
      </c>
    </row>
    <row r="245" spans="3:17" x14ac:dyDescent="0.25">
      <c r="C245" s="380">
        <f t="shared" si="685"/>
        <v>0</v>
      </c>
      <c r="I245" s="409" t="e">
        <f t="shared" ca="1" si="686"/>
        <v>#NAME?</v>
      </c>
      <c r="K245" s="110"/>
      <c r="L245" s="74" t="str">
        <f t="shared" si="687"/>
        <v/>
      </c>
      <c r="M245" s="11" t="str">
        <f t="shared" si="688"/>
        <v/>
      </c>
      <c r="N245" s="11" t="str">
        <f t="shared" si="689"/>
        <v/>
      </c>
      <c r="O245" s="11" t="str">
        <f t="shared" si="690"/>
        <v/>
      </c>
      <c r="P245" s="380">
        <f t="shared" si="691"/>
        <v>1</v>
      </c>
      <c r="Q245" s="380">
        <f t="shared" si="692"/>
        <v>1</v>
      </c>
    </row>
    <row r="246" spans="3:17" x14ac:dyDescent="0.25">
      <c r="C246" s="380">
        <f t="shared" si="685"/>
        <v>0</v>
      </c>
      <c r="I246" s="409" t="e">
        <f t="shared" ca="1" si="686"/>
        <v>#NAME?</v>
      </c>
      <c r="K246" s="110"/>
      <c r="L246" s="74" t="str">
        <f t="shared" si="687"/>
        <v/>
      </c>
      <c r="M246" s="11" t="str">
        <f t="shared" si="688"/>
        <v/>
      </c>
      <c r="N246" s="11" t="str">
        <f t="shared" si="689"/>
        <v/>
      </c>
      <c r="O246" s="11" t="str">
        <f t="shared" si="690"/>
        <v/>
      </c>
      <c r="P246" s="380">
        <f t="shared" si="691"/>
        <v>1</v>
      </c>
      <c r="Q246" s="380">
        <f t="shared" si="692"/>
        <v>1</v>
      </c>
    </row>
    <row r="247" spans="3:17" x14ac:dyDescent="0.25">
      <c r="C247" s="380">
        <f t="shared" si="685"/>
        <v>0</v>
      </c>
      <c r="I247" s="409" t="e">
        <f t="shared" ca="1" si="686"/>
        <v>#NAME?</v>
      </c>
      <c r="K247" s="110"/>
      <c r="L247" s="74" t="str">
        <f t="shared" si="687"/>
        <v/>
      </c>
      <c r="M247" s="11" t="str">
        <f t="shared" si="688"/>
        <v/>
      </c>
      <c r="N247" s="11" t="str">
        <f t="shared" si="689"/>
        <v/>
      </c>
      <c r="O247" s="11" t="str">
        <f t="shared" si="690"/>
        <v/>
      </c>
      <c r="P247" s="380">
        <f t="shared" si="691"/>
        <v>1</v>
      </c>
      <c r="Q247" s="380">
        <f t="shared" si="692"/>
        <v>1</v>
      </c>
    </row>
    <row r="248" spans="3:17" x14ac:dyDescent="0.25">
      <c r="C248" s="380">
        <f t="shared" si="685"/>
        <v>0</v>
      </c>
      <c r="I248" s="409" t="e">
        <f t="shared" ca="1" si="686"/>
        <v>#NAME?</v>
      </c>
      <c r="K248" s="110"/>
      <c r="L248" s="74" t="str">
        <f t="shared" si="687"/>
        <v/>
      </c>
      <c r="M248" s="11" t="str">
        <f t="shared" si="688"/>
        <v/>
      </c>
      <c r="N248" s="11" t="str">
        <f t="shared" si="689"/>
        <v/>
      </c>
      <c r="O248" s="11" t="str">
        <f t="shared" si="690"/>
        <v/>
      </c>
      <c r="P248" s="380">
        <f t="shared" si="691"/>
        <v>1</v>
      </c>
      <c r="Q248" s="380">
        <f t="shared" si="692"/>
        <v>1</v>
      </c>
    </row>
    <row r="249" spans="3:17" x14ac:dyDescent="0.25">
      <c r="C249" s="380">
        <f t="shared" si="685"/>
        <v>0</v>
      </c>
      <c r="I249" s="409" t="e">
        <f t="shared" ca="1" si="686"/>
        <v>#NAME?</v>
      </c>
      <c r="K249" s="110"/>
      <c r="L249" s="74" t="str">
        <f t="shared" si="687"/>
        <v/>
      </c>
      <c r="M249" s="11" t="str">
        <f t="shared" si="688"/>
        <v/>
      </c>
      <c r="N249" s="11" t="str">
        <f t="shared" si="689"/>
        <v/>
      </c>
      <c r="O249" s="11" t="str">
        <f t="shared" si="690"/>
        <v/>
      </c>
      <c r="P249" s="380">
        <f t="shared" si="691"/>
        <v>1</v>
      </c>
      <c r="Q249" s="380">
        <f t="shared" si="692"/>
        <v>1</v>
      </c>
    </row>
    <row r="250" spans="3:17" x14ac:dyDescent="0.25">
      <c r="C250" s="380">
        <f t="shared" si="685"/>
        <v>0</v>
      </c>
      <c r="I250" s="409" t="e">
        <f t="shared" ca="1" si="686"/>
        <v>#NAME?</v>
      </c>
      <c r="K250" s="110"/>
      <c r="L250" s="74" t="str">
        <f t="shared" si="687"/>
        <v/>
      </c>
      <c r="M250" s="11" t="str">
        <f t="shared" si="688"/>
        <v/>
      </c>
      <c r="N250" s="11" t="str">
        <f t="shared" si="689"/>
        <v/>
      </c>
      <c r="O250" s="11" t="str">
        <f t="shared" si="690"/>
        <v/>
      </c>
      <c r="P250" s="380">
        <f t="shared" si="691"/>
        <v>1</v>
      </c>
      <c r="Q250" s="380">
        <f t="shared" si="692"/>
        <v>1</v>
      </c>
    </row>
    <row r="251" spans="3:17" x14ac:dyDescent="0.25">
      <c r="C251" s="380">
        <f t="shared" si="685"/>
        <v>0</v>
      </c>
      <c r="I251" s="409" t="e">
        <f t="shared" ca="1" si="686"/>
        <v>#NAME?</v>
      </c>
      <c r="K251" s="110"/>
      <c r="L251" s="74" t="str">
        <f t="shared" si="687"/>
        <v/>
      </c>
      <c r="M251" s="11" t="str">
        <f t="shared" si="688"/>
        <v/>
      </c>
      <c r="N251" s="11" t="str">
        <f t="shared" si="689"/>
        <v/>
      </c>
      <c r="O251" s="11" t="str">
        <f t="shared" si="690"/>
        <v/>
      </c>
      <c r="P251" s="380">
        <f t="shared" si="691"/>
        <v>1</v>
      </c>
      <c r="Q251" s="380">
        <f t="shared" si="692"/>
        <v>1</v>
      </c>
    </row>
    <row r="252" spans="3:17" x14ac:dyDescent="0.25">
      <c r="C252" s="380">
        <f t="shared" si="685"/>
        <v>0</v>
      </c>
      <c r="I252" s="409" t="e">
        <f t="shared" ca="1" si="686"/>
        <v>#NAME?</v>
      </c>
      <c r="K252" s="110"/>
      <c r="L252" s="74" t="str">
        <f t="shared" si="687"/>
        <v/>
      </c>
      <c r="M252" s="11" t="str">
        <f t="shared" si="688"/>
        <v/>
      </c>
      <c r="N252" s="11" t="str">
        <f t="shared" si="689"/>
        <v/>
      </c>
      <c r="O252" s="11" t="str">
        <f t="shared" si="690"/>
        <v/>
      </c>
      <c r="P252" s="380">
        <f t="shared" si="691"/>
        <v>1</v>
      </c>
      <c r="Q252" s="380">
        <f t="shared" si="692"/>
        <v>1</v>
      </c>
    </row>
    <row r="253" spans="3:17" x14ac:dyDescent="0.25">
      <c r="C253" s="380">
        <f t="shared" si="685"/>
        <v>0</v>
      </c>
      <c r="I253" s="409" t="e">
        <f t="shared" ca="1" si="686"/>
        <v>#NAME?</v>
      </c>
      <c r="K253" s="110"/>
      <c r="L253" s="74" t="str">
        <f t="shared" si="687"/>
        <v/>
      </c>
      <c r="M253" s="11" t="str">
        <f t="shared" si="688"/>
        <v/>
      </c>
      <c r="N253" s="11" t="str">
        <f t="shared" si="689"/>
        <v/>
      </c>
      <c r="O253" s="11" t="str">
        <f t="shared" si="690"/>
        <v/>
      </c>
      <c r="P253" s="380">
        <f t="shared" si="691"/>
        <v>1</v>
      </c>
      <c r="Q253" s="380">
        <f t="shared" si="692"/>
        <v>1</v>
      </c>
    </row>
    <row r="254" spans="3:17" x14ac:dyDescent="0.25">
      <c r="C254" s="380">
        <f t="shared" si="685"/>
        <v>0</v>
      </c>
      <c r="I254" s="409" t="e">
        <f t="shared" ca="1" si="686"/>
        <v>#NAME?</v>
      </c>
      <c r="K254" s="110"/>
      <c r="L254" s="74" t="str">
        <f t="shared" si="687"/>
        <v/>
      </c>
      <c r="M254" s="11" t="str">
        <f t="shared" si="688"/>
        <v/>
      </c>
      <c r="N254" s="11" t="str">
        <f t="shared" si="689"/>
        <v/>
      </c>
      <c r="O254" s="11" t="str">
        <f t="shared" si="690"/>
        <v/>
      </c>
      <c r="P254" s="380">
        <f t="shared" si="691"/>
        <v>1</v>
      </c>
      <c r="Q254" s="380">
        <f t="shared" si="692"/>
        <v>1</v>
      </c>
    </row>
    <row r="255" spans="3:17" x14ac:dyDescent="0.25">
      <c r="C255" s="380">
        <f t="shared" si="685"/>
        <v>0</v>
      </c>
      <c r="I255" s="409" t="e">
        <f t="shared" ca="1" si="686"/>
        <v>#NAME?</v>
      </c>
      <c r="K255" s="110"/>
      <c r="L255" s="74" t="str">
        <f t="shared" si="687"/>
        <v/>
      </c>
      <c r="M255" s="11" t="str">
        <f t="shared" si="688"/>
        <v/>
      </c>
      <c r="N255" s="11" t="str">
        <f t="shared" si="689"/>
        <v/>
      </c>
      <c r="O255" s="11" t="str">
        <f t="shared" si="690"/>
        <v/>
      </c>
      <c r="P255" s="380">
        <f t="shared" si="691"/>
        <v>1</v>
      </c>
      <c r="Q255" s="380">
        <f t="shared" si="692"/>
        <v>1</v>
      </c>
    </row>
    <row r="256" spans="3:17" x14ac:dyDescent="0.25">
      <c r="C256" s="380">
        <f t="shared" si="685"/>
        <v>0</v>
      </c>
      <c r="I256" s="409" t="e">
        <f t="shared" ca="1" si="686"/>
        <v>#NAME?</v>
      </c>
      <c r="K256" s="110"/>
      <c r="L256" s="74" t="str">
        <f t="shared" si="687"/>
        <v/>
      </c>
      <c r="M256" s="11" t="str">
        <f t="shared" si="688"/>
        <v/>
      </c>
      <c r="N256" s="11" t="str">
        <f t="shared" si="689"/>
        <v/>
      </c>
      <c r="O256" s="11" t="str">
        <f t="shared" si="690"/>
        <v/>
      </c>
      <c r="P256" s="380">
        <f t="shared" si="691"/>
        <v>1</v>
      </c>
      <c r="Q256" s="380">
        <f t="shared" si="692"/>
        <v>1</v>
      </c>
    </row>
    <row r="257" spans="3:17" x14ac:dyDescent="0.25">
      <c r="C257" s="380">
        <f t="shared" si="685"/>
        <v>0</v>
      </c>
      <c r="I257" s="409" t="e">
        <f t="shared" ca="1" si="686"/>
        <v>#NAME?</v>
      </c>
      <c r="K257" s="110"/>
      <c r="L257" s="74" t="str">
        <f t="shared" si="687"/>
        <v/>
      </c>
      <c r="M257" s="11" t="str">
        <f t="shared" si="688"/>
        <v/>
      </c>
      <c r="N257" s="11" t="str">
        <f t="shared" si="689"/>
        <v/>
      </c>
      <c r="O257" s="11" t="str">
        <f t="shared" si="690"/>
        <v/>
      </c>
      <c r="P257" s="380">
        <f t="shared" si="691"/>
        <v>1</v>
      </c>
      <c r="Q257" s="380">
        <f t="shared" si="692"/>
        <v>1</v>
      </c>
    </row>
    <row r="258" spans="3:17" x14ac:dyDescent="0.25">
      <c r="C258" s="380">
        <f t="shared" si="685"/>
        <v>0</v>
      </c>
      <c r="I258" s="409" t="e">
        <f t="shared" ca="1" si="686"/>
        <v>#NAME?</v>
      </c>
      <c r="K258" s="110"/>
      <c r="L258" s="74" t="str">
        <f t="shared" si="687"/>
        <v/>
      </c>
      <c r="M258" s="11" t="str">
        <f t="shared" si="688"/>
        <v/>
      </c>
      <c r="N258" s="11" t="str">
        <f t="shared" si="689"/>
        <v/>
      </c>
      <c r="O258" s="11" t="str">
        <f t="shared" si="690"/>
        <v/>
      </c>
      <c r="P258" s="380">
        <f t="shared" si="691"/>
        <v>1</v>
      </c>
      <c r="Q258" s="380">
        <f t="shared" si="692"/>
        <v>1</v>
      </c>
    </row>
    <row r="259" spans="3:17" x14ac:dyDescent="0.25">
      <c r="C259" s="380">
        <f t="shared" si="685"/>
        <v>0</v>
      </c>
      <c r="I259" s="409" t="e">
        <f t="shared" ca="1" si="686"/>
        <v>#NAME?</v>
      </c>
      <c r="K259" s="110"/>
      <c r="L259" s="74" t="str">
        <f t="shared" si="687"/>
        <v/>
      </c>
      <c r="M259" s="11" t="str">
        <f t="shared" si="688"/>
        <v/>
      </c>
      <c r="N259" s="11" t="str">
        <f t="shared" si="689"/>
        <v/>
      </c>
      <c r="O259" s="11" t="str">
        <f t="shared" si="690"/>
        <v/>
      </c>
      <c r="P259" s="380">
        <f t="shared" si="691"/>
        <v>1</v>
      </c>
      <c r="Q259" s="380">
        <f t="shared" si="692"/>
        <v>1</v>
      </c>
    </row>
    <row r="260" spans="3:17" x14ac:dyDescent="0.25">
      <c r="C260" s="380">
        <f t="shared" si="685"/>
        <v>0</v>
      </c>
      <c r="I260" s="409" t="e">
        <f t="shared" ca="1" si="686"/>
        <v>#NAME?</v>
      </c>
      <c r="K260" s="110"/>
      <c r="L260" s="74" t="str">
        <f t="shared" si="687"/>
        <v/>
      </c>
      <c r="M260" s="11" t="str">
        <f t="shared" si="688"/>
        <v/>
      </c>
      <c r="N260" s="11" t="str">
        <f t="shared" si="689"/>
        <v/>
      </c>
      <c r="O260" s="11" t="str">
        <f t="shared" si="690"/>
        <v/>
      </c>
      <c r="P260" s="380">
        <f t="shared" si="691"/>
        <v>1</v>
      </c>
      <c r="Q260" s="380">
        <f t="shared" si="692"/>
        <v>1</v>
      </c>
    </row>
    <row r="261" spans="3:17" x14ac:dyDescent="0.25">
      <c r="C261" s="380">
        <f t="shared" si="685"/>
        <v>0</v>
      </c>
      <c r="I261" s="409" t="e">
        <f t="shared" ca="1" si="686"/>
        <v>#NAME?</v>
      </c>
      <c r="K261" s="110"/>
      <c r="L261" s="74" t="str">
        <f t="shared" si="687"/>
        <v/>
      </c>
      <c r="M261" s="11" t="str">
        <f t="shared" si="688"/>
        <v/>
      </c>
      <c r="N261" s="11" t="str">
        <f t="shared" si="689"/>
        <v/>
      </c>
      <c r="O261" s="11" t="str">
        <f t="shared" si="690"/>
        <v/>
      </c>
      <c r="P261" s="380">
        <f t="shared" si="691"/>
        <v>1</v>
      </c>
      <c r="Q261" s="380">
        <f t="shared" si="692"/>
        <v>1</v>
      </c>
    </row>
    <row r="262" spans="3:17" x14ac:dyDescent="0.25">
      <c r="C262" s="380">
        <f t="shared" ref="C262:C300" si="693">IFERROR(_xlfn.NUMBERVALUE(L262),L262)</f>
        <v>0</v>
      </c>
      <c r="I262" s="409" t="e">
        <f t="shared" ref="I262:I300" ca="1" si="694">IF(OR($A$4=C262,$A$5=C262,$A$6=C262,$A$7=C262,$A$8=C262,$A$9=C262,$A$10=C262,$A$11=C262,$A$12=C262,$A$13=C262,$A$14=C262,$A$15=C262,$A$16=C262,$A$17=C262,$A$18=C262),1,2)</f>
        <v>#NAME?</v>
      </c>
      <c r="K262" s="110"/>
      <c r="L262" s="74" t="str">
        <f t="shared" ref="L262:L300" si="695">MID(K262,1,2)</f>
        <v/>
      </c>
      <c r="M262" s="11" t="str">
        <f t="shared" ref="M262:M300" si="696">MID(K262,3,1)</f>
        <v/>
      </c>
      <c r="N262" s="11" t="str">
        <f t="shared" ref="N262:N300" si="697">MID(K262,4,1)</f>
        <v/>
      </c>
      <c r="O262" s="11" t="str">
        <f t="shared" ref="O262:O300" si="698">MID(K262,5,2)</f>
        <v/>
      </c>
      <c r="P262" s="380">
        <f t="shared" ref="P262:P300" si="699">IF(AND($T$18=C262,N262="S"),1,IF(AND($T$19=C262,N262="S"),6,IF(AND($T$20=C262,N262="S"),5,IF(AND($T$21=C262,N262="S"),4,IF(AND($T$22=C262,N262="S"),3,IF(AND($T$23=C262,N262="S"),2,P261))))))</f>
        <v>1</v>
      </c>
      <c r="Q262" s="380">
        <f t="shared" ref="Q262:Q300" si="700">IF(AND($T$29=C262,N262="S"),1,IF(AND($T$30=C262,N262="S"),2,IF(AND($T$31=C262,N262="S"),3,IF(AND($T$32=C262,N262="S"),4,IF(AND($T$33=C262,N262="S"),5,IF(AND($T$34=C262,N262="S"),6,Q261))))))</f>
        <v>1</v>
      </c>
    </row>
    <row r="263" spans="3:17" x14ac:dyDescent="0.25">
      <c r="C263" s="380">
        <f t="shared" si="693"/>
        <v>0</v>
      </c>
      <c r="I263" s="409" t="e">
        <f t="shared" ca="1" si="694"/>
        <v>#NAME?</v>
      </c>
      <c r="K263" s="410"/>
      <c r="L263" s="74" t="str">
        <f t="shared" si="695"/>
        <v/>
      </c>
      <c r="M263" s="11" t="str">
        <f t="shared" si="696"/>
        <v/>
      </c>
      <c r="N263" s="11" t="str">
        <f t="shared" si="697"/>
        <v/>
      </c>
      <c r="O263" s="11" t="str">
        <f t="shared" si="698"/>
        <v/>
      </c>
      <c r="P263" s="380">
        <f t="shared" si="699"/>
        <v>1</v>
      </c>
      <c r="Q263" s="380">
        <f t="shared" si="700"/>
        <v>1</v>
      </c>
    </row>
    <row r="264" spans="3:17" x14ac:dyDescent="0.25">
      <c r="C264" s="380">
        <f t="shared" si="693"/>
        <v>0</v>
      </c>
      <c r="I264" s="409" t="e">
        <f t="shared" ca="1" si="694"/>
        <v>#NAME?</v>
      </c>
      <c r="K264" s="410"/>
      <c r="L264" s="74" t="str">
        <f t="shared" si="695"/>
        <v/>
      </c>
      <c r="M264" s="11" t="str">
        <f t="shared" si="696"/>
        <v/>
      </c>
      <c r="N264" s="11" t="str">
        <f t="shared" si="697"/>
        <v/>
      </c>
      <c r="O264" s="11" t="str">
        <f t="shared" si="698"/>
        <v/>
      </c>
      <c r="P264" s="380">
        <f t="shared" si="699"/>
        <v>1</v>
      </c>
      <c r="Q264" s="380">
        <f t="shared" si="700"/>
        <v>1</v>
      </c>
    </row>
    <row r="265" spans="3:17" x14ac:dyDescent="0.25">
      <c r="C265" s="380">
        <f t="shared" si="693"/>
        <v>0</v>
      </c>
      <c r="I265" s="409" t="e">
        <f t="shared" ca="1" si="694"/>
        <v>#NAME?</v>
      </c>
      <c r="K265" s="410"/>
      <c r="L265" s="74" t="str">
        <f t="shared" si="695"/>
        <v/>
      </c>
      <c r="M265" s="11" t="str">
        <f t="shared" si="696"/>
        <v/>
      </c>
      <c r="N265" s="11" t="str">
        <f t="shared" si="697"/>
        <v/>
      </c>
      <c r="O265" s="11" t="str">
        <f t="shared" si="698"/>
        <v/>
      </c>
      <c r="P265" s="380">
        <f t="shared" si="699"/>
        <v>1</v>
      </c>
      <c r="Q265" s="380">
        <f t="shared" si="700"/>
        <v>1</v>
      </c>
    </row>
    <row r="266" spans="3:17" x14ac:dyDescent="0.25">
      <c r="C266" s="380">
        <f t="shared" si="693"/>
        <v>0</v>
      </c>
      <c r="I266" s="409" t="e">
        <f t="shared" ca="1" si="694"/>
        <v>#NAME?</v>
      </c>
      <c r="K266" s="410"/>
      <c r="L266" s="74" t="str">
        <f t="shared" si="695"/>
        <v/>
      </c>
      <c r="M266" s="11" t="str">
        <f t="shared" si="696"/>
        <v/>
      </c>
      <c r="N266" s="11" t="str">
        <f t="shared" si="697"/>
        <v/>
      </c>
      <c r="O266" s="11" t="str">
        <f t="shared" si="698"/>
        <v/>
      </c>
      <c r="P266" s="380">
        <f t="shared" si="699"/>
        <v>1</v>
      </c>
      <c r="Q266" s="380">
        <f t="shared" si="700"/>
        <v>1</v>
      </c>
    </row>
    <row r="267" spans="3:17" x14ac:dyDescent="0.25">
      <c r="C267" s="380">
        <f t="shared" si="693"/>
        <v>0</v>
      </c>
      <c r="I267" s="409" t="e">
        <f t="shared" ca="1" si="694"/>
        <v>#NAME?</v>
      </c>
      <c r="K267" s="410"/>
      <c r="L267" s="74" t="str">
        <f t="shared" si="695"/>
        <v/>
      </c>
      <c r="M267" s="11" t="str">
        <f t="shared" si="696"/>
        <v/>
      </c>
      <c r="N267" s="11" t="str">
        <f t="shared" si="697"/>
        <v/>
      </c>
      <c r="O267" s="11" t="str">
        <f t="shared" si="698"/>
        <v/>
      </c>
      <c r="P267" s="380">
        <f t="shared" si="699"/>
        <v>1</v>
      </c>
      <c r="Q267" s="380">
        <f t="shared" si="700"/>
        <v>1</v>
      </c>
    </row>
    <row r="268" spans="3:17" x14ac:dyDescent="0.25">
      <c r="C268" s="380">
        <f t="shared" si="693"/>
        <v>0</v>
      </c>
      <c r="I268" s="409" t="e">
        <f t="shared" ca="1" si="694"/>
        <v>#NAME?</v>
      </c>
      <c r="K268" s="410"/>
      <c r="L268" s="74" t="str">
        <f t="shared" si="695"/>
        <v/>
      </c>
      <c r="M268" s="11" t="str">
        <f t="shared" si="696"/>
        <v/>
      </c>
      <c r="N268" s="11" t="str">
        <f t="shared" si="697"/>
        <v/>
      </c>
      <c r="O268" s="11" t="str">
        <f t="shared" si="698"/>
        <v/>
      </c>
      <c r="P268" s="380">
        <f t="shared" si="699"/>
        <v>1</v>
      </c>
      <c r="Q268" s="380">
        <f t="shared" si="700"/>
        <v>1</v>
      </c>
    </row>
    <row r="269" spans="3:17" x14ac:dyDescent="0.25">
      <c r="C269" s="380">
        <f t="shared" si="693"/>
        <v>0</v>
      </c>
      <c r="I269" s="409" t="e">
        <f t="shared" ca="1" si="694"/>
        <v>#NAME?</v>
      </c>
      <c r="K269" s="410"/>
      <c r="L269" s="74" t="str">
        <f t="shared" si="695"/>
        <v/>
      </c>
      <c r="M269" s="11" t="str">
        <f t="shared" si="696"/>
        <v/>
      </c>
      <c r="N269" s="11" t="str">
        <f t="shared" si="697"/>
        <v/>
      </c>
      <c r="O269" s="11" t="str">
        <f t="shared" si="698"/>
        <v/>
      </c>
      <c r="P269" s="380">
        <f t="shared" si="699"/>
        <v>1</v>
      </c>
      <c r="Q269" s="380">
        <f t="shared" si="700"/>
        <v>1</v>
      </c>
    </row>
    <row r="270" spans="3:17" x14ac:dyDescent="0.25">
      <c r="C270" s="380">
        <f t="shared" si="693"/>
        <v>0</v>
      </c>
      <c r="I270" s="409" t="e">
        <f t="shared" ca="1" si="694"/>
        <v>#NAME?</v>
      </c>
      <c r="K270" s="410"/>
      <c r="L270" s="74" t="str">
        <f t="shared" si="695"/>
        <v/>
      </c>
      <c r="M270" s="11" t="str">
        <f t="shared" si="696"/>
        <v/>
      </c>
      <c r="N270" s="11" t="str">
        <f t="shared" si="697"/>
        <v/>
      </c>
      <c r="O270" s="11" t="str">
        <f t="shared" si="698"/>
        <v/>
      </c>
      <c r="P270" s="380">
        <f t="shared" si="699"/>
        <v>1</v>
      </c>
      <c r="Q270" s="380">
        <f t="shared" si="700"/>
        <v>1</v>
      </c>
    </row>
    <row r="271" spans="3:17" x14ac:dyDescent="0.25">
      <c r="C271" s="380">
        <f t="shared" si="693"/>
        <v>0</v>
      </c>
      <c r="I271" s="409" t="e">
        <f t="shared" ca="1" si="694"/>
        <v>#NAME?</v>
      </c>
      <c r="K271" s="410"/>
      <c r="L271" s="74" t="str">
        <f t="shared" si="695"/>
        <v/>
      </c>
      <c r="M271" s="11" t="str">
        <f t="shared" si="696"/>
        <v/>
      </c>
      <c r="N271" s="11" t="str">
        <f t="shared" si="697"/>
        <v/>
      </c>
      <c r="O271" s="11" t="str">
        <f t="shared" si="698"/>
        <v/>
      </c>
      <c r="P271" s="380">
        <f t="shared" si="699"/>
        <v>1</v>
      </c>
      <c r="Q271" s="380">
        <f t="shared" si="700"/>
        <v>1</v>
      </c>
    </row>
    <row r="272" spans="3:17" x14ac:dyDescent="0.25">
      <c r="C272" s="380">
        <f t="shared" si="693"/>
        <v>0</v>
      </c>
      <c r="I272" s="409" t="e">
        <f t="shared" ca="1" si="694"/>
        <v>#NAME?</v>
      </c>
      <c r="K272" s="410"/>
      <c r="L272" s="74" t="str">
        <f t="shared" si="695"/>
        <v/>
      </c>
      <c r="M272" s="11" t="str">
        <f t="shared" si="696"/>
        <v/>
      </c>
      <c r="N272" s="11" t="str">
        <f t="shared" si="697"/>
        <v/>
      </c>
      <c r="O272" s="11" t="str">
        <f t="shared" si="698"/>
        <v/>
      </c>
      <c r="P272" s="380">
        <f t="shared" si="699"/>
        <v>1</v>
      </c>
      <c r="Q272" s="380">
        <f t="shared" si="700"/>
        <v>1</v>
      </c>
    </row>
    <row r="273" spans="3:17" x14ac:dyDescent="0.25">
      <c r="C273" s="380">
        <f t="shared" si="693"/>
        <v>0</v>
      </c>
      <c r="I273" s="409" t="e">
        <f t="shared" ca="1" si="694"/>
        <v>#NAME?</v>
      </c>
      <c r="K273" s="410"/>
      <c r="L273" s="74" t="str">
        <f t="shared" si="695"/>
        <v/>
      </c>
      <c r="M273" s="11" t="str">
        <f t="shared" si="696"/>
        <v/>
      </c>
      <c r="N273" s="11" t="str">
        <f t="shared" si="697"/>
        <v/>
      </c>
      <c r="O273" s="11" t="str">
        <f t="shared" si="698"/>
        <v/>
      </c>
      <c r="P273" s="380">
        <f t="shared" si="699"/>
        <v>1</v>
      </c>
      <c r="Q273" s="380">
        <f t="shared" si="700"/>
        <v>1</v>
      </c>
    </row>
    <row r="274" spans="3:17" x14ac:dyDescent="0.25">
      <c r="C274" s="380">
        <f t="shared" si="693"/>
        <v>0</v>
      </c>
      <c r="I274" s="409" t="e">
        <f t="shared" ca="1" si="694"/>
        <v>#NAME?</v>
      </c>
      <c r="K274" s="410"/>
      <c r="L274" s="74" t="str">
        <f t="shared" si="695"/>
        <v/>
      </c>
      <c r="M274" s="11" t="str">
        <f t="shared" si="696"/>
        <v/>
      </c>
      <c r="N274" s="11" t="str">
        <f t="shared" si="697"/>
        <v/>
      </c>
      <c r="O274" s="11" t="str">
        <f t="shared" si="698"/>
        <v/>
      </c>
      <c r="P274" s="380">
        <f t="shared" si="699"/>
        <v>1</v>
      </c>
      <c r="Q274" s="380">
        <f t="shared" si="700"/>
        <v>1</v>
      </c>
    </row>
    <row r="275" spans="3:17" x14ac:dyDescent="0.25">
      <c r="C275" s="380">
        <f t="shared" si="693"/>
        <v>0</v>
      </c>
      <c r="I275" s="409" t="e">
        <f t="shared" ca="1" si="694"/>
        <v>#NAME?</v>
      </c>
      <c r="K275" s="410"/>
      <c r="L275" s="74" t="str">
        <f t="shared" si="695"/>
        <v/>
      </c>
      <c r="M275" s="11" t="str">
        <f t="shared" si="696"/>
        <v/>
      </c>
      <c r="N275" s="11" t="str">
        <f t="shared" si="697"/>
        <v/>
      </c>
      <c r="O275" s="11" t="str">
        <f t="shared" si="698"/>
        <v/>
      </c>
      <c r="P275" s="380">
        <f t="shared" si="699"/>
        <v>1</v>
      </c>
      <c r="Q275" s="380">
        <f t="shared" si="700"/>
        <v>1</v>
      </c>
    </row>
    <row r="276" spans="3:17" x14ac:dyDescent="0.25">
      <c r="C276" s="380">
        <f t="shared" si="693"/>
        <v>0</v>
      </c>
      <c r="I276" s="409" t="e">
        <f t="shared" ca="1" si="694"/>
        <v>#NAME?</v>
      </c>
      <c r="K276" s="410"/>
      <c r="L276" s="74" t="str">
        <f t="shared" si="695"/>
        <v/>
      </c>
      <c r="M276" s="11" t="str">
        <f t="shared" si="696"/>
        <v/>
      </c>
      <c r="N276" s="11" t="str">
        <f t="shared" si="697"/>
        <v/>
      </c>
      <c r="O276" s="11" t="str">
        <f t="shared" si="698"/>
        <v/>
      </c>
      <c r="P276" s="380">
        <f t="shared" si="699"/>
        <v>1</v>
      </c>
      <c r="Q276" s="380">
        <f t="shared" si="700"/>
        <v>1</v>
      </c>
    </row>
    <row r="277" spans="3:17" x14ac:dyDescent="0.25">
      <c r="C277" s="380">
        <f t="shared" si="693"/>
        <v>0</v>
      </c>
      <c r="I277" s="409" t="e">
        <f t="shared" ca="1" si="694"/>
        <v>#NAME?</v>
      </c>
      <c r="K277" s="410"/>
      <c r="L277" s="74" t="str">
        <f t="shared" si="695"/>
        <v/>
      </c>
      <c r="M277" s="11" t="str">
        <f t="shared" si="696"/>
        <v/>
      </c>
      <c r="N277" s="11" t="str">
        <f t="shared" si="697"/>
        <v/>
      </c>
      <c r="O277" s="11" t="str">
        <f t="shared" si="698"/>
        <v/>
      </c>
      <c r="P277" s="380">
        <f t="shared" si="699"/>
        <v>1</v>
      </c>
      <c r="Q277" s="380">
        <f t="shared" si="700"/>
        <v>1</v>
      </c>
    </row>
    <row r="278" spans="3:17" x14ac:dyDescent="0.25">
      <c r="C278" s="380">
        <f t="shared" si="693"/>
        <v>0</v>
      </c>
      <c r="I278" s="409" t="e">
        <f t="shared" ca="1" si="694"/>
        <v>#NAME?</v>
      </c>
      <c r="K278" s="410"/>
      <c r="L278" s="74" t="str">
        <f t="shared" si="695"/>
        <v/>
      </c>
      <c r="M278" s="11" t="str">
        <f t="shared" si="696"/>
        <v/>
      </c>
      <c r="N278" s="11" t="str">
        <f t="shared" si="697"/>
        <v/>
      </c>
      <c r="O278" s="11" t="str">
        <f t="shared" si="698"/>
        <v/>
      </c>
      <c r="P278" s="380">
        <f t="shared" si="699"/>
        <v>1</v>
      </c>
      <c r="Q278" s="380">
        <f t="shared" si="700"/>
        <v>1</v>
      </c>
    </row>
    <row r="279" spans="3:17" x14ac:dyDescent="0.25">
      <c r="C279" s="380">
        <f t="shared" si="693"/>
        <v>0</v>
      </c>
      <c r="I279" s="409" t="e">
        <f t="shared" ca="1" si="694"/>
        <v>#NAME?</v>
      </c>
      <c r="K279" s="410"/>
      <c r="L279" s="74" t="str">
        <f t="shared" si="695"/>
        <v/>
      </c>
      <c r="M279" s="11" t="str">
        <f t="shared" si="696"/>
        <v/>
      </c>
      <c r="N279" s="11" t="str">
        <f t="shared" si="697"/>
        <v/>
      </c>
      <c r="O279" s="11" t="str">
        <f t="shared" si="698"/>
        <v/>
      </c>
      <c r="P279" s="380">
        <f t="shared" si="699"/>
        <v>1</v>
      </c>
      <c r="Q279" s="380">
        <f t="shared" si="700"/>
        <v>1</v>
      </c>
    </row>
    <row r="280" spans="3:17" x14ac:dyDescent="0.25">
      <c r="C280" s="380">
        <f t="shared" si="693"/>
        <v>0</v>
      </c>
      <c r="I280" s="409" t="e">
        <f t="shared" ca="1" si="694"/>
        <v>#NAME?</v>
      </c>
      <c r="K280" s="410"/>
      <c r="L280" s="74" t="str">
        <f>MID(K300,1,2)</f>
        <v/>
      </c>
      <c r="M280" s="11" t="str">
        <f>MID(K300,3,1)</f>
        <v/>
      </c>
      <c r="N280" s="11" t="str">
        <f>MID(K300,4,1)</f>
        <v/>
      </c>
      <c r="O280" s="11" t="str">
        <f>MID(K300,5,2)</f>
        <v/>
      </c>
      <c r="P280" s="380">
        <f t="shared" si="699"/>
        <v>1</v>
      </c>
      <c r="Q280" s="380">
        <f t="shared" si="700"/>
        <v>1</v>
      </c>
    </row>
    <row r="281" spans="3:17" x14ac:dyDescent="0.25">
      <c r="C281" s="380">
        <f t="shared" si="693"/>
        <v>0</v>
      </c>
      <c r="I281" s="409" t="e">
        <f t="shared" ca="1" si="694"/>
        <v>#NAME?</v>
      </c>
      <c r="K281" s="410"/>
      <c r="L281" s="74" t="str">
        <f t="shared" si="695"/>
        <v/>
      </c>
      <c r="M281" s="11" t="str">
        <f t="shared" si="696"/>
        <v/>
      </c>
      <c r="N281" s="11" t="str">
        <f t="shared" si="697"/>
        <v/>
      </c>
      <c r="O281" s="11" t="str">
        <f t="shared" si="698"/>
        <v/>
      </c>
      <c r="P281" s="380">
        <f t="shared" si="699"/>
        <v>1</v>
      </c>
      <c r="Q281" s="380">
        <f t="shared" si="700"/>
        <v>1</v>
      </c>
    </row>
    <row r="282" spans="3:17" x14ac:dyDescent="0.25">
      <c r="C282" s="380">
        <f t="shared" si="693"/>
        <v>0</v>
      </c>
      <c r="I282" s="409" t="e">
        <f t="shared" ca="1" si="694"/>
        <v>#NAME?</v>
      </c>
      <c r="K282" s="410"/>
      <c r="L282" s="74" t="str">
        <f t="shared" si="695"/>
        <v/>
      </c>
      <c r="M282" s="11" t="str">
        <f t="shared" si="696"/>
        <v/>
      </c>
      <c r="N282" s="11" t="str">
        <f t="shared" si="697"/>
        <v/>
      </c>
      <c r="O282" s="11" t="str">
        <f t="shared" si="698"/>
        <v/>
      </c>
      <c r="P282" s="380">
        <f t="shared" si="699"/>
        <v>1</v>
      </c>
      <c r="Q282" s="380">
        <f t="shared" si="700"/>
        <v>1</v>
      </c>
    </row>
    <row r="283" spans="3:17" x14ac:dyDescent="0.25">
      <c r="C283" s="380">
        <f t="shared" si="693"/>
        <v>0</v>
      </c>
      <c r="I283" s="409" t="e">
        <f t="shared" ca="1" si="694"/>
        <v>#NAME?</v>
      </c>
      <c r="K283" s="410"/>
      <c r="L283" s="74" t="str">
        <f t="shared" si="695"/>
        <v/>
      </c>
      <c r="M283" s="11" t="str">
        <f t="shared" si="696"/>
        <v/>
      </c>
      <c r="N283" s="11" t="str">
        <f t="shared" si="697"/>
        <v/>
      </c>
      <c r="O283" s="11" t="str">
        <f t="shared" si="698"/>
        <v/>
      </c>
      <c r="P283" s="380">
        <f t="shared" si="699"/>
        <v>1</v>
      </c>
      <c r="Q283" s="380">
        <f t="shared" si="700"/>
        <v>1</v>
      </c>
    </row>
    <row r="284" spans="3:17" x14ac:dyDescent="0.25">
      <c r="C284" s="380">
        <f t="shared" si="693"/>
        <v>0</v>
      </c>
      <c r="I284" s="409" t="e">
        <f t="shared" ca="1" si="694"/>
        <v>#NAME?</v>
      </c>
      <c r="K284" s="410"/>
      <c r="L284" s="74" t="str">
        <f t="shared" si="695"/>
        <v/>
      </c>
      <c r="M284" s="11" t="str">
        <f t="shared" si="696"/>
        <v/>
      </c>
      <c r="N284" s="11" t="str">
        <f t="shared" si="697"/>
        <v/>
      </c>
      <c r="O284" s="11" t="str">
        <f t="shared" si="698"/>
        <v/>
      </c>
      <c r="P284" s="380">
        <f t="shared" si="699"/>
        <v>1</v>
      </c>
      <c r="Q284" s="380">
        <f t="shared" si="700"/>
        <v>1</v>
      </c>
    </row>
    <row r="285" spans="3:17" x14ac:dyDescent="0.25">
      <c r="C285" s="380">
        <f t="shared" si="693"/>
        <v>0</v>
      </c>
      <c r="I285" s="409" t="e">
        <f t="shared" ca="1" si="694"/>
        <v>#NAME?</v>
      </c>
      <c r="K285" s="410"/>
      <c r="L285" s="74" t="str">
        <f t="shared" si="695"/>
        <v/>
      </c>
      <c r="M285" s="11" t="str">
        <f t="shared" si="696"/>
        <v/>
      </c>
      <c r="N285" s="11" t="str">
        <f t="shared" si="697"/>
        <v/>
      </c>
      <c r="O285" s="11" t="str">
        <f t="shared" si="698"/>
        <v/>
      </c>
      <c r="P285" s="380">
        <f t="shared" si="699"/>
        <v>1</v>
      </c>
      <c r="Q285" s="380">
        <f t="shared" si="700"/>
        <v>1</v>
      </c>
    </row>
    <row r="286" spans="3:17" x14ac:dyDescent="0.25">
      <c r="C286" s="380">
        <f t="shared" si="693"/>
        <v>0</v>
      </c>
      <c r="I286" s="409" t="e">
        <f t="shared" ca="1" si="694"/>
        <v>#NAME?</v>
      </c>
      <c r="K286" s="410"/>
      <c r="L286" s="74" t="str">
        <f t="shared" si="695"/>
        <v/>
      </c>
      <c r="M286" s="11" t="str">
        <f t="shared" si="696"/>
        <v/>
      </c>
      <c r="N286" s="11" t="str">
        <f t="shared" si="697"/>
        <v/>
      </c>
      <c r="O286" s="11" t="str">
        <f t="shared" si="698"/>
        <v/>
      </c>
      <c r="P286" s="380">
        <f t="shared" si="699"/>
        <v>1</v>
      </c>
      <c r="Q286" s="380">
        <f t="shared" si="700"/>
        <v>1</v>
      </c>
    </row>
    <row r="287" spans="3:17" x14ac:dyDescent="0.25">
      <c r="C287" s="380">
        <f t="shared" si="693"/>
        <v>0</v>
      </c>
      <c r="I287" s="409" t="e">
        <f t="shared" ca="1" si="694"/>
        <v>#NAME?</v>
      </c>
      <c r="K287" s="410"/>
      <c r="L287" s="74" t="str">
        <f t="shared" si="695"/>
        <v/>
      </c>
      <c r="M287" s="11" t="str">
        <f t="shared" si="696"/>
        <v/>
      </c>
      <c r="N287" s="11" t="str">
        <f t="shared" si="697"/>
        <v/>
      </c>
      <c r="O287" s="11" t="str">
        <f t="shared" si="698"/>
        <v/>
      </c>
      <c r="P287" s="380">
        <f t="shared" si="699"/>
        <v>1</v>
      </c>
      <c r="Q287" s="380">
        <f t="shared" si="700"/>
        <v>1</v>
      </c>
    </row>
    <row r="288" spans="3:17" x14ac:dyDescent="0.25">
      <c r="C288" s="380">
        <f t="shared" si="693"/>
        <v>0</v>
      </c>
      <c r="I288" s="409" t="e">
        <f t="shared" ca="1" si="694"/>
        <v>#NAME?</v>
      </c>
      <c r="K288" s="410"/>
      <c r="L288" s="74" t="str">
        <f t="shared" si="695"/>
        <v/>
      </c>
      <c r="M288" s="11" t="str">
        <f t="shared" si="696"/>
        <v/>
      </c>
      <c r="N288" s="11" t="str">
        <f t="shared" si="697"/>
        <v/>
      </c>
      <c r="O288" s="11" t="str">
        <f t="shared" si="698"/>
        <v/>
      </c>
      <c r="P288" s="380">
        <f t="shared" si="699"/>
        <v>1</v>
      </c>
      <c r="Q288" s="380">
        <f t="shared" si="700"/>
        <v>1</v>
      </c>
    </row>
    <row r="289" spans="3:17" x14ac:dyDescent="0.25">
      <c r="C289" s="380">
        <f t="shared" si="693"/>
        <v>0</v>
      </c>
      <c r="I289" s="409" t="e">
        <f t="shared" ca="1" si="694"/>
        <v>#NAME?</v>
      </c>
      <c r="K289" s="410"/>
      <c r="L289" s="74" t="str">
        <f t="shared" si="695"/>
        <v/>
      </c>
      <c r="M289" s="11" t="str">
        <f t="shared" si="696"/>
        <v/>
      </c>
      <c r="N289" s="11" t="str">
        <f t="shared" si="697"/>
        <v/>
      </c>
      <c r="O289" s="11" t="str">
        <f t="shared" si="698"/>
        <v/>
      </c>
      <c r="P289" s="380">
        <f t="shared" si="699"/>
        <v>1</v>
      </c>
      <c r="Q289" s="380">
        <f t="shared" si="700"/>
        <v>1</v>
      </c>
    </row>
    <row r="290" spans="3:17" x14ac:dyDescent="0.25">
      <c r="C290" s="380">
        <f t="shared" si="693"/>
        <v>0</v>
      </c>
      <c r="I290" s="409" t="e">
        <f t="shared" ca="1" si="694"/>
        <v>#NAME?</v>
      </c>
      <c r="K290" s="410"/>
      <c r="L290" s="74" t="str">
        <f t="shared" si="695"/>
        <v/>
      </c>
      <c r="M290" s="11" t="str">
        <f t="shared" si="696"/>
        <v/>
      </c>
      <c r="N290" s="11" t="str">
        <f t="shared" si="697"/>
        <v/>
      </c>
      <c r="O290" s="11" t="str">
        <f t="shared" si="698"/>
        <v/>
      </c>
      <c r="P290" s="380">
        <f t="shared" si="699"/>
        <v>1</v>
      </c>
      <c r="Q290" s="380">
        <f t="shared" si="700"/>
        <v>1</v>
      </c>
    </row>
    <row r="291" spans="3:17" x14ac:dyDescent="0.25">
      <c r="C291" s="380">
        <f t="shared" si="693"/>
        <v>0</v>
      </c>
      <c r="I291" s="409" t="e">
        <f t="shared" ca="1" si="694"/>
        <v>#NAME?</v>
      </c>
      <c r="K291" s="410"/>
      <c r="L291" s="74" t="str">
        <f t="shared" si="695"/>
        <v/>
      </c>
      <c r="M291" s="11" t="str">
        <f t="shared" si="696"/>
        <v/>
      </c>
      <c r="N291" s="11" t="str">
        <f t="shared" si="697"/>
        <v/>
      </c>
      <c r="O291" s="11" t="str">
        <f t="shared" si="698"/>
        <v/>
      </c>
      <c r="P291" s="380">
        <f t="shared" si="699"/>
        <v>1</v>
      </c>
      <c r="Q291" s="380">
        <f t="shared" si="700"/>
        <v>1</v>
      </c>
    </row>
    <row r="292" spans="3:17" x14ac:dyDescent="0.25">
      <c r="C292" s="380">
        <f t="shared" si="693"/>
        <v>0</v>
      </c>
      <c r="I292" s="409" t="e">
        <f t="shared" ca="1" si="694"/>
        <v>#NAME?</v>
      </c>
      <c r="K292" s="410"/>
      <c r="L292" s="74" t="str">
        <f t="shared" si="695"/>
        <v/>
      </c>
      <c r="M292" s="11" t="str">
        <f t="shared" si="696"/>
        <v/>
      </c>
      <c r="N292" s="11" t="str">
        <f t="shared" si="697"/>
        <v/>
      </c>
      <c r="O292" s="11" t="str">
        <f t="shared" si="698"/>
        <v/>
      </c>
      <c r="P292" s="380">
        <f t="shared" si="699"/>
        <v>1</v>
      </c>
      <c r="Q292" s="380">
        <f t="shared" si="700"/>
        <v>1</v>
      </c>
    </row>
    <row r="293" spans="3:17" x14ac:dyDescent="0.25">
      <c r="C293" s="380">
        <f t="shared" si="693"/>
        <v>0</v>
      </c>
      <c r="I293" s="409" t="e">
        <f t="shared" ca="1" si="694"/>
        <v>#NAME?</v>
      </c>
      <c r="K293" s="410"/>
      <c r="L293" s="74" t="str">
        <f t="shared" si="695"/>
        <v/>
      </c>
      <c r="M293" s="11" t="str">
        <f t="shared" si="696"/>
        <v/>
      </c>
      <c r="N293" s="11" t="str">
        <f t="shared" si="697"/>
        <v/>
      </c>
      <c r="O293" s="11" t="str">
        <f t="shared" si="698"/>
        <v/>
      </c>
      <c r="P293" s="380">
        <f t="shared" si="699"/>
        <v>1</v>
      </c>
      <c r="Q293" s="380">
        <f t="shared" si="700"/>
        <v>1</v>
      </c>
    </row>
    <row r="294" spans="3:17" x14ac:dyDescent="0.25">
      <c r="C294" s="380">
        <f t="shared" si="693"/>
        <v>0</v>
      </c>
      <c r="I294" s="409" t="e">
        <f t="shared" ca="1" si="694"/>
        <v>#NAME?</v>
      </c>
      <c r="K294" s="410"/>
      <c r="L294" s="74" t="str">
        <f t="shared" si="695"/>
        <v/>
      </c>
      <c r="M294" s="11" t="str">
        <f t="shared" si="696"/>
        <v/>
      </c>
      <c r="N294" s="11" t="str">
        <f t="shared" si="697"/>
        <v/>
      </c>
      <c r="O294" s="11" t="str">
        <f t="shared" si="698"/>
        <v/>
      </c>
      <c r="P294" s="380">
        <f t="shared" si="699"/>
        <v>1</v>
      </c>
      <c r="Q294" s="380">
        <f t="shared" si="700"/>
        <v>1</v>
      </c>
    </row>
    <row r="295" spans="3:17" x14ac:dyDescent="0.25">
      <c r="C295" s="380">
        <f t="shared" si="693"/>
        <v>0</v>
      </c>
      <c r="I295" s="409" t="e">
        <f t="shared" ca="1" si="694"/>
        <v>#NAME?</v>
      </c>
      <c r="K295" s="410"/>
      <c r="L295" s="74" t="str">
        <f t="shared" si="695"/>
        <v/>
      </c>
      <c r="M295" s="11" t="str">
        <f t="shared" si="696"/>
        <v/>
      </c>
      <c r="N295" s="11" t="str">
        <f t="shared" si="697"/>
        <v/>
      </c>
      <c r="O295" s="11" t="str">
        <f t="shared" si="698"/>
        <v/>
      </c>
      <c r="P295" s="380">
        <f t="shared" si="699"/>
        <v>1</v>
      </c>
      <c r="Q295" s="380">
        <f t="shared" si="700"/>
        <v>1</v>
      </c>
    </row>
    <row r="296" spans="3:17" x14ac:dyDescent="0.25">
      <c r="C296" s="380">
        <f t="shared" si="693"/>
        <v>0</v>
      </c>
      <c r="I296" s="409" t="e">
        <f t="shared" ca="1" si="694"/>
        <v>#NAME?</v>
      </c>
      <c r="K296" s="410"/>
      <c r="L296" s="74" t="str">
        <f t="shared" si="695"/>
        <v/>
      </c>
      <c r="M296" s="11" t="str">
        <f t="shared" si="696"/>
        <v/>
      </c>
      <c r="N296" s="11" t="str">
        <f t="shared" si="697"/>
        <v/>
      </c>
      <c r="O296" s="11" t="str">
        <f t="shared" si="698"/>
        <v/>
      </c>
      <c r="P296" s="380">
        <f t="shared" si="699"/>
        <v>1</v>
      </c>
      <c r="Q296" s="380">
        <f t="shared" si="700"/>
        <v>1</v>
      </c>
    </row>
    <row r="297" spans="3:17" x14ac:dyDescent="0.25">
      <c r="C297" s="380">
        <f t="shared" si="693"/>
        <v>0</v>
      </c>
      <c r="I297" s="409" t="e">
        <f t="shared" ca="1" si="694"/>
        <v>#NAME?</v>
      </c>
      <c r="K297" s="410"/>
      <c r="L297" s="74" t="str">
        <f t="shared" si="695"/>
        <v/>
      </c>
      <c r="M297" s="11" t="str">
        <f t="shared" si="696"/>
        <v/>
      </c>
      <c r="N297" s="11" t="str">
        <f t="shared" si="697"/>
        <v/>
      </c>
      <c r="O297" s="11" t="str">
        <f t="shared" si="698"/>
        <v/>
      </c>
      <c r="P297" s="380">
        <f t="shared" si="699"/>
        <v>1</v>
      </c>
      <c r="Q297" s="380">
        <f t="shared" si="700"/>
        <v>1</v>
      </c>
    </row>
    <row r="298" spans="3:17" x14ac:dyDescent="0.25">
      <c r="C298" s="380">
        <f t="shared" si="693"/>
        <v>0</v>
      </c>
      <c r="I298" s="409" t="e">
        <f t="shared" ca="1" si="694"/>
        <v>#NAME?</v>
      </c>
      <c r="K298" s="410"/>
      <c r="L298" s="74" t="str">
        <f t="shared" si="695"/>
        <v/>
      </c>
      <c r="M298" s="11" t="str">
        <f t="shared" si="696"/>
        <v/>
      </c>
      <c r="N298" s="11" t="str">
        <f t="shared" si="697"/>
        <v/>
      </c>
      <c r="O298" s="11" t="str">
        <f t="shared" si="698"/>
        <v/>
      </c>
      <c r="P298" s="380">
        <f t="shared" si="699"/>
        <v>1</v>
      </c>
      <c r="Q298" s="380">
        <f t="shared" si="700"/>
        <v>1</v>
      </c>
    </row>
    <row r="299" spans="3:17" x14ac:dyDescent="0.25">
      <c r="C299" s="380">
        <f t="shared" si="693"/>
        <v>0</v>
      </c>
      <c r="I299" s="409" t="e">
        <f t="shared" ca="1" si="694"/>
        <v>#NAME?</v>
      </c>
      <c r="K299" s="410"/>
      <c r="L299" s="74" t="str">
        <f t="shared" si="695"/>
        <v/>
      </c>
      <c r="M299" s="11" t="str">
        <f t="shared" si="696"/>
        <v/>
      </c>
      <c r="N299" s="11" t="str">
        <f t="shared" si="697"/>
        <v/>
      </c>
      <c r="O299" s="11" t="str">
        <f t="shared" si="698"/>
        <v/>
      </c>
      <c r="P299" s="380">
        <f t="shared" si="699"/>
        <v>1</v>
      </c>
      <c r="Q299" s="380">
        <f t="shared" si="700"/>
        <v>1</v>
      </c>
    </row>
    <row r="300" spans="3:17" x14ac:dyDescent="0.25">
      <c r="C300" s="380">
        <f t="shared" si="693"/>
        <v>0</v>
      </c>
      <c r="I300" s="409" t="e">
        <f t="shared" ca="1" si="694"/>
        <v>#NAME?</v>
      </c>
      <c r="K300" s="410"/>
      <c r="L300" s="74" t="str">
        <f t="shared" si="695"/>
        <v/>
      </c>
      <c r="M300" s="11" t="str">
        <f t="shared" si="696"/>
        <v/>
      </c>
      <c r="N300" s="11" t="str">
        <f t="shared" si="697"/>
        <v/>
      </c>
      <c r="O300" s="11" t="str">
        <f t="shared" si="698"/>
        <v/>
      </c>
      <c r="P300" s="380">
        <f t="shared" si="699"/>
        <v>1</v>
      </c>
      <c r="Q300" s="380">
        <f t="shared" si="700"/>
        <v>1</v>
      </c>
    </row>
  </sheetData>
  <dataConsolidate/>
  <mergeCells count="350">
    <mergeCell ref="CL169:CP169"/>
    <mergeCell ref="CQ169:CU169"/>
    <mergeCell ref="X171:X176"/>
    <mergeCell ref="BJ171:BJ176"/>
    <mergeCell ref="X177:Y177"/>
    <mergeCell ref="BJ177:BK177"/>
    <mergeCell ref="BE169:BI169"/>
    <mergeCell ref="BL169:BQ169"/>
    <mergeCell ref="BR169:BV169"/>
    <mergeCell ref="BW169:CA169"/>
    <mergeCell ref="CB169:CF169"/>
    <mergeCell ref="CG169:CK169"/>
    <mergeCell ref="Z169:AE169"/>
    <mergeCell ref="AF169:AJ169"/>
    <mergeCell ref="AK169:AO169"/>
    <mergeCell ref="AP169:AT169"/>
    <mergeCell ref="AU169:AY169"/>
    <mergeCell ref="AZ169:BD169"/>
    <mergeCell ref="CL157:CP157"/>
    <mergeCell ref="CQ157:CU157"/>
    <mergeCell ref="X159:X164"/>
    <mergeCell ref="BJ159:BJ164"/>
    <mergeCell ref="X165:Y165"/>
    <mergeCell ref="BJ165:BK165"/>
    <mergeCell ref="BE157:BI157"/>
    <mergeCell ref="BL157:BQ157"/>
    <mergeCell ref="BR157:BV157"/>
    <mergeCell ref="BW157:CA157"/>
    <mergeCell ref="CB157:CF157"/>
    <mergeCell ref="CG157:CK157"/>
    <mergeCell ref="Z157:AE157"/>
    <mergeCell ref="AF157:AJ157"/>
    <mergeCell ref="AK157:AO157"/>
    <mergeCell ref="AP157:AT157"/>
    <mergeCell ref="AU157:AY157"/>
    <mergeCell ref="AZ157:BD157"/>
    <mergeCell ref="CL148:CP148"/>
    <mergeCell ref="CQ148:CU148"/>
    <mergeCell ref="X150:X155"/>
    <mergeCell ref="BJ150:BJ155"/>
    <mergeCell ref="X156:Y156"/>
    <mergeCell ref="BJ156:BK156"/>
    <mergeCell ref="BE148:BI148"/>
    <mergeCell ref="BL148:BQ148"/>
    <mergeCell ref="BR148:BV148"/>
    <mergeCell ref="BW148:CA148"/>
    <mergeCell ref="CB148:CF148"/>
    <mergeCell ref="CG148:CK148"/>
    <mergeCell ref="Z148:AE148"/>
    <mergeCell ref="AF148:AJ148"/>
    <mergeCell ref="AK148:AO148"/>
    <mergeCell ref="AP148:AT148"/>
    <mergeCell ref="AU148:AY148"/>
    <mergeCell ref="AZ148:BD148"/>
    <mergeCell ref="CL139:CP139"/>
    <mergeCell ref="CQ139:CU139"/>
    <mergeCell ref="X141:X146"/>
    <mergeCell ref="BJ141:BJ146"/>
    <mergeCell ref="X147:Y147"/>
    <mergeCell ref="BJ147:BK147"/>
    <mergeCell ref="BE139:BI139"/>
    <mergeCell ref="BL139:BQ139"/>
    <mergeCell ref="BR139:BV139"/>
    <mergeCell ref="BW139:CA139"/>
    <mergeCell ref="CB139:CF139"/>
    <mergeCell ref="CG139:CK139"/>
    <mergeCell ref="Z139:AE139"/>
    <mergeCell ref="AF139:AJ139"/>
    <mergeCell ref="AK139:AO139"/>
    <mergeCell ref="AP139:AT139"/>
    <mergeCell ref="AU139:AY139"/>
    <mergeCell ref="AZ139:BD139"/>
    <mergeCell ref="CL130:CP130"/>
    <mergeCell ref="CQ130:CU130"/>
    <mergeCell ref="X132:X137"/>
    <mergeCell ref="BJ132:BJ137"/>
    <mergeCell ref="X138:Y138"/>
    <mergeCell ref="BJ138:BK138"/>
    <mergeCell ref="BE130:BI130"/>
    <mergeCell ref="BL130:BQ130"/>
    <mergeCell ref="BR130:BV130"/>
    <mergeCell ref="BW130:CA130"/>
    <mergeCell ref="CB130:CF130"/>
    <mergeCell ref="CG130:CK130"/>
    <mergeCell ref="Z130:AE130"/>
    <mergeCell ref="AF130:AJ130"/>
    <mergeCell ref="AK130:AO130"/>
    <mergeCell ref="AP130:AT130"/>
    <mergeCell ref="AU130:AY130"/>
    <mergeCell ref="AZ130:BD130"/>
    <mergeCell ref="CL121:CP121"/>
    <mergeCell ref="CQ121:CU121"/>
    <mergeCell ref="X123:X128"/>
    <mergeCell ref="BJ123:BJ128"/>
    <mergeCell ref="X129:Y129"/>
    <mergeCell ref="BJ129:BK129"/>
    <mergeCell ref="BE121:BI121"/>
    <mergeCell ref="BL121:BQ121"/>
    <mergeCell ref="BR121:BV121"/>
    <mergeCell ref="BW121:CA121"/>
    <mergeCell ref="CB121:CF121"/>
    <mergeCell ref="CG121:CK121"/>
    <mergeCell ref="Z121:AE121"/>
    <mergeCell ref="AF121:AJ121"/>
    <mergeCell ref="AK121:AO121"/>
    <mergeCell ref="AP121:AT121"/>
    <mergeCell ref="AU121:AY121"/>
    <mergeCell ref="AZ121:BD121"/>
    <mergeCell ref="CL112:CP112"/>
    <mergeCell ref="CQ112:CU112"/>
    <mergeCell ref="X114:X119"/>
    <mergeCell ref="BJ114:BJ119"/>
    <mergeCell ref="X120:Y120"/>
    <mergeCell ref="BJ120:BK120"/>
    <mergeCell ref="BE112:BI112"/>
    <mergeCell ref="BL112:BQ112"/>
    <mergeCell ref="BR112:BV112"/>
    <mergeCell ref="BW112:CA112"/>
    <mergeCell ref="CB112:CF112"/>
    <mergeCell ref="CG112:CK112"/>
    <mergeCell ref="Z112:AE112"/>
    <mergeCell ref="AF112:AJ112"/>
    <mergeCell ref="AK112:AO112"/>
    <mergeCell ref="AP112:AT112"/>
    <mergeCell ref="AU112:AY112"/>
    <mergeCell ref="AZ112:BD112"/>
    <mergeCell ref="CL103:CP103"/>
    <mergeCell ref="CQ103:CU103"/>
    <mergeCell ref="X105:X110"/>
    <mergeCell ref="BJ105:BJ110"/>
    <mergeCell ref="X111:Y111"/>
    <mergeCell ref="BJ111:BK111"/>
    <mergeCell ref="BE103:BI103"/>
    <mergeCell ref="BL103:BQ103"/>
    <mergeCell ref="BR103:BV103"/>
    <mergeCell ref="BW103:CA103"/>
    <mergeCell ref="CB103:CF103"/>
    <mergeCell ref="CG103:CK103"/>
    <mergeCell ref="Z103:AE103"/>
    <mergeCell ref="AF103:AJ103"/>
    <mergeCell ref="AK103:AO103"/>
    <mergeCell ref="AP103:AT103"/>
    <mergeCell ref="AU103:AY103"/>
    <mergeCell ref="AZ103:BD103"/>
    <mergeCell ref="CL94:CP94"/>
    <mergeCell ref="CQ94:CU94"/>
    <mergeCell ref="X96:X101"/>
    <mergeCell ref="BJ96:BJ101"/>
    <mergeCell ref="X102:Y102"/>
    <mergeCell ref="BJ102:BK102"/>
    <mergeCell ref="BE94:BI94"/>
    <mergeCell ref="BL94:BQ94"/>
    <mergeCell ref="BR94:BV94"/>
    <mergeCell ref="BW94:CA94"/>
    <mergeCell ref="CB94:CF94"/>
    <mergeCell ref="CG94:CK94"/>
    <mergeCell ref="Z94:AE94"/>
    <mergeCell ref="AF94:AJ94"/>
    <mergeCell ref="AK94:AO94"/>
    <mergeCell ref="AP94:AT94"/>
    <mergeCell ref="AU94:AY94"/>
    <mergeCell ref="AZ94:BD94"/>
    <mergeCell ref="CL85:CP85"/>
    <mergeCell ref="CQ85:CU85"/>
    <mergeCell ref="X87:X92"/>
    <mergeCell ref="BJ87:BJ92"/>
    <mergeCell ref="X93:Y93"/>
    <mergeCell ref="BJ93:BK93"/>
    <mergeCell ref="BE85:BI85"/>
    <mergeCell ref="BL85:BQ85"/>
    <mergeCell ref="BR85:BV85"/>
    <mergeCell ref="BW85:CA85"/>
    <mergeCell ref="CB85:CF85"/>
    <mergeCell ref="CG85:CK85"/>
    <mergeCell ref="Z85:AE85"/>
    <mergeCell ref="AF85:AJ85"/>
    <mergeCell ref="AK85:AO85"/>
    <mergeCell ref="AP85:AT85"/>
    <mergeCell ref="AU85:AY85"/>
    <mergeCell ref="AZ85:BD85"/>
    <mergeCell ref="CL76:CP76"/>
    <mergeCell ref="CQ76:CU76"/>
    <mergeCell ref="X78:X83"/>
    <mergeCell ref="BJ78:BJ83"/>
    <mergeCell ref="X84:Y84"/>
    <mergeCell ref="BJ84:BK84"/>
    <mergeCell ref="BE76:BI76"/>
    <mergeCell ref="BL76:BQ76"/>
    <mergeCell ref="BR76:BV76"/>
    <mergeCell ref="BW76:CA76"/>
    <mergeCell ref="CB76:CF76"/>
    <mergeCell ref="CG76:CK76"/>
    <mergeCell ref="Z76:AE76"/>
    <mergeCell ref="AF76:AJ76"/>
    <mergeCell ref="AK76:AO76"/>
    <mergeCell ref="AP76:AT76"/>
    <mergeCell ref="AU76:AY76"/>
    <mergeCell ref="AZ76:BD76"/>
    <mergeCell ref="CL67:CP67"/>
    <mergeCell ref="CQ67:CU67"/>
    <mergeCell ref="X69:X74"/>
    <mergeCell ref="BJ69:BJ74"/>
    <mergeCell ref="X75:Y75"/>
    <mergeCell ref="BJ75:BK75"/>
    <mergeCell ref="BE67:BI67"/>
    <mergeCell ref="BL67:BQ67"/>
    <mergeCell ref="BR67:BV67"/>
    <mergeCell ref="BW67:CA67"/>
    <mergeCell ref="CB67:CF67"/>
    <mergeCell ref="CG67:CK67"/>
    <mergeCell ref="Z67:AE67"/>
    <mergeCell ref="AF67:AJ67"/>
    <mergeCell ref="AK67:AO67"/>
    <mergeCell ref="AP67:AT67"/>
    <mergeCell ref="AU67:AY67"/>
    <mergeCell ref="AZ67:BD67"/>
    <mergeCell ref="CQ58:CU58"/>
    <mergeCell ref="X60:X65"/>
    <mergeCell ref="BJ60:BJ65"/>
    <mergeCell ref="X66:Y66"/>
    <mergeCell ref="BJ66:BK66"/>
    <mergeCell ref="AZ58:BD58"/>
    <mergeCell ref="BE58:BI58"/>
    <mergeCell ref="BL58:BQ58"/>
    <mergeCell ref="BR58:BV58"/>
    <mergeCell ref="BW58:CA58"/>
    <mergeCell ref="CB58:CF58"/>
    <mergeCell ref="X57:Y57"/>
    <mergeCell ref="BJ57:BK57"/>
    <mergeCell ref="Z58:AE58"/>
    <mergeCell ref="AF58:AJ58"/>
    <mergeCell ref="AK58:AO58"/>
    <mergeCell ref="AP58:AT58"/>
    <mergeCell ref="AU58:AY58"/>
    <mergeCell ref="CG58:CK58"/>
    <mergeCell ref="CL58:CP58"/>
    <mergeCell ref="CG49:CK49"/>
    <mergeCell ref="CL49:CP49"/>
    <mergeCell ref="CQ49:CU49"/>
    <mergeCell ref="E50:F50"/>
    <mergeCell ref="E51:F51"/>
    <mergeCell ref="X51:X56"/>
    <mergeCell ref="BJ51:BJ56"/>
    <mergeCell ref="E52:F52"/>
    <mergeCell ref="E53:F53"/>
    <mergeCell ref="AU49:AY49"/>
    <mergeCell ref="AZ49:BD49"/>
    <mergeCell ref="BE49:BI49"/>
    <mergeCell ref="BL49:BQ49"/>
    <mergeCell ref="BR49:BV49"/>
    <mergeCell ref="BW49:CA49"/>
    <mergeCell ref="E54:F54"/>
    <mergeCell ref="E55:F55"/>
    <mergeCell ref="E56:F56"/>
    <mergeCell ref="E48:F48"/>
    <mergeCell ref="X48:Y48"/>
    <mergeCell ref="BJ48:BK48"/>
    <mergeCell ref="E49:F49"/>
    <mergeCell ref="Z49:AE49"/>
    <mergeCell ref="AF49:AJ49"/>
    <mergeCell ref="AK49:AO49"/>
    <mergeCell ref="AP49:AT49"/>
    <mergeCell ref="CB49:CF49"/>
    <mergeCell ref="CG40:CK40"/>
    <mergeCell ref="CL40:CP40"/>
    <mergeCell ref="CQ40:CU40"/>
    <mergeCell ref="E41:F41"/>
    <mergeCell ref="E42:F42"/>
    <mergeCell ref="X42:X47"/>
    <mergeCell ref="BJ42:BJ47"/>
    <mergeCell ref="E43:F43"/>
    <mergeCell ref="E44:F44"/>
    <mergeCell ref="E45:F45"/>
    <mergeCell ref="AZ40:BD40"/>
    <mergeCell ref="BE40:BI40"/>
    <mergeCell ref="BL40:BQ40"/>
    <mergeCell ref="BR40:BV40"/>
    <mergeCell ref="BW40:CA40"/>
    <mergeCell ref="CB40:CF40"/>
    <mergeCell ref="E46:F46"/>
    <mergeCell ref="E47:F47"/>
    <mergeCell ref="E39:F39"/>
    <mergeCell ref="X39:Y39"/>
    <mergeCell ref="BJ39:BK39"/>
    <mergeCell ref="E40:F40"/>
    <mergeCell ref="Z40:AE40"/>
    <mergeCell ref="AF40:AJ40"/>
    <mergeCell ref="AK40:AO40"/>
    <mergeCell ref="AP40:AT40"/>
    <mergeCell ref="AU40:AY40"/>
    <mergeCell ref="E32:F32"/>
    <mergeCell ref="E33:F33"/>
    <mergeCell ref="X33:X38"/>
    <mergeCell ref="BJ33:BJ38"/>
    <mergeCell ref="E34:F34"/>
    <mergeCell ref="E35:F35"/>
    <mergeCell ref="E36:F36"/>
    <mergeCell ref="E37:F37"/>
    <mergeCell ref="BE31:BI31"/>
    <mergeCell ref="E38:F38"/>
    <mergeCell ref="BL29:CU30"/>
    <mergeCell ref="E30:F30"/>
    <mergeCell ref="E31:F31"/>
    <mergeCell ref="Z31:AE31"/>
    <mergeCell ref="AF31:AJ31"/>
    <mergeCell ref="AK31:AO31"/>
    <mergeCell ref="AP31:AT31"/>
    <mergeCell ref="AU31:AY31"/>
    <mergeCell ref="AZ31:BD31"/>
    <mergeCell ref="CL31:CP31"/>
    <mergeCell ref="CQ31:CU31"/>
    <mergeCell ref="BL31:BQ31"/>
    <mergeCell ref="BR31:BV31"/>
    <mergeCell ref="BW31:CA31"/>
    <mergeCell ref="CB31:CF31"/>
    <mergeCell ref="CG31:CK31"/>
    <mergeCell ref="E26:F26"/>
    <mergeCell ref="E27:F27"/>
    <mergeCell ref="E28:F28"/>
    <mergeCell ref="S28:T28"/>
    <mergeCell ref="E29:F29"/>
    <mergeCell ref="V19:V24"/>
    <mergeCell ref="AS19:AV19"/>
    <mergeCell ref="AS20:AV20"/>
    <mergeCell ref="E21:F21"/>
    <mergeCell ref="AS21:AV21"/>
    <mergeCell ref="E22:F22"/>
    <mergeCell ref="AS22:AV22"/>
    <mergeCell ref="E23:F23"/>
    <mergeCell ref="E24:F24"/>
    <mergeCell ref="Z29:BI30"/>
    <mergeCell ref="AS17:AV17"/>
    <mergeCell ref="AS18:AV18"/>
    <mergeCell ref="AR2:AW3"/>
    <mergeCell ref="L3:P3"/>
    <mergeCell ref="AR5:AS7"/>
    <mergeCell ref="AT5:AU7"/>
    <mergeCell ref="AV5:AW7"/>
    <mergeCell ref="AT9:AU10"/>
    <mergeCell ref="E25:F25"/>
    <mergeCell ref="AN1:AO1"/>
    <mergeCell ref="E2:F2"/>
    <mergeCell ref="G2:H2"/>
    <mergeCell ref="S2:U2"/>
    <mergeCell ref="X2:X3"/>
    <mergeCell ref="Y2:AI2"/>
    <mergeCell ref="AR11:AS12"/>
    <mergeCell ref="AV11:AW12"/>
    <mergeCell ref="S16:T16"/>
    <mergeCell ref="AR16:AW16"/>
  </mergeCells>
  <conditionalFormatting sqref="Y19:Y24">
    <cfRule type="top10" dxfId="741" priority="42" bottom="1" rank="1"/>
    <cfRule type="top10" dxfId="740" priority="43" rank="1"/>
  </conditionalFormatting>
  <conditionalFormatting sqref="Z19:Z24">
    <cfRule type="top10" dxfId="739" priority="40" bottom="1" rank="1"/>
    <cfRule type="top10" dxfId="738" priority="41" rank="1"/>
  </conditionalFormatting>
  <conditionalFormatting sqref="AA19:AA24">
    <cfRule type="top10" dxfId="737" priority="38" bottom="1" rank="1"/>
    <cfRule type="top10" dxfId="736" priority="39" rank="1"/>
  </conditionalFormatting>
  <conditionalFormatting sqref="AB19:AC24">
    <cfRule type="top10" dxfId="735" priority="36" bottom="1" rank="1"/>
    <cfRule type="top10" dxfId="734" priority="37" rank="1"/>
  </conditionalFormatting>
  <conditionalFormatting sqref="AD19:AD24">
    <cfRule type="top10" dxfId="733" priority="34" bottom="1" rank="1"/>
    <cfRule type="top10" dxfId="732" priority="35" rank="1"/>
  </conditionalFormatting>
  <conditionalFormatting sqref="AE19:AE24">
    <cfRule type="top10" dxfId="731" priority="32" bottom="1" rank="1"/>
    <cfRule type="top10" dxfId="730" priority="33" rank="1"/>
  </conditionalFormatting>
  <conditionalFormatting sqref="AF19:AF24">
    <cfRule type="top10" dxfId="729" priority="30" bottom="1" rank="1"/>
    <cfRule type="top10" dxfId="728" priority="31" rank="1"/>
  </conditionalFormatting>
  <conditionalFormatting sqref="AH19:AH24">
    <cfRule type="top10" dxfId="727" priority="28" bottom="1" rank="1"/>
    <cfRule type="top10" dxfId="726" priority="29" rank="1"/>
  </conditionalFormatting>
  <conditionalFormatting sqref="AG19:AG24">
    <cfRule type="top10" dxfId="725" priority="26" bottom="1" rank="1"/>
    <cfRule type="top10" dxfId="724" priority="27" rank="1"/>
  </conditionalFormatting>
  <conditionalFormatting sqref="AI19:AI24">
    <cfRule type="top10" dxfId="723" priority="24" bottom="1" rank="1"/>
    <cfRule type="top10" dxfId="722" priority="25" rank="1"/>
  </conditionalFormatting>
  <conditionalFormatting sqref="N5:N300">
    <cfRule type="beginsWith" dxfId="721" priority="23" operator="beginsWith" text="S">
      <formula>LEFT(N5,LEN("S"))="S"</formula>
    </cfRule>
  </conditionalFormatting>
  <conditionalFormatting sqref="O5:O300">
    <cfRule type="beginsWith" dxfId="720" priority="22" operator="beginsWith" text="S">
      <formula>LEFT(O5,LEN("S"))="S"</formula>
    </cfRule>
  </conditionalFormatting>
  <conditionalFormatting sqref="Y4:Y18">
    <cfRule type="top10" dxfId="719" priority="20" bottom="1" rank="1"/>
    <cfRule type="top10" dxfId="718" priority="21" rank="1"/>
  </conditionalFormatting>
  <conditionalFormatting sqref="Z4:Z18">
    <cfRule type="top10" dxfId="717" priority="18" bottom="1" rank="1"/>
    <cfRule type="top10" dxfId="716" priority="19" rank="1"/>
  </conditionalFormatting>
  <conditionalFormatting sqref="AA4:AA18">
    <cfRule type="top10" dxfId="715" priority="16" bottom="1" rank="1"/>
    <cfRule type="top10" dxfId="714" priority="17" rank="1"/>
  </conditionalFormatting>
  <conditionalFormatting sqref="AB4:AC18">
    <cfRule type="top10" dxfId="713" priority="14" bottom="1" rank="1"/>
    <cfRule type="top10" dxfId="712" priority="15" rank="1"/>
  </conditionalFormatting>
  <conditionalFormatting sqref="AD4:AD18">
    <cfRule type="top10" dxfId="711" priority="12" bottom="1" rank="1"/>
    <cfRule type="top10" dxfId="710" priority="13" rank="1"/>
  </conditionalFormatting>
  <conditionalFormatting sqref="AE4:AE18">
    <cfRule type="top10" dxfId="709" priority="10" bottom="1" rank="1"/>
    <cfRule type="top10" dxfId="708" priority="11" rank="1"/>
  </conditionalFormatting>
  <conditionalFormatting sqref="AF4:AF18">
    <cfRule type="top10" dxfId="707" priority="8" bottom="1" rank="1"/>
    <cfRule type="top10" dxfId="706" priority="9" rank="1"/>
  </conditionalFormatting>
  <conditionalFormatting sqref="AG4:AG18">
    <cfRule type="top10" dxfId="705" priority="6" bottom="1" rank="1"/>
    <cfRule type="top10" dxfId="704" priority="7" rank="1"/>
  </conditionalFormatting>
  <conditionalFormatting sqref="AH4:AH18">
    <cfRule type="top10" dxfId="703" priority="4" bottom="1" rank="1"/>
    <cfRule type="top10" dxfId="702" priority="5" rank="1"/>
  </conditionalFormatting>
  <conditionalFormatting sqref="AI4:AI18">
    <cfRule type="top10" dxfId="701" priority="2" bottom="1" rank="1"/>
    <cfRule type="top10" dxfId="700" priority="3" rank="1"/>
  </conditionalFormatting>
  <conditionalFormatting sqref="K5:K300">
    <cfRule type="expression" dxfId="699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dataValidations count="1">
    <dataValidation type="custom" allowBlank="1" showInputMessage="1" showErrorMessage="1" sqref="K7">
      <formula1>IF(AND(LEN(K7)&lt;=6,ISNUMBER(VALUE(LEFT(K7,3))), ISTEXT(RIGHT(K7,1))),TRUE,FALSE)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8"/>
  <sheetViews>
    <sheetView topLeftCell="O1" zoomScale="80" zoomScaleNormal="80" workbookViewId="0">
      <selection activeCell="CE3" sqref="CE3:DN3"/>
    </sheetView>
  </sheetViews>
  <sheetFormatPr defaultRowHeight="15" x14ac:dyDescent="0.25"/>
  <cols>
    <col min="1" max="1" width="32.5703125" style="380" customWidth="1"/>
    <col min="2" max="2" width="3.42578125" style="12" customWidth="1"/>
    <col min="3" max="3" width="13.28515625" style="12" customWidth="1"/>
    <col min="4" max="4" width="3.7109375" style="11" customWidth="1"/>
    <col min="5" max="5" width="9.140625" style="11"/>
    <col min="6" max="6" width="3.7109375" style="12" customWidth="1"/>
    <col min="7" max="7" width="13.28515625" style="12" customWidth="1"/>
    <col min="8" max="8" width="3.85546875" style="11" customWidth="1"/>
    <col min="9" max="9" width="9.140625" style="11"/>
    <col min="10" max="10" width="4" style="12" customWidth="1"/>
    <col min="11" max="11" width="9.140625" style="12"/>
    <col min="12" max="12" width="3.28515625" style="11" customWidth="1"/>
    <col min="13" max="13" width="9.140625" style="11"/>
    <col min="14" max="14" width="15.7109375" style="380" customWidth="1"/>
    <col min="15" max="15" width="54" style="380" customWidth="1"/>
    <col min="16" max="16" width="14.85546875" style="380" customWidth="1"/>
    <col min="17" max="17" width="32.140625" style="380" customWidth="1"/>
    <col min="18" max="18" width="7.5703125" style="12" customWidth="1"/>
    <col min="19" max="19" width="9.140625" style="12"/>
    <col min="20" max="20" width="6.85546875" style="380" customWidth="1"/>
    <col min="21" max="21" width="12.5703125" style="380" customWidth="1"/>
    <col min="22" max="22" width="7.5703125" style="12" customWidth="1"/>
    <col min="23" max="23" width="9.140625" style="12"/>
    <col min="24" max="24" width="7" style="380" customWidth="1"/>
    <col min="25" max="25" width="10.42578125" style="380" customWidth="1"/>
    <col min="26" max="26" width="5.5703125" style="12" customWidth="1"/>
    <col min="27" max="27" width="9.140625" style="12"/>
    <col min="28" max="28" width="4.85546875" style="380" customWidth="1"/>
    <col min="29" max="29" width="9.140625" style="380"/>
    <col min="30" max="30" width="20.85546875" style="380" customWidth="1"/>
    <col min="31" max="31" width="58" style="380" customWidth="1"/>
    <col min="32" max="32" width="7.28515625" style="380" customWidth="1"/>
    <col min="33" max="33" width="31.85546875" style="380" customWidth="1"/>
    <col min="34" max="38" width="9.42578125" style="380" customWidth="1"/>
    <col min="39" max="39" width="6.7109375" style="380" customWidth="1"/>
    <col min="40" max="40" width="9.42578125" style="380" customWidth="1"/>
    <col min="41" max="41" width="6.140625" style="380" customWidth="1"/>
    <col min="42" max="42" width="9.42578125" style="380" customWidth="1"/>
    <col min="43" max="43" width="6.5703125" style="380" customWidth="1"/>
    <col min="44" max="44" width="9.42578125" style="380" customWidth="1"/>
    <col min="45" max="45" width="6.7109375" style="380" customWidth="1"/>
    <col min="46" max="46" width="9.42578125" style="380" customWidth="1"/>
    <col min="47" max="47" width="7" style="380" customWidth="1"/>
    <col min="48" max="48" width="9.42578125" style="380" customWidth="1"/>
    <col min="49" max="49" width="6.140625" style="380" customWidth="1"/>
    <col min="50" max="50" width="9.42578125" style="380" customWidth="1"/>
    <col min="51" max="51" width="6.7109375" style="380" customWidth="1"/>
    <col min="52" max="52" width="9.42578125" style="380" customWidth="1"/>
    <col min="53" max="53" width="6.85546875" style="380" customWidth="1"/>
    <col min="54" max="54" width="9.42578125" style="380" customWidth="1"/>
    <col min="55" max="55" width="6.140625" style="380" customWidth="1"/>
    <col min="56" max="57" width="9.42578125" style="380" customWidth="1"/>
    <col min="58" max="58" width="6" style="380" customWidth="1"/>
    <col min="59" max="59" width="9.42578125" style="380" customWidth="1"/>
    <col min="60" max="60" width="6.7109375" style="380" customWidth="1"/>
    <col min="61" max="61" width="9.42578125" style="380" customWidth="1"/>
    <col min="62" max="62" width="6.28515625" style="380" customWidth="1"/>
    <col min="63" max="63" width="11" style="380" customWidth="1"/>
    <col min="64" max="64" width="7.28515625" style="380" customWidth="1"/>
    <col min="65" max="65" width="9.42578125" style="380" customWidth="1"/>
    <col min="66" max="66" width="6.7109375" style="380" customWidth="1"/>
    <col min="67" max="67" width="9.42578125" style="380" customWidth="1"/>
    <col min="68" max="68" width="7" style="380" customWidth="1"/>
    <col min="69" max="69" width="9.42578125" style="380" customWidth="1"/>
    <col min="70" max="70" width="6.5703125" style="380" customWidth="1"/>
    <col min="71" max="71" width="9.42578125" style="380" customWidth="1"/>
    <col min="72" max="72" width="6.85546875" style="380" customWidth="1"/>
    <col min="73" max="73" width="9.42578125" style="380" customWidth="1"/>
    <col min="74" max="74" width="6.28515625" style="380" customWidth="1"/>
    <col min="75" max="80" width="9.42578125" style="380" customWidth="1"/>
    <col min="81" max="83" width="9.140625" style="380"/>
    <col min="84" max="84" width="4.42578125" style="380" customWidth="1"/>
    <col min="85" max="87" width="3.140625" style="380" customWidth="1"/>
    <col min="88" max="89" width="4.28515625" style="380" customWidth="1"/>
    <col min="90" max="92" width="3.140625" style="380" customWidth="1"/>
    <col min="93" max="94" width="4.28515625" style="380" customWidth="1"/>
    <col min="95" max="95" width="4.5703125" style="380" customWidth="1"/>
    <col min="96" max="97" width="3.140625" style="380" customWidth="1"/>
    <col min="98" max="98" width="5.42578125" style="380" customWidth="1"/>
    <col min="99" max="99" width="4.28515625" style="380" customWidth="1"/>
    <col min="100" max="102" width="3.140625" style="380" customWidth="1"/>
    <col min="103" max="103" width="4.7109375" style="380" customWidth="1"/>
    <col min="104" max="104" width="4.28515625" style="380" customWidth="1"/>
    <col min="105" max="107" width="3.140625" style="380" customWidth="1"/>
    <col min="108" max="108" width="4.7109375" style="380" customWidth="1"/>
    <col min="109" max="109" width="4.28515625" style="380" customWidth="1"/>
    <col min="110" max="112" width="3.140625" style="380" customWidth="1"/>
    <col min="113" max="113" width="4.85546875" style="380" customWidth="1"/>
    <col min="114" max="114" width="4.28515625" style="380" customWidth="1"/>
    <col min="115" max="115" width="8.140625" style="380" customWidth="1"/>
    <col min="116" max="116" width="7" style="380" customWidth="1"/>
    <col min="117" max="117" width="7.7109375" style="380" customWidth="1"/>
    <col min="118" max="118" width="51.85546875" style="380" customWidth="1"/>
    <col min="119" max="16384" width="9.140625" style="380"/>
  </cols>
  <sheetData>
    <row r="1" spans="1:118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X1" s="11"/>
      <c r="BY1" s="11"/>
      <c r="BZ1" s="11"/>
      <c r="CA1" s="11"/>
      <c r="CB1" s="11"/>
      <c r="CC1" s="11"/>
    </row>
    <row r="2" spans="1:118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623" t="s">
        <v>152</v>
      </c>
      <c r="O2" s="625" t="s">
        <v>153</v>
      </c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78"/>
      <c r="AD2" s="363"/>
      <c r="AE2" s="364"/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408"/>
      <c r="BY2" s="408"/>
      <c r="BZ2" s="408"/>
      <c r="CA2" s="408"/>
      <c r="CB2" s="408"/>
      <c r="CC2" s="11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</row>
    <row r="3" spans="1:118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624"/>
      <c r="O3" s="626"/>
      <c r="P3" s="27"/>
      <c r="Q3" s="334" t="s">
        <v>113</v>
      </c>
      <c r="R3" s="614" t="s">
        <v>24</v>
      </c>
      <c r="S3" s="615"/>
      <c r="T3" s="616" t="s">
        <v>24</v>
      </c>
      <c r="U3" s="617"/>
      <c r="V3" s="614" t="s">
        <v>24</v>
      </c>
      <c r="W3" s="615"/>
      <c r="X3" s="616" t="s">
        <v>24</v>
      </c>
      <c r="Y3" s="617"/>
      <c r="Z3" s="614" t="s">
        <v>24</v>
      </c>
      <c r="AA3" s="615"/>
      <c r="AB3" s="616" t="s">
        <v>24</v>
      </c>
      <c r="AC3" s="617"/>
      <c r="AD3" s="335" t="s">
        <v>135</v>
      </c>
      <c r="AE3" s="333" t="s">
        <v>133</v>
      </c>
      <c r="AG3" s="337">
        <f t="shared" ref="AG3:AG23" si="0">A4</f>
        <v>10</v>
      </c>
      <c r="AH3" s="338">
        <f>COUNTIFS('4 set'!$O$5:$O$300,'4 set'!$G$29, '4 set'!$L$5:$L$300,AG3)</f>
        <v>0</v>
      </c>
      <c r="AI3" s="338">
        <f>COUNTIFS('4 set'!$O$5:$O$300,'4 set'!$G$28, '4 set'!$L$5:$L$300,AG3)</f>
        <v>0</v>
      </c>
      <c r="AJ3" s="339">
        <f>AH3-AI3</f>
        <v>0</v>
      </c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395"/>
      <c r="BY3" s="395"/>
      <c r="BZ3" s="395"/>
      <c r="CA3" s="395"/>
      <c r="CB3" s="395"/>
      <c r="CC3" s="11"/>
      <c r="CE3" s="619" t="s">
        <v>163</v>
      </c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  <c r="DK3" s="619"/>
      <c r="DL3" s="619"/>
      <c r="DM3" s="619"/>
      <c r="DN3" s="619"/>
    </row>
    <row r="4" spans="1:118" ht="15.75" thickBot="1" x14ac:dyDescent="0.3">
      <c r="A4" s="369">
        <f>'4 set'!F4</f>
        <v>10</v>
      </c>
      <c r="B4" s="250">
        <f>'4 set'!AD39</f>
        <v>0</v>
      </c>
      <c r="C4" s="260" t="str">
        <f>'4 set'!AE39</f>
        <v/>
      </c>
      <c r="D4" s="251">
        <f>'4 set'!AI39</f>
        <v>0</v>
      </c>
      <c r="E4" s="263" t="str">
        <f>'4 set'!AJ39</f>
        <v/>
      </c>
      <c r="F4" s="250">
        <f>'4 set'!AS39</f>
        <v>0</v>
      </c>
      <c r="G4" s="260" t="str">
        <f>'4 set'!AT39</f>
        <v/>
      </c>
      <c r="H4" s="251">
        <f>'4 set'!AX39</f>
        <v>0</v>
      </c>
      <c r="I4" s="263" t="str">
        <f>'4 set'!AY39</f>
        <v/>
      </c>
      <c r="J4" s="250">
        <f>'4 set'!BH39</f>
        <v>0</v>
      </c>
      <c r="K4" s="260" t="str">
        <f>'4 set'!BI39</f>
        <v/>
      </c>
      <c r="L4" s="252">
        <f>'4 set'!AN39</f>
        <v>0</v>
      </c>
      <c r="M4" s="263" t="str">
        <f>'4 set'!AO39</f>
        <v/>
      </c>
      <c r="N4" s="369" t="str">
        <f t="shared" ref="N4:N24" si="1">IF(B4+D4+F4+H4+J4+L4=0," ",B4+D4+F4+H4+J4+L4)</f>
        <v xml:space="preserve"> </v>
      </c>
      <c r="O4" s="258" t="str">
        <f t="shared" ref="O4:O18" si="2">IFERROR(AVERAGE(C4,E4,G4,I4,K4,M4)," ")</f>
        <v xml:space="preserve"> </v>
      </c>
      <c r="P4" s="413"/>
      <c r="Q4" s="266">
        <v>1</v>
      </c>
      <c r="R4" s="267">
        <f>SUM('4 set'!AD33,'4 set'!AD42,'4 set'!AD51,'4 set'!AD60,'4 set'!AD69,'4 set'!AD78,'4 set'!AD87,'4 set'!AD96,'4 set'!AD105,'4 set'!AD114,'4 set'!AD123,'4 set'!AD132,'4 set'!AD141,'4 set'!AD150,'4 set'!AD159)</f>
        <v>0</v>
      </c>
      <c r="S4" s="268" t="str">
        <f>IFERROR(AVERAGE('4 set'!AE33,'4 set'!AE42,'4 set'!AE51,'4 set'!AE60,'4 set'!AE69,'4 set'!AE78,'4 set'!AE87,'4 set'!AE96,'4 set'!AE105,'4 set'!AE114,'4 set'!AE123,'4 set'!AE132,'4 set'!AE141,'4 set'!AE150,'4 set'!AE159)," ")</f>
        <v xml:space="preserve"> </v>
      </c>
      <c r="T4" s="220">
        <f>SUM('4 set'!AI33,'4 set'!AI42,'4 set'!AI51,'4 set'!AI60,'4 set'!AI69,'4 set'!AI78,'4 set'!AI87,'4 set'!AI96,'4 set'!AI105,'4 set'!AI114,'4 set'!AI123,'4 set'!AI132,'4 set'!AI141,'4 set'!AI150,'4 set'!AI159)</f>
        <v>0</v>
      </c>
      <c r="U4" s="269" t="str">
        <f>IFERROR(AVERAGE('4 set'!AJ33,'4 set'!AJ42,'4 set'!AJ51,'4 set'!AJ60,'4 set'!AJ69,'4 set'!AJ78,'4 set'!AJ87,'4 set'!AJ96,'4 set'!AJ105,'4 set'!AJ114,'4 set'!AJ123,'4 set'!AJ132,'4 set'!AJ141,'4 set'!AJ150,'4 set'!AJ159), " ")</f>
        <v xml:space="preserve"> </v>
      </c>
      <c r="V4" s="270">
        <f>SUM('4 set'!AS33,'4 set'!AS42,'4 set'!AS51,'4 set'!AS60,'4 set'!AS69,'4 set'!AS78,'4 set'!AS87,'4 set'!AS96,'4 set'!AS105,'4 set'!AS114,'4 set'!AS123,'4 set'!AS132,'4 set'!AS141,'4 set'!AS150,'4 set'!AS159)</f>
        <v>0</v>
      </c>
      <c r="W4" s="268" t="str">
        <f>IFERROR(AVERAGE('4 set'!AT33,'4 set'!AT42,'4 set'!AT51,'4 set'!AT60,'4 set'!AT69,'4 set'!AT78,'4 set'!AT87,'4 set'!AT96,'4 set'!AT105,'4 set'!AT114,'4 set'!AT123,'4 set'!AT132,'4 set'!AT141,'4 set'!AT150,'4 set'!AT159), " ")</f>
        <v xml:space="preserve"> </v>
      </c>
      <c r="X4" s="22">
        <f>SUM('4 set'!AX33,'4 set'!AX42,'4 set'!AX51,'4 set'!AX60,'4 set'!AX69,'4 set'!AX78,'4 set'!AX87,'4 set'!AX96,'4 set'!AX105,'4 set'!AX114,'4 set'!AX123,'4 set'!AX132,'4 set'!AX141,'4 set'!AX150,'4 set'!AX159)</f>
        <v>0</v>
      </c>
      <c r="Y4" s="283" t="str">
        <f>IFERROR(AVERAGE('4 set'!AY33,'4 set'!AY42,'4 set'!AY51,'4 set'!AY60,'4 set'!AY69,'4 set'!AY78,'4 set'!AY87,'4 set'!AY96,'4 set'!AY105,'4 set'!AY114,'4 set'!AY123,'4 set'!AY132,'4 set'!AY141,'4 set'!AY150,'4 set'!AY159), " ")</f>
        <v xml:space="preserve"> </v>
      </c>
      <c r="Z4" s="270">
        <f>SUM('4 set'!BH33,'4 set'!BH42,'4 set'!BH51,'4 set'!BH60,'4 set'!BH69,'4 set'!BH78,'4 set'!BH87,'4 set'!BH96,'4 set'!BH105,'4 set'!BH114,'4 set'!BH123,'4 set'!BH132,'4 set'!BH141,'4 set'!BH150,'4 set'!BH159)</f>
        <v>0</v>
      </c>
      <c r="AA4" s="286" t="str">
        <f>IFERROR(AVERAGE('4 set'!BI33,'4 set'!BI42,'4 set'!BI51,'4 set'!BI60,'4 set'!BI69,'4 set'!BI78,'4 set'!BI87,'4 set'!BI96,'4 set'!BI105,'4 set'!BI114,'4 set'!BI123,'4 set'!BI132,'4 set'!BI141,'4 set'!BI150,'4 set'!BI159), " ")</f>
        <v xml:space="preserve"> </v>
      </c>
      <c r="AB4" s="22">
        <f>SUM('4 set'!AN33,'4 set'!AN42,'4 set'!AN51,'4 set'!AN60,'4 set'!AN69,'4 set'!AN78,'4 set'!AN87,'4 set'!AN96,'4 set'!AN105,'4 set'!AN114,'4 set'!AN123,'4 set'!AN132,'4 set'!AN141,'4 set'!AN150,'4 set'!AN159)</f>
        <v>0</v>
      </c>
      <c r="AC4" s="283" t="str">
        <f>IFERROR(AVERAGE('4 set'!AO33,'4 set'!AO42,'4 set'!AO51,'4 set'!AO60,'4 set'!AO69,'4 set'!AO78,'4 set'!AO87,'4 set'!AO96,'4 set'!AO105,'4 set'!AO114,'4 set'!AO123,'4 set'!AO132,'4 set'!AO141,'4 set'!AO150,'4 set'!AO159), " ")</f>
        <v xml:space="preserve"> </v>
      </c>
      <c r="AD4" s="146">
        <f t="shared" ref="AD4:AD9" si="3">SUM(R4,T4,V4,X4,Z4,AB4)</f>
        <v>0</v>
      </c>
      <c r="AE4" s="399" t="str">
        <f t="shared" ref="AE4:AE9" si="4">IFERROR(AVERAGE(S4,U4,W4,Y4,AA4,AC4), " ")</f>
        <v xml:space="preserve"> </v>
      </c>
      <c r="AG4" s="336">
        <f t="shared" si="0"/>
        <v>13</v>
      </c>
      <c r="AH4" s="338">
        <f>COUNTIFS('4 set'!$O$5:$O$300,'4 set'!$G$29, '4 set'!$L$5:$L$300,AG4)</f>
        <v>0</v>
      </c>
      <c r="AI4" s="338">
        <f>COUNTIFS('4 set'!$O$5:$O$300,'4 set'!$G$28, '4 set'!$L$5:$L$300,AG4)</f>
        <v>0</v>
      </c>
      <c r="AJ4" s="229">
        <f t="shared" ref="AJ4:AJ23" si="5">AH4-AI4</f>
        <v>0</v>
      </c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603" t="s">
        <v>12</v>
      </c>
      <c r="AT4" s="601"/>
      <c r="AU4" s="603" t="s">
        <v>13</v>
      </c>
      <c r="AV4" s="602"/>
      <c r="AW4" s="601" t="s">
        <v>14</v>
      </c>
      <c r="AX4" s="602"/>
      <c r="AY4" s="603" t="s">
        <v>12</v>
      </c>
      <c r="AZ4" s="601"/>
      <c r="BA4" s="603" t="s">
        <v>13</v>
      </c>
      <c r="BB4" s="602"/>
      <c r="BC4" s="601" t="s">
        <v>14</v>
      </c>
      <c r="BD4" s="602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409"/>
      <c r="BY4" s="409"/>
      <c r="BZ4" s="409"/>
      <c r="CA4" s="409"/>
      <c r="CB4" s="409"/>
      <c r="CE4" s="569" t="s">
        <v>29</v>
      </c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1"/>
    </row>
    <row r="5" spans="1:118" ht="15.75" customHeight="1" thickBot="1" x14ac:dyDescent="0.3">
      <c r="A5" s="369">
        <f>'4 set'!F5</f>
        <v>13</v>
      </c>
      <c r="B5" s="250">
        <f>'4 set'!AD48</f>
        <v>0</v>
      </c>
      <c r="C5" s="260" t="str">
        <f>'4 set'!AE48</f>
        <v/>
      </c>
      <c r="D5" s="251">
        <f>'4 set'!AI48</f>
        <v>0</v>
      </c>
      <c r="E5" s="263" t="str">
        <f>'4 set'!AJ48</f>
        <v/>
      </c>
      <c r="F5" s="250">
        <f>'4 set'!AS48</f>
        <v>0</v>
      </c>
      <c r="G5" s="260" t="str">
        <f>'4 set'!AT48</f>
        <v/>
      </c>
      <c r="H5" s="251">
        <f>'4 set'!AX48</f>
        <v>0</v>
      </c>
      <c r="I5" s="263" t="str">
        <f>'4 set'!AY48</f>
        <v/>
      </c>
      <c r="J5" s="250">
        <f>'4 set'!BH48</f>
        <v>0</v>
      </c>
      <c r="K5" s="260" t="str">
        <f>'4 set'!BI48</f>
        <v/>
      </c>
      <c r="L5" s="252">
        <f>'4 set'!AN48</f>
        <v>0</v>
      </c>
      <c r="M5" s="263" t="str">
        <f>'4 set'!AO48</f>
        <v/>
      </c>
      <c r="N5" s="369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73">
        <f>SUM('4 set'!AD34,'4 set'!AD43,'4 set'!AD52,'4 set'!AD61,'4 set'!AD70,'4 set'!AD79,'4 set'!AD88,'4 set'!AD97,'4 set'!AD106,'4 set'!AD115,'4 set'!AD124,'4 set'!AD133,'4 set'!AD142,'4 set'!AD151,'4 set'!AD160)</f>
        <v>0</v>
      </c>
      <c r="S5" s="274" t="str">
        <f>IFERROR(AVERAGE('4 set'!AE34,'4 set'!AE43,'4 set'!AE52,'4 set'!AE61,'4 set'!AE70,'4 set'!AE79,'4 set'!AE88,'4 set'!AE97,'4 set'!AE106,'4 set'!AE115,'4 set'!AE124,'4 set'!AE133,'4 set'!AE142,'4 set'!AE151,'4 set'!AE160), " ")</f>
        <v xml:space="preserve"> </v>
      </c>
      <c r="T5" s="219">
        <f>SUM('4 set'!AI34,'4 set'!AI43,'4 set'!AI52,'4 set'!AI61,'4 set'!AI70,'4 set'!AI79,'4 set'!AI88,'4 set'!AI97,'4 set'!AI106,'4 set'!AI115,'4 set'!AI124,'4 set'!AI133,'4 set'!AI142,'4 set'!AI151,'4 set'!AI160)</f>
        <v>0</v>
      </c>
      <c r="U5" s="275" t="str">
        <f>IFERROR(AVERAGE('4 set'!AJ34,'4 set'!AJ43,'4 set'!AJ52,'4 set'!AJ61,'4 set'!AJ70,'4 set'!AJ79,'4 set'!AJ88,'4 set'!AJ97,'4 set'!AJ106,'4 set'!AJ115,'4 set'!AJ124,'4 set'!AJ133,'4 set'!AJ142,'4 set'!AJ151,'4 set'!AJ160), " ")</f>
        <v xml:space="preserve"> </v>
      </c>
      <c r="V5" s="273">
        <f>SUM('4 set'!AS34,'4 set'!AS43,'4 set'!AS52,'4 set'!AS61,'4 set'!AS70,'4 set'!AS79,'4 set'!AS88,'4 set'!AS97,'4 set'!AS106,'4 set'!AS115,'4 set'!AS124,'4 set'!AS133,'4 set'!AS142,'4 set'!AS151,'4 set'!AS160)</f>
        <v>0</v>
      </c>
      <c r="W5" s="274" t="str">
        <f>IFERROR(AVERAGE('4 set'!AT34,'4 set'!AT43,'4 set'!AT52,'4 set'!AT61,'4 set'!AT70,'4 set'!AT79,'4 set'!AT88,'4 set'!AT97,'4 set'!AT106,'4 set'!AT115,'4 set'!AT124,'4 set'!AT133,'4 set'!AT142,'4 set'!AT151,'4 set'!AT160), " ")</f>
        <v xml:space="preserve"> </v>
      </c>
      <c r="X5" s="219">
        <f>SUM('4 set'!AX34,'4 set'!AX43,'4 set'!AX52,'4 set'!AX61,'4 set'!AX70,'4 set'!AX79,'4 set'!AX88,'4 set'!AX97,'4 set'!AX106,'4 set'!AX115,'4 set'!AX124,'4 set'!AX133,'4 set'!AX142,'4 set'!AX151,'4 set'!AX160)</f>
        <v>0</v>
      </c>
      <c r="Y5" s="284" t="str">
        <f>IFERROR(AVERAGE('4 set'!AY34,'4 set'!AY43,'4 set'!AY52,'4 set'!AY61,'4 set'!AY70,'4 set'!AY79,'4 set'!AY88,'4 set'!AY97,'4 set'!AY106,'4 set'!AY115,'4 set'!AY124,'4 set'!AY133,'4 set'!AY142,'4 set'!AY151,'4 set'!AY160), " ")</f>
        <v xml:space="preserve"> </v>
      </c>
      <c r="Z5" s="273">
        <f>SUM('4 set'!BH34,'4 set'!BH43,'4 set'!BH52,'4 set'!BH61,'4 set'!BH70,'4 set'!BH79,'4 set'!BH88,'4 set'!BH97,'4 set'!BH106,'4 set'!BH115,'4 set'!BH124,'4 set'!BH133,'4 set'!BH142,'4 set'!BH151,'4 set'!BH160)</f>
        <v>0</v>
      </c>
      <c r="AA5" s="287" t="str">
        <f>IFERROR(AVERAGE('4 set'!BI34,'4 set'!BI43,'4 set'!BI52,'4 set'!BI61,'4 set'!BI70,'4 set'!BI79,'4 set'!BI88,'4 set'!BI97,'4 set'!BI106,'4 set'!BI115,'4 set'!BI124,'4 set'!BI133,'4 set'!BI142,'4 set'!BI151,'4 set'!BI160), " ")</f>
        <v xml:space="preserve"> </v>
      </c>
      <c r="AB5" s="219">
        <f>SUM('4 set'!AN34,'4 set'!AN43,'4 set'!AN52,'4 set'!AN61,'4 set'!AN70,'4 set'!AN79,'4 set'!AN88,'4 set'!AN97,'4 set'!AN106,'4 set'!AN115,'4 set'!AN124,'4 set'!AN133,'4 set'!AN142,'4 set'!AN151,'4 set'!AN160)</f>
        <v>0</v>
      </c>
      <c r="AC5" s="411" t="str">
        <f>IFERROR(AVERAGE('4 set'!AO34,'4 set'!AO43,'4 set'!AO52,'4 set'!AO61,'4 set'!AO70,'4 set'!AO79,'4 set'!AO88,'4 set'!AO97,'4 set'!AO106,'4 set'!AO115,'4 set'!AO124,'4 set'!AO133,'4 set'!AO142,'4 set'!AO151,'4 set'!AO160), " ")</f>
        <v xml:space="preserve"> </v>
      </c>
      <c r="AD5" s="414">
        <f t="shared" si="3"/>
        <v>0</v>
      </c>
      <c r="AE5" s="399" t="str">
        <f t="shared" si="4"/>
        <v xml:space="preserve"> </v>
      </c>
      <c r="AG5" s="336">
        <f t="shared" si="0"/>
        <v>0</v>
      </c>
      <c r="AH5" s="338">
        <f>COUNTIFS('4 set'!$O$5:$O$300,'4 set'!$G$29, '4 set'!$L$5:$L$300,AG5)</f>
        <v>0</v>
      </c>
      <c r="AI5" s="338">
        <f>COUNTIFS('4 set'!$O$5:$O$300,'4 set'!$G$28, '4 set'!$L$5:$L$300,AG5)</f>
        <v>0</v>
      </c>
      <c r="AJ5" s="229">
        <f t="shared" si="5"/>
        <v>0</v>
      </c>
      <c r="AL5" s="340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409"/>
      <c r="BY5" s="409"/>
      <c r="BZ5" s="409"/>
      <c r="CA5" s="409"/>
      <c r="CB5" s="409"/>
      <c r="CE5" s="592" t="s">
        <v>28</v>
      </c>
      <c r="CF5" s="593"/>
      <c r="CG5" s="582" t="s">
        <v>4</v>
      </c>
      <c r="CH5" s="596"/>
      <c r="CI5" s="596"/>
      <c r="CJ5" s="596"/>
      <c r="CK5" s="583"/>
      <c r="CL5" s="582" t="s">
        <v>5</v>
      </c>
      <c r="CM5" s="596"/>
      <c r="CN5" s="596"/>
      <c r="CO5" s="596"/>
      <c r="CP5" s="583"/>
      <c r="CQ5" s="582" t="s">
        <v>6</v>
      </c>
      <c r="CR5" s="596"/>
      <c r="CS5" s="596"/>
      <c r="CT5" s="596"/>
      <c r="CU5" s="583"/>
      <c r="CV5" s="582" t="s">
        <v>7</v>
      </c>
      <c r="CW5" s="596"/>
      <c r="CX5" s="596"/>
      <c r="CY5" s="596"/>
      <c r="CZ5" s="583"/>
      <c r="DA5" s="582" t="s">
        <v>8</v>
      </c>
      <c r="DB5" s="596"/>
      <c r="DC5" s="596"/>
      <c r="DD5" s="596"/>
      <c r="DE5" s="583"/>
      <c r="DF5" s="596" t="s">
        <v>9</v>
      </c>
      <c r="DG5" s="596"/>
      <c r="DH5" s="596"/>
      <c r="DI5" s="596"/>
      <c r="DJ5" s="583"/>
      <c r="DK5" s="582" t="s">
        <v>26</v>
      </c>
      <c r="DL5" s="596"/>
      <c r="DM5" s="583"/>
      <c r="DN5" s="604" t="s">
        <v>132</v>
      </c>
    </row>
    <row r="6" spans="1:118" ht="15.75" customHeight="1" thickBot="1" x14ac:dyDescent="0.3">
      <c r="A6" s="113">
        <f>'4 set'!F6</f>
        <v>0</v>
      </c>
      <c r="B6" s="250">
        <f>'4 set'!AD57</f>
        <v>0</v>
      </c>
      <c r="C6" s="260" t="str">
        <f>'4 set'!AE57</f>
        <v/>
      </c>
      <c r="D6" s="251">
        <f>'4 set'!AI57</f>
        <v>0</v>
      </c>
      <c r="E6" s="263" t="str">
        <f>'4 set'!AJ57</f>
        <v/>
      </c>
      <c r="F6" s="250">
        <f>'4 set'!AS57</f>
        <v>0</v>
      </c>
      <c r="G6" s="260" t="str">
        <f>'4 set'!AT57</f>
        <v/>
      </c>
      <c r="H6" s="251">
        <f>'4 set'!AX57</f>
        <v>0</v>
      </c>
      <c r="I6" s="263" t="str">
        <f>'4 set'!AY57</f>
        <v/>
      </c>
      <c r="J6" s="250">
        <f>'4 set'!BH57</f>
        <v>0</v>
      </c>
      <c r="K6" s="260" t="str">
        <f>'4 set'!BI57</f>
        <v/>
      </c>
      <c r="L6" s="252">
        <f>'4 set'!AN57</f>
        <v>0</v>
      </c>
      <c r="M6" s="263" t="str">
        <f>'4 set'!AO57</f>
        <v/>
      </c>
      <c r="N6" s="369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73">
        <f>SUM('4 set'!AD35,'4 set'!AD44,'4 set'!AD53,'4 set'!AD62,'4 set'!AD71,'4 set'!AD80,'4 set'!AD89,'4 set'!AD98,'4 set'!AD107,'4 set'!AD116,'4 set'!AD125,'4 set'!AD134,'4 set'!AD143,'4 set'!AD152,'4 set'!AD161)</f>
        <v>0</v>
      </c>
      <c r="S6" s="274" t="str">
        <f>IFERROR(AVERAGE('4 set'!AE35,'4 set'!AE44,'4 set'!AE53,'4 set'!AE62,'4 set'!AE71,'4 set'!AE80,'4 set'!AE89,'4 set'!AE98,'4 set'!AE107,'4 set'!AE116,'4 set'!AE125,'4 set'!AE134,'4 set'!AE143,'4 set'!AE152,'4 set'!AE161), " ")</f>
        <v xml:space="preserve"> </v>
      </c>
      <c r="T6" s="219">
        <f>SUM('4 set'!AI35,'4 set'!AI44,'4 set'!AI53,'4 set'!AI62,'4 set'!AI71,'4 set'!AI80,'4 set'!AI89,'4 set'!AI98,'4 set'!AI107,'4 set'!AI116,'4 set'!AI125,'4 set'!AI134,'4 set'!AI143,'4 set'!AI152,'4 set'!AI161)</f>
        <v>0</v>
      </c>
      <c r="U6" s="275" t="str">
        <f>IFERROR(AVERAGE('4 set'!AJ35,'4 set'!AJ44,'4 set'!AJ53,'4 set'!AJ62,'4 set'!AJ71,'4 set'!AJ80,'4 set'!AJ89,'4 set'!AJ98,'4 set'!AJ107,'4 set'!AJ116,'4 set'!AJ125,'4 set'!AJ134,'4 set'!AJ143,'4 set'!AJ152,'4 set'!AJ161), " ")</f>
        <v xml:space="preserve"> </v>
      </c>
      <c r="V6" s="273">
        <f>SUM('4 set'!AS35,'4 set'!AS44,'4 set'!AS53,'4 set'!AS62,'4 set'!AS71,'4 set'!AS80,'4 set'!AS89,'4 set'!AS98,'4 set'!AS107,'4 set'!AS116,'4 set'!AS125,'4 set'!AS134,'4 set'!AS143,'4 set'!AS152,'4 set'!AS161)</f>
        <v>0</v>
      </c>
      <c r="W6" s="274" t="str">
        <f>IFERROR(AVERAGE('4 set'!AT35,'4 set'!AT44,'4 set'!AT53,'4 set'!AT62,'4 set'!AT71,'4 set'!AT80,'4 set'!AT89,'4 set'!AT98,'4 set'!AT107,'4 set'!AT116,'4 set'!AT125,'4 set'!AT134,'4 set'!AT143,'4 set'!AT152,'4 set'!AT161), " ")</f>
        <v xml:space="preserve"> </v>
      </c>
      <c r="X6" s="219">
        <f>SUM('4 set'!AX35,'4 set'!AX44,'4 set'!AX53,'4 set'!AX62,'4 set'!AX71,'4 set'!AX80,'4 set'!AX89,'4 set'!AX98,'4 set'!AX107,'4 set'!AX116,'4 set'!AX125,'4 set'!AX134,'4 set'!AX143,'4 set'!AX152,'4 set'!AX161)</f>
        <v>0</v>
      </c>
      <c r="Y6" s="284" t="str">
        <f>IFERROR(AVERAGE('4 set'!AY35,'4 set'!AY44,'4 set'!AY53,'4 set'!AY62,'4 set'!AY71,'4 set'!AY80,'4 set'!AY89,'4 set'!AY98,'4 set'!AY107,'4 set'!AY116,'4 set'!AY125,'4 set'!AY134,'4 set'!AY143,'4 set'!AY152,'4 set'!AY161), " ")</f>
        <v xml:space="preserve"> </v>
      </c>
      <c r="Z6" s="273">
        <f>SUM('4 set'!BH35,'4 set'!BH44,'4 set'!BH53,'4 set'!BH62,'4 set'!BH71,'4 set'!BH80,'4 set'!BH89,'4 set'!BH98,'4 set'!BH107,'4 set'!BH116,'4 set'!BH125,'4 set'!BH134,'4 set'!BH143,'4 set'!BH152,'4 set'!BH161)</f>
        <v>0</v>
      </c>
      <c r="AA6" s="287" t="str">
        <f>IFERROR(AVERAGE('4 set'!BI35,'4 set'!BI44,'4 set'!BI53,'4 set'!BI62,'4 set'!BI71,'4 set'!BI80,'4 set'!BI89,'4 set'!BI98,'4 set'!BI107,'4 set'!BI116,'4 set'!BI125,'4 set'!BI134,'4 set'!BI143,'4 set'!BI152,'4 set'!BI161), " ")</f>
        <v xml:space="preserve"> </v>
      </c>
      <c r="AB6" s="219">
        <f>SUM('4 set'!AN35,'4 set'!AN44,'4 set'!AN53,'4 set'!AN62,'4 set'!AN71,'4 set'!AN80,'4 set'!AN89,'4 set'!AN98,'4 set'!AN107,'4 set'!AN116,'4 set'!AN125,'4 set'!AN134,'4 set'!AN143,'4 set'!AN152,'4 set'!AN161)</f>
        <v>0</v>
      </c>
      <c r="AC6" s="284" t="str">
        <f>IFERROR(AVERAGE('4 set'!AO35,'4 set'!AO44,'4 set'!AO53,'4 set'!AO62,'4 set'!AO71,'4 set'!AO80,'4 set'!AO89,'4 set'!AO98,'4 set'!AO107,'4 set'!AO116,'4 set'!AO125,'4 set'!AO134,'4 set'!AO143,'4 set'!AO152,'4 set'!AO161), " ")</f>
        <v xml:space="preserve"> </v>
      </c>
      <c r="AD6" s="414">
        <f t="shared" si="3"/>
        <v>0</v>
      </c>
      <c r="AE6" s="399" t="str">
        <f t="shared" si="4"/>
        <v xml:space="preserve"> </v>
      </c>
      <c r="AG6" s="336">
        <f t="shared" si="0"/>
        <v>0</v>
      </c>
      <c r="AH6" s="338">
        <f>COUNTIFS('4 set'!$O$5:$O$300,'4 set'!$G$29, '4 set'!$L$5:$L$300,AG6)</f>
        <v>0</v>
      </c>
      <c r="AI6" s="338">
        <f>COUNTIFS('4 set'!$O$5:$O$300,'4 set'!$G$28, '4 set'!$L$5:$L$300,AG6)</f>
        <v>0</v>
      </c>
      <c r="AJ6" s="229">
        <f t="shared" si="5"/>
        <v>0</v>
      </c>
      <c r="AL6" s="341">
        <f t="shared" ref="AL6:AL26" si="6">A4</f>
        <v>10</v>
      </c>
      <c r="AM6" s="371">
        <f>COUNTIFS('4 set'!$L$5:$L$300,'Resumo 4'!$AL6,'4 set'!$N$5:$N$300,'4 set'!$G$23,'4 set'!$O$5:$O$300,'4 set'!$G$29)</f>
        <v>0</v>
      </c>
      <c r="AN6" s="304" t="str">
        <f>IFERROR(AM6/(AM6+AO6+AQ6)," ")</f>
        <v xml:space="preserve"> </v>
      </c>
      <c r="AO6" s="371">
        <f>COUNTIFS('4 set'!$L$5:$L$300,'Resumo 4'!$AL6,'4 set'!$N$5:$N$300,'4 set'!$G$23,'4 set'!$O$5:$O$300,'4 set'!$G$28)</f>
        <v>0</v>
      </c>
      <c r="AP6" s="304" t="str">
        <f>IFERROR(AO6/(AM6+AO6+AQ6), " ")</f>
        <v xml:space="preserve"> </v>
      </c>
      <c r="AQ6" s="371">
        <f>COUNTIFS('4 set'!$L$5:$L$300,'Resumo 4'!$AL6,'4 set'!$N$5:$N$300,'4 set'!$G$23,'4 set'!$O$5:$O$300,'4 set'!$G$31)</f>
        <v>0</v>
      </c>
      <c r="AR6" s="304" t="str">
        <f t="shared" ref="AR6:AR26" si="7">IFERROR(AQ6/(AM6+AO6+AQ6), " ")</f>
        <v xml:space="preserve"> </v>
      </c>
      <c r="AS6" s="371">
        <f>COUNTIFS('4 set'!$L$5:$L$300,'Resumo 4'!$AL6,'4 set'!$N$5:$N$300,'4 set'!$G$22,'4 set'!$O$5:$O$300,'4 set'!$G$29)</f>
        <v>0</v>
      </c>
      <c r="AT6" s="304" t="str">
        <f>IFERROR(AS6/(AS6+AU6+AW6)," ")</f>
        <v xml:space="preserve"> </v>
      </c>
      <c r="AU6" s="371">
        <f>COUNTIFS('4 set'!$L$5:$L$300,'Resumo 4'!$AL6,'4 set'!$N$5:$N$300,'4 set'!$G$22,'4 set'!$O$5:$O$300,'4 set'!$G$28)</f>
        <v>0</v>
      </c>
      <c r="AV6" s="304" t="str">
        <f>IFERROR(AU6/(AS6+AU6+AW6), " ")</f>
        <v xml:space="preserve"> </v>
      </c>
      <c r="AW6" s="371">
        <f>COUNTIFS('4 set'!$L$5:$L$300,'Resumo 4'!$AL6,'4 set'!$N$5:$N$300,'4 set'!$G$25,'4 set'!$O$5:$O$300,'4 set'!$G$31)</f>
        <v>0</v>
      </c>
      <c r="AX6" s="304" t="str">
        <f>IFERROR(AW6/(AS6+AU6+AW6), " ")</f>
        <v xml:space="preserve"> </v>
      </c>
      <c r="AY6" s="371">
        <f>COUNTIFS('4 set'!$L$5:$L$300,'Resumo 4'!$AL6,'4 set'!$N$5:$N$300,'4 set'!$G$25,'4 set'!$O$5:$O$300,'4 set'!$G$29)</f>
        <v>0</v>
      </c>
      <c r="AZ6" s="304" t="str">
        <f>IFERROR(AY6/(AY6+BA6+BC6)," ")</f>
        <v xml:space="preserve"> </v>
      </c>
      <c r="BA6" s="371">
        <f>COUNTIFS('4 set'!$L$5:$L$300,'Resumo 4'!$AL6,'4 set'!$N$5:$N$300,'4 set'!$G$25,'4 set'!$O$5:$O$300,'4 set'!$G$28)</f>
        <v>0</v>
      </c>
      <c r="BB6" s="304" t="str">
        <f>IFERROR(BA6/(AY6+BA6+BC6), " ")</f>
        <v xml:space="preserve"> </v>
      </c>
      <c r="BC6" s="371">
        <f>COUNTIFS('4 set'!$L$5:$L$300,'Resumo 4'!$AL6,'4 set'!$N$5:$N$300,'4 set'!$G$22,'4 set'!$O$5:$O$300,'4 set'!$G$31)</f>
        <v>0</v>
      </c>
      <c r="BD6" s="304" t="str">
        <f>IFERROR(BC6/(AY6+BA6+BC6), " ")</f>
        <v xml:space="preserve"> </v>
      </c>
      <c r="BE6" s="341">
        <f t="shared" ref="BE6:BE26" si="8">A4</f>
        <v>10</v>
      </c>
      <c r="BF6" s="371">
        <f>COUNTIFS('4 set'!$L$5:$L$300,'Resumo 4'!$BE6, '4 set'!$N$5:$N$300,'4 set'!$G$24,'4 set'!$O$5:$O$300,'4 set'!$G$30)</f>
        <v>0</v>
      </c>
      <c r="BG6" s="304" t="str">
        <f>IFERROR(BF6/(BF6+BH6+BJ6)," ")</f>
        <v xml:space="preserve"> </v>
      </c>
      <c r="BH6" s="371">
        <f>COUNTIFS('4 set'!$L$5:$L$300,'Resumo 4'!$BE6, '4 set'!$N$5:$N$300,'4 set'!$G$24,'4 set'!$O$5:$O$300,'4 set'!$G$28)</f>
        <v>0</v>
      </c>
      <c r="BI6" s="304" t="str">
        <f>IFERROR(BH6/(BF6+BH6+BJ6), " ")</f>
        <v xml:space="preserve"> </v>
      </c>
      <c r="BJ6" s="371">
        <f>COUNTIFS('4 set'!$L$5:$L$300,'Resumo 4'!$BE6, '4 set'!$N$5:$N$300,'4 set'!$G$24,'4 set'!$O$5:$O$300,'4 set'!$G$31)</f>
        <v>0</v>
      </c>
      <c r="BK6" s="304" t="str">
        <f>IFERROR(BJ6/(BF6+BH6+BJ6), " ")</f>
        <v xml:space="preserve"> </v>
      </c>
      <c r="BL6" s="371">
        <f>COUNTIFS('4 set'!$L$5:$L$300,'Resumo 4'!$BE6, '4 set'!$N$5:$N$300,'4 set'!$G$26,'4 set'!$O$5:$O$300,'4 set'!$G$30)</f>
        <v>0</v>
      </c>
      <c r="BM6" s="304" t="str">
        <f>IFERROR(BL6/(BL6+BN6+BP6)," ")</f>
        <v xml:space="preserve"> </v>
      </c>
      <c r="BN6" s="371">
        <f>COUNTIFS('4 set'!$L$5:$L$300,'Resumo 4'!$BE6, '4 set'!$N$5:$N$300,'4 set'!$G$26,'4 set'!$O$5:$O$300,'4 set'!$G$28)</f>
        <v>0</v>
      </c>
      <c r="BO6" s="304" t="str">
        <f>IFERROR(BN6/(BL6+BN6+BP6), " ")</f>
        <v xml:space="preserve"> </v>
      </c>
      <c r="BP6" s="371">
        <f>COUNTIFS('4 set'!$L$5:$L$300,'Resumo 4'!$BE6, '4 set'!$N$5:$N$300,'4 set'!$G$26,'4 set'!$O$5:$O$300,'4 set'!$G$31)</f>
        <v>0</v>
      </c>
      <c r="BQ6" s="304" t="str">
        <f>IFERROR(BP6/(BL6+BN6+BP6), " ")</f>
        <v xml:space="preserve"> </v>
      </c>
      <c r="BR6" s="371">
        <f>COUNTIFS('4 set'!$L$5:$L$300,'Resumo 4'!$BE6, '4 set'!$N$5:$N$300,'4 set'!$G$27,'4 set'!$O$5:$O$300,'4 set'!$G$30)</f>
        <v>0</v>
      </c>
      <c r="BS6" s="304" t="str">
        <f>IFERROR(BR6/(BR6+BT6+BV6)," ")</f>
        <v xml:space="preserve"> </v>
      </c>
      <c r="BT6" s="371">
        <f>COUNTIFS('4 set'!$L$5:$L$300,'Resumo 4'!$BE6, '4 set'!$N$5:$N$300,'4 set'!$G$27,'4 set'!$O$5:$O$300,'4 set'!$G$28)</f>
        <v>0</v>
      </c>
      <c r="BU6" s="304" t="str">
        <f>IFERROR(BT6/(BR6+BT6+BV6), " ")</f>
        <v xml:space="preserve"> </v>
      </c>
      <c r="BV6" s="371">
        <f>COUNTIFS('4 set'!$L$5:$L$300,'Resumo 4'!$BE6, '4 set'!$N$5:$N$300,'4 set'!$G$27,'4 set'!$O$5:$O$300,'4 set'!$G$31)</f>
        <v>0</v>
      </c>
      <c r="BW6" s="304" t="str">
        <f>IFERROR(BV6/(BR6+BT6+BV6), " ")</f>
        <v xml:space="preserve"> </v>
      </c>
      <c r="BX6" s="19"/>
      <c r="BY6" s="19"/>
      <c r="BZ6" s="19"/>
      <c r="CA6" s="19"/>
      <c r="CB6" s="19"/>
      <c r="CE6" s="594"/>
      <c r="CF6" s="595"/>
      <c r="CG6" s="191" t="s">
        <v>39</v>
      </c>
      <c r="CH6" s="192" t="s">
        <v>44</v>
      </c>
      <c r="CI6" s="192" t="s">
        <v>45</v>
      </c>
      <c r="CJ6" s="405" t="s">
        <v>10</v>
      </c>
      <c r="CK6" s="403" t="s">
        <v>128</v>
      </c>
      <c r="CL6" s="191" t="s">
        <v>39</v>
      </c>
      <c r="CM6" s="192" t="s">
        <v>44</v>
      </c>
      <c r="CN6" s="192" t="s">
        <v>45</v>
      </c>
      <c r="CO6" s="405" t="s">
        <v>10</v>
      </c>
      <c r="CP6" s="403" t="s">
        <v>128</v>
      </c>
      <c r="CQ6" s="191" t="s">
        <v>46</v>
      </c>
      <c r="CR6" s="192" t="s">
        <v>44</v>
      </c>
      <c r="CS6" s="192" t="s">
        <v>45</v>
      </c>
      <c r="CT6" s="405" t="s">
        <v>10</v>
      </c>
      <c r="CU6" s="403" t="s">
        <v>128</v>
      </c>
      <c r="CV6" s="191" t="s">
        <v>46</v>
      </c>
      <c r="CW6" s="192" t="s">
        <v>44</v>
      </c>
      <c r="CX6" s="192" t="s">
        <v>45</v>
      </c>
      <c r="CY6" s="405" t="s">
        <v>10</v>
      </c>
      <c r="CZ6" s="403" t="s">
        <v>128</v>
      </c>
      <c r="DA6" s="191" t="s">
        <v>39</v>
      </c>
      <c r="DB6" s="192" t="s">
        <v>44</v>
      </c>
      <c r="DC6" s="192" t="s">
        <v>45</v>
      </c>
      <c r="DD6" s="405" t="s">
        <v>10</v>
      </c>
      <c r="DE6" s="403" t="s">
        <v>128</v>
      </c>
      <c r="DF6" s="191" t="s">
        <v>39</v>
      </c>
      <c r="DG6" s="192" t="s">
        <v>44</v>
      </c>
      <c r="DH6" s="192" t="s">
        <v>45</v>
      </c>
      <c r="DI6" s="405" t="s">
        <v>10</v>
      </c>
      <c r="DJ6" s="403" t="s">
        <v>128</v>
      </c>
      <c r="DK6" s="313" t="s">
        <v>30</v>
      </c>
      <c r="DL6" s="322" t="s">
        <v>31</v>
      </c>
      <c r="DM6" s="313" t="s">
        <v>26</v>
      </c>
      <c r="DN6" s="605"/>
    </row>
    <row r="7" spans="1:118" ht="15" customHeight="1" thickBot="1" x14ac:dyDescent="0.3">
      <c r="A7" s="113">
        <f>'4 set'!F7</f>
        <v>0</v>
      </c>
      <c r="B7" s="250">
        <f>'4 set'!AD66</f>
        <v>0</v>
      </c>
      <c r="C7" s="260" t="str">
        <f>'4 set'!AE66</f>
        <v/>
      </c>
      <c r="D7" s="251">
        <f>'4 set'!AI66</f>
        <v>0</v>
      </c>
      <c r="E7" s="263" t="str">
        <f>'4 set'!AJ66</f>
        <v/>
      </c>
      <c r="F7" s="250">
        <f>'4 set'!AS66</f>
        <v>0</v>
      </c>
      <c r="G7" s="260" t="str">
        <f>'4 set'!AT66</f>
        <v/>
      </c>
      <c r="H7" s="251">
        <f>'4 set'!AX66</f>
        <v>0</v>
      </c>
      <c r="I7" s="263" t="str">
        <f>'4 set'!AY66</f>
        <v/>
      </c>
      <c r="J7" s="250">
        <f>'4 set'!BH66</f>
        <v>0</v>
      </c>
      <c r="K7" s="260" t="str">
        <f>'4 set'!BI66</f>
        <v/>
      </c>
      <c r="L7" s="252">
        <f>'4 set'!AN66</f>
        <v>0</v>
      </c>
      <c r="M7" s="263" t="str">
        <f>'4 set'!AO66</f>
        <v/>
      </c>
      <c r="N7" s="369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73">
        <f>SUM('4 set'!AD36,'4 set'!AD45,'4 set'!AD54,'4 set'!AD63,'4 set'!AD72,'4 set'!AD81,'4 set'!AD90,'4 set'!AD99,'4 set'!AD108,'4 set'!AD117,'4 set'!AD126,'4 set'!AD135,'4 set'!AD144,'4 set'!AD153,'4 set'!AD162)</f>
        <v>0</v>
      </c>
      <c r="S7" s="274" t="str">
        <f>IFERROR(AVERAGE('4 set'!AE36,'4 set'!AE45,'4 set'!AE54,'4 set'!AE63,'4 set'!AE72,'4 set'!AE81,'4 set'!AE90,'4 set'!AE99,'4 set'!AE108,'4 set'!AE117,'4 set'!AE126,'4 set'!AE135,'4 set'!AE144,'4 set'!AE153,'4 set'!AE162), " ")</f>
        <v xml:space="preserve"> </v>
      </c>
      <c r="T7" s="219">
        <f>SUM('4 set'!AI36,'4 set'!AI45,'4 set'!AI54,'4 set'!AI63,'4 set'!AI72,'4 set'!AI81,'4 set'!AI90,'4 set'!AI99,'4 set'!AI108,'4 set'!AI117,'4 set'!AI126,'4 set'!AI135,'4 set'!AI144,'4 set'!AI153,'4 set'!AI162)</f>
        <v>0</v>
      </c>
      <c r="U7" s="275" t="str">
        <f>IFERROR(AVERAGE('4 set'!AJ36,'4 set'!AJ45,'4 set'!AJ54,'4 set'!AJ63,'4 set'!AJ72,'4 set'!AJ81,'4 set'!AJ90,'4 set'!AJ99,'4 set'!AJ108,'4 set'!AJ117,'4 set'!AJ126,'4 set'!AJ135,'4 set'!AJ144,'4 set'!AJ153,'4 set'!AJ162), " ")</f>
        <v xml:space="preserve"> </v>
      </c>
      <c r="V7" s="273">
        <f>SUM('4 set'!AS36,'4 set'!AS45,'4 set'!AS54,'4 set'!AS63,'4 set'!AS72,'4 set'!AS81,'4 set'!AS90,'4 set'!AS99,'4 set'!AS108,'4 set'!AS117,'4 set'!AS126,'4 set'!AS135,'4 set'!AS144,'4 set'!AS153,'4 set'!AS162)</f>
        <v>0</v>
      </c>
      <c r="W7" s="274" t="str">
        <f>IFERROR(AVERAGE('4 set'!AT36,'4 set'!AT45,'4 set'!AT54,'4 set'!AT63,'4 set'!AT72,'4 set'!AT81,'4 set'!AT90,'4 set'!AT99,'4 set'!AT108,'4 set'!AT117,'4 set'!AT126,'4 set'!AT135,'4 set'!AT144,'4 set'!AT153,'4 set'!AT162), " ")</f>
        <v xml:space="preserve"> </v>
      </c>
      <c r="X7" s="219">
        <f>SUM('4 set'!AX36,'4 set'!AX45,'4 set'!AX54,'4 set'!AX63,'4 set'!AX72,'4 set'!AX81,'4 set'!AX90,'4 set'!AX99,'4 set'!AX108,'4 set'!AX117,'4 set'!AX126,'4 set'!AX135,'4 set'!AX144,'4 set'!AX153,'4 set'!AX162)</f>
        <v>0</v>
      </c>
      <c r="Y7" s="284" t="str">
        <f>IFERROR(AVERAGE('4 set'!AY36,'4 set'!AY45,'4 set'!AY54,'4 set'!AY63,'4 set'!AY72,'4 set'!AY81,'4 set'!AY90,'4 set'!AY99,'4 set'!AY108,'4 set'!AY117,'4 set'!AY126,'4 set'!AY135,'4 set'!AY144,'4 set'!AY153,'4 set'!AY162), " ")</f>
        <v xml:space="preserve"> </v>
      </c>
      <c r="Z7" s="273">
        <f>SUM('4 set'!BH36,'4 set'!BH45,'4 set'!BH54,'4 set'!BH63,'4 set'!BH72,'4 set'!BH81,'4 set'!BH90,'4 set'!BH99,'4 set'!BH108,'4 set'!BH117,'4 set'!BH126,'4 set'!BH135,'4 set'!BH144,'4 set'!BH153,'4 set'!BH162)</f>
        <v>0</v>
      </c>
      <c r="AA7" s="287" t="str">
        <f>IFERROR(AVERAGE('4 set'!BI36,'4 set'!BI45,'4 set'!BI54,'4 set'!BI63,'4 set'!BI72,'4 set'!BI81,'4 set'!BI90,'4 set'!BI99,'4 set'!BI108,'4 set'!BI117,'4 set'!BI126,'4 set'!BI135,'4 set'!BI144,'4 set'!BI153,'4 set'!BI162), " ")</f>
        <v xml:space="preserve"> </v>
      </c>
      <c r="AB7" s="219">
        <f>SUM('4 set'!AN36,'4 set'!AN45,'4 set'!AN54,'4 set'!AN63,'4 set'!AN72,'4 set'!AN81,'4 set'!AN90,'4 set'!AN99,'4 set'!AN108,'4 set'!AN117,'4 set'!AN126,'4 set'!AN135,'4 set'!AN144,'4 set'!AN153,'4 set'!AN162)</f>
        <v>0</v>
      </c>
      <c r="AC7" s="284" t="str">
        <f>IFERROR(AVERAGE('4 set'!AO36,'4 set'!AO45,'4 set'!AO54,'4 set'!AO63,'4 set'!AO72,'4 set'!AO81,'4 set'!AO90,'4 set'!AO99,'4 set'!AO108,'4 set'!AO117,'4 set'!AO126,'4 set'!AO135,'4 set'!AO144,'4 set'!AO153,'4 set'!AO162), " ")</f>
        <v xml:space="preserve"> </v>
      </c>
      <c r="AD7" s="414">
        <f t="shared" si="3"/>
        <v>0</v>
      </c>
      <c r="AE7" s="399" t="str">
        <f t="shared" si="4"/>
        <v xml:space="preserve"> </v>
      </c>
      <c r="AG7" s="336">
        <f t="shared" si="0"/>
        <v>0</v>
      </c>
      <c r="AH7" s="338">
        <f>COUNTIFS('4 set'!$O$5:$O$300,'4 set'!$G$29, '4 set'!$L$5:$L$300,AG7)</f>
        <v>0</v>
      </c>
      <c r="AI7" s="338">
        <f>COUNTIFS('4 set'!$O$5:$O$300,'4 set'!$G$28, '4 set'!$L$5:$L$300,AG7)</f>
        <v>0</v>
      </c>
      <c r="AJ7" s="229">
        <f t="shared" si="5"/>
        <v>0</v>
      </c>
      <c r="AL7" s="342">
        <f t="shared" si="6"/>
        <v>13</v>
      </c>
      <c r="AM7" s="371">
        <f>COUNTIFS('4 set'!$L$5:$L$300,'Resumo 4'!AL7,'4 set'!$N$5:$N$300,'4 set'!$G$23,'4 set'!$O$5:$O$300,'4 set'!$G$29)</f>
        <v>0</v>
      </c>
      <c r="AN7" s="303" t="str">
        <f t="shared" ref="AN7:AN26" si="9">IFERROR(AM7/(AM7+AO7+AQ7)," ")</f>
        <v xml:space="preserve"> </v>
      </c>
      <c r="AO7" s="371">
        <f>COUNTIFS('4 set'!$L$5:$L$300,'Resumo 4'!$AL7,'4 set'!$N$5:$N$300,'4 set'!$G$23,'4 set'!$O$5:$O$300,'4 set'!$G$28)</f>
        <v>0</v>
      </c>
      <c r="AP7" s="303" t="str">
        <f t="shared" ref="AP7:AP26" si="10">IFERROR(AO7/(AM7+AO7+AQ7), " ")</f>
        <v xml:space="preserve"> </v>
      </c>
      <c r="AQ7" s="371">
        <f>COUNTIFS('4 set'!$L$5:$L$300,'Resumo 4'!$AL7,'4 set'!$N$5:$N$300,'4 set'!$G$23,'4 set'!$O$5:$O$300,'4 set'!$G$31)</f>
        <v>0</v>
      </c>
      <c r="AR7" s="303" t="str">
        <f t="shared" si="7"/>
        <v xml:space="preserve"> </v>
      </c>
      <c r="AS7" s="371">
        <f>COUNTIFS('4 set'!$L$5:$L$300,'Resumo 4'!$AL7,'4 set'!$N$5:$N$300,'4 set'!$G$22,'4 set'!$O$5:$O$300,'4 set'!$G$29)</f>
        <v>0</v>
      </c>
      <c r="AT7" s="303" t="str">
        <f t="shared" ref="AT7:AT11" si="11">IFERROR(AS7/(AS7+AU7+AW7)," ")</f>
        <v xml:space="preserve"> </v>
      </c>
      <c r="AU7" s="371">
        <f>COUNTIFS('4 set'!$L$5:$L$300,'Resumo 4'!$AL7,'4 set'!$N$5:$N$300,'4 set'!$G$22,'4 set'!$O$5:$O$300,'4 set'!$G$28)</f>
        <v>0</v>
      </c>
      <c r="AV7" s="303" t="str">
        <f t="shared" ref="AV7:AV26" si="12">IFERROR(AU7/(AS7+AU7+AW7), " ")</f>
        <v xml:space="preserve"> </v>
      </c>
      <c r="AW7" s="371">
        <f>COUNTIFS('4 set'!$L$5:$L$300,'Resumo 4'!$AL7,'4 set'!$N$5:$N$300,'4 set'!$G$25,'4 set'!$O$5:$O$300,'4 set'!$G$31)</f>
        <v>0</v>
      </c>
      <c r="AX7" s="303" t="str">
        <f t="shared" ref="AX7:AX26" si="13">IFERROR(AW7/(AS7+AU7+AW7), " ")</f>
        <v xml:space="preserve"> </v>
      </c>
      <c r="AY7" s="371">
        <f>COUNTIFS('4 set'!$L$5:$L$300,'Resumo 4'!$AL7,'4 set'!$N$5:$N$300,'4 set'!$G$25,'4 set'!$O$5:$O$300,'4 set'!$G$29)</f>
        <v>0</v>
      </c>
      <c r="AZ7" s="303" t="str">
        <f t="shared" ref="AZ7:AZ26" si="14">IFERROR(AY7/(AY7+BA7+BC7)," ")</f>
        <v xml:space="preserve"> </v>
      </c>
      <c r="BA7" s="371">
        <f>COUNTIFS('4 set'!$L$5:$L$300,'Resumo 4'!$AL7,'4 set'!$N$5:$N$300,'4 set'!$G$25,'4 set'!$O$5:$O$300,'4 set'!$G$28)</f>
        <v>0</v>
      </c>
      <c r="BB7" s="303" t="str">
        <f t="shared" ref="BB7:BB26" si="15">IFERROR(BA7/(AY7+BA7+BC7), " ")</f>
        <v xml:space="preserve"> </v>
      </c>
      <c r="BC7" s="377">
        <f>COUNTIFS('4 set'!$L$5:$L$300,'Resumo 4'!AL7, '4 set'!$N$5:$N$300,"B",'4 set'!$O$5:$O$300,"C")</f>
        <v>0</v>
      </c>
      <c r="BD7" s="303" t="str">
        <f t="shared" ref="BD7:BD26" si="16">IFERROR(BC7/(AY7+BA7+BC7), " ")</f>
        <v xml:space="preserve"> </v>
      </c>
      <c r="BE7" s="342">
        <f t="shared" si="8"/>
        <v>13</v>
      </c>
      <c r="BF7" s="371">
        <f>COUNTIFS('4 set'!$L$5:$L$300,'Resumo 4'!$BE7, '4 set'!$N$5:$N$300,'4 set'!$G$24,'4 set'!$O$5:$O$300,'4 set'!$G$30)</f>
        <v>0</v>
      </c>
      <c r="BG7" s="303" t="str">
        <f t="shared" ref="BG7:BG26" si="17">IFERROR(BF7/(BF7+BH7+BJ7)," ")</f>
        <v xml:space="preserve"> </v>
      </c>
      <c r="BH7" s="371">
        <f>COUNTIFS('4 set'!$L$5:$L$300,'Resumo 4'!$BE7, '4 set'!$N$5:$N$300,'4 set'!$G$24,'4 set'!$O$5:$O$300,'4 set'!$G$28)</f>
        <v>0</v>
      </c>
      <c r="BI7" s="303" t="str">
        <f t="shared" ref="BI7:BI26" si="18">IFERROR(BH7/(BF7+BH7+BJ7), " ")</f>
        <v xml:space="preserve"> </v>
      </c>
      <c r="BJ7" s="371">
        <f>COUNTIFS('4 set'!$L$5:$L$300,'Resumo 4'!$BE7, '4 set'!$N$5:$N$300,'4 set'!$G$24,'4 set'!$O$5:$O$300,'4 set'!$G$31)</f>
        <v>0</v>
      </c>
      <c r="BK7" s="303" t="str">
        <f t="shared" ref="BK7:BK26" si="19">IFERROR(BJ7/(BF7+BH7+BJ7), " ")</f>
        <v xml:space="preserve"> </v>
      </c>
      <c r="BL7" s="371">
        <f>COUNTIFS('4 set'!$L$5:$L$300,'Resumo 4'!$BE7, '4 set'!$N$5:$N$300,'4 set'!$G$26,'4 set'!$O$5:$O$300,'4 set'!$G$30)</f>
        <v>0</v>
      </c>
      <c r="BM7" s="303" t="str">
        <f t="shared" ref="BM7:BM11" si="20">IFERROR(BL7/(BL7+BN7+BP7)," ")</f>
        <v xml:space="preserve"> </v>
      </c>
      <c r="BN7" s="371">
        <f>COUNTIFS('4 set'!$L$5:$L$300,'Resumo 4'!$BE7, '4 set'!$N$5:$N$300,'4 set'!$G$26,'4 set'!$O$5:$O$300,'4 set'!$G$28)</f>
        <v>0</v>
      </c>
      <c r="BO7" s="303" t="str">
        <f t="shared" ref="BO7:BO26" si="21">IFERROR(BN7/(BL7+BN7+BP7), " ")</f>
        <v xml:space="preserve"> </v>
      </c>
      <c r="BP7" s="371">
        <f>COUNTIFS('4 set'!$L$5:$L$300,'Resumo 4'!$BE7, '4 set'!$N$5:$N$300,'4 set'!$G$26,'4 set'!$O$5:$O$300,'4 set'!$G$31)</f>
        <v>0</v>
      </c>
      <c r="BQ7" s="303" t="str">
        <f t="shared" ref="BQ7:BQ26" si="22">IFERROR(BP7/(BL7+BN7+BP7), " ")</f>
        <v xml:space="preserve"> </v>
      </c>
      <c r="BR7" s="371">
        <f>COUNTIFS('4 set'!$L$5:$L$300,'Resumo 4'!$BE7, '4 set'!$N$5:$N$300,'4 set'!$G$27,'4 set'!$O$5:$O$300,'4 set'!$G$30)</f>
        <v>0</v>
      </c>
      <c r="BS7" s="303" t="str">
        <f t="shared" ref="BS7:BS26" si="23">IFERROR(BR7/(BR7+BT7+BV7)," ")</f>
        <v xml:space="preserve"> </v>
      </c>
      <c r="BT7" s="371">
        <f>COUNTIFS('4 set'!$L$5:$L$300,'Resumo 4'!$BE7, '4 set'!$N$5:$N$300,'4 set'!$G$27,'4 set'!$O$5:$O$300,'4 set'!$G$28)</f>
        <v>0</v>
      </c>
      <c r="BU7" s="303" t="str">
        <f t="shared" ref="BU7:BU26" si="24">IFERROR(BT7/(BR7+BT7+BV7), " ")</f>
        <v xml:space="preserve"> </v>
      </c>
      <c r="BV7" s="371">
        <f>COUNTIFS('4 set'!$L$5:$L$300,'Resumo 4'!$BE7, '4 set'!$N$5:$N$300,'4 set'!$G$27,'4 set'!$O$5:$O$300,'4 set'!$G$31)</f>
        <v>0</v>
      </c>
      <c r="BW7" s="303" t="str">
        <f t="shared" ref="BW7:BW26" si="25">IFERROR(BV7/(BR7+BT7+BV7), " ")</f>
        <v xml:space="preserve"> </v>
      </c>
      <c r="BX7" s="19"/>
      <c r="BY7" s="19"/>
      <c r="BZ7" s="19"/>
      <c r="CA7" s="19"/>
      <c r="CB7" s="19"/>
      <c r="CE7" s="586">
        <v>1</v>
      </c>
      <c r="CF7" s="587"/>
      <c r="CG7" s="314">
        <f>'4 set'!Z171</f>
        <v>0</v>
      </c>
      <c r="CH7" s="315">
        <f>'4 set'!AA171</f>
        <v>0</v>
      </c>
      <c r="CI7" s="315">
        <f>'4 set'!AB171</f>
        <v>0</v>
      </c>
      <c r="CJ7" s="310">
        <f>'4 set'!AD171</f>
        <v>0</v>
      </c>
      <c r="CK7" s="345" t="str">
        <f>'4 set'!AE171</f>
        <v/>
      </c>
      <c r="CL7" s="314">
        <f>'4 set'!AF171</f>
        <v>0</v>
      </c>
      <c r="CM7" s="315">
        <f>'4 set'!AG171</f>
        <v>0</v>
      </c>
      <c r="CN7" s="315">
        <f>'4 set'!AH171</f>
        <v>0</v>
      </c>
      <c r="CO7" s="310">
        <f>'4 set'!AI171</f>
        <v>0</v>
      </c>
      <c r="CP7" s="345" t="str">
        <f>'4 set'!AJ171</f>
        <v/>
      </c>
      <c r="CQ7" s="314">
        <f>'4 set'!AK171</f>
        <v>0</v>
      </c>
      <c r="CR7" s="315">
        <f>'4 set'!AL171</f>
        <v>0</v>
      </c>
      <c r="CS7" s="315">
        <f>'4 set'!AM171</f>
        <v>0</v>
      </c>
      <c r="CT7" s="310">
        <f>'4 set'!AN171</f>
        <v>0</v>
      </c>
      <c r="CU7" s="345" t="str">
        <f>'4 set'!AO171</f>
        <v/>
      </c>
      <c r="CV7" s="314">
        <f>'4 set'!AP171</f>
        <v>0</v>
      </c>
      <c r="CW7" s="315">
        <f>'4 set'!AQ171</f>
        <v>0</v>
      </c>
      <c r="CX7" s="315">
        <f>'4 set'!AR171</f>
        <v>0</v>
      </c>
      <c r="CY7" s="310">
        <f>'4 set'!AS171</f>
        <v>0</v>
      </c>
      <c r="CZ7" s="345" t="str">
        <f>'4 set'!AT171</f>
        <v/>
      </c>
      <c r="DA7" s="314">
        <f>'4 set'!AU171</f>
        <v>0</v>
      </c>
      <c r="DB7" s="315">
        <f>'4 set'!AV171</f>
        <v>0</v>
      </c>
      <c r="DC7" s="315">
        <f>'4 set'!AW171</f>
        <v>0</v>
      </c>
      <c r="DD7" s="310">
        <f>'4 set'!AX171</f>
        <v>0</v>
      </c>
      <c r="DE7" s="345" t="str">
        <f>'4 set'!AY171</f>
        <v/>
      </c>
      <c r="DF7" s="315">
        <f>'4 set'!BE171</f>
        <v>0</v>
      </c>
      <c r="DG7" s="315">
        <f>'4 set'!BF171</f>
        <v>0</v>
      </c>
      <c r="DH7" s="315">
        <f>'4 set'!BG171</f>
        <v>0</v>
      </c>
      <c r="DI7" s="310">
        <f>'4 set'!BH171</f>
        <v>0</v>
      </c>
      <c r="DJ7" s="346" t="str">
        <f>'4 set'!BI171</f>
        <v/>
      </c>
      <c r="DK7" s="323">
        <f>SUM(CG7,DA7,DF7)</f>
        <v>0</v>
      </c>
      <c r="DL7" s="323">
        <f>SUM(CI7,CN7,CS7,CX7,DC7,DH7)</f>
        <v>0</v>
      </c>
      <c r="DM7" s="323">
        <f>DK7-DL7</f>
        <v>0</v>
      </c>
      <c r="DN7" s="343" t="str">
        <f>IFERROR(AVERAGE(CK7,CP7,CU7,CZ7,DE7,DJ7), "0")</f>
        <v>0</v>
      </c>
    </row>
    <row r="8" spans="1:118" ht="15.75" thickBot="1" x14ac:dyDescent="0.3">
      <c r="A8" s="369">
        <f>'4 set'!F8</f>
        <v>0</v>
      </c>
      <c r="B8" s="250">
        <f>'4 set'!AD75</f>
        <v>0</v>
      </c>
      <c r="C8" s="260" t="str">
        <f>'4 set'!AE75</f>
        <v/>
      </c>
      <c r="D8" s="251">
        <f>'4 set'!AI75</f>
        <v>0</v>
      </c>
      <c r="E8" s="263" t="str">
        <f>'4 set'!AJ75</f>
        <v/>
      </c>
      <c r="F8" s="250">
        <f>'4 set'!AS75</f>
        <v>0</v>
      </c>
      <c r="G8" s="260" t="str">
        <f>'4 set'!AT75</f>
        <v/>
      </c>
      <c r="H8" s="251">
        <f>'4 set'!AX75</f>
        <v>0</v>
      </c>
      <c r="I8" s="263" t="str">
        <f>'4 set'!AY75</f>
        <v/>
      </c>
      <c r="J8" s="250">
        <f>'4 set'!BH75</f>
        <v>0</v>
      </c>
      <c r="K8" s="260" t="str">
        <f>'4 set'!BI75</f>
        <v/>
      </c>
      <c r="L8" s="252">
        <f>'4 set'!AN75</f>
        <v>0</v>
      </c>
      <c r="M8" s="263" t="str">
        <f>'4 set'!AO75</f>
        <v/>
      </c>
      <c r="N8" s="369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73">
        <f>SUM('4 set'!AD37,'4 set'!AD46,'4 set'!AD55,'4 set'!AD64,'4 set'!AD73,'4 set'!AD82,'4 set'!AD91,'4 set'!AD100,'4 set'!AD109,'4 set'!AD118,'4 set'!AD127,'4 set'!AD136,'4 set'!AD145,'4 set'!AD154,'4 set'!AD163)</f>
        <v>0</v>
      </c>
      <c r="S8" s="274" t="str">
        <f>IFERROR(AVERAGE('4 set'!AE37,'4 set'!AE46,'4 set'!AE55,'4 set'!AE64,'4 set'!AE73,'4 set'!AE82,'4 set'!AE91,'4 set'!AE100,'4 set'!AE109,'4 set'!AE118,'4 set'!AE127,'4 set'!AE136,'4 set'!AE145,'4 set'!AE154,'4 set'!AE163), " ")</f>
        <v xml:space="preserve"> </v>
      </c>
      <c r="T8" s="219">
        <f>SUM('4 set'!AI37,'4 set'!AI46,'4 set'!AI55,'4 set'!AI64,'4 set'!AI73,'4 set'!AI82,'4 set'!AI91,'4 set'!AI100,'4 set'!AI109,'4 set'!AI118,'4 set'!AI127,'4 set'!AI136,'4 set'!AI145,'4 set'!AI154,'4 set'!AI163)</f>
        <v>0</v>
      </c>
      <c r="U8" s="275" t="str">
        <f>IFERROR(AVERAGE('4 set'!AJ37,'4 set'!AJ46,'4 set'!AJ55,'4 set'!AJ64,'4 set'!AJ73,'4 set'!AJ82,'4 set'!AJ91,'4 set'!AJ100,'4 set'!AJ109,'4 set'!AJ118,'4 set'!AJ127,'4 set'!AJ136,'4 set'!AJ145,'4 set'!AJ154,'4 set'!AJ163), " ")</f>
        <v xml:space="preserve"> </v>
      </c>
      <c r="V8" s="273">
        <f>SUM('4 set'!AS37,'4 set'!AS46,'4 set'!AS55,'4 set'!AS64,'4 set'!AS73,'4 set'!AS82,'4 set'!AS91,'4 set'!AS100,'4 set'!AS109,'4 set'!AS118,'4 set'!AS127,'4 set'!AS136,'4 set'!AS145,'4 set'!AS154,'4 set'!AS163)</f>
        <v>0</v>
      </c>
      <c r="W8" s="274" t="str">
        <f>IFERROR(AVERAGE('4 set'!AT37,'4 set'!AT46,'4 set'!AT55,'4 set'!AT64,'4 set'!AT73,'4 set'!AT82,'4 set'!AT91,'4 set'!AT100,'4 set'!AT109,'4 set'!AT118,'4 set'!AT127,'4 set'!AT136,'4 set'!AT145,'4 set'!AT154,'4 set'!AT163), " ")</f>
        <v xml:space="preserve"> </v>
      </c>
      <c r="X8" s="219">
        <f>SUM('4 set'!AX37,'4 set'!AX46,'4 set'!AX55,'4 set'!AX64,'4 set'!AX73,'4 set'!AX82,'4 set'!AX91,'4 set'!AX100,'4 set'!AX109,'4 set'!AX118,'4 set'!AX127,'4 set'!AX136,'4 set'!AX145,'4 set'!AX154,'4 set'!AX163)</f>
        <v>0</v>
      </c>
      <c r="Y8" s="284" t="str">
        <f>IFERROR(AVERAGE('4 set'!AY37,'4 set'!AY46,'4 set'!AY55,'4 set'!AY64,'4 set'!AY73,'4 set'!AY82,'4 set'!AY91,'4 set'!AY100,'4 set'!AY109,'4 set'!AY118,'4 set'!AY127,'4 set'!AY136,'4 set'!AY145,'4 set'!AY154,'4 set'!AY163), " ")</f>
        <v xml:space="preserve"> </v>
      </c>
      <c r="Z8" s="273">
        <f>SUM('4 set'!BH37,'4 set'!BH46,'4 set'!BH55,'4 set'!BH64,'4 set'!BH73,'4 set'!BH82,'4 set'!BH91,'4 set'!BH100,'4 set'!BH109,'4 set'!BH118,'4 set'!BH127,'4 set'!BH136,'4 set'!BH145,'4 set'!BH154,'4 set'!BH163)</f>
        <v>0</v>
      </c>
      <c r="AA8" s="287" t="str">
        <f>IFERROR(AVERAGE('4 set'!BI37,'4 set'!BI46,'4 set'!BI55,'4 set'!BI64,'4 set'!BI73,'4 set'!BI82,'4 set'!BI91,'4 set'!BI100,'4 set'!BI109,'4 set'!BI118,'4 set'!BI127,'4 set'!BI136,'4 set'!BI145,'4 set'!BI154,'4 set'!BI163), " ")</f>
        <v xml:space="preserve"> </v>
      </c>
      <c r="AB8" s="219">
        <f>SUM('4 set'!AN37,'4 set'!AN46,'4 set'!AN55,'4 set'!AN64,'4 set'!AN73,'4 set'!AN82,'4 set'!AN91,'4 set'!AN100,'4 set'!AN109,'4 set'!AN118,'4 set'!AN127,'4 set'!AN136,'4 set'!AN145,'4 set'!AN154,'4 set'!AN163)</f>
        <v>0</v>
      </c>
      <c r="AC8" s="284" t="str">
        <f>IFERROR(AVERAGE('4 set'!AO37,'4 set'!AO46,'4 set'!AO55,'4 set'!AO64,'4 set'!AO73,'4 set'!AO82,'4 set'!AO91,'4 set'!AO100,'4 set'!AO109,'4 set'!AO118,'4 set'!AO127,'4 set'!AO136,'4 set'!AO145,'4 set'!AO154,'4 set'!AO163), " ")</f>
        <v xml:space="preserve"> </v>
      </c>
      <c r="AD8" s="414">
        <f t="shared" si="3"/>
        <v>0</v>
      </c>
      <c r="AE8" s="399" t="str">
        <f t="shared" si="4"/>
        <v xml:space="preserve"> </v>
      </c>
      <c r="AG8" s="336">
        <f t="shared" si="0"/>
        <v>0</v>
      </c>
      <c r="AH8" s="338">
        <f>COUNTIFS('4 set'!$O$5:$O$300,'4 set'!$G$29, '4 set'!$L$5:$L$300,AG8)</f>
        <v>0</v>
      </c>
      <c r="AI8" s="338">
        <f>COUNTIFS('4 set'!$O$5:$O$300,'4 set'!$G$28, '4 set'!$L$5:$L$300,AG8)</f>
        <v>0</v>
      </c>
      <c r="AJ8" s="229">
        <f t="shared" si="5"/>
        <v>0</v>
      </c>
      <c r="AL8" s="341">
        <f t="shared" si="6"/>
        <v>0</v>
      </c>
      <c r="AM8" s="371">
        <f>COUNTIFS('4 set'!$L$5:$L$300,'Resumo 4'!AL8,'4 set'!$N$5:$N$300,'4 set'!$G$23,'4 set'!$O$5:$O$300,'4 set'!$G$29)</f>
        <v>0</v>
      </c>
      <c r="AN8" s="304" t="str">
        <f t="shared" si="9"/>
        <v xml:space="preserve"> </v>
      </c>
      <c r="AO8" s="371">
        <f>COUNTIFS('4 set'!$L$5:$L$300,'Resumo 4'!$AL8,'4 set'!$N$5:$N$300,'4 set'!$G$23,'4 set'!$O$5:$O$300,'4 set'!$G$28)</f>
        <v>0</v>
      </c>
      <c r="AP8" s="304" t="str">
        <f t="shared" si="10"/>
        <v xml:space="preserve"> </v>
      </c>
      <c r="AQ8" s="371">
        <f>COUNTIFS('4 set'!$L$5:$L$300,'Resumo 4'!$AL8,'4 set'!$N$5:$N$300,'4 set'!$G$23,'4 set'!$O$5:$O$300,'4 set'!$G$31)</f>
        <v>0</v>
      </c>
      <c r="AR8" s="304" t="str">
        <f t="shared" si="7"/>
        <v xml:space="preserve"> </v>
      </c>
      <c r="AS8" s="371">
        <f>COUNTIFS('4 set'!$L$5:$L$300,'Resumo 4'!$AL8,'4 set'!$N$5:$N$300,'4 set'!$G$22,'4 set'!$O$5:$O$300,'4 set'!$G$29)</f>
        <v>0</v>
      </c>
      <c r="AT8" s="304" t="str">
        <f t="shared" si="11"/>
        <v xml:space="preserve"> </v>
      </c>
      <c r="AU8" s="371">
        <f>COUNTIFS('4 set'!$L$5:$L$300,'Resumo 4'!$AL8,'4 set'!$N$5:$N$300,'4 set'!$G$22,'4 set'!$O$5:$O$300,'4 set'!$G$28)</f>
        <v>0</v>
      </c>
      <c r="AV8" s="304" t="str">
        <f t="shared" si="12"/>
        <v xml:space="preserve"> </v>
      </c>
      <c r="AW8" s="371">
        <f>COUNTIFS('4 set'!$L$5:$L$300,'Resumo 4'!$AL8,'4 set'!$N$5:$N$300,'4 set'!$G$25,'4 set'!$O$5:$O$300,'4 set'!$G$31)</f>
        <v>0</v>
      </c>
      <c r="AX8" s="304" t="str">
        <f t="shared" si="13"/>
        <v xml:space="preserve"> </v>
      </c>
      <c r="AY8" s="371">
        <f>COUNTIFS('4 set'!$L$5:$L$300,'Resumo 4'!$AL8,'4 set'!$N$5:$N$300,'4 set'!$G$25,'4 set'!$O$5:$O$300,'4 set'!$G$29)</f>
        <v>0</v>
      </c>
      <c r="AZ8" s="304" t="str">
        <f t="shared" si="14"/>
        <v xml:space="preserve"> </v>
      </c>
      <c r="BA8" s="371">
        <f>COUNTIFS('4 set'!$L$5:$L$300,'Resumo 4'!$AL8,'4 set'!$N$5:$N$300,'4 set'!$G$25,'4 set'!$O$5:$O$300,'4 set'!$G$28)</f>
        <v>0</v>
      </c>
      <c r="BB8" s="304" t="str">
        <f t="shared" si="15"/>
        <v xml:space="preserve"> </v>
      </c>
      <c r="BC8" s="371">
        <f>COUNTIFS('4 set'!$L$5:$L$300,'Resumo 4'!AL8, '4 set'!$N$5:$N$300,"B",'4 set'!$O$5:$O$300,"C")</f>
        <v>0</v>
      </c>
      <c r="BD8" s="304" t="str">
        <f t="shared" si="16"/>
        <v xml:space="preserve"> </v>
      </c>
      <c r="BE8" s="341">
        <f t="shared" si="8"/>
        <v>0</v>
      </c>
      <c r="BF8" s="371">
        <f>COUNTIFS('4 set'!$L$5:$L$300,'Resumo 4'!$BE8, '4 set'!$N$5:$N$300,'4 set'!$G$24,'4 set'!$O$5:$O$300,'4 set'!$G$30)</f>
        <v>0</v>
      </c>
      <c r="BG8" s="304" t="str">
        <f t="shared" si="17"/>
        <v xml:space="preserve"> </v>
      </c>
      <c r="BH8" s="371">
        <f>COUNTIFS('4 set'!$L$5:$L$300,'Resumo 4'!$BE8, '4 set'!$N$5:$N$300,'4 set'!$G$24,'4 set'!$O$5:$O$300,'4 set'!$G$28)</f>
        <v>0</v>
      </c>
      <c r="BI8" s="304" t="str">
        <f t="shared" si="18"/>
        <v xml:space="preserve"> </v>
      </c>
      <c r="BJ8" s="371">
        <f>COUNTIFS('4 set'!$L$5:$L$300,'Resumo 4'!$BE8, '4 set'!$N$5:$N$300,'4 set'!$G$24,'4 set'!$O$5:$O$300,'4 set'!$G$31)</f>
        <v>0</v>
      </c>
      <c r="BK8" s="304" t="str">
        <f t="shared" si="19"/>
        <v xml:space="preserve"> </v>
      </c>
      <c r="BL8" s="371">
        <f>COUNTIFS('4 set'!$L$5:$L$300,'Resumo 4'!$BE8, '4 set'!$N$5:$N$300,'4 set'!$G$26,'4 set'!$O$5:$O$300,'4 set'!$G$30)</f>
        <v>0</v>
      </c>
      <c r="BM8" s="304" t="str">
        <f t="shared" si="20"/>
        <v xml:space="preserve"> </v>
      </c>
      <c r="BN8" s="371">
        <f>COUNTIFS('4 set'!$L$5:$L$300,'Resumo 4'!$BE8, '4 set'!$N$5:$N$300,'4 set'!$G$26,'4 set'!$O$5:$O$300,'4 set'!$G$28)</f>
        <v>0</v>
      </c>
      <c r="BO8" s="304" t="str">
        <f t="shared" si="21"/>
        <v xml:space="preserve"> </v>
      </c>
      <c r="BP8" s="371">
        <f>COUNTIFS('4 set'!$L$5:$L$300,'Resumo 4'!$BE8, '4 set'!$N$5:$N$300,'4 set'!$G$26,'4 set'!$O$5:$O$300,'4 set'!$G$31)</f>
        <v>0</v>
      </c>
      <c r="BQ8" s="304" t="str">
        <f t="shared" si="22"/>
        <v xml:space="preserve"> </v>
      </c>
      <c r="BR8" s="371">
        <f>COUNTIFS('4 set'!$L$5:$L$300,'Resumo 4'!$BE8, '4 set'!$N$5:$N$300,'4 set'!$G$27,'4 set'!$O$5:$O$300,'4 set'!$G$30)</f>
        <v>0</v>
      </c>
      <c r="BS8" s="304" t="str">
        <f t="shared" si="23"/>
        <v xml:space="preserve"> </v>
      </c>
      <c r="BT8" s="371">
        <f>COUNTIFS('4 set'!$L$5:$L$300,'Resumo 4'!$BE8, '4 set'!$N$5:$N$300,'4 set'!$G$27,'4 set'!$O$5:$O$300,'4 set'!$G$28)</f>
        <v>0</v>
      </c>
      <c r="BU8" s="304" t="str">
        <f t="shared" si="24"/>
        <v xml:space="preserve"> </v>
      </c>
      <c r="BV8" s="371">
        <f>COUNTIFS('4 set'!$L$5:$L$300,'Resumo 4'!$BE8, '4 set'!$N$5:$N$300,'4 set'!$G$27,'4 set'!$O$5:$O$300,'4 set'!$G$31)</f>
        <v>0</v>
      </c>
      <c r="BW8" s="304" t="str">
        <f t="shared" si="25"/>
        <v xml:space="preserve"> </v>
      </c>
      <c r="BX8" s="19"/>
      <c r="BY8" s="19"/>
      <c r="BZ8" s="19"/>
      <c r="CA8" s="19"/>
      <c r="CB8" s="19"/>
      <c r="CE8" s="588">
        <v>2</v>
      </c>
      <c r="CF8" s="589"/>
      <c r="CG8" s="244">
        <f>'4 set'!Z172</f>
        <v>0</v>
      </c>
      <c r="CH8" s="245">
        <f>'4 set'!AA172</f>
        <v>0</v>
      </c>
      <c r="CI8" s="245">
        <f>'4 set'!AB172</f>
        <v>0</v>
      </c>
      <c r="CJ8" s="98">
        <f>'4 set'!AD172</f>
        <v>0</v>
      </c>
      <c r="CK8" s="307" t="str">
        <f>'4 set'!AE172</f>
        <v/>
      </c>
      <c r="CL8" s="244">
        <f>'4 set'!AF172</f>
        <v>0</v>
      </c>
      <c r="CM8" s="245">
        <f>'4 set'!AG172</f>
        <v>0</v>
      </c>
      <c r="CN8" s="245">
        <f>'4 set'!AH172</f>
        <v>0</v>
      </c>
      <c r="CO8" s="98">
        <f>'4 set'!AI172</f>
        <v>0</v>
      </c>
      <c r="CP8" s="134" t="str">
        <f>'4 set'!AJ172</f>
        <v/>
      </c>
      <c r="CQ8" s="244">
        <f>'4 set'!AK172</f>
        <v>0</v>
      </c>
      <c r="CR8" s="245">
        <f>'4 set'!AL172</f>
        <v>0</v>
      </c>
      <c r="CS8" s="245">
        <f>'4 set'!AM172</f>
        <v>0</v>
      </c>
      <c r="CT8" s="98">
        <f>'4 set'!AN172</f>
        <v>0</v>
      </c>
      <c r="CU8" s="307" t="str">
        <f>'4 set'!AO172</f>
        <v/>
      </c>
      <c r="CV8" s="244">
        <f>'4 set'!AP172</f>
        <v>0</v>
      </c>
      <c r="CW8" s="245">
        <f>'4 set'!AQ172</f>
        <v>0</v>
      </c>
      <c r="CX8" s="245">
        <f>'4 set'!AR172</f>
        <v>0</v>
      </c>
      <c r="CY8" s="98">
        <f>'4 set'!AS172</f>
        <v>0</v>
      </c>
      <c r="CZ8" s="307" t="str">
        <f>'4 set'!AT172</f>
        <v/>
      </c>
      <c r="DA8" s="244">
        <f>'4 set'!AU172</f>
        <v>0</v>
      </c>
      <c r="DB8" s="245">
        <f>'4 set'!AV172</f>
        <v>0</v>
      </c>
      <c r="DC8" s="245">
        <f>'4 set'!AW172</f>
        <v>0</v>
      </c>
      <c r="DD8" s="98">
        <f>'4 set'!AX172</f>
        <v>0</v>
      </c>
      <c r="DE8" s="307" t="str">
        <f>'4 set'!AY172</f>
        <v/>
      </c>
      <c r="DF8" s="245">
        <f>'4 set'!BE172</f>
        <v>0</v>
      </c>
      <c r="DG8" s="245">
        <f>'4 set'!BF172</f>
        <v>0</v>
      </c>
      <c r="DH8" s="245">
        <f>'4 set'!BG172</f>
        <v>0</v>
      </c>
      <c r="DI8" s="98">
        <f>'4 set'!BH172</f>
        <v>0</v>
      </c>
      <c r="DJ8" s="328" t="str">
        <f>'4 set'!BI172</f>
        <v/>
      </c>
      <c r="DK8" s="313">
        <f t="shared" ref="DK8:DK12" si="26">SUM(CG8,DA8,DF8)</f>
        <v>0</v>
      </c>
      <c r="DL8" s="313">
        <f t="shared" ref="DL8:DL12" si="27">SUM(CI8,CN8,CS8,CX8,DC8,DH8)</f>
        <v>0</v>
      </c>
      <c r="DM8" s="313">
        <f t="shared" ref="DM8:DM12" si="28">DK8-DL8</f>
        <v>0</v>
      </c>
      <c r="DN8" s="258" t="str">
        <f t="shared" ref="DN8:DN12" si="29">IFERROR(AVERAGE(CK8,CP8,CU8,CZ8,DE8,DJ8), "0")</f>
        <v>0</v>
      </c>
    </row>
    <row r="9" spans="1:118" ht="15.75" thickBot="1" x14ac:dyDescent="0.3">
      <c r="A9" s="369">
        <f>'4 set'!F9</f>
        <v>0</v>
      </c>
      <c r="B9" s="250">
        <f>'4 set'!AD84</f>
        <v>0</v>
      </c>
      <c r="C9" s="260" t="str">
        <f>'4 set'!AE84</f>
        <v/>
      </c>
      <c r="D9" s="251">
        <f>'4 set'!AI84</f>
        <v>0</v>
      </c>
      <c r="E9" s="263" t="str">
        <f>'4 set'!AJ84</f>
        <v/>
      </c>
      <c r="F9" s="250">
        <f>'4 set'!AS84</f>
        <v>0</v>
      </c>
      <c r="G9" s="260" t="str">
        <f>'4 set'!AT84</f>
        <v/>
      </c>
      <c r="H9" s="251">
        <f>'4 set'!AX84</f>
        <v>0</v>
      </c>
      <c r="I9" s="263" t="str">
        <f>'4 set'!AY84</f>
        <v/>
      </c>
      <c r="J9" s="250">
        <f>'4 set'!BH84</f>
        <v>0</v>
      </c>
      <c r="K9" s="260" t="str">
        <f>'4 set'!BI84</f>
        <v/>
      </c>
      <c r="L9" s="252">
        <f>'4 set'!AN84</f>
        <v>0</v>
      </c>
      <c r="M9" s="263" t="str">
        <f>'4 set'!AO84</f>
        <v/>
      </c>
      <c r="N9" s="369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277">
        <f>SUM('4 set'!AD38,'4 set'!AD47,'4 set'!AD56,'4 set'!AD65,'4 set'!AD74,'4 set'!AD83,'4 set'!AD92,'4 set'!AD101,'4 set'!AD110,'4 set'!AD119,'4 set'!AD128,'4 set'!AD137,'4 set'!AD146,'4 set'!AD155,'4 set'!AD164)</f>
        <v>0</v>
      </c>
      <c r="S9" s="278" t="str">
        <f>IFERROR(AVERAGE('4 set'!AE38,'4 set'!AE47,'4 set'!AE56,'4 set'!AE65,'4 set'!AE74,'4 set'!AE83,'4 set'!AE92,'4 set'!AE101,'4 set'!AE110,'4 set'!AE119,'4 set'!AE128,'4 set'!AE137,'4 set'!AE146,'4 set'!AE155,'4 set'!AE164), " ")</f>
        <v xml:space="preserve"> </v>
      </c>
      <c r="T9" s="279">
        <f>SUM('4 set'!AI38,'4 set'!AI47,'4 set'!AI56,'4 set'!AI65,'4 set'!AI74,'4 set'!AI83,'4 set'!AI92,'4 set'!AI101,'4 set'!AI110,'4 set'!AI119,'4 set'!AI128,'4 set'!AI137,'4 set'!AI146,'4 set'!AI155,'4 set'!AI164)</f>
        <v>0</v>
      </c>
      <c r="U9" s="280" t="str">
        <f>IFERROR(AVERAGE('4 set'!AJ38,'4 set'!AJ47,'4 set'!AJ56,'4 set'!AJ65,'4 set'!AJ74,'4 set'!AJ83,'4 set'!AJ92,'4 set'!AJ101,'4 set'!AJ110,'4 set'!AJ119,'4 set'!AJ128,'4 set'!AJ137,'4 set'!AJ146,'4 set'!AJ155,'4 set'!AJ164), " ")</f>
        <v xml:space="preserve"> </v>
      </c>
      <c r="V9" s="277">
        <f>SUM('4 set'!AS38,'4 set'!AS47,'4 set'!AS56,'4 set'!AS65,'4 set'!AS74,'4 set'!AS83,'4 set'!AS92,'4 set'!AS101,'4 set'!AS110,'4 set'!AS119,'4 set'!AS128,'4 set'!AS137,'4 set'!AS146,'4 set'!AS155,'4 set'!AS164)</f>
        <v>0</v>
      </c>
      <c r="W9" s="278" t="str">
        <f>IFERROR(AVERAGE('4 set'!AT38,'4 set'!AT47,'4 set'!AT56,'4 set'!AT65,'4 set'!AT74,'4 set'!AT83,'4 set'!AT92,'4 set'!AT101,'4 set'!AT110,'4 set'!AT119,'4 set'!AT128,'4 set'!AT137,'4 set'!AT146,'4 set'!AT155,'4 set'!AT164), " ")</f>
        <v xml:space="preserve"> </v>
      </c>
      <c r="X9" s="279">
        <f>SUM('4 set'!AX38,'4 set'!AX47,'4 set'!AX56,'4 set'!AX65,'4 set'!AX74,'4 set'!AX83,'4 set'!AX92,'4 set'!AX101,'4 set'!AX110,'4 set'!AX119,'4 set'!AX128,'4 set'!AX137,'4 set'!AX146,'4 set'!AX155,'4 set'!AX164)</f>
        <v>0</v>
      </c>
      <c r="Y9" s="285" t="str">
        <f>IFERROR(AVERAGE('4 set'!AY38,'4 set'!AY47,'4 set'!AY56,'4 set'!AY65,'4 set'!AY74,'4 set'!AY83,'4 set'!AY92,'4 set'!AY101,'4 set'!AY110,'4 set'!AY119,'4 set'!AY128,'4 set'!AY137,'4 set'!AY146,'4 set'!AY155,'4 set'!AY164), " ")</f>
        <v xml:space="preserve"> </v>
      </c>
      <c r="Z9" s="277">
        <f>SUM('4 set'!BH38,'4 set'!BH47,'4 set'!BH56,'4 set'!BH65,'4 set'!BH74,'4 set'!BH83,'4 set'!BH92,'4 set'!BH101,'4 set'!BH110,'4 set'!BH119,'4 set'!BH128,'4 set'!BH137,'4 set'!BH146,'4 set'!BH155,'4 set'!BH164)</f>
        <v>0</v>
      </c>
      <c r="AA9" s="288" t="str">
        <f>IFERROR(AVERAGE('4 set'!BI38,'4 set'!BI47,'4 set'!BI56,'4 set'!BI65,'4 set'!BI74,'4 set'!BI83,'4 set'!BI92,'4 set'!BI101,'4 set'!BI110,'4 set'!BI119,'4 set'!BI128,'4 set'!BI137,'4 set'!BI146,'4 set'!BI155,'4 set'!BI164), " ")</f>
        <v xml:space="preserve"> </v>
      </c>
      <c r="AB9" s="279">
        <f>SUM('4 set'!AN38,'4 set'!AN47,'4 set'!AN56,'4 set'!AN65,'4 set'!AN74,'4 set'!AN83,'4 set'!AN92,'4 set'!AN101,'4 set'!AN110,'4 set'!AN119,'4 set'!AN128,'4 set'!AN137,'4 set'!AN146,'4 set'!AN155,'4 set'!AN164)</f>
        <v>0</v>
      </c>
      <c r="AC9" s="285" t="str">
        <f>IFERROR(AVERAGE('4 set'!AO38,'4 set'!AO47,'4 set'!AO56,'4 set'!AO65,'4 set'!AO74,'4 set'!AO83,'4 set'!AO92,'4 set'!AO101,'4 set'!AO110,'4 set'!AO119,'4 set'!AO128,'4 set'!AO137,'4 set'!AO146,'4 set'!AO155,'4 set'!AO164), " ")</f>
        <v xml:space="preserve"> </v>
      </c>
      <c r="AD9" s="415">
        <f t="shared" si="3"/>
        <v>0</v>
      </c>
      <c r="AE9" s="412" t="str">
        <f t="shared" si="4"/>
        <v xml:space="preserve"> </v>
      </c>
      <c r="AG9" s="336">
        <f t="shared" si="0"/>
        <v>0</v>
      </c>
      <c r="AH9" s="338">
        <f>COUNTIFS('4 set'!$O$5:$O$300,'4 set'!$G$29, '4 set'!$L$5:$L$300,AG9)</f>
        <v>0</v>
      </c>
      <c r="AI9" s="338">
        <f>COUNTIFS('4 set'!$O$5:$O$300,'4 set'!$G$28, '4 set'!$L$5:$L$300,AG9)</f>
        <v>0</v>
      </c>
      <c r="AJ9" s="229">
        <f t="shared" si="5"/>
        <v>0</v>
      </c>
      <c r="AL9" s="342">
        <f t="shared" si="6"/>
        <v>0</v>
      </c>
      <c r="AM9" s="371">
        <f>COUNTIFS('4 set'!$L$5:$L$300,'Resumo 4'!AL9,'4 set'!$N$5:$N$300,'4 set'!$G$23,'4 set'!$O$5:$O$300,'4 set'!$G$29)</f>
        <v>0</v>
      </c>
      <c r="AN9" s="303" t="str">
        <f t="shared" si="9"/>
        <v xml:space="preserve"> </v>
      </c>
      <c r="AO9" s="371">
        <f>COUNTIFS('4 set'!$L$5:$L$300,'Resumo 4'!$AL9,'4 set'!$N$5:$N$300,'4 set'!$G$23,'4 set'!$O$5:$O$300,'4 set'!$G$28)</f>
        <v>0</v>
      </c>
      <c r="AP9" s="303" t="str">
        <f t="shared" si="10"/>
        <v xml:space="preserve"> </v>
      </c>
      <c r="AQ9" s="371">
        <f>COUNTIFS('4 set'!$L$5:$L$300,'Resumo 4'!$AL9,'4 set'!$N$5:$N$300,'4 set'!$G$23,'4 set'!$O$5:$O$300,'4 set'!$G$31)</f>
        <v>0</v>
      </c>
      <c r="AR9" s="303" t="str">
        <f t="shared" si="7"/>
        <v xml:space="preserve"> </v>
      </c>
      <c r="AS9" s="371">
        <f>COUNTIFS('4 set'!$L$5:$L$300,'Resumo 4'!$AL9,'4 set'!$N$5:$N$300,'4 set'!$G$22,'4 set'!$O$5:$O$300,'4 set'!$G$29)</f>
        <v>0</v>
      </c>
      <c r="AT9" s="303" t="str">
        <f t="shared" si="11"/>
        <v xml:space="preserve"> </v>
      </c>
      <c r="AU9" s="371">
        <f>COUNTIFS('4 set'!$L$5:$L$300,'Resumo 4'!$AL9,'4 set'!$N$5:$N$300,'4 set'!$G$22,'4 set'!$O$5:$O$300,'4 set'!$G$28)</f>
        <v>0</v>
      </c>
      <c r="AV9" s="303" t="str">
        <f t="shared" si="12"/>
        <v xml:space="preserve"> </v>
      </c>
      <c r="AW9" s="371">
        <f>COUNTIFS('4 set'!$L$5:$L$300,'Resumo 4'!$AL9,'4 set'!$N$5:$N$300,'4 set'!$G$25,'4 set'!$O$5:$O$300,'4 set'!$G$31)</f>
        <v>0</v>
      </c>
      <c r="AX9" s="303" t="str">
        <f t="shared" si="13"/>
        <v xml:space="preserve"> </v>
      </c>
      <c r="AY9" s="371">
        <f>COUNTIFS('4 set'!$L$5:$L$300,'Resumo 4'!$AL9,'4 set'!$N$5:$N$300,'4 set'!$G$25,'4 set'!$O$5:$O$300,'4 set'!$G$29)</f>
        <v>0</v>
      </c>
      <c r="AZ9" s="303" t="str">
        <f t="shared" si="14"/>
        <v xml:space="preserve"> </v>
      </c>
      <c r="BA9" s="371">
        <f>COUNTIFS('4 set'!$L$5:$L$300,'Resumo 4'!$AL9,'4 set'!$N$5:$N$300,'4 set'!$G$25,'4 set'!$O$5:$O$300,'4 set'!$G$28)</f>
        <v>0</v>
      </c>
      <c r="BB9" s="303" t="str">
        <f t="shared" si="15"/>
        <v xml:space="preserve"> </v>
      </c>
      <c r="BC9" s="377">
        <f>COUNTIFS('4 set'!$L$5:$L$300,'Resumo 4'!AL9, '4 set'!$N$5:$N$300,"B",'4 set'!$O$5:$O$300,"C")</f>
        <v>0</v>
      </c>
      <c r="BD9" s="303" t="str">
        <f t="shared" si="16"/>
        <v xml:space="preserve"> </v>
      </c>
      <c r="BE9" s="342">
        <f t="shared" si="8"/>
        <v>0</v>
      </c>
      <c r="BF9" s="371">
        <f>COUNTIFS('4 set'!$L$5:$L$300,'Resumo 4'!$BE9, '4 set'!$N$5:$N$300,'4 set'!$G$24,'4 set'!$O$5:$O$300,'4 set'!$G$30)</f>
        <v>0</v>
      </c>
      <c r="BG9" s="303" t="str">
        <f t="shared" si="17"/>
        <v xml:space="preserve"> </v>
      </c>
      <c r="BH9" s="371">
        <f>COUNTIFS('4 set'!$L$5:$L$300,'Resumo 4'!$BE9, '4 set'!$N$5:$N$300,'4 set'!$G$24,'4 set'!$O$5:$O$300,'4 set'!$G$28)</f>
        <v>0</v>
      </c>
      <c r="BI9" s="303" t="str">
        <f t="shared" si="18"/>
        <v xml:space="preserve"> </v>
      </c>
      <c r="BJ9" s="371">
        <f>COUNTIFS('4 set'!$L$5:$L$300,'Resumo 4'!$BE9, '4 set'!$N$5:$N$300,'4 set'!$G$24,'4 set'!$O$5:$O$300,'4 set'!$G$31)</f>
        <v>0</v>
      </c>
      <c r="BK9" s="303" t="str">
        <f t="shared" si="19"/>
        <v xml:space="preserve"> </v>
      </c>
      <c r="BL9" s="371">
        <f>COUNTIFS('4 set'!$L$5:$L$300,'Resumo 4'!$BE9, '4 set'!$N$5:$N$300,'4 set'!$G$26,'4 set'!$O$5:$O$300,'4 set'!$G$30)</f>
        <v>0</v>
      </c>
      <c r="BM9" s="303" t="str">
        <f t="shared" si="20"/>
        <v xml:space="preserve"> </v>
      </c>
      <c r="BN9" s="371">
        <f>COUNTIFS('4 set'!$L$5:$L$300,'Resumo 4'!$BE9, '4 set'!$N$5:$N$300,'4 set'!$G$26,'4 set'!$O$5:$O$300,'4 set'!$G$28)</f>
        <v>0</v>
      </c>
      <c r="BO9" s="303" t="str">
        <f t="shared" si="21"/>
        <v xml:space="preserve"> </v>
      </c>
      <c r="BP9" s="371">
        <f>COUNTIFS('4 set'!$L$5:$L$300,'Resumo 4'!$BE9, '4 set'!$N$5:$N$300,'4 set'!$G$26,'4 set'!$O$5:$O$300,'4 set'!$G$31)</f>
        <v>0</v>
      </c>
      <c r="BQ9" s="303" t="str">
        <f t="shared" si="22"/>
        <v xml:space="preserve"> </v>
      </c>
      <c r="BR9" s="371">
        <f>COUNTIFS('4 set'!$L$5:$L$300,'Resumo 4'!$BE9, '4 set'!$N$5:$N$300,'4 set'!$G$27,'4 set'!$O$5:$O$300,'4 set'!$G$30)</f>
        <v>0</v>
      </c>
      <c r="BS9" s="303" t="str">
        <f t="shared" si="23"/>
        <v xml:space="preserve"> </v>
      </c>
      <c r="BT9" s="371">
        <f>COUNTIFS('4 set'!$L$5:$L$300,'Resumo 4'!$BE9, '4 set'!$N$5:$N$300,'4 set'!$G$27,'4 set'!$O$5:$O$300,'4 set'!$G$28)</f>
        <v>0</v>
      </c>
      <c r="BU9" s="303" t="str">
        <f t="shared" si="24"/>
        <v xml:space="preserve"> </v>
      </c>
      <c r="BV9" s="371">
        <f>COUNTIFS('4 set'!$L$5:$L$300,'Resumo 4'!$BE9, '4 set'!$N$5:$N$300,'4 set'!$G$27,'4 set'!$O$5:$O$300,'4 set'!$G$31)</f>
        <v>0</v>
      </c>
      <c r="BW9" s="303" t="str">
        <f t="shared" si="25"/>
        <v xml:space="preserve"> </v>
      </c>
      <c r="BX9" s="19"/>
      <c r="BY9" s="19"/>
      <c r="BZ9" s="19"/>
      <c r="CA9" s="19"/>
      <c r="CB9" s="19"/>
      <c r="CE9" s="590">
        <v>3</v>
      </c>
      <c r="CF9" s="591"/>
      <c r="CG9" s="316">
        <f>'4 set'!Z173</f>
        <v>0</v>
      </c>
      <c r="CH9" s="317">
        <f>'4 set'!AA173</f>
        <v>0</v>
      </c>
      <c r="CI9" s="317">
        <f>'4 set'!AB173</f>
        <v>0</v>
      </c>
      <c r="CJ9" s="312">
        <f>'4 set'!AD173</f>
        <v>0</v>
      </c>
      <c r="CK9" s="311" t="str">
        <f>'4 set'!AE173</f>
        <v/>
      </c>
      <c r="CL9" s="316">
        <f>'4 set'!AF173</f>
        <v>0</v>
      </c>
      <c r="CM9" s="317">
        <f>'4 set'!AG173</f>
        <v>0</v>
      </c>
      <c r="CN9" s="317">
        <f>'4 set'!AH173</f>
        <v>0</v>
      </c>
      <c r="CO9" s="312">
        <f>'4 set'!AI173</f>
        <v>0</v>
      </c>
      <c r="CP9" s="320" t="str">
        <f>'4 set'!AJ173</f>
        <v/>
      </c>
      <c r="CQ9" s="316">
        <f>'4 set'!AK173</f>
        <v>0</v>
      </c>
      <c r="CR9" s="317">
        <f>'4 set'!AL173</f>
        <v>0</v>
      </c>
      <c r="CS9" s="317">
        <f>'4 set'!AM173</f>
        <v>0</v>
      </c>
      <c r="CT9" s="312">
        <f>'4 set'!AN173</f>
        <v>0</v>
      </c>
      <c r="CU9" s="311" t="str">
        <f>'4 set'!AO173</f>
        <v/>
      </c>
      <c r="CV9" s="316">
        <f>'4 set'!AP173</f>
        <v>0</v>
      </c>
      <c r="CW9" s="317">
        <f>'4 set'!AQ173</f>
        <v>0</v>
      </c>
      <c r="CX9" s="317">
        <f>'4 set'!AR173</f>
        <v>0</v>
      </c>
      <c r="CY9" s="312">
        <f>'4 set'!AS173</f>
        <v>0</v>
      </c>
      <c r="CZ9" s="311" t="str">
        <f>'4 set'!AT173</f>
        <v/>
      </c>
      <c r="DA9" s="316">
        <f>'4 set'!AU173</f>
        <v>0</v>
      </c>
      <c r="DB9" s="317">
        <f>'4 set'!AV173</f>
        <v>0</v>
      </c>
      <c r="DC9" s="317">
        <f>'4 set'!AW173</f>
        <v>0</v>
      </c>
      <c r="DD9" s="312">
        <f>'4 set'!AX173</f>
        <v>0</v>
      </c>
      <c r="DE9" s="311" t="str">
        <f>'4 set'!AY173</f>
        <v/>
      </c>
      <c r="DF9" s="317">
        <f>'4 set'!BE173</f>
        <v>0</v>
      </c>
      <c r="DG9" s="317">
        <f>'4 set'!BF173</f>
        <v>0</v>
      </c>
      <c r="DH9" s="317">
        <f>'4 set'!BG173</f>
        <v>0</v>
      </c>
      <c r="DI9" s="312">
        <f>'4 set'!BH173</f>
        <v>0</v>
      </c>
      <c r="DJ9" s="347" t="str">
        <f>'4 set'!BI173</f>
        <v/>
      </c>
      <c r="DK9" s="323">
        <f t="shared" si="26"/>
        <v>0</v>
      </c>
      <c r="DL9" s="323">
        <f t="shared" si="27"/>
        <v>0</v>
      </c>
      <c r="DM9" s="323">
        <f t="shared" si="28"/>
        <v>0</v>
      </c>
      <c r="DN9" s="402" t="str">
        <f t="shared" si="29"/>
        <v>0</v>
      </c>
    </row>
    <row r="10" spans="1:118" ht="15.75" thickBot="1" x14ac:dyDescent="0.3">
      <c r="A10" s="113">
        <f>'4 set'!F10</f>
        <v>0</v>
      </c>
      <c r="B10" s="250">
        <f>'4 set'!AD93</f>
        <v>0</v>
      </c>
      <c r="C10" s="260" t="str">
        <f>'4 set'!AE93</f>
        <v/>
      </c>
      <c r="D10" s="251">
        <f>'4 set'!AI93</f>
        <v>0</v>
      </c>
      <c r="E10" s="263" t="str">
        <f>'4 set'!AJ93</f>
        <v/>
      </c>
      <c r="F10" s="250">
        <f>'4 set'!AS93</f>
        <v>0</v>
      </c>
      <c r="G10" s="260" t="str">
        <f>'4 set'!AT93</f>
        <v/>
      </c>
      <c r="H10" s="251">
        <f>'4 set'!AX93</f>
        <v>0</v>
      </c>
      <c r="I10" s="263" t="str">
        <f>'4 set'!AY93</f>
        <v/>
      </c>
      <c r="J10" s="250">
        <f>'4 set'!BH93</f>
        <v>0</v>
      </c>
      <c r="K10" s="260" t="str">
        <f>'4 set'!BI93</f>
        <v/>
      </c>
      <c r="L10" s="252">
        <f>'4 set'!AN93</f>
        <v>0</v>
      </c>
      <c r="M10" s="263" t="str">
        <f>'4 set'!AO93</f>
        <v/>
      </c>
      <c r="N10" s="369" t="str">
        <f t="shared" si="1"/>
        <v xml:space="preserve"> </v>
      </c>
      <c r="O10" s="258" t="str">
        <f t="shared" si="2"/>
        <v xml:space="preserve"> </v>
      </c>
      <c r="P10" s="15"/>
      <c r="Q10" s="291" t="s">
        <v>131</v>
      </c>
      <c r="R10" s="256">
        <f>SUM(R4:R9)</f>
        <v>0</v>
      </c>
      <c r="S10" s="282" t="str">
        <f>IFERROR(AVERAGE(S4:S9), " ")</f>
        <v xml:space="preserve"> </v>
      </c>
      <c r="T10" s="257">
        <f>SUM(T4:T9)</f>
        <v>0</v>
      </c>
      <c r="U10" s="196" t="str">
        <f>IFERROR(AVERAGE(U4:U9), " ")</f>
        <v xml:space="preserve"> </v>
      </c>
      <c r="V10" s="256">
        <f>SUM(V4:V9)</f>
        <v>0</v>
      </c>
      <c r="W10" s="282" t="str">
        <f>IFERROR(AVERAGE(W4:W9), " ")</f>
        <v xml:space="preserve"> </v>
      </c>
      <c r="X10" s="257">
        <f>SUM(X4:X9)</f>
        <v>0</v>
      </c>
      <c r="Y10" s="196" t="str">
        <f>IFERROR(AVERAGE(Y4:Y9), " ")</f>
        <v xml:space="preserve"> </v>
      </c>
      <c r="Z10" s="256">
        <f>SUM(Z4:Z9)</f>
        <v>0</v>
      </c>
      <c r="AA10" s="282" t="str">
        <f>IFERROR(AVERAGE(AA4:AA9), " ")</f>
        <v xml:space="preserve"> </v>
      </c>
      <c r="AB10" s="257">
        <f>SUM(AB4:AB9)</f>
        <v>0</v>
      </c>
      <c r="AC10" s="196" t="str">
        <f>IFERROR(AVERAGE(AC4:AC9), " ")</f>
        <v xml:space="preserve"> </v>
      </c>
      <c r="AD10" s="125">
        <f>SUM(AD4:AD9)</f>
        <v>0</v>
      </c>
      <c r="AE10" s="196" t="str">
        <f>IFERROR(AVERAGE(AE4:AE9), " ")</f>
        <v xml:space="preserve"> </v>
      </c>
      <c r="AG10" s="336">
        <f t="shared" si="0"/>
        <v>0</v>
      </c>
      <c r="AH10" s="338">
        <f>COUNTIFS('4 set'!$O$5:$O$300,'4 set'!$G$29, '4 set'!$L$5:$L$300,AG10)</f>
        <v>0</v>
      </c>
      <c r="AI10" s="338">
        <f>COUNTIFS('4 set'!$O$5:$O$300,'4 set'!$G$28, '4 set'!$L$5:$L$300,AG10)</f>
        <v>0</v>
      </c>
      <c r="AJ10" s="229">
        <f t="shared" si="5"/>
        <v>0</v>
      </c>
      <c r="AL10" s="341">
        <f t="shared" si="6"/>
        <v>0</v>
      </c>
      <c r="AM10" s="371">
        <f>COUNTIFS('4 set'!$L$5:$L$300,'Resumo 4'!AL10,'4 set'!$N$5:$N$300,'4 set'!$G$23,'4 set'!$O$5:$O$300,'4 set'!$G$29)</f>
        <v>0</v>
      </c>
      <c r="AN10" s="304" t="str">
        <f t="shared" si="9"/>
        <v xml:space="preserve"> </v>
      </c>
      <c r="AO10" s="371">
        <f>COUNTIFS('4 set'!$L$5:$L$300,'Resumo 4'!$AL10,'4 set'!$N$5:$N$300,'4 set'!$G$23,'4 set'!$O$5:$O$300,'4 set'!$G$28)</f>
        <v>0</v>
      </c>
      <c r="AP10" s="304" t="str">
        <f t="shared" si="10"/>
        <v xml:space="preserve"> </v>
      </c>
      <c r="AQ10" s="371">
        <f>COUNTIFS('4 set'!$L$5:$L$300,'Resumo 4'!$AL10,'4 set'!$N$5:$N$300,'4 set'!$G$23,'4 set'!$O$5:$O$300,'4 set'!$G$31)</f>
        <v>0</v>
      </c>
      <c r="AR10" s="304" t="str">
        <f t="shared" si="7"/>
        <v xml:space="preserve"> </v>
      </c>
      <c r="AS10" s="371">
        <f>COUNTIFS('4 set'!$L$5:$L$300,'Resumo 4'!$AL10,'4 set'!$N$5:$N$300,'4 set'!$G$22,'4 set'!$O$5:$O$300,'4 set'!$G$29)</f>
        <v>0</v>
      </c>
      <c r="AT10" s="304" t="str">
        <f t="shared" si="11"/>
        <v xml:space="preserve"> </v>
      </c>
      <c r="AU10" s="371">
        <f>COUNTIFS('4 set'!$L$5:$L$300,'Resumo 4'!$AL10,'4 set'!$N$5:$N$300,'4 set'!$G$22,'4 set'!$O$5:$O$300,'4 set'!$G$28)</f>
        <v>0</v>
      </c>
      <c r="AV10" s="304" t="str">
        <f t="shared" si="12"/>
        <v xml:space="preserve"> </v>
      </c>
      <c r="AW10" s="371">
        <f>COUNTIFS('4 set'!$L$5:$L$300,'Resumo 4'!$AL10,'4 set'!$N$5:$N$300,'4 set'!$G$25,'4 set'!$O$5:$O$300,'4 set'!$G$31)</f>
        <v>0</v>
      </c>
      <c r="AX10" s="304" t="str">
        <f t="shared" si="13"/>
        <v xml:space="preserve"> </v>
      </c>
      <c r="AY10" s="371">
        <f>COUNTIFS('4 set'!$L$5:$L$300,'Resumo 4'!$AL10,'4 set'!$N$5:$N$300,'4 set'!$G$25,'4 set'!$O$5:$O$300,'4 set'!$G$29)</f>
        <v>0</v>
      </c>
      <c r="AZ10" s="304" t="str">
        <f t="shared" si="14"/>
        <v xml:space="preserve"> </v>
      </c>
      <c r="BA10" s="371">
        <f>COUNTIFS('4 set'!$L$5:$L$300,'Resumo 4'!$AL10,'4 set'!$N$5:$N$300,'4 set'!$G$25,'4 set'!$O$5:$O$300,'4 set'!$G$28)</f>
        <v>0</v>
      </c>
      <c r="BB10" s="304" t="str">
        <f t="shared" si="15"/>
        <v xml:space="preserve"> </v>
      </c>
      <c r="BC10" s="371">
        <f>COUNTIFS('4 set'!$L$5:$L$300,'Resumo 4'!AL10, '4 set'!$N$5:$N$300,"B",'4 set'!$O$5:$O$300,"C")</f>
        <v>0</v>
      </c>
      <c r="BD10" s="304" t="str">
        <f t="shared" si="16"/>
        <v xml:space="preserve"> </v>
      </c>
      <c r="BE10" s="341">
        <f t="shared" si="8"/>
        <v>0</v>
      </c>
      <c r="BF10" s="371">
        <f>COUNTIFS('4 set'!$L$5:$L$300,'Resumo 4'!$BE10, '4 set'!$N$5:$N$300,'4 set'!$G$24,'4 set'!$O$5:$O$300,'4 set'!$G$30)</f>
        <v>0</v>
      </c>
      <c r="BG10" s="304" t="str">
        <f t="shared" si="17"/>
        <v xml:space="preserve"> </v>
      </c>
      <c r="BH10" s="371">
        <f>COUNTIFS('4 set'!$L$5:$L$300,'Resumo 4'!$BE10, '4 set'!$N$5:$N$300,'4 set'!$G$24,'4 set'!$O$5:$O$300,'4 set'!$G$28)</f>
        <v>0</v>
      </c>
      <c r="BI10" s="304" t="str">
        <f t="shared" si="18"/>
        <v xml:space="preserve"> </v>
      </c>
      <c r="BJ10" s="371">
        <f>COUNTIFS('4 set'!$L$5:$L$300,'Resumo 4'!$BE10, '4 set'!$N$5:$N$300,'4 set'!$G$24,'4 set'!$O$5:$O$300,'4 set'!$G$31)</f>
        <v>0</v>
      </c>
      <c r="BK10" s="304" t="str">
        <f t="shared" si="19"/>
        <v xml:space="preserve"> </v>
      </c>
      <c r="BL10" s="371">
        <f>COUNTIFS('4 set'!$L$5:$L$300,'Resumo 4'!$BE10, '4 set'!$N$5:$N$300,'4 set'!$G$26,'4 set'!$O$5:$O$300,'4 set'!$G$30)</f>
        <v>0</v>
      </c>
      <c r="BM10" s="304" t="str">
        <f t="shared" si="20"/>
        <v xml:space="preserve"> </v>
      </c>
      <c r="BN10" s="371">
        <f>COUNTIFS('4 set'!$L$5:$L$300,'Resumo 4'!$BE10, '4 set'!$N$5:$N$300,'4 set'!$G$26,'4 set'!$O$5:$O$300,'4 set'!$G$28)</f>
        <v>0</v>
      </c>
      <c r="BO10" s="304" t="str">
        <f t="shared" si="21"/>
        <v xml:space="preserve"> </v>
      </c>
      <c r="BP10" s="371">
        <f>COUNTIFS('4 set'!$L$5:$L$300,'Resumo 4'!$BE10, '4 set'!$N$5:$N$300,'4 set'!$G$26,'4 set'!$O$5:$O$300,'4 set'!$G$31)</f>
        <v>0</v>
      </c>
      <c r="BQ10" s="304" t="str">
        <f t="shared" si="22"/>
        <v xml:space="preserve"> </v>
      </c>
      <c r="BR10" s="371">
        <f>COUNTIFS('4 set'!$L$5:$L$300,'Resumo 4'!$BE10, '4 set'!$N$5:$N$300,'4 set'!$G$27,'4 set'!$O$5:$O$300,'4 set'!$G$30)</f>
        <v>0</v>
      </c>
      <c r="BS10" s="304" t="str">
        <f t="shared" si="23"/>
        <v xml:space="preserve"> </v>
      </c>
      <c r="BT10" s="371">
        <f>COUNTIFS('4 set'!$L$5:$L$300,'Resumo 4'!$BE10, '4 set'!$N$5:$N$300,'4 set'!$G$27,'4 set'!$O$5:$O$300,'4 set'!$G$28)</f>
        <v>0</v>
      </c>
      <c r="BU10" s="304" t="str">
        <f t="shared" si="24"/>
        <v xml:space="preserve"> </v>
      </c>
      <c r="BV10" s="371">
        <f>COUNTIFS('4 set'!$L$5:$L$300,'Resumo 4'!$BE10, '4 set'!$N$5:$N$300,'4 set'!$G$27,'4 set'!$O$5:$O$300,'4 set'!$G$31)</f>
        <v>0</v>
      </c>
      <c r="BW10" s="304" t="str">
        <f t="shared" si="25"/>
        <v xml:space="preserve"> </v>
      </c>
      <c r="BX10" s="19"/>
      <c r="BY10" s="19"/>
      <c r="BZ10" s="19"/>
      <c r="CA10" s="19"/>
      <c r="CB10" s="19"/>
      <c r="CE10" s="588">
        <v>4</v>
      </c>
      <c r="CF10" s="589"/>
      <c r="CG10" s="244">
        <f>'4 set'!Z174</f>
        <v>0</v>
      </c>
      <c r="CH10" s="245">
        <f>'4 set'!AA174</f>
        <v>0</v>
      </c>
      <c r="CI10" s="245">
        <f>'4 set'!AB174</f>
        <v>0</v>
      </c>
      <c r="CJ10" s="98">
        <f>'4 set'!AD174</f>
        <v>0</v>
      </c>
      <c r="CK10" s="307" t="str">
        <f>'4 set'!AE174</f>
        <v/>
      </c>
      <c r="CL10" s="244">
        <f>'4 set'!AF174</f>
        <v>0</v>
      </c>
      <c r="CM10" s="245">
        <f>'4 set'!AG174</f>
        <v>0</v>
      </c>
      <c r="CN10" s="245">
        <f>'4 set'!AH174</f>
        <v>0</v>
      </c>
      <c r="CO10" s="98">
        <f>'4 set'!AI174</f>
        <v>0</v>
      </c>
      <c r="CP10" s="134" t="str">
        <f>'4 set'!AJ174</f>
        <v/>
      </c>
      <c r="CQ10" s="244">
        <f>'4 set'!AK174</f>
        <v>0</v>
      </c>
      <c r="CR10" s="245">
        <f>'4 set'!AL174</f>
        <v>0</v>
      </c>
      <c r="CS10" s="245">
        <f>'4 set'!AM174</f>
        <v>0</v>
      </c>
      <c r="CT10" s="98">
        <f>'4 set'!AN174</f>
        <v>0</v>
      </c>
      <c r="CU10" s="307" t="str">
        <f>'4 set'!AO174</f>
        <v/>
      </c>
      <c r="CV10" s="244">
        <f>'4 set'!AP174</f>
        <v>0</v>
      </c>
      <c r="CW10" s="245">
        <f>'4 set'!AQ174</f>
        <v>0</v>
      </c>
      <c r="CX10" s="245">
        <f>'4 set'!AR174</f>
        <v>0</v>
      </c>
      <c r="CY10" s="98">
        <f>'4 set'!AS174</f>
        <v>0</v>
      </c>
      <c r="CZ10" s="307" t="str">
        <f>'4 set'!AT174</f>
        <v/>
      </c>
      <c r="DA10" s="244">
        <f>'4 set'!AU174</f>
        <v>0</v>
      </c>
      <c r="DB10" s="245">
        <f>'4 set'!AV174</f>
        <v>0</v>
      </c>
      <c r="DC10" s="245">
        <f>'4 set'!AW174</f>
        <v>0</v>
      </c>
      <c r="DD10" s="98">
        <f>'4 set'!AX174</f>
        <v>0</v>
      </c>
      <c r="DE10" s="307" t="str">
        <f>'4 set'!AY174</f>
        <v/>
      </c>
      <c r="DF10" s="245">
        <f>'4 set'!BE174</f>
        <v>0</v>
      </c>
      <c r="DG10" s="245">
        <f>'4 set'!BF174</f>
        <v>0</v>
      </c>
      <c r="DH10" s="245">
        <f>'4 set'!BG174</f>
        <v>0</v>
      </c>
      <c r="DI10" s="98">
        <f>'4 set'!BH174</f>
        <v>0</v>
      </c>
      <c r="DJ10" s="328" t="str">
        <f>'4 set'!BI174</f>
        <v/>
      </c>
      <c r="DK10" s="313">
        <f t="shared" si="26"/>
        <v>0</v>
      </c>
      <c r="DL10" s="313">
        <f t="shared" si="27"/>
        <v>0</v>
      </c>
      <c r="DM10" s="313">
        <f t="shared" si="28"/>
        <v>0</v>
      </c>
      <c r="DN10" s="258" t="str">
        <f t="shared" si="29"/>
        <v>0</v>
      </c>
    </row>
    <row r="11" spans="1:118" ht="15.75" thickBot="1" x14ac:dyDescent="0.3">
      <c r="A11" s="113">
        <f>'4 set'!F11</f>
        <v>0</v>
      </c>
      <c r="B11" s="250">
        <f>'4 set'!AD102</f>
        <v>0</v>
      </c>
      <c r="C11" s="260" t="str">
        <f>'4 set'!AE102</f>
        <v/>
      </c>
      <c r="D11" s="251">
        <f>'4 set'!AI102</f>
        <v>0</v>
      </c>
      <c r="E11" s="263" t="str">
        <f>'4 set'!AJ102</f>
        <v/>
      </c>
      <c r="F11" s="250">
        <f>'4 set'!AS102</f>
        <v>0</v>
      </c>
      <c r="G11" s="260" t="str">
        <f>'4 set'!AT102</f>
        <v/>
      </c>
      <c r="H11" s="251">
        <f>'4 set'!AX102</f>
        <v>0</v>
      </c>
      <c r="I11" s="263" t="str">
        <f>'4 set'!AY102</f>
        <v/>
      </c>
      <c r="J11" s="250">
        <f>'4 set'!BH102</f>
        <v>0</v>
      </c>
      <c r="K11" s="260" t="str">
        <f>'4 set'!BI102</f>
        <v/>
      </c>
      <c r="L11" s="252">
        <f>'4 set'!AN102</f>
        <v>0</v>
      </c>
      <c r="M11" s="263" t="str">
        <f>'4 set'!AO102</f>
        <v/>
      </c>
      <c r="N11" s="369" t="str">
        <f t="shared" si="1"/>
        <v xml:space="preserve"> </v>
      </c>
      <c r="O11" s="258" t="str">
        <f t="shared" si="2"/>
        <v xml:space="preserve"> </v>
      </c>
      <c r="P11" s="15"/>
      <c r="R11" s="11"/>
      <c r="S11" s="11"/>
      <c r="T11" s="11"/>
      <c r="U11" s="11"/>
      <c r="V11" s="11"/>
      <c r="W11" s="11"/>
      <c r="Z11" s="11"/>
      <c r="AA11" s="11"/>
      <c r="AG11" s="336">
        <f t="shared" si="0"/>
        <v>0</v>
      </c>
      <c r="AH11" s="338">
        <f>COUNTIFS('4 set'!$O$5:$O$300,'4 set'!$G$29, '4 set'!$L$5:$L$300,AG11)</f>
        <v>0</v>
      </c>
      <c r="AI11" s="338">
        <f>COUNTIFS('4 set'!$O$5:$O$300,'4 set'!$G$28, '4 set'!$L$5:$L$300,AG11)</f>
        <v>0</v>
      </c>
      <c r="AJ11" s="229">
        <f t="shared" si="5"/>
        <v>0</v>
      </c>
      <c r="AL11" s="342">
        <f t="shared" si="6"/>
        <v>0</v>
      </c>
      <c r="AM11" s="371">
        <f>COUNTIFS('4 set'!$L$5:$L$300,'Resumo 4'!AL11,'4 set'!$N$5:$N$300,'4 set'!$G$23,'4 set'!$O$5:$O$300,'4 set'!$G$29)</f>
        <v>0</v>
      </c>
      <c r="AN11" s="303" t="str">
        <f t="shared" si="9"/>
        <v xml:space="preserve"> </v>
      </c>
      <c r="AO11" s="371">
        <f>COUNTIFS('4 set'!$L$5:$L$300,'Resumo 4'!$AL11,'4 set'!$N$5:$N$300,'4 set'!$G$23,'4 set'!$O$5:$O$300,'4 set'!$G$28)</f>
        <v>0</v>
      </c>
      <c r="AP11" s="303" t="str">
        <f t="shared" si="10"/>
        <v xml:space="preserve"> </v>
      </c>
      <c r="AQ11" s="371">
        <f>COUNTIFS('4 set'!$L$5:$L$300,'Resumo 4'!$AL11,'4 set'!$N$5:$N$300,'4 set'!$G$23,'4 set'!$O$5:$O$300,'4 set'!$G$31)</f>
        <v>0</v>
      </c>
      <c r="AR11" s="303" t="str">
        <f t="shared" si="7"/>
        <v xml:space="preserve"> </v>
      </c>
      <c r="AS11" s="371">
        <f>COUNTIFS('4 set'!$L$5:$L$300,'Resumo 4'!$AL11,'4 set'!$N$5:$N$300,'4 set'!$G$22,'4 set'!$O$5:$O$300,'4 set'!$G$29)</f>
        <v>0</v>
      </c>
      <c r="AT11" s="303" t="str">
        <f t="shared" si="11"/>
        <v xml:space="preserve"> </v>
      </c>
      <c r="AU11" s="371">
        <f>COUNTIFS('4 set'!$L$5:$L$300,'Resumo 4'!$AL11,'4 set'!$N$5:$N$300,'4 set'!$G$22,'4 set'!$O$5:$O$300,'4 set'!$G$28)</f>
        <v>0</v>
      </c>
      <c r="AV11" s="303" t="str">
        <f t="shared" si="12"/>
        <v xml:space="preserve"> </v>
      </c>
      <c r="AW11" s="371">
        <f>COUNTIFS('4 set'!$L$5:$L$300,'Resumo 4'!$AL11,'4 set'!$N$5:$N$300,'4 set'!$G$25,'4 set'!$O$5:$O$300,'4 set'!$G$31)</f>
        <v>0</v>
      </c>
      <c r="AX11" s="303" t="str">
        <f t="shared" si="13"/>
        <v xml:space="preserve"> </v>
      </c>
      <c r="AY11" s="371">
        <f>COUNTIFS('4 set'!$L$5:$L$300,'Resumo 4'!$AL11,'4 set'!$N$5:$N$300,'4 set'!$G$25,'4 set'!$O$5:$O$300,'4 set'!$G$29)</f>
        <v>0</v>
      </c>
      <c r="AZ11" s="303" t="str">
        <f t="shared" si="14"/>
        <v xml:space="preserve"> </v>
      </c>
      <c r="BA11" s="371">
        <f>COUNTIFS('4 set'!$L$5:$L$300,'Resumo 4'!$AL11,'4 set'!$N$5:$N$300,'4 set'!$G$25,'4 set'!$O$5:$O$300,'4 set'!$G$28)</f>
        <v>0</v>
      </c>
      <c r="BB11" s="303" t="str">
        <f t="shared" si="15"/>
        <v xml:space="preserve"> </v>
      </c>
      <c r="BC11" s="377">
        <f>COUNTIFS('4 set'!$L$5:$L$300,'Resumo 4'!AL11, '4 set'!$N$5:$N$300,"B",'4 set'!$O$5:$O$300,"C")</f>
        <v>0</v>
      </c>
      <c r="BD11" s="303" t="str">
        <f t="shared" si="16"/>
        <v xml:space="preserve"> </v>
      </c>
      <c r="BE11" s="342">
        <f t="shared" si="8"/>
        <v>0</v>
      </c>
      <c r="BF11" s="371">
        <f>COUNTIFS('4 set'!$L$5:$L$300,'Resumo 4'!$BE11, '4 set'!$N$5:$N$300,'4 set'!$G$24,'4 set'!$O$5:$O$300,'4 set'!$G$30)</f>
        <v>0</v>
      </c>
      <c r="BG11" s="303" t="str">
        <f t="shared" si="17"/>
        <v xml:space="preserve"> </v>
      </c>
      <c r="BH11" s="371">
        <f>COUNTIFS('4 set'!$L$5:$L$300,'Resumo 4'!$BE11, '4 set'!$N$5:$N$300,'4 set'!$G$24,'4 set'!$O$5:$O$300,'4 set'!$G$28)</f>
        <v>0</v>
      </c>
      <c r="BI11" s="303" t="str">
        <f t="shared" si="18"/>
        <v xml:space="preserve"> </v>
      </c>
      <c r="BJ11" s="371">
        <f>COUNTIFS('4 set'!$L$5:$L$300,'Resumo 4'!$BE11, '4 set'!$N$5:$N$300,'4 set'!$G$24,'4 set'!$O$5:$O$300,'4 set'!$G$31)</f>
        <v>0</v>
      </c>
      <c r="BK11" s="303" t="str">
        <f t="shared" si="19"/>
        <v xml:space="preserve"> </v>
      </c>
      <c r="BL11" s="371">
        <f>COUNTIFS('4 set'!$L$5:$L$300,'Resumo 4'!$BE11, '4 set'!$N$5:$N$300,'4 set'!$G$26,'4 set'!$O$5:$O$300,'4 set'!$G$30)</f>
        <v>0</v>
      </c>
      <c r="BM11" s="303" t="str">
        <f t="shared" si="20"/>
        <v xml:space="preserve"> </v>
      </c>
      <c r="BN11" s="371">
        <f>COUNTIFS('4 set'!$L$5:$L$300,'Resumo 4'!$BE11, '4 set'!$N$5:$N$300,'4 set'!$G$26,'4 set'!$O$5:$O$300,'4 set'!$G$28)</f>
        <v>0</v>
      </c>
      <c r="BO11" s="303" t="str">
        <f t="shared" si="21"/>
        <v xml:space="preserve"> </v>
      </c>
      <c r="BP11" s="371">
        <f>COUNTIFS('4 set'!$L$5:$L$300,'Resumo 4'!$BE11, '4 set'!$N$5:$N$300,'4 set'!$G$26,'4 set'!$O$5:$O$300,'4 set'!$G$31)</f>
        <v>0</v>
      </c>
      <c r="BQ11" s="303" t="str">
        <f t="shared" si="22"/>
        <v xml:space="preserve"> </v>
      </c>
      <c r="BR11" s="371">
        <f>COUNTIFS('4 set'!$L$5:$L$300,'Resumo 4'!$BE11, '4 set'!$N$5:$N$300,'4 set'!$G$27,'4 set'!$O$5:$O$300,'4 set'!$G$30)</f>
        <v>0</v>
      </c>
      <c r="BS11" s="303" t="str">
        <f t="shared" si="23"/>
        <v xml:space="preserve"> </v>
      </c>
      <c r="BT11" s="371">
        <f>COUNTIFS('4 set'!$L$5:$L$300,'Resumo 4'!$BE11, '4 set'!$N$5:$N$300,'4 set'!$G$27,'4 set'!$O$5:$O$300,'4 set'!$G$28)</f>
        <v>0</v>
      </c>
      <c r="BU11" s="303" t="str">
        <f t="shared" si="24"/>
        <v xml:space="preserve"> </v>
      </c>
      <c r="BV11" s="371">
        <f>COUNTIFS('4 set'!$L$5:$L$300,'Resumo 4'!$BE11, '4 set'!$N$5:$N$300,'4 set'!$G$27,'4 set'!$O$5:$O$300,'4 set'!$G$31)</f>
        <v>0</v>
      </c>
      <c r="BW11" s="303" t="str">
        <f t="shared" si="25"/>
        <v xml:space="preserve"> </v>
      </c>
      <c r="BX11" s="19"/>
      <c r="BY11" s="19"/>
      <c r="BZ11" s="19"/>
      <c r="CA11" s="19"/>
      <c r="CB11" s="19"/>
      <c r="CE11" s="590">
        <v>5</v>
      </c>
      <c r="CF11" s="591"/>
      <c r="CG11" s="316">
        <f>'4 set'!Z175</f>
        <v>0</v>
      </c>
      <c r="CH11" s="317">
        <f>'4 set'!AA175</f>
        <v>0</v>
      </c>
      <c r="CI11" s="317">
        <f>'4 set'!AB175</f>
        <v>0</v>
      </c>
      <c r="CJ11" s="312">
        <f>'4 set'!AD175</f>
        <v>0</v>
      </c>
      <c r="CK11" s="311" t="str">
        <f>'4 set'!AE175</f>
        <v/>
      </c>
      <c r="CL11" s="316">
        <f>'4 set'!AF175</f>
        <v>0</v>
      </c>
      <c r="CM11" s="317">
        <f>'4 set'!AG175</f>
        <v>0</v>
      </c>
      <c r="CN11" s="317">
        <f>'4 set'!AH175</f>
        <v>0</v>
      </c>
      <c r="CO11" s="312">
        <f>'4 set'!AI175</f>
        <v>0</v>
      </c>
      <c r="CP11" s="320" t="str">
        <f>'4 set'!AJ175</f>
        <v/>
      </c>
      <c r="CQ11" s="316">
        <f>'4 set'!AK175</f>
        <v>0</v>
      </c>
      <c r="CR11" s="317">
        <f>'4 set'!AL175</f>
        <v>0</v>
      </c>
      <c r="CS11" s="317">
        <f>'4 set'!AM175</f>
        <v>0</v>
      </c>
      <c r="CT11" s="312">
        <f>'4 set'!AN175</f>
        <v>0</v>
      </c>
      <c r="CU11" s="311" t="str">
        <f>'4 set'!AO175</f>
        <v/>
      </c>
      <c r="CV11" s="316">
        <f>'4 set'!AP175</f>
        <v>0</v>
      </c>
      <c r="CW11" s="317">
        <f>'4 set'!AQ175</f>
        <v>0</v>
      </c>
      <c r="CX11" s="317">
        <f>'4 set'!AR175</f>
        <v>0</v>
      </c>
      <c r="CY11" s="312">
        <f>'4 set'!AS175</f>
        <v>0</v>
      </c>
      <c r="CZ11" s="311" t="str">
        <f>'4 set'!AT175</f>
        <v/>
      </c>
      <c r="DA11" s="316">
        <f>'4 set'!AU175</f>
        <v>0</v>
      </c>
      <c r="DB11" s="317">
        <f>'4 set'!AV175</f>
        <v>0</v>
      </c>
      <c r="DC11" s="317">
        <f>'4 set'!AW175</f>
        <v>0</v>
      </c>
      <c r="DD11" s="312">
        <f>'4 set'!AX175</f>
        <v>0</v>
      </c>
      <c r="DE11" s="311" t="str">
        <f>'4 set'!AY175</f>
        <v/>
      </c>
      <c r="DF11" s="317">
        <f>'4 set'!BE175</f>
        <v>0</v>
      </c>
      <c r="DG11" s="317">
        <f>'4 set'!BF175</f>
        <v>0</v>
      </c>
      <c r="DH11" s="317">
        <f>'4 set'!BG175</f>
        <v>0</v>
      </c>
      <c r="DI11" s="312">
        <f>'4 set'!BH175</f>
        <v>0</v>
      </c>
      <c r="DJ11" s="347" t="str">
        <f>'4 set'!BI175</f>
        <v/>
      </c>
      <c r="DK11" s="323">
        <f t="shared" si="26"/>
        <v>0</v>
      </c>
      <c r="DL11" s="323">
        <f t="shared" si="27"/>
        <v>0</v>
      </c>
      <c r="DM11" s="323">
        <f t="shared" si="28"/>
        <v>0</v>
      </c>
      <c r="DN11" s="402" t="str">
        <f t="shared" si="29"/>
        <v>0</v>
      </c>
    </row>
    <row r="12" spans="1:118" ht="15.75" thickBot="1" x14ac:dyDescent="0.3">
      <c r="A12" s="113">
        <f>'4 set'!F12</f>
        <v>0</v>
      </c>
      <c r="B12" s="250">
        <f>'4 set'!AD111</f>
        <v>0</v>
      </c>
      <c r="C12" s="260" t="str">
        <f>'4 set'!AE111</f>
        <v/>
      </c>
      <c r="D12" s="251">
        <f>'4 set'!AI111</f>
        <v>0</v>
      </c>
      <c r="E12" s="263" t="str">
        <f>'4 set'!AJ111</f>
        <v/>
      </c>
      <c r="F12" s="250">
        <f>'4 set'!AS111</f>
        <v>0</v>
      </c>
      <c r="G12" s="260" t="str">
        <f>'4 set'!AT111</f>
        <v/>
      </c>
      <c r="H12" s="251">
        <f>'4 set'!AX111</f>
        <v>0</v>
      </c>
      <c r="I12" s="263" t="str">
        <f>'4 set'!AY111</f>
        <v/>
      </c>
      <c r="J12" s="250">
        <f>'4 set'!BH111</f>
        <v>0</v>
      </c>
      <c r="K12" s="260" t="str">
        <f>'4 set'!BI111</f>
        <v/>
      </c>
      <c r="L12" s="252">
        <f>'4 set'!AN111</f>
        <v>0</v>
      </c>
      <c r="M12" s="263" t="str">
        <f>'4 set'!AO111</f>
        <v/>
      </c>
      <c r="N12" s="369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G12" s="336">
        <f t="shared" si="0"/>
        <v>0</v>
      </c>
      <c r="AH12" s="338">
        <f>COUNTIFS('4 set'!$O$5:$O$300,'4 set'!$G$29, '4 set'!$L$5:$L$300,AG12)</f>
        <v>0</v>
      </c>
      <c r="AI12" s="338">
        <f>COUNTIFS('4 set'!$O$5:$O$300,'4 set'!$G$28, '4 set'!$L$5:$L$300,AG12)</f>
        <v>0</v>
      </c>
      <c r="AJ12" s="229">
        <f t="shared" si="5"/>
        <v>0</v>
      </c>
      <c r="AL12" s="341">
        <f t="shared" si="6"/>
        <v>0</v>
      </c>
      <c r="AM12" s="371">
        <f>COUNTIFS('4 set'!$L$5:$L$300,'Resumo 4'!AL12,'4 set'!$N$5:$N$300,'4 set'!$G$23,'4 set'!$O$5:$O$300,'4 set'!$G$29)</f>
        <v>0</v>
      </c>
      <c r="AN12" s="304" t="str">
        <f t="shared" si="9"/>
        <v xml:space="preserve"> </v>
      </c>
      <c r="AO12" s="371">
        <f>COUNTIFS('4 set'!$L$5:$L$300,'Resumo 4'!$AL12,'4 set'!$N$5:$N$300,'4 set'!$G$23,'4 set'!$O$5:$O$300,'4 set'!$G$28)</f>
        <v>0</v>
      </c>
      <c r="AP12" s="304" t="str">
        <f t="shared" si="10"/>
        <v xml:space="preserve"> </v>
      </c>
      <c r="AQ12" s="371">
        <f>COUNTIFS('4 set'!$L$5:$L$300,'Resumo 4'!$AL12,'4 set'!$N$5:$N$300,'4 set'!$G$23,'4 set'!$O$5:$O$300,'4 set'!$G$31)</f>
        <v>0</v>
      </c>
      <c r="AR12" s="304" t="str">
        <f t="shared" si="7"/>
        <v xml:space="preserve"> </v>
      </c>
      <c r="AS12" s="371">
        <f>COUNTIFS('4 set'!$L$5:$L$300,'Resumo 4'!$AL12,'4 set'!$N$5:$N$300,'4 set'!$G$22,'4 set'!$O$5:$O$300,'4 set'!$G$29)</f>
        <v>0</v>
      </c>
      <c r="AT12" s="304"/>
      <c r="AU12" s="371">
        <f>COUNTIFS('4 set'!$L$5:$L$300,'Resumo 4'!$AL12,'4 set'!$N$5:$N$300,'4 set'!$G$22,'4 set'!$O$5:$O$300,'4 set'!$G$28)</f>
        <v>0</v>
      </c>
      <c r="AV12" s="304" t="str">
        <f t="shared" si="12"/>
        <v xml:space="preserve"> </v>
      </c>
      <c r="AW12" s="371">
        <f>COUNTIFS('4 set'!$L$5:$L$300,'Resumo 4'!$AL12,'4 set'!$N$5:$N$300,'4 set'!$G$25,'4 set'!$O$5:$O$300,'4 set'!$G$31)</f>
        <v>0</v>
      </c>
      <c r="AX12" s="304" t="str">
        <f t="shared" si="13"/>
        <v xml:space="preserve"> </v>
      </c>
      <c r="AY12" s="371">
        <f>COUNTIFS('4 set'!$L$5:$L$300,'Resumo 4'!$AL12,'4 set'!$N$5:$N$300,'4 set'!$G$25,'4 set'!$O$5:$O$300,'4 set'!$G$29)</f>
        <v>0</v>
      </c>
      <c r="AZ12" s="304" t="str">
        <f t="shared" si="14"/>
        <v xml:space="preserve"> </v>
      </c>
      <c r="BA12" s="371">
        <f>COUNTIFS('4 set'!$L$5:$L$300,'Resumo 4'!$AL12,'4 set'!$N$5:$N$300,'4 set'!$G$25,'4 set'!$O$5:$O$300,'4 set'!$G$28)</f>
        <v>0</v>
      </c>
      <c r="BB12" s="304" t="str">
        <f t="shared" si="15"/>
        <v xml:space="preserve"> </v>
      </c>
      <c r="BC12" s="371">
        <f>COUNTIFS('4 set'!$L$5:$L$300,'Resumo 4'!AL12, '4 set'!$N$5:$N$300,"B",'4 set'!$O$5:$O$300,"C")</f>
        <v>0</v>
      </c>
      <c r="BD12" s="304" t="str">
        <f t="shared" si="16"/>
        <v xml:space="preserve"> </v>
      </c>
      <c r="BE12" s="341">
        <f t="shared" si="8"/>
        <v>0</v>
      </c>
      <c r="BF12" s="371">
        <f>COUNTIFS('4 set'!$L$5:$L$300,'Resumo 4'!$BE12, '4 set'!$N$5:$N$300,'4 set'!$G$24,'4 set'!$O$5:$O$300,'4 set'!$G$30)</f>
        <v>0</v>
      </c>
      <c r="BG12" s="304" t="str">
        <f t="shared" si="17"/>
        <v xml:space="preserve"> </v>
      </c>
      <c r="BH12" s="371">
        <f>COUNTIFS('4 set'!$L$5:$L$300,'Resumo 4'!$BE12, '4 set'!$N$5:$N$300,'4 set'!$G$24,'4 set'!$O$5:$O$300,'4 set'!$G$28)</f>
        <v>0</v>
      </c>
      <c r="BI12" s="304" t="str">
        <f t="shared" si="18"/>
        <v xml:space="preserve"> </v>
      </c>
      <c r="BJ12" s="371">
        <f>COUNTIFS('4 set'!$L$5:$L$300,'Resumo 4'!$BE12, '4 set'!$N$5:$N$300,'4 set'!$G$24,'4 set'!$O$5:$O$300,'4 set'!$G$31)</f>
        <v>0</v>
      </c>
      <c r="BK12" s="304" t="str">
        <f t="shared" si="19"/>
        <v xml:space="preserve"> </v>
      </c>
      <c r="BL12" s="371">
        <f>COUNTIFS('4 set'!$L$5:$L$300,'Resumo 4'!$BE12, '4 set'!$N$5:$N$300,'4 set'!$G$26,'4 set'!$O$5:$O$300,'4 set'!$G$30)</f>
        <v>0</v>
      </c>
      <c r="BM12" s="304"/>
      <c r="BN12" s="371">
        <f>COUNTIFS('4 set'!$L$5:$L$300,'Resumo 4'!$BE12, '4 set'!$N$5:$N$300,'4 set'!$G$26,'4 set'!$O$5:$O$300,'4 set'!$G$28)</f>
        <v>0</v>
      </c>
      <c r="BO12" s="304" t="str">
        <f t="shared" si="21"/>
        <v xml:space="preserve"> </v>
      </c>
      <c r="BP12" s="371">
        <f>COUNTIFS('4 set'!$L$5:$L$300,'Resumo 4'!$BE12, '4 set'!$N$5:$N$300,'4 set'!$G$26,'4 set'!$O$5:$O$300,'4 set'!$G$31)</f>
        <v>0</v>
      </c>
      <c r="BQ12" s="304" t="str">
        <f t="shared" si="22"/>
        <v xml:space="preserve"> </v>
      </c>
      <c r="BR12" s="371">
        <f>COUNTIFS('4 set'!$L$5:$L$300,'Resumo 4'!$BE12, '4 set'!$N$5:$N$300,'4 set'!$G$27,'4 set'!$O$5:$O$300,'4 set'!$G$30)</f>
        <v>0</v>
      </c>
      <c r="BS12" s="304" t="str">
        <f t="shared" si="23"/>
        <v xml:space="preserve"> </v>
      </c>
      <c r="BT12" s="371">
        <f>COUNTIFS('4 set'!$L$5:$L$300,'Resumo 4'!$BE12, '4 set'!$N$5:$N$300,'4 set'!$G$27,'4 set'!$O$5:$O$300,'4 set'!$G$28)</f>
        <v>0</v>
      </c>
      <c r="BU12" s="304" t="str">
        <f t="shared" si="24"/>
        <v xml:space="preserve"> </v>
      </c>
      <c r="BV12" s="371">
        <f>COUNTIFS('4 set'!$L$5:$L$300,'Resumo 4'!$BE12, '4 set'!$N$5:$N$300,'4 set'!$G$27,'4 set'!$O$5:$O$300,'4 set'!$G$31)</f>
        <v>0</v>
      </c>
      <c r="BW12" s="304" t="str">
        <f t="shared" si="25"/>
        <v xml:space="preserve"> </v>
      </c>
      <c r="BX12" s="19"/>
      <c r="BY12" s="19"/>
      <c r="BZ12" s="19"/>
      <c r="CA12" s="19"/>
      <c r="CB12" s="19"/>
      <c r="CE12" s="594">
        <v>6</v>
      </c>
      <c r="CF12" s="595"/>
      <c r="CG12" s="318">
        <f>'4 set'!Z176</f>
        <v>0</v>
      </c>
      <c r="CH12" s="319">
        <f>'4 set'!AA176</f>
        <v>0</v>
      </c>
      <c r="CI12" s="319">
        <f>'4 set'!AB176</f>
        <v>0</v>
      </c>
      <c r="CJ12" s="25">
        <f>'4 set'!AD176</f>
        <v>0</v>
      </c>
      <c r="CK12" s="309" t="str">
        <f>'4 set'!AE176</f>
        <v/>
      </c>
      <c r="CL12" s="318">
        <f>'4 set'!AF176</f>
        <v>0</v>
      </c>
      <c r="CM12" s="319">
        <f>'4 set'!AG176</f>
        <v>0</v>
      </c>
      <c r="CN12" s="319">
        <f>'4 set'!AH176</f>
        <v>0</v>
      </c>
      <c r="CO12" s="25">
        <f>'4 set'!AI176</f>
        <v>0</v>
      </c>
      <c r="CP12" s="321" t="str">
        <f>'4 set'!AJ176</f>
        <v/>
      </c>
      <c r="CQ12" s="318">
        <f>'4 set'!AK176</f>
        <v>0</v>
      </c>
      <c r="CR12" s="319">
        <f>'4 set'!AL176</f>
        <v>0</v>
      </c>
      <c r="CS12" s="319">
        <f>'4 set'!AM176</f>
        <v>0</v>
      </c>
      <c r="CT12" s="25">
        <f>'4 set'!AN176</f>
        <v>0</v>
      </c>
      <c r="CU12" s="309" t="str">
        <f>'4 set'!AO176</f>
        <v/>
      </c>
      <c r="CV12" s="318">
        <f>'4 set'!AP176</f>
        <v>0</v>
      </c>
      <c r="CW12" s="319">
        <f>'4 set'!AQ176</f>
        <v>0</v>
      </c>
      <c r="CX12" s="319">
        <f>'4 set'!AR176</f>
        <v>0</v>
      </c>
      <c r="CY12" s="25">
        <f>'4 set'!AS176</f>
        <v>0</v>
      </c>
      <c r="CZ12" s="309" t="str">
        <f>'4 set'!AT176</f>
        <v/>
      </c>
      <c r="DA12" s="318">
        <f>'4 set'!AU176</f>
        <v>0</v>
      </c>
      <c r="DB12" s="319">
        <f>'4 set'!AV176</f>
        <v>0</v>
      </c>
      <c r="DC12" s="319">
        <f>'4 set'!AW176</f>
        <v>0</v>
      </c>
      <c r="DD12" s="25">
        <f>'4 set'!AX176</f>
        <v>0</v>
      </c>
      <c r="DE12" s="309" t="str">
        <f>'4 set'!AY176</f>
        <v/>
      </c>
      <c r="DF12" s="319">
        <f>'4 set'!BE176</f>
        <v>0</v>
      </c>
      <c r="DG12" s="319">
        <f>'4 set'!BF176</f>
        <v>0</v>
      </c>
      <c r="DH12" s="319">
        <f>'4 set'!BG176</f>
        <v>0</v>
      </c>
      <c r="DI12" s="25">
        <f>'4 set'!BH176</f>
        <v>0</v>
      </c>
      <c r="DJ12" s="348" t="str">
        <f>'4 set'!BI176</f>
        <v/>
      </c>
      <c r="DK12" s="313">
        <f t="shared" si="26"/>
        <v>0</v>
      </c>
      <c r="DL12" s="313">
        <f t="shared" si="27"/>
        <v>0</v>
      </c>
      <c r="DM12" s="313">
        <f t="shared" si="28"/>
        <v>0</v>
      </c>
      <c r="DN12" s="243" t="str">
        <f t="shared" si="29"/>
        <v>0</v>
      </c>
    </row>
    <row r="13" spans="1:118" ht="15.75" thickBot="1" x14ac:dyDescent="0.3">
      <c r="A13" s="113">
        <f>'4 set'!F13</f>
        <v>0</v>
      </c>
      <c r="B13" s="250">
        <f>'4 set'!AD120</f>
        <v>0</v>
      </c>
      <c r="C13" s="260" t="str">
        <f>'4 set'!AE120</f>
        <v/>
      </c>
      <c r="D13" s="251">
        <f>'4 set'!AI120</f>
        <v>0</v>
      </c>
      <c r="E13" s="263" t="str">
        <f>'4 set'!AJ120</f>
        <v/>
      </c>
      <c r="F13" s="250">
        <f>'4 set'!AS120</f>
        <v>0</v>
      </c>
      <c r="G13" s="260" t="str">
        <f>'4 set'!AT120</f>
        <v/>
      </c>
      <c r="H13" s="251">
        <f>'4 set'!AX120</f>
        <v>0</v>
      </c>
      <c r="I13" s="263" t="str">
        <f>'4 set'!AY120</f>
        <v/>
      </c>
      <c r="J13" s="250">
        <f>'4 set'!BH120</f>
        <v>0</v>
      </c>
      <c r="K13" s="260" t="str">
        <f>'4 set'!BI120</f>
        <v/>
      </c>
      <c r="L13" s="252">
        <f>'4 set'!AN120</f>
        <v>0</v>
      </c>
      <c r="M13" s="263" t="str">
        <f>'4 set'!AO120</f>
        <v/>
      </c>
      <c r="N13" s="369" t="str">
        <f t="shared" si="1"/>
        <v xml:space="preserve"> </v>
      </c>
      <c r="O13" s="258" t="str">
        <f t="shared" si="2"/>
        <v xml:space="preserve"> </v>
      </c>
      <c r="P13" s="16"/>
      <c r="Q13" s="572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G13" s="336">
        <f t="shared" si="0"/>
        <v>0</v>
      </c>
      <c r="AH13" s="338">
        <f>COUNTIFS('4 set'!$O$5:$O$300,'4 set'!$G$29, '4 set'!$L$5:$L$300,AG13)</f>
        <v>0</v>
      </c>
      <c r="AI13" s="338">
        <f>COUNTIFS('4 set'!$O$5:$O$300,'4 set'!$G$28, '4 set'!$L$5:$L$300,AG13)</f>
        <v>0</v>
      </c>
      <c r="AJ13" s="229">
        <f t="shared" si="5"/>
        <v>0</v>
      </c>
      <c r="AL13" s="342">
        <f t="shared" si="6"/>
        <v>0</v>
      </c>
      <c r="AM13" s="371">
        <f>COUNTIFS('4 set'!$L$5:$L$300,'Resumo 4'!AL13,'4 set'!$N$5:$N$300,'4 set'!$G$23,'4 set'!$O$5:$O$300,'4 set'!$G$29)</f>
        <v>0</v>
      </c>
      <c r="AN13" s="303" t="str">
        <f t="shared" si="9"/>
        <v xml:space="preserve"> </v>
      </c>
      <c r="AO13" s="371">
        <f>COUNTIFS('4 set'!$L$5:$L$300,'Resumo 4'!$AL13,'4 set'!$N$5:$N$300,'4 set'!$G$23,'4 set'!$O$5:$O$300,'4 set'!$G$28)</f>
        <v>0</v>
      </c>
      <c r="AP13" s="303" t="str">
        <f t="shared" si="10"/>
        <v xml:space="preserve"> </v>
      </c>
      <c r="AQ13" s="371">
        <f>COUNTIFS('4 set'!$L$5:$L$300,'Resumo 4'!$AL13,'4 set'!$N$5:$N$300,'4 set'!$G$23,'4 set'!$O$5:$O$300,'4 set'!$G$31)</f>
        <v>0</v>
      </c>
      <c r="AR13" s="303" t="str">
        <f t="shared" si="7"/>
        <v xml:space="preserve"> </v>
      </c>
      <c r="AS13" s="371">
        <f>COUNTIFS('4 set'!$L$5:$L$300,'Resumo 4'!$AL13,'4 set'!$N$5:$N$300,'4 set'!$G$22,'4 set'!$O$5:$O$300,'4 set'!$G$29)</f>
        <v>0</v>
      </c>
      <c r="AT13" s="303"/>
      <c r="AU13" s="371">
        <f>COUNTIFS('4 set'!$L$5:$L$300,'Resumo 4'!$AL13,'4 set'!$N$5:$N$300,'4 set'!$G$22,'4 set'!$O$5:$O$300,'4 set'!$G$28)</f>
        <v>0</v>
      </c>
      <c r="AV13" s="303" t="str">
        <f t="shared" si="12"/>
        <v xml:space="preserve"> </v>
      </c>
      <c r="AW13" s="371">
        <f>COUNTIFS('4 set'!$L$5:$L$300,'Resumo 4'!$AL13,'4 set'!$N$5:$N$300,'4 set'!$G$25,'4 set'!$O$5:$O$300,'4 set'!$G$31)</f>
        <v>0</v>
      </c>
      <c r="AX13" s="303" t="str">
        <f t="shared" si="13"/>
        <v xml:space="preserve"> </v>
      </c>
      <c r="AY13" s="371">
        <f>COUNTIFS('4 set'!$L$5:$L$300,'Resumo 4'!$AL13,'4 set'!$N$5:$N$300,'4 set'!$G$25,'4 set'!$O$5:$O$300,'4 set'!$G$29)</f>
        <v>0</v>
      </c>
      <c r="AZ13" s="303" t="str">
        <f t="shared" si="14"/>
        <v xml:space="preserve"> </v>
      </c>
      <c r="BA13" s="371">
        <f>COUNTIFS('4 set'!$L$5:$L$300,'Resumo 4'!$AL13,'4 set'!$N$5:$N$300,'4 set'!$G$25,'4 set'!$O$5:$O$300,'4 set'!$G$28)</f>
        <v>0</v>
      </c>
      <c r="BB13" s="303" t="str">
        <f t="shared" si="15"/>
        <v xml:space="preserve"> </v>
      </c>
      <c r="BC13" s="377">
        <f>COUNTIFS('4 set'!$L$5:$L$300,'Resumo 4'!AL13, '4 set'!$N$5:$N$300,"B",'4 set'!$O$5:$O$300,"C")</f>
        <v>0</v>
      </c>
      <c r="BD13" s="303" t="str">
        <f t="shared" si="16"/>
        <v xml:space="preserve"> </v>
      </c>
      <c r="BE13" s="342">
        <f t="shared" si="8"/>
        <v>0</v>
      </c>
      <c r="BF13" s="371">
        <f>COUNTIFS('4 set'!$L$5:$L$300,'Resumo 4'!$BE13, '4 set'!$N$5:$N$300,'4 set'!$G$24,'4 set'!$O$5:$O$300,'4 set'!$G$30)</f>
        <v>0</v>
      </c>
      <c r="BG13" s="303" t="str">
        <f t="shared" si="17"/>
        <v xml:space="preserve"> </v>
      </c>
      <c r="BH13" s="371">
        <f>COUNTIFS('4 set'!$L$5:$L$300,'Resumo 4'!$BE13, '4 set'!$N$5:$N$300,'4 set'!$G$24,'4 set'!$O$5:$O$300,'4 set'!$G$28)</f>
        <v>0</v>
      </c>
      <c r="BI13" s="303" t="str">
        <f t="shared" si="18"/>
        <v xml:space="preserve"> </v>
      </c>
      <c r="BJ13" s="371">
        <f>COUNTIFS('4 set'!$L$5:$L$300,'Resumo 4'!$BE13, '4 set'!$N$5:$N$300,'4 set'!$G$24,'4 set'!$O$5:$O$300,'4 set'!$G$31)</f>
        <v>0</v>
      </c>
      <c r="BK13" s="303" t="str">
        <f t="shared" si="19"/>
        <v xml:space="preserve"> </v>
      </c>
      <c r="BL13" s="371">
        <f>COUNTIFS('4 set'!$L$5:$L$300,'Resumo 4'!$BE13, '4 set'!$N$5:$N$300,'4 set'!$G$26,'4 set'!$O$5:$O$300,'4 set'!$G$30)</f>
        <v>0</v>
      </c>
      <c r="BM13" s="303"/>
      <c r="BN13" s="371">
        <f>COUNTIFS('4 set'!$L$5:$L$300,'Resumo 4'!$BE13, '4 set'!$N$5:$N$300,'4 set'!$G$26,'4 set'!$O$5:$O$300,'4 set'!$G$28)</f>
        <v>0</v>
      </c>
      <c r="BO13" s="303" t="str">
        <f t="shared" si="21"/>
        <v xml:space="preserve"> </v>
      </c>
      <c r="BP13" s="371">
        <f>COUNTIFS('4 set'!$L$5:$L$300,'Resumo 4'!$BE13, '4 set'!$N$5:$N$300,'4 set'!$G$26,'4 set'!$O$5:$O$300,'4 set'!$G$31)</f>
        <v>0</v>
      </c>
      <c r="BQ13" s="303" t="str">
        <f t="shared" si="22"/>
        <v xml:space="preserve"> </v>
      </c>
      <c r="BR13" s="371">
        <f>COUNTIFS('4 set'!$L$5:$L$300,'Resumo 4'!$BE13, '4 set'!$N$5:$N$300,'4 set'!$G$27,'4 set'!$O$5:$O$300,'4 set'!$G$30)</f>
        <v>0</v>
      </c>
      <c r="BS13" s="303" t="str">
        <f t="shared" si="23"/>
        <v xml:space="preserve"> </v>
      </c>
      <c r="BT13" s="371">
        <f>COUNTIFS('4 set'!$L$5:$L$300,'Resumo 4'!$BE13, '4 set'!$N$5:$N$300,'4 set'!$G$27,'4 set'!$O$5:$O$300,'4 set'!$G$28)</f>
        <v>0</v>
      </c>
      <c r="BU13" s="303" t="str">
        <f t="shared" si="24"/>
        <v xml:space="preserve"> </v>
      </c>
      <c r="BV13" s="371">
        <f>COUNTIFS('4 set'!$L$5:$L$300,'Resumo 4'!$BE13, '4 set'!$N$5:$N$300,'4 set'!$G$27,'4 set'!$O$5:$O$300,'4 set'!$G$31)</f>
        <v>0</v>
      </c>
      <c r="BW13" s="303" t="str">
        <f t="shared" si="25"/>
        <v xml:space="preserve"> </v>
      </c>
      <c r="BX13" s="19"/>
      <c r="BY13" s="19"/>
      <c r="BZ13" s="19"/>
      <c r="CA13" s="19"/>
      <c r="CB13" s="19"/>
      <c r="CK13" s="68"/>
      <c r="CZ13" s="11"/>
      <c r="DF13" s="567" t="s">
        <v>15</v>
      </c>
      <c r="DG13" s="568"/>
      <c r="DH13" s="568"/>
      <c r="DI13" s="568"/>
      <c r="DJ13" s="568"/>
      <c r="DK13" s="324">
        <f>SUM(DK7:DK12)</f>
        <v>0</v>
      </c>
      <c r="DL13" s="325">
        <f>SUM(DL7:DL12)</f>
        <v>0</v>
      </c>
      <c r="DM13" s="326">
        <f>SUM(DM7:DM12)</f>
        <v>0</v>
      </c>
      <c r="DN13" s="379"/>
    </row>
    <row r="14" spans="1:118" ht="15.75" thickBot="1" x14ac:dyDescent="0.3">
      <c r="A14" s="113">
        <f>'4 set'!F14</f>
        <v>0</v>
      </c>
      <c r="B14" s="250">
        <f>'4 set'!AD129</f>
        <v>0</v>
      </c>
      <c r="C14" s="260" t="str">
        <f>'4 set'!AE129</f>
        <v/>
      </c>
      <c r="D14" s="251">
        <f>'4 set'!AI129</f>
        <v>0</v>
      </c>
      <c r="E14" s="263" t="str">
        <f>'4 set'!AJ129</f>
        <v/>
      </c>
      <c r="F14" s="250">
        <f>'4 set'!AS129</f>
        <v>0</v>
      </c>
      <c r="G14" s="260" t="str">
        <f>'4 set'!AT129</f>
        <v/>
      </c>
      <c r="H14" s="251">
        <f>'4 set'!AX129</f>
        <v>0</v>
      </c>
      <c r="I14" s="263" t="str">
        <f>'4 set'!AY129</f>
        <v/>
      </c>
      <c r="J14" s="250">
        <f>'4 set'!BH129</f>
        <v>0</v>
      </c>
      <c r="K14" s="260" t="str">
        <f>'4 set'!BI129</f>
        <v/>
      </c>
      <c r="L14" s="252">
        <f>'4 set'!AN129</f>
        <v>0</v>
      </c>
      <c r="M14" s="263" t="str">
        <f>'4 set'!AO129</f>
        <v/>
      </c>
      <c r="N14" s="369" t="str">
        <f t="shared" si="1"/>
        <v xml:space="preserve"> </v>
      </c>
      <c r="O14" s="258" t="str">
        <f t="shared" si="2"/>
        <v xml:space="preserve"> </v>
      </c>
      <c r="P14" s="16"/>
      <c r="Q14" s="573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585"/>
      <c r="AD14" s="585"/>
      <c r="AE14" s="98"/>
      <c r="AG14" s="336">
        <f t="shared" si="0"/>
        <v>0</v>
      </c>
      <c r="AH14" s="338">
        <f>COUNTIFS('4 set'!$O$5:$O$300,'4 set'!$G$29, '4 set'!$L$5:$L$300,AG14)</f>
        <v>0</v>
      </c>
      <c r="AI14" s="338">
        <f>COUNTIFS('4 set'!$O$5:$O$300,'4 set'!$G$28, '4 set'!$L$5:$L$300,AG14)</f>
        <v>0</v>
      </c>
      <c r="AJ14" s="229">
        <f t="shared" si="5"/>
        <v>0</v>
      </c>
      <c r="AL14" s="341">
        <f t="shared" si="6"/>
        <v>0</v>
      </c>
      <c r="AM14" s="371">
        <f>COUNTIFS('4 set'!$L$5:$L$300,'Resumo 4'!AL14,'4 set'!$N$5:$N$300,'4 set'!$G$23,'4 set'!$O$5:$O$300,'4 set'!$G$29)</f>
        <v>0</v>
      </c>
      <c r="AN14" s="304" t="str">
        <f t="shared" si="9"/>
        <v xml:space="preserve"> </v>
      </c>
      <c r="AO14" s="371">
        <f>COUNTIFS('4 set'!$L$5:$L$300,'Resumo 4'!$AL14,'4 set'!$N$5:$N$300,'4 set'!$G$23,'4 set'!$O$5:$O$300,'4 set'!$G$28)</f>
        <v>0</v>
      </c>
      <c r="AP14" s="304" t="str">
        <f t="shared" si="10"/>
        <v xml:space="preserve"> </v>
      </c>
      <c r="AQ14" s="371">
        <f>COUNTIFS('4 set'!$L$5:$L$300,'Resumo 4'!$AL14,'4 set'!$N$5:$N$300,'4 set'!$G$23,'4 set'!$O$5:$O$300,'4 set'!$G$31)</f>
        <v>0</v>
      </c>
      <c r="AR14" s="304" t="str">
        <f t="shared" si="7"/>
        <v xml:space="preserve"> </v>
      </c>
      <c r="AS14" s="371">
        <f>COUNTIFS('4 set'!$L$5:$L$300,'Resumo 4'!$AL14,'4 set'!$N$5:$N$300,'4 set'!$G$22,'4 set'!$O$5:$O$300,'4 set'!$G$29)</f>
        <v>0</v>
      </c>
      <c r="AT14" s="304"/>
      <c r="AU14" s="371">
        <f>COUNTIFS('4 set'!$L$5:$L$300,'Resumo 4'!$AL14,'4 set'!$N$5:$N$300,'4 set'!$G$22,'4 set'!$O$5:$O$300,'4 set'!$G$28)</f>
        <v>0</v>
      </c>
      <c r="AV14" s="304" t="str">
        <f t="shared" si="12"/>
        <v xml:space="preserve"> </v>
      </c>
      <c r="AW14" s="371">
        <f>COUNTIFS('4 set'!$L$5:$L$300,'Resumo 4'!$AL14,'4 set'!$N$5:$N$300,'4 set'!$G$25,'4 set'!$O$5:$O$300,'4 set'!$G$31)</f>
        <v>0</v>
      </c>
      <c r="AX14" s="304" t="str">
        <f t="shared" si="13"/>
        <v xml:space="preserve"> </v>
      </c>
      <c r="AY14" s="371">
        <f>COUNTIFS('4 set'!$L$5:$L$300,'Resumo 4'!$AL14,'4 set'!$N$5:$N$300,'4 set'!$G$25,'4 set'!$O$5:$O$300,'4 set'!$G$29)</f>
        <v>0</v>
      </c>
      <c r="AZ14" s="304" t="str">
        <f t="shared" si="14"/>
        <v xml:space="preserve"> </v>
      </c>
      <c r="BA14" s="371">
        <f>COUNTIFS('4 set'!$L$5:$L$300,'Resumo 4'!$AL14,'4 set'!$N$5:$N$300,'4 set'!$G$25,'4 set'!$O$5:$O$300,'4 set'!$G$28)</f>
        <v>0</v>
      </c>
      <c r="BB14" s="304" t="str">
        <f t="shared" si="15"/>
        <v xml:space="preserve"> </v>
      </c>
      <c r="BC14" s="371">
        <f>COUNTIFS('4 set'!$L$5:$L$300,'Resumo 4'!AL14, '4 set'!$N$5:$N$300,"B",'4 set'!$O$5:$O$300,"C")</f>
        <v>0</v>
      </c>
      <c r="BD14" s="304" t="str">
        <f t="shared" si="16"/>
        <v xml:space="preserve"> </v>
      </c>
      <c r="BE14" s="341">
        <f t="shared" si="8"/>
        <v>0</v>
      </c>
      <c r="BF14" s="371">
        <f>COUNTIFS('4 set'!$L$5:$L$300,'Resumo 4'!$BE14, '4 set'!$N$5:$N$300,'4 set'!$G$24,'4 set'!$O$5:$O$300,'4 set'!$G$30)</f>
        <v>0</v>
      </c>
      <c r="BG14" s="304" t="str">
        <f t="shared" si="17"/>
        <v xml:space="preserve"> </v>
      </c>
      <c r="BH14" s="371">
        <f>COUNTIFS('4 set'!$L$5:$L$300,'Resumo 4'!$BE14, '4 set'!$N$5:$N$300,'4 set'!$G$24,'4 set'!$O$5:$O$300,'4 set'!$G$28)</f>
        <v>0</v>
      </c>
      <c r="BI14" s="304" t="str">
        <f t="shared" si="18"/>
        <v xml:space="preserve"> </v>
      </c>
      <c r="BJ14" s="371">
        <f>COUNTIFS('4 set'!$L$5:$L$300,'Resumo 4'!$BE14, '4 set'!$N$5:$N$300,'4 set'!$G$24,'4 set'!$O$5:$O$300,'4 set'!$G$31)</f>
        <v>0</v>
      </c>
      <c r="BK14" s="304" t="str">
        <f t="shared" si="19"/>
        <v xml:space="preserve"> </v>
      </c>
      <c r="BL14" s="371">
        <f>COUNTIFS('4 set'!$L$5:$L$300,'Resumo 4'!$BE14, '4 set'!$N$5:$N$300,'4 set'!$G$26,'4 set'!$O$5:$O$300,'4 set'!$G$30)</f>
        <v>0</v>
      </c>
      <c r="BM14" s="304"/>
      <c r="BN14" s="371">
        <f>COUNTIFS('4 set'!$L$5:$L$300,'Resumo 4'!$BE14, '4 set'!$N$5:$N$300,'4 set'!$G$26,'4 set'!$O$5:$O$300,'4 set'!$G$28)</f>
        <v>0</v>
      </c>
      <c r="BO14" s="304" t="str">
        <f t="shared" si="21"/>
        <v xml:space="preserve"> </v>
      </c>
      <c r="BP14" s="371">
        <f>COUNTIFS('4 set'!$L$5:$L$300,'Resumo 4'!$BE14, '4 set'!$N$5:$N$300,'4 set'!$G$26,'4 set'!$O$5:$O$300,'4 set'!$G$31)</f>
        <v>0</v>
      </c>
      <c r="BQ14" s="304" t="str">
        <f t="shared" si="22"/>
        <v xml:space="preserve"> </v>
      </c>
      <c r="BR14" s="371">
        <f>COUNTIFS('4 set'!$L$5:$L$300,'Resumo 4'!$BE14, '4 set'!$N$5:$N$300,'4 set'!$G$27,'4 set'!$O$5:$O$300,'4 set'!$G$30)</f>
        <v>0</v>
      </c>
      <c r="BS14" s="304" t="str">
        <f t="shared" si="23"/>
        <v xml:space="preserve"> </v>
      </c>
      <c r="BT14" s="371">
        <f>COUNTIFS('4 set'!$L$5:$L$300,'Resumo 4'!$BE14, '4 set'!$N$5:$N$300,'4 set'!$G$27,'4 set'!$O$5:$O$300,'4 set'!$G$28)</f>
        <v>0</v>
      </c>
      <c r="BU14" s="304" t="str">
        <f t="shared" si="24"/>
        <v xml:space="preserve"> </v>
      </c>
      <c r="BV14" s="371">
        <f>COUNTIFS('4 set'!$L$5:$L$300,'Resumo 4'!$BE14, '4 set'!$N$5:$N$300,'4 set'!$G$27,'4 set'!$O$5:$O$300,'4 set'!$G$31)</f>
        <v>0</v>
      </c>
      <c r="BW14" s="304" t="str">
        <f t="shared" si="25"/>
        <v xml:space="preserve"> </v>
      </c>
      <c r="BX14" s="19"/>
      <c r="BY14" s="19"/>
      <c r="BZ14" s="19"/>
      <c r="CA14" s="19"/>
      <c r="CB14" s="19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</row>
    <row r="15" spans="1:118" ht="15.75" thickBot="1" x14ac:dyDescent="0.3">
      <c r="A15" s="113">
        <f>'4 set'!F15</f>
        <v>0</v>
      </c>
      <c r="B15" s="250">
        <f>'4 set'!AD138</f>
        <v>0</v>
      </c>
      <c r="C15" s="260" t="str">
        <f>'4 set'!AE138</f>
        <v/>
      </c>
      <c r="D15" s="251">
        <f>'4 set'!AI138</f>
        <v>0</v>
      </c>
      <c r="E15" s="263" t="str">
        <f>'4 set'!AJ138</f>
        <v/>
      </c>
      <c r="F15" s="250">
        <f>'4 set'!AS138</f>
        <v>0</v>
      </c>
      <c r="G15" s="260" t="str">
        <f>'4 set'!AT138</f>
        <v/>
      </c>
      <c r="H15" s="251">
        <f>'4 set'!AX138</f>
        <v>0</v>
      </c>
      <c r="I15" s="263" t="str">
        <f>'4 set'!AY138</f>
        <v/>
      </c>
      <c r="J15" s="250">
        <f>'4 set'!BH138</f>
        <v>0</v>
      </c>
      <c r="K15" s="260" t="str">
        <f>'4 set'!BI138</f>
        <v/>
      </c>
      <c r="L15" s="252">
        <f>'4 set'!AN138</f>
        <v>0</v>
      </c>
      <c r="M15" s="263" t="str">
        <f>'4 set'!AO138</f>
        <v/>
      </c>
      <c r="N15" s="369" t="str">
        <f t="shared" si="1"/>
        <v xml:space="preserve"> </v>
      </c>
      <c r="O15" s="258" t="str">
        <f t="shared" si="2"/>
        <v xml:space="preserve"> </v>
      </c>
      <c r="P15" s="16"/>
      <c r="Q15" s="125" t="s">
        <v>12</v>
      </c>
      <c r="R15" s="273">
        <f ca="1">COUNTIFS('4 set'!$I$5:$I$300,1,'4 set'!$N$5:$N$300,'4 set'!$G$23,'4 set'!$O$5:$O$300,'4 set'!$G$29)</f>
        <v>0</v>
      </c>
      <c r="S15" s="432" t="e">
        <f ca="1">R15/($R$15+$R$16+$R$17+$R$18)</f>
        <v>#DIV/0!</v>
      </c>
      <c r="T15" s="295">
        <f ca="1">COUNTIFS('4 set'!$I$5:$I$300,1,'4 set'!$N$5:$N$300,'4 set'!$G$22,'4 set'!$O$5:$O$300,'4 set'!$G$29)</f>
        <v>0</v>
      </c>
      <c r="U15" s="296" t="e">
        <f ca="1">T15/($T$15+$T$16+$T$17+$T$18)</f>
        <v>#DIV/0!</v>
      </c>
      <c r="V15" s="273">
        <f ca="1">COUNTIFS('4 set'!$I$5:$I$300,1,'4 set'!$N$5:$N$300,'4 set'!$G$25,'4 set'!$O$5:$O$300,'4 set'!$G$29)</f>
        <v>0</v>
      </c>
      <c r="W15" s="294" t="e">
        <f ca="1">V15/($V$15+$V$16+$V$17+$V$18)</f>
        <v>#DIV/0!</v>
      </c>
      <c r="X15" s="219">
        <f ca="1">SUM(R15,T15,V15)</f>
        <v>0</v>
      </c>
      <c r="Y15" s="297" t="e">
        <f ca="1">X15/($X$15+$X$16+$X$17)</f>
        <v>#DIV/0!</v>
      </c>
      <c r="Z15" s="11"/>
      <c r="AA15" s="11"/>
      <c r="AB15" s="18"/>
      <c r="AC15" s="585"/>
      <c r="AD15" s="585"/>
      <c r="AE15" s="98"/>
      <c r="AG15" s="336">
        <f t="shared" si="0"/>
        <v>0</v>
      </c>
      <c r="AH15" s="338">
        <f>COUNTIFS('4 set'!$O$5:$O$300,'4 set'!$G$29, '4 set'!$L$5:$L$300,AG15)</f>
        <v>0</v>
      </c>
      <c r="AI15" s="338">
        <f>COUNTIFS('4 set'!$O$5:$O$300,'4 set'!$G$28, '4 set'!$L$5:$L$300,AG15)</f>
        <v>0</v>
      </c>
      <c r="AJ15" s="229">
        <f t="shared" si="5"/>
        <v>0</v>
      </c>
      <c r="AL15" s="342">
        <f t="shared" si="6"/>
        <v>0</v>
      </c>
      <c r="AM15" s="371">
        <f>COUNTIFS('4 set'!$L$5:$L$300,'Resumo 4'!AL15,'4 set'!$N$5:$N$300,'4 set'!$G$23,'4 set'!$O$5:$O$300,'4 set'!$G$29)</f>
        <v>0</v>
      </c>
      <c r="AN15" s="303" t="str">
        <f t="shared" si="9"/>
        <v xml:space="preserve"> </v>
      </c>
      <c r="AO15" s="371">
        <f>COUNTIFS('4 set'!$L$5:$L$300,'Resumo 4'!$AL15,'4 set'!$N$5:$N$300,'4 set'!$G$23,'4 set'!$O$5:$O$300,'4 set'!$G$28)</f>
        <v>0</v>
      </c>
      <c r="AP15" s="303" t="str">
        <f t="shared" si="10"/>
        <v xml:space="preserve"> </v>
      </c>
      <c r="AQ15" s="371">
        <f>COUNTIFS('4 set'!$L$5:$L$300,'Resumo 4'!$AL15,'4 set'!$N$5:$N$300,'4 set'!$G$23,'4 set'!$O$5:$O$300,'4 set'!$G$31)</f>
        <v>0</v>
      </c>
      <c r="AR15" s="303" t="str">
        <f t="shared" si="7"/>
        <v xml:space="preserve"> </v>
      </c>
      <c r="AS15" s="371">
        <f>COUNTIFS('4 set'!$L$5:$L$300,'Resumo 4'!$AL15,'4 set'!$N$5:$N$300,'4 set'!$G$22,'4 set'!$O$5:$O$300,'4 set'!$G$29)</f>
        <v>0</v>
      </c>
      <c r="AT15" s="303"/>
      <c r="AU15" s="371">
        <f>COUNTIFS('4 set'!$L$5:$L$300,'Resumo 4'!$AL15,'4 set'!$N$5:$N$300,'4 set'!$G$22,'4 set'!$O$5:$O$300,'4 set'!$G$28)</f>
        <v>0</v>
      </c>
      <c r="AV15" s="303" t="str">
        <f t="shared" si="12"/>
        <v xml:space="preserve"> </v>
      </c>
      <c r="AW15" s="371">
        <f>COUNTIFS('4 set'!$L$5:$L$300,'Resumo 4'!$AL15,'4 set'!$N$5:$N$300,'4 set'!$G$25,'4 set'!$O$5:$O$300,'4 set'!$G$31)</f>
        <v>0</v>
      </c>
      <c r="AX15" s="303" t="str">
        <f t="shared" si="13"/>
        <v xml:space="preserve"> </v>
      </c>
      <c r="AY15" s="371">
        <f>COUNTIFS('4 set'!$L$5:$L$300,'Resumo 4'!$AL15,'4 set'!$N$5:$N$300,'4 set'!$G$25,'4 set'!$O$5:$O$300,'4 set'!$G$29)</f>
        <v>0</v>
      </c>
      <c r="AZ15" s="303" t="str">
        <f t="shared" si="14"/>
        <v xml:space="preserve"> </v>
      </c>
      <c r="BA15" s="371">
        <f>COUNTIFS('4 set'!$L$5:$L$300,'Resumo 4'!$AL15,'4 set'!$N$5:$N$300,'4 set'!$G$25,'4 set'!$O$5:$O$300,'4 set'!$G$28)</f>
        <v>0</v>
      </c>
      <c r="BB15" s="303" t="str">
        <f t="shared" si="15"/>
        <v xml:space="preserve"> </v>
      </c>
      <c r="BC15" s="377">
        <f>COUNTIFS('4 set'!$L$5:$L$300,'Resumo 4'!AL15, '4 set'!$N$5:$N$300,"B",'4 set'!$O$5:$O$300,"C")</f>
        <v>0</v>
      </c>
      <c r="BD15" s="303" t="str">
        <f t="shared" si="16"/>
        <v xml:space="preserve"> </v>
      </c>
      <c r="BE15" s="342">
        <f t="shared" si="8"/>
        <v>0</v>
      </c>
      <c r="BF15" s="371">
        <f>COUNTIFS('4 set'!$L$5:$L$300,'Resumo 4'!$BE15, '4 set'!$N$5:$N$300,'4 set'!$G$24,'4 set'!$O$5:$O$300,'4 set'!$G$30)</f>
        <v>0</v>
      </c>
      <c r="BG15" s="303" t="str">
        <f t="shared" si="17"/>
        <v xml:space="preserve"> </v>
      </c>
      <c r="BH15" s="371">
        <f>COUNTIFS('4 set'!$L$5:$L$300,'Resumo 4'!$BE15, '4 set'!$N$5:$N$300,'4 set'!$G$24,'4 set'!$O$5:$O$300,'4 set'!$G$28)</f>
        <v>0</v>
      </c>
      <c r="BI15" s="303" t="str">
        <f t="shared" si="18"/>
        <v xml:space="preserve"> </v>
      </c>
      <c r="BJ15" s="371">
        <f>COUNTIFS('4 set'!$L$5:$L$300,'Resumo 4'!$BE15, '4 set'!$N$5:$N$300,'4 set'!$G$24,'4 set'!$O$5:$O$300,'4 set'!$G$31)</f>
        <v>0</v>
      </c>
      <c r="BK15" s="303" t="str">
        <f t="shared" si="19"/>
        <v xml:space="preserve"> </v>
      </c>
      <c r="BL15" s="371">
        <f>COUNTIFS('4 set'!$L$5:$L$300,'Resumo 4'!$BE15, '4 set'!$N$5:$N$300,'4 set'!$G$26,'4 set'!$O$5:$O$300,'4 set'!$G$30)</f>
        <v>0</v>
      </c>
      <c r="BM15" s="303"/>
      <c r="BN15" s="371">
        <f>COUNTIFS('4 set'!$L$5:$L$300,'Resumo 4'!$BE15, '4 set'!$N$5:$N$300,'4 set'!$G$26,'4 set'!$O$5:$O$300,'4 set'!$G$28)</f>
        <v>0</v>
      </c>
      <c r="BO15" s="303" t="str">
        <f t="shared" si="21"/>
        <v xml:space="preserve"> </v>
      </c>
      <c r="BP15" s="371">
        <f>COUNTIFS('4 set'!$L$5:$L$300,'Resumo 4'!$BE15, '4 set'!$N$5:$N$300,'4 set'!$G$26,'4 set'!$O$5:$O$300,'4 set'!$G$31)</f>
        <v>0</v>
      </c>
      <c r="BQ15" s="303" t="str">
        <f t="shared" si="22"/>
        <v xml:space="preserve"> </v>
      </c>
      <c r="BR15" s="371">
        <f>COUNTIFS('4 set'!$L$5:$L$300,'Resumo 4'!$BE15, '4 set'!$N$5:$N$300,'4 set'!$G$27,'4 set'!$O$5:$O$300,'4 set'!$G$30)</f>
        <v>0</v>
      </c>
      <c r="BS15" s="303" t="str">
        <f t="shared" si="23"/>
        <v xml:space="preserve"> </v>
      </c>
      <c r="BT15" s="371">
        <f>COUNTIFS('4 set'!$L$5:$L$300,'Resumo 4'!$BE15, '4 set'!$N$5:$N$300,'4 set'!$G$27,'4 set'!$O$5:$O$300,'4 set'!$G$28)</f>
        <v>0</v>
      </c>
      <c r="BU15" s="303" t="str">
        <f t="shared" si="24"/>
        <v xml:space="preserve"> </v>
      </c>
      <c r="BV15" s="371">
        <f>COUNTIFS('4 set'!$L$5:$L$300,'Resumo 4'!$BE15, '4 set'!$N$5:$N$300,'4 set'!$G$27,'4 set'!$O$5:$O$300,'4 set'!$G$31)</f>
        <v>0</v>
      </c>
      <c r="BW15" s="303" t="str">
        <f t="shared" si="25"/>
        <v xml:space="preserve"> </v>
      </c>
      <c r="BX15" s="19"/>
      <c r="BY15" s="19"/>
      <c r="BZ15" s="19"/>
      <c r="CA15" s="19"/>
      <c r="CB15" s="19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</row>
    <row r="16" spans="1:118" ht="15.75" thickBot="1" x14ac:dyDescent="0.3">
      <c r="A16" s="113">
        <f>'4 set'!F16</f>
        <v>0</v>
      </c>
      <c r="B16" s="250">
        <f>'4 set'!AD147</f>
        <v>0</v>
      </c>
      <c r="C16" s="260" t="str">
        <f>'4 set'!AE147</f>
        <v/>
      </c>
      <c r="D16" s="251">
        <f>'4 set'!AI147</f>
        <v>0</v>
      </c>
      <c r="E16" s="263" t="str">
        <f>'4 set'!AJ147</f>
        <v/>
      </c>
      <c r="F16" s="250">
        <f>'4 set'!AS147</f>
        <v>0</v>
      </c>
      <c r="G16" s="260" t="str">
        <f>'4 set'!AT147</f>
        <v/>
      </c>
      <c r="H16" s="251">
        <f>'4 set'!AX147</f>
        <v>0</v>
      </c>
      <c r="I16" s="263" t="str">
        <f>'4 set'!AY147</f>
        <v/>
      </c>
      <c r="J16" s="250">
        <f>'4 set'!BH147</f>
        <v>0</v>
      </c>
      <c r="K16" s="260" t="str">
        <f>'4 set'!BI147</f>
        <v/>
      </c>
      <c r="L16" s="252">
        <f>'4 set'!AN147</f>
        <v>0</v>
      </c>
      <c r="M16" s="265" t="str">
        <f>'4 set'!AO147</f>
        <v/>
      </c>
      <c r="N16" s="369" t="str">
        <f t="shared" si="1"/>
        <v xml:space="preserve"> </v>
      </c>
      <c r="O16" s="258" t="str">
        <f t="shared" si="2"/>
        <v xml:space="preserve"> </v>
      </c>
      <c r="P16" s="16"/>
      <c r="Q16" s="125" t="s">
        <v>13</v>
      </c>
      <c r="R16" s="273">
        <f ca="1">COUNTIFS('4 set'!$I$5:$I$300,1,'4 set'!$N$5:$N$300,'4 set'!$G$23,'4 set'!$O$5:$O$300,'4 set'!$G$28)</f>
        <v>0</v>
      </c>
      <c r="S16" s="432" t="e">
        <f ca="1">R16/($R$15+$R$16+$R$17+$R$18)</f>
        <v>#DIV/0!</v>
      </c>
      <c r="T16" s="295">
        <f ca="1">COUNTIFS('4 set'!$I$5:$I$300,1,'4 set'!$N$5:$N$300,'4 set'!$G$22,'4 set'!$O$5:$O$300,'4 set'!$G$28)</f>
        <v>0</v>
      </c>
      <c r="U16" s="296" t="e">
        <f ca="1">T16/($T$15+$T$16+$T$17+$T$18)</f>
        <v>#DIV/0!</v>
      </c>
      <c r="V16" s="273">
        <f ca="1">COUNTIFS('4 set'!$I$5:$I$300,1,'4 set'!$N$5:$N$300,'4 set'!$G$25,'4 set'!$O$5:$O$300,'4 set'!$G$28)</f>
        <v>0</v>
      </c>
      <c r="W16" s="294" t="e">
        <f ca="1">V16/($V$15+$V$16+$V$17+$V$18)</f>
        <v>#DIV/0!</v>
      </c>
      <c r="X16" s="219">
        <f ca="1">SUM(R16,T16,V16)</f>
        <v>0</v>
      </c>
      <c r="Y16" s="297" t="e">
        <f ca="1">X16/($X$15+$X$16+$X$17)</f>
        <v>#DIV/0!</v>
      </c>
      <c r="Z16" s="11"/>
      <c r="AA16" s="11"/>
      <c r="AB16" s="18"/>
      <c r="AC16" s="585"/>
      <c r="AD16" s="585"/>
      <c r="AE16" s="98"/>
      <c r="AG16" s="336">
        <f t="shared" si="0"/>
        <v>0</v>
      </c>
      <c r="AH16" s="338">
        <f>COUNTIFS('4 set'!$O$5:$O$300,'4 set'!$G$29, '4 set'!$L$5:$L$300,AG16)</f>
        <v>0</v>
      </c>
      <c r="AI16" s="338">
        <f>COUNTIFS('4 set'!$O$5:$O$300,'4 set'!$G$28, '4 set'!$L$5:$L$300,AG16)</f>
        <v>0</v>
      </c>
      <c r="AJ16" s="229">
        <f t="shared" si="5"/>
        <v>0</v>
      </c>
      <c r="AL16" s="341">
        <f t="shared" si="6"/>
        <v>0</v>
      </c>
      <c r="AM16" s="371">
        <f>COUNTIFS('4 set'!$L$5:$L$300,'Resumo 4'!AL16,'4 set'!$N$5:$N$300,'4 set'!$G$23,'4 set'!$O$5:$O$300,'4 set'!$G$29)</f>
        <v>0</v>
      </c>
      <c r="AN16" s="304" t="str">
        <f t="shared" si="9"/>
        <v xml:space="preserve"> </v>
      </c>
      <c r="AO16" s="371">
        <f>COUNTIFS('4 set'!$L$5:$L$300,'Resumo 4'!$AL16,'4 set'!$N$5:$N$300,'4 set'!$G$23,'4 set'!$O$5:$O$300,'4 set'!$G$28)</f>
        <v>0</v>
      </c>
      <c r="AP16" s="304" t="str">
        <f t="shared" si="10"/>
        <v xml:space="preserve"> </v>
      </c>
      <c r="AQ16" s="371">
        <f>COUNTIFS('4 set'!$L$5:$L$300,'Resumo 4'!$AL16,'4 set'!$N$5:$N$300,'4 set'!$G$23,'4 set'!$O$5:$O$300,'4 set'!$G$31)</f>
        <v>0</v>
      </c>
      <c r="AR16" s="304" t="str">
        <f t="shared" si="7"/>
        <v xml:space="preserve"> </v>
      </c>
      <c r="AS16" s="371">
        <f>COUNTIFS('4 set'!$L$5:$L$300,'Resumo 4'!$AL16,'4 set'!$N$5:$N$300,'4 set'!$G$22,'4 set'!$O$5:$O$300,'4 set'!$G$29)</f>
        <v>0</v>
      </c>
      <c r="AT16" s="304"/>
      <c r="AU16" s="371">
        <f>COUNTIFS('4 set'!$L$5:$L$300,'Resumo 4'!$AL16,'4 set'!$N$5:$N$300,'4 set'!$G$22,'4 set'!$O$5:$O$300,'4 set'!$G$28)</f>
        <v>0</v>
      </c>
      <c r="AV16" s="304" t="str">
        <f t="shared" si="12"/>
        <v xml:space="preserve"> </v>
      </c>
      <c r="AW16" s="371">
        <f>COUNTIFS('4 set'!$L$5:$L$300,'Resumo 4'!$AL16,'4 set'!$N$5:$N$300,'4 set'!$G$25,'4 set'!$O$5:$O$300,'4 set'!$G$31)</f>
        <v>0</v>
      </c>
      <c r="AX16" s="304" t="str">
        <f t="shared" si="13"/>
        <v xml:space="preserve"> </v>
      </c>
      <c r="AY16" s="371">
        <f>COUNTIFS('4 set'!$L$5:$L$300,'Resumo 4'!$AL16,'4 set'!$N$5:$N$300,'4 set'!$G$25,'4 set'!$O$5:$O$300,'4 set'!$G$29)</f>
        <v>0</v>
      </c>
      <c r="AZ16" s="304" t="str">
        <f t="shared" si="14"/>
        <v xml:space="preserve"> </v>
      </c>
      <c r="BA16" s="371">
        <f>COUNTIFS('4 set'!$L$5:$L$300,'Resumo 4'!$AL16,'4 set'!$N$5:$N$300,'4 set'!$G$25,'4 set'!$O$5:$O$300,'4 set'!$G$28)</f>
        <v>0</v>
      </c>
      <c r="BB16" s="304" t="str">
        <f t="shared" si="15"/>
        <v xml:space="preserve"> </v>
      </c>
      <c r="BC16" s="371">
        <f>COUNTIFS('4 set'!$L$5:$L$300,'Resumo 4'!AL16, '4 set'!$N$5:$N$300,"B",'4 set'!$O$5:$O$300,"C")</f>
        <v>0</v>
      </c>
      <c r="BD16" s="304" t="str">
        <f t="shared" si="16"/>
        <v xml:space="preserve"> </v>
      </c>
      <c r="BE16" s="341">
        <f t="shared" si="8"/>
        <v>0</v>
      </c>
      <c r="BF16" s="371">
        <f>COUNTIFS('4 set'!$L$5:$L$300,'Resumo 4'!$BE16, '4 set'!$N$5:$N$300,'4 set'!$G$24,'4 set'!$O$5:$O$300,'4 set'!$G$30)</f>
        <v>0</v>
      </c>
      <c r="BG16" s="304" t="str">
        <f t="shared" si="17"/>
        <v xml:space="preserve"> </v>
      </c>
      <c r="BH16" s="371">
        <f>COUNTIFS('4 set'!$L$5:$L$300,'Resumo 4'!$BE16, '4 set'!$N$5:$N$300,'4 set'!$G$24,'4 set'!$O$5:$O$300,'4 set'!$G$28)</f>
        <v>0</v>
      </c>
      <c r="BI16" s="304" t="str">
        <f t="shared" si="18"/>
        <v xml:space="preserve"> </v>
      </c>
      <c r="BJ16" s="371">
        <f>COUNTIFS('4 set'!$L$5:$L$300,'Resumo 4'!$BE16, '4 set'!$N$5:$N$300,'4 set'!$G$24,'4 set'!$O$5:$O$300,'4 set'!$G$31)</f>
        <v>0</v>
      </c>
      <c r="BK16" s="304" t="str">
        <f t="shared" si="19"/>
        <v xml:space="preserve"> </v>
      </c>
      <c r="BL16" s="371">
        <f>COUNTIFS('4 set'!$L$5:$L$300,'Resumo 4'!$BE16, '4 set'!$N$5:$N$300,'4 set'!$G$26,'4 set'!$O$5:$O$300,'4 set'!$G$30)</f>
        <v>0</v>
      </c>
      <c r="BM16" s="304"/>
      <c r="BN16" s="371">
        <f>COUNTIFS('4 set'!$L$5:$L$300,'Resumo 4'!$BE16, '4 set'!$N$5:$N$300,'4 set'!$G$26,'4 set'!$O$5:$O$300,'4 set'!$G$28)</f>
        <v>0</v>
      </c>
      <c r="BO16" s="304" t="str">
        <f t="shared" si="21"/>
        <v xml:space="preserve"> </v>
      </c>
      <c r="BP16" s="371">
        <f>COUNTIFS('4 set'!$L$5:$L$300,'Resumo 4'!$BE16, '4 set'!$N$5:$N$300,'4 set'!$G$26,'4 set'!$O$5:$O$300,'4 set'!$G$31)</f>
        <v>0</v>
      </c>
      <c r="BQ16" s="304" t="str">
        <f t="shared" si="22"/>
        <v xml:space="preserve"> </v>
      </c>
      <c r="BR16" s="371">
        <f>COUNTIFS('4 set'!$L$5:$L$300,'Resumo 4'!$BE16, '4 set'!$N$5:$N$300,'4 set'!$G$27,'4 set'!$O$5:$O$300,'4 set'!$G$30)</f>
        <v>0</v>
      </c>
      <c r="BS16" s="304" t="str">
        <f t="shared" si="23"/>
        <v xml:space="preserve"> </v>
      </c>
      <c r="BT16" s="371">
        <f>COUNTIFS('4 set'!$L$5:$L$300,'Resumo 4'!$BE16, '4 set'!$N$5:$N$300,'4 set'!$G$27,'4 set'!$O$5:$O$300,'4 set'!$G$28)</f>
        <v>0</v>
      </c>
      <c r="BU16" s="304" t="str">
        <f t="shared" si="24"/>
        <v xml:space="preserve"> </v>
      </c>
      <c r="BV16" s="371">
        <f>COUNTIFS('4 set'!$L$5:$L$300,'Resumo 4'!$BE16, '4 set'!$N$5:$N$300,'4 set'!$G$27,'4 set'!$O$5:$O$300,'4 set'!$G$31)</f>
        <v>0</v>
      </c>
      <c r="BW16" s="304" t="str">
        <f t="shared" si="25"/>
        <v xml:space="preserve"> </v>
      </c>
      <c r="BX16" s="19"/>
      <c r="BY16" s="19"/>
      <c r="BZ16" s="19"/>
      <c r="CA16" s="19"/>
      <c r="CB16" s="19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</row>
    <row r="17" spans="1:93" ht="15.75" thickBot="1" x14ac:dyDescent="0.3">
      <c r="A17" s="113">
        <f>'4 set'!F17</f>
        <v>0</v>
      </c>
      <c r="B17" s="250">
        <f>'4 set'!AD156</f>
        <v>0</v>
      </c>
      <c r="C17" s="260" t="str">
        <f>'4 set'!AE156</f>
        <v/>
      </c>
      <c r="D17" s="251">
        <f>'4 set'!AI156</f>
        <v>0</v>
      </c>
      <c r="E17" s="263" t="str">
        <f>'4 set'!AJ156</f>
        <v/>
      </c>
      <c r="F17" s="250">
        <f>'4 set'!AS156</f>
        <v>0</v>
      </c>
      <c r="G17" s="260" t="str">
        <f>'4 set'!AT156</f>
        <v/>
      </c>
      <c r="H17" s="251">
        <f>'4 set'!AX156</f>
        <v>0</v>
      </c>
      <c r="I17" s="263" t="str">
        <f>'4 set'!AY156</f>
        <v/>
      </c>
      <c r="J17" s="250">
        <f>'4 set'!BH156</f>
        <v>0</v>
      </c>
      <c r="K17" s="260" t="str">
        <f>'4 set'!BI156</f>
        <v/>
      </c>
      <c r="L17" s="252">
        <f>'4 set'!AN156</f>
        <v>0</v>
      </c>
      <c r="M17" s="263" t="str">
        <f>'4 set'!AO156</f>
        <v/>
      </c>
      <c r="N17" s="369" t="str">
        <f t="shared" si="1"/>
        <v xml:space="preserve"> </v>
      </c>
      <c r="O17" s="258" t="str">
        <f t="shared" si="2"/>
        <v xml:space="preserve"> </v>
      </c>
      <c r="P17" s="16"/>
      <c r="Q17" s="125" t="s">
        <v>14</v>
      </c>
      <c r="R17" s="277">
        <f ca="1">COUNTIFS('4 set'!$I$5:$I$300,1,'4 set'!$N$5:$N$300,'4 set'!$G$23,'4 set'!$O$5:$O$300,'4 set'!$G$31)</f>
        <v>0</v>
      </c>
      <c r="S17" s="433" t="e">
        <f ca="1">R17/($R$15+$R$16+$R$17+$R$18)</f>
        <v>#DIV/0!</v>
      </c>
      <c r="T17" s="299">
        <f ca="1">COUNTIFS('4 set'!$I$5:$I$300,1,'4 set'!$N$5:$N$300,'4 set'!$G$22,'4 set'!$O$5:$O$300,'4 set'!$G$31)</f>
        <v>0</v>
      </c>
      <c r="U17" s="300" t="e">
        <f ca="1">T17/($T$15+$T$16+$T$17+$T$18)</f>
        <v>#DIV/0!</v>
      </c>
      <c r="V17" s="277">
        <f ca="1">COUNTIFS('4 set'!$I$5:$I$300,1,'4 set'!$N$5:$N$300,'4 set'!$G$25,'4 set'!$O$5:$O$300,'4 set'!$G$31)</f>
        <v>0</v>
      </c>
      <c r="W17" s="298" t="e">
        <f ca="1"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18"/>
      <c r="AC17" s="585"/>
      <c r="AD17" s="585"/>
      <c r="AE17" s="98"/>
      <c r="AG17" s="336">
        <f t="shared" si="0"/>
        <v>0</v>
      </c>
      <c r="AH17" s="338">
        <f>COUNTIFS('4 set'!$O$5:$O$300,'4 set'!$G$29, '4 set'!$L$5:$L$300,AG17)</f>
        <v>0</v>
      </c>
      <c r="AI17" s="338">
        <f>COUNTIFS('4 set'!$O$5:$O$300,'4 set'!$G$28, '4 set'!$L$5:$L$300,AG17)</f>
        <v>0</v>
      </c>
      <c r="AJ17" s="229">
        <f t="shared" si="5"/>
        <v>0</v>
      </c>
      <c r="AL17" s="342">
        <f t="shared" si="6"/>
        <v>0</v>
      </c>
      <c r="AM17" s="371">
        <f>COUNTIFS('4 set'!$L$5:$L$300,'Resumo 4'!AL17,'4 set'!$N$5:$N$300,'4 set'!$G$23,'4 set'!$O$5:$O$300,'4 set'!$G$29)</f>
        <v>0</v>
      </c>
      <c r="AN17" s="303" t="str">
        <f t="shared" si="9"/>
        <v xml:space="preserve"> </v>
      </c>
      <c r="AO17" s="371">
        <f>COUNTIFS('4 set'!$L$5:$L$300,'Resumo 4'!$AL17,'4 set'!$N$5:$N$300,'4 set'!$G$23,'4 set'!$O$5:$O$300,'4 set'!$G$28)</f>
        <v>0</v>
      </c>
      <c r="AP17" s="303" t="str">
        <f t="shared" si="10"/>
        <v xml:space="preserve"> </v>
      </c>
      <c r="AQ17" s="371">
        <f>COUNTIFS('4 set'!$L$5:$L$300,'Resumo 4'!$AL17,'4 set'!$N$5:$N$300,'4 set'!$G$23,'4 set'!$O$5:$O$300,'4 set'!$G$31)</f>
        <v>0</v>
      </c>
      <c r="AR17" s="303" t="str">
        <f t="shared" si="7"/>
        <v xml:space="preserve"> </v>
      </c>
      <c r="AS17" s="371">
        <f>COUNTIFS('4 set'!$L$5:$L$300,'Resumo 4'!$AL17,'4 set'!$N$5:$N$300,'4 set'!$G$22,'4 set'!$O$5:$O$300,'4 set'!$G$29)</f>
        <v>0</v>
      </c>
      <c r="AT17" s="303"/>
      <c r="AU17" s="371">
        <f>COUNTIFS('4 set'!$L$5:$L$300,'Resumo 4'!$AL17,'4 set'!$N$5:$N$300,'4 set'!$G$22,'4 set'!$O$5:$O$300,'4 set'!$G$28)</f>
        <v>0</v>
      </c>
      <c r="AV17" s="303" t="str">
        <f t="shared" si="12"/>
        <v xml:space="preserve"> </v>
      </c>
      <c r="AW17" s="371">
        <f>COUNTIFS('4 set'!$L$5:$L$300,'Resumo 4'!$AL17,'4 set'!$N$5:$N$300,'4 set'!$G$25,'4 set'!$O$5:$O$300,'4 set'!$G$31)</f>
        <v>0</v>
      </c>
      <c r="AX17" s="303" t="str">
        <f t="shared" si="13"/>
        <v xml:space="preserve"> </v>
      </c>
      <c r="AY17" s="371">
        <f>COUNTIFS('4 set'!$L$5:$L$300,'Resumo 4'!$AL17,'4 set'!$N$5:$N$300,'4 set'!$G$25,'4 set'!$O$5:$O$300,'4 set'!$G$29)</f>
        <v>0</v>
      </c>
      <c r="AZ17" s="303" t="str">
        <f t="shared" si="14"/>
        <v xml:space="preserve"> </v>
      </c>
      <c r="BA17" s="371">
        <f>COUNTIFS('4 set'!$L$5:$L$300,'Resumo 4'!$AL17,'4 set'!$N$5:$N$300,'4 set'!$G$25,'4 set'!$O$5:$O$300,'4 set'!$G$28)</f>
        <v>0</v>
      </c>
      <c r="BB17" s="303" t="str">
        <f t="shared" si="15"/>
        <v xml:space="preserve"> </v>
      </c>
      <c r="BC17" s="377">
        <f>COUNTIFS('4 set'!$L$5:$L$300,'Resumo 4'!AL17, '4 set'!$N$5:$N$300,"B",'4 set'!$O$5:$O$300,"C")</f>
        <v>0</v>
      </c>
      <c r="BD17" s="303" t="str">
        <f t="shared" si="16"/>
        <v xml:space="preserve"> </v>
      </c>
      <c r="BE17" s="342">
        <f t="shared" si="8"/>
        <v>0</v>
      </c>
      <c r="BF17" s="371">
        <f>COUNTIFS('4 set'!$L$5:$L$300,'Resumo 4'!$BE17, '4 set'!$N$5:$N$300,'4 set'!$G$24,'4 set'!$O$5:$O$300,'4 set'!$G$30)</f>
        <v>0</v>
      </c>
      <c r="BG17" s="303" t="str">
        <f t="shared" si="17"/>
        <v xml:space="preserve"> </v>
      </c>
      <c r="BH17" s="371">
        <f>COUNTIFS('4 set'!$L$5:$L$300,'Resumo 4'!$BE17, '4 set'!$N$5:$N$300,'4 set'!$G$24,'4 set'!$O$5:$O$300,'4 set'!$G$28)</f>
        <v>0</v>
      </c>
      <c r="BI17" s="303" t="str">
        <f t="shared" si="18"/>
        <v xml:space="preserve"> </v>
      </c>
      <c r="BJ17" s="371">
        <f>COUNTIFS('4 set'!$L$5:$L$300,'Resumo 4'!$BE17, '4 set'!$N$5:$N$300,'4 set'!$G$24,'4 set'!$O$5:$O$300,'4 set'!$G$31)</f>
        <v>0</v>
      </c>
      <c r="BK17" s="303" t="str">
        <f t="shared" si="19"/>
        <v xml:space="preserve"> </v>
      </c>
      <c r="BL17" s="371">
        <f>COUNTIFS('4 set'!$L$5:$L$300,'Resumo 4'!$BE17, '4 set'!$N$5:$N$300,'4 set'!$G$26,'4 set'!$O$5:$O$300,'4 set'!$G$30)</f>
        <v>0</v>
      </c>
      <c r="BM17" s="303"/>
      <c r="BN17" s="371">
        <f>COUNTIFS('4 set'!$L$5:$L$300,'Resumo 4'!$BE17, '4 set'!$N$5:$N$300,'4 set'!$G$26,'4 set'!$O$5:$O$300,'4 set'!$G$28)</f>
        <v>0</v>
      </c>
      <c r="BO17" s="303" t="str">
        <f t="shared" si="21"/>
        <v xml:space="preserve"> </v>
      </c>
      <c r="BP17" s="371">
        <f>COUNTIFS('4 set'!$L$5:$L$300,'Resumo 4'!$BE17, '4 set'!$N$5:$N$300,'4 set'!$G$26,'4 set'!$O$5:$O$300,'4 set'!$G$31)</f>
        <v>0</v>
      </c>
      <c r="BQ17" s="303" t="str">
        <f t="shared" si="22"/>
        <v xml:space="preserve"> </v>
      </c>
      <c r="BR17" s="371">
        <f>COUNTIFS('4 set'!$L$5:$L$300,'Resumo 4'!$BE17, '4 set'!$N$5:$N$300,'4 set'!$G$27,'4 set'!$O$5:$O$300,'4 set'!$G$30)</f>
        <v>0</v>
      </c>
      <c r="BS17" s="303" t="str">
        <f t="shared" si="23"/>
        <v xml:space="preserve"> </v>
      </c>
      <c r="BT17" s="371">
        <f>COUNTIFS('4 set'!$L$5:$L$300,'Resumo 4'!$BE17, '4 set'!$N$5:$N$300,'4 set'!$G$27,'4 set'!$O$5:$O$300,'4 set'!$G$28)</f>
        <v>0</v>
      </c>
      <c r="BU17" s="303" t="str">
        <f t="shared" si="24"/>
        <v xml:space="preserve"> </v>
      </c>
      <c r="BV17" s="371">
        <f>COUNTIFS('4 set'!$L$5:$L$300,'Resumo 4'!$BE17, '4 set'!$N$5:$N$300,'4 set'!$G$27,'4 set'!$O$5:$O$300,'4 set'!$G$31)</f>
        <v>0</v>
      </c>
      <c r="BW17" s="303" t="str">
        <f t="shared" si="25"/>
        <v xml:space="preserve"> </v>
      </c>
      <c r="BX17" s="19"/>
      <c r="BY17" s="19"/>
      <c r="BZ17" s="19"/>
      <c r="CA17" s="19"/>
      <c r="CB17" s="19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</row>
    <row r="18" spans="1:93" ht="15.75" thickBot="1" x14ac:dyDescent="0.3">
      <c r="A18" s="113">
        <f>'4 set'!F18</f>
        <v>0</v>
      </c>
      <c r="B18" s="250">
        <f>'4 set'!AD165</f>
        <v>0</v>
      </c>
      <c r="C18" s="260" t="str">
        <f>'4 set'!AE165</f>
        <v/>
      </c>
      <c r="D18" s="251">
        <f>'4 set'!AI165</f>
        <v>0</v>
      </c>
      <c r="E18" s="263" t="str">
        <f>'4 set'!AJ165</f>
        <v/>
      </c>
      <c r="F18" s="250">
        <f>'4 set'!AS165</f>
        <v>0</v>
      </c>
      <c r="G18" s="260" t="str">
        <f>'4 set'!AT165</f>
        <v/>
      </c>
      <c r="H18" s="251">
        <f>'4 set'!AX165</f>
        <v>0</v>
      </c>
      <c r="I18" s="263" t="str">
        <f>'4 set'!AY165</f>
        <v/>
      </c>
      <c r="J18" s="250">
        <f>'4 set'!BH165</f>
        <v>0</v>
      </c>
      <c r="K18" s="260" t="str">
        <f>'4 set'!BI165</f>
        <v/>
      </c>
      <c r="L18" s="252">
        <f>'4 set'!AN165</f>
        <v>0</v>
      </c>
      <c r="M18" s="263" t="str">
        <f>'4 set'!AO165</f>
        <v/>
      </c>
      <c r="N18" s="369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18"/>
      <c r="AC18" s="585"/>
      <c r="AD18" s="585"/>
      <c r="AE18" s="98"/>
      <c r="AG18" s="336">
        <f t="shared" si="0"/>
        <v>0</v>
      </c>
      <c r="AH18" s="338">
        <f>COUNTIFS('4 set'!$O$5:$O$300,'4 set'!$G$29, '4 set'!$L$5:$L$300,AG18)</f>
        <v>0</v>
      </c>
      <c r="AI18" s="338">
        <f>COUNTIFS('4 set'!$O$5:$O$300,'4 set'!$G$28, '4 set'!$L$5:$L$300,AG18)</f>
        <v>0</v>
      </c>
      <c r="AJ18" s="229">
        <f t="shared" si="5"/>
        <v>0</v>
      </c>
      <c r="AL18" s="341">
        <f t="shared" si="6"/>
        <v>0</v>
      </c>
      <c r="AM18" s="371">
        <f>COUNTIFS('4 set'!$L$5:$L$300,'Resumo 4'!AL18,'4 set'!$N$5:$N$300,'4 set'!$G$23,'4 set'!$O$5:$O$300,'4 set'!$G$29)</f>
        <v>0</v>
      </c>
      <c r="AN18" s="304" t="str">
        <f t="shared" si="9"/>
        <v xml:space="preserve"> </v>
      </c>
      <c r="AO18" s="371">
        <f>COUNTIFS('4 set'!$L$5:$L$300,'Resumo 4'!$AL18,'4 set'!$N$5:$N$300,'4 set'!$G$23,'4 set'!$O$5:$O$300,'4 set'!$G$28)</f>
        <v>0</v>
      </c>
      <c r="AP18" s="304" t="str">
        <f t="shared" si="10"/>
        <v xml:space="preserve"> </v>
      </c>
      <c r="AQ18" s="371">
        <f>COUNTIFS('4 set'!$L$5:$L$300,'Resumo 4'!$AL18,'4 set'!$N$5:$N$300,'4 set'!$G$23,'4 set'!$O$5:$O$300,'4 set'!$G$31)</f>
        <v>0</v>
      </c>
      <c r="AR18" s="304" t="str">
        <f t="shared" si="7"/>
        <v xml:space="preserve"> </v>
      </c>
      <c r="AS18" s="371">
        <f>COUNTIFS('4 set'!$L$5:$L$300,'Resumo 4'!$AL18,'4 set'!$N$5:$N$300,'4 set'!$G$22,'4 set'!$O$5:$O$300,'4 set'!$G$29)</f>
        <v>0</v>
      </c>
      <c r="AT18" s="304"/>
      <c r="AU18" s="371">
        <f>COUNTIFS('4 set'!$L$5:$L$300,'Resumo 4'!$AL18,'4 set'!$N$5:$N$300,'4 set'!$G$22,'4 set'!$O$5:$O$300,'4 set'!$G$28)</f>
        <v>0</v>
      </c>
      <c r="AV18" s="304" t="str">
        <f t="shared" si="12"/>
        <v xml:space="preserve"> </v>
      </c>
      <c r="AW18" s="371">
        <f>COUNTIFS('4 set'!$L$5:$L$300,'Resumo 4'!$AL18,'4 set'!$N$5:$N$300,'4 set'!$G$25,'4 set'!$O$5:$O$300,'4 set'!$G$31)</f>
        <v>0</v>
      </c>
      <c r="AX18" s="304" t="str">
        <f t="shared" si="13"/>
        <v xml:space="preserve"> </v>
      </c>
      <c r="AY18" s="371">
        <f>COUNTIFS('4 set'!$L$5:$L$300,'Resumo 4'!$AL18,'4 set'!$N$5:$N$300,'4 set'!$G$25,'4 set'!$O$5:$O$300,'4 set'!$G$29)</f>
        <v>0</v>
      </c>
      <c r="AZ18" s="304" t="str">
        <f t="shared" si="14"/>
        <v xml:space="preserve"> </v>
      </c>
      <c r="BA18" s="371">
        <f>COUNTIFS('4 set'!$L$5:$L$300,'Resumo 4'!$AL18,'4 set'!$N$5:$N$300,'4 set'!$G$25,'4 set'!$O$5:$O$300,'4 set'!$G$28)</f>
        <v>0</v>
      </c>
      <c r="BB18" s="304" t="str">
        <f t="shared" si="15"/>
        <v xml:space="preserve"> </v>
      </c>
      <c r="BC18" s="371">
        <f>COUNTIFS('4 set'!$L$5:$L$300,'Resumo 4'!AL18, '4 set'!$N$5:$N$300,"B",'4 set'!$O$5:$O$300,"C")</f>
        <v>0</v>
      </c>
      <c r="BD18" s="304" t="str">
        <f t="shared" si="16"/>
        <v xml:space="preserve"> </v>
      </c>
      <c r="BE18" s="341">
        <f t="shared" si="8"/>
        <v>0</v>
      </c>
      <c r="BF18" s="371">
        <f>COUNTIFS('4 set'!$L$5:$L$300,'Resumo 4'!$BE18, '4 set'!$N$5:$N$300,'4 set'!$G$24,'4 set'!$O$5:$O$300,'4 set'!$G$30)</f>
        <v>0</v>
      </c>
      <c r="BG18" s="304" t="str">
        <f t="shared" si="17"/>
        <v xml:space="preserve"> </v>
      </c>
      <c r="BH18" s="371">
        <f>COUNTIFS('4 set'!$L$5:$L$300,'Resumo 4'!$BE18, '4 set'!$N$5:$N$300,'4 set'!$G$24,'4 set'!$O$5:$O$300,'4 set'!$G$28)</f>
        <v>0</v>
      </c>
      <c r="BI18" s="304" t="str">
        <f t="shared" si="18"/>
        <v xml:space="preserve"> </v>
      </c>
      <c r="BJ18" s="371">
        <f>COUNTIFS('4 set'!$L$5:$L$300,'Resumo 4'!$BE18, '4 set'!$N$5:$N$300,'4 set'!$G$24,'4 set'!$O$5:$O$300,'4 set'!$G$31)</f>
        <v>0</v>
      </c>
      <c r="BK18" s="304" t="str">
        <f t="shared" si="19"/>
        <v xml:space="preserve"> </v>
      </c>
      <c r="BL18" s="371">
        <f>COUNTIFS('4 set'!$L$5:$L$300,'Resumo 4'!$BE18, '4 set'!$N$5:$N$300,'4 set'!$G$26,'4 set'!$O$5:$O$300,'4 set'!$G$30)</f>
        <v>0</v>
      </c>
      <c r="BM18" s="304"/>
      <c r="BN18" s="371">
        <f>COUNTIFS('4 set'!$L$5:$L$300,'Resumo 4'!$BE18, '4 set'!$N$5:$N$300,'4 set'!$G$26,'4 set'!$O$5:$O$300,'4 set'!$G$28)</f>
        <v>0</v>
      </c>
      <c r="BO18" s="304" t="str">
        <f t="shared" si="21"/>
        <v xml:space="preserve"> </v>
      </c>
      <c r="BP18" s="371">
        <f>COUNTIFS('4 set'!$L$5:$L$300,'Resumo 4'!$BE18, '4 set'!$N$5:$N$300,'4 set'!$G$26,'4 set'!$O$5:$O$300,'4 set'!$G$31)</f>
        <v>0</v>
      </c>
      <c r="BQ18" s="304" t="str">
        <f t="shared" si="22"/>
        <v xml:space="preserve"> </v>
      </c>
      <c r="BR18" s="371">
        <f>COUNTIFS('4 set'!$L$5:$L$300,'Resumo 4'!$BE18, '4 set'!$N$5:$N$300,'4 set'!$G$27,'4 set'!$O$5:$O$300,'4 set'!$G$30)</f>
        <v>0</v>
      </c>
      <c r="BS18" s="304" t="str">
        <f t="shared" si="23"/>
        <v xml:space="preserve"> </v>
      </c>
      <c r="BT18" s="371">
        <f>COUNTIFS('4 set'!$L$5:$L$300,'Resumo 4'!$BE18, '4 set'!$N$5:$N$300,'4 set'!$G$27,'4 set'!$O$5:$O$300,'4 set'!$G$28)</f>
        <v>0</v>
      </c>
      <c r="BU18" s="304" t="str">
        <f t="shared" si="24"/>
        <v xml:space="preserve"> </v>
      </c>
      <c r="BV18" s="371">
        <f>COUNTIFS('4 set'!$L$5:$L$300,'Resumo 4'!$BE18, '4 set'!$N$5:$N$300,'4 set'!$G$27,'4 set'!$O$5:$O$300,'4 set'!$G$31)</f>
        <v>0</v>
      </c>
      <c r="BW18" s="304" t="str">
        <f t="shared" si="25"/>
        <v xml:space="preserve"> </v>
      </c>
      <c r="BX18" s="19"/>
      <c r="BY18" s="19"/>
      <c r="BZ18" s="19"/>
      <c r="CA18" s="19"/>
      <c r="CB18" s="1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1:93" ht="15.75" thickBot="1" x14ac:dyDescent="0.3">
      <c r="A19" s="113">
        <f>'4 set'!F19</f>
        <v>0</v>
      </c>
      <c r="B19" s="250"/>
      <c r="C19" s="260"/>
      <c r="D19" s="251"/>
      <c r="E19" s="263"/>
      <c r="F19" s="250"/>
      <c r="G19" s="260"/>
      <c r="H19" s="251"/>
      <c r="I19" s="263"/>
      <c r="J19" s="250"/>
      <c r="K19" s="260"/>
      <c r="L19" s="252"/>
      <c r="M19" s="263"/>
      <c r="N19" s="369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8"/>
      <c r="AC19" s="585"/>
      <c r="AD19" s="585"/>
      <c r="AE19" s="98"/>
      <c r="AG19" s="336">
        <f t="shared" si="0"/>
        <v>0</v>
      </c>
      <c r="AH19" s="338">
        <f>COUNTIFS('4 set'!$O$5:$O$300,'4 set'!$G$29, '4 set'!$L$5:$L$300,AG19)</f>
        <v>0</v>
      </c>
      <c r="AI19" s="338">
        <f>COUNTIFS('4 set'!$O$5:$O$300,'4 set'!$G$28, '4 set'!$L$5:$L$300,AG19)</f>
        <v>0</v>
      </c>
      <c r="AJ19" s="229">
        <f t="shared" si="5"/>
        <v>0</v>
      </c>
      <c r="AL19" s="342">
        <f t="shared" si="6"/>
        <v>0</v>
      </c>
      <c r="AM19" s="371">
        <f>COUNTIFS('4 set'!$L$5:$L$300,'Resumo 4'!AL19,'4 set'!$N$5:$N$300,'4 set'!$G$23,'4 set'!$O$5:$O$300,'4 set'!$G$29)</f>
        <v>0</v>
      </c>
      <c r="AN19" s="303" t="str">
        <f t="shared" si="9"/>
        <v xml:space="preserve"> </v>
      </c>
      <c r="AO19" s="371">
        <f>COUNTIFS('4 set'!$L$5:$L$300,'Resumo 4'!$AL19,'4 set'!$N$5:$N$300,'4 set'!$G$23,'4 set'!$O$5:$O$300,'4 set'!$G$28)</f>
        <v>0</v>
      </c>
      <c r="AP19" s="303" t="str">
        <f t="shared" si="10"/>
        <v xml:space="preserve"> </v>
      </c>
      <c r="AQ19" s="371">
        <f>COUNTIFS('4 set'!$L$5:$L$300,'Resumo 4'!$AL19,'4 set'!$N$5:$N$300,'4 set'!$G$23,'4 set'!$O$5:$O$300,'4 set'!$G$31)</f>
        <v>0</v>
      </c>
      <c r="AR19" s="303" t="str">
        <f t="shared" si="7"/>
        <v xml:space="preserve"> </v>
      </c>
      <c r="AS19" s="371">
        <f>COUNTIFS('4 set'!$L$5:$L$300,'Resumo 4'!$AL19,'4 set'!$N$5:$N$300,'4 set'!$G$22,'4 set'!$O$5:$O$300,'4 set'!$G$29)</f>
        <v>0</v>
      </c>
      <c r="AT19" s="303"/>
      <c r="AU19" s="371">
        <f>COUNTIFS('4 set'!$L$5:$L$300,'Resumo 4'!$AL19,'4 set'!$N$5:$N$300,'4 set'!$G$22,'4 set'!$O$5:$O$300,'4 set'!$G$28)</f>
        <v>0</v>
      </c>
      <c r="AV19" s="303" t="str">
        <f t="shared" si="12"/>
        <v xml:space="preserve"> </v>
      </c>
      <c r="AW19" s="371">
        <f>COUNTIFS('4 set'!$L$5:$L$300,'Resumo 4'!$AL19,'4 set'!$N$5:$N$300,'4 set'!$G$25,'4 set'!$O$5:$O$300,'4 set'!$G$31)</f>
        <v>0</v>
      </c>
      <c r="AX19" s="303" t="str">
        <f t="shared" si="13"/>
        <v xml:space="preserve"> </v>
      </c>
      <c r="AY19" s="371">
        <f>COUNTIFS('4 set'!$L$5:$L$300,'Resumo 4'!$AL19,'4 set'!$N$5:$N$300,'4 set'!$G$25,'4 set'!$O$5:$O$300,'4 set'!$G$29)</f>
        <v>0</v>
      </c>
      <c r="AZ19" s="303" t="str">
        <f t="shared" si="14"/>
        <v xml:space="preserve"> </v>
      </c>
      <c r="BA19" s="371">
        <f>COUNTIFS('4 set'!$L$5:$L$300,'Resumo 4'!$AL19,'4 set'!$N$5:$N$300,'4 set'!$G$25,'4 set'!$O$5:$O$300,'4 set'!$G$28)</f>
        <v>0</v>
      </c>
      <c r="BB19" s="303" t="str">
        <f t="shared" si="15"/>
        <v xml:space="preserve"> </v>
      </c>
      <c r="BC19" s="377">
        <f>COUNTIFS('4 set'!$L$5:$L$300,'Resumo 4'!AL19, '4 set'!$N$5:$N$300,"B",'4 set'!$O$5:$O$300,"C")</f>
        <v>0</v>
      </c>
      <c r="BD19" s="303" t="str">
        <f t="shared" si="16"/>
        <v xml:space="preserve"> </v>
      </c>
      <c r="BE19" s="342">
        <f t="shared" si="8"/>
        <v>0</v>
      </c>
      <c r="BF19" s="371">
        <f>COUNTIFS('4 set'!$L$5:$L$300,'Resumo 4'!$BE19, '4 set'!$N$5:$N$300,'4 set'!$G$24,'4 set'!$O$5:$O$300,'4 set'!$G$30)</f>
        <v>0</v>
      </c>
      <c r="BG19" s="303" t="str">
        <f t="shared" si="17"/>
        <v xml:space="preserve"> </v>
      </c>
      <c r="BH19" s="371">
        <f>COUNTIFS('4 set'!$L$5:$L$300,'Resumo 4'!$BE19, '4 set'!$N$5:$N$300,'4 set'!$G$24,'4 set'!$O$5:$O$300,'4 set'!$G$28)</f>
        <v>0</v>
      </c>
      <c r="BI19" s="303" t="str">
        <f t="shared" si="18"/>
        <v xml:space="preserve"> </v>
      </c>
      <c r="BJ19" s="371">
        <f>COUNTIFS('4 set'!$L$5:$L$300,'Resumo 4'!$BE19, '4 set'!$N$5:$N$300,'4 set'!$G$24,'4 set'!$O$5:$O$300,'4 set'!$G$31)</f>
        <v>0</v>
      </c>
      <c r="BK19" s="303" t="str">
        <f t="shared" si="19"/>
        <v xml:space="preserve"> </v>
      </c>
      <c r="BL19" s="371">
        <f>COUNTIFS('4 set'!$L$5:$L$300,'Resumo 4'!$BE19, '4 set'!$N$5:$N$300,'4 set'!$G$26,'4 set'!$O$5:$O$300,'4 set'!$G$30)</f>
        <v>0</v>
      </c>
      <c r="BM19" s="303"/>
      <c r="BN19" s="371">
        <f>COUNTIFS('4 set'!$L$5:$L$300,'Resumo 4'!$BE19, '4 set'!$N$5:$N$300,'4 set'!$G$26,'4 set'!$O$5:$O$300,'4 set'!$G$28)</f>
        <v>0</v>
      </c>
      <c r="BO19" s="303" t="str">
        <f t="shared" si="21"/>
        <v xml:space="preserve"> </v>
      </c>
      <c r="BP19" s="371">
        <f>COUNTIFS('4 set'!$L$5:$L$300,'Resumo 4'!$BE19, '4 set'!$N$5:$N$300,'4 set'!$G$26,'4 set'!$O$5:$O$300,'4 set'!$G$31)</f>
        <v>0</v>
      </c>
      <c r="BQ19" s="303" t="str">
        <f t="shared" si="22"/>
        <v xml:space="preserve"> </v>
      </c>
      <c r="BR19" s="371">
        <f>COUNTIFS('4 set'!$L$5:$L$300,'Resumo 4'!$BE19, '4 set'!$N$5:$N$300,'4 set'!$G$27,'4 set'!$O$5:$O$300,'4 set'!$G$30)</f>
        <v>0</v>
      </c>
      <c r="BS19" s="303" t="str">
        <f t="shared" si="23"/>
        <v xml:space="preserve"> </v>
      </c>
      <c r="BT19" s="371">
        <f>COUNTIFS('4 set'!$L$5:$L$300,'Resumo 4'!$BE19, '4 set'!$N$5:$N$300,'4 set'!$G$27,'4 set'!$O$5:$O$300,'4 set'!$G$28)</f>
        <v>0</v>
      </c>
      <c r="BU19" s="303" t="str">
        <f t="shared" si="24"/>
        <v xml:space="preserve"> </v>
      </c>
      <c r="BV19" s="371">
        <f>COUNTIFS('4 set'!$L$5:$L$300,'Resumo 4'!$BE19, '4 set'!$N$5:$N$300,'4 set'!$G$27,'4 set'!$O$5:$O$300,'4 set'!$G$31)</f>
        <v>0</v>
      </c>
      <c r="BW19" s="303" t="str">
        <f t="shared" si="25"/>
        <v xml:space="preserve"> </v>
      </c>
      <c r="BX19" s="19"/>
      <c r="BY19" s="19"/>
      <c r="BZ19" s="19"/>
      <c r="CA19" s="19"/>
      <c r="CB19" s="1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1:93" ht="15.75" thickBot="1" x14ac:dyDescent="0.3">
      <c r="A20" s="113">
        <f>'4 set'!F20</f>
        <v>0</v>
      </c>
      <c r="B20" s="250"/>
      <c r="C20" s="260"/>
      <c r="D20" s="251"/>
      <c r="E20" s="263"/>
      <c r="F20" s="250"/>
      <c r="G20" s="260"/>
      <c r="H20" s="251"/>
      <c r="I20" s="263"/>
      <c r="J20" s="250"/>
      <c r="K20" s="260"/>
      <c r="L20" s="252"/>
      <c r="M20" s="263"/>
      <c r="N20" s="369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18"/>
      <c r="AC20" s="585"/>
      <c r="AD20" s="585"/>
      <c r="AE20" s="98"/>
      <c r="AG20" s="336">
        <f t="shared" si="0"/>
        <v>0</v>
      </c>
      <c r="AH20" s="338">
        <f>COUNTIFS('4 set'!$O$5:$O$300,'4 set'!$G$29, '4 set'!$L$5:$L$300,AG20)</f>
        <v>0</v>
      </c>
      <c r="AI20" s="338">
        <f>COUNTIFS('4 set'!$O$5:$O$300,'4 set'!$G$28, '4 set'!$L$5:$L$300,AG20)</f>
        <v>0</v>
      </c>
      <c r="AJ20" s="229">
        <f t="shared" si="5"/>
        <v>0</v>
      </c>
      <c r="AL20" s="341">
        <f t="shared" si="6"/>
        <v>0</v>
      </c>
      <c r="AM20" s="371">
        <f>COUNTIFS('4 set'!$L$5:$L$300,'Resumo 4'!AL20,'4 set'!$N$5:$N$300,'4 set'!$G$23,'4 set'!$O$5:$O$300,'4 set'!$G$29)</f>
        <v>0</v>
      </c>
      <c r="AN20" s="304" t="str">
        <f t="shared" si="9"/>
        <v xml:space="preserve"> </v>
      </c>
      <c r="AO20" s="371">
        <f>COUNTIFS('4 set'!$L$5:$L$300,'Resumo 4'!$AL20,'4 set'!$N$5:$N$300,'4 set'!$G$23,'4 set'!$O$5:$O$300,'4 set'!$G$28)</f>
        <v>0</v>
      </c>
      <c r="AP20" s="304" t="str">
        <f t="shared" si="10"/>
        <v xml:space="preserve"> </v>
      </c>
      <c r="AQ20" s="371">
        <f>COUNTIFS('4 set'!$L$5:$L$300,'Resumo 4'!$AL20,'4 set'!$N$5:$N$300,'4 set'!$G$23,'4 set'!$O$5:$O$300,'4 set'!$G$31)</f>
        <v>0</v>
      </c>
      <c r="AR20" s="304" t="str">
        <f t="shared" si="7"/>
        <v xml:space="preserve"> </v>
      </c>
      <c r="AS20" s="371">
        <f>COUNTIFS('4 set'!$L$5:$L$300,'Resumo 4'!$AL20,'4 set'!$N$5:$N$300,'4 set'!$G$22,'4 set'!$O$5:$O$300,'4 set'!$G$29)</f>
        <v>0</v>
      </c>
      <c r="AT20" s="304"/>
      <c r="AU20" s="371">
        <f>COUNTIFS('4 set'!$L$5:$L$300,'Resumo 4'!$AL20,'4 set'!$N$5:$N$300,'4 set'!$G$22,'4 set'!$O$5:$O$300,'4 set'!$G$28)</f>
        <v>0</v>
      </c>
      <c r="AV20" s="304" t="str">
        <f t="shared" si="12"/>
        <v xml:space="preserve"> </v>
      </c>
      <c r="AW20" s="371">
        <f>COUNTIFS('4 set'!$L$5:$L$300,'Resumo 4'!$AL20,'4 set'!$N$5:$N$300,'4 set'!$G$25,'4 set'!$O$5:$O$300,'4 set'!$G$31)</f>
        <v>0</v>
      </c>
      <c r="AX20" s="304" t="str">
        <f t="shared" si="13"/>
        <v xml:space="preserve"> </v>
      </c>
      <c r="AY20" s="371">
        <f>COUNTIFS('4 set'!$L$5:$L$300,'Resumo 4'!$AL20,'4 set'!$N$5:$N$300,'4 set'!$G$25,'4 set'!$O$5:$O$300,'4 set'!$G$29)</f>
        <v>0</v>
      </c>
      <c r="AZ20" s="304" t="str">
        <f t="shared" si="14"/>
        <v xml:space="preserve"> </v>
      </c>
      <c r="BA20" s="371">
        <f>COUNTIFS('4 set'!$L$5:$L$300,'Resumo 4'!$AL20,'4 set'!$N$5:$N$300,'4 set'!$G$25,'4 set'!$O$5:$O$300,'4 set'!$G$28)</f>
        <v>0</v>
      </c>
      <c r="BB20" s="304" t="str">
        <f t="shared" si="15"/>
        <v xml:space="preserve"> </v>
      </c>
      <c r="BC20" s="371">
        <f>COUNTIFS('4 set'!$L$5:$L$300,'Resumo 4'!AL20, '4 set'!$N$5:$N$300,"B",'4 set'!$O$5:$O$300,"C")</f>
        <v>0</v>
      </c>
      <c r="BD20" s="304" t="str">
        <f t="shared" si="16"/>
        <v xml:space="preserve"> </v>
      </c>
      <c r="BE20" s="341">
        <f t="shared" si="8"/>
        <v>0</v>
      </c>
      <c r="BF20" s="371">
        <f>COUNTIFS('4 set'!$L$5:$L$300,'Resumo 4'!$BE20, '4 set'!$N$5:$N$300,'4 set'!$G$24,'4 set'!$O$5:$O$300,'4 set'!$G$30)</f>
        <v>0</v>
      </c>
      <c r="BG20" s="304" t="str">
        <f t="shared" si="17"/>
        <v xml:space="preserve"> </v>
      </c>
      <c r="BH20" s="371">
        <f>COUNTIFS('4 set'!$L$5:$L$300,'Resumo 4'!$BE20, '4 set'!$N$5:$N$300,'4 set'!$G$24,'4 set'!$O$5:$O$300,'4 set'!$G$28)</f>
        <v>0</v>
      </c>
      <c r="BI20" s="304" t="str">
        <f t="shared" si="18"/>
        <v xml:space="preserve"> </v>
      </c>
      <c r="BJ20" s="371">
        <f>COUNTIFS('4 set'!$L$5:$L$300,'Resumo 4'!$BE20, '4 set'!$N$5:$N$300,'4 set'!$G$24,'4 set'!$O$5:$O$300,'4 set'!$G$31)</f>
        <v>0</v>
      </c>
      <c r="BK20" s="304" t="str">
        <f t="shared" si="19"/>
        <v xml:space="preserve"> </v>
      </c>
      <c r="BL20" s="371">
        <f>COUNTIFS('4 set'!$L$5:$L$300,'Resumo 4'!$BE20, '4 set'!$N$5:$N$300,'4 set'!$G$26,'4 set'!$O$5:$O$300,'4 set'!$G$30)</f>
        <v>0</v>
      </c>
      <c r="BM20" s="304"/>
      <c r="BN20" s="371">
        <f>COUNTIFS('4 set'!$L$5:$L$300,'Resumo 4'!$BE20, '4 set'!$N$5:$N$300,'4 set'!$G$26,'4 set'!$O$5:$O$300,'4 set'!$G$28)</f>
        <v>0</v>
      </c>
      <c r="BO20" s="304" t="str">
        <f t="shared" si="21"/>
        <v xml:space="preserve"> </v>
      </c>
      <c r="BP20" s="371">
        <f>COUNTIFS('4 set'!$L$5:$L$300,'Resumo 4'!$BE20, '4 set'!$N$5:$N$300,'4 set'!$G$26,'4 set'!$O$5:$O$300,'4 set'!$G$31)</f>
        <v>0</v>
      </c>
      <c r="BQ20" s="304" t="str">
        <f t="shared" si="22"/>
        <v xml:space="preserve"> </v>
      </c>
      <c r="BR20" s="371">
        <f>COUNTIFS('4 set'!$L$5:$L$300,'Resumo 4'!$BE20, '4 set'!$N$5:$N$300,'4 set'!$G$27,'4 set'!$O$5:$O$300,'4 set'!$G$30)</f>
        <v>0</v>
      </c>
      <c r="BS20" s="304" t="str">
        <f t="shared" si="23"/>
        <v xml:space="preserve"> </v>
      </c>
      <c r="BT20" s="371">
        <f>COUNTIFS('4 set'!$L$5:$L$300,'Resumo 4'!$BE20, '4 set'!$N$5:$N$300,'4 set'!$G$27,'4 set'!$O$5:$O$300,'4 set'!$G$28)</f>
        <v>0</v>
      </c>
      <c r="BU20" s="304" t="str">
        <f t="shared" si="24"/>
        <v xml:space="preserve"> </v>
      </c>
      <c r="BV20" s="371">
        <f>COUNTIFS('4 set'!$L$5:$L$300,'Resumo 4'!$BE20, '4 set'!$N$5:$N$300,'4 set'!$G$27,'4 set'!$O$5:$O$300,'4 set'!$G$31)</f>
        <v>0</v>
      </c>
      <c r="BW20" s="304" t="str">
        <f t="shared" si="25"/>
        <v xml:space="preserve"> </v>
      </c>
      <c r="BX20" s="19"/>
      <c r="BY20" s="19"/>
      <c r="BZ20" s="19"/>
      <c r="CA20" s="19"/>
      <c r="CB20" s="1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ht="15.75" thickBot="1" x14ac:dyDescent="0.3">
      <c r="A21" s="113">
        <f>'4 set'!F21</f>
        <v>0</v>
      </c>
      <c r="B21" s="250"/>
      <c r="C21" s="260"/>
      <c r="D21" s="251"/>
      <c r="E21" s="263"/>
      <c r="F21" s="250"/>
      <c r="G21" s="260"/>
      <c r="H21" s="251"/>
      <c r="I21" s="263"/>
      <c r="J21" s="250"/>
      <c r="K21" s="260"/>
      <c r="L21" s="252"/>
      <c r="M21" s="263"/>
      <c r="N21" s="369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18"/>
      <c r="AC21" s="585"/>
      <c r="AD21" s="585"/>
      <c r="AE21" s="98"/>
      <c r="AG21" s="336">
        <f t="shared" si="0"/>
        <v>0</v>
      </c>
      <c r="AH21" s="338">
        <f>COUNTIFS('4 set'!$O$5:$O$300,'4 set'!$G$29, '4 set'!$L$5:$L$300,AG21)</f>
        <v>0</v>
      </c>
      <c r="AI21" s="338">
        <f>COUNTIFS('4 set'!$O$5:$O$300,'4 set'!$G$28, '4 set'!$L$5:$L$300,AG21)</f>
        <v>0</v>
      </c>
      <c r="AJ21" s="229">
        <f t="shared" si="5"/>
        <v>0</v>
      </c>
      <c r="AL21" s="342">
        <f t="shared" si="6"/>
        <v>0</v>
      </c>
      <c r="AM21" s="371">
        <f>COUNTIFS('4 set'!$L$5:$L$300,'Resumo 4'!AL21,'4 set'!$N$5:$N$300,'4 set'!$G$23,'4 set'!$O$5:$O$300,'4 set'!$G$29)</f>
        <v>0</v>
      </c>
      <c r="AN21" s="303" t="str">
        <f t="shared" si="9"/>
        <v xml:space="preserve"> </v>
      </c>
      <c r="AO21" s="371">
        <f>COUNTIFS('4 set'!$L$5:$L$300,'Resumo 4'!$AL21,'4 set'!$N$5:$N$300,'4 set'!$G$23,'4 set'!$O$5:$O$300,'4 set'!$G$28)</f>
        <v>0</v>
      </c>
      <c r="AP21" s="303" t="str">
        <f t="shared" si="10"/>
        <v xml:space="preserve"> </v>
      </c>
      <c r="AQ21" s="371">
        <f>COUNTIFS('4 set'!$L$5:$L$300,'Resumo 4'!$AL21,'4 set'!$N$5:$N$300,'4 set'!$G$23,'4 set'!$O$5:$O$300,'4 set'!$G$31)</f>
        <v>0</v>
      </c>
      <c r="AR21" s="303" t="str">
        <f t="shared" si="7"/>
        <v xml:space="preserve"> </v>
      </c>
      <c r="AS21" s="371">
        <f>COUNTIFS('4 set'!$L$5:$L$300,'Resumo 4'!$AL21,'4 set'!$N$5:$N$300,'4 set'!$G$22,'4 set'!$O$5:$O$300,'4 set'!$G$29)</f>
        <v>0</v>
      </c>
      <c r="AT21" s="303"/>
      <c r="AU21" s="371">
        <f>COUNTIFS('4 set'!$L$5:$L$300,'Resumo 4'!$AL21,'4 set'!$N$5:$N$300,'4 set'!$G$22,'4 set'!$O$5:$O$300,'4 set'!$G$28)</f>
        <v>0</v>
      </c>
      <c r="AV21" s="303" t="str">
        <f t="shared" si="12"/>
        <v xml:space="preserve"> </v>
      </c>
      <c r="AW21" s="371">
        <f>COUNTIFS('4 set'!$L$5:$L$300,'Resumo 4'!$AL21,'4 set'!$N$5:$N$300,'4 set'!$G$25,'4 set'!$O$5:$O$300,'4 set'!$G$31)</f>
        <v>0</v>
      </c>
      <c r="AX21" s="303" t="str">
        <f t="shared" si="13"/>
        <v xml:space="preserve"> </v>
      </c>
      <c r="AY21" s="371">
        <f>COUNTIFS('4 set'!$L$5:$L$300,'Resumo 4'!$AL21,'4 set'!$N$5:$N$300,'4 set'!$G$25,'4 set'!$O$5:$O$300,'4 set'!$G$29)</f>
        <v>0</v>
      </c>
      <c r="AZ21" s="303" t="str">
        <f t="shared" si="14"/>
        <v xml:space="preserve"> </v>
      </c>
      <c r="BA21" s="371">
        <f>COUNTIFS('4 set'!$L$5:$L$300,'Resumo 4'!$AL21,'4 set'!$N$5:$N$300,'4 set'!$G$25,'4 set'!$O$5:$O$300,'4 set'!$G$28)</f>
        <v>0</v>
      </c>
      <c r="BB21" s="303" t="str">
        <f t="shared" si="15"/>
        <v xml:space="preserve"> </v>
      </c>
      <c r="BC21" s="377">
        <f>COUNTIFS('4 set'!$L$5:$L$300,'Resumo 4'!AL21, '4 set'!$N$5:$N$300,"B",'4 set'!$O$5:$O$300,"C")</f>
        <v>0</v>
      </c>
      <c r="BD21" s="303" t="str">
        <f t="shared" si="16"/>
        <v xml:space="preserve"> </v>
      </c>
      <c r="BE21" s="342">
        <f t="shared" si="8"/>
        <v>0</v>
      </c>
      <c r="BF21" s="371">
        <f>COUNTIFS('4 set'!$L$5:$L$300,'Resumo 4'!$BE21, '4 set'!$N$5:$N$300,'4 set'!$G$24,'4 set'!$O$5:$O$300,'4 set'!$G$30)</f>
        <v>0</v>
      </c>
      <c r="BG21" s="303" t="str">
        <f t="shared" si="17"/>
        <v xml:space="preserve"> </v>
      </c>
      <c r="BH21" s="371">
        <f>COUNTIFS('4 set'!$L$5:$L$300,'Resumo 4'!$BE21, '4 set'!$N$5:$N$300,'4 set'!$G$24,'4 set'!$O$5:$O$300,'4 set'!$G$28)</f>
        <v>0</v>
      </c>
      <c r="BI21" s="303" t="str">
        <f t="shared" si="18"/>
        <v xml:space="preserve"> </v>
      </c>
      <c r="BJ21" s="371">
        <f>COUNTIFS('4 set'!$L$5:$L$300,'Resumo 4'!$BE21, '4 set'!$N$5:$N$300,'4 set'!$G$24,'4 set'!$O$5:$O$300,'4 set'!$G$31)</f>
        <v>0</v>
      </c>
      <c r="BK21" s="303" t="str">
        <f t="shared" si="19"/>
        <v xml:space="preserve"> </v>
      </c>
      <c r="BL21" s="371">
        <f>COUNTIFS('4 set'!$L$5:$L$300,'Resumo 4'!$BE21, '4 set'!$N$5:$N$300,'4 set'!$G$26,'4 set'!$O$5:$O$300,'4 set'!$G$30)</f>
        <v>0</v>
      </c>
      <c r="BM21" s="303"/>
      <c r="BN21" s="371">
        <f>COUNTIFS('4 set'!$L$5:$L$300,'Resumo 4'!$BE21, '4 set'!$N$5:$N$300,'4 set'!$G$26,'4 set'!$O$5:$O$300,'4 set'!$G$28)</f>
        <v>0</v>
      </c>
      <c r="BO21" s="303" t="str">
        <f t="shared" si="21"/>
        <v xml:space="preserve"> </v>
      </c>
      <c r="BP21" s="371">
        <f>COUNTIFS('4 set'!$L$5:$L$300,'Resumo 4'!$BE21, '4 set'!$N$5:$N$300,'4 set'!$G$26,'4 set'!$O$5:$O$300,'4 set'!$G$31)</f>
        <v>0</v>
      </c>
      <c r="BQ21" s="303" t="str">
        <f t="shared" si="22"/>
        <v xml:space="preserve"> </v>
      </c>
      <c r="BR21" s="371">
        <f>COUNTIFS('4 set'!$L$5:$L$300,'Resumo 4'!$BE21, '4 set'!$N$5:$N$300,'4 set'!$G$27,'4 set'!$O$5:$O$300,'4 set'!$G$30)</f>
        <v>0</v>
      </c>
      <c r="BS21" s="303" t="str">
        <f t="shared" si="23"/>
        <v xml:space="preserve"> </v>
      </c>
      <c r="BT21" s="371">
        <f>COUNTIFS('4 set'!$L$5:$L$300,'Resumo 4'!$BE21, '4 set'!$N$5:$N$300,'4 set'!$G$27,'4 set'!$O$5:$O$300,'4 set'!$G$28)</f>
        <v>0</v>
      </c>
      <c r="BU21" s="303" t="str">
        <f t="shared" si="24"/>
        <v xml:space="preserve"> </v>
      </c>
      <c r="BV21" s="371">
        <f>COUNTIFS('4 set'!$L$5:$L$300,'Resumo 4'!$BE21, '4 set'!$N$5:$N$300,'4 set'!$G$27,'4 set'!$O$5:$O$300,'4 set'!$G$31)</f>
        <v>0</v>
      </c>
      <c r="BW21" s="303" t="str">
        <f t="shared" si="25"/>
        <v xml:space="preserve"> </v>
      </c>
      <c r="BX21" s="19"/>
      <c r="BY21" s="19"/>
      <c r="BZ21" s="19"/>
      <c r="CA21" s="19"/>
      <c r="CB21" s="1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</row>
    <row r="22" spans="1:93" ht="15.75" thickBot="1" x14ac:dyDescent="0.3">
      <c r="A22" s="113">
        <f>'4 set'!F22</f>
        <v>0</v>
      </c>
      <c r="B22" s="250"/>
      <c r="C22" s="260"/>
      <c r="D22" s="251"/>
      <c r="E22" s="263"/>
      <c r="F22" s="250"/>
      <c r="G22" s="260"/>
      <c r="H22" s="251"/>
      <c r="I22" s="263"/>
      <c r="J22" s="250"/>
      <c r="K22" s="260"/>
      <c r="L22" s="252"/>
      <c r="M22" s="263"/>
      <c r="N22" s="369" t="str">
        <f t="shared" si="1"/>
        <v xml:space="preserve"> </v>
      </c>
      <c r="O22" s="258"/>
      <c r="P22" s="16"/>
      <c r="Q22" s="125" t="s">
        <v>13</v>
      </c>
      <c r="R22" s="295">
        <f ca="1">COUNTIFS('4 set'!$I$5:$I$300,1,'4 set'!$N$5:$N$300,'4 set'!$G$24,'4 set'!$O$5:$O$300,'4 set'!$G$28)</f>
        <v>0</v>
      </c>
      <c r="S22" s="296" t="e">
        <f ca="1">R22/($R$22+$R$23+$R$24)</f>
        <v>#DIV/0!</v>
      </c>
      <c r="T22" s="273">
        <f ca="1">COUNTIFS('4 set'!$I$5:$I$300,1,'4 set'!$N$5:$N$300,'4 set'!$G$27,'4 set'!$O$5:$O$300,'4 set'!$G$28)</f>
        <v>0</v>
      </c>
      <c r="U22" s="294" t="e">
        <f ca="1">T22/($T$22+$T$23+$T$24)</f>
        <v>#DIV/0!</v>
      </c>
      <c r="V22" s="295">
        <f ca="1">COUNTIFS('4 set'!$I$5:$I$300,1,'4 set'!$N$5:$N$300,'4 set'!$G$26,'4 set'!$O$5:$O$300,'4 set'!$G$28)</f>
        <v>0</v>
      </c>
      <c r="W22" s="296" t="e">
        <f ca="1">V22/($V$22+$V$23+$V$24)</f>
        <v>#DIV/0!</v>
      </c>
      <c r="X22" s="219">
        <f ca="1">SUM(R22,T22,V22)</f>
        <v>0</v>
      </c>
      <c r="Y22" s="297" t="e">
        <f ca="1">X22/($X$22+$X$23+$X$24)</f>
        <v>#DIV/0!</v>
      </c>
      <c r="Z22" s="18"/>
      <c r="AA22" s="408"/>
      <c r="AB22" s="18"/>
      <c r="AC22" s="585"/>
      <c r="AD22" s="585"/>
      <c r="AE22" s="98"/>
      <c r="AG22" s="336">
        <f t="shared" si="0"/>
        <v>0</v>
      </c>
      <c r="AH22" s="338">
        <f>COUNTIFS('4 set'!$O$5:$O$300,'4 set'!$G$29, '4 set'!$L$5:$L$300,AG22)</f>
        <v>0</v>
      </c>
      <c r="AI22" s="338">
        <f>COUNTIFS('4 set'!$O$5:$O$300,'4 set'!$G$28, '4 set'!$L$5:$L$300,AG22)</f>
        <v>0</v>
      </c>
      <c r="AJ22" s="229">
        <f t="shared" si="5"/>
        <v>0</v>
      </c>
      <c r="AL22" s="341">
        <f t="shared" si="6"/>
        <v>0</v>
      </c>
      <c r="AM22" s="371">
        <f>COUNTIFS('4 set'!$L$5:$L$300,'Resumo 4'!AL22,'4 set'!$N$5:$N$300,'4 set'!$G$23,'4 set'!$O$5:$O$300,'4 set'!$G$29)</f>
        <v>0</v>
      </c>
      <c r="AN22" s="304" t="str">
        <f t="shared" si="9"/>
        <v xml:space="preserve"> </v>
      </c>
      <c r="AO22" s="371">
        <f>COUNTIFS('4 set'!$L$5:$L$300,'Resumo 4'!$AL22,'4 set'!$N$5:$N$300,'4 set'!$G$23,'4 set'!$O$5:$O$300,'4 set'!$G$28)</f>
        <v>0</v>
      </c>
      <c r="AP22" s="304" t="str">
        <f t="shared" si="10"/>
        <v xml:space="preserve"> </v>
      </c>
      <c r="AQ22" s="371">
        <f>COUNTIFS('4 set'!$L$5:$L$300,'Resumo 4'!$AL22,'4 set'!$N$5:$N$300,'4 set'!$G$23,'4 set'!$O$5:$O$300,'4 set'!$G$31)</f>
        <v>0</v>
      </c>
      <c r="AR22" s="304" t="str">
        <f t="shared" si="7"/>
        <v xml:space="preserve"> </v>
      </c>
      <c r="AS22" s="371">
        <f>COUNTIFS('4 set'!$L$5:$L$300,'Resumo 4'!$AL22,'4 set'!$N$5:$N$300,'4 set'!$G$22,'4 set'!$O$5:$O$300,'4 set'!$G$29)</f>
        <v>0</v>
      </c>
      <c r="AT22" s="304"/>
      <c r="AU22" s="371">
        <f>COUNTIFS('4 set'!$L$5:$L$300,'Resumo 4'!$AL22,'4 set'!$N$5:$N$300,'4 set'!$G$22,'4 set'!$O$5:$O$300,'4 set'!$G$28)</f>
        <v>0</v>
      </c>
      <c r="AV22" s="304" t="str">
        <f t="shared" si="12"/>
        <v xml:space="preserve"> </v>
      </c>
      <c r="AW22" s="371">
        <f>COUNTIFS('4 set'!$L$5:$L$300,'Resumo 4'!$AL22,'4 set'!$N$5:$N$300,'4 set'!$G$25,'4 set'!$O$5:$O$300,'4 set'!$G$31)</f>
        <v>0</v>
      </c>
      <c r="AX22" s="304" t="str">
        <f t="shared" si="13"/>
        <v xml:space="preserve"> </v>
      </c>
      <c r="AY22" s="371">
        <f>COUNTIFS('4 set'!$L$5:$L$300,'Resumo 4'!$AL22,'4 set'!$N$5:$N$300,'4 set'!$G$25,'4 set'!$O$5:$O$300,'4 set'!$G$29)</f>
        <v>0</v>
      </c>
      <c r="AZ22" s="304" t="str">
        <f t="shared" si="14"/>
        <v xml:space="preserve"> </v>
      </c>
      <c r="BA22" s="371">
        <f>COUNTIFS('4 set'!$L$5:$L$300,'Resumo 4'!$AL22,'4 set'!$N$5:$N$300,'4 set'!$G$25,'4 set'!$O$5:$O$300,'4 set'!$G$28)</f>
        <v>0</v>
      </c>
      <c r="BB22" s="304" t="str">
        <f t="shared" si="15"/>
        <v xml:space="preserve"> </v>
      </c>
      <c r="BC22" s="371">
        <f>COUNTIFS('4 set'!$L$5:$L$300,'Resumo 4'!AL22, '4 set'!$N$5:$N$300,"B",'4 set'!$O$5:$O$300,"C")</f>
        <v>0</v>
      </c>
      <c r="BD22" s="304" t="str">
        <f t="shared" si="16"/>
        <v xml:space="preserve"> </v>
      </c>
      <c r="BE22" s="341">
        <f t="shared" si="8"/>
        <v>0</v>
      </c>
      <c r="BF22" s="371">
        <f>COUNTIFS('4 set'!$L$5:$L$300,'Resumo 4'!$BE22, '4 set'!$N$5:$N$300,'4 set'!$G$24,'4 set'!$O$5:$O$300,'4 set'!$G$30)</f>
        <v>0</v>
      </c>
      <c r="BG22" s="304" t="str">
        <f t="shared" si="17"/>
        <v xml:space="preserve"> </v>
      </c>
      <c r="BH22" s="371">
        <f>COUNTIFS('4 set'!$L$5:$L$300,'Resumo 4'!$BE22, '4 set'!$N$5:$N$300,'4 set'!$G$24,'4 set'!$O$5:$O$300,'4 set'!$G$28)</f>
        <v>0</v>
      </c>
      <c r="BI22" s="304" t="str">
        <f t="shared" si="18"/>
        <v xml:space="preserve"> </v>
      </c>
      <c r="BJ22" s="371">
        <f>COUNTIFS('4 set'!$L$5:$L$300,'Resumo 4'!$BE22, '4 set'!$N$5:$N$300,'4 set'!$G$24,'4 set'!$O$5:$O$300,'4 set'!$G$31)</f>
        <v>0</v>
      </c>
      <c r="BK22" s="304" t="str">
        <f t="shared" si="19"/>
        <v xml:space="preserve"> </v>
      </c>
      <c r="BL22" s="371">
        <f>COUNTIFS('4 set'!$L$5:$L$300,'Resumo 4'!$BE22, '4 set'!$N$5:$N$300,'4 set'!$G$26,'4 set'!$O$5:$O$300,'4 set'!$G$30)</f>
        <v>0</v>
      </c>
      <c r="BM22" s="304"/>
      <c r="BN22" s="371">
        <f>COUNTIFS('4 set'!$L$5:$L$300,'Resumo 4'!$BE22, '4 set'!$N$5:$N$300,'4 set'!$G$26,'4 set'!$O$5:$O$300,'4 set'!$G$28)</f>
        <v>0</v>
      </c>
      <c r="BO22" s="304" t="str">
        <f t="shared" si="21"/>
        <v xml:space="preserve"> </v>
      </c>
      <c r="BP22" s="371">
        <f>COUNTIFS('4 set'!$L$5:$L$300,'Resumo 4'!$BE22, '4 set'!$N$5:$N$300,'4 set'!$G$26,'4 set'!$O$5:$O$300,'4 set'!$G$31)</f>
        <v>0</v>
      </c>
      <c r="BQ22" s="304" t="str">
        <f t="shared" si="22"/>
        <v xml:space="preserve"> </v>
      </c>
      <c r="BR22" s="371">
        <f>COUNTIFS('4 set'!$L$5:$L$300,'Resumo 4'!$BE22, '4 set'!$N$5:$N$300,'4 set'!$G$27,'4 set'!$O$5:$O$300,'4 set'!$G$30)</f>
        <v>0</v>
      </c>
      <c r="BS22" s="304" t="str">
        <f t="shared" si="23"/>
        <v xml:space="preserve"> </v>
      </c>
      <c r="BT22" s="371">
        <f>COUNTIFS('4 set'!$L$5:$L$300,'Resumo 4'!$BE22, '4 set'!$N$5:$N$300,'4 set'!$G$27,'4 set'!$O$5:$O$300,'4 set'!$G$28)</f>
        <v>0</v>
      </c>
      <c r="BU22" s="304" t="str">
        <f t="shared" si="24"/>
        <v xml:space="preserve"> </v>
      </c>
      <c r="BV22" s="371">
        <f>COUNTIFS('4 set'!$L$5:$L$300,'Resumo 4'!$BE22, '4 set'!$N$5:$N$300,'4 set'!$G$27,'4 set'!$O$5:$O$300,'4 set'!$G$31)</f>
        <v>0</v>
      </c>
      <c r="BW22" s="304" t="str">
        <f t="shared" si="25"/>
        <v xml:space="preserve"> </v>
      </c>
      <c r="BX22" s="19"/>
      <c r="BY22" s="19"/>
      <c r="BZ22" s="19"/>
      <c r="CA22" s="19"/>
      <c r="CB22" s="19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</row>
    <row r="23" spans="1:93" ht="15.75" thickBot="1" x14ac:dyDescent="0.3">
      <c r="A23" s="113">
        <f>'4 set'!F23</f>
        <v>0</v>
      </c>
      <c r="B23" s="250"/>
      <c r="C23" s="260"/>
      <c r="D23" s="251"/>
      <c r="E23" s="263"/>
      <c r="F23" s="250"/>
      <c r="G23" s="260"/>
      <c r="H23" s="251"/>
      <c r="I23" s="263"/>
      <c r="J23" s="250"/>
      <c r="K23" s="260"/>
      <c r="L23" s="252"/>
      <c r="M23" s="263"/>
      <c r="N23" s="369" t="str">
        <f t="shared" si="1"/>
        <v xml:space="preserve"> </v>
      </c>
      <c r="O23" s="258"/>
      <c r="P23" s="16"/>
      <c r="Q23" s="125" t="s">
        <v>14</v>
      </c>
      <c r="R23" s="295">
        <f ca="1">COUNTIFS('4 set'!$I$5:$I$300,1,'4 set'!$N$5:$N$300,'4 set'!$G$24,'4 set'!$O$5:$O$300,'4 set'!$G$31)</f>
        <v>0</v>
      </c>
      <c r="S23" s="296" t="e">
        <f ca="1">R23/($R$22+$R$23+$R$24)</f>
        <v>#DIV/0!</v>
      </c>
      <c r="T23" s="273">
        <f ca="1">COUNTIFS('4 set'!$I$5:$I$300,1,'4 set'!$N$5:$N$300,'4 set'!$G$27,'4 set'!$O$5:$O$300,'4 set'!$G$31)</f>
        <v>0</v>
      </c>
      <c r="U23" s="294" t="e">
        <f ca="1">T23/($T$22+$T$23+$T$24)</f>
        <v>#DIV/0!</v>
      </c>
      <c r="V23" s="295">
        <f ca="1">COUNTIFS('4 set'!$I$5:$I$300,1,'4 set'!$N$5:$N$300,'4 set'!$G$26,'4 set'!$O$5:$O$300,'4 set'!$G$31)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18"/>
      <c r="AC23" s="585"/>
      <c r="AD23" s="585"/>
      <c r="AE23" s="98"/>
      <c r="AG23" s="336">
        <f t="shared" si="0"/>
        <v>0</v>
      </c>
      <c r="AH23" s="338">
        <f>COUNTIFS('4 set'!$O$5:$O$300,'4 set'!$G$29, '4 set'!$L$5:$L$300,AG23)</f>
        <v>0</v>
      </c>
      <c r="AI23" s="338">
        <f>COUNTIFS('4 set'!$O$5:$O$300,'4 set'!$G$28, '4 set'!$L$5:$L$300,AG23)</f>
        <v>0</v>
      </c>
      <c r="AJ23" s="229">
        <f t="shared" si="5"/>
        <v>0</v>
      </c>
      <c r="AL23" s="342">
        <f t="shared" si="6"/>
        <v>0</v>
      </c>
      <c r="AM23" s="371">
        <f>COUNTIFS('4 set'!$L$5:$L$300,'Resumo 4'!AL23,'4 set'!$N$5:$N$300,'4 set'!$G$23,'4 set'!$O$5:$O$300,'4 set'!$G$29)</f>
        <v>0</v>
      </c>
      <c r="AN23" s="303" t="str">
        <f t="shared" si="9"/>
        <v xml:space="preserve"> </v>
      </c>
      <c r="AO23" s="371">
        <f>COUNTIFS('4 set'!$L$5:$L$300,'Resumo 4'!$AL23,'4 set'!$N$5:$N$300,'4 set'!$G$23,'4 set'!$O$5:$O$300,'4 set'!$G$28)</f>
        <v>0</v>
      </c>
      <c r="AP23" s="303" t="str">
        <f t="shared" si="10"/>
        <v xml:space="preserve"> </v>
      </c>
      <c r="AQ23" s="371">
        <f>COUNTIFS('4 set'!$L$5:$L$300,'Resumo 4'!$AL23,'4 set'!$N$5:$N$300,'4 set'!$G$23,'4 set'!$O$5:$O$300,'4 set'!$G$31)</f>
        <v>0</v>
      </c>
      <c r="AR23" s="303" t="str">
        <f t="shared" si="7"/>
        <v xml:space="preserve"> </v>
      </c>
      <c r="AS23" s="371">
        <f>COUNTIFS('4 set'!$L$5:$L$300,'Resumo 4'!$AL23,'4 set'!$N$5:$N$300,'4 set'!$G$22,'4 set'!$O$5:$O$300,'4 set'!$G$29)</f>
        <v>0</v>
      </c>
      <c r="AT23" s="303"/>
      <c r="AU23" s="371">
        <f>COUNTIFS('4 set'!$L$5:$L$300,'Resumo 4'!$AL23,'4 set'!$N$5:$N$300,'4 set'!$G$22,'4 set'!$O$5:$O$300,'4 set'!$G$28)</f>
        <v>0</v>
      </c>
      <c r="AV23" s="303" t="str">
        <f t="shared" si="12"/>
        <v xml:space="preserve"> </v>
      </c>
      <c r="AW23" s="371">
        <f>COUNTIFS('4 set'!$L$5:$L$300,'Resumo 4'!$AL23,'4 set'!$N$5:$N$300,'4 set'!$G$25,'4 set'!$O$5:$O$300,'4 set'!$G$31)</f>
        <v>0</v>
      </c>
      <c r="AX23" s="303" t="str">
        <f t="shared" si="13"/>
        <v xml:space="preserve"> </v>
      </c>
      <c r="AY23" s="371">
        <f>COUNTIFS('4 set'!$L$5:$L$300,'Resumo 4'!$AL23,'4 set'!$N$5:$N$300,'4 set'!$G$25,'4 set'!$O$5:$O$300,'4 set'!$G$29)</f>
        <v>0</v>
      </c>
      <c r="AZ23" s="303" t="str">
        <f t="shared" si="14"/>
        <v xml:space="preserve"> </v>
      </c>
      <c r="BA23" s="371">
        <f>COUNTIFS('4 set'!$L$5:$L$300,'Resumo 4'!$AL23,'4 set'!$N$5:$N$300,'4 set'!$G$25,'4 set'!$O$5:$O$300,'4 set'!$G$28)</f>
        <v>0</v>
      </c>
      <c r="BB23" s="303" t="str">
        <f t="shared" si="15"/>
        <v xml:space="preserve"> </v>
      </c>
      <c r="BC23" s="377">
        <f>COUNTIFS('4 set'!$L$5:$L$300,'Resumo 4'!AL23, '4 set'!$N$5:$N$300,"B",'4 set'!$O$5:$O$300,"C")</f>
        <v>0</v>
      </c>
      <c r="BD23" s="303" t="str">
        <f t="shared" si="16"/>
        <v xml:space="preserve"> </v>
      </c>
      <c r="BE23" s="342">
        <f t="shared" si="8"/>
        <v>0</v>
      </c>
      <c r="BF23" s="371">
        <f>COUNTIFS('4 set'!$L$5:$L$300,'Resumo 4'!$BE23, '4 set'!$N$5:$N$300,'4 set'!$G$24,'4 set'!$O$5:$O$300,'4 set'!$G$30)</f>
        <v>0</v>
      </c>
      <c r="BG23" s="303" t="str">
        <f t="shared" si="17"/>
        <v xml:space="preserve"> </v>
      </c>
      <c r="BH23" s="371">
        <f>COUNTIFS('4 set'!$L$5:$L$300,'Resumo 4'!$BE23, '4 set'!$N$5:$N$300,'4 set'!$G$24,'4 set'!$O$5:$O$300,'4 set'!$G$28)</f>
        <v>0</v>
      </c>
      <c r="BI23" s="303" t="str">
        <f t="shared" si="18"/>
        <v xml:space="preserve"> </v>
      </c>
      <c r="BJ23" s="371">
        <f>COUNTIFS('4 set'!$L$5:$L$300,'Resumo 4'!$BE23, '4 set'!$N$5:$N$300,'4 set'!$G$24,'4 set'!$O$5:$O$300,'4 set'!$G$31)</f>
        <v>0</v>
      </c>
      <c r="BK23" s="303" t="str">
        <f t="shared" si="19"/>
        <v xml:space="preserve"> </v>
      </c>
      <c r="BL23" s="371">
        <f>COUNTIFS('4 set'!$L$5:$L$300,'Resumo 4'!$BE23, '4 set'!$N$5:$N$300,'4 set'!$G$26,'4 set'!$O$5:$O$300,'4 set'!$G$30)</f>
        <v>0</v>
      </c>
      <c r="BM23" s="303"/>
      <c r="BN23" s="371">
        <f>COUNTIFS('4 set'!$L$5:$L$300,'Resumo 4'!$BE23, '4 set'!$N$5:$N$300,'4 set'!$G$26,'4 set'!$O$5:$O$300,'4 set'!$G$28)</f>
        <v>0</v>
      </c>
      <c r="BO23" s="303" t="str">
        <f t="shared" si="21"/>
        <v xml:space="preserve"> </v>
      </c>
      <c r="BP23" s="371">
        <f>COUNTIFS('4 set'!$L$5:$L$300,'Resumo 4'!$BE23, '4 set'!$N$5:$N$300,'4 set'!$G$26,'4 set'!$O$5:$O$300,'4 set'!$G$31)</f>
        <v>0</v>
      </c>
      <c r="BQ23" s="303" t="str">
        <f t="shared" si="22"/>
        <v xml:space="preserve"> </v>
      </c>
      <c r="BR23" s="371">
        <f>COUNTIFS('4 set'!$L$5:$L$300,'Resumo 4'!$BE23, '4 set'!$N$5:$N$300,'4 set'!$G$27,'4 set'!$O$5:$O$300,'4 set'!$G$30)</f>
        <v>0</v>
      </c>
      <c r="BS23" s="303" t="str">
        <f t="shared" si="23"/>
        <v xml:space="preserve"> </v>
      </c>
      <c r="BT23" s="371">
        <f>COUNTIFS('4 set'!$L$5:$L$300,'Resumo 4'!$BE23, '4 set'!$N$5:$N$300,'4 set'!$G$27,'4 set'!$O$5:$O$300,'4 set'!$G$28)</f>
        <v>0</v>
      </c>
      <c r="BU23" s="303" t="str">
        <f t="shared" si="24"/>
        <v xml:space="preserve"> </v>
      </c>
      <c r="BV23" s="371">
        <f>COUNTIFS('4 set'!$L$5:$L$300,'Resumo 4'!$BE23, '4 set'!$N$5:$N$300,'4 set'!$G$27,'4 set'!$O$5:$O$300,'4 set'!$G$31)</f>
        <v>0</v>
      </c>
      <c r="BW23" s="303" t="str">
        <f t="shared" si="25"/>
        <v xml:space="preserve"> </v>
      </c>
      <c r="BX23" s="19"/>
      <c r="BY23" s="19"/>
      <c r="BZ23" s="19"/>
      <c r="CA23" s="19"/>
      <c r="CB23" s="19"/>
    </row>
    <row r="24" spans="1:93" ht="15.75" thickBot="1" x14ac:dyDescent="0.3">
      <c r="A24" s="113">
        <f>'4 set'!F24</f>
        <v>0</v>
      </c>
      <c r="B24" s="253"/>
      <c r="C24" s="261"/>
      <c r="D24" s="254"/>
      <c r="E24" s="264"/>
      <c r="F24" s="253"/>
      <c r="G24" s="261"/>
      <c r="H24" s="254"/>
      <c r="I24" s="264"/>
      <c r="J24" s="253"/>
      <c r="K24" s="261"/>
      <c r="L24" s="255"/>
      <c r="M24" s="264"/>
      <c r="N24" s="369" t="str">
        <f t="shared" si="1"/>
        <v xml:space="preserve"> </v>
      </c>
      <c r="O24" s="399"/>
      <c r="P24" s="2"/>
      <c r="Q24" s="124" t="s">
        <v>11</v>
      </c>
      <c r="R24" s="299">
        <f ca="1">COUNTIFS('4 set'!$I$5:$I$300,1,'4 set'!$N$5:$N$300,'4 set'!$G$24,'4 set'!$O$5:$O$300,'4 set'!$G$30)</f>
        <v>0</v>
      </c>
      <c r="S24" s="300" t="e">
        <f ca="1">R24/($R$22+$R$23+$R$24)</f>
        <v>#DIV/0!</v>
      </c>
      <c r="T24" s="277">
        <f ca="1">COUNTIFS('4 set'!$I$5:$I$300,1,'4 set'!$N$5:$N$300,'4 set'!$G$27,'4 set'!$O$5:$O$300,'4 set'!$G$30)</f>
        <v>0</v>
      </c>
      <c r="U24" s="298" t="e">
        <f ca="1">T24/($T$22+$T$23+$T$24)</f>
        <v>#DIV/0!</v>
      </c>
      <c r="V24" s="299">
        <f ca="1">COUNTIFS('4 set'!$I$5:$I$300,1,'4 set'!$N$5:$N$300,'4 set'!$G$26,'4 set'!$O$5:$O$300,'4 set'!$G$30)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98"/>
      <c r="AC24" s="98"/>
      <c r="AD24" s="98"/>
      <c r="AE24" s="98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L24" s="341">
        <f t="shared" si="6"/>
        <v>0</v>
      </c>
      <c r="AM24" s="371">
        <f>COUNTIFS('4 set'!$L$5:$L$300,'Resumo 4'!AL24,'4 set'!$N$5:$N$300,'4 set'!$G$23,'4 set'!$O$5:$O$300,'4 set'!$G$29)</f>
        <v>0</v>
      </c>
      <c r="AN24" s="304" t="str">
        <f t="shared" si="9"/>
        <v xml:space="preserve"> </v>
      </c>
      <c r="AO24" s="371">
        <f>COUNTIFS('4 set'!$L$5:$L$300,'Resumo 4'!$AL24,'4 set'!$N$5:$N$300,'4 set'!$G$23,'4 set'!$O$5:$O$300,'4 set'!$G$28)</f>
        <v>0</v>
      </c>
      <c r="AP24" s="304" t="str">
        <f t="shared" si="10"/>
        <v xml:space="preserve"> </v>
      </c>
      <c r="AQ24" s="371">
        <f>COUNTIFS('4 set'!$L$5:$L$300,'Resumo 4'!$AL24,'4 set'!$N$5:$N$300,'4 set'!$G$23,'4 set'!$O$5:$O$300,'4 set'!$G$31)</f>
        <v>0</v>
      </c>
      <c r="AR24" s="304" t="str">
        <f t="shared" si="7"/>
        <v xml:space="preserve"> </v>
      </c>
      <c r="AS24" s="371">
        <f>COUNTIFS('4 set'!$L$5:$L$300,'Resumo 4'!$AL24,'4 set'!$N$5:$N$300,'4 set'!$G$22,'4 set'!$O$5:$O$300,'4 set'!$G$29)</f>
        <v>0</v>
      </c>
      <c r="AT24" s="304"/>
      <c r="AU24" s="371">
        <f>COUNTIFS('4 set'!$L$5:$L$300,'Resumo 4'!$AL24,'4 set'!$N$5:$N$300,'4 set'!$G$22,'4 set'!$O$5:$O$300,'4 set'!$G$28)</f>
        <v>0</v>
      </c>
      <c r="AV24" s="304" t="str">
        <f t="shared" si="12"/>
        <v xml:space="preserve"> </v>
      </c>
      <c r="AW24" s="371">
        <f>COUNTIFS('4 set'!$L$5:$L$300,'Resumo 4'!$AL24,'4 set'!$N$5:$N$300,'4 set'!$G$25,'4 set'!$O$5:$O$300,'4 set'!$G$31)</f>
        <v>0</v>
      </c>
      <c r="AX24" s="304" t="str">
        <f t="shared" si="13"/>
        <v xml:space="preserve"> </v>
      </c>
      <c r="AY24" s="371">
        <f>COUNTIFS('4 set'!$L$5:$L$300,'Resumo 4'!$AL24,'4 set'!$N$5:$N$300,'4 set'!$G$25,'4 set'!$O$5:$O$300,'4 set'!$G$29)</f>
        <v>0</v>
      </c>
      <c r="AZ24" s="304" t="str">
        <f t="shared" si="14"/>
        <v xml:space="preserve"> </v>
      </c>
      <c r="BA24" s="371">
        <f>COUNTIFS('4 set'!$L$5:$L$300,'Resumo 4'!$AL24,'4 set'!$N$5:$N$300,'4 set'!$G$25,'4 set'!$O$5:$O$300,'4 set'!$G$28)</f>
        <v>0</v>
      </c>
      <c r="BB24" s="304" t="str">
        <f t="shared" si="15"/>
        <v xml:space="preserve"> </v>
      </c>
      <c r="BC24" s="371">
        <f>COUNTIFS('4 set'!$L$5:$L$300,'Resumo 4'!AL24, '4 set'!$N$5:$N$300,"B",'4 set'!$O$5:$O$300,"C")</f>
        <v>0</v>
      </c>
      <c r="BD24" s="304" t="str">
        <f t="shared" si="16"/>
        <v xml:space="preserve"> </v>
      </c>
      <c r="BE24" s="341">
        <f t="shared" si="8"/>
        <v>0</v>
      </c>
      <c r="BF24" s="371">
        <f>COUNTIFS('4 set'!$L$5:$L$300,'Resumo 4'!$BE24, '4 set'!$N$5:$N$300,'4 set'!$G$24,'4 set'!$O$5:$O$300,'4 set'!$G$30)</f>
        <v>0</v>
      </c>
      <c r="BG24" s="304" t="str">
        <f t="shared" si="17"/>
        <v xml:space="preserve"> </v>
      </c>
      <c r="BH24" s="371">
        <f>COUNTIFS('4 set'!$L$5:$L$300,'Resumo 4'!$BE24, '4 set'!$N$5:$N$300,'4 set'!$G$24,'4 set'!$O$5:$O$300,'4 set'!$G$28)</f>
        <v>0</v>
      </c>
      <c r="BI24" s="304" t="str">
        <f t="shared" si="18"/>
        <v xml:space="preserve"> </v>
      </c>
      <c r="BJ24" s="371">
        <f>COUNTIFS('4 set'!$L$5:$L$300,'Resumo 4'!$BE24, '4 set'!$N$5:$N$300,'4 set'!$G$24,'4 set'!$O$5:$O$300,'4 set'!$G$31)</f>
        <v>0</v>
      </c>
      <c r="BK24" s="304" t="str">
        <f t="shared" si="19"/>
        <v xml:space="preserve"> </v>
      </c>
      <c r="BL24" s="371">
        <f>COUNTIFS('4 set'!$L$5:$L$300,'Resumo 4'!$BE24, '4 set'!$N$5:$N$300,'4 set'!$G$26,'4 set'!$O$5:$O$300,'4 set'!$G$30)</f>
        <v>0</v>
      </c>
      <c r="BM24" s="304"/>
      <c r="BN24" s="371">
        <f>COUNTIFS('4 set'!$L$5:$L$300,'Resumo 4'!$BE24, '4 set'!$N$5:$N$300,'4 set'!$G$26,'4 set'!$O$5:$O$300,'4 set'!$G$28)</f>
        <v>0</v>
      </c>
      <c r="BO24" s="304" t="str">
        <f t="shared" si="21"/>
        <v xml:space="preserve"> </v>
      </c>
      <c r="BP24" s="371">
        <f>COUNTIFS('4 set'!$L$5:$L$300,'Resumo 4'!$BE24, '4 set'!$N$5:$N$300,'4 set'!$G$26,'4 set'!$O$5:$O$300,'4 set'!$G$31)</f>
        <v>0</v>
      </c>
      <c r="BQ24" s="304" t="str">
        <f t="shared" si="22"/>
        <v xml:space="preserve"> </v>
      </c>
      <c r="BR24" s="371">
        <f>COUNTIFS('4 set'!$L$5:$L$300,'Resumo 4'!$BE24, '4 set'!$N$5:$N$300,'4 set'!$G$27,'4 set'!$O$5:$O$300,'4 set'!$G$30)</f>
        <v>0</v>
      </c>
      <c r="BS24" s="304" t="str">
        <f t="shared" si="23"/>
        <v xml:space="preserve"> </v>
      </c>
      <c r="BT24" s="371">
        <f>COUNTIFS('4 set'!$L$5:$L$300,'Resumo 4'!$BE24, '4 set'!$N$5:$N$300,'4 set'!$G$27,'4 set'!$O$5:$O$300,'4 set'!$G$28)</f>
        <v>0</v>
      </c>
      <c r="BU24" s="304" t="str">
        <f t="shared" si="24"/>
        <v xml:space="preserve"> </v>
      </c>
      <c r="BV24" s="371">
        <f>COUNTIFS('4 set'!$L$5:$L$300,'Resumo 4'!$BE24, '4 set'!$N$5:$N$300,'4 set'!$G$27,'4 set'!$O$5:$O$300,'4 set'!$G$31)</f>
        <v>0</v>
      </c>
      <c r="BW24" s="304" t="str">
        <f t="shared" si="25"/>
        <v xml:space="preserve"> </v>
      </c>
      <c r="BX24" s="19"/>
      <c r="BY24" s="19"/>
      <c r="BZ24" s="19"/>
      <c r="CA24" s="19"/>
      <c r="CB24" s="19"/>
    </row>
    <row r="25" spans="1:93" ht="15.75" thickBot="1" x14ac:dyDescent="0.3">
      <c r="A25" s="291" t="s">
        <v>131</v>
      </c>
      <c r="B25" s="256">
        <f>SUM(B4:B24)</f>
        <v>0</v>
      </c>
      <c r="C25" s="259" t="str">
        <f>IFERROR(AVERAGE(C4:C24), "0")</f>
        <v>0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0</v>
      </c>
      <c r="I25" s="262" t="str">
        <f>IFERROR(AVERAGE(I4:I24), "0")</f>
        <v>0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0</v>
      </c>
      <c r="O25" s="138" t="str">
        <f>IFERROR(AVERAGE(C25,E25,G25,I25,K25,M25)," ")</f>
        <v xml:space="preserve"> </v>
      </c>
      <c r="P25" s="15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98"/>
      <c r="AC25" s="98"/>
      <c r="AD25" s="98"/>
      <c r="AE25" s="98"/>
      <c r="AG25" s="408"/>
      <c r="AH25" s="408"/>
      <c r="AI25" s="408"/>
      <c r="AJ25" s="408"/>
      <c r="AL25" s="342">
        <f t="shared" si="6"/>
        <v>0</v>
      </c>
      <c r="AM25" s="371">
        <f>COUNTIFS('4 set'!$L$5:$L$300,'Resumo 4'!AL25,'4 set'!$N$5:$N$300,'4 set'!$G$23,'4 set'!$O$5:$O$300,'4 set'!$G$29)</f>
        <v>0</v>
      </c>
      <c r="AN25" s="303" t="str">
        <f t="shared" si="9"/>
        <v xml:space="preserve"> </v>
      </c>
      <c r="AO25" s="371">
        <f>COUNTIFS('4 set'!$L$5:$L$300,'Resumo 4'!$AL25,'4 set'!$N$5:$N$300,'4 set'!$G$23,'4 set'!$O$5:$O$300,'4 set'!$G$28)</f>
        <v>0</v>
      </c>
      <c r="AP25" s="303" t="str">
        <f t="shared" si="10"/>
        <v xml:space="preserve"> </v>
      </c>
      <c r="AQ25" s="371">
        <f>COUNTIFS('4 set'!$L$5:$L$300,'Resumo 4'!$AL25,'4 set'!$N$5:$N$300,'4 set'!$G$23,'4 set'!$O$5:$O$300,'4 set'!$G$31)</f>
        <v>0</v>
      </c>
      <c r="AR25" s="303" t="str">
        <f t="shared" si="7"/>
        <v xml:space="preserve"> </v>
      </c>
      <c r="AS25" s="371">
        <f>COUNTIFS('4 set'!$L$5:$L$300,'Resumo 4'!$AL25,'4 set'!$N$5:$N$300,'4 set'!$G$22,'4 set'!$O$5:$O$300,'4 set'!$G$29)</f>
        <v>0</v>
      </c>
      <c r="AT25" s="303"/>
      <c r="AU25" s="371">
        <f>COUNTIFS('4 set'!$L$5:$L$300,'Resumo 4'!$AL25,'4 set'!$N$5:$N$300,'4 set'!$G$22,'4 set'!$O$5:$O$300,'4 set'!$G$28)</f>
        <v>0</v>
      </c>
      <c r="AV25" s="303" t="str">
        <f t="shared" si="12"/>
        <v xml:space="preserve"> </v>
      </c>
      <c r="AW25" s="371">
        <f>COUNTIFS('4 set'!$L$5:$L$300,'Resumo 4'!$AL25,'4 set'!$N$5:$N$300,'4 set'!$G$25,'4 set'!$O$5:$O$300,'4 set'!$G$31)</f>
        <v>0</v>
      </c>
      <c r="AX25" s="303" t="str">
        <f t="shared" si="13"/>
        <v xml:space="preserve"> </v>
      </c>
      <c r="AY25" s="371">
        <f>COUNTIFS('4 set'!$L$5:$L$300,'Resumo 4'!$AL25,'4 set'!$N$5:$N$300,'4 set'!$G$25,'4 set'!$O$5:$O$300,'4 set'!$G$29)</f>
        <v>0</v>
      </c>
      <c r="AZ25" s="303" t="str">
        <f t="shared" si="14"/>
        <v xml:space="preserve"> </v>
      </c>
      <c r="BA25" s="371">
        <f>COUNTIFS('4 set'!$L$5:$L$300,'Resumo 4'!$AL25,'4 set'!$N$5:$N$300,'4 set'!$G$25,'4 set'!$O$5:$O$300,'4 set'!$G$28)</f>
        <v>0</v>
      </c>
      <c r="BB25" s="303" t="str">
        <f t="shared" si="15"/>
        <v xml:space="preserve"> </v>
      </c>
      <c r="BC25" s="377">
        <f>COUNTIFS('4 set'!$L$5:$L$300,'Resumo 4'!AL25, '4 set'!$N$5:$N$300,"B",'4 set'!$O$5:$O$300,"C")</f>
        <v>0</v>
      </c>
      <c r="BD25" s="303" t="str">
        <f t="shared" si="16"/>
        <v xml:space="preserve"> </v>
      </c>
      <c r="BE25" s="342">
        <f t="shared" si="8"/>
        <v>0</v>
      </c>
      <c r="BF25" s="371">
        <f>COUNTIFS('4 set'!$L$5:$L$300,'Resumo 4'!$BE25, '4 set'!$N$5:$N$300,'4 set'!$G$24,'4 set'!$O$5:$O$300,'4 set'!$G$30)</f>
        <v>0</v>
      </c>
      <c r="BG25" s="303" t="str">
        <f t="shared" si="17"/>
        <v xml:space="preserve"> </v>
      </c>
      <c r="BH25" s="371">
        <f>COUNTIFS('4 set'!$L$5:$L$300,'Resumo 4'!$BE25, '4 set'!$N$5:$N$300,'4 set'!$G$24,'4 set'!$O$5:$O$300,'4 set'!$G$28)</f>
        <v>0</v>
      </c>
      <c r="BI25" s="303" t="str">
        <f t="shared" si="18"/>
        <v xml:space="preserve"> </v>
      </c>
      <c r="BJ25" s="371">
        <f>COUNTIFS('4 set'!$L$5:$L$300,'Resumo 4'!$BE25, '4 set'!$N$5:$N$300,'4 set'!$G$24,'4 set'!$O$5:$O$300,'4 set'!$G$31)</f>
        <v>0</v>
      </c>
      <c r="BK25" s="303" t="str">
        <f t="shared" si="19"/>
        <v xml:space="preserve"> </v>
      </c>
      <c r="BL25" s="371">
        <f>COUNTIFS('4 set'!$L$5:$L$300,'Resumo 4'!$BE25, '4 set'!$N$5:$N$300,'4 set'!$G$26,'4 set'!$O$5:$O$300,'4 set'!$G$30)</f>
        <v>0</v>
      </c>
      <c r="BM25" s="303"/>
      <c r="BN25" s="371">
        <f>COUNTIFS('4 set'!$L$5:$L$300,'Resumo 4'!$BE25, '4 set'!$N$5:$N$300,'4 set'!$G$26,'4 set'!$O$5:$O$300,'4 set'!$G$28)</f>
        <v>0</v>
      </c>
      <c r="BO25" s="303" t="str">
        <f t="shared" si="21"/>
        <v xml:space="preserve"> </v>
      </c>
      <c r="BP25" s="371">
        <f>COUNTIFS('4 set'!$L$5:$L$300,'Resumo 4'!$BE25, '4 set'!$N$5:$N$300,'4 set'!$G$26,'4 set'!$O$5:$O$300,'4 set'!$G$31)</f>
        <v>0</v>
      </c>
      <c r="BQ25" s="303" t="str">
        <f t="shared" si="22"/>
        <v xml:space="preserve"> </v>
      </c>
      <c r="BR25" s="371">
        <f>COUNTIFS('4 set'!$L$5:$L$300,'Resumo 4'!$BE25, '4 set'!$N$5:$N$300,'4 set'!$G$27,'4 set'!$O$5:$O$300,'4 set'!$G$30)</f>
        <v>0</v>
      </c>
      <c r="BS25" s="303" t="str">
        <f t="shared" si="23"/>
        <v xml:space="preserve"> </v>
      </c>
      <c r="BT25" s="371">
        <f>COUNTIFS('4 set'!$L$5:$L$300,'Resumo 4'!$BE25, '4 set'!$N$5:$N$300,'4 set'!$G$27,'4 set'!$O$5:$O$300,'4 set'!$G$28)</f>
        <v>0</v>
      </c>
      <c r="BU25" s="303" t="str">
        <f t="shared" si="24"/>
        <v xml:space="preserve"> </v>
      </c>
      <c r="BV25" s="371">
        <f>COUNTIFS('4 set'!$L$5:$L$300,'Resumo 4'!$BE25, '4 set'!$N$5:$N$300,'4 set'!$G$27,'4 set'!$O$5:$O$300,'4 set'!$G$31)</f>
        <v>0</v>
      </c>
      <c r="BW25" s="303" t="str">
        <f t="shared" si="25"/>
        <v xml:space="preserve"> </v>
      </c>
      <c r="BX25" s="19"/>
      <c r="BY25" s="19"/>
      <c r="BZ25" s="19"/>
      <c r="CA25" s="19"/>
      <c r="CB25" s="19"/>
    </row>
    <row r="26" spans="1:93" ht="15.75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L26" s="341">
        <f t="shared" si="6"/>
        <v>0</v>
      </c>
      <c r="AM26" s="152">
        <f>COUNTIFS('4 set'!$L$5:$L$300,'Resumo 4'!AL26,'4 set'!$N$5:$N$300,'4 set'!$G$23,'4 set'!$O$5:$O$300,'4 set'!$G$29)</f>
        <v>0</v>
      </c>
      <c r="AN26" s="305" t="str">
        <f t="shared" si="9"/>
        <v xml:space="preserve"> </v>
      </c>
      <c r="AO26" s="152">
        <f>COUNTIFS('4 set'!$L$5:$L$300,'Resumo 4'!$AL26,'4 set'!$N$5:$N$300,'4 set'!$G$23,'4 set'!$O$5:$O$300,'4 set'!$G$28)</f>
        <v>0</v>
      </c>
      <c r="AP26" s="305" t="str">
        <f t="shared" si="10"/>
        <v xml:space="preserve"> </v>
      </c>
      <c r="AQ26" s="152">
        <f>COUNTIFS('4 set'!$L$5:$L$300,'Resumo 4'!$AL26,'4 set'!$N$5:$N$300,'4 set'!$G$23,'4 set'!$O$5:$O$300,'4 set'!$G$31)</f>
        <v>0</v>
      </c>
      <c r="AR26" s="305" t="str">
        <f t="shared" si="7"/>
        <v xml:space="preserve"> </v>
      </c>
      <c r="AS26" s="152">
        <f>COUNTIFS('4 set'!$L$5:$L$300,'Resumo 4'!$AL26,'4 set'!$N$5:$N$300,'4 set'!$G$22,'4 set'!$O$5:$O$300,'4 set'!$G$29)</f>
        <v>0</v>
      </c>
      <c r="AT26" s="305"/>
      <c r="AU26" s="152">
        <f>COUNTIFS('4 set'!$L$5:$L$300,'Resumo 4'!$AL26,'4 set'!$N$5:$N$300,'4 set'!$G$22,'4 set'!$O$5:$O$300,'4 set'!$G$28)</f>
        <v>0</v>
      </c>
      <c r="AV26" s="305" t="str">
        <f t="shared" si="12"/>
        <v xml:space="preserve"> </v>
      </c>
      <c r="AW26" s="152">
        <f>COUNTIFS('4 set'!$L$5:$L$300,'Resumo 4'!$AL26,'4 set'!$N$5:$N$300,'4 set'!$G$25,'4 set'!$O$5:$O$300,'4 set'!$G$31)</f>
        <v>0</v>
      </c>
      <c r="AX26" s="305" t="str">
        <f t="shared" si="13"/>
        <v xml:space="preserve"> </v>
      </c>
      <c r="AY26" s="152">
        <f>COUNTIFS('4 set'!$L$5:$L$300,'Resumo 4'!$AL26,'4 set'!$N$5:$N$300,'4 set'!$G$25,'4 set'!$O$5:$O$300,'4 set'!$G$29)</f>
        <v>0</v>
      </c>
      <c r="AZ26" s="305" t="str">
        <f t="shared" si="14"/>
        <v xml:space="preserve"> </v>
      </c>
      <c r="BA26" s="152">
        <f>COUNTIFS('4 set'!$L$5:$L$300,'Resumo 4'!$AL26,'4 set'!$N$5:$N$300,'4 set'!$G$25,'4 set'!$O$5:$O$300,'4 set'!$G$28)</f>
        <v>0</v>
      </c>
      <c r="BB26" s="305" t="str">
        <f t="shared" si="15"/>
        <v xml:space="preserve"> </v>
      </c>
      <c r="BC26" s="152">
        <f>COUNTIFS('4 set'!$L$5:$L$300,'Resumo 4'!AL26, '4 set'!$N$5:$N$300,"B",'4 set'!$O$5:$O$300,"C")</f>
        <v>0</v>
      </c>
      <c r="BD26" s="305" t="str">
        <f t="shared" si="16"/>
        <v xml:space="preserve"> </v>
      </c>
      <c r="BE26" s="341">
        <f t="shared" si="8"/>
        <v>0</v>
      </c>
      <c r="BF26" s="152">
        <f>COUNTIFS('4 set'!$L$5:$L$300,'Resumo 4'!$BE26, '4 set'!$N$5:$N$300,'4 set'!$G$24,'4 set'!$O$5:$O$300,'4 set'!$G$30)</f>
        <v>0</v>
      </c>
      <c r="BG26" s="305" t="str">
        <f t="shared" si="17"/>
        <v xml:space="preserve"> </v>
      </c>
      <c r="BH26" s="152">
        <f>COUNTIFS('4 set'!$L$5:$L$300,'Resumo 4'!$BE26, '4 set'!$N$5:$N$300,'4 set'!$G$24,'4 set'!$O$5:$O$300,'4 set'!$G$28)</f>
        <v>0</v>
      </c>
      <c r="BI26" s="305" t="str">
        <f t="shared" si="18"/>
        <v xml:space="preserve"> </v>
      </c>
      <c r="BJ26" s="152">
        <f>COUNTIFS('4 set'!$L$5:$L$300,'Resumo 4'!$BE26, '4 set'!$N$5:$N$300,'4 set'!$G$24,'4 set'!$O$5:$O$300,'4 set'!$G$31)</f>
        <v>0</v>
      </c>
      <c r="BK26" s="305" t="str">
        <f t="shared" si="19"/>
        <v xml:space="preserve"> </v>
      </c>
      <c r="BL26" s="152">
        <f>COUNTIFS('4 set'!$L$5:$L$300,'Resumo 4'!$BE26, '4 set'!$N$5:$N$300,'4 set'!$G$26,'4 set'!$O$5:$O$300,'4 set'!$G$30)</f>
        <v>0</v>
      </c>
      <c r="BM26" s="305"/>
      <c r="BN26" s="152">
        <f>COUNTIFS('4 set'!$L$5:$L$300,'Resumo 4'!$BE26, '4 set'!$N$5:$N$300,'4 set'!$G$26,'4 set'!$O$5:$O$300,'4 set'!$G$28)</f>
        <v>0</v>
      </c>
      <c r="BO26" s="305" t="str">
        <f t="shared" si="21"/>
        <v xml:space="preserve"> </v>
      </c>
      <c r="BP26" s="152">
        <f>COUNTIFS('4 set'!$L$5:$L$300,'Resumo 4'!$BE26, '4 set'!$N$5:$N$300,'4 set'!$G$26,'4 set'!$O$5:$O$300,'4 set'!$G$31)</f>
        <v>0</v>
      </c>
      <c r="BQ26" s="305" t="str">
        <f t="shared" si="22"/>
        <v xml:space="preserve"> </v>
      </c>
      <c r="BR26" s="152">
        <f>COUNTIFS('4 set'!$L$5:$L$300,'Resumo 4'!$BE26, '4 set'!$N$5:$N$300,'4 set'!$G$27,'4 set'!$O$5:$O$300,'4 set'!$G$30)</f>
        <v>0</v>
      </c>
      <c r="BS26" s="305" t="str">
        <f t="shared" si="23"/>
        <v xml:space="preserve"> </v>
      </c>
      <c r="BT26" s="152">
        <f>COUNTIFS('4 set'!$L$5:$L$300,'Resumo 4'!$BE26, '4 set'!$N$5:$N$300,'4 set'!$G$27,'4 set'!$O$5:$O$300,'4 set'!$G$28)</f>
        <v>0</v>
      </c>
      <c r="BU26" s="305" t="str">
        <f t="shared" si="24"/>
        <v xml:space="preserve"> </v>
      </c>
      <c r="BV26" s="152">
        <f>COUNTIFS('4 set'!$L$5:$L$300,'Resumo 4'!$BE26, '4 set'!$N$5:$N$300,'4 set'!$G$27,'4 set'!$O$5:$O$300,'4 set'!$G$31)</f>
        <v>0</v>
      </c>
      <c r="BW26" s="305" t="str">
        <f t="shared" si="25"/>
        <v xml:space="preserve"> </v>
      </c>
      <c r="BX26" s="19"/>
      <c r="BY26" s="19"/>
      <c r="BZ26" s="19"/>
      <c r="CA26" s="19"/>
      <c r="CB26" s="19"/>
    </row>
    <row r="27" spans="1:93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93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9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L29" s="27"/>
      <c r="AM29" s="27"/>
      <c r="AN29" s="27"/>
      <c r="AO29" s="27"/>
      <c r="AP29" s="27"/>
      <c r="AQ29" s="27"/>
      <c r="AR29" s="27"/>
    </row>
    <row r="30" spans="1:9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9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549"/>
      <c r="BY31" s="549"/>
      <c r="BZ31" s="549"/>
      <c r="CA31" s="549"/>
      <c r="CB31" s="549"/>
    </row>
    <row r="32" spans="1:9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</row>
    <row r="33" spans="2:80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</row>
    <row r="34" spans="2:80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</row>
    <row r="35" spans="2:8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80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80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80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80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80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549"/>
      <c r="BY40" s="549"/>
      <c r="BZ40" s="549"/>
      <c r="CA40" s="549"/>
      <c r="CB40" s="549"/>
    </row>
    <row r="41" spans="2:80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80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80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80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80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80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80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80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80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549"/>
      <c r="BY49" s="549"/>
      <c r="BZ49" s="549"/>
      <c r="CA49" s="549"/>
      <c r="CB49" s="549"/>
    </row>
    <row r="50" spans="2:80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80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8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8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8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8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8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8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2:80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549"/>
      <c r="BY58" s="549"/>
      <c r="BZ58" s="549"/>
      <c r="CA58" s="549"/>
      <c r="CB58" s="549"/>
    </row>
    <row r="59" spans="2:80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80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2:8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8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8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8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80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8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2:8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549"/>
      <c r="BY67" s="549"/>
      <c r="BZ67" s="549"/>
      <c r="CA67" s="549"/>
      <c r="CB67" s="549"/>
    </row>
    <row r="68" spans="2:8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2:8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8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8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2:8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8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8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2:8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2:8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549"/>
      <c r="BY76" s="549"/>
      <c r="BZ76" s="549"/>
      <c r="CA76" s="549"/>
      <c r="CB76" s="549"/>
    </row>
    <row r="77" spans="2:8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2:8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2:8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8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80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2:80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2:80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80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80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549"/>
      <c r="BY85" s="549"/>
      <c r="BZ85" s="549"/>
      <c r="CA85" s="549"/>
      <c r="CB85" s="549"/>
    </row>
    <row r="86" spans="2:80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2:80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2:80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2:80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2:80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2:80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80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2:80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2:80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549"/>
      <c r="BY94" s="549"/>
      <c r="BZ94" s="549"/>
      <c r="CA94" s="549"/>
      <c r="CB94" s="549"/>
    </row>
    <row r="95" spans="2:80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2:80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80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80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80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80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80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2:80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2:80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549"/>
      <c r="BY103" s="549"/>
      <c r="BZ103" s="549"/>
      <c r="CA103" s="549"/>
      <c r="CB103" s="549"/>
    </row>
    <row r="104" spans="2:80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2:80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2:80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2:80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2:80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2:80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2:80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2:80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2:80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549"/>
      <c r="BY112" s="549"/>
      <c r="BZ112" s="549"/>
      <c r="CA112" s="549"/>
      <c r="CB112" s="549"/>
    </row>
    <row r="113" spans="2:80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2:80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80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2:80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80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2:80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2:80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80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2:80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549"/>
      <c r="BY121" s="549"/>
      <c r="BZ121" s="549"/>
      <c r="CA121" s="549"/>
      <c r="CB121" s="549"/>
    </row>
    <row r="122" spans="2:80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80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80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2:80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2:80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2:80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2:80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2:80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2:80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549"/>
      <c r="BY130" s="549"/>
      <c r="BZ130" s="549"/>
      <c r="CA130" s="549"/>
      <c r="CB130" s="549"/>
    </row>
    <row r="131" spans="2:80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2:80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2:80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2:80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2:80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2:80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2:80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2:80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2:80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549"/>
      <c r="BY139" s="549"/>
      <c r="BZ139" s="549"/>
      <c r="CA139" s="549"/>
      <c r="CB139" s="549"/>
    </row>
    <row r="140" spans="2:80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2:80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2:80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2:80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2:80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2:80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2:80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2:80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2:80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549"/>
      <c r="BY148" s="549"/>
      <c r="BZ148" s="549"/>
      <c r="CA148" s="549"/>
      <c r="CB148" s="549"/>
    </row>
    <row r="149" spans="2:80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2:80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2:80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80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80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80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80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80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80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549"/>
      <c r="BY157" s="549"/>
      <c r="BZ157" s="549"/>
      <c r="CA157" s="549"/>
      <c r="CB157" s="549"/>
    </row>
    <row r="158" spans="2:80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80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80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80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80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80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80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80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80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80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W167" s="27"/>
      <c r="BX167" s="27"/>
      <c r="BY167" s="27"/>
      <c r="BZ167" s="27"/>
      <c r="CA167" s="27"/>
      <c r="CB167" s="27"/>
    </row>
    <row r="168" spans="2:80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W168" s="27"/>
      <c r="BX168" s="27"/>
      <c r="BY168" s="27"/>
      <c r="BZ168" s="27"/>
      <c r="CA168" s="27"/>
      <c r="CB168" s="27"/>
    </row>
    <row r="169" spans="2:80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W169" s="27"/>
      <c r="BX169" s="566"/>
      <c r="BY169" s="566"/>
      <c r="BZ169" s="566"/>
      <c r="CA169" s="566"/>
      <c r="CB169" s="566"/>
    </row>
    <row r="170" spans="2:80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W170" s="27"/>
      <c r="BX170" s="27"/>
      <c r="BY170" s="27"/>
      <c r="BZ170" s="27"/>
      <c r="CA170" s="27"/>
      <c r="CB170" s="27"/>
    </row>
    <row r="171" spans="2:80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380">
        <f>COUNTIFS($H$5:$H$300,"A",$I$5:$I$300,"P",$J$5:$J$300,$Q171)</f>
        <v>0</v>
      </c>
      <c r="BW171" s="27"/>
      <c r="BX171" s="27"/>
      <c r="BY171" s="27"/>
      <c r="BZ171" s="27"/>
      <c r="CA171" s="27"/>
      <c r="CB171" s="27"/>
    </row>
    <row r="172" spans="2:80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W172" s="27"/>
      <c r="BX172" s="27"/>
      <c r="BY172" s="27"/>
      <c r="BZ172" s="27"/>
      <c r="CA172" s="27"/>
      <c r="CB172" s="27"/>
    </row>
    <row r="173" spans="2:80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W173" s="27"/>
      <c r="BX173" s="27"/>
      <c r="BY173" s="27"/>
      <c r="BZ173" s="27"/>
      <c r="CA173" s="27"/>
      <c r="CB173" s="27"/>
    </row>
    <row r="174" spans="2:80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W174" s="27"/>
      <c r="BX174" s="27"/>
      <c r="BY174" s="27"/>
      <c r="BZ174" s="27"/>
      <c r="CA174" s="27"/>
      <c r="CB174" s="27"/>
    </row>
    <row r="175" spans="2:80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W175" s="27"/>
      <c r="BX175" s="27"/>
      <c r="BY175" s="27"/>
      <c r="BZ175" s="27"/>
      <c r="CA175" s="27"/>
      <c r="CB175" s="27"/>
    </row>
    <row r="176" spans="2:80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W176" s="27"/>
      <c r="BX176" s="27"/>
      <c r="BY176" s="27"/>
      <c r="BZ176" s="27"/>
      <c r="CA176" s="27"/>
      <c r="CB176" s="27"/>
    </row>
    <row r="177" spans="2:80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W177" s="27"/>
      <c r="BX177" s="27"/>
      <c r="BY177" s="27"/>
      <c r="BZ177" s="27"/>
      <c r="CA177" s="27"/>
      <c r="CB177" s="27"/>
    </row>
    <row r="178" spans="2:80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W178" s="27"/>
      <c r="BX178" s="27"/>
      <c r="BY178" s="27"/>
      <c r="BZ178" s="27"/>
      <c r="CA178" s="27"/>
      <c r="CB178" s="27"/>
    </row>
    <row r="179" spans="2:80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80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80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80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80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80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80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80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80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80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80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80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80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80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114">
    <mergeCell ref="BX157:CB157"/>
    <mergeCell ref="BX169:CB169"/>
    <mergeCell ref="BX103:CB103"/>
    <mergeCell ref="BX112:CB112"/>
    <mergeCell ref="BX121:CB121"/>
    <mergeCell ref="BX130:CB130"/>
    <mergeCell ref="BX139:CB139"/>
    <mergeCell ref="BX148:CB148"/>
    <mergeCell ref="BX49:CB49"/>
    <mergeCell ref="BX58:CB58"/>
    <mergeCell ref="BX67:CB67"/>
    <mergeCell ref="BX76:CB76"/>
    <mergeCell ref="BX85:CB85"/>
    <mergeCell ref="BX94:CB94"/>
    <mergeCell ref="L28:M28"/>
    <mergeCell ref="BX31:CB31"/>
    <mergeCell ref="BX40:CB40"/>
    <mergeCell ref="AC18:AD18"/>
    <mergeCell ref="Q19:Y19"/>
    <mergeCell ref="AC19:AD19"/>
    <mergeCell ref="Q20:Q21"/>
    <mergeCell ref="R20:S20"/>
    <mergeCell ref="T20:U20"/>
    <mergeCell ref="V20:W20"/>
    <mergeCell ref="X20:Y20"/>
    <mergeCell ref="AC20:AD20"/>
    <mergeCell ref="Z21:AA21"/>
    <mergeCell ref="AC15:AD15"/>
    <mergeCell ref="AC16:AD16"/>
    <mergeCell ref="AC17:AD17"/>
    <mergeCell ref="CE9:CF9"/>
    <mergeCell ref="CE10:CF10"/>
    <mergeCell ref="CE11:CF11"/>
    <mergeCell ref="AC21:AD21"/>
    <mergeCell ref="AC22:AD22"/>
    <mergeCell ref="AC23:AD23"/>
    <mergeCell ref="Q12:Y12"/>
    <mergeCell ref="CE12:CF12"/>
    <mergeCell ref="Q13:Q14"/>
    <mergeCell ref="R13:S13"/>
    <mergeCell ref="T13:U13"/>
    <mergeCell ref="V13:W13"/>
    <mergeCell ref="X13:Y13"/>
    <mergeCell ref="DA5:DE5"/>
    <mergeCell ref="DF5:DJ5"/>
    <mergeCell ref="AB13:AC13"/>
    <mergeCell ref="DF13:DJ13"/>
    <mergeCell ref="AC14:AD14"/>
    <mergeCell ref="DK5:DM5"/>
    <mergeCell ref="DN5:DN6"/>
    <mergeCell ref="CE7:CF7"/>
    <mergeCell ref="CE8:CF8"/>
    <mergeCell ref="BP4:BQ4"/>
    <mergeCell ref="BR4:BS4"/>
    <mergeCell ref="BT4:BU4"/>
    <mergeCell ref="BV4:BW4"/>
    <mergeCell ref="CE4:DN4"/>
    <mergeCell ref="CE5:CF6"/>
    <mergeCell ref="CG5:CK5"/>
    <mergeCell ref="CL5:CP5"/>
    <mergeCell ref="CQ5:CU5"/>
    <mergeCell ref="CV5:CZ5"/>
    <mergeCell ref="BC4:BD4"/>
    <mergeCell ref="BF4:BG4"/>
    <mergeCell ref="BH4:BI4"/>
    <mergeCell ref="BJ4:BK4"/>
    <mergeCell ref="BL4:BM4"/>
    <mergeCell ref="BN4:BO4"/>
    <mergeCell ref="BR3:BW3"/>
    <mergeCell ref="CE3:DN3"/>
    <mergeCell ref="AM4:AN4"/>
    <mergeCell ref="AO4:AP4"/>
    <mergeCell ref="AQ4:AR4"/>
    <mergeCell ref="AS4:AT4"/>
    <mergeCell ref="AU4:AV4"/>
    <mergeCell ref="AW4:AX4"/>
    <mergeCell ref="AY4:AZ4"/>
    <mergeCell ref="BA4:BB4"/>
    <mergeCell ref="R3:S3"/>
    <mergeCell ref="O2:O3"/>
    <mergeCell ref="R2:S2"/>
    <mergeCell ref="AB3:AC3"/>
    <mergeCell ref="AM3:AR3"/>
    <mergeCell ref="AS3:AX3"/>
    <mergeCell ref="AY3:BD3"/>
    <mergeCell ref="BF3:BK3"/>
    <mergeCell ref="BL3:BQ3"/>
    <mergeCell ref="AB2:AC2"/>
    <mergeCell ref="AM2:BD2"/>
    <mergeCell ref="BF2:BW2"/>
    <mergeCell ref="AG1:AJ1"/>
    <mergeCell ref="B2:C2"/>
    <mergeCell ref="D2:E2"/>
    <mergeCell ref="F2:G2"/>
    <mergeCell ref="H2:I2"/>
    <mergeCell ref="J2:K2"/>
    <mergeCell ref="L2:M2"/>
    <mergeCell ref="N2:N3"/>
    <mergeCell ref="T2:U2"/>
    <mergeCell ref="V2:W2"/>
    <mergeCell ref="X2:Y2"/>
    <mergeCell ref="Z2:AA2"/>
    <mergeCell ref="T3:U3"/>
    <mergeCell ref="V3:W3"/>
    <mergeCell ref="X3:Y3"/>
    <mergeCell ref="Z3:AA3"/>
    <mergeCell ref="A1:O1"/>
    <mergeCell ref="Q1:AE1"/>
    <mergeCell ref="B3:C3"/>
    <mergeCell ref="D3:E3"/>
    <mergeCell ref="F3:G3"/>
    <mergeCell ref="H3:I3"/>
    <mergeCell ref="J3:K3"/>
    <mergeCell ref="L3:M3"/>
  </mergeCells>
  <conditionalFormatting sqref="CK7:CK12">
    <cfRule type="top10" dxfId="698" priority="205" bottom="1" rank="1"/>
    <cfRule type="top10" dxfId="697" priority="206" rank="1"/>
  </conditionalFormatting>
  <conditionalFormatting sqref="CP7:CP12">
    <cfRule type="top10" dxfId="696" priority="203" bottom="1" rank="1"/>
    <cfRule type="top10" dxfId="695" priority="204" rank="1"/>
  </conditionalFormatting>
  <conditionalFormatting sqref="CU7:CU12">
    <cfRule type="top10" dxfId="694" priority="201" bottom="1" rank="1"/>
    <cfRule type="top10" dxfId="693" priority="202" rank="1"/>
  </conditionalFormatting>
  <conditionalFormatting sqref="CZ7:CZ12">
    <cfRule type="top10" dxfId="692" priority="199" bottom="1" rank="1"/>
    <cfRule type="top10" dxfId="691" priority="200" rank="1"/>
  </conditionalFormatting>
  <conditionalFormatting sqref="DE7:DE12">
    <cfRule type="top10" dxfId="690" priority="197" bottom="1" rank="1"/>
    <cfRule type="top10" dxfId="689" priority="198" rank="1"/>
  </conditionalFormatting>
  <conditionalFormatting sqref="DJ7:DJ12">
    <cfRule type="top10" dxfId="688" priority="195" bottom="1" rank="1"/>
    <cfRule type="top10" dxfId="687" priority="196" rank="1"/>
  </conditionalFormatting>
  <conditionalFormatting sqref="DN7:DN12">
    <cfRule type="top10" dxfId="686" priority="193" bottom="1" rank="1"/>
    <cfRule type="top10" dxfId="685" priority="194" rank="1"/>
  </conditionalFormatting>
  <conditionalFormatting sqref="CM16:CO21">
    <cfRule type="top10" dxfId="684" priority="191" bottom="1" rank="1"/>
    <cfRule type="top10" dxfId="683" priority="192" rank="1"/>
  </conditionalFormatting>
  <conditionalFormatting sqref="BX6:CB6">
    <cfRule type="top10" dxfId="682" priority="190" rank="1"/>
  </conditionalFormatting>
  <conditionalFormatting sqref="BX7:CB7">
    <cfRule type="top10" dxfId="681" priority="189" rank="1"/>
  </conditionalFormatting>
  <conditionalFormatting sqref="BX8:CB8">
    <cfRule type="top10" dxfId="680" priority="188" rank="1"/>
  </conditionalFormatting>
  <conditionalFormatting sqref="BX9:CB9">
    <cfRule type="top10" dxfId="679" priority="187" rank="1"/>
  </conditionalFormatting>
  <conditionalFormatting sqref="BX10:CB10">
    <cfRule type="top10" dxfId="678" priority="186" rank="1"/>
  </conditionalFormatting>
  <conditionalFormatting sqref="BX11:CB11">
    <cfRule type="top10" dxfId="677" priority="185" rank="1"/>
  </conditionalFormatting>
  <conditionalFormatting sqref="BX12:CB12">
    <cfRule type="top10" dxfId="676" priority="184" rank="1"/>
  </conditionalFormatting>
  <conditionalFormatting sqref="BX13:CB13">
    <cfRule type="top10" dxfId="675" priority="183" rank="1"/>
  </conditionalFormatting>
  <conditionalFormatting sqref="BX14:CB14">
    <cfRule type="top10" dxfId="674" priority="182" rank="1"/>
  </conditionalFormatting>
  <conditionalFormatting sqref="BX15:CB15">
    <cfRule type="top10" dxfId="673" priority="181" rank="1"/>
  </conditionalFormatting>
  <conditionalFormatting sqref="BX16:CB16">
    <cfRule type="top10" dxfId="672" priority="180" rank="1"/>
  </conditionalFormatting>
  <conditionalFormatting sqref="BX17:CB17">
    <cfRule type="top10" dxfId="671" priority="179" rank="1"/>
  </conditionalFormatting>
  <conditionalFormatting sqref="BX18:CB18">
    <cfRule type="top10" dxfId="670" priority="178" rank="1"/>
  </conditionalFormatting>
  <conditionalFormatting sqref="BX19:CB19">
    <cfRule type="top10" dxfId="669" priority="177" rank="1"/>
  </conditionalFormatting>
  <conditionalFormatting sqref="BX20:CB20">
    <cfRule type="top10" dxfId="668" priority="176" rank="1"/>
  </conditionalFormatting>
  <conditionalFormatting sqref="BX21:CB21">
    <cfRule type="top10" dxfId="667" priority="175" rank="1"/>
  </conditionalFormatting>
  <conditionalFormatting sqref="BX22:CB22">
    <cfRule type="top10" dxfId="666" priority="174" rank="1"/>
  </conditionalFormatting>
  <conditionalFormatting sqref="BX23:CB23">
    <cfRule type="top10" dxfId="665" priority="173" rank="1"/>
  </conditionalFormatting>
  <conditionalFormatting sqref="BX24:CB24">
    <cfRule type="top10" dxfId="664" priority="172" rank="1"/>
  </conditionalFormatting>
  <conditionalFormatting sqref="BX25:CB25">
    <cfRule type="top10" dxfId="663" priority="171" rank="1"/>
  </conditionalFormatting>
  <conditionalFormatting sqref="BX26:CB26">
    <cfRule type="top10" dxfId="662" priority="170" rank="1"/>
  </conditionalFormatting>
  <conditionalFormatting sqref="DM13">
    <cfRule type="cellIs" dxfId="661" priority="168" operator="lessThan">
      <formula>0</formula>
    </cfRule>
    <cfRule type="cellIs" dxfId="660" priority="169" operator="greaterThan">
      <formula>0</formula>
    </cfRule>
  </conditionalFormatting>
  <conditionalFormatting sqref="O4:P24">
    <cfRule type="top10" dxfId="659" priority="166" bottom="1" rank="1"/>
    <cfRule type="top10" dxfId="658" priority="167" rank="1"/>
  </conditionalFormatting>
  <conditionalFormatting sqref="S4:S9">
    <cfRule type="top10" dxfId="657" priority="164" bottom="1" rank="1"/>
    <cfRule type="top10" dxfId="656" priority="165" rank="1"/>
  </conditionalFormatting>
  <conditionalFormatting sqref="W4:W9">
    <cfRule type="top10" dxfId="655" priority="162" bottom="1" rank="1"/>
    <cfRule type="top10" dxfId="654" priority="163" rank="1"/>
  </conditionalFormatting>
  <conditionalFormatting sqref="AA4:AA9">
    <cfRule type="top10" dxfId="653" priority="160" bottom="1" rank="1"/>
    <cfRule type="top10" dxfId="652" priority="161" rank="1"/>
  </conditionalFormatting>
  <conditionalFormatting sqref="U4:U9">
    <cfRule type="top10" dxfId="651" priority="158" bottom="1" rank="1"/>
    <cfRule type="top10" dxfId="650" priority="159" rank="1"/>
  </conditionalFormatting>
  <conditionalFormatting sqref="Y4:Y9">
    <cfRule type="top10" dxfId="649" priority="156" bottom="1" rank="1"/>
    <cfRule type="top10" dxfId="648" priority="157" rank="1"/>
  </conditionalFormatting>
  <conditionalFormatting sqref="AC4:AC9">
    <cfRule type="top10" dxfId="647" priority="154" bottom="1" rank="1"/>
    <cfRule type="top10" dxfId="646" priority="155" rank="1"/>
  </conditionalFormatting>
  <conditionalFormatting sqref="AE4:AE9">
    <cfRule type="top10" dxfId="645" priority="152" bottom="1" rank="1"/>
    <cfRule type="top10" dxfId="644" priority="153" rank="1"/>
  </conditionalFormatting>
  <conditionalFormatting sqref="S15:S18">
    <cfRule type="top10" dxfId="643" priority="151" rank="1"/>
  </conditionalFormatting>
  <conditionalFormatting sqref="W15:W18">
    <cfRule type="top10" dxfId="642" priority="150" rank="1"/>
  </conditionalFormatting>
  <conditionalFormatting sqref="U15:U18">
    <cfRule type="top10" dxfId="641" priority="149" rank="1"/>
  </conditionalFormatting>
  <conditionalFormatting sqref="Y15:Y18">
    <cfRule type="top10" dxfId="640" priority="148" rank="1"/>
  </conditionalFormatting>
  <conditionalFormatting sqref="AH3:AH23">
    <cfRule type="top10" dxfId="639" priority="147" rank="1"/>
  </conditionalFormatting>
  <conditionalFormatting sqref="AI3:AI23">
    <cfRule type="top10" dxfId="638" priority="146" rank="1"/>
  </conditionalFormatting>
  <conditionalFormatting sqref="AJ3:AJ23">
    <cfRule type="top10" dxfId="637" priority="144" bottom="1" rank="1"/>
    <cfRule type="top10" dxfId="636" priority="145" rank="1"/>
  </conditionalFormatting>
  <conditionalFormatting sqref="U22:U24">
    <cfRule type="top10" dxfId="635" priority="143" rank="1"/>
  </conditionalFormatting>
  <conditionalFormatting sqref="AA23:AA26">
    <cfRule type="top10" dxfId="634" priority="142" rank="1"/>
  </conditionalFormatting>
  <conditionalFormatting sqref="S22:S24">
    <cfRule type="top10" dxfId="633" priority="141" rank="1"/>
  </conditionalFormatting>
  <conditionalFormatting sqref="W22:W24">
    <cfRule type="top10" dxfId="632" priority="140" rank="1"/>
  </conditionalFormatting>
  <conditionalFormatting sqref="Y22:Y24">
    <cfRule type="top10" dxfId="631" priority="139" rank="1"/>
  </conditionalFormatting>
  <conditionalFormatting sqref="AR6 AN6 AP6">
    <cfRule type="top10" dxfId="630" priority="138" rank="1"/>
  </conditionalFormatting>
  <conditionalFormatting sqref="AR7 AN7 AP7">
    <cfRule type="top10" dxfId="629" priority="137" rank="1"/>
  </conditionalFormatting>
  <conditionalFormatting sqref="AR8 AN8 AP8">
    <cfRule type="top10" dxfId="628" priority="136" rank="1"/>
  </conditionalFormatting>
  <conditionalFormatting sqref="AR9 AN9 AP9">
    <cfRule type="top10" dxfId="627" priority="135" rank="1"/>
  </conditionalFormatting>
  <conditionalFormatting sqref="AR10 AN10 AP10">
    <cfRule type="top10" dxfId="626" priority="134" rank="1"/>
  </conditionalFormatting>
  <conditionalFormatting sqref="AR11 AN11 AP11">
    <cfRule type="top10" dxfId="625" priority="133" rank="1"/>
  </conditionalFormatting>
  <conditionalFormatting sqref="AR12 AN12 AP12">
    <cfRule type="top10" dxfId="624" priority="132" rank="1"/>
  </conditionalFormatting>
  <conditionalFormatting sqref="AR13 AN13 AP13">
    <cfRule type="top10" dxfId="623" priority="131" rank="1"/>
  </conditionalFormatting>
  <conditionalFormatting sqref="AR14 AN14 AP14">
    <cfRule type="top10" dxfId="622" priority="130" rank="1"/>
  </conditionalFormatting>
  <conditionalFormatting sqref="AR15 AN15 AP15">
    <cfRule type="top10" dxfId="621" priority="129" rank="1"/>
  </conditionalFormatting>
  <conditionalFormatting sqref="AR16 AN16 AP16">
    <cfRule type="top10" dxfId="620" priority="128" rank="1"/>
  </conditionalFormatting>
  <conditionalFormatting sqref="AR17 AN17 AP17">
    <cfRule type="top10" dxfId="619" priority="127" rank="1"/>
  </conditionalFormatting>
  <conditionalFormatting sqref="AR18 AN18 AP18">
    <cfRule type="top10" dxfId="618" priority="126" rank="1"/>
  </conditionalFormatting>
  <conditionalFormatting sqref="AR19 AN19 AP19">
    <cfRule type="top10" dxfId="617" priority="125" rank="1"/>
  </conditionalFormatting>
  <conditionalFormatting sqref="AR20 AN20 AP20">
    <cfRule type="top10" dxfId="616" priority="124" rank="1"/>
  </conditionalFormatting>
  <conditionalFormatting sqref="AR21 AN21 AP21">
    <cfRule type="top10" dxfId="615" priority="123" rank="1"/>
  </conditionalFormatting>
  <conditionalFormatting sqref="AR22 AN22 AP22">
    <cfRule type="top10" dxfId="614" priority="122" rank="1"/>
  </conditionalFormatting>
  <conditionalFormatting sqref="AR23 AN23 AP23">
    <cfRule type="top10" dxfId="613" priority="121" rank="1"/>
  </conditionalFormatting>
  <conditionalFormatting sqref="AR24 AN24 AP24">
    <cfRule type="top10" dxfId="612" priority="120" rank="1"/>
  </conditionalFormatting>
  <conditionalFormatting sqref="AR25 AN25 AP25">
    <cfRule type="top10" dxfId="611" priority="119" rank="1"/>
  </conditionalFormatting>
  <conditionalFormatting sqref="AR26 AN26 AP26">
    <cfRule type="top10" dxfId="610" priority="118" rank="1"/>
  </conditionalFormatting>
  <conditionalFormatting sqref="AT6 AV6 AX6">
    <cfRule type="top10" dxfId="609" priority="117" rank="1"/>
  </conditionalFormatting>
  <conditionalFormatting sqref="AT7 AV7 AX7">
    <cfRule type="top10" dxfId="608" priority="116" rank="1"/>
  </conditionalFormatting>
  <conditionalFormatting sqref="AT8 AV8 AX8">
    <cfRule type="top10" dxfId="607" priority="115" rank="1"/>
  </conditionalFormatting>
  <conditionalFormatting sqref="AT9 AV9 AX9">
    <cfRule type="top10" dxfId="606" priority="114" rank="1"/>
  </conditionalFormatting>
  <conditionalFormatting sqref="AT10 AV10 AX10">
    <cfRule type="top10" dxfId="605" priority="113" rank="1"/>
  </conditionalFormatting>
  <conditionalFormatting sqref="AT11 AV11 AX11">
    <cfRule type="top10" dxfId="604" priority="112" rank="1"/>
  </conditionalFormatting>
  <conditionalFormatting sqref="AT12 AV12 AX12">
    <cfRule type="top10" dxfId="603" priority="111" rank="1"/>
  </conditionalFormatting>
  <conditionalFormatting sqref="AT13 AV13 AX13">
    <cfRule type="top10" dxfId="602" priority="110" rank="1"/>
  </conditionalFormatting>
  <conditionalFormatting sqref="AT14 AV14 AX14">
    <cfRule type="top10" dxfId="601" priority="109" rank="1"/>
  </conditionalFormatting>
  <conditionalFormatting sqref="AT15 AV15 AX15">
    <cfRule type="top10" dxfId="600" priority="108" rank="1"/>
  </conditionalFormatting>
  <conditionalFormatting sqref="AT16 AV16 AX16">
    <cfRule type="top10" dxfId="599" priority="107" rank="1"/>
  </conditionalFormatting>
  <conditionalFormatting sqref="AT17 AV17 AX17">
    <cfRule type="top10" dxfId="598" priority="106" rank="1"/>
  </conditionalFormatting>
  <conditionalFormatting sqref="AT18 AV18 AX18">
    <cfRule type="top10" dxfId="597" priority="105" rank="1"/>
  </conditionalFormatting>
  <conditionalFormatting sqref="AT19 AV19 AX19">
    <cfRule type="top10" dxfId="596" priority="104" rank="1"/>
  </conditionalFormatting>
  <conditionalFormatting sqref="AT20 AV20 AX20">
    <cfRule type="top10" dxfId="595" priority="103" rank="1"/>
  </conditionalFormatting>
  <conditionalFormatting sqref="AT21 AV21 AX21">
    <cfRule type="top10" dxfId="594" priority="102" rank="1"/>
  </conditionalFormatting>
  <conditionalFormatting sqref="AT22 AV22 AX22">
    <cfRule type="top10" dxfId="593" priority="101" rank="1"/>
  </conditionalFormatting>
  <conditionalFormatting sqref="AT23 AV23 AX23">
    <cfRule type="top10" dxfId="592" priority="100" rank="1"/>
  </conditionalFormatting>
  <conditionalFormatting sqref="AT24 AV24 AX24">
    <cfRule type="top10" dxfId="591" priority="99" rank="1"/>
  </conditionalFormatting>
  <conditionalFormatting sqref="AT25 AV25 AX25">
    <cfRule type="top10" dxfId="590" priority="98" rank="1"/>
  </conditionalFormatting>
  <conditionalFormatting sqref="AT26 AV26 AX26">
    <cfRule type="top10" dxfId="589" priority="97" rank="1"/>
  </conditionalFormatting>
  <conditionalFormatting sqref="AZ6 BB6 BD6">
    <cfRule type="top10" dxfId="588" priority="96" rank="1"/>
  </conditionalFormatting>
  <conditionalFormatting sqref="AZ7 BB7 BD7">
    <cfRule type="top10" dxfId="587" priority="95" rank="1"/>
  </conditionalFormatting>
  <conditionalFormatting sqref="AZ8 BB8 BD8">
    <cfRule type="top10" dxfId="586" priority="94" rank="1"/>
  </conditionalFormatting>
  <conditionalFormatting sqref="AZ9 BB9 BD9">
    <cfRule type="top10" dxfId="585" priority="93" rank="1"/>
  </conditionalFormatting>
  <conditionalFormatting sqref="AZ10 BB10 BD10">
    <cfRule type="top10" dxfId="584" priority="92" rank="1"/>
  </conditionalFormatting>
  <conditionalFormatting sqref="AZ11 BB11 BD11">
    <cfRule type="top10" dxfId="583" priority="91" rank="1"/>
  </conditionalFormatting>
  <conditionalFormatting sqref="AZ12 BB12 BD12">
    <cfRule type="top10" dxfId="582" priority="90" rank="1"/>
  </conditionalFormatting>
  <conditionalFormatting sqref="AZ13 BB13 BD13">
    <cfRule type="top10" dxfId="581" priority="89" rank="1"/>
  </conditionalFormatting>
  <conditionalFormatting sqref="AZ14 BB14 BD14">
    <cfRule type="top10" dxfId="580" priority="88" rank="1"/>
  </conditionalFormatting>
  <conditionalFormatting sqref="AZ15 BB15 BD15">
    <cfRule type="top10" dxfId="579" priority="87" rank="1"/>
  </conditionalFormatting>
  <conditionalFormatting sqref="AZ16 BB16 BD16">
    <cfRule type="top10" dxfId="578" priority="86" rank="1"/>
  </conditionalFormatting>
  <conditionalFormatting sqref="AZ17 BB17 BD17">
    <cfRule type="top10" dxfId="577" priority="85" rank="1"/>
  </conditionalFormatting>
  <conditionalFormatting sqref="AZ18 BB18 BD18">
    <cfRule type="top10" dxfId="576" priority="84" rank="1"/>
  </conditionalFormatting>
  <conditionalFormatting sqref="AZ19 BB19 BD19">
    <cfRule type="top10" dxfId="575" priority="83" rank="1"/>
  </conditionalFormatting>
  <conditionalFormatting sqref="AZ20 BB20 BD20">
    <cfRule type="top10" dxfId="574" priority="82" rank="1"/>
  </conditionalFormatting>
  <conditionalFormatting sqref="AZ21 BB21 BD21">
    <cfRule type="top10" dxfId="573" priority="81" rank="1"/>
  </conditionalFormatting>
  <conditionalFormatting sqref="AZ22 BB22 BD22">
    <cfRule type="top10" dxfId="572" priority="80" rank="1"/>
  </conditionalFormatting>
  <conditionalFormatting sqref="AZ23 BB23 BD23">
    <cfRule type="top10" dxfId="571" priority="79" rank="1"/>
  </conditionalFormatting>
  <conditionalFormatting sqref="AZ24 BB24 BD24">
    <cfRule type="top10" dxfId="570" priority="78" rank="1"/>
  </conditionalFormatting>
  <conditionalFormatting sqref="AZ25 BB25 BD25">
    <cfRule type="top10" dxfId="569" priority="77" rank="1"/>
  </conditionalFormatting>
  <conditionalFormatting sqref="AZ26 BB26 BD26">
    <cfRule type="top10" dxfId="568" priority="76" rank="1"/>
  </conditionalFormatting>
  <conditionalFormatting sqref="BG6 BI6 BK6">
    <cfRule type="top10" dxfId="567" priority="75" rank="1"/>
  </conditionalFormatting>
  <conditionalFormatting sqref="BG7 BI7 BK7">
    <cfRule type="top10" dxfId="566" priority="74" rank="1"/>
  </conditionalFormatting>
  <conditionalFormatting sqref="BG8 BI8 BK8">
    <cfRule type="top10" dxfId="565" priority="73" rank="1"/>
  </conditionalFormatting>
  <conditionalFormatting sqref="BG9 BI9 BK9">
    <cfRule type="top10" dxfId="564" priority="72" rank="1"/>
  </conditionalFormatting>
  <conditionalFormatting sqref="BG10 BI10 BK10">
    <cfRule type="top10" dxfId="563" priority="71" rank="1"/>
  </conditionalFormatting>
  <conditionalFormatting sqref="BG11 BI11 BK11">
    <cfRule type="top10" dxfId="562" priority="70" rank="1"/>
  </conditionalFormatting>
  <conditionalFormatting sqref="BG12 BI12 BK12">
    <cfRule type="top10" dxfId="561" priority="69" rank="1"/>
  </conditionalFormatting>
  <conditionalFormatting sqref="BG13 BI13 BK13">
    <cfRule type="top10" dxfId="560" priority="68" rank="1"/>
  </conditionalFormatting>
  <conditionalFormatting sqref="BG14 BI14 BK14">
    <cfRule type="top10" dxfId="559" priority="67" rank="1"/>
  </conditionalFormatting>
  <conditionalFormatting sqref="BG15 BI15 BK15">
    <cfRule type="top10" dxfId="558" priority="66" rank="1"/>
  </conditionalFormatting>
  <conditionalFormatting sqref="BG16 BI16 BK16">
    <cfRule type="top10" dxfId="557" priority="65" rank="1"/>
  </conditionalFormatting>
  <conditionalFormatting sqref="BG17 BI17 BK17">
    <cfRule type="top10" dxfId="556" priority="64" rank="1"/>
  </conditionalFormatting>
  <conditionalFormatting sqref="BG18 BI18 BK18">
    <cfRule type="top10" dxfId="555" priority="63" rank="1"/>
  </conditionalFormatting>
  <conditionalFormatting sqref="BG19 BI19 BK19">
    <cfRule type="top10" dxfId="554" priority="62" rank="1"/>
  </conditionalFormatting>
  <conditionalFormatting sqref="BG20 BI20 BK20">
    <cfRule type="top10" dxfId="553" priority="61" rank="1"/>
  </conditionalFormatting>
  <conditionalFormatting sqref="BG21 BI21 BK21">
    <cfRule type="top10" dxfId="552" priority="60" rank="1"/>
  </conditionalFormatting>
  <conditionalFormatting sqref="BG22 BI22 BK22">
    <cfRule type="top10" dxfId="551" priority="59" rank="1"/>
  </conditionalFormatting>
  <conditionalFormatting sqref="BG23 BI23 BK23">
    <cfRule type="top10" dxfId="550" priority="58" rank="1"/>
  </conditionalFormatting>
  <conditionalFormatting sqref="BG24 BI24 BK24">
    <cfRule type="top10" dxfId="549" priority="57" rank="1"/>
  </conditionalFormatting>
  <conditionalFormatting sqref="BG25 BI25 BK25">
    <cfRule type="top10" dxfId="548" priority="56" rank="1"/>
  </conditionalFormatting>
  <conditionalFormatting sqref="BG26 BI26 BK26">
    <cfRule type="top10" dxfId="547" priority="55" rank="1"/>
  </conditionalFormatting>
  <conditionalFormatting sqref="BM6 BO6 BQ6">
    <cfRule type="top10" dxfId="546" priority="54" rank="1"/>
  </conditionalFormatting>
  <conditionalFormatting sqref="BM7 BO7 BQ7">
    <cfRule type="top10" dxfId="545" priority="53" rank="1"/>
  </conditionalFormatting>
  <conditionalFormatting sqref="BM8 BO8 BQ8">
    <cfRule type="top10" dxfId="544" priority="52" rank="1"/>
  </conditionalFormatting>
  <conditionalFormatting sqref="BM9 BO9 BQ9">
    <cfRule type="top10" dxfId="543" priority="51" rank="1"/>
  </conditionalFormatting>
  <conditionalFormatting sqref="BM10 BO10 BQ10">
    <cfRule type="top10" dxfId="542" priority="50" rank="1"/>
  </conditionalFormatting>
  <conditionalFormatting sqref="BM11 BO11 BQ11">
    <cfRule type="top10" dxfId="541" priority="49" rank="1"/>
  </conditionalFormatting>
  <conditionalFormatting sqref="BM12 BO12 BQ12">
    <cfRule type="top10" dxfId="540" priority="48" rank="1"/>
  </conditionalFormatting>
  <conditionalFormatting sqref="BM13 BO13 BQ13">
    <cfRule type="top10" dxfId="539" priority="47" rank="1"/>
  </conditionalFormatting>
  <conditionalFormatting sqref="BM14 BO14 BQ14">
    <cfRule type="top10" dxfId="538" priority="46" rank="1"/>
  </conditionalFormatting>
  <conditionalFormatting sqref="BM15 BO15 BQ15">
    <cfRule type="top10" dxfId="537" priority="45" rank="1"/>
  </conditionalFormatting>
  <conditionalFormatting sqref="BM16 BO16 BQ16">
    <cfRule type="top10" dxfId="536" priority="44" rank="1"/>
  </conditionalFormatting>
  <conditionalFormatting sqref="BM17 BO17 BQ17">
    <cfRule type="top10" dxfId="535" priority="43" rank="1"/>
  </conditionalFormatting>
  <conditionalFormatting sqref="BM18 BO18 BQ18">
    <cfRule type="top10" dxfId="534" priority="42" rank="1"/>
  </conditionalFormatting>
  <conditionalFormatting sqref="BM19 BO19 BQ19">
    <cfRule type="top10" dxfId="533" priority="41" rank="1"/>
  </conditionalFormatting>
  <conditionalFormatting sqref="BM20 BO20 BQ20">
    <cfRule type="top10" dxfId="532" priority="40" rank="1"/>
  </conditionalFormatting>
  <conditionalFormatting sqref="BM21 BO21 BQ21">
    <cfRule type="top10" dxfId="531" priority="39" rank="1"/>
  </conditionalFormatting>
  <conditionalFormatting sqref="BM22 BO22 BQ22">
    <cfRule type="top10" dxfId="530" priority="38" rank="1"/>
  </conditionalFormatting>
  <conditionalFormatting sqref="BM23 BO23 BQ23">
    <cfRule type="top10" dxfId="529" priority="37" rank="1"/>
  </conditionalFormatting>
  <conditionalFormatting sqref="BM24 BO24 BQ24">
    <cfRule type="top10" dxfId="528" priority="36" rank="1"/>
  </conditionalFormatting>
  <conditionalFormatting sqref="BM25 BO25 BQ25">
    <cfRule type="top10" dxfId="527" priority="35" rank="1"/>
  </conditionalFormatting>
  <conditionalFormatting sqref="BM26 BO26 BQ26">
    <cfRule type="top10" dxfId="526" priority="34" rank="1"/>
  </conditionalFormatting>
  <conditionalFormatting sqref="BS6 BU6 BW6">
    <cfRule type="top10" dxfId="525" priority="33" rank="1"/>
  </conditionalFormatting>
  <conditionalFormatting sqref="BS7 BU7 BW7">
    <cfRule type="top10" dxfId="524" priority="32" rank="1"/>
  </conditionalFormatting>
  <conditionalFormatting sqref="BS8 BU8 BW8">
    <cfRule type="top10" dxfId="523" priority="31" rank="1"/>
  </conditionalFormatting>
  <conditionalFormatting sqref="BS9 BU9 BW9">
    <cfRule type="top10" dxfId="522" priority="30" rank="1"/>
  </conditionalFormatting>
  <conditionalFormatting sqref="BS10 BU10 BW10">
    <cfRule type="top10" dxfId="521" priority="29" rank="1"/>
  </conditionalFormatting>
  <conditionalFormatting sqref="BS11 BU11 BW11">
    <cfRule type="top10" dxfId="520" priority="28" rank="1"/>
  </conditionalFormatting>
  <conditionalFormatting sqref="BS12 BU12 BW12">
    <cfRule type="top10" dxfId="519" priority="27" rank="1"/>
  </conditionalFormatting>
  <conditionalFormatting sqref="BS13 BU13 BW13">
    <cfRule type="top10" dxfId="518" priority="26" rank="1"/>
  </conditionalFormatting>
  <conditionalFormatting sqref="BS14 BU14 BW14">
    <cfRule type="top10" dxfId="517" priority="25" rank="1"/>
  </conditionalFormatting>
  <conditionalFormatting sqref="BS15 BU15 BW15">
    <cfRule type="top10" dxfId="516" priority="24" rank="1"/>
  </conditionalFormatting>
  <conditionalFormatting sqref="BS16 BU16 BW16">
    <cfRule type="top10" dxfId="515" priority="23" rank="1"/>
  </conditionalFormatting>
  <conditionalFormatting sqref="BS17 BU17 BW17">
    <cfRule type="top10" dxfId="514" priority="22" rank="1"/>
  </conditionalFormatting>
  <conditionalFormatting sqref="BS18 BU18 BW18">
    <cfRule type="top10" dxfId="513" priority="21" rank="1"/>
  </conditionalFormatting>
  <conditionalFormatting sqref="BS19 BU19 BW19">
    <cfRule type="top10" dxfId="512" priority="20" rank="1"/>
  </conditionalFormatting>
  <conditionalFormatting sqref="BS20 BU20 BW20">
    <cfRule type="top10" dxfId="511" priority="19" rank="1"/>
  </conditionalFormatting>
  <conditionalFormatting sqref="BS21 BU21 BW21">
    <cfRule type="top10" dxfId="510" priority="18" rank="1"/>
  </conditionalFormatting>
  <conditionalFormatting sqref="BS22 BU22 BW22">
    <cfRule type="top10" dxfId="509" priority="17" rank="1"/>
  </conditionalFormatting>
  <conditionalFormatting sqref="BS23 BU23 BW23">
    <cfRule type="top10" dxfId="508" priority="16" rank="1"/>
  </conditionalFormatting>
  <conditionalFormatting sqref="BS24 BU24 BW24">
    <cfRule type="top10" dxfId="507" priority="15" rank="1"/>
  </conditionalFormatting>
  <conditionalFormatting sqref="BS25 BU25 BW25">
    <cfRule type="top10" dxfId="506" priority="14" rank="1"/>
  </conditionalFormatting>
  <conditionalFormatting sqref="BS26 BU26 BW26">
    <cfRule type="top10" dxfId="505" priority="13" rank="1"/>
  </conditionalFormatting>
  <conditionalFormatting sqref="E4:E24">
    <cfRule type="top10" dxfId="504" priority="1" bottom="1" rank="1"/>
    <cfRule type="top10" dxfId="503" priority="2" rank="1"/>
  </conditionalFormatting>
  <conditionalFormatting sqref="M4:M15 M17:M24">
    <cfRule type="top10" dxfId="502" priority="11" bottom="1" rank="1"/>
    <cfRule type="top10" dxfId="501" priority="12" rank="1"/>
  </conditionalFormatting>
  <conditionalFormatting sqref="K4:K24">
    <cfRule type="top10" dxfId="500" priority="9" bottom="1" rank="1"/>
    <cfRule type="top10" dxfId="499" priority="10" rank="1"/>
  </conditionalFormatting>
  <conditionalFormatting sqref="G4:G24">
    <cfRule type="top10" dxfId="498" priority="7" bottom="1" rank="1"/>
    <cfRule type="top10" dxfId="497" priority="8" rank="1"/>
  </conditionalFormatting>
  <conditionalFormatting sqref="C4:C24">
    <cfRule type="top10" dxfId="496" priority="5" bottom="1" rank="1"/>
    <cfRule type="top10" dxfId="495" priority="6" rank="1"/>
  </conditionalFormatting>
  <conditionalFormatting sqref="I4:I24">
    <cfRule type="top10" dxfId="494" priority="3" bottom="1" rank="1"/>
    <cfRule type="top10" dxfId="493" priority="4" rank="1"/>
  </conditionalFormatting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opLeftCell="E1" zoomScale="120" zoomScaleNormal="120" workbookViewId="0">
      <selection activeCell="X171" sqref="X171:X176"/>
    </sheetView>
  </sheetViews>
  <sheetFormatPr defaultRowHeight="15" x14ac:dyDescent="0.25"/>
  <cols>
    <col min="1" max="4" width="9.140625" style="380" hidden="1" customWidth="1"/>
    <col min="5" max="5" width="24.5703125" style="380" customWidth="1"/>
    <col min="6" max="6" width="8.140625" style="380" customWidth="1"/>
    <col min="7" max="7" width="13.28515625" style="380" customWidth="1"/>
    <col min="8" max="8" width="8.7109375" style="380" customWidth="1"/>
    <col min="9" max="9" width="8.7109375" style="380" hidden="1" customWidth="1"/>
    <col min="10" max="10" width="2.7109375" style="380" customWidth="1"/>
    <col min="11" max="11" width="12.5703125" style="380" customWidth="1"/>
    <col min="12" max="12" width="8.5703125" style="11" customWidth="1"/>
    <col min="13" max="13" width="8.140625" style="11" customWidth="1"/>
    <col min="14" max="14" width="7.42578125" style="11" customWidth="1"/>
    <col min="15" max="15" width="11.7109375" style="11" customWidth="1"/>
    <col min="16" max="16" width="6.140625" style="380" hidden="1" customWidth="1"/>
    <col min="17" max="17" width="6.28515625" style="380" hidden="1" customWidth="1"/>
    <col min="18" max="18" width="3" style="380" customWidth="1"/>
    <col min="19" max="19" width="9.5703125" style="380" customWidth="1"/>
    <col min="20" max="20" width="15.85546875" style="380" customWidth="1"/>
    <col min="21" max="21" width="5.5703125" style="380" customWidth="1"/>
    <col min="22" max="22" width="4" style="380" customWidth="1"/>
    <col min="23" max="23" width="5.42578125" style="380" customWidth="1"/>
    <col min="24" max="24" width="14.28515625" style="380" customWidth="1"/>
    <col min="25" max="25" width="6.7109375" style="380" customWidth="1"/>
    <col min="26" max="26" width="5.7109375" style="380" customWidth="1"/>
    <col min="27" max="28" width="8.140625" style="380" customWidth="1"/>
    <col min="29" max="29" width="10.7109375" style="380" hidden="1" customWidth="1"/>
    <col min="30" max="30" width="12" style="380" customWidth="1"/>
    <col min="31" max="31" width="8.85546875" style="380" customWidth="1"/>
    <col min="32" max="32" width="8.7109375" style="380" customWidth="1"/>
    <col min="33" max="33" width="8.28515625" style="380" customWidth="1"/>
    <col min="34" max="34" width="8" style="380" customWidth="1"/>
    <col min="35" max="35" width="13.42578125" style="380" customWidth="1"/>
    <col min="36" max="36" width="3.85546875" style="380" customWidth="1"/>
    <col min="37" max="37" width="3.7109375" style="380" customWidth="1"/>
    <col min="38" max="38" width="4.140625" style="380" customWidth="1"/>
    <col min="39" max="39" width="4.42578125" style="380" customWidth="1"/>
    <col min="40" max="41" width="5" style="380" customWidth="1"/>
    <col min="42" max="42" width="3" style="380" customWidth="1"/>
    <col min="43" max="43" width="3.140625" style="380" customWidth="1"/>
    <col min="44" max="48" width="3.85546875" style="380" customWidth="1"/>
    <col min="49" max="49" width="3.7109375" style="380" customWidth="1"/>
    <col min="50" max="50" width="3.85546875" style="380" customWidth="1"/>
    <col min="51" max="56" width="4.28515625" style="380" customWidth="1"/>
    <col min="57" max="59" width="3.140625" style="380" customWidth="1"/>
    <col min="60" max="60" width="4.140625" style="380" customWidth="1"/>
    <col min="61" max="61" width="4.28515625" style="380" customWidth="1"/>
    <col min="62" max="62" width="9.140625" style="380"/>
    <col min="63" max="63" width="11.140625" style="380" customWidth="1"/>
    <col min="64" max="64" width="5.140625" style="380" customWidth="1"/>
    <col min="65" max="66" width="3.140625" style="380" customWidth="1"/>
    <col min="67" max="67" width="3.140625" style="380" hidden="1" customWidth="1"/>
    <col min="68" max="68" width="3.85546875" style="380" customWidth="1"/>
    <col min="69" max="69" width="4.28515625" style="380" customWidth="1"/>
    <col min="70" max="72" width="3.140625" style="380" customWidth="1"/>
    <col min="73" max="73" width="4" style="380" customWidth="1"/>
    <col min="74" max="74" width="4.28515625" style="380" customWidth="1"/>
    <col min="75" max="77" width="3.140625" style="380" customWidth="1"/>
    <col min="78" max="78" width="3.85546875" style="380" customWidth="1"/>
    <col min="79" max="79" width="4.28515625" style="380" customWidth="1"/>
    <col min="80" max="82" width="3.140625" style="380" customWidth="1"/>
    <col min="83" max="83" width="3.85546875" style="380" customWidth="1"/>
    <col min="84" max="84" width="4.28515625" style="380" customWidth="1"/>
    <col min="85" max="87" width="3.140625" style="380" customWidth="1"/>
    <col min="88" max="88" width="3.7109375" style="380" customWidth="1"/>
    <col min="89" max="94" width="4.28515625" style="380" customWidth="1"/>
    <col min="95" max="97" width="3.140625" style="380" customWidth="1"/>
    <col min="98" max="98" width="3.85546875" style="380" customWidth="1"/>
    <col min="99" max="99" width="4.28515625" style="380" customWidth="1"/>
    <col min="100" max="16384" width="9.140625" style="380"/>
  </cols>
  <sheetData>
    <row r="1" spans="1:49" ht="15.75" thickBot="1" x14ac:dyDescent="0.3">
      <c r="F1" s="380" t="s">
        <v>122</v>
      </c>
      <c r="H1" s="380" t="s">
        <v>121</v>
      </c>
      <c r="AK1" s="38" t="s">
        <v>55</v>
      </c>
      <c r="AN1" s="559" t="s">
        <v>65</v>
      </c>
      <c r="AO1" s="559"/>
    </row>
    <row r="2" spans="1:49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395"/>
      <c r="S2" s="539" t="s">
        <v>36</v>
      </c>
      <c r="T2" s="540"/>
      <c r="U2" s="541"/>
      <c r="W2" s="156"/>
      <c r="X2" s="542" t="s">
        <v>125</v>
      </c>
      <c r="Y2" s="544" t="s">
        <v>126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6"/>
      <c r="AK2" s="39">
        <f>T22</f>
        <v>20</v>
      </c>
      <c r="AL2" s="8"/>
      <c r="AM2" s="44">
        <f>T21</f>
        <v>13</v>
      </c>
      <c r="AN2" s="3"/>
      <c r="AO2" s="8"/>
      <c r="AP2" s="9"/>
      <c r="AR2" s="550" t="s">
        <v>61</v>
      </c>
      <c r="AS2" s="551"/>
      <c r="AT2" s="551"/>
      <c r="AU2" s="551"/>
      <c r="AV2" s="551"/>
      <c r="AW2" s="552"/>
    </row>
    <row r="3" spans="1:49" ht="15.75" thickBot="1" x14ac:dyDescent="0.3">
      <c r="A3" s="380" t="s">
        <v>155</v>
      </c>
      <c r="B3" s="380" t="s">
        <v>157</v>
      </c>
      <c r="E3" s="94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409"/>
      <c r="R3" s="409"/>
      <c r="S3" s="381" t="s">
        <v>35</v>
      </c>
      <c r="T3" s="8"/>
      <c r="U3" s="382" t="s">
        <v>37</v>
      </c>
      <c r="V3" s="32"/>
      <c r="W3" s="157" t="s">
        <v>129</v>
      </c>
      <c r="X3" s="543"/>
      <c r="Y3" s="406" t="s">
        <v>16</v>
      </c>
      <c r="Z3" s="97" t="s">
        <v>17</v>
      </c>
      <c r="AA3" s="406" t="s">
        <v>53</v>
      </c>
      <c r="AB3" s="97" t="s">
        <v>20</v>
      </c>
      <c r="AC3" s="33" t="s">
        <v>66</v>
      </c>
      <c r="AD3" s="406" t="s">
        <v>21</v>
      </c>
      <c r="AE3" s="97" t="s">
        <v>18</v>
      </c>
      <c r="AF3" s="118" t="s">
        <v>30</v>
      </c>
      <c r="AG3" s="96" t="s">
        <v>31</v>
      </c>
      <c r="AH3" s="118" t="s">
        <v>26</v>
      </c>
      <c r="AI3" s="119" t="s">
        <v>124</v>
      </c>
      <c r="AK3" s="1"/>
      <c r="AL3" s="45">
        <f>T23</f>
        <v>12</v>
      </c>
      <c r="AM3" s="46">
        <f>T20</f>
        <v>10</v>
      </c>
      <c r="AN3" s="4"/>
      <c r="AO3" s="27"/>
      <c r="AP3" s="2"/>
      <c r="AR3" s="553"/>
      <c r="AS3" s="554"/>
      <c r="AT3" s="554"/>
      <c r="AU3" s="554"/>
      <c r="AV3" s="554"/>
      <c r="AW3" s="555"/>
    </row>
    <row r="4" spans="1:49" ht="15.75" thickBot="1" x14ac:dyDescent="0.3">
      <c r="A4" s="3">
        <f>_xlfn.NUMBERVALUE(F4)</f>
        <v>10</v>
      </c>
      <c r="B4" s="27"/>
      <c r="C4" s="380" t="s">
        <v>154</v>
      </c>
      <c r="E4" s="406" t="s">
        <v>143</v>
      </c>
      <c r="F4" s="114">
        <v>10</v>
      </c>
      <c r="G4" s="382"/>
      <c r="H4" s="382" t="s">
        <v>145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10"/>
      <c r="S4" s="423">
        <f>COUNTIFS(L5:L300,F4,O5:O300,$G$29,N5:N300,G22)+COUNTIFS(L5:L300,F5,O5:O300,$G$29,N5:N300,G22)+COUNTIFS(L5:L300,F6,O5:O300,$G$29,N5:N300,G22)+COUNTIFS(L5:L300,F7,O5:O300,$G$29,N5:N300,G22)+COUNTIFS(L5:L300,F8,O5:O300,$G$29,N5:N300,G22)+COUNTIFS(L5:L300,F9,O5:O300,$G$29,N5:N300,G22)+COUNTIFS(L5:L300,F10,O5:O300,$G$29,N5:N300,G22)+COUNTIFS(L5:L300,F11,O5:O300,$G$29,N5:N300,G22)+COUNTIFS(L5:L300,F12,O5:O300,$G$29,N5:N300,G22)+COUNTIFS(L5:L300,F13,O5:O300,$G$29,N5:N300,G22)+COUNTIFS(L5:L300,F14,O5:O300,$G$29,N5:N300,G22)+COUNTIFS(L5:L300,F15,O5:O300,$G$29,N5:N300,G22)+COUNTIFS(L5:L300,F16,O5:O300,$G$29,N5:N300,G22)+COUNTIFS(L5:L300,F17,O5:O300,$G$29,N5:N300,G22)+COUNTIFS(L5:L300,F18,O5:O300,$G$29,N5:N300,G22)</f>
        <v>0</v>
      </c>
      <c r="T4" s="120" t="s">
        <v>8</v>
      </c>
      <c r="U4" s="424">
        <f>COUNTIFS(L5:L300,H4,O5:O300,$G$29,N5:N300,G22)+COUNTIFS(L5:L300,H5,O5:O300,$G$29,N5:N300,G22)+COUNTIFS(L5:L300,H6,O5:O300,$G$29,N5:N300,G22)+COUNTIFS(L5:L300,H7,O5:O300,$G$29,N5:N300,G22)+COUNTIFS(L5:L300,H8,O5:O300,$G$29,N5:N300,G22)+COUNTIFS(L5:L300,H9,O5:O300,$G$29,N5:N300,G22)+COUNTIFS(L5:L300,H10,O5:O300,$G$29,N5:N300,G22)+COUNTIFS(L5:L300,H11,O5:O300,$G$29,N5:N300,G22)+COUNTIFS(L5:L300,H12,O5:O300,$G$29,N5:N300,G22)+COUNTIFS(L5:L300,H13,O5:O300,$G$29,N5:N300,G22)+COUNTIFS(L5:L300,H14,O5:O300,$G$29,N5:N300,G22)+COUNTIFS(L5:L300,H15,O5:O300,$G$29,N5:N300,G22)+COUNTIFS(L5:L300,H16,O5:O300,$G$29,N5:N300,G22)+COUNTIFS(L5:L300,H17,O5:O300,$G$29,N5:N300,G22)+COUNTIFS(L5:L300,H18,O5:O300,$G$29,N5:N300,G22)</f>
        <v>0</v>
      </c>
      <c r="V4" s="32"/>
      <c r="W4" s="158">
        <f t="shared" ref="W4:W18" si="0">F4</f>
        <v>10</v>
      </c>
      <c r="X4" s="382" t="str">
        <f t="shared" ref="X4:X18" si="1">E4</f>
        <v>ponta</v>
      </c>
      <c r="Y4" s="218" t="str">
        <f>$AE39</f>
        <v/>
      </c>
      <c r="Z4" s="219" t="str">
        <f>$AJ39</f>
        <v/>
      </c>
      <c r="AA4" s="219" t="str">
        <f>$AT39</f>
        <v/>
      </c>
      <c r="AB4" s="219" t="str">
        <f>$AY39</f>
        <v/>
      </c>
      <c r="AC4" s="220"/>
      <c r="AD4" s="219" t="str">
        <f>$BI39</f>
        <v/>
      </c>
      <c r="AE4" s="219" t="str">
        <f>$AO39</f>
        <v/>
      </c>
      <c r="AF4" s="219">
        <f>SUM($Z39,$AU39,$BE39,BC39)</f>
        <v>0</v>
      </c>
      <c r="AG4" s="219">
        <f>SUM($AB39,$AH39,$AM39,$AR39,$AW39,$BG39,BB39)</f>
        <v>0</v>
      </c>
      <c r="AH4" s="219">
        <f>AF4-AG4</f>
        <v>0</v>
      </c>
      <c r="AI4" s="221" t="str">
        <f t="shared" ref="AI4:AI18" si="2">IFERROR(AVERAGE(Y4,Z4,AA4,AB4,AD4,AE4)," ")</f>
        <v xml:space="preserve"> </v>
      </c>
      <c r="AK4" s="57">
        <f>T18</f>
        <v>16</v>
      </c>
      <c r="AL4" s="35"/>
      <c r="AM4" s="40">
        <f>T19</f>
        <v>5</v>
      </c>
      <c r="AN4" s="5"/>
      <c r="AO4" s="35"/>
      <c r="AP4" s="26"/>
    </row>
    <row r="5" spans="1:49" ht="15.75" thickBot="1" x14ac:dyDescent="0.3">
      <c r="A5" s="4">
        <f t="shared" ref="A5:A18" si="3">_xlfn.NUMBERVALUE(F5)</f>
        <v>13</v>
      </c>
      <c r="B5" s="27"/>
      <c r="C5" s="380">
        <f>IFERROR(_xlfn.NUMBERVALUE(L5),L5)</f>
        <v>0</v>
      </c>
      <c r="E5" s="123" t="s">
        <v>143</v>
      </c>
      <c r="F5" s="115">
        <v>13</v>
      </c>
      <c r="G5" s="378"/>
      <c r="H5" s="378"/>
      <c r="I5" s="409" t="e">
        <f ca="1">IF(OR($A$4=C5,$A$5=C5,$A$6=C5,$A$7=C5,$A$8=C5,$A$9=C5,$A$10=C5,$A$11=C5,$A$12=C5,$A$13=C5,$A$14=C5,$A$15=C5,$A$16=C5,$A$17=C5,$A$18=C5),1,2)</f>
        <v>#NAME?</v>
      </c>
      <c r="J5" s="27"/>
      <c r="K5" s="110"/>
      <c r="L5" s="74" t="str">
        <f>MID(K5,1,2)</f>
        <v/>
      </c>
      <c r="M5" s="11" t="str">
        <f>MID(K5,3,1)</f>
        <v/>
      </c>
      <c r="N5" s="11" t="str">
        <f>MID(K5,4,1)</f>
        <v/>
      </c>
      <c r="O5" s="11" t="str">
        <f>MID(K5,5,2)</f>
        <v/>
      </c>
      <c r="P5" s="380">
        <f>T26</f>
        <v>1</v>
      </c>
      <c r="Q5" s="380">
        <v>1</v>
      </c>
      <c r="S5" s="423">
        <f>COUNTIFS(L5:L300,F4,O5:O300,$G$29,N5:N300,$G$32)+COUNTIFS(L5:L300,F5,O5:O300,$G$29,N5:N300,$G$32)+COUNTIFS(L5:L300,F6,O5:O300,$G$29,N5:N300,$G$32)+COUNTIFS(L5:L300,F7,O5:O300,$G$29,N5:N300,$G$32)+COUNTIFS(L5:L300,F8,O5:O300,$G$29,N5:N300,$G$32)+COUNTIFS(L5:L300,F9,O5:O300,$G$29,N5:N300,$G$32)+COUNTIFS(L5:L300,F10,O5:O300,$G$29,N5:N300,$G$32)+COUNTIFS(L5:L300,F11,O5:O300,$G$29,N5:N300,$G$32)+COUNTIFS(L5:L300,F12,O5:O300,$G$29,N5:N300,$G$32)+COUNTIFS(L5:L300,F13,O5:O300,$G$29,N5:N300,$G$32)+COUNTIFS(L5:L300,F14,O5:O300,$G$29,N5:N300,$G$32)+COUNTIFS(L5:L300,F15,O5:O300,$G$29,N5:N300,$G$32)+COUNTIFS(L5:L300,F16,O5:O300,$G$29,N5:N300,$G$32)+COUNTIFS(L5:L300,F17,O5:O300,$G$29,N5:N300,$G$32)+COUNTIFS(L5:L300,F18,O5:O300,$G$29,N5:N300,$G$32)</f>
        <v>0</v>
      </c>
      <c r="T5" s="120" t="s">
        <v>70</v>
      </c>
      <c r="U5" s="424">
        <f>COUNTIFS(L5:L300,H4,O5:O300,$G$29,N5:N300,$G$32)+COUNTIFS(L5:L300,H5,O5:O300,$G$29,N5:N300,$G$32)+COUNTIFS(L5:L300,H6,O5:O300,$G$29,N5:N300,$G$32)+COUNTIFS(L5:L300,H7,O5:O300,$G$29,N5:N300,$G$32)+COUNTIFS(L5:L300,H8,O5:O300,$G$29,N5:N300,$G$32)+COUNTIFS(L5:L300,H9,O5:O300,$G$29,N5:N300,$G$32)+COUNTIFS(L5:L300,H10,O5:O300,$G$29,N5:N300,$G$32)+COUNTIFS(L5:L300,H11,O5:O300,$G$29,N5:N300,$G$32)+COUNTIFS(L5:L300,H12,O5:O300,$G$29,N5:N300,$G$32)+COUNTIFS(L5:L300,H13,O5:O300,$G$29,N5:N300,$G$32)+COUNTIFS(L5:L300,H14,O5:O300,$G$29,N5:N300,$G$32)+COUNTIFS(L5:L300,H15,O5:O300,$G$29,N5:N300,$G$32)+COUNTIFS(L5:L300,H16,O5:O300,$G$29,N5:N300,$G$32)+COUNTIFS(L5:L300,H17,O5:O300,$G$29,N5:N300,$G$32)+COUNTIFS(L5:L300,H18,O5:O300,$G$29,N5:N300,$G$32)</f>
        <v>0</v>
      </c>
      <c r="W5" s="306">
        <f t="shared" si="0"/>
        <v>13</v>
      </c>
      <c r="X5" s="378" t="str">
        <f t="shared" si="1"/>
        <v>ponta</v>
      </c>
      <c r="Y5" s="218" t="str">
        <f>$AE48</f>
        <v/>
      </c>
      <c r="Z5" s="219" t="str">
        <f>$AJ48</f>
        <v/>
      </c>
      <c r="AA5" s="219" t="str">
        <f>$AT48</f>
        <v/>
      </c>
      <c r="AB5" s="219" t="str">
        <f>$AY48</f>
        <v/>
      </c>
      <c r="AC5" s="219"/>
      <c r="AD5" s="219" t="str">
        <f>$BI48</f>
        <v/>
      </c>
      <c r="AE5" s="219" t="str">
        <f>$AO48</f>
        <v/>
      </c>
      <c r="AF5" s="219">
        <f>SUM($Z48,$AU48,$BE48,BC48)</f>
        <v>0</v>
      </c>
      <c r="AG5" s="219">
        <f>SUM($AB48,$AH48,$AM48,$AR48,$AW48,$BG48,BB48)</f>
        <v>0</v>
      </c>
      <c r="AH5" s="219">
        <f t="shared" ref="AH5:AH24" si="4">AF5-AG5</f>
        <v>0</v>
      </c>
      <c r="AI5" s="221" t="str">
        <f>IFERROR(AVERAGE(Y5,Z5,AA5,AB5,AD5,AE5)," ")</f>
        <v xml:space="preserve"> </v>
      </c>
      <c r="AK5" s="38" t="s">
        <v>60</v>
      </c>
      <c r="AR5" s="529"/>
      <c r="AS5" s="530"/>
      <c r="AT5" s="529"/>
      <c r="AU5" s="530"/>
      <c r="AV5" s="529"/>
      <c r="AW5" s="530"/>
    </row>
    <row r="6" spans="1:49" x14ac:dyDescent="0.25">
      <c r="A6" s="4" t="e">
        <f t="shared" ca="1" si="3"/>
        <v>#NAME?</v>
      </c>
      <c r="B6" s="27"/>
      <c r="C6" s="380">
        <f t="shared" ref="C6:C69" si="5">IFERROR(_xlfn.NUMBERVALUE(L6),L6)</f>
        <v>0</v>
      </c>
      <c r="E6" s="330"/>
      <c r="F6" s="116"/>
      <c r="G6" s="399"/>
      <c r="H6" s="399"/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/>
      <c r="L6" s="74" t="str">
        <f t="shared" ref="L6:L69" si="7">MID(K6,1,2)</f>
        <v/>
      </c>
      <c r="M6" s="11" t="str">
        <f t="shared" ref="M6:M69" si="8">MID(K6,3,1)</f>
        <v/>
      </c>
      <c r="N6" s="108" t="str">
        <f t="shared" ref="N6:N69" si="9">MID(K6,4,1)</f>
        <v/>
      </c>
      <c r="O6" s="11" t="str">
        <f t="shared" ref="O6:O69" si="10">MID(K6,5,2)</f>
        <v/>
      </c>
      <c r="P6" s="380">
        <f t="shared" ref="P6:P69" si="11">IF(AND($T$18=C6,N6="S"),1,IF(AND($T$19=C6,N6="S"),6,IF(AND($T$20=C6,N6="S"),5,IF(AND($T$21=C6,N6="S"),4,IF(AND($T$22=C6,N6="S"),3,IF(AND($T$23=C6,N6="S"),2,P5))))))</f>
        <v>1</v>
      </c>
      <c r="Q6" s="380">
        <f t="shared" ref="Q6:Q69" si="12">IF(AND($T$29=C6,N6="S"),1,IF(AND($T$30=C6,N6="S"),2,IF(AND($T$31=C6,N6="S"),3,IF(AND($T$32=C6,N6="S"),4,IF(AND($T$33=C6,N6="S"),5,IF(AND($T$34=C6,N6="S"),6,Q5))))))</f>
        <v>1</v>
      </c>
      <c r="S6" s="423">
        <f>COUNTIFS(L5:L300,F4,O5:O300,$G$29,N5:N300,$G$25)+COUNTIFS(L5:L300,F5,O5:O300,$G$29,N5:N300,$G$25)+COUNTIFS(L5:L300,F6,O5:O300,$G$29,N5:N300,$G$25)+COUNTIFS(L5:L300,F7,O5:O300,$G$29,N5:N300,$G$25)+COUNTIFS(L5:L300,F8,O5:O300,$G$29,N5:N300,$G$25)+COUNTIFS(L5:L300,F9,O5:O300,$G$29,N5:N300,$G$25)+COUNTIFS(L5:L300,F10,O5:O300,$G$29,N5:N300,$G$25)+COUNTIFS(L5:L300,F11,O5:O300,$G$29,N5:N300,$G$25)+COUNTIFS(L5:L300,F12,O5:O300,$G$29,N5:N300,$G$25)+COUNTIFS(L5:L300,F13,O5:O300,$G$29,N5:N300,$G$25)+COUNTIFS(L5:L300,F14,O5:O300,$G$29,N5:N300,$G$25)+COUNTIFS(L5:L300,F15,O5:O300,$G$29,N5:N300,$G$25)+COUNTIFS(L5:L300,F16,O5:O300,$G$29,N5:N300,$G$25)+COUNTIFS(L5:L300,F17,O5:O300,$G$29,N5:N300,$G$25)+COUNTIFS(L5:L300,F18,O5:O300,$G$29,N5:N300,$G$25)</f>
        <v>0</v>
      </c>
      <c r="T6" s="120" t="s">
        <v>9</v>
      </c>
      <c r="U6" s="424">
        <f>COUNTIFS(L5:L300,H4,O5:O300,$G$29,N5:N300,$G$25)+COUNTIFS(L5:L300,H5,O5:O300,$G$29,N5:N300,$G$25)+COUNTIFS(L5:L300,H6,O5:O300,$G$29,N5:N300,$G$25)+COUNTIFS(L5:L300,H7,O5:O300,$G$29,N5:N300,$G$25)+COUNTIFS(L5:L300,H8,O5:O300,$G$29,N5:N300,$G$25)+COUNTIFS(L5:L300,H9,O5:O300,$G$29,N5:N300,$G$25)+COUNTIFS(L5:L300,H10,O5:O300,$G$29,N5:N300,$G$25)+COUNTIFS(L5:L300,H11,O5:O300,$G$29,N5:N300,$G$25)+COUNTIFS(L5:L300,H12,O5:O300,$G$29,N5:N300,$G$25)+COUNTIFS(L5:L300,H13,O5:O300,$G$29,N5:N300,$G$25)+COUNTIFS(L5:L300,H14,O5:O300,$G$29,N5:N300,$G$25)+COUNTIFS(L5:L300,H15,O5:O300,$G$29,N5:N300,$G$25)+COUNTIFS(L5:L300,H16,O5:O300,$G$29,N5:N300,$G$25)+COUNTIFS(L5:L300,H17,O5:O300,$G$29,N5:N300,$G$25)+COUNTIFS(L5:L300,H18,O5:O300,$G$29,N5:N300,$G$25)</f>
        <v>0</v>
      </c>
      <c r="W6" s="306">
        <f t="shared" si="0"/>
        <v>0</v>
      </c>
      <c r="X6" s="378">
        <f t="shared" si="1"/>
        <v>0</v>
      </c>
      <c r="Y6" s="218" t="str">
        <f>$AE57</f>
        <v/>
      </c>
      <c r="Z6" s="219" t="str">
        <f>$AJ57</f>
        <v/>
      </c>
      <c r="AA6" s="219" t="str">
        <f>$AT57</f>
        <v/>
      </c>
      <c r="AB6" s="219" t="str">
        <f>$AY57</f>
        <v/>
      </c>
      <c r="AC6" s="219"/>
      <c r="AD6" s="219" t="str">
        <f>$BI57</f>
        <v/>
      </c>
      <c r="AE6" s="219" t="str">
        <f>$AO57</f>
        <v/>
      </c>
      <c r="AF6" s="219">
        <f>SUM($Z57,$AU57,$BE57,BC57)</f>
        <v>0</v>
      </c>
      <c r="AG6" s="219">
        <f>SUM($AB57,$AH57,$AM57,$AR57,$AW57,$BG57,BB57)</f>
        <v>0</v>
      </c>
      <c r="AH6" s="219">
        <f t="shared" si="4"/>
        <v>0</v>
      </c>
      <c r="AI6" s="221" t="str">
        <f t="shared" si="2"/>
        <v xml:space="preserve"> </v>
      </c>
      <c r="AK6" s="47">
        <f>AL3</f>
        <v>12</v>
      </c>
      <c r="AL6" s="8"/>
      <c r="AM6" s="51">
        <f>AK2</f>
        <v>20</v>
      </c>
      <c r="AN6" s="3"/>
      <c r="AO6" s="8"/>
      <c r="AP6" s="9"/>
      <c r="AR6" s="547"/>
      <c r="AS6" s="548"/>
      <c r="AT6" s="547"/>
      <c r="AU6" s="548"/>
      <c r="AV6" s="547"/>
      <c r="AW6" s="548"/>
    </row>
    <row r="7" spans="1:49" ht="15.75" thickBot="1" x14ac:dyDescent="0.3">
      <c r="A7" s="4" t="e">
        <f t="shared" ca="1" si="3"/>
        <v>#NAME?</v>
      </c>
      <c r="B7" s="27"/>
      <c r="C7" s="380">
        <f t="shared" si="5"/>
        <v>0</v>
      </c>
      <c r="E7" s="330"/>
      <c r="F7" s="116"/>
      <c r="G7" s="399"/>
      <c r="H7" s="399"/>
      <c r="I7" s="409" t="e">
        <f t="shared" ca="1" si="6"/>
        <v>#NAME?</v>
      </c>
      <c r="J7" s="72"/>
      <c r="K7" s="110"/>
      <c r="L7" s="74" t="str">
        <f t="shared" si="7"/>
        <v/>
      </c>
      <c r="M7" s="11" t="str">
        <f t="shared" si="8"/>
        <v/>
      </c>
      <c r="N7" s="11" t="str">
        <f t="shared" si="9"/>
        <v/>
      </c>
      <c r="O7" s="11" t="str">
        <f t="shared" si="10"/>
        <v/>
      </c>
      <c r="P7" s="380">
        <f t="shared" si="11"/>
        <v>1</v>
      </c>
      <c r="Q7" s="380">
        <f t="shared" si="12"/>
        <v>1</v>
      </c>
      <c r="S7" s="423">
        <f>COUNTIFS(L5:L300,F4,O5:O300,$G$29,N5:N300,$G$23)+COUNTIFS(L5:L300,F5,O5:O300,$G$29,N5:N300,$G$23)+COUNTIFS(L5:L300,F6,O5:O300,$G$29,N5:N300,$G$23)+COUNTIFS(L5:L300,F7,O5:O300,$G$29,N5:N300,$G$23)+COUNTIFS(L5:L300,F8,O5:O300,$G$29,N5:N300,$G$23)+COUNTIFS(L5:L300,F9,O5:O300,$G$29,N5:N300,$G$23)+COUNTIFS(L5:L300,F10,O5:O300,$G$29,N5:N300,$G$23)+COUNTIFS(L5:L300,F11,O5:O300,$G$29,N5:N300,$G$23)+COUNTIFS(L5:L300,F12,O5:O300,$G$29,N5:N300,$G$23)+COUNTIFS(L5:L300,F13,O5:O300,$G$29,N5:N300,$G$23)+COUNTIFS(L5:L300,F14,O5:O300,$G$29,N5:N300,$G$23)+COUNTIFS(L5:L300,F15,O5:O300,$G$29,N5:N300,$G$23)+COUNTIFS(L5:L300,F16,O5:O300,$G$29,N5:N300,$G$23)+COUNTIFS(L5:L300,F17,O5:O300,$G$29,N5:N300,$G$23)+COUNTIFS(L5:L300,F18,O5:O300,$G$29,N5:N300,$G$23)</f>
        <v>0</v>
      </c>
      <c r="T7" s="121" t="s">
        <v>16</v>
      </c>
      <c r="U7" s="424">
        <f>COUNTIFS(L5:L300,H4,O5:O300,$G$29,N5:N300,$G$23)+COUNTIFS(L5:L300,H5,O5:O300,$G$29,N5:N300,$G$23)+COUNTIFS(L5:L300,H6,O5:O300,$G$29,N5:N300,$G$23)+COUNTIFS(L5:L300,H7,O5:O300,$G$29,N5:N300,$G$23)+COUNTIFS(L5:L300,H8,O5:O300,$G$29,N5:N300,$G$23)+COUNTIFS(L5:L300,H9,O5:O300,$G$29,N5:N300,$G$23)+COUNTIFS(L5:L300,H10,O5:O300,$G$29,N5:N300,$G$23)+COUNTIFS(L5:L300,H11,O5:O300,$G$29,N5:N300,$G$23)+COUNTIFS(L5:L300,H12,O5:O300,$G$29,N5:N300,$G$23)+COUNTIFS(L5:L300,H13,O5:O300,$G$29,N5:N300,$G$23)+COUNTIFS(L5:L300,H14,O5:O300,$G$29,N5:N300,$G$23)+COUNTIFS(L5:L300,H15,O5:O300,$G$29,N5:N300,$G$23)+COUNTIFS(L5:L300,H16,O5:O300,$G$29,N5:N300,$G$23)+COUNTIFS(L5:L300,H17,O5:O300,$G$29,N5:N300,$G$23)+COUNTIFS(L5:L300,H18,O5:O300,$G$29,N5:N300,$G$23)</f>
        <v>0</v>
      </c>
      <c r="W7" s="306">
        <f t="shared" si="0"/>
        <v>0</v>
      </c>
      <c r="X7" s="378">
        <f t="shared" si="1"/>
        <v>0</v>
      </c>
      <c r="Y7" s="218" t="str">
        <f>$AE66</f>
        <v/>
      </c>
      <c r="Z7" s="219" t="str">
        <f>$AJ66</f>
        <v/>
      </c>
      <c r="AA7" s="219" t="str">
        <f>$AT66</f>
        <v/>
      </c>
      <c r="AB7" s="219" t="str">
        <f>$AY66</f>
        <v/>
      </c>
      <c r="AC7" s="219"/>
      <c r="AD7" s="219" t="str">
        <f>$BI66</f>
        <v/>
      </c>
      <c r="AE7" s="219" t="str">
        <f>$AO66</f>
        <v/>
      </c>
      <c r="AF7" s="219">
        <f>SUM($Z66,$AU66,$BE66,BC66)</f>
        <v>0</v>
      </c>
      <c r="AG7" s="219">
        <f>SUM($AB66,$AH66,$AM66,$AR66,$AW66,$BG66,BB66)</f>
        <v>0</v>
      </c>
      <c r="AH7" s="219">
        <f t="shared" si="4"/>
        <v>0</v>
      </c>
      <c r="AI7" s="221" t="str">
        <f t="shared" si="2"/>
        <v xml:space="preserve"> </v>
      </c>
      <c r="AK7" s="1"/>
      <c r="AL7" s="58">
        <f>AK4</f>
        <v>16</v>
      </c>
      <c r="AM7" s="56">
        <f>AM2</f>
        <v>13</v>
      </c>
      <c r="AN7" s="4"/>
      <c r="AO7" s="27"/>
      <c r="AP7" s="2"/>
      <c r="AR7" s="557"/>
      <c r="AS7" s="558"/>
      <c r="AT7" s="557"/>
      <c r="AU7" s="558"/>
      <c r="AV7" s="557"/>
      <c r="AW7" s="558"/>
    </row>
    <row r="8" spans="1:49" ht="15.75" thickBot="1" x14ac:dyDescent="0.3">
      <c r="A8" s="4" t="e">
        <f t="shared" ca="1" si="3"/>
        <v>#NAME?</v>
      </c>
      <c r="B8" s="27"/>
      <c r="C8" s="380">
        <f t="shared" si="5"/>
        <v>0</v>
      </c>
      <c r="E8" s="123"/>
      <c r="F8" s="115"/>
      <c r="G8" s="378"/>
      <c r="H8" s="378"/>
      <c r="I8" s="409" t="e">
        <f t="shared" ca="1" si="6"/>
        <v>#NAME?</v>
      </c>
      <c r="J8" s="27"/>
      <c r="K8" s="110"/>
      <c r="L8" s="74" t="str">
        <f t="shared" si="7"/>
        <v/>
      </c>
      <c r="M8" s="11" t="str">
        <f t="shared" si="8"/>
        <v/>
      </c>
      <c r="N8" s="11" t="str">
        <f t="shared" si="9"/>
        <v/>
      </c>
      <c r="O8" s="11" t="str">
        <f t="shared" si="10"/>
        <v/>
      </c>
      <c r="P8" s="380">
        <f t="shared" si="11"/>
        <v>1</v>
      </c>
      <c r="Q8" s="380">
        <f t="shared" si="12"/>
        <v>1</v>
      </c>
      <c r="S8" s="421">
        <f>COUNTIFS(L5:L300,H4,O5:O300,$G$28,N5:N300, $G$22)+COUNTIFS(L5:L300,H5,O5:O300,$G$28,N5:N300, $G$22)+COUNTIFS(L5:L300,H6,O5:O300,$G$28,N5:N300, $G$22)+COUNTIFS(L5:L300,H7,O5:O300,$G$28,N5:N300, $G$22)+COUNTIFS(L5:L300,H8,O5:O300,$G$28,N5:N300, $G$22)+COUNTIFS(L5:L300,H9,O5:O300,$G$28,N5:N300, $G$22)+COUNTIFS(L5:L300,H10,O5:O300,$G$28,N5:N300, $G$22)+COUNTIFS(L5:L300,H11,O5:O300,$G$28,N5:N300, $G$22)+COUNTIFS(L5:L300,H12,O5:O300,$G$28,N5:N300, $G$22)+COUNTIFS(L5:L300,H13,O5:O300,$G$28,N5:N300, $G$22)+COUNTIFS(L5:L300,H14,O5:O300,$G$28,N5:N300, $G$22)+COUNTIFS(L5:L300,H15,O5:O300,$G$28,N5:N300, $G$22)+COUNTIFS(L5:L300,H16,O5:O300,$G$28,N5:N300, $G$22)+COUNTIFS(L5:L300,H17,O5:O300,$G$28,N5:N300, $G$22)+COUNTIFS(L5:L300,H18,O5:O300,$G$28,N5:N300, $G$22)</f>
        <v>0</v>
      </c>
      <c r="T8" s="120" t="s">
        <v>67</v>
      </c>
      <c r="U8" s="422">
        <f>COUNTIFS(L5:L300,F4,O5:O300,$G$28,N5:N300, $G$22)+COUNTIFS(L5:L300,F5,O5:O300,$G$28,N5:N300, $G$22)+COUNTIFS(L5:L300,F6,O5:O300,$G$28,N5:N300, $G$22)+COUNTIFS(L5:L300,F7,O5:O300,$G$28,N5:N300, $G$22)+COUNTIFS(L5:L300,F8,O5:O300,$G$28,N5:N300, $G$22)+COUNTIFS(L5:L300,F9,O5:O300,$G$28,N5:N300, $G$22)+COUNTIFS(L5:L300,F10,O5:O300,$G$28,N5:N300, $G$22)+COUNTIFS(L5:L300,F11,O5:O300,$G$28,N5:N300, $G$22)+COUNTIFS(L5:L300,F12,O5:O300,$G$28,N5:N300, $G$22)+COUNTIFS(L5:L300,F13,O5:O300,$G$28,N5:N300, $G$22)+COUNTIFS(L5:L300,F14,O5:O300,$G$28,N5:N300, $G$22)+COUNTIFS(L5:L300,F15,O5:O300,$G$28,N5:N300, $G$22)+COUNTIFS(L5:L300,F16,O5:O300,$G$28,N5:N300, $G$22)+COUNTIFS(L5:L300,F17,O5:O300,$G$28,N5:N300, $G$22)+COUNTIFS(L5:L300,F18,O5:O300,$G$28,N5:N300, $G$22)</f>
        <v>0</v>
      </c>
      <c r="W8" s="306">
        <f t="shared" si="0"/>
        <v>0</v>
      </c>
      <c r="X8" s="378">
        <f t="shared" si="1"/>
        <v>0</v>
      </c>
      <c r="Y8" s="218" t="str">
        <f>$AE75</f>
        <v/>
      </c>
      <c r="Z8" s="219" t="str">
        <f>$AJ75</f>
        <v/>
      </c>
      <c r="AA8" s="219" t="str">
        <f>$AT75</f>
        <v/>
      </c>
      <c r="AB8" s="219" t="str">
        <f>$AY75</f>
        <v/>
      </c>
      <c r="AC8" s="219"/>
      <c r="AD8" s="219" t="str">
        <f>$BI75</f>
        <v/>
      </c>
      <c r="AE8" s="219" t="str">
        <f>$AO75</f>
        <v/>
      </c>
      <c r="AF8" s="219">
        <f>SUM($Z75,$AU75,$BE75,BC75)</f>
        <v>0</v>
      </c>
      <c r="AG8" s="219">
        <f>SUM($AB75,$AH75,$AM75,$AR75,$AW75,$BG75,BB75)</f>
        <v>0</v>
      </c>
      <c r="AH8" s="219">
        <f t="shared" si="4"/>
        <v>0</v>
      </c>
      <c r="AI8" s="221" t="str">
        <f t="shared" si="2"/>
        <v xml:space="preserve"> </v>
      </c>
      <c r="AK8" s="52">
        <f>AM4</f>
        <v>5</v>
      </c>
      <c r="AL8" s="35"/>
      <c r="AM8" s="48">
        <f>AM3</f>
        <v>10</v>
      </c>
      <c r="AN8" s="5"/>
      <c r="AO8" s="35"/>
      <c r="AP8" s="26"/>
      <c r="AR8" s="7"/>
      <c r="AS8" s="9"/>
      <c r="AT8" s="8"/>
      <c r="AU8" s="8"/>
      <c r="AV8" s="7"/>
      <c r="AW8" s="9"/>
    </row>
    <row r="9" spans="1:49" ht="15.75" thickBot="1" x14ac:dyDescent="0.3">
      <c r="A9" s="4" t="e">
        <f t="shared" ca="1" si="3"/>
        <v>#NAME?</v>
      </c>
      <c r="B9" s="27"/>
      <c r="C9" s="380">
        <f t="shared" si="5"/>
        <v>0</v>
      </c>
      <c r="E9" s="123"/>
      <c r="F9" s="115"/>
      <c r="G9" s="378"/>
      <c r="H9" s="378"/>
      <c r="I9" s="409" t="e">
        <f t="shared" ca="1" si="6"/>
        <v>#NAME?</v>
      </c>
      <c r="J9" s="27"/>
      <c r="K9" s="110"/>
      <c r="L9" s="438" t="str">
        <f t="shared" si="7"/>
        <v/>
      </c>
      <c r="M9" s="11" t="str">
        <f t="shared" si="8"/>
        <v/>
      </c>
      <c r="N9" s="11" t="str">
        <f t="shared" si="9"/>
        <v/>
      </c>
      <c r="O9" s="11" t="str">
        <f t="shared" si="10"/>
        <v/>
      </c>
      <c r="P9" s="380">
        <f t="shared" si="11"/>
        <v>1</v>
      </c>
      <c r="Q9" s="380">
        <f t="shared" si="12"/>
        <v>1</v>
      </c>
      <c r="S9" s="421">
        <f>COUNTIFS(L5:L300,H4,O5:O300,$G$28,N5:N300, $G$32)+COUNTIFS(L5:L300,H5,O5:O300,$G$28,N5:N300, $G$32)+COUNTIFS(L5:L300,H6,O5:O300,$G$28,N5:N300, $G$32)+COUNTIFS(L5:L300,H7,O5:O300,$G$28,N5:N300, $G$32)+COUNTIFS(L5:L300,H8,O5:O300,$G$28,N5:N300, $G$32)+COUNTIFS(L5:L300,H9,O5:O300,$G$28,N5:N300, $G$32)+COUNTIFS(L5:L300,H10,O5:O300,$G$28,N5:N300, $G$32)+COUNTIFS(L5:L300,H11,O5:O300,$G$28,N5:N300, $G$32)+COUNTIFS(L5:L300,H12,O5:O300,$G$28,N5:N300, $G$32)+COUNTIFS(L5:L300,H13,O5:O300,$G$28,N5:N300, $G$32)+COUNTIFS(L5:L300,H14,O5:O300,$G$28,N5:N300, $G$32)+COUNTIFS(L5:L300,H15,O5:O300,$G$28,N5:N300, $G$32)+COUNTIFS(L5:L300,H16,O5:O300,$G$28,N5:N300, $G$32)+COUNTIFS(L5:L300,H17,O5:O300,$G$28,N5:N300, $G$32)+COUNTIFS(L5:L300,H18,O5:O300,$G$28,N5:N300, $G$32)</f>
        <v>0</v>
      </c>
      <c r="T9" s="121" t="s">
        <v>71</v>
      </c>
      <c r="U9" s="422">
        <f>COUNTIFS(L5:L300,F4,O5:O300,$G$28,N5:N300, $G$32)+COUNTIFS(L5:L300,F5,O5:O300,$G$28,N5:N300, $G$32)+COUNTIFS(L5:L300,F6,O5:O300,$G$28,N5:N300, $G$32)+COUNTIFS(L5:L300,F7,O5:O300,$G$28,N5:N300, $G$32)+COUNTIFS(L5:L300,F8,O5:O300,$G$28,N5:N300, $G$32)+COUNTIFS(L5:L300,F9,O5:O300,$G$28,N5:N300, $G$32)+COUNTIFS(L5:L300,F10,O5:O300,$G$28,N5:N300, $G$32)+COUNTIFS(L5:L300,F11,O5:O300,$G$28,N5:N300, $G$32)+COUNTIFS(L5:L300,F12,O5:O300,$G$28,N5:N300, $G$32)+COUNTIFS(L5:L300,F13,O5:O300,$G$28,N5:N300, $G$32)+COUNTIFS(L5:L300,F14,O5:O300,$G$28,N5:N300, $G$32)+COUNTIFS(L5:L300,F15,O5:O300,$G$28,N5:N300, $G$32)+COUNTIFS(L5:L300,F16,O5:O300,$G$28,N5:N300, $G$32)+COUNTIFS(L5:L300,F17,O5:O300,$G$28,N5:N300, $G$32)+COUNTIFS(L5:L300,F18,O5:O300,$G$28,N5:N300, $G$32)</f>
        <v>0</v>
      </c>
      <c r="W9" s="306">
        <f t="shared" si="0"/>
        <v>0</v>
      </c>
      <c r="X9" s="378">
        <f t="shared" si="1"/>
        <v>0</v>
      </c>
      <c r="Y9" s="218" t="str">
        <f>$AE84</f>
        <v/>
      </c>
      <c r="Z9" s="219" t="str">
        <f>$AJ84</f>
        <v/>
      </c>
      <c r="AA9" s="219" t="str">
        <f>$AT84</f>
        <v/>
      </c>
      <c r="AB9" s="219" t="str">
        <f>$AY84</f>
        <v/>
      </c>
      <c r="AC9" s="219"/>
      <c r="AD9" s="219" t="str">
        <f>$BI84</f>
        <v/>
      </c>
      <c r="AE9" s="219" t="str">
        <f>$AO84</f>
        <v/>
      </c>
      <c r="AF9" s="219">
        <f>SUM($Z84,$AU84,$BE84,BC84)</f>
        <v>0</v>
      </c>
      <c r="AG9" s="219">
        <f>SUM($AB84,$AH84,$AM84,$AR84,$AW84,$BG84,BB84)</f>
        <v>0</v>
      </c>
      <c r="AH9" s="219">
        <f t="shared" si="4"/>
        <v>0</v>
      </c>
      <c r="AI9" s="221" t="str">
        <f t="shared" si="2"/>
        <v xml:space="preserve"> </v>
      </c>
      <c r="AK9" s="38" t="s">
        <v>59</v>
      </c>
      <c r="AR9" s="1"/>
      <c r="AS9" s="2"/>
      <c r="AT9" s="547"/>
      <c r="AU9" s="548"/>
      <c r="AV9" s="1"/>
      <c r="AW9" s="2"/>
    </row>
    <row r="10" spans="1:49" x14ac:dyDescent="0.25">
      <c r="A10" s="4" t="e">
        <f t="shared" ca="1" si="3"/>
        <v>#NAME?</v>
      </c>
      <c r="B10" s="27"/>
      <c r="C10" s="380">
        <f t="shared" si="5"/>
        <v>0</v>
      </c>
      <c r="E10" s="420"/>
      <c r="F10" s="117"/>
      <c r="G10" s="105"/>
      <c r="H10" s="105"/>
      <c r="I10" s="409" t="e">
        <f t="shared" ca="1" si="6"/>
        <v>#NAME?</v>
      </c>
      <c r="J10" s="73"/>
      <c r="K10" s="110"/>
      <c r="L10" s="74" t="str">
        <f t="shared" si="7"/>
        <v/>
      </c>
      <c r="M10" s="11" t="str">
        <f t="shared" si="8"/>
        <v/>
      </c>
      <c r="N10" s="11" t="str">
        <f t="shared" si="9"/>
        <v/>
      </c>
      <c r="O10" s="11" t="str">
        <f t="shared" si="10"/>
        <v/>
      </c>
      <c r="P10" s="380">
        <f t="shared" si="11"/>
        <v>1</v>
      </c>
      <c r="Q10" s="380">
        <f t="shared" si="12"/>
        <v>1</v>
      </c>
      <c r="S10" s="421">
        <f>COUNTIFS(L5:L300,H4,O5:O300,$G$28,N5:N300, $G$23)+COUNTIFS(L5:L300,H5,O5:O300,$G$28,N5:N300, $G$23)+COUNTIFS(L5:L300,H6,O5:O300,$G$28,N5:N300, $G$23)+COUNTIFS(L5:L300,H7,O5:O300,$G$28,N5:N300, $G$23)+COUNTIFS(L5:L300,H8,O5:O300,$G$28,N5:N300, $G$23)+COUNTIFS(L5:L300,H9,O5:O300,$G$28,N5:N300, $G$23)+COUNTIFS(L5:L300,H10,O5:O300,$G$28,N5:N300, $G$23)+COUNTIFS(L5:L300,H11,O5:O300,$G$28,N5:N300, $G$23)+COUNTIFS(L5:L300,H12,O5:O300,$G$28,N5:N300, $G$23)+COUNTIFS(L5:L300,H13,O5:O300,$G$28,N5:N300, $G$23)+COUNTIFS(L5:L300,H14,O5:O300,$G$28,N5:N300, $G$23)+COUNTIFS(L5:L300,H15,O5:O300,$G$28,N5:N300, $G$23)+COUNTIFS(L5:L300,H16,O5:O300,$G$28,N5:N300, $G$23)+COUNTIFS(L5:L300,H17,O5:O300,$G$28,N5:N300, $G$23)+COUNTIFS(L5:L300,H18,O5:O300,$G$28,N5:N300, $G$23)</f>
        <v>0</v>
      </c>
      <c r="T10" s="120" t="s">
        <v>68</v>
      </c>
      <c r="U10" s="422">
        <f>COUNTIFS(L5:L300,F4,O5:O300,$G$28,N5:N300, $G$23)+COUNTIFS(L5:L300,F5,O5:O300,$G$28,N5:N300, $G$23)+COUNTIFS(L5:L300,F6,O5:O300,$G$28,N5:N300, $G$23)+COUNTIFS(L5:L300,F7,O5:O300,$G$28,N5:N300, $G$23)+COUNTIFS(L5:L300,F8,O5:O300,$G$28,N5:N300, $G$23)+COUNTIFS(L5:L300,F9,O5:O300,$G$28,N5:N300, $G$23)+COUNTIFS(L5:L300,F10,O5:O300,$G$28,N5:N300, $G$23)+COUNTIFS(L5:L300,F11,O5:O300,$G$28,N5:N300, $G$23)+COUNTIFS(L5:L300,F12,O5:O300,$G$28,N5:N300, $G$23)+COUNTIFS(L5:L300,F13,O5:O300,$G$28,N5:N300, $G$23)+COUNTIFS(L5:L300,F14,O5:O300,$G$28,N5:N300, $G$23)+COUNTIFS(L5:L300,F15,O5:O300,$G$28,N5:N300, $G$23)+COUNTIFS(L5:L300,F16,O5:O300,$G$28,N5:N300, $G$23)+COUNTIFS(L5:L300,F17,O5:O300,$G$28,N5:N300, $G$23)+COUNTIFS(L5:L300,F18,O5:O300,$G$28,N5:N300, $G$23)</f>
        <v>0</v>
      </c>
      <c r="W10" s="306">
        <f t="shared" si="0"/>
        <v>0</v>
      </c>
      <c r="X10" s="378">
        <f t="shared" si="1"/>
        <v>0</v>
      </c>
      <c r="Y10" s="218" t="str">
        <f>$AE93</f>
        <v/>
      </c>
      <c r="Z10" s="219" t="str">
        <f>$AJ93</f>
        <v/>
      </c>
      <c r="AA10" s="219" t="str">
        <f>$AT93</f>
        <v/>
      </c>
      <c r="AB10" s="219" t="str">
        <f>$AY93</f>
        <v/>
      </c>
      <c r="AC10" s="219"/>
      <c r="AD10" s="219" t="str">
        <f>$BI93</f>
        <v/>
      </c>
      <c r="AE10" s="219" t="str">
        <f>$AO93</f>
        <v/>
      </c>
      <c r="AF10" s="219">
        <f>SUM($Z93,$AU93,$BE93,BC93)</f>
        <v>0</v>
      </c>
      <c r="AG10" s="219">
        <f>SUM($AB93,$AH93,$AM93,$AR93,$AW93,$BG93,BB93)</f>
        <v>0</v>
      </c>
      <c r="AH10" s="219">
        <f t="shared" si="4"/>
        <v>0</v>
      </c>
      <c r="AI10" s="221" t="str">
        <f t="shared" si="2"/>
        <v xml:space="preserve"> </v>
      </c>
      <c r="AK10" s="59">
        <f>AL7</f>
        <v>16</v>
      </c>
      <c r="AL10" s="8"/>
      <c r="AM10" s="49">
        <f>AK6</f>
        <v>12</v>
      </c>
      <c r="AN10" s="3"/>
      <c r="AO10" s="8"/>
      <c r="AP10" s="9"/>
      <c r="AR10" s="36"/>
      <c r="AS10" s="37"/>
      <c r="AT10" s="547"/>
      <c r="AU10" s="548"/>
      <c r="AV10" s="1"/>
      <c r="AW10" s="2"/>
    </row>
    <row r="11" spans="1:49" x14ac:dyDescent="0.25">
      <c r="A11" s="4" t="e">
        <f t="shared" ca="1" si="3"/>
        <v>#NAME?</v>
      </c>
      <c r="B11" s="27"/>
      <c r="C11" s="380">
        <f t="shared" si="5"/>
        <v>0</v>
      </c>
      <c r="E11" s="123"/>
      <c r="F11" s="115"/>
      <c r="G11" s="378"/>
      <c r="H11" s="378"/>
      <c r="I11" s="409" t="e">
        <f t="shared" ca="1" si="6"/>
        <v>#NAME?</v>
      </c>
      <c r="J11" s="27"/>
      <c r="K11" s="110"/>
      <c r="L11" s="74" t="str">
        <f t="shared" si="7"/>
        <v/>
      </c>
      <c r="M11" s="11" t="str">
        <f t="shared" si="8"/>
        <v/>
      </c>
      <c r="N11" s="11" t="str">
        <f t="shared" si="9"/>
        <v/>
      </c>
      <c r="O11" s="11" t="str">
        <f t="shared" si="10"/>
        <v/>
      </c>
      <c r="P11" s="380">
        <f t="shared" si="11"/>
        <v>1</v>
      </c>
      <c r="Q11" s="380">
        <f t="shared" si="12"/>
        <v>1</v>
      </c>
      <c r="S11" s="421">
        <f>COUNTIFS(L5:L300,H4,O5:O300,$G$28,N5:N300, $G$26)+COUNTIFS(L5:L300,H5,O5:O300,$G$28,N5:N300, $G$26)+COUNTIFS(L5:L300,H6,O5:O300,$G$28,N5:N300, $G$26)+COUNTIFS(L5:L300,H7,O5:O300,$G$28,N5:N300, $G$26)+COUNTIFS(L5:L300,H8,O5:O300,$G$28,N5:N300, $G$26)+COUNTIFS(L5:L300,H9,O5:O300,$G$28,N5:N300, $G$26)+COUNTIFS(L5:L300,H10,O5:O300,$G$28,N5:N300, $G$26)+COUNTIFS(L5:L300,H11,O5:O300,$G$28,N5:N300, $G$26)+COUNTIFS(L5:L300,H12,O5:O300,$G$28,N5:N300, $G$26)+COUNTIFS(L5:L300,H13,O5:O300,$G$28,N5:N300, $G$26)+COUNTIFS(L5:L300,H14,O5:O300,$G$28,N5:N300, $G$26)+COUNTIFS(L5:L300,H15,O5:O300,$G$28,N5:N300, $G$26)+COUNTIFS(L5:L300,H16,O5:O300,$G$28,N5:N300, $G$26)+COUNTIFS(L5:L300,H17,O5:O300,$G$28,N5:N300, $G$26)+COUNTIFS(L5:L300,H18,O5:O300,$G$28,N5:N300, $G$26)</f>
        <v>0</v>
      </c>
      <c r="T11" s="121" t="s">
        <v>69</v>
      </c>
      <c r="U11" s="422">
        <f>COUNTIFS(L5:L300,F4,O5:O300,$G$28,N5:N300, $G$26)+COUNTIFS(L5:L300,F5,O5:O300,$G$28,N5:N300, $G$26)+COUNTIFS(L5:L300,F6,O5:O300,$G$28,N5:N300, $G$26)+COUNTIFS(L5:L300,F7,O5:O300,$G$28,N5:N300, $G$26)+COUNTIFS(L5:L300,F8,O5:O300,$G$28,N5:N300, $G$26)+COUNTIFS(L5:L300,F9,O5:O300,$G$28,N5:N300, $G$26)+COUNTIFS(L5:L300,F10,O5:O300,$G$28,N5:N300, $G$26)+COUNTIFS(L5:L300,F11,O5:O300,$G$28,N5:N300, $G$26)+COUNTIFS(L5:L300,F12,O5:O300,$G$28,N5:N300, $G$26)+COUNTIFS(L5:L300,F13,O5:O300,$G$28,N5:N300, $G$26)+COUNTIFS(L5:L300,F14,O5:O300,$G$28,N5:N300, $G$26)+COUNTIFS(L5:L300,F15,O5:O300,$G$28,N5:N300, $G$26)+COUNTIFS(L5:L300,F16,O5:O300,$G$28,N5:N300, $G$26)+COUNTIFS(L5:L300,F17,O5:O300,$G$28,N5:N300, $G$26)+COUNTIFS(L5:L300,F18,O5:O300,$G$28,N5:N300, $G$26)</f>
        <v>0</v>
      </c>
      <c r="W11" s="306">
        <f t="shared" si="0"/>
        <v>0</v>
      </c>
      <c r="X11" s="378">
        <f t="shared" si="1"/>
        <v>0</v>
      </c>
      <c r="Y11" s="218" t="str">
        <f>$AE102</f>
        <v/>
      </c>
      <c r="Z11" s="219" t="str">
        <f>$AJ102</f>
        <v/>
      </c>
      <c r="AA11" s="219" t="str">
        <f>$AT102</f>
        <v/>
      </c>
      <c r="AB11" s="219" t="str">
        <f>$AY102</f>
        <v/>
      </c>
      <c r="AC11" s="219"/>
      <c r="AD11" s="219" t="str">
        <f>$BI102</f>
        <v/>
      </c>
      <c r="AE11" s="219" t="str">
        <f>$AO102</f>
        <v/>
      </c>
      <c r="AF11" s="219">
        <f>SUM($Z102,$AU102,$BE102,BC102)</f>
        <v>0</v>
      </c>
      <c r="AG11" s="219">
        <f>SUM($AB102,$AH102,$AM102,$AR102,$AW102,$BG102,BB102)</f>
        <v>0</v>
      </c>
      <c r="AH11" s="219">
        <f t="shared" si="4"/>
        <v>0</v>
      </c>
      <c r="AI11" s="221" t="str">
        <f t="shared" si="2"/>
        <v xml:space="preserve"> </v>
      </c>
      <c r="AK11" s="1"/>
      <c r="AL11" s="54">
        <f>AK8</f>
        <v>5</v>
      </c>
      <c r="AM11" s="53">
        <f>AM6</f>
        <v>20</v>
      </c>
      <c r="AN11" s="4"/>
      <c r="AO11" s="27"/>
      <c r="AP11" s="2"/>
      <c r="AR11" s="547"/>
      <c r="AS11" s="548"/>
      <c r="AT11" s="27"/>
      <c r="AU11" s="27"/>
      <c r="AV11" s="547"/>
      <c r="AW11" s="548"/>
    </row>
    <row r="12" spans="1:49" ht="15.75" thickBot="1" x14ac:dyDescent="0.3">
      <c r="A12" s="4" t="e">
        <f t="shared" ca="1" si="3"/>
        <v>#NAME?</v>
      </c>
      <c r="B12" s="27"/>
      <c r="C12" s="380">
        <f t="shared" si="5"/>
        <v>0</v>
      </c>
      <c r="E12" s="123"/>
      <c r="F12" s="79"/>
      <c r="G12" s="123"/>
      <c r="H12" s="378"/>
      <c r="I12" s="409" t="e">
        <f t="shared" ca="1" si="6"/>
        <v>#NAME?</v>
      </c>
      <c r="J12" s="27"/>
      <c r="K12" s="110"/>
      <c r="L12" s="74" t="str">
        <f t="shared" si="7"/>
        <v/>
      </c>
      <c r="M12" s="11" t="str">
        <f t="shared" si="8"/>
        <v/>
      </c>
      <c r="N12" s="11" t="str">
        <f t="shared" si="9"/>
        <v/>
      </c>
      <c r="O12" s="11" t="str">
        <f t="shared" si="10"/>
        <v/>
      </c>
      <c r="P12" s="380">
        <f t="shared" si="11"/>
        <v>1</v>
      </c>
      <c r="Q12" s="380">
        <f t="shared" si="12"/>
        <v>1</v>
      </c>
      <c r="S12" s="421">
        <f>COUNTIFS(L5:L300,H4,O5:O300,$G$28,N5:N300, $G$24)+COUNTIFS(L5:L300,H5,O5:O300,$G$28,N5:N300, $G$24)+COUNTIFS(L5:L300,H6,O5:O300,$G$28,N5:N300, $G$24)+COUNTIFS(L5:L300,H7,O5:O300,$G$28,N5:N300, $G$24)+COUNTIFS(L5:L300,H8,O5:O300,$G$28,N5:N300, $G$24)+COUNTIFS(L5:L300,H9,O5:O300,$G$28,N5:N300, $G$24)+COUNTIFS(L5:L300,H10,O5:O300,$G$28,N5:N300, $G$24)+COUNTIFS(L5:L300,H11,O5:O300,$G$28,N5:N300, $G$24)+COUNTIFS(L5:L300,H12,O5:O300,$G$28,N5:N300, $G$24)+COUNTIFS(L5:L300,H13,O5:O300,$G$28,N5:N300, $G$24)+COUNTIFS(L5:L300,H14,O5:O300,$G$28,N5:N300, $G$24)+COUNTIFS(L5:L300,H15,O5:O300,$G$28,N5:N300, $G$24)+COUNTIFS(L5:L300,H16,O5:O300,$G$28,N5:N300, $G$24)+COUNTIFS(L5:L300,H17,O5:O300,$G$28,N5:N300, $G$24)+COUNTIFS(L5:L300,H18,O5:O300,$G$28,N5:N300, $G$24)</f>
        <v>0</v>
      </c>
      <c r="T12" s="121" t="s">
        <v>144</v>
      </c>
      <c r="U12" s="422">
        <f>COUNTIFS(L5:L300,F4,O5:O300,$G$28,N5:N300, $G$24)+COUNTIFS(L5:L300,F5,O5:O300,$G$28,N5:N300, $G$24)+COUNTIFS(L5:L300,F6,O5:O300,$G$28,N5:N300, $G$24)+COUNTIFS(L5:L300,F7,O5:O300,$G$28,N5:N300, $G$24)+COUNTIFS(L5:L300,F8,O5:O300,$G$28,N5:N300, $G$24)+COUNTIFS(L5:L300,F9,O5:O300,$G$28,N5:N300, $G$24)+COUNTIFS(L5:L300,F10,O5:O300,$G$28,N5:N300, $G$24)+COUNTIFS(L5:L300,F11,O5:O300,$G$28,N5:N300, $G$24)+COUNTIFS(L5:L300,F12,O5:O300,$G$28,N5:N300, $G$24)+COUNTIFS(L5:L300,F13,O5:O300,$G$28,N5:N300, $G$24)+COUNTIFS(L5:L300,F14,O5:O300,$G$28,N5:N300, $G$24)+COUNTIFS(L5:L300,F15,O5:O300,$G$28,N5:N300, $G$24)+COUNTIFS(L5:L300,F16,O5:O300,$G$28,N5:N300, $G$24)+COUNTIFS(L5:L300,F17,O5:O300,$G$28,N5:N300, $G$24)+COUNTIFS(L5:L300,F18,O5:O300,$G$28,N5:N300, $G$24)</f>
        <v>0</v>
      </c>
      <c r="W12" s="306">
        <f t="shared" si="0"/>
        <v>0</v>
      </c>
      <c r="X12" s="378">
        <f t="shared" si="1"/>
        <v>0</v>
      </c>
      <c r="Y12" s="218" t="str">
        <f>$AE111</f>
        <v/>
      </c>
      <c r="Z12" s="219" t="str">
        <f>$AJ111</f>
        <v/>
      </c>
      <c r="AA12" s="219" t="str">
        <f>$AT111</f>
        <v/>
      </c>
      <c r="AB12" s="219" t="str">
        <f>$AY111</f>
        <v/>
      </c>
      <c r="AC12" s="219"/>
      <c r="AD12" s="219" t="str">
        <f>$BI111</f>
        <v/>
      </c>
      <c r="AE12" s="219" t="str">
        <f>$AO111</f>
        <v/>
      </c>
      <c r="AF12" s="219">
        <f>SUM($Z111,$AU111,$BE111,BC111)</f>
        <v>0</v>
      </c>
      <c r="AG12" s="219">
        <f>SUM($AB111,$AH111,$AM111,$AR111,$AW111,$BG111,BB111)</f>
        <v>0</v>
      </c>
      <c r="AH12" s="219">
        <f t="shared" si="4"/>
        <v>0</v>
      </c>
      <c r="AI12" s="221" t="str">
        <f t="shared" si="2"/>
        <v xml:space="preserve"> </v>
      </c>
      <c r="AK12" s="50">
        <f>AM8</f>
        <v>10</v>
      </c>
      <c r="AL12" s="35"/>
      <c r="AM12" s="42">
        <f>AM7</f>
        <v>13</v>
      </c>
      <c r="AN12" s="5"/>
      <c r="AO12" s="35"/>
      <c r="AP12" s="26"/>
      <c r="AR12" s="547"/>
      <c r="AS12" s="548"/>
      <c r="AT12" s="27"/>
      <c r="AU12" s="27"/>
      <c r="AV12" s="547"/>
      <c r="AW12" s="548"/>
    </row>
    <row r="13" spans="1:49" ht="15.75" thickBot="1" x14ac:dyDescent="0.3">
      <c r="A13" s="4">
        <f t="shared" si="3"/>
        <v>0</v>
      </c>
      <c r="B13" s="27"/>
      <c r="C13" s="380">
        <f t="shared" si="5"/>
        <v>0</v>
      </c>
      <c r="E13" s="123"/>
      <c r="F13" s="79"/>
      <c r="G13" s="436"/>
      <c r="H13" s="378"/>
      <c r="I13" s="409" t="e">
        <f t="shared" ca="1" si="6"/>
        <v>#NAME?</v>
      </c>
      <c r="J13" s="27"/>
      <c r="K13" s="110"/>
      <c r="L13" s="74" t="str">
        <f t="shared" si="7"/>
        <v/>
      </c>
      <c r="M13" s="11" t="str">
        <f t="shared" si="8"/>
        <v/>
      </c>
      <c r="N13" s="11" t="str">
        <f t="shared" si="9"/>
        <v/>
      </c>
      <c r="O13" s="11" t="str">
        <f t="shared" si="10"/>
        <v/>
      </c>
      <c r="P13" s="380">
        <f t="shared" si="11"/>
        <v>1</v>
      </c>
      <c r="Q13" s="380">
        <f t="shared" si="12"/>
        <v>1</v>
      </c>
      <c r="S13" s="166">
        <f>S14-(SUM(S8:S12)+(SUM(S4:S7)))</f>
        <v>0</v>
      </c>
      <c r="T13" s="122" t="s">
        <v>72</v>
      </c>
      <c r="U13" s="167">
        <f>U14-(SUM(U8:U12)+(SUM(U4:U7)))</f>
        <v>0</v>
      </c>
      <c r="W13" s="306">
        <f t="shared" si="0"/>
        <v>0</v>
      </c>
      <c r="X13" s="378">
        <f t="shared" si="1"/>
        <v>0</v>
      </c>
      <c r="Y13" s="218" t="str">
        <f>$AE120</f>
        <v/>
      </c>
      <c r="Z13" s="219" t="str">
        <f>$AJ120</f>
        <v/>
      </c>
      <c r="AA13" s="219" t="str">
        <f>$AT120</f>
        <v/>
      </c>
      <c r="AB13" s="219" t="str">
        <f>$AY120</f>
        <v/>
      </c>
      <c r="AC13" s="219"/>
      <c r="AD13" s="219" t="str">
        <f>$BI120</f>
        <v/>
      </c>
      <c r="AE13" s="219" t="str">
        <f>$AO120</f>
        <v/>
      </c>
      <c r="AF13" s="219">
        <f>SUM($Z120,$AU120,$BE120,BC120)</f>
        <v>0</v>
      </c>
      <c r="AG13" s="219">
        <f>SUM($AB120,$AH120,$AM120,$AR120,$AW120,$BG120,BB120)</f>
        <v>0</v>
      </c>
      <c r="AH13" s="219">
        <f t="shared" si="4"/>
        <v>0</v>
      </c>
      <c r="AI13" s="221" t="str">
        <f t="shared" si="2"/>
        <v xml:space="preserve"> </v>
      </c>
      <c r="AK13" s="38" t="s">
        <v>58</v>
      </c>
      <c r="AR13" s="1"/>
      <c r="AS13" s="2"/>
      <c r="AT13" s="27"/>
      <c r="AU13" s="27"/>
      <c r="AV13" s="1"/>
      <c r="AW13" s="2"/>
    </row>
    <row r="14" spans="1:49" ht="15.75" thickBot="1" x14ac:dyDescent="0.3">
      <c r="A14" s="4">
        <f t="shared" si="3"/>
        <v>0</v>
      </c>
      <c r="B14" s="27"/>
      <c r="C14" s="380">
        <f t="shared" si="5"/>
        <v>0</v>
      </c>
      <c r="E14" s="123"/>
      <c r="F14" s="79"/>
      <c r="G14" s="123"/>
      <c r="H14" s="378"/>
      <c r="I14" s="409" t="e">
        <f t="shared" ca="1" si="6"/>
        <v>#NAME?</v>
      </c>
      <c r="J14" s="27"/>
      <c r="K14" s="110"/>
      <c r="L14" s="74" t="str">
        <f t="shared" si="7"/>
        <v/>
      </c>
      <c r="M14" s="11" t="str">
        <f t="shared" si="8"/>
        <v/>
      </c>
      <c r="N14" s="11" t="str">
        <f t="shared" si="9"/>
        <v/>
      </c>
      <c r="O14" s="11" t="str">
        <f t="shared" si="10"/>
        <v/>
      </c>
      <c r="P14" s="380">
        <f t="shared" si="11"/>
        <v>1</v>
      </c>
      <c r="Q14" s="380">
        <f t="shared" si="12"/>
        <v>1</v>
      </c>
      <c r="S14" s="434">
        <f>COUNTIFS(L5:L300,F4,O5:O300,G29)+COUNTIFS(L5:L300,F5,O5:O300,G29)+COUNTIFS(L5:L300,F6,O5:O300,G29)+COUNTIFS(L5:L300,F7,O5:O300,G29)+COUNTIFS(L5:L300,F8,O5:O300,G29)+COUNTIFS(L5:L300,F9,O5:O300,G29)+COUNTIFS(L5:L300,F10,O5:O300,G29)+COUNTIFS(L5:L300,F11,O5:O300,G29)+COUNTIFS(L5:L300,F12,O5:O300,G29)+COUNTIFS(L5:L300,F13,O5:O300,G29)+COUNTIFS(L5:L300,F14,O5:O300,G29)+COUNTIFS(L5:L300,F15,O5:O300,G29)+COUNTIFS(L5:L300,F16,O5:O300,G29)+COUNTIFS(L5:L300,F17,O5:O300,G29)+COUNTIFS(L5:L300,F18,O5:O300,G29)+COUNTIFS(L5:L300,H4,O5:O300,G28)+COUNTIFS(L5:L300,H5,O5:O300,G28)+COUNTIFS(L5:L300,H6,O5:O300,G28)+COUNTIFS(L5:L300,H7,O5:O300,G28)+COUNTIFS(L5:L300,H8,O5:O300,G28)+COUNTIFS(L5:L300,H9,O5:O300,G28)+COUNTIFS(L5:L300,H10,O5:O300,G28)+COUNTIFS(L5:L300,H11,O5:O300,G28)+COUNTIFS(L5:L300,H12,O5:O300,G28)+COUNTIFS(L5:L300,H13,O5:O300,G28)+COUNTIFS(L5:L300,H14,O5:O300,G28)+COUNTIFS(L5:L300,H15,O5:O300,G28)+COUNTIFS(L5:L300,H16,O5:O300,G28)+COUNTIFS(L5:L300,H17,O5:O300,G28)+COUNTIFS(L5:L300,H18,O5:O300,G28)</f>
        <v>0</v>
      </c>
      <c r="T14" s="376" t="s">
        <v>15</v>
      </c>
      <c r="U14" s="435">
        <f>COUNTIFS(L5:L300,H4,O5:O300,G29)+COUNTIFS(L5:L300,H5,O5:O300,G29)+COUNTIFS(L5:L300,H6,O5:O300,G29)+COUNTIFS(L5:L300,H7,O5:O300,G29)+COUNTIFS(L5:L300,H8,O5:O300,G29)+COUNTIFS(L5:L300,H9,O5:O300,G29)+COUNTIFS(L5:L300,H10,O5:O300,G29)+COUNTIFS(L5:L300,H11,O5:O300,G29)+COUNTIFS(L5:L300,H12,O5:O300,G29)+COUNTIFS(L5:L300,H13,O5:O300,G29)+COUNTIFS(L5:L300,H14,O5:O300,G29)+COUNTIFS(L5:L300,H15,O5:O300,G29)+COUNTIFS(L5:L300,H16,O5:O300,G29)+COUNTIFS(L5:L300,H17,O5:O300,G29)+COUNTIFS(L5:L300,H18,O5:O300,G29)+COUNTIFS(L5:L300,F4,O5:O300,G28)+COUNTIFS(L5:L300,F5,O5:O300,G28)+COUNTIFS(L5:L300,F6,O5:O300,G28)+COUNTIFS(L5:L300,F7,O5:O300,G28)+COUNTIFS(L5:L300,F8,O5:O300,G28)+COUNTIFS(L5:L300,F9,O5:O300,G28)+COUNTIFS(L5:L300,F10,O5:O300,G28)+COUNTIFS(L5:L300,F11,O5:O300,G28)+COUNTIFS(L5:L300,F12,O5:O300,G28)+COUNTIFS(L5:L300,F13,O5:O300,G28)+COUNTIFS(L5:L300,F14,O5:O300,G28)+COUNTIFS(L5:L300,F15,O5:O300,G28)+COUNTIFS(L5:L300,F16,O5:O300,G28)+COUNTIFS(L5:L300,F17,O5:O300,G28)+COUNTIFS(L5:L300,F18,O5:O300,G28)</f>
        <v>0</v>
      </c>
      <c r="W14" s="306">
        <f t="shared" si="0"/>
        <v>0</v>
      </c>
      <c r="X14" s="378">
        <f t="shared" si="1"/>
        <v>0</v>
      </c>
      <c r="Y14" s="218" t="str">
        <f>$AE129</f>
        <v/>
      </c>
      <c r="Z14" s="219" t="str">
        <f>$AJ129</f>
        <v/>
      </c>
      <c r="AA14" s="219" t="str">
        <f>$AT129</f>
        <v/>
      </c>
      <c r="AB14" s="219" t="str">
        <f>$AY129</f>
        <v/>
      </c>
      <c r="AC14" s="219"/>
      <c r="AD14" s="219" t="str">
        <f>$BI129</f>
        <v/>
      </c>
      <c r="AE14" s="219" t="str">
        <f>$AO129</f>
        <v/>
      </c>
      <c r="AF14" s="219">
        <f>SUM($Z129,$AU129,$BE129,BC129)</f>
        <v>0</v>
      </c>
      <c r="AG14" s="219">
        <f>SUM($AB129,$AH129,$AM129,$AR129,$AW129,$BG129,BB129)</f>
        <v>0</v>
      </c>
      <c r="AH14" s="219">
        <f t="shared" si="4"/>
        <v>0</v>
      </c>
      <c r="AI14" s="221" t="str">
        <f t="shared" si="2"/>
        <v xml:space="preserve"> </v>
      </c>
      <c r="AK14" s="39">
        <f>AL11</f>
        <v>5</v>
      </c>
      <c r="AL14" s="8"/>
      <c r="AM14" s="60">
        <f>AK10</f>
        <v>16</v>
      </c>
      <c r="AN14" s="3"/>
      <c r="AO14" s="8"/>
      <c r="AP14" s="9"/>
      <c r="AR14" s="23"/>
      <c r="AS14" s="26"/>
      <c r="AT14" s="35"/>
      <c r="AU14" s="35"/>
      <c r="AV14" s="23"/>
      <c r="AW14" s="26"/>
    </row>
    <row r="15" spans="1:49" x14ac:dyDescent="0.25">
      <c r="A15" s="4">
        <f t="shared" si="3"/>
        <v>0</v>
      </c>
      <c r="B15" s="27"/>
      <c r="C15" s="380">
        <f t="shared" si="5"/>
        <v>0</v>
      </c>
      <c r="E15" s="123"/>
      <c r="F15" s="79"/>
      <c r="G15" s="378"/>
      <c r="H15" s="378"/>
      <c r="I15" s="409" t="e">
        <f t="shared" ca="1" si="6"/>
        <v>#NAME?</v>
      </c>
      <c r="J15" s="27"/>
      <c r="K15" s="110"/>
      <c r="L15" s="74" t="str">
        <f t="shared" si="7"/>
        <v/>
      </c>
      <c r="M15" s="11" t="str">
        <f t="shared" si="8"/>
        <v/>
      </c>
      <c r="N15" s="11" t="str">
        <f t="shared" si="9"/>
        <v/>
      </c>
      <c r="O15" s="11" t="str">
        <f t="shared" si="10"/>
        <v/>
      </c>
      <c r="P15" s="380">
        <f t="shared" si="11"/>
        <v>1</v>
      </c>
      <c r="Q15" s="380">
        <f t="shared" si="12"/>
        <v>1</v>
      </c>
      <c r="W15" s="306">
        <f t="shared" si="0"/>
        <v>0</v>
      </c>
      <c r="X15" s="378">
        <f t="shared" si="1"/>
        <v>0</v>
      </c>
      <c r="Y15" s="218" t="str">
        <f>$AE138</f>
        <v/>
      </c>
      <c r="Z15" s="219" t="str">
        <f>$AJ138</f>
        <v/>
      </c>
      <c r="AA15" s="219" t="str">
        <f>$AT138</f>
        <v/>
      </c>
      <c r="AB15" s="219" t="str">
        <f>$AY138</f>
        <v/>
      </c>
      <c r="AC15" s="219"/>
      <c r="AD15" s="219" t="str">
        <f>$BI138</f>
        <v/>
      </c>
      <c r="AE15" s="219" t="str">
        <f>$AO138</f>
        <v/>
      </c>
      <c r="AF15" s="219">
        <f>SUM($Z138,$AU138,$BE138,BC138)</f>
        <v>0</v>
      </c>
      <c r="AG15" s="219">
        <f>SUM($AB138,$AH138,$AM138,$AR138,$AW138,$BG138,BB138)</f>
        <v>0</v>
      </c>
      <c r="AH15" s="219">
        <f t="shared" si="4"/>
        <v>0</v>
      </c>
      <c r="AI15" s="221" t="str">
        <f t="shared" si="2"/>
        <v xml:space="preserve"> </v>
      </c>
      <c r="AK15" s="1"/>
      <c r="AL15" s="45">
        <f>AK12</f>
        <v>10</v>
      </c>
      <c r="AM15" s="46">
        <f>AM10</f>
        <v>12</v>
      </c>
      <c r="AN15" s="4"/>
      <c r="AO15" s="27"/>
      <c r="AP15" s="2"/>
      <c r="AR15" s="27"/>
      <c r="AS15" s="27"/>
      <c r="AT15" s="27"/>
      <c r="AU15" s="27"/>
      <c r="AV15" s="27"/>
    </row>
    <row r="16" spans="1:49" ht="15.75" thickBot="1" x14ac:dyDescent="0.3">
      <c r="A16" s="4">
        <f t="shared" si="3"/>
        <v>0</v>
      </c>
      <c r="B16" s="27"/>
      <c r="C16" s="380">
        <f t="shared" si="5"/>
        <v>0</v>
      </c>
      <c r="E16" s="123"/>
      <c r="F16" s="79"/>
      <c r="G16" s="378"/>
      <c r="H16" s="378"/>
      <c r="I16" s="409" t="e">
        <f t="shared" ca="1" si="6"/>
        <v>#NAME?</v>
      </c>
      <c r="J16" s="27"/>
      <c r="K16" s="110"/>
      <c r="L16" s="74" t="str">
        <f t="shared" si="7"/>
        <v/>
      </c>
      <c r="M16" s="11" t="str">
        <f t="shared" si="8"/>
        <v/>
      </c>
      <c r="N16" s="11" t="str">
        <f t="shared" si="9"/>
        <v/>
      </c>
      <c r="O16" s="11" t="str">
        <f t="shared" si="10"/>
        <v/>
      </c>
      <c r="P16" s="380">
        <f t="shared" si="11"/>
        <v>1</v>
      </c>
      <c r="Q16" s="380">
        <f t="shared" si="12"/>
        <v>1</v>
      </c>
      <c r="S16" s="549" t="s">
        <v>64</v>
      </c>
      <c r="T16" s="549"/>
      <c r="W16" s="306">
        <f t="shared" si="0"/>
        <v>0</v>
      </c>
      <c r="X16" s="378">
        <f t="shared" si="1"/>
        <v>0</v>
      </c>
      <c r="Y16" s="218" t="str">
        <f>$AE147</f>
        <v/>
      </c>
      <c r="Z16" s="219" t="str">
        <f>$AJ147</f>
        <v/>
      </c>
      <c r="AA16" s="219" t="str">
        <f>$AT147</f>
        <v/>
      </c>
      <c r="AB16" s="219" t="str">
        <f>$AY147</f>
        <v/>
      </c>
      <c r="AC16" s="219"/>
      <c r="AD16" s="219" t="str">
        <f>$BI147</f>
        <v/>
      </c>
      <c r="AE16" s="219" t="str">
        <f>$AO147</f>
        <v/>
      </c>
      <c r="AF16" s="219">
        <f>SUM($Z147,$AU147,$BE147,BC147)</f>
        <v>0</v>
      </c>
      <c r="AG16" s="219">
        <f>SUM($AB147,$AH147,$AM147,$AR147,$AW147,$BG147,BB147)</f>
        <v>0</v>
      </c>
      <c r="AH16" s="219">
        <f t="shared" si="4"/>
        <v>0</v>
      </c>
      <c r="AI16" s="221" t="str">
        <f t="shared" si="2"/>
        <v xml:space="preserve"> </v>
      </c>
      <c r="AK16" s="43">
        <f>AM12</f>
        <v>13</v>
      </c>
      <c r="AL16" s="35"/>
      <c r="AM16" s="40">
        <f>AM11</f>
        <v>20</v>
      </c>
      <c r="AN16" s="5"/>
      <c r="AO16" s="35"/>
      <c r="AP16" s="26"/>
      <c r="AR16" s="549" t="s">
        <v>62</v>
      </c>
      <c r="AS16" s="549"/>
      <c r="AT16" s="549"/>
      <c r="AU16" s="549"/>
      <c r="AV16" s="549"/>
      <c r="AW16" s="549"/>
    </row>
    <row r="17" spans="1:100" ht="15.75" thickBot="1" x14ac:dyDescent="0.3">
      <c r="A17" s="4">
        <f t="shared" si="3"/>
        <v>0</v>
      </c>
      <c r="B17" s="27"/>
      <c r="C17" s="380">
        <f t="shared" si="5"/>
        <v>0</v>
      </c>
      <c r="E17" s="123"/>
      <c r="F17" s="79"/>
      <c r="G17" s="378"/>
      <c r="H17" s="378"/>
      <c r="I17" s="409" t="e">
        <f t="shared" ca="1" si="6"/>
        <v>#NAME?</v>
      </c>
      <c r="J17" s="27"/>
      <c r="K17" s="110"/>
      <c r="L17" s="74" t="str">
        <f t="shared" si="7"/>
        <v/>
      </c>
      <c r="M17" s="11" t="str">
        <f t="shared" si="8"/>
        <v/>
      </c>
      <c r="N17" s="11" t="str">
        <f t="shared" si="9"/>
        <v/>
      </c>
      <c r="O17" s="11" t="str">
        <f t="shared" si="10"/>
        <v/>
      </c>
      <c r="P17" s="380">
        <f t="shared" si="11"/>
        <v>1</v>
      </c>
      <c r="Q17" s="380">
        <f t="shared" si="12"/>
        <v>1</v>
      </c>
      <c r="S17" s="38" t="s">
        <v>55</v>
      </c>
      <c r="W17" s="306">
        <f t="shared" si="0"/>
        <v>0</v>
      </c>
      <c r="X17" s="378">
        <f t="shared" si="1"/>
        <v>0</v>
      </c>
      <c r="Y17" s="218" t="str">
        <f>$AE156</f>
        <v/>
      </c>
      <c r="Z17" s="219" t="str">
        <f>$AJ156</f>
        <v/>
      </c>
      <c r="AA17" s="219" t="str">
        <f>$AT156</f>
        <v/>
      </c>
      <c r="AB17" s="219" t="str">
        <f>$AY156</f>
        <v/>
      </c>
      <c r="AC17" s="219"/>
      <c r="AD17" s="219" t="str">
        <f>$BI156</f>
        <v/>
      </c>
      <c r="AE17" s="219" t="str">
        <f>$AO156</f>
        <v/>
      </c>
      <c r="AF17" s="219">
        <f>SUM($Z156,$AU156,$BE156,BC156)</f>
        <v>0</v>
      </c>
      <c r="AG17" s="219">
        <f>SUM($AB156,$AH156,$AM156,$AR156,$AW156,$BG156,BB156)</f>
        <v>0</v>
      </c>
      <c r="AH17" s="219">
        <f t="shared" si="4"/>
        <v>0</v>
      </c>
      <c r="AI17" s="221" t="str">
        <f t="shared" si="2"/>
        <v xml:space="preserve"> </v>
      </c>
      <c r="AK17" s="38" t="s">
        <v>57</v>
      </c>
      <c r="AR17" s="380">
        <v>1</v>
      </c>
      <c r="AS17" s="519"/>
      <c r="AT17" s="519"/>
      <c r="AU17" s="519"/>
      <c r="AV17" s="519"/>
      <c r="AW17" s="380" t="s">
        <v>42</v>
      </c>
    </row>
    <row r="18" spans="1:100" ht="15.75" thickBot="1" x14ac:dyDescent="0.3">
      <c r="A18" s="5">
        <f t="shared" si="3"/>
        <v>0</v>
      </c>
      <c r="B18" s="27"/>
      <c r="C18" s="380">
        <f t="shared" si="5"/>
        <v>0</v>
      </c>
      <c r="E18" s="407"/>
      <c r="F18" s="80"/>
      <c r="G18" s="151"/>
      <c r="H18" s="383"/>
      <c r="I18" s="409" t="e">
        <f t="shared" ca="1" si="6"/>
        <v>#NAME?</v>
      </c>
      <c r="J18" s="27"/>
      <c r="K18" s="110"/>
      <c r="L18" s="74" t="str">
        <f t="shared" si="7"/>
        <v/>
      </c>
      <c r="M18" s="11" t="str">
        <f t="shared" si="8"/>
        <v/>
      </c>
      <c r="N18" s="11" t="str">
        <f t="shared" si="9"/>
        <v/>
      </c>
      <c r="O18" s="11" t="str">
        <f t="shared" si="10"/>
        <v/>
      </c>
      <c r="P18" s="380">
        <f t="shared" si="11"/>
        <v>1</v>
      </c>
      <c r="Q18" s="380">
        <f t="shared" si="12"/>
        <v>1</v>
      </c>
      <c r="S18" s="6">
        <v>1</v>
      </c>
      <c r="T18" s="75">
        <v>16</v>
      </c>
      <c r="W18" s="308">
        <f t="shared" si="0"/>
        <v>0</v>
      </c>
      <c r="X18" s="383">
        <f t="shared" si="1"/>
        <v>0</v>
      </c>
      <c r="Y18" s="222" t="str">
        <f>$AE165</f>
        <v/>
      </c>
      <c r="Z18" s="223" t="str">
        <f>$AJ165</f>
        <v/>
      </c>
      <c r="AA18" s="223" t="str">
        <f>$AT165</f>
        <v/>
      </c>
      <c r="AB18" s="223" t="str">
        <f>$AY165</f>
        <v/>
      </c>
      <c r="AC18" s="223"/>
      <c r="AD18" s="223" t="str">
        <f>$BI165</f>
        <v/>
      </c>
      <c r="AE18" s="223" t="str">
        <f>$AO165</f>
        <v/>
      </c>
      <c r="AF18" s="223">
        <f>SUM($Z165,$AU165,$BE165,BC165)</f>
        <v>0</v>
      </c>
      <c r="AG18" s="223">
        <f>SUM($AB165,$AH165,$AM165,$AR165,$AW165,$BG165,BB165)</f>
        <v>0</v>
      </c>
      <c r="AH18" s="223">
        <f t="shared" si="4"/>
        <v>0</v>
      </c>
      <c r="AI18" s="224" t="str">
        <f t="shared" si="2"/>
        <v xml:space="preserve"> </v>
      </c>
      <c r="AK18" s="47">
        <f>AL15</f>
        <v>10</v>
      </c>
      <c r="AL18" s="8"/>
      <c r="AM18" s="51">
        <f>AK14</f>
        <v>5</v>
      </c>
      <c r="AN18" s="3"/>
      <c r="AO18" s="8"/>
      <c r="AP18" s="9"/>
      <c r="AR18" s="380">
        <v>2</v>
      </c>
      <c r="AS18" s="519"/>
      <c r="AT18" s="519"/>
      <c r="AU18" s="519"/>
      <c r="AV18" s="519"/>
      <c r="AW18" s="380" t="s">
        <v>49</v>
      </c>
    </row>
    <row r="19" spans="1:100" ht="15.75" x14ac:dyDescent="0.25">
      <c r="C19" s="380">
        <f t="shared" si="5"/>
        <v>0</v>
      </c>
      <c r="I19" s="409" t="e">
        <f t="shared" ca="1" si="6"/>
        <v>#NAME?</v>
      </c>
      <c r="K19" s="110"/>
      <c r="L19" s="74" t="str">
        <f t="shared" si="7"/>
        <v/>
      </c>
      <c r="M19" s="11" t="str">
        <f t="shared" si="8"/>
        <v/>
      </c>
      <c r="N19" s="11" t="str">
        <f t="shared" si="9"/>
        <v/>
      </c>
      <c r="O19" s="11" t="str">
        <f t="shared" si="10"/>
        <v/>
      </c>
      <c r="P19" s="380">
        <f t="shared" si="11"/>
        <v>1</v>
      </c>
      <c r="Q19" s="380">
        <f t="shared" si="12"/>
        <v>1</v>
      </c>
      <c r="S19" s="1">
        <v>2</v>
      </c>
      <c r="T19" s="76">
        <v>5</v>
      </c>
      <c r="V19" s="531" t="s">
        <v>54</v>
      </c>
      <c r="W19" s="63">
        <v>1</v>
      </c>
      <c r="X19" s="111" t="s">
        <v>55</v>
      </c>
      <c r="Y19" s="225" t="str">
        <f>AE171</f>
        <v/>
      </c>
      <c r="Z19" s="226" t="str">
        <f t="shared" ref="Z19:Z24" si="13">AJ171</f>
        <v/>
      </c>
      <c r="AA19" s="226" t="str">
        <f>AT171</f>
        <v/>
      </c>
      <c r="AB19" s="226" t="str">
        <f t="shared" ref="AB19:AB24" si="14">AY171</f>
        <v/>
      </c>
      <c r="AC19" s="226"/>
      <c r="AD19" s="226" t="str">
        <f>BI171</f>
        <v/>
      </c>
      <c r="AE19" s="226" t="str">
        <f>AO171</f>
        <v/>
      </c>
      <c r="AF19" s="226">
        <f>SUM(Z171,AU171,BE171,AZ171)</f>
        <v>0</v>
      </c>
      <c r="AG19" s="226">
        <f>SUM(AB171,AH171,AM171,AR171,AW171,BG171,BB171)</f>
        <v>0</v>
      </c>
      <c r="AH19" s="226">
        <f t="shared" si="4"/>
        <v>0</v>
      </c>
      <c r="AI19" s="227" t="e">
        <f>AVERAGE(Y19:AE19)</f>
        <v>#DIV/0!</v>
      </c>
      <c r="AK19" s="1"/>
      <c r="AL19" s="55">
        <f>AK16</f>
        <v>13</v>
      </c>
      <c r="AM19" s="61">
        <f>AM14</f>
        <v>16</v>
      </c>
      <c r="AN19" s="4"/>
      <c r="AO19" s="27"/>
      <c r="AP19" s="2"/>
      <c r="AR19" s="380">
        <v>3</v>
      </c>
      <c r="AS19" s="519"/>
      <c r="AT19" s="519"/>
      <c r="AU19" s="519"/>
      <c r="AV19" s="519"/>
      <c r="AW19" s="380" t="s">
        <v>50</v>
      </c>
    </row>
    <row r="20" spans="1:100" ht="16.5" thickBot="1" x14ac:dyDescent="0.3">
      <c r="C20" s="380">
        <f t="shared" si="5"/>
        <v>0</v>
      </c>
      <c r="I20" s="409" t="e">
        <f t="shared" ca="1" si="6"/>
        <v>#NAME?</v>
      </c>
      <c r="K20" s="110"/>
      <c r="L20" s="74" t="str">
        <f t="shared" si="7"/>
        <v/>
      </c>
      <c r="M20" s="11" t="str">
        <f t="shared" si="8"/>
        <v/>
      </c>
      <c r="N20" s="11" t="str">
        <f t="shared" si="9"/>
        <v/>
      </c>
      <c r="O20" s="11" t="str">
        <f t="shared" si="10"/>
        <v/>
      </c>
      <c r="P20" s="380">
        <f t="shared" si="11"/>
        <v>1</v>
      </c>
      <c r="Q20" s="380">
        <f t="shared" si="12"/>
        <v>1</v>
      </c>
      <c r="S20" s="1">
        <v>3</v>
      </c>
      <c r="T20" s="76">
        <v>10</v>
      </c>
      <c r="V20" s="532"/>
      <c r="W20" s="63">
        <v>2</v>
      </c>
      <c r="X20" s="111" t="s">
        <v>56</v>
      </c>
      <c r="Y20" s="228" t="str">
        <f t="shared" ref="Y20:Y24" si="15">AE172</f>
        <v/>
      </c>
      <c r="Z20" s="120" t="str">
        <f t="shared" si="13"/>
        <v/>
      </c>
      <c r="AA20" s="120" t="str">
        <f t="shared" ref="AA20:AA24" si="16">AT172</f>
        <v/>
      </c>
      <c r="AB20" s="120" t="str">
        <f t="shared" si="14"/>
        <v/>
      </c>
      <c r="AC20" s="120"/>
      <c r="AD20" s="120" t="str">
        <f t="shared" ref="AD20:AD24" si="17">BI172</f>
        <v/>
      </c>
      <c r="AE20" s="120" t="str">
        <f t="shared" ref="AE20:AE24" si="18">AO172</f>
        <v/>
      </c>
      <c r="AF20" s="120">
        <f t="shared" ref="AF20:AF24" si="19">SUM(Z172,AU172,BE172,AZ172)</f>
        <v>0</v>
      </c>
      <c r="AG20" s="120">
        <f t="shared" ref="AG20:AG24" si="20">SUM(AB172,AH172,AM172,AR172,AW172,BG172,BB172)</f>
        <v>0</v>
      </c>
      <c r="AH20" s="120">
        <f t="shared" si="4"/>
        <v>0</v>
      </c>
      <c r="AI20" s="229" t="e">
        <f>AVERAGE(Y20:AE20)</f>
        <v>#DIV/0!</v>
      </c>
      <c r="AK20" s="52">
        <f>AM16</f>
        <v>20</v>
      </c>
      <c r="AL20" s="35"/>
      <c r="AM20" s="48">
        <f>AM15</f>
        <v>12</v>
      </c>
      <c r="AN20" s="5"/>
      <c r="AO20" s="35"/>
      <c r="AP20" s="26"/>
      <c r="AR20" s="380">
        <v>4</v>
      </c>
      <c r="AS20" s="519"/>
      <c r="AT20" s="519"/>
      <c r="AU20" s="519"/>
      <c r="AV20" s="519"/>
      <c r="AW20" s="380" t="s">
        <v>47</v>
      </c>
    </row>
    <row r="21" spans="1:100" ht="16.5" thickBot="1" x14ac:dyDescent="0.3">
      <c r="C21" s="380">
        <f t="shared" si="5"/>
        <v>0</v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/>
      <c r="L21" s="74" t="str">
        <f t="shared" si="7"/>
        <v/>
      </c>
      <c r="M21" s="11" t="str">
        <f t="shared" si="8"/>
        <v/>
      </c>
      <c r="N21" s="11" t="str">
        <f t="shared" si="9"/>
        <v/>
      </c>
      <c r="O21" s="11" t="str">
        <f t="shared" si="10"/>
        <v/>
      </c>
      <c r="P21" s="380">
        <f t="shared" si="11"/>
        <v>1</v>
      </c>
      <c r="Q21" s="380">
        <f t="shared" si="12"/>
        <v>1</v>
      </c>
      <c r="S21" s="1">
        <v>4</v>
      </c>
      <c r="T21" s="76">
        <v>13</v>
      </c>
      <c r="V21" s="532"/>
      <c r="W21" s="63">
        <v>3</v>
      </c>
      <c r="X21" s="111" t="s">
        <v>57</v>
      </c>
      <c r="Y21" s="228" t="str">
        <f t="shared" si="15"/>
        <v/>
      </c>
      <c r="Z21" s="120" t="str">
        <f t="shared" si="13"/>
        <v/>
      </c>
      <c r="AA21" s="120" t="str">
        <f t="shared" si="16"/>
        <v/>
      </c>
      <c r="AB21" s="120" t="str">
        <f t="shared" si="14"/>
        <v/>
      </c>
      <c r="AC21" s="120"/>
      <c r="AD21" s="120" t="str">
        <f t="shared" si="17"/>
        <v/>
      </c>
      <c r="AE21" s="120" t="str">
        <f t="shared" si="18"/>
        <v/>
      </c>
      <c r="AF21" s="120">
        <f t="shared" si="19"/>
        <v>0</v>
      </c>
      <c r="AG21" s="120">
        <f t="shared" si="20"/>
        <v>0</v>
      </c>
      <c r="AH21" s="120">
        <f t="shared" si="4"/>
        <v>0</v>
      </c>
      <c r="AI21" s="229" t="e">
        <f t="shared" ref="AI21:AI24" si="21">AVERAGE(Y21:AE21)</f>
        <v>#DIV/0!</v>
      </c>
      <c r="AK21" s="38" t="s">
        <v>56</v>
      </c>
      <c r="AR21" s="380">
        <v>5</v>
      </c>
      <c r="AS21" s="519"/>
      <c r="AT21" s="519"/>
      <c r="AU21" s="519"/>
      <c r="AV21" s="519"/>
      <c r="AW21" s="380" t="s">
        <v>48</v>
      </c>
    </row>
    <row r="22" spans="1:100" ht="15.75" x14ac:dyDescent="0.25">
      <c r="C22" s="380">
        <f t="shared" si="5"/>
        <v>0</v>
      </c>
      <c r="E22" s="528" t="s">
        <v>20</v>
      </c>
      <c r="F22" s="528"/>
      <c r="G22" s="384" t="s">
        <v>42</v>
      </c>
      <c r="I22" s="409" t="e">
        <f t="shared" ca="1" si="6"/>
        <v>#NAME?</v>
      </c>
      <c r="K22" s="110"/>
      <c r="L22" s="74" t="str">
        <f t="shared" si="7"/>
        <v/>
      </c>
      <c r="M22" s="11" t="str">
        <f t="shared" si="8"/>
        <v/>
      </c>
      <c r="N22" s="11" t="str">
        <f t="shared" si="9"/>
        <v/>
      </c>
      <c r="O22" s="11" t="str">
        <f t="shared" si="10"/>
        <v/>
      </c>
      <c r="P22" s="380">
        <f t="shared" si="11"/>
        <v>1</v>
      </c>
      <c r="Q22" s="380">
        <f t="shared" si="12"/>
        <v>1</v>
      </c>
      <c r="S22" s="1">
        <v>5</v>
      </c>
      <c r="T22" s="77">
        <v>20</v>
      </c>
      <c r="V22" s="532"/>
      <c r="W22" s="63">
        <v>4</v>
      </c>
      <c r="X22" s="111" t="s">
        <v>58</v>
      </c>
      <c r="Y22" s="228" t="str">
        <f t="shared" si="15"/>
        <v/>
      </c>
      <c r="Z22" s="120" t="str">
        <f t="shared" si="13"/>
        <v/>
      </c>
      <c r="AA22" s="120" t="str">
        <f t="shared" si="16"/>
        <v/>
      </c>
      <c r="AB22" s="120" t="str">
        <f t="shared" si="14"/>
        <v/>
      </c>
      <c r="AC22" s="120"/>
      <c r="AD22" s="120" t="str">
        <f t="shared" si="17"/>
        <v/>
      </c>
      <c r="AE22" s="120" t="str">
        <f t="shared" si="18"/>
        <v/>
      </c>
      <c r="AF22" s="120">
        <f t="shared" si="19"/>
        <v>0</v>
      </c>
      <c r="AG22" s="120">
        <f t="shared" si="20"/>
        <v>0</v>
      </c>
      <c r="AH22" s="120">
        <f t="shared" si="4"/>
        <v>0</v>
      </c>
      <c r="AI22" s="229" t="e">
        <f t="shared" si="21"/>
        <v>#DIV/0!</v>
      </c>
      <c r="AK22" s="41">
        <f>AL19</f>
        <v>13</v>
      </c>
      <c r="AL22" s="8"/>
      <c r="AM22" s="49">
        <f>AK18</f>
        <v>10</v>
      </c>
      <c r="AN22" s="3"/>
      <c r="AO22" s="8"/>
      <c r="AP22" s="9"/>
      <c r="AR22" s="380">
        <v>6</v>
      </c>
      <c r="AS22" s="519"/>
      <c r="AT22" s="519"/>
      <c r="AU22" s="519"/>
      <c r="AV22" s="519"/>
      <c r="AW22" s="380" t="s">
        <v>41</v>
      </c>
    </row>
    <row r="23" spans="1:100" ht="16.5" thickBot="1" x14ac:dyDescent="0.3">
      <c r="C23" s="380">
        <f t="shared" si="5"/>
        <v>0</v>
      </c>
      <c r="E23" s="528" t="s">
        <v>16</v>
      </c>
      <c r="F23" s="528"/>
      <c r="G23" s="384" t="s">
        <v>38</v>
      </c>
      <c r="I23" s="409" t="e">
        <f t="shared" ca="1" si="6"/>
        <v>#NAME?</v>
      </c>
      <c r="K23" s="110"/>
      <c r="L23" s="74" t="str">
        <f t="shared" si="7"/>
        <v/>
      </c>
      <c r="M23" s="11" t="str">
        <f t="shared" si="8"/>
        <v/>
      </c>
      <c r="N23" s="11" t="str">
        <f t="shared" si="9"/>
        <v/>
      </c>
      <c r="O23" s="11" t="str">
        <f t="shared" si="10"/>
        <v/>
      </c>
      <c r="P23" s="380">
        <f t="shared" si="11"/>
        <v>1</v>
      </c>
      <c r="Q23" s="380">
        <f t="shared" si="12"/>
        <v>1</v>
      </c>
      <c r="S23" s="23">
        <v>6</v>
      </c>
      <c r="T23" s="78">
        <v>12</v>
      </c>
      <c r="V23" s="532"/>
      <c r="W23" s="63">
        <v>5</v>
      </c>
      <c r="X23" s="111" t="s">
        <v>59</v>
      </c>
      <c r="Y23" s="228" t="str">
        <f t="shared" si="15"/>
        <v/>
      </c>
      <c r="Z23" s="120" t="str">
        <f t="shared" si="13"/>
        <v/>
      </c>
      <c r="AA23" s="120" t="str">
        <f t="shared" si="16"/>
        <v/>
      </c>
      <c r="AB23" s="120" t="str">
        <f t="shared" si="14"/>
        <v/>
      </c>
      <c r="AC23" s="120"/>
      <c r="AD23" s="120" t="str">
        <f t="shared" si="17"/>
        <v/>
      </c>
      <c r="AE23" s="120" t="str">
        <f t="shared" si="18"/>
        <v/>
      </c>
      <c r="AF23" s="120">
        <f t="shared" si="19"/>
        <v>0</v>
      </c>
      <c r="AG23" s="120">
        <f t="shared" si="20"/>
        <v>0</v>
      </c>
      <c r="AH23" s="120">
        <f t="shared" si="4"/>
        <v>0</v>
      </c>
      <c r="AI23" s="229" t="e">
        <f t="shared" si="21"/>
        <v>#DIV/0!</v>
      </c>
      <c r="AK23" s="1"/>
      <c r="AL23" s="54">
        <f>AK20</f>
        <v>20</v>
      </c>
      <c r="AM23" s="53">
        <f>AM18</f>
        <v>5</v>
      </c>
      <c r="AN23" s="4"/>
      <c r="AO23" s="27"/>
      <c r="AP23" s="2"/>
      <c r="AR23" s="380" t="s">
        <v>63</v>
      </c>
    </row>
    <row r="24" spans="1:100" ht="16.5" thickBot="1" x14ac:dyDescent="0.3">
      <c r="C24" s="380">
        <f t="shared" si="5"/>
        <v>0</v>
      </c>
      <c r="E24" s="528" t="s">
        <v>17</v>
      </c>
      <c r="F24" s="528"/>
      <c r="G24" s="384" t="s">
        <v>63</v>
      </c>
      <c r="I24" s="409" t="e">
        <f t="shared" ca="1" si="6"/>
        <v>#NAME?</v>
      </c>
      <c r="K24" s="110"/>
      <c r="L24" s="74" t="str">
        <f t="shared" si="7"/>
        <v/>
      </c>
      <c r="M24" s="11" t="str">
        <f t="shared" si="8"/>
        <v/>
      </c>
      <c r="N24" s="11" t="str">
        <f t="shared" si="9"/>
        <v/>
      </c>
      <c r="O24" s="11" t="str">
        <f t="shared" si="10"/>
        <v/>
      </c>
      <c r="P24" s="380">
        <f t="shared" si="11"/>
        <v>1</v>
      </c>
      <c r="Q24" s="380">
        <f t="shared" si="12"/>
        <v>1</v>
      </c>
      <c r="V24" s="533"/>
      <c r="W24" s="64">
        <v>6</v>
      </c>
      <c r="X24" s="165" t="s">
        <v>60</v>
      </c>
      <c r="Y24" s="230" t="str">
        <f t="shared" si="15"/>
        <v/>
      </c>
      <c r="Z24" s="231" t="str">
        <f t="shared" si="13"/>
        <v/>
      </c>
      <c r="AA24" s="231" t="str">
        <f t="shared" si="16"/>
        <v/>
      </c>
      <c r="AB24" s="231" t="str">
        <f t="shared" si="14"/>
        <v/>
      </c>
      <c r="AC24" s="231"/>
      <c r="AD24" s="231" t="str">
        <f t="shared" si="17"/>
        <v/>
      </c>
      <c r="AE24" s="231" t="str">
        <f t="shared" si="18"/>
        <v/>
      </c>
      <c r="AF24" s="231">
        <f t="shared" si="19"/>
        <v>0</v>
      </c>
      <c r="AG24" s="231">
        <f t="shared" si="20"/>
        <v>0</v>
      </c>
      <c r="AH24" s="231">
        <f t="shared" si="4"/>
        <v>0</v>
      </c>
      <c r="AI24" s="232" t="e">
        <f t="shared" si="21"/>
        <v>#DIV/0!</v>
      </c>
      <c r="AK24" s="50">
        <f>AM20</f>
        <v>12</v>
      </c>
      <c r="AL24" s="35"/>
      <c r="AM24" s="62">
        <f>AM19</f>
        <v>16</v>
      </c>
      <c r="AN24" s="5"/>
      <c r="AO24" s="35"/>
      <c r="AP24" s="26"/>
    </row>
    <row r="25" spans="1:100" x14ac:dyDescent="0.25">
      <c r="C25" s="380">
        <f t="shared" si="5"/>
        <v>0</v>
      </c>
      <c r="E25" s="528" t="s">
        <v>21</v>
      </c>
      <c r="F25" s="528"/>
      <c r="G25" s="384" t="s">
        <v>43</v>
      </c>
      <c r="I25" s="409" t="e">
        <f t="shared" ca="1" si="6"/>
        <v>#NAME?</v>
      </c>
      <c r="K25" s="110"/>
      <c r="L25" s="74" t="str">
        <f t="shared" si="7"/>
        <v/>
      </c>
      <c r="M25" s="11" t="str">
        <f t="shared" si="8"/>
        <v/>
      </c>
      <c r="N25" s="11" t="str">
        <f t="shared" si="9"/>
        <v/>
      </c>
      <c r="O25" s="11" t="str">
        <f t="shared" si="10"/>
        <v/>
      </c>
      <c r="P25" s="380">
        <f t="shared" si="11"/>
        <v>1</v>
      </c>
      <c r="Q25" s="380">
        <f t="shared" si="12"/>
        <v>1</v>
      </c>
      <c r="S25" s="379" t="s">
        <v>4</v>
      </c>
      <c r="T25" s="379" t="s">
        <v>64</v>
      </c>
    </row>
    <row r="26" spans="1:100" x14ac:dyDescent="0.25">
      <c r="C26" s="380">
        <f t="shared" si="5"/>
        <v>0</v>
      </c>
      <c r="E26" s="528" t="s">
        <v>18</v>
      </c>
      <c r="F26" s="528"/>
      <c r="G26" s="384" t="s">
        <v>40</v>
      </c>
      <c r="I26" s="409" t="e">
        <f t="shared" ca="1" si="6"/>
        <v>#NAME?</v>
      </c>
      <c r="K26" s="110"/>
      <c r="L26" s="74" t="str">
        <f t="shared" si="7"/>
        <v/>
      </c>
      <c r="M26" s="11" t="str">
        <f t="shared" si="8"/>
        <v/>
      </c>
      <c r="N26" s="11" t="str">
        <f t="shared" si="9"/>
        <v/>
      </c>
      <c r="O26" s="11" t="str">
        <f t="shared" si="10"/>
        <v/>
      </c>
      <c r="P26" s="380">
        <f t="shared" si="11"/>
        <v>1</v>
      </c>
      <c r="Q26" s="380">
        <f t="shared" si="12"/>
        <v>1</v>
      </c>
      <c r="S26" s="379" t="s">
        <v>123</v>
      </c>
      <c r="T26" s="379">
        <v>1</v>
      </c>
    </row>
    <row r="27" spans="1:100" ht="15.75" thickBot="1" x14ac:dyDescent="0.3">
      <c r="C27" s="380">
        <f t="shared" si="5"/>
        <v>0</v>
      </c>
      <c r="E27" s="528" t="s">
        <v>19</v>
      </c>
      <c r="F27" s="528"/>
      <c r="G27" s="384" t="s">
        <v>41</v>
      </c>
      <c r="I27" s="409" t="e">
        <f t="shared" ca="1" si="6"/>
        <v>#NAME?</v>
      </c>
      <c r="K27" s="110"/>
      <c r="L27" s="74" t="str">
        <f t="shared" si="7"/>
        <v/>
      </c>
      <c r="M27" s="11" t="str">
        <f t="shared" si="8"/>
        <v/>
      </c>
      <c r="N27" s="11" t="str">
        <f t="shared" si="9"/>
        <v/>
      </c>
      <c r="O27" s="11" t="str">
        <f t="shared" si="10"/>
        <v/>
      </c>
      <c r="P27" s="380">
        <f t="shared" si="11"/>
        <v>1</v>
      </c>
      <c r="Q27" s="380">
        <f t="shared" si="12"/>
        <v>1</v>
      </c>
      <c r="S27" s="379"/>
      <c r="T27" s="379"/>
    </row>
    <row r="28" spans="1:100" ht="15.75" thickBot="1" x14ac:dyDescent="0.3">
      <c r="C28" s="380">
        <f t="shared" si="5"/>
        <v>0</v>
      </c>
      <c r="E28" s="520" t="s">
        <v>13</v>
      </c>
      <c r="F28" s="520"/>
      <c r="G28" s="385" t="s">
        <v>142</v>
      </c>
      <c r="I28" s="409" t="e">
        <f t="shared" ca="1" si="6"/>
        <v>#NAME?</v>
      </c>
      <c r="K28" s="110"/>
      <c r="L28" s="74" t="str">
        <f t="shared" si="7"/>
        <v/>
      </c>
      <c r="M28" s="11" t="str">
        <f t="shared" si="8"/>
        <v/>
      </c>
      <c r="N28" s="11" t="str">
        <f t="shared" si="9"/>
        <v/>
      </c>
      <c r="O28" s="11" t="str">
        <f t="shared" si="10"/>
        <v/>
      </c>
      <c r="P28" s="380">
        <f t="shared" si="11"/>
        <v>1</v>
      </c>
      <c r="Q28" s="380">
        <f t="shared" si="12"/>
        <v>1</v>
      </c>
      <c r="S28" s="529" t="s">
        <v>37</v>
      </c>
      <c r="T28" s="530"/>
    </row>
    <row r="29" spans="1:100" ht="15" customHeight="1" x14ac:dyDescent="0.25">
      <c r="C29" s="380">
        <f t="shared" si="5"/>
        <v>0</v>
      </c>
      <c r="E29" s="520" t="s">
        <v>12</v>
      </c>
      <c r="F29" s="520"/>
      <c r="G29" s="385" t="s">
        <v>39</v>
      </c>
      <c r="I29" s="409" t="e">
        <f t="shared" ca="1" si="6"/>
        <v>#NAME?</v>
      </c>
      <c r="K29" s="110"/>
      <c r="L29" s="74" t="str">
        <f t="shared" si="7"/>
        <v/>
      </c>
      <c r="M29" s="11" t="str">
        <f t="shared" si="8"/>
        <v/>
      </c>
      <c r="N29" s="11" t="str">
        <f t="shared" si="9"/>
        <v/>
      </c>
      <c r="O29" s="11" t="str">
        <f t="shared" si="10"/>
        <v/>
      </c>
      <c r="P29" s="380">
        <f t="shared" si="11"/>
        <v>1</v>
      </c>
      <c r="Q29" s="380">
        <f t="shared" si="12"/>
        <v>1</v>
      </c>
      <c r="S29" s="1">
        <v>1</v>
      </c>
      <c r="T29" s="76" t="s">
        <v>145</v>
      </c>
      <c r="Z29" s="521" t="s">
        <v>141</v>
      </c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3"/>
      <c r="BL29" s="560" t="str">
        <f>H1</f>
        <v>Círculo Militar - PR</v>
      </c>
      <c r="BM29" s="561"/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2"/>
    </row>
    <row r="30" spans="1:100" ht="15.75" thickBot="1" x14ac:dyDescent="0.3">
      <c r="C30" s="380">
        <f t="shared" si="5"/>
        <v>0</v>
      </c>
      <c r="E30" s="520" t="s">
        <v>11</v>
      </c>
      <c r="F30" s="520"/>
      <c r="G30" s="385" t="s">
        <v>46</v>
      </c>
      <c r="I30" s="409" t="e">
        <f t="shared" ca="1" si="6"/>
        <v>#NAME?</v>
      </c>
      <c r="K30" s="110"/>
      <c r="L30" s="74" t="str">
        <f t="shared" si="7"/>
        <v/>
      </c>
      <c r="M30" s="11" t="str">
        <f t="shared" si="8"/>
        <v/>
      </c>
      <c r="N30" s="11" t="str">
        <f t="shared" si="9"/>
        <v/>
      </c>
      <c r="O30" s="11" t="str">
        <f t="shared" si="10"/>
        <v/>
      </c>
      <c r="P30" s="380">
        <f t="shared" si="11"/>
        <v>1</v>
      </c>
      <c r="Q30" s="380">
        <f t="shared" si="12"/>
        <v>1</v>
      </c>
      <c r="S30" s="1">
        <v>2</v>
      </c>
      <c r="T30" s="76" t="s">
        <v>146</v>
      </c>
      <c r="Z30" s="524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5"/>
      <c r="BF30" s="525"/>
      <c r="BG30" s="525"/>
      <c r="BH30" s="525"/>
      <c r="BI30" s="527"/>
      <c r="BL30" s="563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5"/>
    </row>
    <row r="31" spans="1:100" ht="15.75" thickBot="1" x14ac:dyDescent="0.3">
      <c r="C31" s="380">
        <f t="shared" si="5"/>
        <v>0</v>
      </c>
      <c r="E31" s="520" t="s">
        <v>14</v>
      </c>
      <c r="F31" s="520"/>
      <c r="G31" s="385" t="s">
        <v>44</v>
      </c>
      <c r="I31" s="409" t="e">
        <f t="shared" ca="1" si="6"/>
        <v>#NAME?</v>
      </c>
      <c r="K31" s="110"/>
      <c r="L31" s="74" t="str">
        <f t="shared" si="7"/>
        <v/>
      </c>
      <c r="M31" s="11" t="str">
        <f t="shared" si="8"/>
        <v/>
      </c>
      <c r="N31" s="11" t="str">
        <f t="shared" si="9"/>
        <v/>
      </c>
      <c r="O31" s="11" t="str">
        <f t="shared" si="10"/>
        <v/>
      </c>
      <c r="P31" s="380">
        <f t="shared" si="11"/>
        <v>1</v>
      </c>
      <c r="Q31" s="380">
        <f t="shared" si="12"/>
        <v>1</v>
      </c>
      <c r="S31" s="1">
        <v>3</v>
      </c>
      <c r="T31" s="76" t="s">
        <v>147</v>
      </c>
      <c r="Z31" s="499" t="str">
        <f>$G$23</f>
        <v>S</v>
      </c>
      <c r="AA31" s="500"/>
      <c r="AB31" s="500"/>
      <c r="AC31" s="500"/>
      <c r="AD31" s="500"/>
      <c r="AE31" s="501"/>
      <c r="AF31" s="499" t="str">
        <f>$G$24</f>
        <v>R</v>
      </c>
      <c r="AG31" s="500"/>
      <c r="AH31" s="500"/>
      <c r="AI31" s="500"/>
      <c r="AJ31" s="501"/>
      <c r="AK31" s="499" t="str">
        <f>$G$26</f>
        <v>D</v>
      </c>
      <c r="AL31" s="500"/>
      <c r="AM31" s="500"/>
      <c r="AN31" s="500"/>
      <c r="AO31" s="501"/>
      <c r="AP31" s="499" t="str">
        <f>$G$27</f>
        <v>L</v>
      </c>
      <c r="AQ31" s="500"/>
      <c r="AR31" s="500"/>
      <c r="AS31" s="500"/>
      <c r="AT31" s="500"/>
      <c r="AU31" s="499" t="str">
        <f>$G$22</f>
        <v>A</v>
      </c>
      <c r="AV31" s="500"/>
      <c r="AW31" s="500"/>
      <c r="AX31" s="500"/>
      <c r="AY31" s="501"/>
      <c r="AZ31" s="500" t="str">
        <f>$G$32</f>
        <v>X</v>
      </c>
      <c r="BA31" s="500"/>
      <c r="BB31" s="500"/>
      <c r="BC31" s="500"/>
      <c r="BD31" s="501"/>
      <c r="BE31" s="500" t="str">
        <f>$G$25</f>
        <v>B</v>
      </c>
      <c r="BF31" s="500"/>
      <c r="BG31" s="500"/>
      <c r="BH31" s="500"/>
      <c r="BI31" s="501"/>
      <c r="BL31" s="499" t="str">
        <f>$G$23</f>
        <v>S</v>
      </c>
      <c r="BM31" s="500"/>
      <c r="BN31" s="500"/>
      <c r="BO31" s="500"/>
      <c r="BP31" s="500"/>
      <c r="BQ31" s="501"/>
      <c r="BR31" s="499" t="str">
        <f>$G$24</f>
        <v>R</v>
      </c>
      <c r="BS31" s="500"/>
      <c r="BT31" s="500"/>
      <c r="BU31" s="500"/>
      <c r="BV31" s="501"/>
      <c r="BW31" s="499" t="str">
        <f>$G$26</f>
        <v>D</v>
      </c>
      <c r="BX31" s="500"/>
      <c r="BY31" s="500"/>
      <c r="BZ31" s="500"/>
      <c r="CA31" s="501"/>
      <c r="CB31" s="499" t="str">
        <f>$G$27</f>
        <v>L</v>
      </c>
      <c r="CC31" s="500"/>
      <c r="CD31" s="500"/>
      <c r="CE31" s="500"/>
      <c r="CF31" s="500"/>
      <c r="CG31" s="499" t="str">
        <f>$G$22</f>
        <v>A</v>
      </c>
      <c r="CH31" s="500"/>
      <c r="CI31" s="500"/>
      <c r="CJ31" s="500"/>
      <c r="CK31" s="501"/>
      <c r="CL31" s="500" t="str">
        <f>$G$32</f>
        <v>X</v>
      </c>
      <c r="CM31" s="500"/>
      <c r="CN31" s="500"/>
      <c r="CO31" s="500"/>
      <c r="CP31" s="501"/>
      <c r="CQ31" s="500" t="str">
        <f>$G$25</f>
        <v>B</v>
      </c>
      <c r="CR31" s="500"/>
      <c r="CS31" s="500"/>
      <c r="CT31" s="500"/>
      <c r="CU31" s="501"/>
      <c r="CV31" s="31"/>
    </row>
    <row r="32" spans="1:100" ht="15.75" thickBot="1" x14ac:dyDescent="0.3">
      <c r="C32" s="380">
        <f t="shared" si="5"/>
        <v>0</v>
      </c>
      <c r="E32" s="519" t="s">
        <v>94</v>
      </c>
      <c r="F32" s="519"/>
      <c r="G32" s="380" t="s">
        <v>151</v>
      </c>
      <c r="I32" s="409" t="e">
        <f t="shared" ca="1" si="6"/>
        <v>#NAME?</v>
      </c>
      <c r="K32" s="110"/>
      <c r="L32" s="74" t="str">
        <f t="shared" si="7"/>
        <v/>
      </c>
      <c r="M32" s="11" t="str">
        <f t="shared" si="8"/>
        <v/>
      </c>
      <c r="N32" s="11" t="str">
        <f t="shared" si="9"/>
        <v/>
      </c>
      <c r="O32" s="11" t="str">
        <f t="shared" si="10"/>
        <v/>
      </c>
      <c r="P32" s="380">
        <f t="shared" si="11"/>
        <v>1</v>
      </c>
      <c r="Q32" s="380">
        <f t="shared" si="12"/>
        <v>1</v>
      </c>
      <c r="S32" s="1">
        <v>4</v>
      </c>
      <c r="T32" s="76" t="s">
        <v>148</v>
      </c>
      <c r="Y32" s="125" t="s">
        <v>127</v>
      </c>
      <c r="Z32" s="176" t="str">
        <f>$G$29</f>
        <v>P</v>
      </c>
      <c r="AA32" s="170" t="str">
        <f>$G$31</f>
        <v>C</v>
      </c>
      <c r="AB32" s="170" t="str">
        <f>$G$28</f>
        <v>E</v>
      </c>
      <c r="AC32" s="97"/>
      <c r="AD32" s="392" t="s">
        <v>10</v>
      </c>
      <c r="AE32" s="119" t="s">
        <v>128</v>
      </c>
      <c r="AF32" s="175" t="str">
        <f>$G$30</f>
        <v>EX</v>
      </c>
      <c r="AG32" s="176" t="str">
        <f>$G$31</f>
        <v>C</v>
      </c>
      <c r="AH32" s="176" t="str">
        <f>$G$28</f>
        <v>E</v>
      </c>
      <c r="AI32" s="393" t="s">
        <v>10</v>
      </c>
      <c r="AJ32" s="138" t="s">
        <v>128</v>
      </c>
      <c r="AK32" s="175" t="str">
        <f>$G$30</f>
        <v>EX</v>
      </c>
      <c r="AL32" s="176" t="str">
        <f>$G$31</f>
        <v>C</v>
      </c>
      <c r="AM32" s="176" t="str">
        <f>$G$28</f>
        <v>E</v>
      </c>
      <c r="AN32" s="161" t="s">
        <v>10</v>
      </c>
      <c r="AO32" s="138" t="s">
        <v>128</v>
      </c>
      <c r="AP32" s="175" t="str">
        <f>$G$30</f>
        <v>EX</v>
      </c>
      <c r="AQ32" s="176" t="str">
        <f>$G$31</f>
        <v>C</v>
      </c>
      <c r="AR32" s="176" t="str">
        <f>$G$28</f>
        <v>E</v>
      </c>
      <c r="AS32" s="393" t="s">
        <v>10</v>
      </c>
      <c r="AT32" s="155" t="s">
        <v>128</v>
      </c>
      <c r="AU32" s="175" t="str">
        <f>$G$29</f>
        <v>P</v>
      </c>
      <c r="AV32" s="176" t="str">
        <f>$G$31</f>
        <v>C</v>
      </c>
      <c r="AW32" s="176" t="str">
        <f>$G$28</f>
        <v>E</v>
      </c>
      <c r="AX32" s="393" t="s">
        <v>10</v>
      </c>
      <c r="AY32" s="138" t="s">
        <v>128</v>
      </c>
      <c r="AZ32" s="175" t="str">
        <f>$G$29</f>
        <v>P</v>
      </c>
      <c r="BA32" s="176" t="str">
        <f>$G$31</f>
        <v>C</v>
      </c>
      <c r="BB32" s="176" t="str">
        <f>$G$28</f>
        <v>E</v>
      </c>
      <c r="BC32" s="393" t="s">
        <v>10</v>
      </c>
      <c r="BD32" s="138" t="s">
        <v>128</v>
      </c>
      <c r="BE32" s="176" t="str">
        <f>$G$29</f>
        <v>P</v>
      </c>
      <c r="BF32" s="170" t="str">
        <f>$G$31</f>
        <v>C</v>
      </c>
      <c r="BG32" s="170" t="str">
        <f>$G$28</f>
        <v>E</v>
      </c>
      <c r="BH32" s="392" t="s">
        <v>10</v>
      </c>
      <c r="BI32" s="138" t="s">
        <v>128</v>
      </c>
      <c r="BK32" s="125" t="s">
        <v>127</v>
      </c>
      <c r="BL32" s="175" t="str">
        <f>$G$29</f>
        <v>P</v>
      </c>
      <c r="BM32" s="176" t="str">
        <f>$G$31</f>
        <v>C</v>
      </c>
      <c r="BN32" s="176" t="str">
        <f>$G$28</f>
        <v>E</v>
      </c>
      <c r="BO32" s="95"/>
      <c r="BP32" s="393" t="s">
        <v>10</v>
      </c>
      <c r="BQ32" s="138" t="s">
        <v>128</v>
      </c>
      <c r="BR32" s="175" t="str">
        <f>$G$30</f>
        <v>EX</v>
      </c>
      <c r="BS32" s="176" t="str">
        <f>$G$31</f>
        <v>C</v>
      </c>
      <c r="BT32" s="176" t="str">
        <f>$G$28</f>
        <v>E</v>
      </c>
      <c r="BU32" s="393" t="s">
        <v>10</v>
      </c>
      <c r="BV32" s="138" t="s">
        <v>128</v>
      </c>
      <c r="BW32" s="175" t="str">
        <f>$G$30</f>
        <v>EX</v>
      </c>
      <c r="BX32" s="176" t="str">
        <f>$G$31</f>
        <v>C</v>
      </c>
      <c r="BY32" s="176" t="str">
        <f>$G$28</f>
        <v>E</v>
      </c>
      <c r="BZ32" s="161" t="s">
        <v>10</v>
      </c>
      <c r="CA32" s="138" t="s">
        <v>128</v>
      </c>
      <c r="CB32" s="175" t="str">
        <f>$G$30</f>
        <v>EX</v>
      </c>
      <c r="CC32" s="176" t="str">
        <f>$G$31</f>
        <v>C</v>
      </c>
      <c r="CD32" s="176" t="str">
        <f>$G$28</f>
        <v>E</v>
      </c>
      <c r="CE32" s="393" t="s">
        <v>10</v>
      </c>
      <c r="CF32" s="155" t="s">
        <v>128</v>
      </c>
      <c r="CG32" s="175" t="str">
        <f>$G$29</f>
        <v>P</v>
      </c>
      <c r="CH32" s="176" t="str">
        <f>$G$31</f>
        <v>C</v>
      </c>
      <c r="CI32" s="176" t="str">
        <f>$G$28</f>
        <v>E</v>
      </c>
      <c r="CJ32" s="393" t="s">
        <v>10</v>
      </c>
      <c r="CK32" s="138" t="s">
        <v>128</v>
      </c>
      <c r="CL32" s="176" t="str">
        <f>$G$29</f>
        <v>P</v>
      </c>
      <c r="CM32" s="176" t="str">
        <f>$G$31</f>
        <v>C</v>
      </c>
      <c r="CN32" s="176" t="str">
        <f>$G$28</f>
        <v>E</v>
      </c>
      <c r="CO32" s="393" t="s">
        <v>10</v>
      </c>
      <c r="CP32" s="138" t="s">
        <v>128</v>
      </c>
      <c r="CQ32" s="176" t="str">
        <f>$G$29</f>
        <v>P</v>
      </c>
      <c r="CR32" s="176" t="str">
        <f>$G$31</f>
        <v>C</v>
      </c>
      <c r="CS32" s="176" t="str">
        <f>$G$28</f>
        <v>E</v>
      </c>
      <c r="CT32" s="393" t="s">
        <v>10</v>
      </c>
      <c r="CU32" s="138" t="s">
        <v>128</v>
      </c>
      <c r="CV32" s="31"/>
    </row>
    <row r="33" spans="3:100" ht="15" customHeight="1" x14ac:dyDescent="0.25">
      <c r="C33" s="380">
        <f t="shared" si="5"/>
        <v>0</v>
      </c>
      <c r="E33" s="519" t="s">
        <v>95</v>
      </c>
      <c r="F33" s="519"/>
      <c r="G33" s="380" t="s">
        <v>78</v>
      </c>
      <c r="I33" s="409" t="e">
        <f t="shared" ca="1" si="6"/>
        <v>#NAME?</v>
      </c>
      <c r="K33" s="110"/>
      <c r="L33" s="74" t="str">
        <f t="shared" si="7"/>
        <v/>
      </c>
      <c r="M33" s="11" t="str">
        <f t="shared" si="8"/>
        <v/>
      </c>
      <c r="N33" s="11" t="str">
        <f t="shared" si="9"/>
        <v/>
      </c>
      <c r="O33" s="11" t="str">
        <f t="shared" si="10"/>
        <v/>
      </c>
      <c r="P33" s="380">
        <f t="shared" si="11"/>
        <v>1</v>
      </c>
      <c r="Q33" s="380">
        <f t="shared" si="12"/>
        <v>1</v>
      </c>
      <c r="S33" s="1">
        <v>5</v>
      </c>
      <c r="T33" s="76" t="s">
        <v>149</v>
      </c>
      <c r="X33" s="515">
        <f>F4</f>
        <v>10</v>
      </c>
      <c r="Y33" s="132">
        <v>1</v>
      </c>
      <c r="Z33" s="177">
        <f>COUNTIFS($L$5:$L$300,$X$33,$M$5:$M$300,$Y$33,$N$5:$N$300,$Z$31,$O$5:$O$300,$Z$32)</f>
        <v>0</v>
      </c>
      <c r="AA33" s="178">
        <f>COUNTIFS($L$5:$L$300,$X$33,$M$5:$M$300,$Y$33,$N$5:$N$300,$Z$31,$O$5:$O$300,AA$32)</f>
        <v>0</v>
      </c>
      <c r="AB33" s="178">
        <f>COUNTIFS($L$5:$L$300,$X$33,$M$5:$M$300,$Y$33,$N$5:$N$300,$Z$31,$O$5:$O$300,AB$32)</f>
        <v>0</v>
      </c>
      <c r="AC33" s="149"/>
      <c r="AD33" s="149">
        <f t="shared" ref="AD33:AD39" si="22">SUM(Z33:AB33)</f>
        <v>0</v>
      </c>
      <c r="AE33" s="211" t="str">
        <f t="shared" ref="AE33:AE39" si="23">IF(AD33=0,"",((Z33*4)+(AA33*2)+(AB33*0))/AD33)</f>
        <v/>
      </c>
      <c r="AF33" s="174">
        <f>COUNTIFS($L$5:$L$300,$X$33,$M$5:$M$300,$Y$33,$N$5:$N$300,$AF$31,$O$5:$O$300,AF$32)</f>
        <v>0</v>
      </c>
      <c r="AG33" s="174">
        <f t="shared" ref="AG33:AH38" si="24">COUNTIFS($L$5:$L$300,$X$33,$M$5:$M$300,$Y33,$N$5:$N$300,$AF$31,$O$5:$O$300,AG$32)</f>
        <v>0</v>
      </c>
      <c r="AH33" s="174">
        <f t="shared" si="24"/>
        <v>0</v>
      </c>
      <c r="AI33" s="146">
        <f t="shared" ref="AI33:AI39" si="25">SUM(AF33:AH33)</f>
        <v>0</v>
      </c>
      <c r="AJ33" s="397" t="str">
        <f>IF(AI33=0,"",((AF33*3)+(AG33*1.5)+(AH33*0))/AI33)</f>
        <v/>
      </c>
      <c r="AK33" s="139">
        <f t="shared" ref="AK33:AM38" si="26">COUNTIFS($L$5:$L$300,$X$33,$M$5:$M$300,$Y33,$N$5:$N$300,$AK$31,$O$5:$O$300,AK$32)</f>
        <v>0</v>
      </c>
      <c r="AL33" s="140">
        <f t="shared" si="26"/>
        <v>0</v>
      </c>
      <c r="AM33" s="140">
        <f t="shared" si="26"/>
        <v>0</v>
      </c>
      <c r="AN33" s="143">
        <f t="shared" ref="AN33:AN39" si="27">SUM(AK33:AM33)</f>
        <v>0</v>
      </c>
      <c r="AO33" s="127" t="str">
        <f t="shared" ref="AO33:AO39" si="28">IF(AN33=0,"",((AK33*3)+(AL33*1.5)+(AM33*0))/AN33)</f>
        <v/>
      </c>
      <c r="AP33" s="174">
        <f t="shared" ref="AP33:AR38" si="29">COUNTIFS($L$5:$L$300,$X$33,$M$5:$M$300,$Y33,$N$5:$N$300,$AP$31,$O$5:$O$300,AP$32)</f>
        <v>0</v>
      </c>
      <c r="AQ33" s="174">
        <f t="shared" si="29"/>
        <v>0</v>
      </c>
      <c r="AR33" s="174">
        <f t="shared" si="29"/>
        <v>0</v>
      </c>
      <c r="AS33" s="97">
        <f t="shared" ref="AS33:AS39" si="30">SUM(AP33:AR33)</f>
        <v>0</v>
      </c>
      <c r="AT33" s="398" t="str">
        <f t="shared" ref="AT33:AT39" si="31">IF(AS33=0,"",((AP33*3)+(AQ33*1.5)+(AS33*0))/AS33)</f>
        <v/>
      </c>
      <c r="AU33" s="181">
        <f t="shared" ref="AU33:AW38" si="32">COUNTIFS($L$5:$L$300,$X$33,$M$5:$M$300,$Y33,$N$5:$N$300,$AU$31,$O$5:$O$300,AU$32)</f>
        <v>0</v>
      </c>
      <c r="AV33" s="174">
        <f t="shared" si="32"/>
        <v>0</v>
      </c>
      <c r="AW33" s="174">
        <f t="shared" si="32"/>
        <v>0</v>
      </c>
      <c r="AX33" s="409">
        <f t="shared" ref="AX33:AX39" si="33">SUM(AU33:AW33)</f>
        <v>0</v>
      </c>
      <c r="AY33" s="399" t="str">
        <f t="shared" ref="AY33:AY39" si="34">IF(AX33=0,"",((AU33*4)+(AV33*2)+(AW33*0))/AX33)</f>
        <v/>
      </c>
      <c r="AZ33" s="174">
        <f t="shared" ref="AZ33:BB38" si="35">COUNTIFS($L$5:$L$300,$X$33,$M$5:$M$300,$Y33,$N$5:$N$300,$AZ$31,$O$5:$O$300,AZ$32)</f>
        <v>0</v>
      </c>
      <c r="BA33" s="174">
        <f t="shared" si="35"/>
        <v>0</v>
      </c>
      <c r="BB33" s="174">
        <f t="shared" si="35"/>
        <v>0</v>
      </c>
      <c r="BC33" s="409">
        <f t="shared" ref="BC33:BC39" si="36">SUM(AZ33:BB33)</f>
        <v>0</v>
      </c>
      <c r="BD33" s="378" t="str">
        <f t="shared" ref="BD33:BD39" si="37">IF(BC33=0,"",((AZ33*4)+(BA33*2)+(BB33*0))/BC33)</f>
        <v/>
      </c>
      <c r="BE33" s="172">
        <f t="shared" ref="BE33:BG38" si="38">COUNTIFS($L$5:$L$300,$X$33,$M$5:$M$300,$Y33,$N$5:$N$300,$BE$31,$O$5:$O$300,BE$32)</f>
        <v>0</v>
      </c>
      <c r="BF33" s="172">
        <f t="shared" si="38"/>
        <v>0</v>
      </c>
      <c r="BG33" s="172">
        <f t="shared" si="38"/>
        <v>0</v>
      </c>
      <c r="BH33" s="97">
        <f t="shared" ref="BH33:BH39" si="39">SUM(BE33:BG33)</f>
        <v>0</v>
      </c>
      <c r="BI33" s="399" t="str">
        <f t="shared" ref="BI33:BI39" si="40">IF(BH33=0,"",((BE33*4)+(BF33*2)+(BG33*0))/BH33)</f>
        <v/>
      </c>
      <c r="BJ33" s="512" t="str">
        <f>H4</f>
        <v>AA</v>
      </c>
      <c r="BK33" s="404">
        <v>1</v>
      </c>
      <c r="BL33" s="172">
        <f>COUNTIFS($L$5:$L$300,$BJ$33,$M$5:$M$300,$Y$33,$N$5:$N$300,$Z$31,$O$5:$O$300,$Z$32)</f>
        <v>0</v>
      </c>
      <c r="BM33" s="172">
        <f>COUNTIFS($L$5:$L$300,$BJ$33,$M$5:$M$300,$Y$33,$N$5:$N$300,$Z$31,$O$5:$O$300,BM$32)</f>
        <v>0</v>
      </c>
      <c r="BN33" s="172">
        <f>COUNTIFS($L$5:$L$300,$BJ$33,$M$5:$M$300,$Y$33,$N$5:$N$300,$Z$31,$O$5:$O$300,BN$32)</f>
        <v>0</v>
      </c>
      <c r="BO33" s="172"/>
      <c r="BP33" s="97">
        <f t="shared" ref="BP33:BP39" si="41">SUM(BL33:BN33)</f>
        <v>0</v>
      </c>
      <c r="BQ33" s="397" t="str">
        <f t="shared" ref="BQ33:BQ39" si="42">IF(BP33=0,"",((BL33*4)+(BM33*2)+(BN33*0))/BP33)</f>
        <v/>
      </c>
      <c r="BR33" s="172">
        <f>COUNTIFS($L$5:$L$300,$BJ$33,$M$5:$M$300,$Y$33,$N$5:$N$300,$AF$31,$O$5:$O$300,BR$32)</f>
        <v>0</v>
      </c>
      <c r="BS33" s="172">
        <f t="shared" ref="BS33:BT38" si="43">COUNTIFS($L$5:$L$300,$BJ$33,$M$5:$M$300,$Y33,$N$5:$N$300,$AF$31,$O$5:$O$300,BS$32)</f>
        <v>0</v>
      </c>
      <c r="BT33" s="172">
        <f t="shared" si="43"/>
        <v>0</v>
      </c>
      <c r="BU33" s="97">
        <f t="shared" ref="BU33:BU39" si="44">SUM(BR33:BT33)</f>
        <v>0</v>
      </c>
      <c r="BV33" s="397" t="str">
        <f>IF(BU33=0,"",((BR33*3)+(BS33*1.5)+(BT33*0))/BU33)</f>
        <v/>
      </c>
      <c r="BW33" s="172">
        <f t="shared" ref="BW33:BY38" si="45">COUNTIFS($L$5:$L$300,$BJ$33,$M$5:$M$300,$Y33,$N$5:$N$300,$AK$31,$O$5:$O$300,BW$32)</f>
        <v>0</v>
      </c>
      <c r="BX33" s="172">
        <f t="shared" si="45"/>
        <v>0</v>
      </c>
      <c r="BY33" s="172">
        <f t="shared" si="45"/>
        <v>0</v>
      </c>
      <c r="BZ33" s="97">
        <f t="shared" ref="BZ33:BZ39" si="46">SUM(BW33:BY33)</f>
        <v>0</v>
      </c>
      <c r="CA33" s="397" t="str">
        <f>IF(BZ33=0,"",((BW33*3)+(BX33*1.5)+(BY33*0))/BZ33)</f>
        <v/>
      </c>
      <c r="CB33" s="172">
        <f t="shared" ref="CB33:CD38" si="47">COUNTIFS($L$5:$L$300,$BJ$33,$M$5:$M$300,$Y33,$N$5:$N$300,$AP$31,$O$5:$O$300,CB$32)</f>
        <v>0</v>
      </c>
      <c r="CC33" s="172">
        <f t="shared" si="47"/>
        <v>0</v>
      </c>
      <c r="CD33" s="172">
        <f t="shared" si="47"/>
        <v>0</v>
      </c>
      <c r="CE33" s="97">
        <f t="shared" ref="CE33:CE39" si="48">SUM(CB33:CD33)</f>
        <v>0</v>
      </c>
      <c r="CF33" s="397" t="str">
        <f>IF(CE33=0,"",((CB33*3)+(CC33*1.5)+(CD33*0))/CE33)</f>
        <v/>
      </c>
      <c r="CG33" s="185">
        <f t="shared" ref="CG33:CI38" si="49">COUNTIFS($L$5:$L$300,$BJ$33,$M$5:$M$300,$Y33,$N$5:$N$300,$AU$31,$O$5:$O$300,CG$32)</f>
        <v>0</v>
      </c>
      <c r="CH33" s="172">
        <f t="shared" si="49"/>
        <v>0</v>
      </c>
      <c r="CI33" s="172">
        <f t="shared" si="49"/>
        <v>0</v>
      </c>
      <c r="CJ33" s="97">
        <f t="shared" ref="CJ33:CJ39" si="50">SUM(CG33:CI33)</f>
        <v>0</v>
      </c>
      <c r="CK33" s="400" t="str">
        <f t="shared" ref="CK33:CK39" si="51">IF(CJ33=0,"",((CG33*4)+(CH33*2)+(CI33*0))/CJ33)</f>
        <v/>
      </c>
      <c r="CL33" s="185">
        <f t="shared" ref="CL33:CN38" si="52">COUNTIFS($L$5:$L$300,$BJ$33,$M$5:$M$300,$Y33,$N$5:$N$300,$AZ$31,$O$5:$O$300,CL$32)</f>
        <v>0</v>
      </c>
      <c r="CM33" s="172">
        <f t="shared" si="52"/>
        <v>0</v>
      </c>
      <c r="CN33" s="172">
        <f t="shared" si="52"/>
        <v>0</v>
      </c>
      <c r="CO33" s="97">
        <f t="shared" ref="CO33:CO39" si="53">SUM(CL33:CN33)</f>
        <v>0</v>
      </c>
      <c r="CP33" s="397" t="str">
        <f t="shared" ref="CP33:CP39" si="54">IF(CO33=0,"",((CL33*4)+(CM33*2)+(CN33*0))/CO33)</f>
        <v/>
      </c>
      <c r="CQ33" s="172">
        <f t="shared" ref="CQ33:CS38" si="55">COUNTIFS($L$5:$L$300,$BJ$33,$M$5:$M$300,$Y33,$N$5:$N$300,$BE$31,$O$5:$O$300,CQ$32)</f>
        <v>0</v>
      </c>
      <c r="CR33" s="172">
        <f t="shared" si="55"/>
        <v>0</v>
      </c>
      <c r="CS33" s="172">
        <f t="shared" si="55"/>
        <v>0</v>
      </c>
      <c r="CT33" s="97">
        <f t="shared" ref="CT33:CT39" si="56">SUM(CQ33:CS33)</f>
        <v>0</v>
      </c>
      <c r="CU33" s="397" t="str">
        <f t="shared" ref="CU33:CU39" si="57">IF(CT33=0,"",((CQ33*4)+(CR33*2)+(CS33*0))/CT33)</f>
        <v/>
      </c>
      <c r="CV33" s="98"/>
    </row>
    <row r="34" spans="3:100" ht="15.75" thickBot="1" x14ac:dyDescent="0.3">
      <c r="C34" s="380">
        <f t="shared" si="5"/>
        <v>0</v>
      </c>
      <c r="E34" s="519" t="s">
        <v>96</v>
      </c>
      <c r="F34" s="519"/>
      <c r="G34" s="380" t="s">
        <v>79</v>
      </c>
      <c r="I34" s="409" t="e">
        <f t="shared" ca="1" si="6"/>
        <v>#NAME?</v>
      </c>
      <c r="K34" s="110"/>
      <c r="L34" s="74" t="str">
        <f t="shared" si="7"/>
        <v/>
      </c>
      <c r="M34" s="11" t="str">
        <f t="shared" si="8"/>
        <v/>
      </c>
      <c r="N34" s="11" t="str">
        <f t="shared" si="9"/>
        <v/>
      </c>
      <c r="O34" s="11" t="str">
        <f t="shared" si="10"/>
        <v/>
      </c>
      <c r="P34" s="380">
        <f t="shared" si="11"/>
        <v>1</v>
      </c>
      <c r="Q34" s="380">
        <f t="shared" si="12"/>
        <v>1</v>
      </c>
      <c r="S34" s="23">
        <v>6</v>
      </c>
      <c r="T34" s="78" t="s">
        <v>150</v>
      </c>
      <c r="X34" s="517"/>
      <c r="Y34" s="129">
        <v>2</v>
      </c>
      <c r="Z34" s="173">
        <f>COUNTIFS($L$5:$L$300,$X$33,$M$5:$M$300,$Y34,$N$5:$N$300,$Z$31,$O$5:$O$300,$Z$32)</f>
        <v>0</v>
      </c>
      <c r="AA34" s="173">
        <f>COUNTIFS($L$5:$L$300,$X$33,$M$5:$M$300,$Y34,$N$5:$N$300,$Z$31,$O$5:$O$300,$AA$32)</f>
        <v>0</v>
      </c>
      <c r="AB34" s="173">
        <f>COUNTIFS($L$5:$L$300,$X$33,$M$5:$M$300,$Y34,$N$5:$N$300,$Z$31,$O$5:$O$300,$AB$32)</f>
        <v>0</v>
      </c>
      <c r="AC34" s="147"/>
      <c r="AD34" s="147">
        <f t="shared" si="22"/>
        <v>0</v>
      </c>
      <c r="AE34" s="137" t="str">
        <f t="shared" si="23"/>
        <v/>
      </c>
      <c r="AF34" s="173">
        <f>COUNTIFS($L$5:$L$300,$X$33,$M$5:$M$300,$Y34,$N$5:$N$300,$AF$31,$O$5:$O$300,AF$32)</f>
        <v>0</v>
      </c>
      <c r="AG34" s="173">
        <f t="shared" si="24"/>
        <v>0</v>
      </c>
      <c r="AH34" s="173">
        <f t="shared" si="24"/>
        <v>0</v>
      </c>
      <c r="AI34" s="147">
        <f t="shared" si="25"/>
        <v>0</v>
      </c>
      <c r="AJ34" s="137" t="str">
        <f t="shared" ref="AJ34:AJ39" si="58">IF(AI34=0,"",((AF34*3)+(AG34*1.5)+(AH34*0))/AI34)</f>
        <v/>
      </c>
      <c r="AK34" s="141">
        <f t="shared" si="26"/>
        <v>0</v>
      </c>
      <c r="AL34" s="142">
        <f t="shared" si="26"/>
        <v>0</v>
      </c>
      <c r="AM34" s="142">
        <f t="shared" si="26"/>
        <v>0</v>
      </c>
      <c r="AN34" s="144">
        <f t="shared" si="27"/>
        <v>0</v>
      </c>
      <c r="AO34" s="131" t="str">
        <f t="shared" si="28"/>
        <v/>
      </c>
      <c r="AP34" s="173">
        <f t="shared" si="29"/>
        <v>0</v>
      </c>
      <c r="AQ34" s="173">
        <f t="shared" si="29"/>
        <v>0</v>
      </c>
      <c r="AR34" s="173">
        <f t="shared" si="29"/>
        <v>0</v>
      </c>
      <c r="AS34" s="130">
        <f t="shared" si="30"/>
        <v>0</v>
      </c>
      <c r="AT34" s="162" t="str">
        <f t="shared" si="31"/>
        <v/>
      </c>
      <c r="AU34" s="182">
        <f t="shared" si="32"/>
        <v>0</v>
      </c>
      <c r="AV34" s="173">
        <f t="shared" si="32"/>
        <v>0</v>
      </c>
      <c r="AW34" s="173">
        <f t="shared" si="32"/>
        <v>0</v>
      </c>
      <c r="AX34" s="130">
        <f t="shared" si="33"/>
        <v>0</v>
      </c>
      <c r="AY34" s="137" t="str">
        <f t="shared" si="34"/>
        <v/>
      </c>
      <c r="AZ34" s="173">
        <f t="shared" si="35"/>
        <v>0</v>
      </c>
      <c r="BA34" s="173">
        <f t="shared" si="35"/>
        <v>0</v>
      </c>
      <c r="BB34" s="173">
        <f t="shared" si="35"/>
        <v>0</v>
      </c>
      <c r="BC34" s="130">
        <f t="shared" si="36"/>
        <v>0</v>
      </c>
      <c r="BD34" s="136" t="str">
        <f t="shared" si="37"/>
        <v/>
      </c>
      <c r="BE34" s="173">
        <f t="shared" si="38"/>
        <v>0</v>
      </c>
      <c r="BF34" s="173">
        <f t="shared" si="38"/>
        <v>0</v>
      </c>
      <c r="BG34" s="173">
        <f t="shared" si="38"/>
        <v>0</v>
      </c>
      <c r="BH34" s="130">
        <f t="shared" si="39"/>
        <v>0</v>
      </c>
      <c r="BI34" s="137" t="str">
        <f t="shared" si="40"/>
        <v/>
      </c>
      <c r="BJ34" s="513"/>
      <c r="BK34" s="126">
        <v>2</v>
      </c>
      <c r="BL34" s="236">
        <f>COUNTIFS($L$5:$L$300,$BJ$33,$M$5:$M$300,$Y34,$N$5:$N$300,$Z$31,$O$5:$O$300,$Z$32)</f>
        <v>0</v>
      </c>
      <c r="BM34" s="236">
        <f>COUNTIFS($L$5:$L$300,$BJ$33,$M$5:$M$300,$Y34,$N$5:$N$300,$Z$31,$O$5:$O$300,$AA$32)</f>
        <v>0</v>
      </c>
      <c r="BN34" s="236">
        <f>COUNTIFS($L$5:$L$300,$BJ$33,$M$5:$M$300,$Y34,$N$5:$N$300,$Z$31,$O$5:$O$300,$AB$32)</f>
        <v>0</v>
      </c>
      <c r="BO34" s="236"/>
      <c r="BP34" s="233">
        <f t="shared" si="41"/>
        <v>0</v>
      </c>
      <c r="BQ34" s="240" t="str">
        <f t="shared" si="42"/>
        <v/>
      </c>
      <c r="BR34" s="236">
        <f>COUNTIFS($L$5:$L$300,$BJ$33,$M$5:$M$300,$Y34,$N$5:$N$300,$AF$31,$O$5:$O$300,BR$32)</f>
        <v>0</v>
      </c>
      <c r="BS34" s="236">
        <f t="shared" si="43"/>
        <v>0</v>
      </c>
      <c r="BT34" s="236">
        <f t="shared" si="43"/>
        <v>0</v>
      </c>
      <c r="BU34" s="233">
        <f t="shared" si="44"/>
        <v>0</v>
      </c>
      <c r="BV34" s="240" t="str">
        <f t="shared" ref="BV34:BV39" si="59">IF(BU34=0,"",((BR34*3)+(BS34*1.5)+(BT34*0))/BU34)</f>
        <v/>
      </c>
      <c r="BW34" s="236">
        <f t="shared" si="45"/>
        <v>0</v>
      </c>
      <c r="BX34" s="236">
        <f t="shared" si="45"/>
        <v>0</v>
      </c>
      <c r="BY34" s="236">
        <f t="shared" si="45"/>
        <v>0</v>
      </c>
      <c r="BZ34" s="233">
        <f t="shared" si="46"/>
        <v>0</v>
      </c>
      <c r="CA34" s="240" t="str">
        <f t="shared" ref="CA34:CA39" si="60">IF(BZ34=0,"",((BW34*3)+(BX34*1.5)+(BY34*0))/BZ34)</f>
        <v/>
      </c>
      <c r="CB34" s="236">
        <f t="shared" si="47"/>
        <v>0</v>
      </c>
      <c r="CC34" s="236">
        <f t="shared" si="47"/>
        <v>0</v>
      </c>
      <c r="CD34" s="236">
        <f t="shared" si="47"/>
        <v>0</v>
      </c>
      <c r="CE34" s="233">
        <f t="shared" si="48"/>
        <v>0</v>
      </c>
      <c r="CF34" s="240" t="str">
        <f t="shared" ref="CF34:CF39" si="61">IF(CE34=0,"",((CB34*3)+(CC34*1.5)+(CD34*0))/CE34)</f>
        <v/>
      </c>
      <c r="CG34" s="237">
        <f t="shared" si="49"/>
        <v>0</v>
      </c>
      <c r="CH34" s="236">
        <f t="shared" si="49"/>
        <v>0</v>
      </c>
      <c r="CI34" s="236">
        <f t="shared" si="49"/>
        <v>0</v>
      </c>
      <c r="CJ34" s="233">
        <f t="shared" si="50"/>
        <v>0</v>
      </c>
      <c r="CK34" s="242" t="str">
        <f t="shared" si="51"/>
        <v/>
      </c>
      <c r="CL34" s="237">
        <f t="shared" si="52"/>
        <v>0</v>
      </c>
      <c r="CM34" s="236">
        <f t="shared" si="52"/>
        <v>0</v>
      </c>
      <c r="CN34" s="236">
        <f t="shared" si="52"/>
        <v>0</v>
      </c>
      <c r="CO34" s="233">
        <f t="shared" si="53"/>
        <v>0</v>
      </c>
      <c r="CP34" s="240" t="str">
        <f t="shared" si="54"/>
        <v/>
      </c>
      <c r="CQ34" s="236">
        <f t="shared" si="55"/>
        <v>0</v>
      </c>
      <c r="CR34" s="236">
        <f t="shared" si="55"/>
        <v>0</v>
      </c>
      <c r="CS34" s="236">
        <f t="shared" si="55"/>
        <v>0</v>
      </c>
      <c r="CT34" s="233">
        <f t="shared" si="56"/>
        <v>0</v>
      </c>
      <c r="CU34" s="240" t="str">
        <f t="shared" si="57"/>
        <v/>
      </c>
      <c r="CV34" s="98"/>
    </row>
    <row r="35" spans="3:100" x14ac:dyDescent="0.25">
      <c r="C35" s="380">
        <f t="shared" si="5"/>
        <v>0</v>
      </c>
      <c r="E35" s="519" t="s">
        <v>97</v>
      </c>
      <c r="F35" s="519"/>
      <c r="G35" s="380" t="s">
        <v>80</v>
      </c>
      <c r="I35" s="409" t="e">
        <f t="shared" ca="1" si="6"/>
        <v>#NAME?</v>
      </c>
      <c r="K35" s="110"/>
      <c r="L35" s="74" t="str">
        <f t="shared" si="7"/>
        <v/>
      </c>
      <c r="M35" s="11" t="str">
        <f t="shared" si="8"/>
        <v/>
      </c>
      <c r="N35" s="11" t="str">
        <f t="shared" si="9"/>
        <v/>
      </c>
      <c r="O35" s="11" t="str">
        <f t="shared" si="10"/>
        <v/>
      </c>
      <c r="P35" s="380">
        <f t="shared" si="11"/>
        <v>1</v>
      </c>
      <c r="Q35" s="380">
        <f t="shared" si="12"/>
        <v>1</v>
      </c>
      <c r="X35" s="517"/>
      <c r="Y35" s="132">
        <v>3</v>
      </c>
      <c r="Z35" s="177">
        <f>COUNTIFS($L$5:$L$300,$X$33,$M$5:$M$300,$Y35,$N$5:$N$300,$Z$31,$O$5:$O$300,$Z$32)</f>
        <v>0</v>
      </c>
      <c r="AA35" s="177">
        <f>COUNTIFS($L$5:$L$300,$X$33,$M$5:$M$300,$Y35,$N$5:$N$300,$Z$31,$O$5:$O$300,$AA$32)</f>
        <v>0</v>
      </c>
      <c r="AB35" s="177">
        <f>COUNTIFS($L$5:$L$300,$X$33,$M$5:$M$300,$Y35,$N$5:$N$300,$Z$31,$O$5:$O$300,$AB$32)</f>
        <v>0</v>
      </c>
      <c r="AC35" s="150"/>
      <c r="AD35" s="150">
        <f t="shared" si="22"/>
        <v>0</v>
      </c>
      <c r="AE35" s="213" t="str">
        <f t="shared" si="23"/>
        <v/>
      </c>
      <c r="AF35" s="174">
        <f>COUNTIFS($L$5:$L$300,$X$33,$M$5:$M$300,$Y35,$N$5:$N$300,$AF$31,$O$5:$O$300,AF$32)</f>
        <v>0</v>
      </c>
      <c r="AG35" s="174">
        <f t="shared" si="24"/>
        <v>0</v>
      </c>
      <c r="AH35" s="174">
        <f t="shared" si="24"/>
        <v>0</v>
      </c>
      <c r="AI35" s="148">
        <f t="shared" si="25"/>
        <v>0</v>
      </c>
      <c r="AJ35" s="399" t="str">
        <f t="shared" si="58"/>
        <v/>
      </c>
      <c r="AK35" s="139">
        <f t="shared" si="26"/>
        <v>0</v>
      </c>
      <c r="AL35" s="140">
        <f t="shared" si="26"/>
        <v>0</v>
      </c>
      <c r="AM35" s="140">
        <f t="shared" si="26"/>
        <v>0</v>
      </c>
      <c r="AN35" s="143">
        <f t="shared" si="27"/>
        <v>0</v>
      </c>
      <c r="AO35" s="34" t="str">
        <f t="shared" si="28"/>
        <v/>
      </c>
      <c r="AP35" s="174">
        <f t="shared" si="29"/>
        <v>0</v>
      </c>
      <c r="AQ35" s="174">
        <f t="shared" si="29"/>
        <v>0</v>
      </c>
      <c r="AR35" s="174">
        <f t="shared" si="29"/>
        <v>0</v>
      </c>
      <c r="AS35" s="409">
        <f t="shared" si="30"/>
        <v>0</v>
      </c>
      <c r="AT35" s="398" t="str">
        <f t="shared" si="31"/>
        <v/>
      </c>
      <c r="AU35" s="181">
        <f t="shared" si="32"/>
        <v>0</v>
      </c>
      <c r="AV35" s="174">
        <f t="shared" si="32"/>
        <v>0</v>
      </c>
      <c r="AW35" s="174">
        <f t="shared" si="32"/>
        <v>0</v>
      </c>
      <c r="AX35" s="409">
        <f t="shared" si="33"/>
        <v>0</v>
      </c>
      <c r="AY35" s="399" t="str">
        <f t="shared" si="34"/>
        <v/>
      </c>
      <c r="AZ35" s="174">
        <f t="shared" si="35"/>
        <v>0</v>
      </c>
      <c r="BA35" s="174">
        <f t="shared" si="35"/>
        <v>0</v>
      </c>
      <c r="BB35" s="174">
        <f t="shared" si="35"/>
        <v>0</v>
      </c>
      <c r="BC35" s="409">
        <f t="shared" si="36"/>
        <v>0</v>
      </c>
      <c r="BD35" s="378" t="str">
        <f t="shared" si="37"/>
        <v/>
      </c>
      <c r="BE35" s="174">
        <f t="shared" si="38"/>
        <v>0</v>
      </c>
      <c r="BF35" s="174">
        <f t="shared" si="38"/>
        <v>0</v>
      </c>
      <c r="BG35" s="174">
        <f t="shared" si="38"/>
        <v>0</v>
      </c>
      <c r="BH35" s="409">
        <f t="shared" si="39"/>
        <v>0</v>
      </c>
      <c r="BI35" s="399" t="str">
        <f t="shared" si="40"/>
        <v/>
      </c>
      <c r="BJ35" s="513"/>
      <c r="BK35" s="132">
        <v>3</v>
      </c>
      <c r="BL35" s="174">
        <f>COUNTIFS($L$5:$L$300,$BJ$33,$M$5:$M$300,$Y35,$N$5:$N$300,$Z$31,$O$5:$O$300,$Z$32)</f>
        <v>0</v>
      </c>
      <c r="BM35" s="174">
        <f>COUNTIFS($L$5:$L$300,$BJ$33,$M$5:$M$300,$Y35,$N$5:$N$300,$Z$31,$O$5:$O$300,$AA$32)</f>
        <v>0</v>
      </c>
      <c r="BN35" s="174">
        <f>COUNTIFS($L$5:$L$300,$BJ$33,$M$5:$M$300,$Y35,$N$5:$N$300,$Z$31,$O$5:$O$300,$AB$32)</f>
        <v>0</v>
      </c>
      <c r="BO35" s="174"/>
      <c r="BP35" s="409">
        <f t="shared" si="41"/>
        <v>0</v>
      </c>
      <c r="BQ35" s="399" t="str">
        <f t="shared" si="42"/>
        <v/>
      </c>
      <c r="BR35" s="174">
        <f>COUNTIFS($L$5:$L$300,$BJ$33,$M$5:$M$300,$Y35,$N$5:$N$300,$AF$31,$O$5:$O$300,BR$32)</f>
        <v>0</v>
      </c>
      <c r="BS35" s="174">
        <f t="shared" si="43"/>
        <v>0</v>
      </c>
      <c r="BT35" s="174">
        <f t="shared" si="43"/>
        <v>0</v>
      </c>
      <c r="BU35" s="409">
        <f t="shared" si="44"/>
        <v>0</v>
      </c>
      <c r="BV35" s="399" t="str">
        <f t="shared" si="59"/>
        <v/>
      </c>
      <c r="BW35" s="174">
        <f t="shared" si="45"/>
        <v>0</v>
      </c>
      <c r="BX35" s="174">
        <f t="shared" si="45"/>
        <v>0</v>
      </c>
      <c r="BY35" s="174">
        <f t="shared" si="45"/>
        <v>0</v>
      </c>
      <c r="BZ35" s="409">
        <f t="shared" si="46"/>
        <v>0</v>
      </c>
      <c r="CA35" s="399" t="str">
        <f t="shared" si="60"/>
        <v/>
      </c>
      <c r="CB35" s="174">
        <f t="shared" si="47"/>
        <v>0</v>
      </c>
      <c r="CC35" s="174">
        <f t="shared" si="47"/>
        <v>0</v>
      </c>
      <c r="CD35" s="174">
        <f t="shared" si="47"/>
        <v>0</v>
      </c>
      <c r="CE35" s="409">
        <f t="shared" si="48"/>
        <v>0</v>
      </c>
      <c r="CF35" s="399" t="str">
        <f t="shared" si="61"/>
        <v/>
      </c>
      <c r="CG35" s="181">
        <f t="shared" si="49"/>
        <v>0</v>
      </c>
      <c r="CH35" s="174">
        <f t="shared" si="49"/>
        <v>0</v>
      </c>
      <c r="CI35" s="174">
        <f t="shared" si="49"/>
        <v>0</v>
      </c>
      <c r="CJ35" s="409">
        <f t="shared" si="50"/>
        <v>0</v>
      </c>
      <c r="CK35" s="398" t="str">
        <f t="shared" si="51"/>
        <v/>
      </c>
      <c r="CL35" s="181">
        <f t="shared" si="52"/>
        <v>0</v>
      </c>
      <c r="CM35" s="174">
        <f t="shared" si="52"/>
        <v>0</v>
      </c>
      <c r="CN35" s="174">
        <f t="shared" si="52"/>
        <v>0</v>
      </c>
      <c r="CO35" s="409">
        <f t="shared" si="53"/>
        <v>0</v>
      </c>
      <c r="CP35" s="399" t="str">
        <f t="shared" si="54"/>
        <v/>
      </c>
      <c r="CQ35" s="174">
        <f t="shared" si="55"/>
        <v>0</v>
      </c>
      <c r="CR35" s="174">
        <f t="shared" si="55"/>
        <v>0</v>
      </c>
      <c r="CS35" s="174">
        <f t="shared" si="55"/>
        <v>0</v>
      </c>
      <c r="CT35" s="409">
        <f t="shared" si="56"/>
        <v>0</v>
      </c>
      <c r="CU35" s="399" t="str">
        <f t="shared" si="57"/>
        <v/>
      </c>
      <c r="CV35" s="98"/>
    </row>
    <row r="36" spans="3:100" x14ac:dyDescent="0.25">
      <c r="C36" s="380">
        <f t="shared" si="5"/>
        <v>0</v>
      </c>
      <c r="E36" s="519" t="s">
        <v>98</v>
      </c>
      <c r="F36" s="519"/>
      <c r="G36" s="380" t="s">
        <v>81</v>
      </c>
      <c r="I36" s="409" t="e">
        <f t="shared" ca="1" si="6"/>
        <v>#NAME?</v>
      </c>
      <c r="K36" s="110"/>
      <c r="L36" s="74" t="str">
        <f t="shared" si="7"/>
        <v/>
      </c>
      <c r="M36" s="11" t="str">
        <f t="shared" si="8"/>
        <v/>
      </c>
      <c r="N36" s="11" t="str">
        <f t="shared" si="9"/>
        <v/>
      </c>
      <c r="O36" s="11" t="str">
        <f t="shared" si="10"/>
        <v/>
      </c>
      <c r="P36" s="380">
        <f t="shared" si="11"/>
        <v>1</v>
      </c>
      <c r="Q36" s="380">
        <f t="shared" si="12"/>
        <v>1</v>
      </c>
      <c r="X36" s="517"/>
      <c r="Y36" s="129">
        <v>4</v>
      </c>
      <c r="Z36" s="173">
        <f>COUNTIFS($L$5:$L$300,$X$33,$M$5:$M$300,$Y36,$N$5:$N$300,$Z$31,$O$5:$O$300,$Z$32)</f>
        <v>0</v>
      </c>
      <c r="AA36" s="173">
        <f>COUNTIFS($L$5:$L$300,$X$33,$M$5:$M$300,$Y36,$N$5:$N$300,$Z$31,$O$5:$O$300,$AA$32)</f>
        <v>0</v>
      </c>
      <c r="AB36" s="173">
        <f>COUNTIFS($L$5:$L$300,$X$33,$M$5:$M$300,$Y36,$N$5:$N$300,$Z$31,$O$5:$O$300,$AB$32)</f>
        <v>0</v>
      </c>
      <c r="AC36" s="147"/>
      <c r="AD36" s="147">
        <f t="shared" si="22"/>
        <v>0</v>
      </c>
      <c r="AE36" s="137" t="str">
        <f t="shared" si="23"/>
        <v/>
      </c>
      <c r="AF36" s="173">
        <f>COUNTIFS($L$5:$L$300,$X$33,$M$5:$M$300,$Y36,$N$5:$N$300,$AF$31,$O$5:$O$300,AF$32)</f>
        <v>0</v>
      </c>
      <c r="AG36" s="173">
        <f t="shared" si="24"/>
        <v>0</v>
      </c>
      <c r="AH36" s="173">
        <f t="shared" si="24"/>
        <v>0</v>
      </c>
      <c r="AI36" s="147">
        <f t="shared" si="25"/>
        <v>0</v>
      </c>
      <c r="AJ36" s="137" t="str">
        <f t="shared" si="58"/>
        <v/>
      </c>
      <c r="AK36" s="141">
        <f t="shared" si="26"/>
        <v>0</v>
      </c>
      <c r="AL36" s="142">
        <f t="shared" si="26"/>
        <v>0</v>
      </c>
      <c r="AM36" s="142">
        <f t="shared" si="26"/>
        <v>0</v>
      </c>
      <c r="AN36" s="144">
        <f t="shared" si="27"/>
        <v>0</v>
      </c>
      <c r="AO36" s="131" t="str">
        <f t="shared" si="28"/>
        <v/>
      </c>
      <c r="AP36" s="173">
        <f t="shared" si="29"/>
        <v>0</v>
      </c>
      <c r="AQ36" s="173">
        <f t="shared" si="29"/>
        <v>0</v>
      </c>
      <c r="AR36" s="173">
        <f t="shared" si="29"/>
        <v>0</v>
      </c>
      <c r="AS36" s="130">
        <f t="shared" si="30"/>
        <v>0</v>
      </c>
      <c r="AT36" s="162" t="str">
        <f t="shared" si="31"/>
        <v/>
      </c>
      <c r="AU36" s="182">
        <f t="shared" si="32"/>
        <v>0</v>
      </c>
      <c r="AV36" s="173">
        <f t="shared" si="32"/>
        <v>0</v>
      </c>
      <c r="AW36" s="173">
        <f t="shared" si="32"/>
        <v>0</v>
      </c>
      <c r="AX36" s="130">
        <f t="shared" si="33"/>
        <v>0</v>
      </c>
      <c r="AY36" s="137" t="str">
        <f t="shared" si="34"/>
        <v/>
      </c>
      <c r="AZ36" s="173">
        <f t="shared" si="35"/>
        <v>0</v>
      </c>
      <c r="BA36" s="173">
        <f t="shared" si="35"/>
        <v>0</v>
      </c>
      <c r="BB36" s="173">
        <f t="shared" si="35"/>
        <v>0</v>
      </c>
      <c r="BC36" s="130">
        <f t="shared" si="36"/>
        <v>0</v>
      </c>
      <c r="BD36" s="136" t="str">
        <f t="shared" si="37"/>
        <v/>
      </c>
      <c r="BE36" s="173">
        <f t="shared" si="38"/>
        <v>0</v>
      </c>
      <c r="BF36" s="173">
        <f t="shared" si="38"/>
        <v>0</v>
      </c>
      <c r="BG36" s="173">
        <f t="shared" si="38"/>
        <v>0</v>
      </c>
      <c r="BH36" s="130">
        <f t="shared" si="39"/>
        <v>0</v>
      </c>
      <c r="BI36" s="137" t="str">
        <f t="shared" si="40"/>
        <v/>
      </c>
      <c r="BJ36" s="513"/>
      <c r="BK36" s="126">
        <v>4</v>
      </c>
      <c r="BL36" s="236">
        <f>COUNTIFS($L$5:$L$300,$BJ$33,$M$5:$M$300,$Y36,$N$5:$N$300,$Z$31,$O$5:$O$300,$Z$32)</f>
        <v>0</v>
      </c>
      <c r="BM36" s="236">
        <f>COUNTIFS($L$5:$L$300,$BJ$33,$M$5:$M$300,$Y36,$N$5:$N$300,$Z$31,$O$5:$O$300,$AA$32)</f>
        <v>0</v>
      </c>
      <c r="BN36" s="236">
        <f>COUNTIFS($L$5:$L$300,$BJ$33,$M$5:$M$300,$Y36,$N$5:$N$300,$Z$31,$O$5:$O$300,$AB$32)</f>
        <v>0</v>
      </c>
      <c r="BO36" s="236"/>
      <c r="BP36" s="233">
        <f t="shared" si="41"/>
        <v>0</v>
      </c>
      <c r="BQ36" s="240" t="str">
        <f t="shared" si="42"/>
        <v/>
      </c>
      <c r="BR36" s="236">
        <f>COUNTIFS($L$5:$L$300,$BJ$33,$M$5:$M$300,$Y36,$N$5:$N$300,$AF$31,$O$5:$O$300,BR$32)</f>
        <v>0</v>
      </c>
      <c r="BS36" s="236">
        <f t="shared" si="43"/>
        <v>0</v>
      </c>
      <c r="BT36" s="236">
        <f t="shared" si="43"/>
        <v>0</v>
      </c>
      <c r="BU36" s="233">
        <f t="shared" si="44"/>
        <v>0</v>
      </c>
      <c r="BV36" s="240" t="str">
        <f t="shared" si="59"/>
        <v/>
      </c>
      <c r="BW36" s="236">
        <f t="shared" si="45"/>
        <v>0</v>
      </c>
      <c r="BX36" s="236">
        <f t="shared" si="45"/>
        <v>0</v>
      </c>
      <c r="BY36" s="236">
        <f t="shared" si="45"/>
        <v>0</v>
      </c>
      <c r="BZ36" s="233">
        <f t="shared" si="46"/>
        <v>0</v>
      </c>
      <c r="CA36" s="240" t="str">
        <f t="shared" si="60"/>
        <v/>
      </c>
      <c r="CB36" s="236">
        <f t="shared" si="47"/>
        <v>0</v>
      </c>
      <c r="CC36" s="236">
        <f t="shared" si="47"/>
        <v>0</v>
      </c>
      <c r="CD36" s="236">
        <f t="shared" si="47"/>
        <v>0</v>
      </c>
      <c r="CE36" s="233">
        <f t="shared" si="48"/>
        <v>0</v>
      </c>
      <c r="CF36" s="240" t="str">
        <f t="shared" si="61"/>
        <v/>
      </c>
      <c r="CG36" s="237">
        <f t="shared" si="49"/>
        <v>0</v>
      </c>
      <c r="CH36" s="236">
        <f t="shared" si="49"/>
        <v>0</v>
      </c>
      <c r="CI36" s="236">
        <f t="shared" si="49"/>
        <v>0</v>
      </c>
      <c r="CJ36" s="233">
        <f t="shared" si="50"/>
        <v>0</v>
      </c>
      <c r="CK36" s="242" t="str">
        <f t="shared" si="51"/>
        <v/>
      </c>
      <c r="CL36" s="237">
        <f t="shared" si="52"/>
        <v>0</v>
      </c>
      <c r="CM36" s="236">
        <f t="shared" si="52"/>
        <v>0</v>
      </c>
      <c r="CN36" s="236">
        <f t="shared" si="52"/>
        <v>0</v>
      </c>
      <c r="CO36" s="233">
        <f t="shared" si="53"/>
        <v>0</v>
      </c>
      <c r="CP36" s="240" t="str">
        <f t="shared" si="54"/>
        <v/>
      </c>
      <c r="CQ36" s="236">
        <f t="shared" si="55"/>
        <v>0</v>
      </c>
      <c r="CR36" s="236">
        <f t="shared" si="55"/>
        <v>0</v>
      </c>
      <c r="CS36" s="236">
        <f t="shared" si="55"/>
        <v>0</v>
      </c>
      <c r="CT36" s="233">
        <f t="shared" si="56"/>
        <v>0</v>
      </c>
      <c r="CU36" s="240" t="str">
        <f t="shared" si="57"/>
        <v/>
      </c>
      <c r="CV36" s="98"/>
    </row>
    <row r="37" spans="3:100" x14ac:dyDescent="0.25">
      <c r="C37" s="380">
        <f t="shared" si="5"/>
        <v>0</v>
      </c>
      <c r="E37" s="519" t="s">
        <v>99</v>
      </c>
      <c r="F37" s="519"/>
      <c r="G37" s="380" t="s">
        <v>82</v>
      </c>
      <c r="I37" s="409" t="e">
        <f t="shared" ca="1" si="6"/>
        <v>#NAME?</v>
      </c>
      <c r="K37" s="110"/>
      <c r="L37" s="74" t="str">
        <f t="shared" si="7"/>
        <v/>
      </c>
      <c r="M37" s="11" t="str">
        <f t="shared" si="8"/>
        <v/>
      </c>
      <c r="N37" s="11" t="str">
        <f t="shared" si="9"/>
        <v/>
      </c>
      <c r="O37" s="11" t="str">
        <f t="shared" si="10"/>
        <v/>
      </c>
      <c r="P37" s="380">
        <f t="shared" si="11"/>
        <v>1</v>
      </c>
      <c r="Q37" s="380">
        <f t="shared" si="12"/>
        <v>1</v>
      </c>
      <c r="X37" s="517"/>
      <c r="Y37" s="132">
        <v>5</v>
      </c>
      <c r="Z37" s="177">
        <f>COUNTIFS($L$5:$L$300,$X$33,$M$5:$M$300,$Y37,$N$5:$N$300,$Z$31,$O$5:$O$300,$Z$32)</f>
        <v>0</v>
      </c>
      <c r="AA37" s="177">
        <f>COUNTIFS($L$5:$L$300,$X$33,$M$5:$M$300,$Y37,$N$5:$N$300,$Z$31,$O$5:$O$300,$AA$32)</f>
        <v>0</v>
      </c>
      <c r="AB37" s="177">
        <f>COUNTIFS($L$5:$L$300,$X$33,$M$5:$M$300,$Y37,$N$5:$N$300,$Z$31,$O$5:$O$300,$AB$32)</f>
        <v>0</v>
      </c>
      <c r="AC37" s="150"/>
      <c r="AD37" s="150">
        <f t="shared" si="22"/>
        <v>0</v>
      </c>
      <c r="AE37" s="213" t="str">
        <f t="shared" si="23"/>
        <v/>
      </c>
      <c r="AF37" s="174">
        <f>COUNTIFS($L$5:$L$300,$X$33,$M$5:$M$300,$Y37,$N$5:$N$300,$AF$31,$O$5:$O$300,AF$32)</f>
        <v>0</v>
      </c>
      <c r="AG37" s="174">
        <f t="shared" si="24"/>
        <v>0</v>
      </c>
      <c r="AH37" s="174">
        <f t="shared" si="24"/>
        <v>0</v>
      </c>
      <c r="AI37" s="148">
        <f t="shared" si="25"/>
        <v>0</v>
      </c>
      <c r="AJ37" s="399" t="str">
        <f t="shared" si="58"/>
        <v/>
      </c>
      <c r="AK37" s="139">
        <f t="shared" si="26"/>
        <v>0</v>
      </c>
      <c r="AL37" s="140">
        <f t="shared" si="26"/>
        <v>0</v>
      </c>
      <c r="AM37" s="140">
        <f t="shared" si="26"/>
        <v>0</v>
      </c>
      <c r="AN37" s="143">
        <f t="shared" si="27"/>
        <v>0</v>
      </c>
      <c r="AO37" s="34" t="str">
        <f t="shared" si="28"/>
        <v/>
      </c>
      <c r="AP37" s="174">
        <f t="shared" si="29"/>
        <v>0</v>
      </c>
      <c r="AQ37" s="174">
        <f t="shared" si="29"/>
        <v>0</v>
      </c>
      <c r="AR37" s="174">
        <f t="shared" si="29"/>
        <v>0</v>
      </c>
      <c r="AS37" s="409">
        <f t="shared" si="30"/>
        <v>0</v>
      </c>
      <c r="AT37" s="398" t="str">
        <f t="shared" si="31"/>
        <v/>
      </c>
      <c r="AU37" s="181">
        <f t="shared" si="32"/>
        <v>0</v>
      </c>
      <c r="AV37" s="174">
        <f t="shared" si="32"/>
        <v>0</v>
      </c>
      <c r="AW37" s="174">
        <f t="shared" si="32"/>
        <v>0</v>
      </c>
      <c r="AX37" s="409">
        <f t="shared" si="33"/>
        <v>0</v>
      </c>
      <c r="AY37" s="399" t="str">
        <f t="shared" si="34"/>
        <v/>
      </c>
      <c r="AZ37" s="174">
        <f t="shared" si="35"/>
        <v>0</v>
      </c>
      <c r="BA37" s="174">
        <f t="shared" si="35"/>
        <v>0</v>
      </c>
      <c r="BB37" s="174">
        <f t="shared" si="35"/>
        <v>0</v>
      </c>
      <c r="BC37" s="409">
        <f t="shared" si="36"/>
        <v>0</v>
      </c>
      <c r="BD37" s="378" t="str">
        <f t="shared" si="37"/>
        <v/>
      </c>
      <c r="BE37" s="174">
        <f t="shared" si="38"/>
        <v>0</v>
      </c>
      <c r="BF37" s="174">
        <f t="shared" si="38"/>
        <v>0</v>
      </c>
      <c r="BG37" s="174">
        <f t="shared" si="38"/>
        <v>0</v>
      </c>
      <c r="BH37" s="409">
        <f t="shared" si="39"/>
        <v>0</v>
      </c>
      <c r="BI37" s="399" t="str">
        <f t="shared" si="40"/>
        <v/>
      </c>
      <c r="BJ37" s="513"/>
      <c r="BK37" s="132">
        <v>5</v>
      </c>
      <c r="BL37" s="174">
        <f>COUNTIFS($L$5:$L$300,$BJ$33,$M$5:$M$300,$Y37,$N$5:$N$300,$Z$31,$O$5:$O$300,$Z$32)</f>
        <v>0</v>
      </c>
      <c r="BM37" s="174">
        <f>COUNTIFS($L$5:$L$300,$BJ$33,$M$5:$M$300,$Y37,$N$5:$N$300,$Z$31,$O$5:$O$300,$AA$32)</f>
        <v>0</v>
      </c>
      <c r="BN37" s="174">
        <f>COUNTIFS($L$5:$L$300,$BJ$33,$M$5:$M$300,$Y37,$N$5:$N$300,$Z$31,$O$5:$O$300,$AB$32)</f>
        <v>0</v>
      </c>
      <c r="BO37" s="174"/>
      <c r="BP37" s="409">
        <f t="shared" si="41"/>
        <v>0</v>
      </c>
      <c r="BQ37" s="399" t="str">
        <f t="shared" si="42"/>
        <v/>
      </c>
      <c r="BR37" s="174">
        <f>COUNTIFS($L$5:$L$300,$BJ$33,$M$5:$M$300,$Y37,$N$5:$N$300,$AF$31,$O$5:$O$300,BR$32)</f>
        <v>0</v>
      </c>
      <c r="BS37" s="174">
        <f t="shared" si="43"/>
        <v>0</v>
      </c>
      <c r="BT37" s="174">
        <f t="shared" si="43"/>
        <v>0</v>
      </c>
      <c r="BU37" s="409">
        <f t="shared" si="44"/>
        <v>0</v>
      </c>
      <c r="BV37" s="399" t="str">
        <f t="shared" si="59"/>
        <v/>
      </c>
      <c r="BW37" s="174">
        <f t="shared" si="45"/>
        <v>0</v>
      </c>
      <c r="BX37" s="174">
        <f t="shared" si="45"/>
        <v>0</v>
      </c>
      <c r="BY37" s="174">
        <f t="shared" si="45"/>
        <v>0</v>
      </c>
      <c r="BZ37" s="409">
        <f t="shared" si="46"/>
        <v>0</v>
      </c>
      <c r="CA37" s="399" t="str">
        <f t="shared" si="60"/>
        <v/>
      </c>
      <c r="CB37" s="174">
        <f t="shared" si="47"/>
        <v>0</v>
      </c>
      <c r="CC37" s="174">
        <f t="shared" si="47"/>
        <v>0</v>
      </c>
      <c r="CD37" s="174">
        <f t="shared" si="47"/>
        <v>0</v>
      </c>
      <c r="CE37" s="409">
        <f t="shared" si="48"/>
        <v>0</v>
      </c>
      <c r="CF37" s="399" t="str">
        <f t="shared" si="61"/>
        <v/>
      </c>
      <c r="CG37" s="181">
        <f t="shared" si="49"/>
        <v>0</v>
      </c>
      <c r="CH37" s="174">
        <f t="shared" si="49"/>
        <v>0</v>
      </c>
      <c r="CI37" s="174">
        <f t="shared" si="49"/>
        <v>0</v>
      </c>
      <c r="CJ37" s="409">
        <f t="shared" si="50"/>
        <v>0</v>
      </c>
      <c r="CK37" s="398" t="str">
        <f t="shared" si="51"/>
        <v/>
      </c>
      <c r="CL37" s="181">
        <f t="shared" si="52"/>
        <v>0</v>
      </c>
      <c r="CM37" s="174">
        <f t="shared" si="52"/>
        <v>0</v>
      </c>
      <c r="CN37" s="174">
        <f t="shared" si="52"/>
        <v>0</v>
      </c>
      <c r="CO37" s="409">
        <f t="shared" si="53"/>
        <v>0</v>
      </c>
      <c r="CP37" s="399" t="str">
        <f t="shared" si="54"/>
        <v/>
      </c>
      <c r="CQ37" s="174">
        <f t="shared" si="55"/>
        <v>0</v>
      </c>
      <c r="CR37" s="174">
        <f t="shared" si="55"/>
        <v>0</v>
      </c>
      <c r="CS37" s="174">
        <f t="shared" si="55"/>
        <v>0</v>
      </c>
      <c r="CT37" s="409">
        <f t="shared" si="56"/>
        <v>0</v>
      </c>
      <c r="CU37" s="399" t="str">
        <f t="shared" si="57"/>
        <v/>
      </c>
      <c r="CV37" s="98"/>
    </row>
    <row r="38" spans="3:100" ht="15.75" thickBot="1" x14ac:dyDescent="0.3">
      <c r="C38" s="380">
        <f t="shared" si="5"/>
        <v>0</v>
      </c>
      <c r="E38" s="519" t="s">
        <v>100</v>
      </c>
      <c r="F38" s="519"/>
      <c r="G38" s="380" t="s">
        <v>83</v>
      </c>
      <c r="I38" s="409" t="e">
        <f t="shared" ca="1" si="6"/>
        <v>#NAME?</v>
      </c>
      <c r="K38" s="110"/>
      <c r="L38" s="74" t="str">
        <f t="shared" si="7"/>
        <v/>
      </c>
      <c r="M38" s="11" t="str">
        <f t="shared" si="8"/>
        <v/>
      </c>
      <c r="N38" s="11" t="str">
        <f t="shared" si="9"/>
        <v/>
      </c>
      <c r="O38" s="11" t="str">
        <f t="shared" si="10"/>
        <v/>
      </c>
      <c r="P38" s="380">
        <f t="shared" si="11"/>
        <v>1</v>
      </c>
      <c r="Q38" s="380">
        <f t="shared" si="12"/>
        <v>1</v>
      </c>
      <c r="X38" s="517"/>
      <c r="Y38" s="129">
        <v>6</v>
      </c>
      <c r="Z38" s="173">
        <f>COUNTIFS($L$5:$L$300,$X$33,$M$5:$M$300,$Y38,$N$5:$N$300,$Z$31,$O$5:$O$300,$Z$32)</f>
        <v>0</v>
      </c>
      <c r="AA38" s="173">
        <f>COUNTIFS($L$5:$L$300,$X$33,$M$5:$M$300,$Y38,$N$5:$N$300,$Z$31,$O$5:$O$300,$AA$32)</f>
        <v>0</v>
      </c>
      <c r="AB38" s="173">
        <f>COUNTIFS($L$5:$L$300,$X$33,$M$5:$M$300,$Y38,$N$5:$N$300,$Z$31,$O$5:$O$300,$AB$32)</f>
        <v>0</v>
      </c>
      <c r="AC38" s="147"/>
      <c r="AD38" s="147">
        <f t="shared" si="22"/>
        <v>0</v>
      </c>
      <c r="AE38" s="137" t="str">
        <f t="shared" si="23"/>
        <v/>
      </c>
      <c r="AF38" s="173">
        <f>COUNTIFS($L$5:$L$300,$X$33,$M$5:$M$300,$Y38,$N$5:$N$300,$AF$31,$O$5:$O$300,AF$32)</f>
        <v>0</v>
      </c>
      <c r="AG38" s="173">
        <f t="shared" si="24"/>
        <v>0</v>
      </c>
      <c r="AH38" s="173">
        <f t="shared" si="24"/>
        <v>0</v>
      </c>
      <c r="AI38" s="147">
        <f t="shared" si="25"/>
        <v>0</v>
      </c>
      <c r="AJ38" s="137" t="str">
        <f t="shared" si="58"/>
        <v/>
      </c>
      <c r="AK38" s="141">
        <f t="shared" si="26"/>
        <v>0</v>
      </c>
      <c r="AL38" s="142">
        <f t="shared" si="26"/>
        <v>0</v>
      </c>
      <c r="AM38" s="142">
        <f t="shared" si="26"/>
        <v>0</v>
      </c>
      <c r="AN38" s="144">
        <f t="shared" si="27"/>
        <v>0</v>
      </c>
      <c r="AO38" s="131" t="str">
        <f t="shared" si="28"/>
        <v/>
      </c>
      <c r="AP38" s="173">
        <f t="shared" si="29"/>
        <v>0</v>
      </c>
      <c r="AQ38" s="173">
        <f t="shared" si="29"/>
        <v>0</v>
      </c>
      <c r="AR38" s="173">
        <f t="shared" si="29"/>
        <v>0</v>
      </c>
      <c r="AS38" s="130">
        <f t="shared" si="30"/>
        <v>0</v>
      </c>
      <c r="AT38" s="162" t="str">
        <f t="shared" si="31"/>
        <v/>
      </c>
      <c r="AU38" s="183">
        <f t="shared" si="32"/>
        <v>0</v>
      </c>
      <c r="AV38" s="184">
        <f t="shared" si="32"/>
        <v>0</v>
      </c>
      <c r="AW38" s="184">
        <f t="shared" si="32"/>
        <v>0</v>
      </c>
      <c r="AX38" s="153">
        <f t="shared" si="33"/>
        <v>0</v>
      </c>
      <c r="AY38" s="164" t="str">
        <f t="shared" si="34"/>
        <v/>
      </c>
      <c r="AZ38" s="184">
        <f t="shared" si="35"/>
        <v>0</v>
      </c>
      <c r="BA38" s="184">
        <f t="shared" si="35"/>
        <v>0</v>
      </c>
      <c r="BB38" s="184">
        <f t="shared" si="35"/>
        <v>0</v>
      </c>
      <c r="BC38" s="153">
        <f t="shared" si="36"/>
        <v>0</v>
      </c>
      <c r="BD38" s="154" t="str">
        <f t="shared" si="37"/>
        <v/>
      </c>
      <c r="BE38" s="173">
        <f t="shared" si="38"/>
        <v>0</v>
      </c>
      <c r="BF38" s="173">
        <f t="shared" si="38"/>
        <v>0</v>
      </c>
      <c r="BG38" s="173">
        <f t="shared" si="38"/>
        <v>0</v>
      </c>
      <c r="BH38" s="130">
        <f t="shared" si="39"/>
        <v>0</v>
      </c>
      <c r="BI38" s="137" t="str">
        <f t="shared" si="40"/>
        <v/>
      </c>
      <c r="BJ38" s="514"/>
      <c r="BK38" s="234">
        <v>6</v>
      </c>
      <c r="BL38" s="236">
        <f>COUNTIFS($L$5:$L$300,$BJ$33,$M$5:$M$300,$Y38,$N$5:$N$300,$Z$31,$O$5:$O$300,$Z$32)</f>
        <v>0</v>
      </c>
      <c r="BM38" s="236">
        <f>COUNTIFS($L$5:$L$300,$BJ$33,$M$5:$M$300,$Y38,$N$5:$N$300,$Z$31,$O$5:$O$300,$AA$32)</f>
        <v>0</v>
      </c>
      <c r="BN38" s="236">
        <f>COUNTIFS($L$5:$L$300,$BJ$33,$M$5:$M$300,$Y38,$N$5:$N$300,$Z$31,$O$5:$O$300,$AB$32)</f>
        <v>0</v>
      </c>
      <c r="BO38" s="236"/>
      <c r="BP38" s="233">
        <f t="shared" si="41"/>
        <v>0</v>
      </c>
      <c r="BQ38" s="241" t="str">
        <f t="shared" si="42"/>
        <v/>
      </c>
      <c r="BR38" s="236">
        <f>COUNTIFS($L$5:$L$300,$BJ$33,$M$5:$M$300,$Y38,$N$5:$N$300,$AF$31,$O$5:$O$300,BR$32)</f>
        <v>0</v>
      </c>
      <c r="BS38" s="236">
        <f t="shared" si="43"/>
        <v>0</v>
      </c>
      <c r="BT38" s="236">
        <f t="shared" si="43"/>
        <v>0</v>
      </c>
      <c r="BU38" s="233">
        <f t="shared" si="44"/>
        <v>0</v>
      </c>
      <c r="BV38" s="241" t="str">
        <f t="shared" si="59"/>
        <v/>
      </c>
      <c r="BW38" s="236">
        <f t="shared" si="45"/>
        <v>0</v>
      </c>
      <c r="BX38" s="236">
        <f t="shared" si="45"/>
        <v>0</v>
      </c>
      <c r="BY38" s="236">
        <f t="shared" si="45"/>
        <v>0</v>
      </c>
      <c r="BZ38" s="233">
        <f t="shared" si="46"/>
        <v>0</v>
      </c>
      <c r="CA38" s="240" t="str">
        <f t="shared" si="60"/>
        <v/>
      </c>
      <c r="CB38" s="236">
        <f t="shared" si="47"/>
        <v>0</v>
      </c>
      <c r="CC38" s="236">
        <f t="shared" si="47"/>
        <v>0</v>
      </c>
      <c r="CD38" s="236">
        <f t="shared" si="47"/>
        <v>0</v>
      </c>
      <c r="CE38" s="233">
        <f t="shared" si="48"/>
        <v>0</v>
      </c>
      <c r="CF38" s="240" t="str">
        <f t="shared" si="61"/>
        <v/>
      </c>
      <c r="CG38" s="237">
        <f t="shared" si="49"/>
        <v>0</v>
      </c>
      <c r="CH38" s="236">
        <f t="shared" si="49"/>
        <v>0</v>
      </c>
      <c r="CI38" s="236">
        <f t="shared" si="49"/>
        <v>0</v>
      </c>
      <c r="CJ38" s="233">
        <f t="shared" si="50"/>
        <v>0</v>
      </c>
      <c r="CK38" s="242" t="str">
        <f t="shared" si="51"/>
        <v/>
      </c>
      <c r="CL38" s="238">
        <f t="shared" si="52"/>
        <v>0</v>
      </c>
      <c r="CM38" s="239">
        <f t="shared" si="52"/>
        <v>0</v>
      </c>
      <c r="CN38" s="239">
        <f t="shared" si="52"/>
        <v>0</v>
      </c>
      <c r="CO38" s="235">
        <f t="shared" si="53"/>
        <v>0</v>
      </c>
      <c r="CP38" s="241" t="str">
        <f t="shared" si="54"/>
        <v/>
      </c>
      <c r="CQ38" s="236">
        <f t="shared" si="55"/>
        <v>0</v>
      </c>
      <c r="CR38" s="236">
        <f t="shared" si="55"/>
        <v>0</v>
      </c>
      <c r="CS38" s="236">
        <f t="shared" si="55"/>
        <v>0</v>
      </c>
      <c r="CT38" s="233">
        <f t="shared" si="56"/>
        <v>0</v>
      </c>
      <c r="CU38" s="240" t="str">
        <f t="shared" si="57"/>
        <v/>
      </c>
      <c r="CV38" s="98"/>
    </row>
    <row r="39" spans="3:100" ht="16.5" thickBot="1" x14ac:dyDescent="0.3">
      <c r="C39" s="380">
        <f t="shared" si="5"/>
        <v>0</v>
      </c>
      <c r="E39" s="519" t="s">
        <v>101</v>
      </c>
      <c r="F39" s="519"/>
      <c r="G39" s="380" t="s">
        <v>84</v>
      </c>
      <c r="I39" s="409" t="e">
        <f t="shared" ca="1" si="6"/>
        <v>#NAME?</v>
      </c>
      <c r="K39" s="110"/>
      <c r="L39" s="74" t="str">
        <f t="shared" si="7"/>
        <v/>
      </c>
      <c r="M39" s="11" t="str">
        <f t="shared" si="8"/>
        <v/>
      </c>
      <c r="N39" s="11" t="str">
        <f t="shared" si="9"/>
        <v/>
      </c>
      <c r="O39" s="11" t="str">
        <f t="shared" si="10"/>
        <v/>
      </c>
      <c r="P39" s="380">
        <f t="shared" si="11"/>
        <v>1</v>
      </c>
      <c r="Q39" s="380">
        <f t="shared" si="12"/>
        <v>1</v>
      </c>
      <c r="X39" s="505" t="s">
        <v>130</v>
      </c>
      <c r="Y39" s="506"/>
      <c r="Z39" s="175">
        <f>SUM(Z33:Z38)</f>
        <v>0</v>
      </c>
      <c r="AA39" s="176">
        <f>SUM(AA33:AA38)</f>
        <v>0</v>
      </c>
      <c r="AB39" s="176">
        <f>SUM(AB33:AB38)</f>
        <v>0</v>
      </c>
      <c r="AC39" s="95"/>
      <c r="AD39" s="393">
        <f t="shared" si="22"/>
        <v>0</v>
      </c>
      <c r="AE39" s="138" t="str">
        <f t="shared" si="23"/>
        <v/>
      </c>
      <c r="AF39" s="175">
        <f>SUM(AF33:AF38)</f>
        <v>0</v>
      </c>
      <c r="AG39" s="176">
        <f>SUM(AG33:AG38)</f>
        <v>0</v>
      </c>
      <c r="AH39" s="176">
        <f>SUM(AH33:AH38)</f>
        <v>0</v>
      </c>
      <c r="AI39" s="393">
        <f t="shared" si="25"/>
        <v>0</v>
      </c>
      <c r="AJ39" s="138" t="str">
        <f t="shared" si="58"/>
        <v/>
      </c>
      <c r="AK39" s="179">
        <f>SUM(AK33:AK38)</f>
        <v>0</v>
      </c>
      <c r="AL39" s="180">
        <f>SUM(AL33:AL38)</f>
        <v>0</v>
      </c>
      <c r="AM39" s="180">
        <f>SUM(AM33:AM38)</f>
        <v>0</v>
      </c>
      <c r="AN39" s="145">
        <f t="shared" si="27"/>
        <v>0</v>
      </c>
      <c r="AO39" s="128" t="str">
        <f t="shared" si="28"/>
        <v/>
      </c>
      <c r="AP39" s="175">
        <f>SUM(AP33:AP38)</f>
        <v>0</v>
      </c>
      <c r="AQ39" s="176">
        <f>SUM(AQ33:AQ38)</f>
        <v>0</v>
      </c>
      <c r="AR39" s="176">
        <f>SUM(AR33:AR38)</f>
        <v>0</v>
      </c>
      <c r="AS39" s="393">
        <f t="shared" si="30"/>
        <v>0</v>
      </c>
      <c r="AT39" s="138" t="str">
        <f t="shared" si="31"/>
        <v/>
      </c>
      <c r="AU39" s="175">
        <f>SUM(AU33:AU38)</f>
        <v>0</v>
      </c>
      <c r="AV39" s="176">
        <f>SUM(AV33:AV38)</f>
        <v>0</v>
      </c>
      <c r="AW39" s="176">
        <f>SUM(AW33:AW38)</f>
        <v>0</v>
      </c>
      <c r="AX39" s="393">
        <f t="shared" si="33"/>
        <v>0</v>
      </c>
      <c r="AY39" s="138" t="str">
        <f t="shared" si="34"/>
        <v/>
      </c>
      <c r="AZ39" s="175">
        <f>SUM(AZ33:AZ38)</f>
        <v>0</v>
      </c>
      <c r="BA39" s="176">
        <f>SUM(BA33:BA38)</f>
        <v>0</v>
      </c>
      <c r="BB39" s="176">
        <f>SUM(BB33:BB38)</f>
        <v>0</v>
      </c>
      <c r="BC39" s="393">
        <f t="shared" si="36"/>
        <v>0</v>
      </c>
      <c r="BD39" s="390" t="str">
        <f t="shared" si="37"/>
        <v/>
      </c>
      <c r="BE39" s="175">
        <f>SUM(BE33:BE38)</f>
        <v>0</v>
      </c>
      <c r="BF39" s="176">
        <f>SUM(BF33:BF38)</f>
        <v>0</v>
      </c>
      <c r="BG39" s="176">
        <f>SUM(BG33:BG38)</f>
        <v>0</v>
      </c>
      <c r="BH39" s="393">
        <f t="shared" si="39"/>
        <v>0</v>
      </c>
      <c r="BI39" s="138" t="str">
        <f t="shared" si="40"/>
        <v/>
      </c>
      <c r="BJ39" s="505" t="s">
        <v>130</v>
      </c>
      <c r="BK39" s="506"/>
      <c r="BL39" s="175">
        <f>SUM(BL33:BL38)</f>
        <v>0</v>
      </c>
      <c r="BM39" s="176">
        <f>COUNTIFS($L$5:$L$300,$X$33,$M$5:$M$300,$Y39,$N$5:$N$300,$Z$31,$O$5:$O$300,$AA$32)</f>
        <v>0</v>
      </c>
      <c r="BN39" s="176">
        <f>SUM(BN33:BN38)</f>
        <v>0</v>
      </c>
      <c r="BO39" s="176"/>
      <c r="BP39" s="393">
        <f t="shared" si="41"/>
        <v>0</v>
      </c>
      <c r="BQ39" s="138" t="str">
        <f t="shared" si="42"/>
        <v/>
      </c>
      <c r="BR39" s="175">
        <f>SUM(BR33:BR38)</f>
        <v>0</v>
      </c>
      <c r="BS39" s="176">
        <f>SUM(BS33:BS38)</f>
        <v>0</v>
      </c>
      <c r="BT39" s="176">
        <f>SUM(BT33:BT38)</f>
        <v>0</v>
      </c>
      <c r="BU39" s="393">
        <f t="shared" si="44"/>
        <v>0</v>
      </c>
      <c r="BV39" s="138" t="str">
        <f t="shared" si="59"/>
        <v/>
      </c>
      <c r="BW39" s="175">
        <f>SUM(BW33:BW38)</f>
        <v>0</v>
      </c>
      <c r="BX39" s="176">
        <f>SUM(BY33:BY38)</f>
        <v>0</v>
      </c>
      <c r="BY39" s="176">
        <f>SUM(BY33:BY38)</f>
        <v>0</v>
      </c>
      <c r="BZ39" s="393">
        <f t="shared" si="46"/>
        <v>0</v>
      </c>
      <c r="CA39" s="138" t="str">
        <f t="shared" si="60"/>
        <v/>
      </c>
      <c r="CB39" s="175">
        <f>SUM(CB33:CB38)</f>
        <v>0</v>
      </c>
      <c r="CC39" s="176">
        <f>SUM(CC33:CC38)</f>
        <v>0</v>
      </c>
      <c r="CD39" s="176">
        <f>SUM(CD33:CD38)</f>
        <v>0</v>
      </c>
      <c r="CE39" s="393">
        <f t="shared" si="48"/>
        <v>0</v>
      </c>
      <c r="CF39" s="138" t="str">
        <f t="shared" si="61"/>
        <v/>
      </c>
      <c r="CG39" s="175">
        <f>SUM(CG33:CG38)</f>
        <v>0</v>
      </c>
      <c r="CH39" s="176">
        <f>SUM(CH33:CH38)</f>
        <v>0</v>
      </c>
      <c r="CI39" s="176">
        <f>SUM(CI33:CI38)</f>
        <v>0</v>
      </c>
      <c r="CJ39" s="393">
        <f t="shared" si="50"/>
        <v>0</v>
      </c>
      <c r="CK39" s="138" t="str">
        <f t="shared" si="51"/>
        <v/>
      </c>
      <c r="CL39" s="187">
        <f>SUM(CL33:CL38)</f>
        <v>0</v>
      </c>
      <c r="CM39" s="188">
        <f>SUM(CM33:CM38)</f>
        <v>0</v>
      </c>
      <c r="CN39" s="188">
        <f>SUM(CN33:CN38)</f>
        <v>0</v>
      </c>
      <c r="CO39" s="374">
        <f t="shared" si="53"/>
        <v>0</v>
      </c>
      <c r="CP39" s="243" t="str">
        <f t="shared" si="54"/>
        <v/>
      </c>
      <c r="CQ39" s="175">
        <f>SUM(CQ33:CQ38)</f>
        <v>0</v>
      </c>
      <c r="CR39" s="176">
        <f>SUM(CR33:CR38)</f>
        <v>0</v>
      </c>
      <c r="CS39" s="176">
        <f>SUM(CS33:CS38)</f>
        <v>0</v>
      </c>
      <c r="CT39" s="393">
        <f t="shared" si="56"/>
        <v>0</v>
      </c>
      <c r="CU39" s="138" t="str">
        <f t="shared" si="57"/>
        <v/>
      </c>
      <c r="CV39" s="98"/>
    </row>
    <row r="40" spans="3:100" ht="15.75" thickBot="1" x14ac:dyDescent="0.3">
      <c r="C40" s="380">
        <f t="shared" si="5"/>
        <v>0</v>
      </c>
      <c r="E40" s="519" t="s">
        <v>102</v>
      </c>
      <c r="F40" s="519"/>
      <c r="G40" s="380" t="s">
        <v>85</v>
      </c>
      <c r="I40" s="409" t="e">
        <f t="shared" ca="1" si="6"/>
        <v>#NAME?</v>
      </c>
      <c r="K40" s="110"/>
      <c r="L40" s="74" t="str">
        <f t="shared" si="7"/>
        <v/>
      </c>
      <c r="M40" s="11" t="str">
        <f t="shared" si="8"/>
        <v/>
      </c>
      <c r="N40" s="11" t="str">
        <f t="shared" si="9"/>
        <v/>
      </c>
      <c r="O40" s="11" t="str">
        <f t="shared" si="10"/>
        <v/>
      </c>
      <c r="P40" s="380">
        <f t="shared" si="11"/>
        <v>1</v>
      </c>
      <c r="Q40" s="380">
        <f t="shared" si="12"/>
        <v>1</v>
      </c>
      <c r="Z40" s="499" t="str">
        <f>$G$23</f>
        <v>S</v>
      </c>
      <c r="AA40" s="500"/>
      <c r="AB40" s="500"/>
      <c r="AC40" s="500"/>
      <c r="AD40" s="500"/>
      <c r="AE40" s="501"/>
      <c r="AF40" s="499" t="str">
        <f>$G$24</f>
        <v>R</v>
      </c>
      <c r="AG40" s="500"/>
      <c r="AH40" s="500"/>
      <c r="AI40" s="500"/>
      <c r="AJ40" s="501"/>
      <c r="AK40" s="509" t="str">
        <f>$G$26</f>
        <v>D</v>
      </c>
      <c r="AL40" s="510"/>
      <c r="AM40" s="510"/>
      <c r="AN40" s="510"/>
      <c r="AO40" s="511"/>
      <c r="AP40" s="499" t="str">
        <f>$G$27</f>
        <v>L</v>
      </c>
      <c r="AQ40" s="500"/>
      <c r="AR40" s="500"/>
      <c r="AS40" s="500"/>
      <c r="AT40" s="500"/>
      <c r="AU40" s="499" t="str">
        <f>$G$22</f>
        <v>A</v>
      </c>
      <c r="AV40" s="500"/>
      <c r="AW40" s="500"/>
      <c r="AX40" s="500"/>
      <c r="AY40" s="500"/>
      <c r="AZ40" s="499" t="str">
        <f>$G$32</f>
        <v>X</v>
      </c>
      <c r="BA40" s="500"/>
      <c r="BB40" s="500"/>
      <c r="BC40" s="500"/>
      <c r="BD40" s="501"/>
      <c r="BE40" s="500" t="str">
        <f>$G$25</f>
        <v>B</v>
      </c>
      <c r="BF40" s="500"/>
      <c r="BG40" s="500"/>
      <c r="BH40" s="500"/>
      <c r="BI40" s="501"/>
      <c r="BJ40" s="1"/>
      <c r="BK40" s="27"/>
      <c r="BL40" s="499" t="str">
        <f>$G$23</f>
        <v>S</v>
      </c>
      <c r="BM40" s="500"/>
      <c r="BN40" s="500"/>
      <c r="BO40" s="500"/>
      <c r="BP40" s="500"/>
      <c r="BQ40" s="501"/>
      <c r="BR40" s="499" t="str">
        <f>$G$24</f>
        <v>R</v>
      </c>
      <c r="BS40" s="500"/>
      <c r="BT40" s="500"/>
      <c r="BU40" s="500"/>
      <c r="BV40" s="501"/>
      <c r="BW40" s="499" t="str">
        <f>$G$26</f>
        <v>D</v>
      </c>
      <c r="BX40" s="500"/>
      <c r="BY40" s="500"/>
      <c r="BZ40" s="500"/>
      <c r="CA40" s="501"/>
      <c r="CB40" s="499" t="str">
        <f>$G$27</f>
        <v>L</v>
      </c>
      <c r="CC40" s="500"/>
      <c r="CD40" s="500"/>
      <c r="CE40" s="500"/>
      <c r="CF40" s="500"/>
      <c r="CG40" s="499" t="str">
        <f>$G$22</f>
        <v>A</v>
      </c>
      <c r="CH40" s="500"/>
      <c r="CI40" s="500"/>
      <c r="CJ40" s="500"/>
      <c r="CK40" s="501"/>
      <c r="CL40" s="500" t="str">
        <f>$G$32</f>
        <v>X</v>
      </c>
      <c r="CM40" s="500"/>
      <c r="CN40" s="500"/>
      <c r="CO40" s="500"/>
      <c r="CP40" s="501"/>
      <c r="CQ40" s="500" t="str">
        <f>$G$25</f>
        <v>B</v>
      </c>
      <c r="CR40" s="500"/>
      <c r="CS40" s="500"/>
      <c r="CT40" s="500"/>
      <c r="CU40" s="501"/>
      <c r="CV40" s="31"/>
    </row>
    <row r="41" spans="3:100" ht="15.75" thickBot="1" x14ac:dyDescent="0.3">
      <c r="C41" s="380">
        <f t="shared" si="5"/>
        <v>0</v>
      </c>
      <c r="E41" s="519" t="s">
        <v>103</v>
      </c>
      <c r="F41" s="519"/>
      <c r="G41" s="380" t="s">
        <v>86</v>
      </c>
      <c r="I41" s="409" t="e">
        <f t="shared" ca="1" si="6"/>
        <v>#NAME?</v>
      </c>
      <c r="K41" s="110"/>
      <c r="L41" s="74" t="str">
        <f t="shared" si="7"/>
        <v/>
      </c>
      <c r="M41" s="11" t="str">
        <f t="shared" si="8"/>
        <v/>
      </c>
      <c r="N41" s="11" t="str">
        <f t="shared" si="9"/>
        <v/>
      </c>
      <c r="O41" s="11" t="str">
        <f t="shared" si="10"/>
        <v/>
      </c>
      <c r="P41" s="380">
        <f t="shared" si="11"/>
        <v>1</v>
      </c>
      <c r="Q41" s="380">
        <f t="shared" si="12"/>
        <v>1</v>
      </c>
      <c r="Y41" s="125" t="s">
        <v>127</v>
      </c>
      <c r="Z41" s="176" t="str">
        <f>$G$29</f>
        <v>P</v>
      </c>
      <c r="AA41" s="170" t="str">
        <f>$G$31</f>
        <v>C</v>
      </c>
      <c r="AB41" s="170" t="str">
        <f>$G$28</f>
        <v>E</v>
      </c>
      <c r="AC41" s="97"/>
      <c r="AD41" s="392" t="s">
        <v>10</v>
      </c>
      <c r="AE41" s="119" t="s">
        <v>128</v>
      </c>
      <c r="AF41" s="175" t="str">
        <f>$G$30</f>
        <v>EX</v>
      </c>
      <c r="AG41" s="176" t="str">
        <f>$G$31</f>
        <v>C</v>
      </c>
      <c r="AH41" s="176" t="str">
        <f>$G$28</f>
        <v>E</v>
      </c>
      <c r="AI41" s="393" t="s">
        <v>10</v>
      </c>
      <c r="AJ41" s="138" t="s">
        <v>128</v>
      </c>
      <c r="AK41" s="175" t="str">
        <f>$G$30</f>
        <v>EX</v>
      </c>
      <c r="AL41" s="176" t="str">
        <f>$G$31</f>
        <v>C</v>
      </c>
      <c r="AM41" s="176" t="str">
        <f>$G$28</f>
        <v>E</v>
      </c>
      <c r="AN41" s="161" t="s">
        <v>10</v>
      </c>
      <c r="AO41" s="138" t="s">
        <v>128</v>
      </c>
      <c r="AP41" s="175" t="str">
        <f>$G$30</f>
        <v>EX</v>
      </c>
      <c r="AQ41" s="176" t="str">
        <f>$G$31</f>
        <v>C</v>
      </c>
      <c r="AR41" s="176" t="str">
        <f>$G$28</f>
        <v>E</v>
      </c>
      <c r="AS41" s="393" t="s">
        <v>10</v>
      </c>
      <c r="AT41" s="155" t="s">
        <v>128</v>
      </c>
      <c r="AU41" s="175" t="str">
        <f>$G$29</f>
        <v>P</v>
      </c>
      <c r="AV41" s="176" t="str">
        <f>$G$31</f>
        <v>C</v>
      </c>
      <c r="AW41" s="176" t="str">
        <f>$G$28</f>
        <v>E</v>
      </c>
      <c r="AX41" s="393" t="s">
        <v>10</v>
      </c>
      <c r="AY41" s="138" t="s">
        <v>128</v>
      </c>
      <c r="AZ41" s="175" t="str">
        <f>$G$29</f>
        <v>P</v>
      </c>
      <c r="BA41" s="176" t="str">
        <f>$G$31</f>
        <v>C</v>
      </c>
      <c r="BB41" s="176" t="str">
        <f>$G$28</f>
        <v>E</v>
      </c>
      <c r="BC41" s="393" t="s">
        <v>10</v>
      </c>
      <c r="BD41" s="138" t="s">
        <v>128</v>
      </c>
      <c r="BE41" s="176" t="str">
        <f>$G$29</f>
        <v>P</v>
      </c>
      <c r="BF41" s="170" t="str">
        <f>$G$31</f>
        <v>C</v>
      </c>
      <c r="BG41" s="170" t="str">
        <f>$G$28</f>
        <v>E</v>
      </c>
      <c r="BH41" s="392" t="s">
        <v>10</v>
      </c>
      <c r="BI41" s="138" t="s">
        <v>128</v>
      </c>
      <c r="BJ41" s="1"/>
      <c r="BK41" s="125" t="s">
        <v>127</v>
      </c>
      <c r="BL41" s="176" t="str">
        <f>$G$29</f>
        <v>P</v>
      </c>
      <c r="BM41" s="170" t="str">
        <f>$G$31</f>
        <v>C</v>
      </c>
      <c r="BN41" s="170" t="str">
        <f>$G$28</f>
        <v>E</v>
      </c>
      <c r="BO41" s="97"/>
      <c r="BP41" s="392" t="s">
        <v>10</v>
      </c>
      <c r="BQ41" s="119" t="s">
        <v>128</v>
      </c>
      <c r="BR41" s="175" t="str">
        <f>$G$30</f>
        <v>EX</v>
      </c>
      <c r="BS41" s="176" t="str">
        <f>$G$31</f>
        <v>C</v>
      </c>
      <c r="BT41" s="176" t="str">
        <f>$G$28</f>
        <v>E</v>
      </c>
      <c r="BU41" s="393" t="s">
        <v>10</v>
      </c>
      <c r="BV41" s="138" t="s">
        <v>128</v>
      </c>
      <c r="BW41" s="175" t="str">
        <f>$G$30</f>
        <v>EX</v>
      </c>
      <c r="BX41" s="176" t="str">
        <f>$G$31</f>
        <v>C</v>
      </c>
      <c r="BY41" s="176" t="str">
        <f>$G$28</f>
        <v>E</v>
      </c>
      <c r="BZ41" s="161" t="s">
        <v>10</v>
      </c>
      <c r="CA41" s="138" t="s">
        <v>128</v>
      </c>
      <c r="CB41" s="175" t="str">
        <f>$G$30</f>
        <v>EX</v>
      </c>
      <c r="CC41" s="176" t="str">
        <f>$G$31</f>
        <v>C</v>
      </c>
      <c r="CD41" s="176" t="str">
        <f>$G$28</f>
        <v>E</v>
      </c>
      <c r="CE41" s="393" t="s">
        <v>10</v>
      </c>
      <c r="CF41" s="155" t="s">
        <v>128</v>
      </c>
      <c r="CG41" s="175" t="str">
        <f>$G$29</f>
        <v>P</v>
      </c>
      <c r="CH41" s="176" t="str">
        <f>$G$31</f>
        <v>C</v>
      </c>
      <c r="CI41" s="176" t="str">
        <f>$G$28</f>
        <v>E</v>
      </c>
      <c r="CJ41" s="393" t="s">
        <v>10</v>
      </c>
      <c r="CK41" s="138" t="s">
        <v>128</v>
      </c>
      <c r="CL41" s="176" t="str">
        <f>$G$29</f>
        <v>P</v>
      </c>
      <c r="CM41" s="170" t="str">
        <f>$G$31</f>
        <v>C</v>
      </c>
      <c r="CN41" s="170" t="str">
        <f>$G$28</f>
        <v>E</v>
      </c>
      <c r="CO41" s="393" t="s">
        <v>10</v>
      </c>
      <c r="CP41" s="138" t="s">
        <v>128</v>
      </c>
      <c r="CQ41" s="176" t="str">
        <f>$G$29</f>
        <v>P</v>
      </c>
      <c r="CR41" s="170" t="str">
        <f>$G$31</f>
        <v>C</v>
      </c>
      <c r="CS41" s="170" t="str">
        <f>$G$28</f>
        <v>E</v>
      </c>
      <c r="CT41" s="392" t="s">
        <v>10</v>
      </c>
      <c r="CU41" s="138" t="s">
        <v>128</v>
      </c>
      <c r="CV41" s="329"/>
    </row>
    <row r="42" spans="3:100" ht="15" customHeight="1" x14ac:dyDescent="0.25">
      <c r="C42" s="380">
        <f t="shared" si="5"/>
        <v>0</v>
      </c>
      <c r="E42" s="519" t="s">
        <v>104</v>
      </c>
      <c r="F42" s="519"/>
      <c r="G42" s="380" t="s">
        <v>87</v>
      </c>
      <c r="I42" s="409" t="e">
        <f t="shared" ca="1" si="6"/>
        <v>#NAME?</v>
      </c>
      <c r="K42" s="110"/>
      <c r="L42" s="74" t="str">
        <f t="shared" si="7"/>
        <v/>
      </c>
      <c r="M42" s="11" t="str">
        <f t="shared" si="8"/>
        <v/>
      </c>
      <c r="N42" s="11" t="str">
        <f t="shared" si="9"/>
        <v/>
      </c>
      <c r="O42" s="11" t="str">
        <f t="shared" si="10"/>
        <v/>
      </c>
      <c r="P42" s="380">
        <f t="shared" si="11"/>
        <v>1</v>
      </c>
      <c r="Q42" s="380">
        <f t="shared" si="12"/>
        <v>1</v>
      </c>
      <c r="X42" s="515">
        <f>F5</f>
        <v>13</v>
      </c>
      <c r="Y42" s="111">
        <v>1</v>
      </c>
      <c r="Z42" s="174">
        <f>COUNTIFS($L$5:$L$300,$X$42,$M$5:$M$300,$Y$33,$N$5:$N$300,$Z$31,$O$5:$O$300,$Z$32)</f>
        <v>0</v>
      </c>
      <c r="AA42" s="172">
        <f>COUNTIFS($L$5:$L$300,$X$42,$M$5:$M$300,$Y$33,$N$5:$N$300,$Z$31,$O$5:$O$300,AA$32)</f>
        <v>0</v>
      </c>
      <c r="AB42" s="172">
        <f>COUNTIFS($L$5:$L$300,$X$42,$M$5:$M$300,$Y$33,$N$5:$N$300,$Z$31,$O$5:$O$300,AB$32)</f>
        <v>0</v>
      </c>
      <c r="AC42" s="97"/>
      <c r="AD42" s="97">
        <f t="shared" ref="AD42:AD48" si="62">SUM(Z42:AB42)</f>
        <v>0</v>
      </c>
      <c r="AE42" s="397" t="str">
        <f t="shared" ref="AE42:AE48" si="63">IF(AD42=0,"",((Z42*4)+(AA42*2)+(AB42*0))/AD42)</f>
        <v/>
      </c>
      <c r="AF42" s="174">
        <f>COUNTIFS($L$5:$L$300,$X$42,$M$5:$M$300,$Y$33,$N$5:$N$300,$AF$31,$O$5:$O$300,AF$32)</f>
        <v>0</v>
      </c>
      <c r="AG42" s="174">
        <f t="shared" ref="AG42:AH47" si="64">COUNTIFS($L$5:$L$300,$X$42,$M$5:$M$300,$Y42,$N$5:$N$300,$AF$31,$O$5:$O$300,AG$32)</f>
        <v>0</v>
      </c>
      <c r="AH42" s="174">
        <f t="shared" si="64"/>
        <v>0</v>
      </c>
      <c r="AI42" s="97">
        <f t="shared" ref="AI42:AI48" si="65">SUM(AF42:AH42)</f>
        <v>0</v>
      </c>
      <c r="AJ42" s="397" t="str">
        <f>IF(AI42=0,"",((AF42*3)+(AG42*1.5)+(AH42*0))/AI42)</f>
        <v/>
      </c>
      <c r="AK42" s="181">
        <f t="shared" ref="AK42:AM47" si="66">COUNTIFS($L$5:$L$300,$X$42,$M$5:$M$300,$Y42,$N$5:$N$300,$AK$31,$O$5:$O$300,AK$32)</f>
        <v>0</v>
      </c>
      <c r="AL42" s="174">
        <f t="shared" si="66"/>
        <v>0</v>
      </c>
      <c r="AM42" s="174">
        <f t="shared" si="66"/>
        <v>0</v>
      </c>
      <c r="AN42" s="97">
        <f t="shared" ref="AN42:AN48" si="67">SUM(AK42:AM42)</f>
        <v>0</v>
      </c>
      <c r="AO42" s="397" t="str">
        <f>IF(AN42=0,"",((AK42*3)+(AL42*1.5)+(AM42*0))/AN42)</f>
        <v/>
      </c>
      <c r="AP42" s="174">
        <f t="shared" ref="AP42:AR47" si="68">COUNTIFS($L$5:$L$300,$X$42,$M$5:$M$300,$Y42,$N$5:$N$300,$AP$31,$O$5:$O$300,AP$32)</f>
        <v>0</v>
      </c>
      <c r="AQ42" s="174">
        <f t="shared" si="68"/>
        <v>0</v>
      </c>
      <c r="AR42" s="174">
        <f t="shared" si="68"/>
        <v>0</v>
      </c>
      <c r="AS42" s="97">
        <f t="shared" ref="AS42:AS48" si="69">SUM(AP42:AR42)</f>
        <v>0</v>
      </c>
      <c r="AT42" s="397" t="str">
        <f t="shared" ref="AT42:AT48" si="70">IF(AS42=0,"",((AP42*3)+(AQ42*1.5)+(AS42*0))/AS42)</f>
        <v/>
      </c>
      <c r="AU42" s="185">
        <f t="shared" ref="AU42:AW47" si="71">COUNTIFS($L$5:$L$300,$X$42,$M$5:$M$300,$Y42,$N$5:$N$300,$AU$31,$O$5:$O$300,AU$32)</f>
        <v>0</v>
      </c>
      <c r="AV42" s="172">
        <f t="shared" si="71"/>
        <v>0</v>
      </c>
      <c r="AW42" s="172">
        <f t="shared" si="71"/>
        <v>0</v>
      </c>
      <c r="AX42" s="97">
        <f t="shared" ref="AX42:AX48" si="72">SUM(AU42:AW42)</f>
        <v>0</v>
      </c>
      <c r="AY42" s="397" t="str">
        <f t="shared" ref="AY42:AY48" si="73">IF(AX42=0,"",((AU42*4)+(AV42*2)+(AW42*0))/AX42)</f>
        <v/>
      </c>
      <c r="AZ42" s="174">
        <f t="shared" ref="AZ42:BB47" si="74">COUNTIFS($L$5:$L$300,$X$42,$M$5:$M$300,$Y42,$N$5:$N$300,$AZ$31,$O$5:$O$300,AZ$32)</f>
        <v>0</v>
      </c>
      <c r="BA42" s="174">
        <f t="shared" si="74"/>
        <v>0</v>
      </c>
      <c r="BB42" s="174">
        <f t="shared" si="74"/>
        <v>0</v>
      </c>
      <c r="BC42" s="409">
        <f t="shared" ref="BC42:BC48" si="75">SUM(AZ42:BB42)</f>
        <v>0</v>
      </c>
      <c r="BD42" s="399" t="str">
        <f t="shared" ref="BD42:BD48" si="76">IF(BC42=0,"",((AZ42*4)+(BA42*2)+(BB42*0))/BC42)</f>
        <v/>
      </c>
      <c r="BE42" s="185">
        <f t="shared" ref="BE42:BG47" si="77">COUNTIFS($L$5:$L$300,$X$42,$M$5:$M$300,$Y42,$N$5:$N$300,$BE$31,$O$5:$O$300,BE$32)</f>
        <v>0</v>
      </c>
      <c r="BF42" s="172">
        <f t="shared" si="77"/>
        <v>0</v>
      </c>
      <c r="BG42" s="172">
        <f t="shared" si="77"/>
        <v>0</v>
      </c>
      <c r="BH42" s="97">
        <f t="shared" ref="BH42:BH48" si="78">SUM(BE42:BG42)</f>
        <v>0</v>
      </c>
      <c r="BI42" s="397" t="str">
        <f t="shared" ref="BI42:BI48" si="79">IF(BH42=0,"",((BE42*4)+(BF42*2)+(BG42*0))/BH42)</f>
        <v/>
      </c>
      <c r="BJ42" s="512">
        <f>H5</f>
        <v>0</v>
      </c>
      <c r="BK42" s="404">
        <v>1</v>
      </c>
      <c r="BL42" s="172">
        <f>COUNTIFS($L$5:$L$300,$BJ$33,$M$5:$M$300,$Y$33,$N$5:$N$300,$Z$31,$O$5:$O$300,$Z$32)</f>
        <v>0</v>
      </c>
      <c r="BM42" s="172">
        <f>COUNTIFS($L$5:$L$300,$BJ$33,$M$5:$M$300,$Y$33,$N$5:$N$300,$Z$31,$O$5:$O$300,BM$32)</f>
        <v>0</v>
      </c>
      <c r="BN42" s="172">
        <f>COUNTIFS($L$5:$L$300,$BJ$33,$M$5:$M$300,$Y$33,$N$5:$N$300,$Z$31,$O$5:$O$300,BN$32)</f>
        <v>0</v>
      </c>
      <c r="BO42" s="172"/>
      <c r="BP42" s="97">
        <f t="shared" ref="BP42:BP48" si="80">SUM(BL42:BN42)</f>
        <v>0</v>
      </c>
      <c r="BQ42" s="397" t="str">
        <f t="shared" ref="BQ42:BQ48" si="81">IF(BP42=0,"",((BL42*4)+(BM42*2)+(BN42*0))/BP42)</f>
        <v/>
      </c>
      <c r="BR42" s="174">
        <f>COUNTIFS($L$5:$L$300,$BJ$33,$M$5:$M$300,$Y$33,$N$5:$N$300,$AF$31,$O$5:$O$300,BR$32)</f>
        <v>0</v>
      </c>
      <c r="BS42" s="174">
        <f t="shared" ref="BS42:BT47" si="82">COUNTIFS($L$5:$L$300,$BJ$33,$M$5:$M$300,$Y42,$N$5:$N$300,$AF$31,$O$5:$O$300,BS$32)</f>
        <v>0</v>
      </c>
      <c r="BT42" s="174">
        <f t="shared" si="82"/>
        <v>0</v>
      </c>
      <c r="BU42" s="97">
        <f t="shared" ref="BU42:BU48" si="83">SUM(BR42:BT42)</f>
        <v>0</v>
      </c>
      <c r="BV42" s="397" t="str">
        <f>IF(BU42=0,"",((BR42*3)+(BS42*1.5)+(BT42*0))/BU42)</f>
        <v/>
      </c>
      <c r="BW42" s="174">
        <f t="shared" ref="BW42:BY47" si="84">COUNTIFS($L$5:$L$300,$BJ$33,$M$5:$M$300,$Y42,$N$5:$N$300,$AK$31,$O$5:$O$300,BW$32)</f>
        <v>0</v>
      </c>
      <c r="BX42" s="174">
        <f t="shared" si="84"/>
        <v>0</v>
      </c>
      <c r="BY42" s="174">
        <f t="shared" si="84"/>
        <v>0</v>
      </c>
      <c r="BZ42" s="97">
        <f t="shared" ref="BZ42:BZ48" si="85">SUM(BW42:BY42)</f>
        <v>0</v>
      </c>
      <c r="CA42" s="397" t="str">
        <f>IF(BZ42=0,"",((BW42*3)+(BX42*1.5)+(BY42*0))/BZ42)</f>
        <v/>
      </c>
      <c r="CB42" s="174">
        <f t="shared" ref="CB42:CD47" si="86">COUNTIFS($L$5:$L$300,$BJ$33,$M$5:$M$300,$Y42,$N$5:$N$300,$AP$31,$O$5:$O$300,CB$32)</f>
        <v>0</v>
      </c>
      <c r="CC42" s="174">
        <f t="shared" si="86"/>
        <v>0</v>
      </c>
      <c r="CD42" s="174">
        <f t="shared" si="86"/>
        <v>0</v>
      </c>
      <c r="CE42" s="97">
        <f t="shared" ref="CE42:CE48" si="87">SUM(CB42:CD42)</f>
        <v>0</v>
      </c>
      <c r="CF42" s="397" t="str">
        <f>IF(CE42=0,"",((CB42*3)+(CC42*1.5)+(CD42*0))/CE42)</f>
        <v/>
      </c>
      <c r="CG42" s="185">
        <f t="shared" ref="CG42:CI47" si="88">COUNTIFS($L$5:$L$300,$BJ$33,$M$5:$M$300,$Y42,$N$5:$N$300,$AU$31,$O$5:$O$300,CG$32)</f>
        <v>0</v>
      </c>
      <c r="CH42" s="172">
        <f t="shared" si="88"/>
        <v>0</v>
      </c>
      <c r="CI42" s="172">
        <f t="shared" si="88"/>
        <v>0</v>
      </c>
      <c r="CJ42" s="97">
        <f t="shared" ref="CJ42:CJ48" si="89">SUM(CG42:CI42)</f>
        <v>0</v>
      </c>
      <c r="CK42" s="400" t="str">
        <f t="shared" ref="CK42:CK48" si="90">IF(CJ42=0,"",((CG42*4)+(CH42*2)+(CI42*0))/CJ42)</f>
        <v/>
      </c>
      <c r="CL42" s="185">
        <f t="shared" ref="CL42:CN47" si="91">COUNTIFS($L$5:$L$300,$BJ$33,$M$5:$M$300,$Y42,$N$5:$N$300,$AZ$31,$O$5:$O$300,CL$32)</f>
        <v>0</v>
      </c>
      <c r="CM42" s="172">
        <f t="shared" si="91"/>
        <v>0</v>
      </c>
      <c r="CN42" s="172">
        <f t="shared" si="91"/>
        <v>0</v>
      </c>
      <c r="CO42" s="97">
        <f t="shared" ref="CO42:CO48" si="92">SUM(CL42:CN42)</f>
        <v>0</v>
      </c>
      <c r="CP42" s="397" t="str">
        <f t="shared" ref="CP42:CP48" si="93">IF(CO42=0,"",((CL42*4)+(CM42*2)+(CN42*0))/CO42)</f>
        <v/>
      </c>
      <c r="CQ42" s="172">
        <f t="shared" ref="CQ42:CS47" si="94">COUNTIFS($L$5:$L$300,$BJ$33,$M$5:$M$300,$Y42,$N$5:$N$300,$BE$31,$O$5:$O$300,CQ$32)</f>
        <v>0</v>
      </c>
      <c r="CR42" s="172">
        <f t="shared" si="94"/>
        <v>0</v>
      </c>
      <c r="CS42" s="172">
        <f t="shared" si="94"/>
        <v>0</v>
      </c>
      <c r="CT42" s="97">
        <f t="shared" ref="CT42:CT48" si="95">SUM(CQ42:CS42)</f>
        <v>0</v>
      </c>
      <c r="CU42" s="397" t="str">
        <f t="shared" ref="CU42:CU48" si="96">IF(CT42=0,"",((CQ42*4)+(CR42*2)+(CS42*0))/CT42)</f>
        <v/>
      </c>
      <c r="CV42" s="98"/>
    </row>
    <row r="43" spans="3:100" x14ac:dyDescent="0.25">
      <c r="C43" s="380">
        <f t="shared" si="5"/>
        <v>0</v>
      </c>
      <c r="E43" s="519" t="s">
        <v>105</v>
      </c>
      <c r="F43" s="519"/>
      <c r="G43" s="380" t="s">
        <v>88</v>
      </c>
      <c r="I43" s="409" t="e">
        <f t="shared" ca="1" si="6"/>
        <v>#NAME?</v>
      </c>
      <c r="K43" s="110"/>
      <c r="L43" s="74" t="str">
        <f t="shared" si="7"/>
        <v/>
      </c>
      <c r="M43" s="11" t="str">
        <f t="shared" si="8"/>
        <v/>
      </c>
      <c r="N43" s="11" t="str">
        <f t="shared" si="9"/>
        <v/>
      </c>
      <c r="O43" s="11" t="str">
        <f t="shared" si="10"/>
        <v/>
      </c>
      <c r="P43" s="380">
        <f t="shared" si="11"/>
        <v>1</v>
      </c>
      <c r="Q43" s="380">
        <f t="shared" si="12"/>
        <v>1</v>
      </c>
      <c r="X43" s="517"/>
      <c r="Y43" s="129">
        <v>2</v>
      </c>
      <c r="Z43" s="173">
        <f>COUNTIFS($L$5:$L$300,$X$42,$M$5:$M$300,$Y43,$N$5:$N$300,$Z$31,$O$5:$O$300,$Z$32)</f>
        <v>0</v>
      </c>
      <c r="AA43" s="173">
        <f>COUNTIFS($L$5:$L$300,$X$42,$M$5:$M$300,$Y43,$N$5:$N$300,$Z$31,$O$5:$O$300,$AA$32)</f>
        <v>0</v>
      </c>
      <c r="AB43" s="173">
        <f>COUNTIFS($L$5:$L$300,$X$42,$M$5:$M$300,$Y43,$N$5:$N$300,$Z$31,$O$5:$O$300,$AB$32)</f>
        <v>0</v>
      </c>
      <c r="AC43" s="130"/>
      <c r="AD43" s="130">
        <f t="shared" si="62"/>
        <v>0</v>
      </c>
      <c r="AE43" s="137" t="str">
        <f t="shared" si="63"/>
        <v/>
      </c>
      <c r="AF43" s="173">
        <f>COUNTIFS($L$5:$L$300,$X$42,$M$5:$M$300,$Y43,$N$5:$N$300,$AF$31,$O$5:$O$300,AF$32)</f>
        <v>0</v>
      </c>
      <c r="AG43" s="173">
        <f t="shared" si="64"/>
        <v>0</v>
      </c>
      <c r="AH43" s="173">
        <f t="shared" si="64"/>
        <v>0</v>
      </c>
      <c r="AI43" s="130">
        <f t="shared" si="65"/>
        <v>0</v>
      </c>
      <c r="AJ43" s="137" t="str">
        <f t="shared" ref="AJ43:AJ48" si="97">IF(AI43=0,"",((AF43*3)+(AG43*1.5)+(AH43*0))/AI43)</f>
        <v/>
      </c>
      <c r="AK43" s="182">
        <f t="shared" si="66"/>
        <v>0</v>
      </c>
      <c r="AL43" s="173">
        <f t="shared" si="66"/>
        <v>0</v>
      </c>
      <c r="AM43" s="173">
        <f t="shared" si="66"/>
        <v>0</v>
      </c>
      <c r="AN43" s="130">
        <f t="shared" si="67"/>
        <v>0</v>
      </c>
      <c r="AO43" s="137" t="str">
        <f t="shared" ref="AO43:AO48" si="98">IF(AN43=0,"",((AK43*3)+(AL43*1.5)+(AM43*0))/AN43)</f>
        <v/>
      </c>
      <c r="AP43" s="173">
        <f t="shared" si="68"/>
        <v>0</v>
      </c>
      <c r="AQ43" s="173">
        <f t="shared" si="68"/>
        <v>0</v>
      </c>
      <c r="AR43" s="173">
        <f t="shared" si="68"/>
        <v>0</v>
      </c>
      <c r="AS43" s="130">
        <f t="shared" si="69"/>
        <v>0</v>
      </c>
      <c r="AT43" s="137" t="str">
        <f t="shared" si="70"/>
        <v/>
      </c>
      <c r="AU43" s="182">
        <f t="shared" si="71"/>
        <v>0</v>
      </c>
      <c r="AV43" s="173">
        <f t="shared" si="71"/>
        <v>0</v>
      </c>
      <c r="AW43" s="173">
        <f t="shared" si="71"/>
        <v>0</v>
      </c>
      <c r="AX43" s="130">
        <f t="shared" si="72"/>
        <v>0</v>
      </c>
      <c r="AY43" s="137" t="str">
        <f t="shared" si="73"/>
        <v/>
      </c>
      <c r="AZ43" s="173">
        <f t="shared" si="74"/>
        <v>0</v>
      </c>
      <c r="BA43" s="173">
        <f t="shared" si="74"/>
        <v>0</v>
      </c>
      <c r="BB43" s="173">
        <f t="shared" si="74"/>
        <v>0</v>
      </c>
      <c r="BC43" s="130">
        <f t="shared" si="75"/>
        <v>0</v>
      </c>
      <c r="BD43" s="137" t="str">
        <f t="shared" si="76"/>
        <v/>
      </c>
      <c r="BE43" s="182">
        <f t="shared" si="77"/>
        <v>0</v>
      </c>
      <c r="BF43" s="173">
        <f t="shared" si="77"/>
        <v>0</v>
      </c>
      <c r="BG43" s="173">
        <f t="shared" si="77"/>
        <v>0</v>
      </c>
      <c r="BH43" s="130">
        <f t="shared" si="78"/>
        <v>0</v>
      </c>
      <c r="BI43" s="137" t="str">
        <f t="shared" si="79"/>
        <v/>
      </c>
      <c r="BJ43" s="513"/>
      <c r="BK43" s="126">
        <v>2</v>
      </c>
      <c r="BL43" s="236">
        <f>COUNTIFS($L$5:$L$300,$BJ$33,$M$5:$M$300,$Y43,$N$5:$N$300,$Z$31,$O$5:$O$300,$Z$32)</f>
        <v>0</v>
      </c>
      <c r="BM43" s="236">
        <f>COUNTIFS($L$5:$L$300,$BJ$33,$M$5:$M$300,$Y43,$N$5:$N$300,$Z$31,$O$5:$O$300,$AA$32)</f>
        <v>0</v>
      </c>
      <c r="BN43" s="236">
        <f>COUNTIFS($L$5:$L$300,$BJ$33,$M$5:$M$300,$Y43,$N$5:$N$300,$Z$31,$O$5:$O$300,$AB$32)</f>
        <v>0</v>
      </c>
      <c r="BO43" s="236"/>
      <c r="BP43" s="233">
        <f t="shared" si="80"/>
        <v>0</v>
      </c>
      <c r="BQ43" s="240" t="str">
        <f t="shared" si="81"/>
        <v/>
      </c>
      <c r="BR43" s="236">
        <f>COUNTIFS($L$5:$L$300,$BJ$33,$M$5:$M$300,$Y43,$N$5:$N$300,$AF$31,$O$5:$O$300,BR$32)</f>
        <v>0</v>
      </c>
      <c r="BS43" s="236">
        <f t="shared" si="82"/>
        <v>0</v>
      </c>
      <c r="BT43" s="236">
        <f t="shared" si="82"/>
        <v>0</v>
      </c>
      <c r="BU43" s="233">
        <f t="shared" si="83"/>
        <v>0</v>
      </c>
      <c r="BV43" s="240" t="str">
        <f t="shared" ref="BV43:BV48" si="99">IF(BU43=0,"",((BR43*3)+(BS43*1.5)+(BT43*0))/BU43)</f>
        <v/>
      </c>
      <c r="BW43" s="236">
        <f t="shared" si="84"/>
        <v>0</v>
      </c>
      <c r="BX43" s="236">
        <f t="shared" si="84"/>
        <v>0</v>
      </c>
      <c r="BY43" s="236">
        <f t="shared" si="84"/>
        <v>0</v>
      </c>
      <c r="BZ43" s="233">
        <f t="shared" si="85"/>
        <v>0</v>
      </c>
      <c r="CA43" s="240" t="str">
        <f t="shared" ref="CA43:CA48" si="100">IF(BZ43=0,"",((BW43*3)+(BX43*1.5)+(BY43*0))/BZ43)</f>
        <v/>
      </c>
      <c r="CB43" s="236">
        <f t="shared" si="86"/>
        <v>0</v>
      </c>
      <c r="CC43" s="236">
        <f t="shared" si="86"/>
        <v>0</v>
      </c>
      <c r="CD43" s="236">
        <f t="shared" si="86"/>
        <v>0</v>
      </c>
      <c r="CE43" s="233">
        <f t="shared" si="87"/>
        <v>0</v>
      </c>
      <c r="CF43" s="240" t="str">
        <f t="shared" ref="CF43:CF48" si="101">IF(CE43=0,"",((CB43*3)+(CC43*1.5)+(CD43*0))/CE43)</f>
        <v/>
      </c>
      <c r="CG43" s="237">
        <f t="shared" si="88"/>
        <v>0</v>
      </c>
      <c r="CH43" s="236">
        <f t="shared" si="88"/>
        <v>0</v>
      </c>
      <c r="CI43" s="236">
        <f t="shared" si="88"/>
        <v>0</v>
      </c>
      <c r="CJ43" s="233">
        <f t="shared" si="89"/>
        <v>0</v>
      </c>
      <c r="CK43" s="242" t="str">
        <f t="shared" si="90"/>
        <v/>
      </c>
      <c r="CL43" s="237">
        <f t="shared" si="91"/>
        <v>0</v>
      </c>
      <c r="CM43" s="236">
        <f t="shared" si="91"/>
        <v>0</v>
      </c>
      <c r="CN43" s="236">
        <f t="shared" si="91"/>
        <v>0</v>
      </c>
      <c r="CO43" s="233">
        <f t="shared" si="92"/>
        <v>0</v>
      </c>
      <c r="CP43" s="240" t="str">
        <f t="shared" si="93"/>
        <v/>
      </c>
      <c r="CQ43" s="236">
        <f t="shared" si="94"/>
        <v>0</v>
      </c>
      <c r="CR43" s="236">
        <f t="shared" si="94"/>
        <v>0</v>
      </c>
      <c r="CS43" s="236">
        <f t="shared" si="94"/>
        <v>0</v>
      </c>
      <c r="CT43" s="233">
        <f t="shared" si="95"/>
        <v>0</v>
      </c>
      <c r="CU43" s="240" t="str">
        <f t="shared" si="96"/>
        <v/>
      </c>
      <c r="CV43" s="98"/>
    </row>
    <row r="44" spans="3:100" x14ac:dyDescent="0.25">
      <c r="C44" s="380">
        <f t="shared" si="5"/>
        <v>0</v>
      </c>
      <c r="E44" s="519" t="s">
        <v>106</v>
      </c>
      <c r="F44" s="519"/>
      <c r="G44" s="380" t="s">
        <v>89</v>
      </c>
      <c r="I44" s="409" t="e">
        <f t="shared" ca="1" si="6"/>
        <v>#NAME?</v>
      </c>
      <c r="K44" s="110"/>
      <c r="L44" s="74" t="str">
        <f t="shared" si="7"/>
        <v/>
      </c>
      <c r="M44" s="11" t="str">
        <f t="shared" si="8"/>
        <v/>
      </c>
      <c r="N44" s="11" t="str">
        <f t="shared" si="9"/>
        <v/>
      </c>
      <c r="O44" s="11" t="str">
        <f t="shared" si="10"/>
        <v/>
      </c>
      <c r="P44" s="380">
        <f t="shared" si="11"/>
        <v>1</v>
      </c>
      <c r="Q44" s="380">
        <f t="shared" si="12"/>
        <v>1</v>
      </c>
      <c r="X44" s="517"/>
      <c r="Y44" s="111">
        <v>3</v>
      </c>
      <c r="Z44" s="174">
        <f>COUNTIFS($L$5:$L$300,$X$42,$M$5:$M$300,$Y44,$N$5:$N$300,$Z$31,$O$5:$O$300,$Z$32)</f>
        <v>0</v>
      </c>
      <c r="AA44" s="174">
        <f>COUNTIFS($L$5:$L$300,$X$42,$M$5:$M$300,$Y44,$N$5:$N$300,$Z$31,$O$5:$O$300,$AA$32)</f>
        <v>0</v>
      </c>
      <c r="AB44" s="174">
        <f>COUNTIFS($L$5:$L$300,$X$42,$M$5:$M$300,$Y44,$N$5:$N$300,$Z$31,$O$5:$O$300,$AB$32)</f>
        <v>0</v>
      </c>
      <c r="AC44" s="409"/>
      <c r="AD44" s="409">
        <f t="shared" si="62"/>
        <v>0</v>
      </c>
      <c r="AE44" s="399" t="str">
        <f t="shared" si="63"/>
        <v/>
      </c>
      <c r="AF44" s="174">
        <f>COUNTIFS($L$5:$L$300,$X$42,$M$5:$M$300,$Y44,$N$5:$N$300,$AF$31,$O$5:$O$300,AF$32)</f>
        <v>0</v>
      </c>
      <c r="AG44" s="174">
        <f t="shared" si="64"/>
        <v>0</v>
      </c>
      <c r="AH44" s="174">
        <f t="shared" si="64"/>
        <v>0</v>
      </c>
      <c r="AI44" s="409">
        <f t="shared" si="65"/>
        <v>0</v>
      </c>
      <c r="AJ44" s="399" t="str">
        <f t="shared" si="97"/>
        <v/>
      </c>
      <c r="AK44" s="181">
        <f t="shared" si="66"/>
        <v>0</v>
      </c>
      <c r="AL44" s="174">
        <f t="shared" si="66"/>
        <v>0</v>
      </c>
      <c r="AM44" s="174">
        <f t="shared" si="66"/>
        <v>0</v>
      </c>
      <c r="AN44" s="409">
        <f t="shared" si="67"/>
        <v>0</v>
      </c>
      <c r="AO44" s="399" t="str">
        <f t="shared" si="98"/>
        <v/>
      </c>
      <c r="AP44" s="174">
        <f t="shared" si="68"/>
        <v>0</v>
      </c>
      <c r="AQ44" s="174">
        <f t="shared" si="68"/>
        <v>0</v>
      </c>
      <c r="AR44" s="174">
        <f t="shared" si="68"/>
        <v>0</v>
      </c>
      <c r="AS44" s="409">
        <f t="shared" si="69"/>
        <v>0</v>
      </c>
      <c r="AT44" s="399" t="str">
        <f t="shared" si="70"/>
        <v/>
      </c>
      <c r="AU44" s="181">
        <f t="shared" si="71"/>
        <v>0</v>
      </c>
      <c r="AV44" s="174">
        <f t="shared" si="71"/>
        <v>0</v>
      </c>
      <c r="AW44" s="174">
        <f t="shared" si="71"/>
        <v>0</v>
      </c>
      <c r="AX44" s="409">
        <f t="shared" si="72"/>
        <v>0</v>
      </c>
      <c r="AY44" s="399" t="str">
        <f t="shared" si="73"/>
        <v/>
      </c>
      <c r="AZ44" s="174">
        <f t="shared" si="74"/>
        <v>0</v>
      </c>
      <c r="BA44" s="174">
        <f t="shared" si="74"/>
        <v>0</v>
      </c>
      <c r="BB44" s="174">
        <f t="shared" si="74"/>
        <v>0</v>
      </c>
      <c r="BC44" s="409">
        <f t="shared" si="75"/>
        <v>0</v>
      </c>
      <c r="BD44" s="399" t="str">
        <f t="shared" si="76"/>
        <v/>
      </c>
      <c r="BE44" s="181">
        <f t="shared" si="77"/>
        <v>0</v>
      </c>
      <c r="BF44" s="174">
        <f t="shared" si="77"/>
        <v>0</v>
      </c>
      <c r="BG44" s="174">
        <f t="shared" si="77"/>
        <v>0</v>
      </c>
      <c r="BH44" s="409">
        <f t="shared" si="78"/>
        <v>0</v>
      </c>
      <c r="BI44" s="399" t="str">
        <f t="shared" si="79"/>
        <v/>
      </c>
      <c r="BJ44" s="513"/>
      <c r="BK44" s="132">
        <v>3</v>
      </c>
      <c r="BL44" s="174">
        <f>COUNTIFS($L$5:$L$300,$BJ$33,$M$5:$M$300,$Y44,$N$5:$N$300,$Z$31,$O$5:$O$300,$Z$32)</f>
        <v>0</v>
      </c>
      <c r="BM44" s="174">
        <f>COUNTIFS($L$5:$L$300,$BJ$33,$M$5:$M$300,$Y44,$N$5:$N$300,$Z$31,$O$5:$O$300,$AA$32)</f>
        <v>0</v>
      </c>
      <c r="BN44" s="174">
        <f>COUNTIFS($L$5:$L$300,$BJ$33,$M$5:$M$300,$Y44,$N$5:$N$300,$Z$31,$O$5:$O$300,$AB$32)</f>
        <v>0</v>
      </c>
      <c r="BO44" s="174"/>
      <c r="BP44" s="409">
        <f t="shared" si="80"/>
        <v>0</v>
      </c>
      <c r="BQ44" s="399" t="str">
        <f t="shared" si="81"/>
        <v/>
      </c>
      <c r="BR44" s="174">
        <f>COUNTIFS($L$5:$L$300,$BJ$33,$M$5:$M$300,$Y44,$N$5:$N$300,$AF$31,$O$5:$O$300,BR$32)</f>
        <v>0</v>
      </c>
      <c r="BS44" s="174">
        <f t="shared" si="82"/>
        <v>0</v>
      </c>
      <c r="BT44" s="174">
        <f t="shared" si="82"/>
        <v>0</v>
      </c>
      <c r="BU44" s="409">
        <f t="shared" si="83"/>
        <v>0</v>
      </c>
      <c r="BV44" s="399" t="str">
        <f t="shared" si="99"/>
        <v/>
      </c>
      <c r="BW44" s="174">
        <f t="shared" si="84"/>
        <v>0</v>
      </c>
      <c r="BX44" s="174">
        <f t="shared" si="84"/>
        <v>0</v>
      </c>
      <c r="BY44" s="174">
        <f t="shared" si="84"/>
        <v>0</v>
      </c>
      <c r="BZ44" s="409">
        <f t="shared" si="85"/>
        <v>0</v>
      </c>
      <c r="CA44" s="399" t="str">
        <f t="shared" si="100"/>
        <v/>
      </c>
      <c r="CB44" s="174">
        <f t="shared" si="86"/>
        <v>0</v>
      </c>
      <c r="CC44" s="174">
        <f t="shared" si="86"/>
        <v>0</v>
      </c>
      <c r="CD44" s="174">
        <f t="shared" si="86"/>
        <v>0</v>
      </c>
      <c r="CE44" s="409">
        <f t="shared" si="87"/>
        <v>0</v>
      </c>
      <c r="CF44" s="399" t="str">
        <f t="shared" si="101"/>
        <v/>
      </c>
      <c r="CG44" s="181">
        <f t="shared" si="88"/>
        <v>0</v>
      </c>
      <c r="CH44" s="174">
        <f t="shared" si="88"/>
        <v>0</v>
      </c>
      <c r="CI44" s="174">
        <f t="shared" si="88"/>
        <v>0</v>
      </c>
      <c r="CJ44" s="409">
        <f t="shared" si="89"/>
        <v>0</v>
      </c>
      <c r="CK44" s="398" t="str">
        <f t="shared" si="90"/>
        <v/>
      </c>
      <c r="CL44" s="181">
        <f t="shared" si="91"/>
        <v>0</v>
      </c>
      <c r="CM44" s="174">
        <f t="shared" si="91"/>
        <v>0</v>
      </c>
      <c r="CN44" s="174">
        <f t="shared" si="91"/>
        <v>0</v>
      </c>
      <c r="CO44" s="409">
        <f t="shared" si="92"/>
        <v>0</v>
      </c>
      <c r="CP44" s="399" t="str">
        <f t="shared" si="93"/>
        <v/>
      </c>
      <c r="CQ44" s="174">
        <f t="shared" si="94"/>
        <v>0</v>
      </c>
      <c r="CR44" s="174">
        <f t="shared" si="94"/>
        <v>0</v>
      </c>
      <c r="CS44" s="174">
        <f t="shared" si="94"/>
        <v>0</v>
      </c>
      <c r="CT44" s="409">
        <f t="shared" si="95"/>
        <v>0</v>
      </c>
      <c r="CU44" s="399" t="str">
        <f t="shared" si="96"/>
        <v/>
      </c>
      <c r="CV44" s="98"/>
    </row>
    <row r="45" spans="3:100" x14ac:dyDescent="0.25">
      <c r="C45" s="380">
        <f t="shared" si="5"/>
        <v>0</v>
      </c>
      <c r="E45" s="519" t="s">
        <v>107</v>
      </c>
      <c r="F45" s="519"/>
      <c r="G45" s="380" t="s">
        <v>90</v>
      </c>
      <c r="I45" s="409" t="e">
        <f t="shared" ca="1" si="6"/>
        <v>#NAME?</v>
      </c>
      <c r="K45" s="110"/>
      <c r="L45" s="74" t="str">
        <f t="shared" si="7"/>
        <v/>
      </c>
      <c r="M45" s="11" t="str">
        <f t="shared" si="8"/>
        <v/>
      </c>
      <c r="N45" s="11" t="str">
        <f t="shared" si="9"/>
        <v/>
      </c>
      <c r="O45" s="11" t="str">
        <f t="shared" si="10"/>
        <v/>
      </c>
      <c r="P45" s="380">
        <f t="shared" si="11"/>
        <v>1</v>
      </c>
      <c r="Q45" s="380">
        <f t="shared" si="12"/>
        <v>1</v>
      </c>
      <c r="X45" s="517"/>
      <c r="Y45" s="129">
        <v>4</v>
      </c>
      <c r="Z45" s="173">
        <f>COUNTIFS($L$5:$L$300,$X$42,$M$5:$M$300,$Y45,$N$5:$N$300,$Z$31,$O$5:$O$300,$Z$32)</f>
        <v>0</v>
      </c>
      <c r="AA45" s="173">
        <f>COUNTIFS($L$5:$L$300,$X$42,$M$5:$M$300,$Y45,$N$5:$N$300,$Z$31,$O$5:$O$300,$AA$32)</f>
        <v>0</v>
      </c>
      <c r="AB45" s="173">
        <f>COUNTIFS($L$5:$L$300,$X$42,$M$5:$M$300,$Y45,$N$5:$N$300,$Z$31,$O$5:$O$300,$AB$32)</f>
        <v>0</v>
      </c>
      <c r="AC45" s="130"/>
      <c r="AD45" s="130">
        <f t="shared" si="62"/>
        <v>0</v>
      </c>
      <c r="AE45" s="137" t="str">
        <f t="shared" si="63"/>
        <v/>
      </c>
      <c r="AF45" s="173">
        <f>COUNTIFS($L$5:$L$300,$X$42,$M$5:$M$300,$Y45,$N$5:$N$300,$AF$31,$O$5:$O$300,AF$32)</f>
        <v>0</v>
      </c>
      <c r="AG45" s="173">
        <f t="shared" si="64"/>
        <v>0</v>
      </c>
      <c r="AH45" s="173">
        <f t="shared" si="64"/>
        <v>0</v>
      </c>
      <c r="AI45" s="130">
        <f t="shared" si="65"/>
        <v>0</v>
      </c>
      <c r="AJ45" s="137" t="str">
        <f t="shared" si="97"/>
        <v/>
      </c>
      <c r="AK45" s="182">
        <f t="shared" si="66"/>
        <v>0</v>
      </c>
      <c r="AL45" s="173">
        <f t="shared" si="66"/>
        <v>0</v>
      </c>
      <c r="AM45" s="173">
        <f t="shared" si="66"/>
        <v>0</v>
      </c>
      <c r="AN45" s="130">
        <f t="shared" si="67"/>
        <v>0</v>
      </c>
      <c r="AO45" s="137" t="str">
        <f t="shared" si="98"/>
        <v/>
      </c>
      <c r="AP45" s="173">
        <f t="shared" si="68"/>
        <v>0</v>
      </c>
      <c r="AQ45" s="173">
        <f t="shared" si="68"/>
        <v>0</v>
      </c>
      <c r="AR45" s="173">
        <f t="shared" si="68"/>
        <v>0</v>
      </c>
      <c r="AS45" s="130">
        <f t="shared" si="69"/>
        <v>0</v>
      </c>
      <c r="AT45" s="137" t="str">
        <f t="shared" si="70"/>
        <v/>
      </c>
      <c r="AU45" s="182">
        <f t="shared" si="71"/>
        <v>0</v>
      </c>
      <c r="AV45" s="173">
        <f t="shared" si="71"/>
        <v>0</v>
      </c>
      <c r="AW45" s="173">
        <f t="shared" si="71"/>
        <v>0</v>
      </c>
      <c r="AX45" s="130">
        <f t="shared" si="72"/>
        <v>0</v>
      </c>
      <c r="AY45" s="137" t="str">
        <f t="shared" si="73"/>
        <v/>
      </c>
      <c r="AZ45" s="173">
        <f t="shared" si="74"/>
        <v>0</v>
      </c>
      <c r="BA45" s="173">
        <f t="shared" si="74"/>
        <v>0</v>
      </c>
      <c r="BB45" s="173">
        <f t="shared" si="74"/>
        <v>0</v>
      </c>
      <c r="BC45" s="130">
        <f t="shared" si="75"/>
        <v>0</v>
      </c>
      <c r="BD45" s="137" t="str">
        <f t="shared" si="76"/>
        <v/>
      </c>
      <c r="BE45" s="182">
        <f t="shared" si="77"/>
        <v>0</v>
      </c>
      <c r="BF45" s="173">
        <f t="shared" si="77"/>
        <v>0</v>
      </c>
      <c r="BG45" s="173">
        <f t="shared" si="77"/>
        <v>0</v>
      </c>
      <c r="BH45" s="130">
        <f t="shared" si="78"/>
        <v>0</v>
      </c>
      <c r="BI45" s="137" t="str">
        <f t="shared" si="79"/>
        <v/>
      </c>
      <c r="BJ45" s="513"/>
      <c r="BK45" s="126">
        <v>4</v>
      </c>
      <c r="BL45" s="236">
        <f>COUNTIFS($L$5:$L$300,$BJ$33,$M$5:$M$300,$Y45,$N$5:$N$300,$Z$31,$O$5:$O$300,$Z$32)</f>
        <v>0</v>
      </c>
      <c r="BM45" s="236">
        <f>COUNTIFS($L$5:$L$300,$BJ$33,$M$5:$M$300,$Y45,$N$5:$N$300,$Z$31,$O$5:$O$300,$AA$32)</f>
        <v>0</v>
      </c>
      <c r="BN45" s="236">
        <f>COUNTIFS($L$5:$L$300,$BJ$33,$M$5:$M$300,$Y45,$N$5:$N$300,$Z$31,$O$5:$O$300,$AB$32)</f>
        <v>0</v>
      </c>
      <c r="BO45" s="236"/>
      <c r="BP45" s="233">
        <f t="shared" si="80"/>
        <v>0</v>
      </c>
      <c r="BQ45" s="240" t="str">
        <f t="shared" si="81"/>
        <v/>
      </c>
      <c r="BR45" s="236">
        <f>COUNTIFS($L$5:$L$300,$BJ$33,$M$5:$M$300,$Y45,$N$5:$N$300,$AF$31,$O$5:$O$300,BR$32)</f>
        <v>0</v>
      </c>
      <c r="BS45" s="236">
        <f t="shared" si="82"/>
        <v>0</v>
      </c>
      <c r="BT45" s="236">
        <f t="shared" si="82"/>
        <v>0</v>
      </c>
      <c r="BU45" s="233">
        <f t="shared" si="83"/>
        <v>0</v>
      </c>
      <c r="BV45" s="240" t="str">
        <f t="shared" si="99"/>
        <v/>
      </c>
      <c r="BW45" s="236">
        <f t="shared" si="84"/>
        <v>0</v>
      </c>
      <c r="BX45" s="236">
        <f t="shared" si="84"/>
        <v>0</v>
      </c>
      <c r="BY45" s="236">
        <f t="shared" si="84"/>
        <v>0</v>
      </c>
      <c r="BZ45" s="233">
        <f t="shared" si="85"/>
        <v>0</v>
      </c>
      <c r="CA45" s="240" t="str">
        <f t="shared" si="100"/>
        <v/>
      </c>
      <c r="CB45" s="236">
        <f t="shared" si="86"/>
        <v>0</v>
      </c>
      <c r="CC45" s="236">
        <f t="shared" si="86"/>
        <v>0</v>
      </c>
      <c r="CD45" s="236">
        <f t="shared" si="86"/>
        <v>0</v>
      </c>
      <c r="CE45" s="233">
        <f t="shared" si="87"/>
        <v>0</v>
      </c>
      <c r="CF45" s="240" t="str">
        <f t="shared" si="101"/>
        <v/>
      </c>
      <c r="CG45" s="237">
        <f t="shared" si="88"/>
        <v>0</v>
      </c>
      <c r="CH45" s="236">
        <f t="shared" si="88"/>
        <v>0</v>
      </c>
      <c r="CI45" s="236">
        <f t="shared" si="88"/>
        <v>0</v>
      </c>
      <c r="CJ45" s="233">
        <f t="shared" si="89"/>
        <v>0</v>
      </c>
      <c r="CK45" s="242" t="str">
        <f t="shared" si="90"/>
        <v/>
      </c>
      <c r="CL45" s="237">
        <f t="shared" si="91"/>
        <v>0</v>
      </c>
      <c r="CM45" s="236">
        <f t="shared" si="91"/>
        <v>0</v>
      </c>
      <c r="CN45" s="236">
        <f t="shared" si="91"/>
        <v>0</v>
      </c>
      <c r="CO45" s="233">
        <f t="shared" si="92"/>
        <v>0</v>
      </c>
      <c r="CP45" s="240" t="str">
        <f t="shared" si="93"/>
        <v/>
      </c>
      <c r="CQ45" s="236">
        <f t="shared" si="94"/>
        <v>0</v>
      </c>
      <c r="CR45" s="236">
        <f t="shared" si="94"/>
        <v>0</v>
      </c>
      <c r="CS45" s="236">
        <f t="shared" si="94"/>
        <v>0</v>
      </c>
      <c r="CT45" s="233">
        <f t="shared" si="95"/>
        <v>0</v>
      </c>
      <c r="CU45" s="240" t="str">
        <f t="shared" si="96"/>
        <v/>
      </c>
      <c r="CV45" s="98"/>
    </row>
    <row r="46" spans="3:100" x14ac:dyDescent="0.25">
      <c r="C46" s="380">
        <f t="shared" si="5"/>
        <v>0</v>
      </c>
      <c r="E46" s="519" t="s">
        <v>108</v>
      </c>
      <c r="F46" s="519"/>
      <c r="G46" s="380" t="s">
        <v>91</v>
      </c>
      <c r="I46" s="409" t="e">
        <f t="shared" ca="1" si="6"/>
        <v>#NAME?</v>
      </c>
      <c r="K46" s="110"/>
      <c r="L46" s="74" t="str">
        <f t="shared" si="7"/>
        <v/>
      </c>
      <c r="M46" s="11" t="str">
        <f t="shared" si="8"/>
        <v/>
      </c>
      <c r="N46" s="11" t="str">
        <f t="shared" si="9"/>
        <v/>
      </c>
      <c r="O46" s="11" t="str">
        <f t="shared" si="10"/>
        <v/>
      </c>
      <c r="P46" s="380">
        <f t="shared" si="11"/>
        <v>1</v>
      </c>
      <c r="Q46" s="380">
        <f t="shared" si="12"/>
        <v>1</v>
      </c>
      <c r="X46" s="517"/>
      <c r="Y46" s="111">
        <v>5</v>
      </c>
      <c r="Z46" s="174">
        <f>COUNTIFS($L$5:$L$300,$X$42,$M$5:$M$300,$Y46,$N$5:$N$300,$Z$31,$O$5:$O$300,$Z$32)</f>
        <v>0</v>
      </c>
      <c r="AA46" s="174">
        <f>COUNTIFS($L$5:$L$300,$X$42,$M$5:$M$300,$Y46,$N$5:$N$300,$Z$31,$O$5:$O$300,$AA$32)</f>
        <v>0</v>
      </c>
      <c r="AB46" s="174">
        <f>COUNTIFS($L$5:$L$300,$X$42,$M$5:$M$300,$Y46,$N$5:$N$300,$Z$31,$O$5:$O$300,$AB$32)</f>
        <v>0</v>
      </c>
      <c r="AC46" s="409"/>
      <c r="AD46" s="409">
        <f t="shared" si="62"/>
        <v>0</v>
      </c>
      <c r="AE46" s="399" t="str">
        <f t="shared" si="63"/>
        <v/>
      </c>
      <c r="AF46" s="174">
        <f>COUNTIFS($L$5:$L$300,$X$42,$M$5:$M$300,$Y46,$N$5:$N$300,$AF$31,$O$5:$O$300,AF$32)</f>
        <v>0</v>
      </c>
      <c r="AG46" s="174">
        <f t="shared" si="64"/>
        <v>0</v>
      </c>
      <c r="AH46" s="174">
        <f t="shared" si="64"/>
        <v>0</v>
      </c>
      <c r="AI46" s="409">
        <f t="shared" si="65"/>
        <v>0</v>
      </c>
      <c r="AJ46" s="399" t="str">
        <f t="shared" si="97"/>
        <v/>
      </c>
      <c r="AK46" s="181">
        <f t="shared" si="66"/>
        <v>0</v>
      </c>
      <c r="AL46" s="174">
        <f t="shared" si="66"/>
        <v>0</v>
      </c>
      <c r="AM46" s="174">
        <f t="shared" si="66"/>
        <v>0</v>
      </c>
      <c r="AN46" s="409">
        <f t="shared" si="67"/>
        <v>0</v>
      </c>
      <c r="AO46" s="399" t="str">
        <f t="shared" si="98"/>
        <v/>
      </c>
      <c r="AP46" s="174">
        <f t="shared" si="68"/>
        <v>0</v>
      </c>
      <c r="AQ46" s="174">
        <f t="shared" si="68"/>
        <v>0</v>
      </c>
      <c r="AR46" s="174">
        <f t="shared" si="68"/>
        <v>0</v>
      </c>
      <c r="AS46" s="409">
        <f t="shared" si="69"/>
        <v>0</v>
      </c>
      <c r="AT46" s="399" t="str">
        <f t="shared" si="70"/>
        <v/>
      </c>
      <c r="AU46" s="181">
        <f t="shared" si="71"/>
        <v>0</v>
      </c>
      <c r="AV46" s="174">
        <f t="shared" si="71"/>
        <v>0</v>
      </c>
      <c r="AW46" s="174">
        <f t="shared" si="71"/>
        <v>0</v>
      </c>
      <c r="AX46" s="409">
        <f t="shared" si="72"/>
        <v>0</v>
      </c>
      <c r="AY46" s="399" t="str">
        <f t="shared" si="73"/>
        <v/>
      </c>
      <c r="AZ46" s="174">
        <f t="shared" si="74"/>
        <v>0</v>
      </c>
      <c r="BA46" s="174">
        <f t="shared" si="74"/>
        <v>0</v>
      </c>
      <c r="BB46" s="174">
        <f t="shared" si="74"/>
        <v>0</v>
      </c>
      <c r="BC46" s="409">
        <f t="shared" si="75"/>
        <v>0</v>
      </c>
      <c r="BD46" s="399" t="str">
        <f t="shared" si="76"/>
        <v/>
      </c>
      <c r="BE46" s="181">
        <f t="shared" si="77"/>
        <v>0</v>
      </c>
      <c r="BF46" s="174">
        <f t="shared" si="77"/>
        <v>0</v>
      </c>
      <c r="BG46" s="174">
        <f t="shared" si="77"/>
        <v>0</v>
      </c>
      <c r="BH46" s="409">
        <f t="shared" si="78"/>
        <v>0</v>
      </c>
      <c r="BI46" s="399" t="str">
        <f t="shared" si="79"/>
        <v/>
      </c>
      <c r="BJ46" s="513"/>
      <c r="BK46" s="132">
        <v>5</v>
      </c>
      <c r="BL46" s="174">
        <f>COUNTIFS($L$5:$L$300,$BJ$33,$M$5:$M$300,$Y46,$N$5:$N$300,$Z$31,$O$5:$O$300,$Z$32)</f>
        <v>0</v>
      </c>
      <c r="BM46" s="174">
        <f>COUNTIFS($L$5:$L$300,$BJ$33,$M$5:$M$300,$Y46,$N$5:$N$300,$Z$31,$O$5:$O$300,$AA$32)</f>
        <v>0</v>
      </c>
      <c r="BN46" s="174">
        <f>COUNTIFS($L$5:$L$300,$BJ$33,$M$5:$M$300,$Y46,$N$5:$N$300,$Z$31,$O$5:$O$300,$AB$32)</f>
        <v>0</v>
      </c>
      <c r="BO46" s="174"/>
      <c r="BP46" s="409">
        <f t="shared" si="80"/>
        <v>0</v>
      </c>
      <c r="BQ46" s="399" t="str">
        <f t="shared" si="81"/>
        <v/>
      </c>
      <c r="BR46" s="174">
        <f>COUNTIFS($L$5:$L$300,$BJ$33,$M$5:$M$300,$Y46,$N$5:$N$300,$AF$31,$O$5:$O$300,BR$32)</f>
        <v>0</v>
      </c>
      <c r="BS46" s="174">
        <f t="shared" si="82"/>
        <v>0</v>
      </c>
      <c r="BT46" s="174">
        <f t="shared" si="82"/>
        <v>0</v>
      </c>
      <c r="BU46" s="409">
        <f t="shared" si="83"/>
        <v>0</v>
      </c>
      <c r="BV46" s="399" t="str">
        <f t="shared" si="99"/>
        <v/>
      </c>
      <c r="BW46" s="174">
        <f t="shared" si="84"/>
        <v>0</v>
      </c>
      <c r="BX46" s="174">
        <f t="shared" si="84"/>
        <v>0</v>
      </c>
      <c r="BY46" s="174">
        <f t="shared" si="84"/>
        <v>0</v>
      </c>
      <c r="BZ46" s="409">
        <f t="shared" si="85"/>
        <v>0</v>
      </c>
      <c r="CA46" s="399" t="str">
        <f t="shared" si="100"/>
        <v/>
      </c>
      <c r="CB46" s="174">
        <f t="shared" si="86"/>
        <v>0</v>
      </c>
      <c r="CC46" s="174">
        <f t="shared" si="86"/>
        <v>0</v>
      </c>
      <c r="CD46" s="174">
        <f t="shared" si="86"/>
        <v>0</v>
      </c>
      <c r="CE46" s="409">
        <f t="shared" si="87"/>
        <v>0</v>
      </c>
      <c r="CF46" s="399" t="str">
        <f t="shared" si="101"/>
        <v/>
      </c>
      <c r="CG46" s="181">
        <f t="shared" si="88"/>
        <v>0</v>
      </c>
      <c r="CH46" s="174">
        <f t="shared" si="88"/>
        <v>0</v>
      </c>
      <c r="CI46" s="174">
        <f t="shared" si="88"/>
        <v>0</v>
      </c>
      <c r="CJ46" s="409">
        <f t="shared" si="89"/>
        <v>0</v>
      </c>
      <c r="CK46" s="398" t="str">
        <f t="shared" si="90"/>
        <v/>
      </c>
      <c r="CL46" s="181">
        <f t="shared" si="91"/>
        <v>0</v>
      </c>
      <c r="CM46" s="174">
        <f t="shared" si="91"/>
        <v>0</v>
      </c>
      <c r="CN46" s="174">
        <f t="shared" si="91"/>
        <v>0</v>
      </c>
      <c r="CO46" s="409">
        <f t="shared" si="92"/>
        <v>0</v>
      </c>
      <c r="CP46" s="399" t="str">
        <f t="shared" si="93"/>
        <v/>
      </c>
      <c r="CQ46" s="174">
        <f t="shared" si="94"/>
        <v>0</v>
      </c>
      <c r="CR46" s="174">
        <f t="shared" si="94"/>
        <v>0</v>
      </c>
      <c r="CS46" s="174">
        <f t="shared" si="94"/>
        <v>0</v>
      </c>
      <c r="CT46" s="409">
        <f t="shared" si="95"/>
        <v>0</v>
      </c>
      <c r="CU46" s="399" t="str">
        <f t="shared" si="96"/>
        <v/>
      </c>
      <c r="CV46" s="98"/>
    </row>
    <row r="47" spans="3:100" ht="15.75" thickBot="1" x14ac:dyDescent="0.3">
      <c r="C47" s="380">
        <f t="shared" si="5"/>
        <v>0</v>
      </c>
      <c r="E47" s="519" t="s">
        <v>109</v>
      </c>
      <c r="F47" s="519"/>
      <c r="G47" s="380" t="s">
        <v>92</v>
      </c>
      <c r="I47" s="409" t="e">
        <f t="shared" ca="1" si="6"/>
        <v>#NAME?</v>
      </c>
      <c r="K47" s="110"/>
      <c r="L47" s="74" t="str">
        <f t="shared" si="7"/>
        <v/>
      </c>
      <c r="M47" s="11" t="str">
        <f t="shared" si="8"/>
        <v/>
      </c>
      <c r="N47" s="11" t="str">
        <f t="shared" si="9"/>
        <v/>
      </c>
      <c r="O47" s="11" t="str">
        <f t="shared" si="10"/>
        <v/>
      </c>
      <c r="P47" s="380">
        <f t="shared" si="11"/>
        <v>1</v>
      </c>
      <c r="Q47" s="380">
        <f t="shared" si="12"/>
        <v>1</v>
      </c>
      <c r="X47" s="517"/>
      <c r="Y47" s="129">
        <v>6</v>
      </c>
      <c r="Z47" s="173">
        <f>COUNTIFS($L$5:$L$300,$X$42,$M$5:$M$300,$Y47,$N$5:$N$300,$Z$31,$O$5:$O$300,$Z$32)</f>
        <v>0</v>
      </c>
      <c r="AA47" s="173">
        <f>COUNTIFS($L$5:$L$300,$X$42,$M$5:$M$300,$Y47,$N$5:$N$300,$Z$31,$O$5:$O$300,$AA$32)</f>
        <v>0</v>
      </c>
      <c r="AB47" s="173">
        <f>COUNTIFS($L$5:$L$300,$X$42,$M$5:$M$300,$Y47,$N$5:$N$300,$Z$31,$O$5:$O$300,$AB$32)</f>
        <v>0</v>
      </c>
      <c r="AC47" s="130"/>
      <c r="AD47" s="130">
        <f t="shared" si="62"/>
        <v>0</v>
      </c>
      <c r="AE47" s="137" t="str">
        <f t="shared" si="63"/>
        <v/>
      </c>
      <c r="AF47" s="173">
        <f>COUNTIFS($L$5:$L$300,$X$42,$M$5:$M$300,$Y47,$N$5:$N$300,$AF$31,$O$5:$O$300,AF$32)</f>
        <v>0</v>
      </c>
      <c r="AG47" s="173">
        <f t="shared" si="64"/>
        <v>0</v>
      </c>
      <c r="AH47" s="173">
        <f t="shared" si="64"/>
        <v>0</v>
      </c>
      <c r="AI47" s="130">
        <f t="shared" si="65"/>
        <v>0</v>
      </c>
      <c r="AJ47" s="137" t="str">
        <f t="shared" si="97"/>
        <v/>
      </c>
      <c r="AK47" s="182">
        <f t="shared" si="66"/>
        <v>0</v>
      </c>
      <c r="AL47" s="173">
        <f t="shared" si="66"/>
        <v>0</v>
      </c>
      <c r="AM47" s="173">
        <f t="shared" si="66"/>
        <v>0</v>
      </c>
      <c r="AN47" s="130">
        <f t="shared" si="67"/>
        <v>0</v>
      </c>
      <c r="AO47" s="137" t="str">
        <f t="shared" si="98"/>
        <v/>
      </c>
      <c r="AP47" s="173">
        <f t="shared" si="68"/>
        <v>0</v>
      </c>
      <c r="AQ47" s="173">
        <f t="shared" si="68"/>
        <v>0</v>
      </c>
      <c r="AR47" s="173">
        <f t="shared" si="68"/>
        <v>0</v>
      </c>
      <c r="AS47" s="130">
        <f t="shared" si="69"/>
        <v>0</v>
      </c>
      <c r="AT47" s="137" t="str">
        <f t="shared" si="70"/>
        <v/>
      </c>
      <c r="AU47" s="182">
        <f t="shared" si="71"/>
        <v>0</v>
      </c>
      <c r="AV47" s="173">
        <f t="shared" si="71"/>
        <v>0</v>
      </c>
      <c r="AW47" s="173">
        <f t="shared" si="71"/>
        <v>0</v>
      </c>
      <c r="AX47" s="130">
        <f t="shared" si="72"/>
        <v>0</v>
      </c>
      <c r="AY47" s="164" t="str">
        <f t="shared" si="73"/>
        <v/>
      </c>
      <c r="AZ47" s="173">
        <f t="shared" si="74"/>
        <v>0</v>
      </c>
      <c r="BA47" s="173">
        <f t="shared" si="74"/>
        <v>0</v>
      </c>
      <c r="BB47" s="173">
        <f t="shared" si="74"/>
        <v>0</v>
      </c>
      <c r="BC47" s="130">
        <f t="shared" si="75"/>
        <v>0</v>
      </c>
      <c r="BD47" s="164" t="str">
        <f t="shared" si="76"/>
        <v/>
      </c>
      <c r="BE47" s="182">
        <f t="shared" si="77"/>
        <v>0</v>
      </c>
      <c r="BF47" s="173">
        <f t="shared" si="77"/>
        <v>0</v>
      </c>
      <c r="BG47" s="173">
        <f t="shared" si="77"/>
        <v>0</v>
      </c>
      <c r="BH47" s="130">
        <f t="shared" si="78"/>
        <v>0</v>
      </c>
      <c r="BI47" s="137" t="str">
        <f t="shared" si="79"/>
        <v/>
      </c>
      <c r="BJ47" s="514"/>
      <c r="BK47" s="234">
        <v>6</v>
      </c>
      <c r="BL47" s="236">
        <f>COUNTIFS($L$5:$L$300,$BJ$33,$M$5:$M$300,$Y47,$N$5:$N$300,$Z$31,$O$5:$O$300,$Z$32)</f>
        <v>0</v>
      </c>
      <c r="BM47" s="236">
        <f>COUNTIFS($L$5:$L$300,$BJ$33,$M$5:$M$300,$Y47,$N$5:$N$300,$Z$31,$O$5:$O$300,$AA$32)</f>
        <v>0</v>
      </c>
      <c r="BN47" s="236">
        <f>COUNTIFS($L$5:$L$300,$BJ$33,$M$5:$M$300,$Y47,$N$5:$N$300,$Z$31,$O$5:$O$300,$AB$32)</f>
        <v>0</v>
      </c>
      <c r="BO47" s="236"/>
      <c r="BP47" s="233">
        <f t="shared" si="80"/>
        <v>0</v>
      </c>
      <c r="BQ47" s="241" t="str">
        <f t="shared" si="81"/>
        <v/>
      </c>
      <c r="BR47" s="236">
        <f>COUNTIFS($L$5:$L$300,$BJ$33,$M$5:$M$300,$Y47,$N$5:$N$300,$AF$31,$O$5:$O$300,BR$32)</f>
        <v>0</v>
      </c>
      <c r="BS47" s="236">
        <f t="shared" si="82"/>
        <v>0</v>
      </c>
      <c r="BT47" s="236">
        <f t="shared" si="82"/>
        <v>0</v>
      </c>
      <c r="BU47" s="233">
        <f t="shared" si="83"/>
        <v>0</v>
      </c>
      <c r="BV47" s="241" t="str">
        <f t="shared" si="99"/>
        <v/>
      </c>
      <c r="BW47" s="236">
        <f t="shared" si="84"/>
        <v>0</v>
      </c>
      <c r="BX47" s="236">
        <f t="shared" si="84"/>
        <v>0</v>
      </c>
      <c r="BY47" s="236">
        <f t="shared" si="84"/>
        <v>0</v>
      </c>
      <c r="BZ47" s="233">
        <f t="shared" si="85"/>
        <v>0</v>
      </c>
      <c r="CA47" s="240" t="str">
        <f t="shared" si="100"/>
        <v/>
      </c>
      <c r="CB47" s="236">
        <f t="shared" si="86"/>
        <v>0</v>
      </c>
      <c r="CC47" s="236">
        <f t="shared" si="86"/>
        <v>0</v>
      </c>
      <c r="CD47" s="236">
        <f t="shared" si="86"/>
        <v>0</v>
      </c>
      <c r="CE47" s="233">
        <f t="shared" si="87"/>
        <v>0</v>
      </c>
      <c r="CF47" s="240" t="str">
        <f t="shared" si="101"/>
        <v/>
      </c>
      <c r="CG47" s="237">
        <f t="shared" si="88"/>
        <v>0</v>
      </c>
      <c r="CH47" s="236">
        <f t="shared" si="88"/>
        <v>0</v>
      </c>
      <c r="CI47" s="236">
        <f t="shared" si="88"/>
        <v>0</v>
      </c>
      <c r="CJ47" s="233">
        <f t="shared" si="89"/>
        <v>0</v>
      </c>
      <c r="CK47" s="242" t="str">
        <f t="shared" si="90"/>
        <v/>
      </c>
      <c r="CL47" s="238">
        <f t="shared" si="91"/>
        <v>0</v>
      </c>
      <c r="CM47" s="239">
        <f t="shared" si="91"/>
        <v>0</v>
      </c>
      <c r="CN47" s="239">
        <f t="shared" si="91"/>
        <v>0</v>
      </c>
      <c r="CO47" s="235">
        <f t="shared" si="92"/>
        <v>0</v>
      </c>
      <c r="CP47" s="241" t="str">
        <f t="shared" si="93"/>
        <v/>
      </c>
      <c r="CQ47" s="236">
        <f t="shared" si="94"/>
        <v>0</v>
      </c>
      <c r="CR47" s="236">
        <f t="shared" si="94"/>
        <v>0</v>
      </c>
      <c r="CS47" s="236">
        <f t="shared" si="94"/>
        <v>0</v>
      </c>
      <c r="CT47" s="233">
        <f t="shared" si="95"/>
        <v>0</v>
      </c>
      <c r="CU47" s="240" t="str">
        <f t="shared" si="96"/>
        <v/>
      </c>
      <c r="CV47" s="98"/>
    </row>
    <row r="48" spans="3:100" ht="16.5" thickBot="1" x14ac:dyDescent="0.3">
      <c r="C48" s="380">
        <f t="shared" si="5"/>
        <v>0</v>
      </c>
      <c r="E48" s="519" t="s">
        <v>110</v>
      </c>
      <c r="F48" s="519"/>
      <c r="G48" s="380" t="s">
        <v>93</v>
      </c>
      <c r="I48" s="409" t="e">
        <f t="shared" ca="1" si="6"/>
        <v>#NAME?</v>
      </c>
      <c r="K48" s="110"/>
      <c r="L48" s="74" t="str">
        <f t="shared" si="7"/>
        <v/>
      </c>
      <c r="M48" s="11" t="str">
        <f t="shared" si="8"/>
        <v/>
      </c>
      <c r="N48" s="11" t="str">
        <f t="shared" si="9"/>
        <v/>
      </c>
      <c r="O48" s="11" t="str">
        <f t="shared" si="10"/>
        <v/>
      </c>
      <c r="P48" s="380">
        <f t="shared" si="11"/>
        <v>1</v>
      </c>
      <c r="Q48" s="380">
        <f t="shared" si="12"/>
        <v>1</v>
      </c>
      <c r="X48" s="505" t="s">
        <v>130</v>
      </c>
      <c r="Y48" s="506"/>
      <c r="Z48" s="175">
        <f>SUM(Z42:Z47)</f>
        <v>0</v>
      </c>
      <c r="AA48" s="176">
        <f>SUM(AA42:AA47)</f>
        <v>0</v>
      </c>
      <c r="AB48" s="176">
        <f>SUM(AB42:AB47)</f>
        <v>0</v>
      </c>
      <c r="AC48" s="393"/>
      <c r="AD48" s="393">
        <f t="shared" si="62"/>
        <v>0</v>
      </c>
      <c r="AE48" s="138" t="str">
        <f t="shared" si="63"/>
        <v/>
      </c>
      <c r="AF48" s="175">
        <f>SUM(AF42:AF47)</f>
        <v>0</v>
      </c>
      <c r="AG48" s="176">
        <f>SUM(AG42:AG47)</f>
        <v>0</v>
      </c>
      <c r="AH48" s="176">
        <f>SUM(AH42:AH47)</f>
        <v>0</v>
      </c>
      <c r="AI48" s="393">
        <f t="shared" si="65"/>
        <v>0</v>
      </c>
      <c r="AJ48" s="138" t="str">
        <f t="shared" si="97"/>
        <v/>
      </c>
      <c r="AK48" s="175">
        <f>SUM(AK42:AK47)</f>
        <v>0</v>
      </c>
      <c r="AL48" s="176">
        <f>SUM(AL42:AL47)</f>
        <v>0</v>
      </c>
      <c r="AM48" s="176">
        <f>SUM(AM42:AM47)</f>
        <v>0</v>
      </c>
      <c r="AN48" s="393">
        <f t="shared" si="67"/>
        <v>0</v>
      </c>
      <c r="AO48" s="138" t="str">
        <f t="shared" si="98"/>
        <v/>
      </c>
      <c r="AP48" s="175">
        <f>SUM(AP42:AP47)</f>
        <v>0</v>
      </c>
      <c r="AQ48" s="176">
        <f>SUM(AQ42:AQ47)</f>
        <v>0</v>
      </c>
      <c r="AR48" s="176">
        <f>SUM(AR42:AR47)</f>
        <v>0</v>
      </c>
      <c r="AS48" s="393">
        <f t="shared" si="69"/>
        <v>0</v>
      </c>
      <c r="AT48" s="138" t="str">
        <f t="shared" si="70"/>
        <v/>
      </c>
      <c r="AU48" s="175">
        <f>SUM(AU42:AU47)</f>
        <v>0</v>
      </c>
      <c r="AV48" s="176">
        <f>SUM(AV42:AV47)</f>
        <v>0</v>
      </c>
      <c r="AW48" s="176">
        <f>SUM(AW42:AW47)</f>
        <v>0</v>
      </c>
      <c r="AX48" s="393">
        <f t="shared" si="72"/>
        <v>0</v>
      </c>
      <c r="AY48" s="138" t="str">
        <f t="shared" si="73"/>
        <v/>
      </c>
      <c r="AZ48" s="175">
        <f>SUM(AZ42:AZ47)</f>
        <v>0</v>
      </c>
      <c r="BA48" s="176">
        <f>SUM(BA42:BA47)</f>
        <v>0</v>
      </c>
      <c r="BB48" s="176">
        <f>SUM(BB42:BB47)</f>
        <v>0</v>
      </c>
      <c r="BC48" s="393">
        <f t="shared" si="75"/>
        <v>0</v>
      </c>
      <c r="BD48" s="138" t="str">
        <f t="shared" si="76"/>
        <v/>
      </c>
      <c r="BE48" s="175">
        <f>SUM(BE42:BE47)</f>
        <v>0</v>
      </c>
      <c r="BF48" s="176">
        <f>SUM(BF42:BF47)</f>
        <v>0</v>
      </c>
      <c r="BG48" s="176">
        <f>SUM(BG42:BG47)</f>
        <v>0</v>
      </c>
      <c r="BH48" s="393">
        <f t="shared" si="78"/>
        <v>0</v>
      </c>
      <c r="BI48" s="138" t="str">
        <f t="shared" si="79"/>
        <v/>
      </c>
      <c r="BJ48" s="505" t="s">
        <v>130</v>
      </c>
      <c r="BK48" s="506"/>
      <c r="BL48" s="175">
        <f>SUM(BL42:BL47)</f>
        <v>0</v>
      </c>
      <c r="BM48" s="176">
        <f>COUNTIFS($L$5:$L$300,$X$33,$M$5:$M$300,$Y48,$N$5:$N$300,$Z$31,$O$5:$O$300,$AA$32)</f>
        <v>0</v>
      </c>
      <c r="BN48" s="176">
        <f>SUM(BN42:BN47)</f>
        <v>0</v>
      </c>
      <c r="BO48" s="176"/>
      <c r="BP48" s="393">
        <f t="shared" si="80"/>
        <v>0</v>
      </c>
      <c r="BQ48" s="138" t="str">
        <f t="shared" si="81"/>
        <v/>
      </c>
      <c r="BR48" s="175">
        <f>SUM(BR42:BR47)</f>
        <v>0</v>
      </c>
      <c r="BS48" s="176">
        <f>SUM(BS42:BS47)</f>
        <v>0</v>
      </c>
      <c r="BT48" s="176">
        <f>SUM(BT42:BT47)</f>
        <v>0</v>
      </c>
      <c r="BU48" s="393">
        <f t="shared" si="83"/>
        <v>0</v>
      </c>
      <c r="BV48" s="138" t="str">
        <f t="shared" si="99"/>
        <v/>
      </c>
      <c r="BW48" s="175">
        <f>SUM(BW42:BW47)</f>
        <v>0</v>
      </c>
      <c r="BX48" s="176">
        <f>SUM(BY42:BY47)</f>
        <v>0</v>
      </c>
      <c r="BY48" s="176">
        <f>SUM(BY42:BY47)</f>
        <v>0</v>
      </c>
      <c r="BZ48" s="393">
        <f t="shared" si="85"/>
        <v>0</v>
      </c>
      <c r="CA48" s="138" t="str">
        <f t="shared" si="100"/>
        <v/>
      </c>
      <c r="CB48" s="175">
        <f>SUM(CB42:CB47)</f>
        <v>0</v>
      </c>
      <c r="CC48" s="176">
        <f>SUM(CC42:CC47)</f>
        <v>0</v>
      </c>
      <c r="CD48" s="176">
        <f>SUM(CD42:CD47)</f>
        <v>0</v>
      </c>
      <c r="CE48" s="393">
        <f t="shared" si="87"/>
        <v>0</v>
      </c>
      <c r="CF48" s="138" t="str">
        <f t="shared" si="101"/>
        <v/>
      </c>
      <c r="CG48" s="175">
        <f>SUM(CG42:CG47)</f>
        <v>0</v>
      </c>
      <c r="CH48" s="176">
        <f>SUM(CH42:CH47)</f>
        <v>0</v>
      </c>
      <c r="CI48" s="176">
        <f>SUM(CI42:CI47)</f>
        <v>0</v>
      </c>
      <c r="CJ48" s="393">
        <f t="shared" si="89"/>
        <v>0</v>
      </c>
      <c r="CK48" s="138" t="str">
        <f t="shared" si="90"/>
        <v/>
      </c>
      <c r="CL48" s="187">
        <f>SUM(CL42:CL47)</f>
        <v>0</v>
      </c>
      <c r="CM48" s="188">
        <f>SUM(CM42:CM47)</f>
        <v>0</v>
      </c>
      <c r="CN48" s="188">
        <f>SUM(CN42:CN47)</f>
        <v>0</v>
      </c>
      <c r="CO48" s="374">
        <f t="shared" si="92"/>
        <v>0</v>
      </c>
      <c r="CP48" s="243" t="str">
        <f t="shared" si="93"/>
        <v/>
      </c>
      <c r="CQ48" s="175">
        <f>SUM(CQ42:CQ47)</f>
        <v>0</v>
      </c>
      <c r="CR48" s="176">
        <f>SUM(CR42:CR47)</f>
        <v>0</v>
      </c>
      <c r="CS48" s="176">
        <f>SUM(CS42:CS47)</f>
        <v>0</v>
      </c>
      <c r="CT48" s="393">
        <f t="shared" si="95"/>
        <v>0</v>
      </c>
      <c r="CU48" s="138" t="str">
        <f t="shared" si="96"/>
        <v/>
      </c>
      <c r="CV48" s="98"/>
    </row>
    <row r="49" spans="3:100" ht="15.75" thickBot="1" x14ac:dyDescent="0.3">
      <c r="C49" s="380">
        <f t="shared" si="5"/>
        <v>0</v>
      </c>
      <c r="E49" s="516" t="s">
        <v>115</v>
      </c>
      <c r="F49" s="516"/>
      <c r="G49" s="385">
        <v>1</v>
      </c>
      <c r="I49" s="409" t="e">
        <f t="shared" ca="1" si="6"/>
        <v>#NAME?</v>
      </c>
      <c r="K49" s="110"/>
      <c r="L49" s="74" t="str">
        <f t="shared" si="7"/>
        <v/>
      </c>
      <c r="M49" s="11" t="str">
        <f t="shared" si="8"/>
        <v/>
      </c>
      <c r="N49" s="11" t="str">
        <f t="shared" si="9"/>
        <v/>
      </c>
      <c r="O49" s="11" t="str">
        <f t="shared" si="10"/>
        <v/>
      </c>
      <c r="P49" s="380">
        <f t="shared" si="11"/>
        <v>1</v>
      </c>
      <c r="Q49" s="380">
        <f t="shared" si="12"/>
        <v>1</v>
      </c>
      <c r="Z49" s="499" t="str">
        <f>$G$23</f>
        <v>S</v>
      </c>
      <c r="AA49" s="500"/>
      <c r="AB49" s="500"/>
      <c r="AC49" s="500"/>
      <c r="AD49" s="500"/>
      <c r="AE49" s="501"/>
      <c r="AF49" s="499" t="str">
        <f>$G$24</f>
        <v>R</v>
      </c>
      <c r="AG49" s="500"/>
      <c r="AH49" s="500"/>
      <c r="AI49" s="500"/>
      <c r="AJ49" s="501"/>
      <c r="AK49" s="509" t="str">
        <f>$G$26</f>
        <v>D</v>
      </c>
      <c r="AL49" s="510"/>
      <c r="AM49" s="510"/>
      <c r="AN49" s="510"/>
      <c r="AO49" s="511"/>
      <c r="AP49" s="499" t="str">
        <f>$G$27</f>
        <v>L</v>
      </c>
      <c r="AQ49" s="500"/>
      <c r="AR49" s="500"/>
      <c r="AS49" s="500"/>
      <c r="AT49" s="500"/>
      <c r="AU49" s="499" t="str">
        <f>$G$22</f>
        <v>A</v>
      </c>
      <c r="AV49" s="500"/>
      <c r="AW49" s="500"/>
      <c r="AX49" s="500"/>
      <c r="AY49" s="500"/>
      <c r="AZ49" s="499" t="str">
        <f>$G$32</f>
        <v>X</v>
      </c>
      <c r="BA49" s="500"/>
      <c r="BB49" s="500"/>
      <c r="BC49" s="500"/>
      <c r="BD49" s="501"/>
      <c r="BE49" s="500" t="str">
        <f>$G$25</f>
        <v>B</v>
      </c>
      <c r="BF49" s="500"/>
      <c r="BG49" s="500"/>
      <c r="BH49" s="500"/>
      <c r="BI49" s="501"/>
      <c r="BJ49" s="1"/>
      <c r="BK49" s="27"/>
      <c r="BL49" s="499" t="str">
        <f>$G$23</f>
        <v>S</v>
      </c>
      <c r="BM49" s="500"/>
      <c r="BN49" s="500"/>
      <c r="BO49" s="500"/>
      <c r="BP49" s="500"/>
      <c r="BQ49" s="501"/>
      <c r="BR49" s="499" t="str">
        <f>$G$24</f>
        <v>R</v>
      </c>
      <c r="BS49" s="500"/>
      <c r="BT49" s="500"/>
      <c r="BU49" s="500"/>
      <c r="BV49" s="501"/>
      <c r="BW49" s="499" t="str">
        <f>$G$26</f>
        <v>D</v>
      </c>
      <c r="BX49" s="500"/>
      <c r="BY49" s="500"/>
      <c r="BZ49" s="500"/>
      <c r="CA49" s="501"/>
      <c r="CB49" s="499" t="str">
        <f>$G$27</f>
        <v>L</v>
      </c>
      <c r="CC49" s="500"/>
      <c r="CD49" s="500"/>
      <c r="CE49" s="500"/>
      <c r="CF49" s="500"/>
      <c r="CG49" s="499" t="str">
        <f>$G$22</f>
        <v>A</v>
      </c>
      <c r="CH49" s="500"/>
      <c r="CI49" s="500"/>
      <c r="CJ49" s="500"/>
      <c r="CK49" s="501"/>
      <c r="CL49" s="500" t="str">
        <f>$G$32</f>
        <v>X</v>
      </c>
      <c r="CM49" s="500"/>
      <c r="CN49" s="500"/>
      <c r="CO49" s="500"/>
      <c r="CP49" s="501"/>
      <c r="CQ49" s="500" t="str">
        <f>$G$25</f>
        <v>B</v>
      </c>
      <c r="CR49" s="500"/>
      <c r="CS49" s="500"/>
      <c r="CT49" s="500"/>
      <c r="CU49" s="501"/>
      <c r="CV49" s="31"/>
    </row>
    <row r="50" spans="3:100" ht="15.75" thickBot="1" x14ac:dyDescent="0.3">
      <c r="C50" s="380">
        <f t="shared" si="5"/>
        <v>0</v>
      </c>
      <c r="E50" s="516" t="s">
        <v>116</v>
      </c>
      <c r="F50" s="516"/>
      <c r="G50" s="385">
        <v>2</v>
      </c>
      <c r="I50" s="409" t="e">
        <f t="shared" ca="1" si="6"/>
        <v>#NAME?</v>
      </c>
      <c r="K50" s="110"/>
      <c r="L50" s="74" t="str">
        <f t="shared" si="7"/>
        <v/>
      </c>
      <c r="M50" s="11" t="str">
        <f t="shared" si="8"/>
        <v/>
      </c>
      <c r="N50" s="11" t="str">
        <f t="shared" si="9"/>
        <v/>
      </c>
      <c r="O50" s="11" t="str">
        <f t="shared" si="10"/>
        <v/>
      </c>
      <c r="P50" s="380">
        <f t="shared" si="11"/>
        <v>1</v>
      </c>
      <c r="Q50" s="380">
        <f t="shared" si="12"/>
        <v>1</v>
      </c>
      <c r="Y50" s="125" t="s">
        <v>127</v>
      </c>
      <c r="Z50" s="176" t="str">
        <f>$G$29</f>
        <v>P</v>
      </c>
      <c r="AA50" s="170" t="str">
        <f>$G$31</f>
        <v>C</v>
      </c>
      <c r="AB50" s="170" t="str">
        <f>$G$28</f>
        <v>E</v>
      </c>
      <c r="AC50" s="97"/>
      <c r="AD50" s="392" t="s">
        <v>10</v>
      </c>
      <c r="AE50" s="119" t="s">
        <v>128</v>
      </c>
      <c r="AF50" s="175" t="str">
        <f>$G$30</f>
        <v>EX</v>
      </c>
      <c r="AG50" s="176" t="str">
        <f>$G$31</f>
        <v>C</v>
      </c>
      <c r="AH50" s="176" t="str">
        <f>$G$28</f>
        <v>E</v>
      </c>
      <c r="AI50" s="393" t="s">
        <v>10</v>
      </c>
      <c r="AJ50" s="138" t="s">
        <v>128</v>
      </c>
      <c r="AK50" s="175" t="str">
        <f>$G$30</f>
        <v>EX</v>
      </c>
      <c r="AL50" s="176" t="str">
        <f>$G$31</f>
        <v>C</v>
      </c>
      <c r="AM50" s="176" t="str">
        <f>$G$28</f>
        <v>E</v>
      </c>
      <c r="AN50" s="161" t="s">
        <v>10</v>
      </c>
      <c r="AO50" s="138" t="s">
        <v>128</v>
      </c>
      <c r="AP50" s="175" t="str">
        <f>$G$30</f>
        <v>EX</v>
      </c>
      <c r="AQ50" s="176" t="str">
        <f>$G$31</f>
        <v>C</v>
      </c>
      <c r="AR50" s="176" t="str">
        <f>$G$28</f>
        <v>E</v>
      </c>
      <c r="AS50" s="393" t="s">
        <v>10</v>
      </c>
      <c r="AT50" s="155" t="s">
        <v>128</v>
      </c>
      <c r="AU50" s="175" t="str">
        <f>$G$29</f>
        <v>P</v>
      </c>
      <c r="AV50" s="176" t="str">
        <f>$G$31</f>
        <v>C</v>
      </c>
      <c r="AW50" s="176" t="str">
        <f>$G$28</f>
        <v>E</v>
      </c>
      <c r="AX50" s="393" t="s">
        <v>10</v>
      </c>
      <c r="AY50" s="138" t="s">
        <v>128</v>
      </c>
      <c r="AZ50" s="176" t="str">
        <f>$G$29</f>
        <v>P</v>
      </c>
      <c r="BA50" s="176" t="str">
        <f>$G$31</f>
        <v>C</v>
      </c>
      <c r="BB50" s="176" t="str">
        <f>$G$28</f>
        <v>E</v>
      </c>
      <c r="BC50" s="393" t="s">
        <v>10</v>
      </c>
      <c r="BD50" s="138" t="s">
        <v>128</v>
      </c>
      <c r="BE50" s="176" t="str">
        <f>$G$29</f>
        <v>P</v>
      </c>
      <c r="BF50" s="170" t="str">
        <f>$G$31</f>
        <v>C</v>
      </c>
      <c r="BG50" s="170" t="str">
        <f>$G$28</f>
        <v>E</v>
      </c>
      <c r="BH50" s="392" t="s">
        <v>10</v>
      </c>
      <c r="BI50" s="138" t="s">
        <v>128</v>
      </c>
      <c r="BJ50" s="1"/>
      <c r="BK50" s="125" t="s">
        <v>127</v>
      </c>
      <c r="BL50" s="176" t="str">
        <f>$G$29</f>
        <v>P</v>
      </c>
      <c r="BM50" s="170" t="str">
        <f>$G$31</f>
        <v>C</v>
      </c>
      <c r="BN50" s="170" t="str">
        <f>$G$28</f>
        <v>E</v>
      </c>
      <c r="BO50" s="97"/>
      <c r="BP50" s="392" t="s">
        <v>10</v>
      </c>
      <c r="BQ50" s="119" t="s">
        <v>128</v>
      </c>
      <c r="BR50" s="175" t="str">
        <f>$G$30</f>
        <v>EX</v>
      </c>
      <c r="BS50" s="176" t="str">
        <f>$G$31</f>
        <v>C</v>
      </c>
      <c r="BT50" s="176" t="str">
        <f>$G$28</f>
        <v>E</v>
      </c>
      <c r="BU50" s="393" t="s">
        <v>10</v>
      </c>
      <c r="BV50" s="138" t="s">
        <v>128</v>
      </c>
      <c r="BW50" s="175" t="str">
        <f>$G$30</f>
        <v>EX</v>
      </c>
      <c r="BX50" s="176" t="str">
        <f>$G$31</f>
        <v>C</v>
      </c>
      <c r="BY50" s="176" t="str">
        <f>$G$28</f>
        <v>E</v>
      </c>
      <c r="BZ50" s="161" t="s">
        <v>10</v>
      </c>
      <c r="CA50" s="138" t="s">
        <v>128</v>
      </c>
      <c r="CB50" s="175" t="str">
        <f>$G$30</f>
        <v>EX</v>
      </c>
      <c r="CC50" s="176" t="str">
        <f>$G$31</f>
        <v>C</v>
      </c>
      <c r="CD50" s="176" t="str">
        <f>$G$28</f>
        <v>E</v>
      </c>
      <c r="CE50" s="393" t="s">
        <v>10</v>
      </c>
      <c r="CF50" s="155" t="s">
        <v>128</v>
      </c>
      <c r="CG50" s="175" t="str">
        <f>$G$29</f>
        <v>P</v>
      </c>
      <c r="CH50" s="176" t="str">
        <f>$G$31</f>
        <v>C</v>
      </c>
      <c r="CI50" s="176" t="str">
        <f>$G$28</f>
        <v>E</v>
      </c>
      <c r="CJ50" s="393" t="s">
        <v>10</v>
      </c>
      <c r="CK50" s="138" t="s">
        <v>128</v>
      </c>
      <c r="CL50" s="176" t="str">
        <f>$G$29</f>
        <v>P</v>
      </c>
      <c r="CM50" s="170" t="str">
        <f>$G$31</f>
        <v>C</v>
      </c>
      <c r="CN50" s="170" t="str">
        <f>$G$28</f>
        <v>E</v>
      </c>
      <c r="CO50" s="393" t="s">
        <v>10</v>
      </c>
      <c r="CP50" s="138" t="s">
        <v>128</v>
      </c>
      <c r="CQ50" s="176" t="str">
        <f>$G$29</f>
        <v>P</v>
      </c>
      <c r="CR50" s="170" t="str">
        <f>$G$31</f>
        <v>C</v>
      </c>
      <c r="CS50" s="170" t="str">
        <f>$G$28</f>
        <v>E</v>
      </c>
      <c r="CT50" s="392" t="s">
        <v>10</v>
      </c>
      <c r="CU50" s="138" t="s">
        <v>128</v>
      </c>
      <c r="CV50" s="329"/>
    </row>
    <row r="51" spans="3:100" ht="15" customHeight="1" x14ac:dyDescent="0.25">
      <c r="C51" s="380">
        <f t="shared" si="5"/>
        <v>0</v>
      </c>
      <c r="E51" s="516" t="s">
        <v>117</v>
      </c>
      <c r="F51" s="516"/>
      <c r="G51" s="385">
        <v>3</v>
      </c>
      <c r="I51" s="409" t="e">
        <f t="shared" ca="1" si="6"/>
        <v>#NAME?</v>
      </c>
      <c r="K51" s="110"/>
      <c r="L51" s="74" t="str">
        <f t="shared" si="7"/>
        <v/>
      </c>
      <c r="M51" s="11" t="str">
        <f t="shared" si="8"/>
        <v/>
      </c>
      <c r="N51" s="11" t="str">
        <f t="shared" si="9"/>
        <v/>
      </c>
      <c r="O51" s="11" t="str">
        <f t="shared" si="10"/>
        <v/>
      </c>
      <c r="P51" s="380">
        <f t="shared" si="11"/>
        <v>1</v>
      </c>
      <c r="Q51" s="380">
        <f t="shared" si="12"/>
        <v>1</v>
      </c>
      <c r="X51" s="515">
        <f>F6</f>
        <v>0</v>
      </c>
      <c r="Y51" s="391">
        <v>1</v>
      </c>
      <c r="Z51" s="172">
        <f>COUNTIFS($L$5:$L$300,$X$51,$M$5:$M$300,$Y$33,$N$5:$N$300,$Z$31,$O$5:$O$300,$Z$32)</f>
        <v>0</v>
      </c>
      <c r="AA51" s="172">
        <f>COUNTIFS($L$5:$L$300,$X$51,$M$5:$M$300,$Y$33,$N$5:$N$300,$Z$31,$O$5:$O$300,AA$32)</f>
        <v>0</v>
      </c>
      <c r="AB51" s="172">
        <f>COUNTIFS($L$5:$L$300,$X$51,$M$5:$M$300,$Y$33,$N$5:$N$300,$Z$31,$O$5:$O$300,AB$32)</f>
        <v>0</v>
      </c>
      <c r="AC51" s="97"/>
      <c r="AD51" s="97">
        <f t="shared" ref="AD51:AD57" si="102">SUM(Z51:AB51)</f>
        <v>0</v>
      </c>
      <c r="AE51" s="397" t="str">
        <f t="shared" ref="AE51:AE57" si="103">IF(AD51=0,"",((Z51*4)+(AA51*2)+(AB51*0))/AD51)</f>
        <v/>
      </c>
      <c r="AF51" s="174">
        <f>COUNTIFS($L$5:$L$300,$X$51,$M$5:$M$300,$Y$33,$N$5:$N$300,$AF$31,$O$5:$O$300,AF$32)</f>
        <v>0</v>
      </c>
      <c r="AG51" s="174">
        <f t="shared" ref="AG51:AH56" si="104">COUNTIFS($L$5:$L$300,$X$51,$M$5:$M$300,$Y51,$N$5:$N$300,$AF$31,$O$5:$O$300,AG$32)</f>
        <v>0</v>
      </c>
      <c r="AH51" s="174">
        <f t="shared" si="104"/>
        <v>0</v>
      </c>
      <c r="AI51" s="97">
        <f t="shared" ref="AI51:AI57" si="105">SUM(AF51:AH51)</f>
        <v>0</v>
      </c>
      <c r="AJ51" s="397" t="str">
        <f>IF(AI51=0,"",((AF51*3)+(AG51*1.5)+(AH51*0))/AI51)</f>
        <v/>
      </c>
      <c r="AK51" s="181">
        <f t="shared" ref="AK51:AM56" si="106">COUNTIFS($L$5:$L$300,$X$51,$M$5:$M$300,$Y51,$N$5:$N$300,$AK$31,$O$5:$O$300,AK$32)</f>
        <v>0</v>
      </c>
      <c r="AL51" s="174">
        <f t="shared" si="106"/>
        <v>0</v>
      </c>
      <c r="AM51" s="174">
        <f t="shared" si="106"/>
        <v>0</v>
      </c>
      <c r="AN51" s="97">
        <f t="shared" ref="AN51:AN57" si="107">SUM(AK51:AM51)</f>
        <v>0</v>
      </c>
      <c r="AO51" s="397" t="str">
        <f>IF(AN51=0,"",((AK51*3)+(AL51*1.5)+(AM51*0))/AN51)</f>
        <v/>
      </c>
      <c r="AP51" s="174">
        <f t="shared" ref="AP51:AR56" si="108">COUNTIFS($L$5:$L$300,$X$51,$M$5:$M$300,$Y51,$N$5:$N$300,$AP$31,$O$5:$O$300,AP$32)</f>
        <v>0</v>
      </c>
      <c r="AQ51" s="174">
        <f t="shared" si="108"/>
        <v>0</v>
      </c>
      <c r="AR51" s="174">
        <f t="shared" si="108"/>
        <v>0</v>
      </c>
      <c r="AS51" s="97">
        <f t="shared" ref="AS51:AS57" si="109">SUM(AP51:AR51)</f>
        <v>0</v>
      </c>
      <c r="AT51" s="397" t="str">
        <f t="shared" ref="AT51:AT57" si="110">IF(AS51=0,"",((AP51*3)+(AQ51*1.5)+(AS51*0))/AS51)</f>
        <v/>
      </c>
      <c r="AU51" s="185">
        <f t="shared" ref="AU51:AW56" si="111">COUNTIFS($L$5:$L$300,$X$51,$M$5:$M$300,$Y51,$N$5:$N$300,$AU$31,$O$5:$O$300,AU$32)</f>
        <v>0</v>
      </c>
      <c r="AV51" s="172">
        <f t="shared" si="111"/>
        <v>0</v>
      </c>
      <c r="AW51" s="172">
        <f t="shared" si="111"/>
        <v>0</v>
      </c>
      <c r="AX51" s="97">
        <f t="shared" ref="AX51:AX57" si="112">SUM(AU51:AW51)</f>
        <v>0</v>
      </c>
      <c r="AY51" s="397" t="str">
        <f t="shared" ref="AY51:AY57" si="113">IF(AX51=0,"",((AU51*4)+(AV51*2)+(AW51*0))/AX51)</f>
        <v/>
      </c>
      <c r="AZ51" s="174">
        <f t="shared" ref="AZ51:BB56" si="114">COUNTIFS($L$5:$L$300,$X$51,$M$5:$M$300,$Y51,$N$5:$N$300,$AZ$31,$O$5:$O$300,AZ$32)</f>
        <v>0</v>
      </c>
      <c r="BA51" s="174">
        <f t="shared" si="114"/>
        <v>0</v>
      </c>
      <c r="BB51" s="174">
        <f t="shared" si="114"/>
        <v>0</v>
      </c>
      <c r="BC51" s="409">
        <f t="shared" ref="BC51:BC57" si="115">SUM(AZ51:BB51)</f>
        <v>0</v>
      </c>
      <c r="BD51" s="399" t="str">
        <f t="shared" ref="BD51:BD57" si="116">IF(BC51=0,"",((AZ51*4)+(BA51*2)+(BB51*0))/BC51)</f>
        <v/>
      </c>
      <c r="BE51" s="185">
        <f t="shared" ref="BE51:BG56" si="117">COUNTIFS($L$5:$L$300,$X$51,$M$5:$M$300,$Y51,$N$5:$N$300,$BE$31,$O$5:$O$300,BE$32)</f>
        <v>0</v>
      </c>
      <c r="BF51" s="172">
        <f t="shared" si="117"/>
        <v>0</v>
      </c>
      <c r="BG51" s="172">
        <f t="shared" si="117"/>
        <v>0</v>
      </c>
      <c r="BH51" s="97">
        <f t="shared" ref="BH51:BH57" si="118">SUM(BE51:BG51)</f>
        <v>0</v>
      </c>
      <c r="BI51" s="397" t="str">
        <f t="shared" ref="BI51:BI57" si="119">IF(BH51=0,"",((BE51*4)+(BF51*2)+(BG51*0))/BH51)</f>
        <v/>
      </c>
      <c r="BJ51" s="512">
        <f>H6</f>
        <v>0</v>
      </c>
      <c r="BK51" s="404">
        <v>1</v>
      </c>
      <c r="BL51" s="172">
        <f>COUNTIFS($L$5:$L$300,$BJ$33,$M$5:$M$300,$Y$33,$N$5:$N$300,$Z$31,$O$5:$O$300,$Z$32)</f>
        <v>0</v>
      </c>
      <c r="BM51" s="172">
        <f>COUNTIFS($L$5:$L$300,$BJ$33,$M$5:$M$300,$Y$33,$N$5:$N$300,$Z$31,$O$5:$O$300,BM$32)</f>
        <v>0</v>
      </c>
      <c r="BN51" s="172">
        <f>COUNTIFS($L$5:$L$300,$BJ$33,$M$5:$M$300,$Y$33,$N$5:$N$300,$Z$31,$O$5:$O$300,BN$32)</f>
        <v>0</v>
      </c>
      <c r="BO51" s="172"/>
      <c r="BP51" s="97">
        <f t="shared" ref="BP51:BP57" si="120">SUM(BL51:BN51)</f>
        <v>0</v>
      </c>
      <c r="BQ51" s="397" t="str">
        <f t="shared" ref="BQ51:BQ57" si="121">IF(BP51=0,"",((BL51*4)+(BM51*2)+(BN51*0))/BP51)</f>
        <v/>
      </c>
      <c r="BR51" s="174">
        <f>COUNTIFS($L$5:$L$300,$BJ$33,$M$5:$M$300,$Y$33,$N$5:$N$300,$AF$31,$O$5:$O$300,BR$32)</f>
        <v>0</v>
      </c>
      <c r="BS51" s="174">
        <f t="shared" ref="BS51:BT56" si="122">COUNTIFS($L$5:$L$300,$BJ$33,$M$5:$M$300,$Y51,$N$5:$N$300,$AF$31,$O$5:$O$300,BS$32)</f>
        <v>0</v>
      </c>
      <c r="BT51" s="174">
        <f t="shared" si="122"/>
        <v>0</v>
      </c>
      <c r="BU51" s="97">
        <f t="shared" ref="BU51:BU57" si="123">SUM(BR51:BT51)</f>
        <v>0</v>
      </c>
      <c r="BV51" s="397" t="str">
        <f>IF(BU51=0,"",((BR51*3)+(BS51*1.5)+(BT51*0))/BU51)</f>
        <v/>
      </c>
      <c r="BW51" s="174">
        <f t="shared" ref="BW51:BY56" si="124">COUNTIFS($L$5:$L$300,$BJ$33,$M$5:$M$300,$Y51,$N$5:$N$300,$AK$31,$O$5:$O$300,BW$32)</f>
        <v>0</v>
      </c>
      <c r="BX51" s="174">
        <f t="shared" si="124"/>
        <v>0</v>
      </c>
      <c r="BY51" s="174">
        <f t="shared" si="124"/>
        <v>0</v>
      </c>
      <c r="BZ51" s="97">
        <f t="shared" ref="BZ51:BZ57" si="125">SUM(BW51:BY51)</f>
        <v>0</v>
      </c>
      <c r="CA51" s="397" t="str">
        <f>IF(BZ51=0,"",((BW51*3)+(BX51*1.5)+(BY51*0))/BZ51)</f>
        <v/>
      </c>
      <c r="CB51" s="174">
        <f t="shared" ref="CB51:CD56" si="126">COUNTIFS($L$5:$L$300,$BJ$33,$M$5:$M$300,$Y51,$N$5:$N$300,$AP$31,$O$5:$O$300,CB$32)</f>
        <v>0</v>
      </c>
      <c r="CC51" s="174">
        <f t="shared" si="126"/>
        <v>0</v>
      </c>
      <c r="CD51" s="174">
        <f t="shared" si="126"/>
        <v>0</v>
      </c>
      <c r="CE51" s="97">
        <f t="shared" ref="CE51:CE57" si="127">SUM(CB51:CD51)</f>
        <v>0</v>
      </c>
      <c r="CF51" s="397" t="str">
        <f>IF(CE51=0,"",((CB51*3)+(CC51*1.5)+(CD51*0))/CE51)</f>
        <v/>
      </c>
      <c r="CG51" s="185">
        <f t="shared" ref="CG51:CI56" si="128">COUNTIFS($L$5:$L$300,$BJ$33,$M$5:$M$300,$Y51,$N$5:$N$300,$AU$31,$O$5:$O$300,CG$32)</f>
        <v>0</v>
      </c>
      <c r="CH51" s="172">
        <f t="shared" si="128"/>
        <v>0</v>
      </c>
      <c r="CI51" s="172">
        <f t="shared" si="128"/>
        <v>0</v>
      </c>
      <c r="CJ51" s="97">
        <f t="shared" ref="CJ51:CJ57" si="129">SUM(CG51:CI51)</f>
        <v>0</v>
      </c>
      <c r="CK51" s="400" t="str">
        <f t="shared" ref="CK51:CK57" si="130">IF(CJ51=0,"",((CG51*4)+(CH51*2)+(CI51*0))/CJ51)</f>
        <v/>
      </c>
      <c r="CL51" s="185">
        <f t="shared" ref="CL51:CN56" si="131">COUNTIFS($L$5:$L$300,$BJ$33,$M$5:$M$300,$Y51,$N$5:$N$300,$AZ$31,$O$5:$O$300,CL$32)</f>
        <v>0</v>
      </c>
      <c r="CM51" s="172">
        <f t="shared" si="131"/>
        <v>0</v>
      </c>
      <c r="CN51" s="172">
        <f t="shared" si="131"/>
        <v>0</v>
      </c>
      <c r="CO51" s="97">
        <f t="shared" ref="CO51:CO57" si="132">SUM(CL51:CN51)</f>
        <v>0</v>
      </c>
      <c r="CP51" s="397" t="str">
        <f t="shared" ref="CP51:CP57" si="133">IF(CO51=0,"",((CL51*4)+(CM51*2)+(CN51*0))/CO51)</f>
        <v/>
      </c>
      <c r="CQ51" s="172">
        <f t="shared" ref="CQ51:CS56" si="134">COUNTIFS($L$5:$L$300,$BJ$33,$M$5:$M$300,$Y51,$N$5:$N$300,$BE$31,$O$5:$O$300,CQ$32)</f>
        <v>0</v>
      </c>
      <c r="CR51" s="172">
        <f t="shared" si="134"/>
        <v>0</v>
      </c>
      <c r="CS51" s="172">
        <f t="shared" si="134"/>
        <v>0</v>
      </c>
      <c r="CT51" s="97">
        <f t="shared" ref="CT51:CT57" si="135">SUM(CQ51:CS51)</f>
        <v>0</v>
      </c>
      <c r="CU51" s="397" t="str">
        <f t="shared" ref="CU51:CU57" si="136">IF(CT51=0,"",((CQ51*4)+(CR51*2)+(CS51*0))/CT51)</f>
        <v/>
      </c>
      <c r="CV51" s="98"/>
    </row>
    <row r="52" spans="3:100" x14ac:dyDescent="0.25">
      <c r="C52" s="380">
        <f t="shared" si="5"/>
        <v>0</v>
      </c>
      <c r="E52" s="516" t="s">
        <v>118</v>
      </c>
      <c r="F52" s="516"/>
      <c r="G52" s="385">
        <v>4</v>
      </c>
      <c r="I52" s="409" t="e">
        <f t="shared" ca="1" si="6"/>
        <v>#NAME?</v>
      </c>
      <c r="K52" s="110"/>
      <c r="L52" s="74" t="str">
        <f t="shared" si="7"/>
        <v/>
      </c>
      <c r="M52" s="11" t="str">
        <f t="shared" si="8"/>
        <v/>
      </c>
      <c r="N52" s="11" t="str">
        <f t="shared" si="9"/>
        <v/>
      </c>
      <c r="O52" s="11" t="str">
        <f t="shared" si="10"/>
        <v/>
      </c>
      <c r="P52" s="380">
        <f t="shared" si="11"/>
        <v>1</v>
      </c>
      <c r="Q52" s="380">
        <f t="shared" si="12"/>
        <v>1</v>
      </c>
      <c r="X52" s="517"/>
      <c r="Y52" s="129">
        <v>2</v>
      </c>
      <c r="Z52" s="173">
        <f>COUNTIFS($L$5:$L$300,$X$51,$M$5:$M$300,$Y52,$N$5:$N$300,$Z$31,$O$5:$O$300,$Z$32)</f>
        <v>0</v>
      </c>
      <c r="AA52" s="173">
        <f>COUNTIFS($L$5:$L$300,$X$51,$M$5:$M$300,$Y52,$N$5:$N$300,$Z$31,$O$5:$O$300,$AA$32)</f>
        <v>0</v>
      </c>
      <c r="AB52" s="173">
        <f>COUNTIFS($L$5:$L$300,$X$51,$M$5:$M$300,$Y52,$N$5:$N$300,$Z$31,$O$5:$O$300,$AB$32)</f>
        <v>0</v>
      </c>
      <c r="AC52" s="130"/>
      <c r="AD52" s="130">
        <f t="shared" si="102"/>
        <v>0</v>
      </c>
      <c r="AE52" s="137" t="str">
        <f t="shared" si="103"/>
        <v/>
      </c>
      <c r="AF52" s="173">
        <f>COUNTIFS($L$5:$L$300,$X$51,$M$5:$M$300,$Y52,$N$5:$N$300,$AF$31,$O$5:$O$300,AF$32)</f>
        <v>0</v>
      </c>
      <c r="AG52" s="173">
        <f t="shared" si="104"/>
        <v>0</v>
      </c>
      <c r="AH52" s="173">
        <f t="shared" si="104"/>
        <v>0</v>
      </c>
      <c r="AI52" s="130">
        <f t="shared" si="105"/>
        <v>0</v>
      </c>
      <c r="AJ52" s="137" t="str">
        <f t="shared" ref="AJ52:AJ57" si="137">IF(AI52=0,"",((AF52*3)+(AG52*1.5)+(AH52*0))/AI52)</f>
        <v/>
      </c>
      <c r="AK52" s="182">
        <f t="shared" si="106"/>
        <v>0</v>
      </c>
      <c r="AL52" s="173">
        <f t="shared" si="106"/>
        <v>0</v>
      </c>
      <c r="AM52" s="173">
        <f t="shared" si="106"/>
        <v>0</v>
      </c>
      <c r="AN52" s="130">
        <f t="shared" si="107"/>
        <v>0</v>
      </c>
      <c r="AO52" s="137" t="str">
        <f t="shared" ref="AO52:AO57" si="138">IF(AN52=0,"",((AK52*3)+(AL52*1.5)+(AM52*0))/AN52)</f>
        <v/>
      </c>
      <c r="AP52" s="173">
        <f t="shared" si="108"/>
        <v>0</v>
      </c>
      <c r="AQ52" s="173">
        <f t="shared" si="108"/>
        <v>0</v>
      </c>
      <c r="AR52" s="173">
        <f t="shared" si="108"/>
        <v>0</v>
      </c>
      <c r="AS52" s="130">
        <f t="shared" si="109"/>
        <v>0</v>
      </c>
      <c r="AT52" s="137" t="str">
        <f t="shared" si="110"/>
        <v/>
      </c>
      <c r="AU52" s="182">
        <f t="shared" si="111"/>
        <v>0</v>
      </c>
      <c r="AV52" s="173">
        <f t="shared" si="111"/>
        <v>0</v>
      </c>
      <c r="AW52" s="173">
        <f t="shared" si="111"/>
        <v>0</v>
      </c>
      <c r="AX52" s="130">
        <f t="shared" si="112"/>
        <v>0</v>
      </c>
      <c r="AY52" s="137" t="str">
        <f t="shared" si="113"/>
        <v/>
      </c>
      <c r="AZ52" s="173">
        <f t="shared" si="114"/>
        <v>0</v>
      </c>
      <c r="BA52" s="173">
        <f t="shared" si="114"/>
        <v>0</v>
      </c>
      <c r="BB52" s="173">
        <f t="shared" si="114"/>
        <v>0</v>
      </c>
      <c r="BC52" s="130">
        <f t="shared" si="115"/>
        <v>0</v>
      </c>
      <c r="BD52" s="137" t="str">
        <f t="shared" si="116"/>
        <v/>
      </c>
      <c r="BE52" s="182">
        <f t="shared" si="117"/>
        <v>0</v>
      </c>
      <c r="BF52" s="173">
        <f t="shared" si="117"/>
        <v>0</v>
      </c>
      <c r="BG52" s="173">
        <f t="shared" si="117"/>
        <v>0</v>
      </c>
      <c r="BH52" s="130">
        <f t="shared" si="118"/>
        <v>0</v>
      </c>
      <c r="BI52" s="137" t="str">
        <f t="shared" si="119"/>
        <v/>
      </c>
      <c r="BJ52" s="513"/>
      <c r="BK52" s="126">
        <v>2</v>
      </c>
      <c r="BL52" s="236">
        <f>COUNTIFS($L$5:$L$300,$BJ$33,$M$5:$M$300,$Y52,$N$5:$N$300,$Z$31,$O$5:$O$300,$Z$32)</f>
        <v>0</v>
      </c>
      <c r="BM52" s="236">
        <f>COUNTIFS($L$5:$L$300,$BJ$33,$M$5:$M$300,$Y52,$N$5:$N$300,$Z$31,$O$5:$O$300,$AA$32)</f>
        <v>0</v>
      </c>
      <c r="BN52" s="236">
        <f>COUNTIFS($L$5:$L$300,$BJ$33,$M$5:$M$300,$Y52,$N$5:$N$300,$Z$31,$O$5:$O$300,$AB$32)</f>
        <v>0</v>
      </c>
      <c r="BO52" s="236"/>
      <c r="BP52" s="233">
        <f t="shared" si="120"/>
        <v>0</v>
      </c>
      <c r="BQ52" s="240" t="str">
        <f t="shared" si="121"/>
        <v/>
      </c>
      <c r="BR52" s="236">
        <f>COUNTIFS($L$5:$L$300,$BJ$33,$M$5:$M$300,$Y52,$N$5:$N$300,$AF$31,$O$5:$O$300,BR$32)</f>
        <v>0</v>
      </c>
      <c r="BS52" s="236">
        <f t="shared" si="122"/>
        <v>0</v>
      </c>
      <c r="BT52" s="236">
        <f t="shared" si="122"/>
        <v>0</v>
      </c>
      <c r="BU52" s="233">
        <f t="shared" si="123"/>
        <v>0</v>
      </c>
      <c r="BV52" s="240" t="str">
        <f t="shared" ref="BV52:BV57" si="139">IF(BU52=0,"",((BR52*3)+(BS52*1.5)+(BT52*0))/BU52)</f>
        <v/>
      </c>
      <c r="BW52" s="236">
        <f t="shared" si="124"/>
        <v>0</v>
      </c>
      <c r="BX52" s="236">
        <f t="shared" si="124"/>
        <v>0</v>
      </c>
      <c r="BY52" s="236">
        <f t="shared" si="124"/>
        <v>0</v>
      </c>
      <c r="BZ52" s="233">
        <f t="shared" si="125"/>
        <v>0</v>
      </c>
      <c r="CA52" s="240" t="str">
        <f t="shared" ref="CA52:CA57" si="140">IF(BZ52=0,"",((BW52*3)+(BX52*1.5)+(BY52*0))/BZ52)</f>
        <v/>
      </c>
      <c r="CB52" s="236">
        <f t="shared" si="126"/>
        <v>0</v>
      </c>
      <c r="CC52" s="236">
        <f t="shared" si="126"/>
        <v>0</v>
      </c>
      <c r="CD52" s="236">
        <f t="shared" si="126"/>
        <v>0</v>
      </c>
      <c r="CE52" s="233">
        <f t="shared" si="127"/>
        <v>0</v>
      </c>
      <c r="CF52" s="240" t="str">
        <f t="shared" ref="CF52:CF57" si="141">IF(CE52=0,"",((CB52*3)+(CC52*1.5)+(CD52*0))/CE52)</f>
        <v/>
      </c>
      <c r="CG52" s="237">
        <f t="shared" si="128"/>
        <v>0</v>
      </c>
      <c r="CH52" s="236">
        <f t="shared" si="128"/>
        <v>0</v>
      </c>
      <c r="CI52" s="236">
        <f t="shared" si="128"/>
        <v>0</v>
      </c>
      <c r="CJ52" s="233">
        <f t="shared" si="129"/>
        <v>0</v>
      </c>
      <c r="CK52" s="242" t="str">
        <f t="shared" si="130"/>
        <v/>
      </c>
      <c r="CL52" s="237">
        <f t="shared" si="131"/>
        <v>0</v>
      </c>
      <c r="CM52" s="236">
        <f t="shared" si="131"/>
        <v>0</v>
      </c>
      <c r="CN52" s="236">
        <f t="shared" si="131"/>
        <v>0</v>
      </c>
      <c r="CO52" s="233">
        <f t="shared" si="132"/>
        <v>0</v>
      </c>
      <c r="CP52" s="240" t="str">
        <f t="shared" si="133"/>
        <v/>
      </c>
      <c r="CQ52" s="236">
        <f t="shared" si="134"/>
        <v>0</v>
      </c>
      <c r="CR52" s="236">
        <f t="shared" si="134"/>
        <v>0</v>
      </c>
      <c r="CS52" s="236">
        <f t="shared" si="134"/>
        <v>0</v>
      </c>
      <c r="CT52" s="233">
        <f t="shared" si="135"/>
        <v>0</v>
      </c>
      <c r="CU52" s="240" t="str">
        <f t="shared" si="136"/>
        <v/>
      </c>
      <c r="CV52" s="98"/>
    </row>
    <row r="53" spans="3:100" x14ac:dyDescent="0.25">
      <c r="C53" s="380">
        <f t="shared" si="5"/>
        <v>0</v>
      </c>
      <c r="E53" s="516" t="s">
        <v>119</v>
      </c>
      <c r="F53" s="516"/>
      <c r="G53" s="385">
        <v>5</v>
      </c>
      <c r="I53" s="409" t="e">
        <f t="shared" ca="1" si="6"/>
        <v>#NAME?</v>
      </c>
      <c r="K53" s="110"/>
      <c r="L53" s="74" t="str">
        <f t="shared" si="7"/>
        <v/>
      </c>
      <c r="M53" s="11" t="str">
        <f t="shared" si="8"/>
        <v/>
      </c>
      <c r="N53" s="11" t="str">
        <f t="shared" si="9"/>
        <v/>
      </c>
      <c r="O53" s="11" t="str">
        <f t="shared" si="10"/>
        <v/>
      </c>
      <c r="P53" s="380">
        <f t="shared" si="11"/>
        <v>1</v>
      </c>
      <c r="Q53" s="380">
        <f t="shared" si="12"/>
        <v>1</v>
      </c>
      <c r="X53" s="517"/>
      <c r="Y53" s="111">
        <v>3</v>
      </c>
      <c r="Z53" s="174">
        <f>COUNTIFS($L$5:$L$300,$X$51,$M$5:$M$300,$Y53,$N$5:$N$300,$Z$31,$O$5:$O$300,$Z$32)</f>
        <v>0</v>
      </c>
      <c r="AA53" s="174">
        <f>COUNTIFS($L$5:$L$300,$X$51,$M$5:$M$300,$Y53,$N$5:$N$300,$Z$31,$O$5:$O$300,$AA$32)</f>
        <v>0</v>
      </c>
      <c r="AB53" s="174">
        <f>COUNTIFS($L$5:$L$300,$X$51,$M$5:$M$300,$Y53,$N$5:$N$300,$Z$31,$O$5:$O$300,$AB$32)</f>
        <v>0</v>
      </c>
      <c r="AC53" s="409"/>
      <c r="AD53" s="409">
        <f t="shared" si="102"/>
        <v>0</v>
      </c>
      <c r="AE53" s="399" t="str">
        <f t="shared" si="103"/>
        <v/>
      </c>
      <c r="AF53" s="174">
        <f>COUNTIFS($L$5:$L$300,$X$51,$M$5:$M$300,$Y53,$N$5:$N$300,$AF$31,$O$5:$O$300,AF$32)</f>
        <v>0</v>
      </c>
      <c r="AG53" s="174">
        <f t="shared" si="104"/>
        <v>0</v>
      </c>
      <c r="AH53" s="174">
        <f t="shared" si="104"/>
        <v>0</v>
      </c>
      <c r="AI53" s="409">
        <f t="shared" si="105"/>
        <v>0</v>
      </c>
      <c r="AJ53" s="399" t="str">
        <f t="shared" si="137"/>
        <v/>
      </c>
      <c r="AK53" s="181">
        <f t="shared" si="106"/>
        <v>0</v>
      </c>
      <c r="AL53" s="174">
        <f t="shared" si="106"/>
        <v>0</v>
      </c>
      <c r="AM53" s="174">
        <f t="shared" si="106"/>
        <v>0</v>
      </c>
      <c r="AN53" s="409">
        <f t="shared" si="107"/>
        <v>0</v>
      </c>
      <c r="AO53" s="399" t="str">
        <f t="shared" si="138"/>
        <v/>
      </c>
      <c r="AP53" s="174">
        <f t="shared" si="108"/>
        <v>0</v>
      </c>
      <c r="AQ53" s="174">
        <f t="shared" si="108"/>
        <v>0</v>
      </c>
      <c r="AR53" s="174">
        <f t="shared" si="108"/>
        <v>0</v>
      </c>
      <c r="AS53" s="409">
        <f t="shared" si="109"/>
        <v>0</v>
      </c>
      <c r="AT53" s="399" t="str">
        <f t="shared" si="110"/>
        <v/>
      </c>
      <c r="AU53" s="181">
        <f t="shared" si="111"/>
        <v>0</v>
      </c>
      <c r="AV53" s="174">
        <f t="shared" si="111"/>
        <v>0</v>
      </c>
      <c r="AW53" s="174">
        <f t="shared" si="111"/>
        <v>0</v>
      </c>
      <c r="AX53" s="409">
        <f t="shared" si="112"/>
        <v>0</v>
      </c>
      <c r="AY53" s="399" t="str">
        <f t="shared" si="113"/>
        <v/>
      </c>
      <c r="AZ53" s="174">
        <f t="shared" si="114"/>
        <v>0</v>
      </c>
      <c r="BA53" s="174">
        <f t="shared" si="114"/>
        <v>0</v>
      </c>
      <c r="BB53" s="174">
        <f t="shared" si="114"/>
        <v>0</v>
      </c>
      <c r="BC53" s="409">
        <f t="shared" si="115"/>
        <v>0</v>
      </c>
      <c r="BD53" s="399" t="str">
        <f t="shared" si="116"/>
        <v/>
      </c>
      <c r="BE53" s="181">
        <f t="shared" si="117"/>
        <v>0</v>
      </c>
      <c r="BF53" s="174">
        <f t="shared" si="117"/>
        <v>0</v>
      </c>
      <c r="BG53" s="174">
        <f t="shared" si="117"/>
        <v>0</v>
      </c>
      <c r="BH53" s="409">
        <f t="shared" si="118"/>
        <v>0</v>
      </c>
      <c r="BI53" s="399" t="str">
        <f t="shared" si="119"/>
        <v/>
      </c>
      <c r="BJ53" s="513"/>
      <c r="BK53" s="132">
        <v>3</v>
      </c>
      <c r="BL53" s="174">
        <f>COUNTIFS($L$5:$L$300,$BJ$33,$M$5:$M$300,$Y53,$N$5:$N$300,$Z$31,$O$5:$O$300,$Z$32)</f>
        <v>0</v>
      </c>
      <c r="BM53" s="174">
        <f>COUNTIFS($L$5:$L$300,$BJ$33,$M$5:$M$300,$Y53,$N$5:$N$300,$Z$31,$O$5:$O$300,$AA$32)</f>
        <v>0</v>
      </c>
      <c r="BN53" s="174">
        <f>COUNTIFS($L$5:$L$300,$BJ$33,$M$5:$M$300,$Y53,$N$5:$N$300,$Z$31,$O$5:$O$300,$AB$32)</f>
        <v>0</v>
      </c>
      <c r="BO53" s="174"/>
      <c r="BP53" s="409">
        <f t="shared" si="120"/>
        <v>0</v>
      </c>
      <c r="BQ53" s="399" t="str">
        <f t="shared" si="121"/>
        <v/>
      </c>
      <c r="BR53" s="174">
        <f>COUNTIFS($L$5:$L$300,$BJ$33,$M$5:$M$300,$Y53,$N$5:$N$300,$AF$31,$O$5:$O$300,BR$32)</f>
        <v>0</v>
      </c>
      <c r="BS53" s="174">
        <f t="shared" si="122"/>
        <v>0</v>
      </c>
      <c r="BT53" s="174">
        <f t="shared" si="122"/>
        <v>0</v>
      </c>
      <c r="BU53" s="409">
        <f t="shared" si="123"/>
        <v>0</v>
      </c>
      <c r="BV53" s="399" t="str">
        <f t="shared" si="139"/>
        <v/>
      </c>
      <c r="BW53" s="174">
        <f t="shared" si="124"/>
        <v>0</v>
      </c>
      <c r="BX53" s="174">
        <f t="shared" si="124"/>
        <v>0</v>
      </c>
      <c r="BY53" s="174">
        <f t="shared" si="124"/>
        <v>0</v>
      </c>
      <c r="BZ53" s="409">
        <f t="shared" si="125"/>
        <v>0</v>
      </c>
      <c r="CA53" s="399" t="str">
        <f t="shared" si="140"/>
        <v/>
      </c>
      <c r="CB53" s="174">
        <f t="shared" si="126"/>
        <v>0</v>
      </c>
      <c r="CC53" s="174">
        <f t="shared" si="126"/>
        <v>0</v>
      </c>
      <c r="CD53" s="174">
        <f t="shared" si="126"/>
        <v>0</v>
      </c>
      <c r="CE53" s="409">
        <f t="shared" si="127"/>
        <v>0</v>
      </c>
      <c r="CF53" s="399" t="str">
        <f t="shared" si="141"/>
        <v/>
      </c>
      <c r="CG53" s="181">
        <f t="shared" si="128"/>
        <v>0</v>
      </c>
      <c r="CH53" s="174">
        <f t="shared" si="128"/>
        <v>0</v>
      </c>
      <c r="CI53" s="174">
        <f t="shared" si="128"/>
        <v>0</v>
      </c>
      <c r="CJ53" s="409">
        <f t="shared" si="129"/>
        <v>0</v>
      </c>
      <c r="CK53" s="398" t="str">
        <f t="shared" si="130"/>
        <v/>
      </c>
      <c r="CL53" s="181">
        <f t="shared" si="131"/>
        <v>0</v>
      </c>
      <c r="CM53" s="174">
        <f t="shared" si="131"/>
        <v>0</v>
      </c>
      <c r="CN53" s="174">
        <f t="shared" si="131"/>
        <v>0</v>
      </c>
      <c r="CO53" s="409">
        <f t="shared" si="132"/>
        <v>0</v>
      </c>
      <c r="CP53" s="399" t="str">
        <f t="shared" si="133"/>
        <v/>
      </c>
      <c r="CQ53" s="174">
        <f t="shared" si="134"/>
        <v>0</v>
      </c>
      <c r="CR53" s="174">
        <f t="shared" si="134"/>
        <v>0</v>
      </c>
      <c r="CS53" s="174">
        <f t="shared" si="134"/>
        <v>0</v>
      </c>
      <c r="CT53" s="409">
        <f t="shared" si="135"/>
        <v>0</v>
      </c>
      <c r="CU53" s="399" t="str">
        <f t="shared" si="136"/>
        <v/>
      </c>
      <c r="CV53" s="98"/>
    </row>
    <row r="54" spans="3:100" x14ac:dyDescent="0.25">
      <c r="C54" s="380">
        <f t="shared" si="5"/>
        <v>0</v>
      </c>
      <c r="E54" s="516" t="s">
        <v>120</v>
      </c>
      <c r="F54" s="516"/>
      <c r="G54" s="385">
        <v>6</v>
      </c>
      <c r="I54" s="409" t="e">
        <f t="shared" ca="1" si="6"/>
        <v>#NAME?</v>
      </c>
      <c r="K54" s="110"/>
      <c r="L54" s="74" t="str">
        <f t="shared" si="7"/>
        <v/>
      </c>
      <c r="M54" s="11" t="str">
        <f t="shared" si="8"/>
        <v/>
      </c>
      <c r="N54" s="11" t="str">
        <f t="shared" si="9"/>
        <v/>
      </c>
      <c r="O54" s="11" t="str">
        <f t="shared" si="10"/>
        <v/>
      </c>
      <c r="P54" s="380">
        <f t="shared" si="11"/>
        <v>1</v>
      </c>
      <c r="Q54" s="380">
        <f t="shared" si="12"/>
        <v>1</v>
      </c>
      <c r="X54" s="517"/>
      <c r="Y54" s="129">
        <v>4</v>
      </c>
      <c r="Z54" s="173">
        <f>COUNTIFS($L$5:$L$300,$X$51,$M$5:$M$300,$Y54,$N$5:$N$300,$Z$31,$O$5:$O$300,$Z$32)</f>
        <v>0</v>
      </c>
      <c r="AA54" s="173">
        <f>COUNTIFS($L$5:$L$300,$X$51,$M$5:$M$300,$Y54,$N$5:$N$300,$Z$31,$O$5:$O$300,$AA$32)</f>
        <v>0</v>
      </c>
      <c r="AB54" s="173">
        <f>COUNTIFS($L$5:$L$300,$X$51,$M$5:$M$300,$Y54,$N$5:$N$300,$Z$31,$O$5:$O$300,$AB$32)</f>
        <v>0</v>
      </c>
      <c r="AC54" s="130"/>
      <c r="AD54" s="130">
        <f t="shared" si="102"/>
        <v>0</v>
      </c>
      <c r="AE54" s="137" t="str">
        <f t="shared" si="103"/>
        <v/>
      </c>
      <c r="AF54" s="173">
        <f>COUNTIFS($L$5:$L$300,$X$51,$M$5:$M$300,$Y54,$N$5:$N$300,$AF$31,$O$5:$O$300,AF$32)</f>
        <v>0</v>
      </c>
      <c r="AG54" s="173">
        <f t="shared" si="104"/>
        <v>0</v>
      </c>
      <c r="AH54" s="173">
        <f t="shared" si="104"/>
        <v>0</v>
      </c>
      <c r="AI54" s="130">
        <f t="shared" si="105"/>
        <v>0</v>
      </c>
      <c r="AJ54" s="137" t="str">
        <f t="shared" si="137"/>
        <v/>
      </c>
      <c r="AK54" s="182">
        <f t="shared" si="106"/>
        <v>0</v>
      </c>
      <c r="AL54" s="173">
        <f t="shared" si="106"/>
        <v>0</v>
      </c>
      <c r="AM54" s="173">
        <f t="shared" si="106"/>
        <v>0</v>
      </c>
      <c r="AN54" s="130">
        <f t="shared" si="107"/>
        <v>0</v>
      </c>
      <c r="AO54" s="137" t="str">
        <f t="shared" si="138"/>
        <v/>
      </c>
      <c r="AP54" s="173">
        <f t="shared" si="108"/>
        <v>0</v>
      </c>
      <c r="AQ54" s="173">
        <f t="shared" si="108"/>
        <v>0</v>
      </c>
      <c r="AR54" s="173">
        <f t="shared" si="108"/>
        <v>0</v>
      </c>
      <c r="AS54" s="130">
        <f t="shared" si="109"/>
        <v>0</v>
      </c>
      <c r="AT54" s="137" t="str">
        <f t="shared" si="110"/>
        <v/>
      </c>
      <c r="AU54" s="182">
        <f t="shared" si="111"/>
        <v>0</v>
      </c>
      <c r="AV54" s="173">
        <f t="shared" si="111"/>
        <v>0</v>
      </c>
      <c r="AW54" s="173">
        <f t="shared" si="111"/>
        <v>0</v>
      </c>
      <c r="AX54" s="130">
        <f t="shared" si="112"/>
        <v>0</v>
      </c>
      <c r="AY54" s="137" t="str">
        <f t="shared" si="113"/>
        <v/>
      </c>
      <c r="AZ54" s="173">
        <f t="shared" si="114"/>
        <v>0</v>
      </c>
      <c r="BA54" s="173">
        <f t="shared" si="114"/>
        <v>0</v>
      </c>
      <c r="BB54" s="173">
        <f t="shared" si="114"/>
        <v>0</v>
      </c>
      <c r="BC54" s="130">
        <f t="shared" si="115"/>
        <v>0</v>
      </c>
      <c r="BD54" s="137" t="str">
        <f t="shared" si="116"/>
        <v/>
      </c>
      <c r="BE54" s="182">
        <f t="shared" si="117"/>
        <v>0</v>
      </c>
      <c r="BF54" s="173">
        <f t="shared" si="117"/>
        <v>0</v>
      </c>
      <c r="BG54" s="173">
        <f t="shared" si="117"/>
        <v>0</v>
      </c>
      <c r="BH54" s="130">
        <f t="shared" si="118"/>
        <v>0</v>
      </c>
      <c r="BI54" s="137" t="str">
        <f t="shared" si="119"/>
        <v/>
      </c>
      <c r="BJ54" s="513"/>
      <c r="BK54" s="126">
        <v>4</v>
      </c>
      <c r="BL54" s="236">
        <f>COUNTIFS($L$5:$L$300,$BJ$33,$M$5:$M$300,$Y54,$N$5:$N$300,$Z$31,$O$5:$O$300,$Z$32)</f>
        <v>0</v>
      </c>
      <c r="BM54" s="236">
        <f>COUNTIFS($L$5:$L$300,$BJ$33,$M$5:$M$300,$Y54,$N$5:$N$300,$Z$31,$O$5:$O$300,$AA$32)</f>
        <v>0</v>
      </c>
      <c r="BN54" s="236">
        <f>COUNTIFS($L$5:$L$300,$BJ$33,$M$5:$M$300,$Y54,$N$5:$N$300,$Z$31,$O$5:$O$300,$AB$32)</f>
        <v>0</v>
      </c>
      <c r="BO54" s="236"/>
      <c r="BP54" s="233">
        <f t="shared" si="120"/>
        <v>0</v>
      </c>
      <c r="BQ54" s="240" t="str">
        <f t="shared" si="121"/>
        <v/>
      </c>
      <c r="BR54" s="236">
        <f>COUNTIFS($L$5:$L$300,$BJ$33,$M$5:$M$300,$Y54,$N$5:$N$300,$AF$31,$O$5:$O$300,BR$32)</f>
        <v>0</v>
      </c>
      <c r="BS54" s="236">
        <f t="shared" si="122"/>
        <v>0</v>
      </c>
      <c r="BT54" s="236">
        <f t="shared" si="122"/>
        <v>0</v>
      </c>
      <c r="BU54" s="233">
        <f t="shared" si="123"/>
        <v>0</v>
      </c>
      <c r="BV54" s="240" t="str">
        <f t="shared" si="139"/>
        <v/>
      </c>
      <c r="BW54" s="236">
        <f t="shared" si="124"/>
        <v>0</v>
      </c>
      <c r="BX54" s="236">
        <f t="shared" si="124"/>
        <v>0</v>
      </c>
      <c r="BY54" s="236">
        <f t="shared" si="124"/>
        <v>0</v>
      </c>
      <c r="BZ54" s="233">
        <f t="shared" si="125"/>
        <v>0</v>
      </c>
      <c r="CA54" s="240" t="str">
        <f t="shared" si="140"/>
        <v/>
      </c>
      <c r="CB54" s="236">
        <f t="shared" si="126"/>
        <v>0</v>
      </c>
      <c r="CC54" s="236">
        <f t="shared" si="126"/>
        <v>0</v>
      </c>
      <c r="CD54" s="236">
        <f t="shared" si="126"/>
        <v>0</v>
      </c>
      <c r="CE54" s="233">
        <f t="shared" si="127"/>
        <v>0</v>
      </c>
      <c r="CF54" s="240" t="str">
        <f t="shared" si="141"/>
        <v/>
      </c>
      <c r="CG54" s="237">
        <f t="shared" si="128"/>
        <v>0</v>
      </c>
      <c r="CH54" s="236">
        <f t="shared" si="128"/>
        <v>0</v>
      </c>
      <c r="CI54" s="236">
        <f t="shared" si="128"/>
        <v>0</v>
      </c>
      <c r="CJ54" s="233">
        <f t="shared" si="129"/>
        <v>0</v>
      </c>
      <c r="CK54" s="242" t="str">
        <f t="shared" si="130"/>
        <v/>
      </c>
      <c r="CL54" s="237">
        <f t="shared" si="131"/>
        <v>0</v>
      </c>
      <c r="CM54" s="236">
        <f t="shared" si="131"/>
        <v>0</v>
      </c>
      <c r="CN54" s="236">
        <f t="shared" si="131"/>
        <v>0</v>
      </c>
      <c r="CO54" s="233">
        <f t="shared" si="132"/>
        <v>0</v>
      </c>
      <c r="CP54" s="240" t="str">
        <f t="shared" si="133"/>
        <v/>
      </c>
      <c r="CQ54" s="236">
        <f t="shared" si="134"/>
        <v>0</v>
      </c>
      <c r="CR54" s="236">
        <f t="shared" si="134"/>
        <v>0</v>
      </c>
      <c r="CS54" s="236">
        <f t="shared" si="134"/>
        <v>0</v>
      </c>
      <c r="CT54" s="233">
        <f t="shared" si="135"/>
        <v>0</v>
      </c>
      <c r="CU54" s="240" t="str">
        <f t="shared" si="136"/>
        <v/>
      </c>
      <c r="CV54" s="98"/>
    </row>
    <row r="55" spans="3:100" x14ac:dyDescent="0.25">
      <c r="C55" s="380">
        <f t="shared" si="5"/>
        <v>0</v>
      </c>
      <c r="E55" s="519"/>
      <c r="F55" s="519"/>
      <c r="I55" s="409" t="e">
        <f t="shared" ca="1" si="6"/>
        <v>#NAME?</v>
      </c>
      <c r="K55" s="110"/>
      <c r="L55" s="74" t="str">
        <f t="shared" si="7"/>
        <v/>
      </c>
      <c r="M55" s="11" t="str">
        <f t="shared" si="8"/>
        <v/>
      </c>
      <c r="N55" s="11" t="str">
        <f t="shared" si="9"/>
        <v/>
      </c>
      <c r="O55" s="11" t="str">
        <f t="shared" si="10"/>
        <v/>
      </c>
      <c r="P55" s="380">
        <f t="shared" si="11"/>
        <v>1</v>
      </c>
      <c r="Q55" s="380">
        <f t="shared" si="12"/>
        <v>1</v>
      </c>
      <c r="X55" s="517"/>
      <c r="Y55" s="111">
        <v>5</v>
      </c>
      <c r="Z55" s="174">
        <f>COUNTIFS($L$5:$L$300,$X$51,$M$5:$M$300,$Y55,$N$5:$N$300,$Z$31,$O$5:$O$300,$Z$32)</f>
        <v>0</v>
      </c>
      <c r="AA55" s="174">
        <f>COUNTIFS($L$5:$L$300,$X$51,$M$5:$M$300,$Y55,$N$5:$N$300,$Z$31,$O$5:$O$300,$AA$32)</f>
        <v>0</v>
      </c>
      <c r="AB55" s="174">
        <f>COUNTIFS($L$5:$L$300,$X$51,$M$5:$M$300,$Y55,$N$5:$N$300,$Z$31,$O$5:$O$300,$AB$32)</f>
        <v>0</v>
      </c>
      <c r="AC55" s="409"/>
      <c r="AD55" s="409">
        <f t="shared" si="102"/>
        <v>0</v>
      </c>
      <c r="AE55" s="399" t="str">
        <f t="shared" si="103"/>
        <v/>
      </c>
      <c r="AF55" s="174">
        <f>COUNTIFS($L$5:$L$300,$X$51,$M$5:$M$300,$Y55,$N$5:$N$300,$AF$31,$O$5:$O$300,AF$32)</f>
        <v>0</v>
      </c>
      <c r="AG55" s="174">
        <f t="shared" si="104"/>
        <v>0</v>
      </c>
      <c r="AH55" s="174">
        <f t="shared" si="104"/>
        <v>0</v>
      </c>
      <c r="AI55" s="409">
        <f t="shared" si="105"/>
        <v>0</v>
      </c>
      <c r="AJ55" s="399" t="str">
        <f t="shared" si="137"/>
        <v/>
      </c>
      <c r="AK55" s="181">
        <f t="shared" si="106"/>
        <v>0</v>
      </c>
      <c r="AL55" s="174">
        <f t="shared" si="106"/>
        <v>0</v>
      </c>
      <c r="AM55" s="174">
        <f t="shared" si="106"/>
        <v>0</v>
      </c>
      <c r="AN55" s="409">
        <f t="shared" si="107"/>
        <v>0</v>
      </c>
      <c r="AO55" s="399" t="str">
        <f t="shared" si="138"/>
        <v/>
      </c>
      <c r="AP55" s="174">
        <f t="shared" si="108"/>
        <v>0</v>
      </c>
      <c r="AQ55" s="174">
        <f t="shared" si="108"/>
        <v>0</v>
      </c>
      <c r="AR55" s="174">
        <f t="shared" si="108"/>
        <v>0</v>
      </c>
      <c r="AS55" s="409">
        <f t="shared" si="109"/>
        <v>0</v>
      </c>
      <c r="AT55" s="399" t="str">
        <f t="shared" si="110"/>
        <v/>
      </c>
      <c r="AU55" s="181">
        <f t="shared" si="111"/>
        <v>0</v>
      </c>
      <c r="AV55" s="174">
        <f t="shared" si="111"/>
        <v>0</v>
      </c>
      <c r="AW55" s="174">
        <f t="shared" si="111"/>
        <v>0</v>
      </c>
      <c r="AX55" s="409">
        <f t="shared" si="112"/>
        <v>0</v>
      </c>
      <c r="AY55" s="399" t="str">
        <f t="shared" si="113"/>
        <v/>
      </c>
      <c r="AZ55" s="174">
        <f t="shared" si="114"/>
        <v>0</v>
      </c>
      <c r="BA55" s="174">
        <f t="shared" si="114"/>
        <v>0</v>
      </c>
      <c r="BB55" s="174">
        <f t="shared" si="114"/>
        <v>0</v>
      </c>
      <c r="BC55" s="409">
        <f t="shared" si="115"/>
        <v>0</v>
      </c>
      <c r="BD55" s="399" t="str">
        <f t="shared" si="116"/>
        <v/>
      </c>
      <c r="BE55" s="181">
        <f t="shared" si="117"/>
        <v>0</v>
      </c>
      <c r="BF55" s="174">
        <f t="shared" si="117"/>
        <v>0</v>
      </c>
      <c r="BG55" s="174">
        <f t="shared" si="117"/>
        <v>0</v>
      </c>
      <c r="BH55" s="409">
        <f t="shared" si="118"/>
        <v>0</v>
      </c>
      <c r="BI55" s="399" t="str">
        <f t="shared" si="119"/>
        <v/>
      </c>
      <c r="BJ55" s="513"/>
      <c r="BK55" s="132">
        <v>5</v>
      </c>
      <c r="BL55" s="174">
        <f>COUNTIFS($L$5:$L$300,$BJ$33,$M$5:$M$300,$Y55,$N$5:$N$300,$Z$31,$O$5:$O$300,$Z$32)</f>
        <v>0</v>
      </c>
      <c r="BM55" s="174">
        <f>COUNTIFS($L$5:$L$300,$BJ$33,$M$5:$M$300,$Y55,$N$5:$N$300,$Z$31,$O$5:$O$300,$AA$32)</f>
        <v>0</v>
      </c>
      <c r="BN55" s="174">
        <f>COUNTIFS($L$5:$L$300,$BJ$33,$M$5:$M$300,$Y55,$N$5:$N$300,$Z$31,$O$5:$O$300,$AB$32)</f>
        <v>0</v>
      </c>
      <c r="BO55" s="174"/>
      <c r="BP55" s="409">
        <f t="shared" si="120"/>
        <v>0</v>
      </c>
      <c r="BQ55" s="399" t="str">
        <f t="shared" si="121"/>
        <v/>
      </c>
      <c r="BR55" s="174">
        <f>COUNTIFS($L$5:$L$300,$BJ$33,$M$5:$M$300,$Y55,$N$5:$N$300,$AF$31,$O$5:$O$300,BR$32)</f>
        <v>0</v>
      </c>
      <c r="BS55" s="174">
        <f t="shared" si="122"/>
        <v>0</v>
      </c>
      <c r="BT55" s="174">
        <f t="shared" si="122"/>
        <v>0</v>
      </c>
      <c r="BU55" s="409">
        <f t="shared" si="123"/>
        <v>0</v>
      </c>
      <c r="BV55" s="399" t="str">
        <f t="shared" si="139"/>
        <v/>
      </c>
      <c r="BW55" s="174">
        <f t="shared" si="124"/>
        <v>0</v>
      </c>
      <c r="BX55" s="174">
        <f t="shared" si="124"/>
        <v>0</v>
      </c>
      <c r="BY55" s="174">
        <f t="shared" si="124"/>
        <v>0</v>
      </c>
      <c r="BZ55" s="409">
        <f t="shared" si="125"/>
        <v>0</v>
      </c>
      <c r="CA55" s="399" t="str">
        <f t="shared" si="140"/>
        <v/>
      </c>
      <c r="CB55" s="174">
        <f t="shared" si="126"/>
        <v>0</v>
      </c>
      <c r="CC55" s="174">
        <f t="shared" si="126"/>
        <v>0</v>
      </c>
      <c r="CD55" s="174">
        <f t="shared" si="126"/>
        <v>0</v>
      </c>
      <c r="CE55" s="409">
        <f t="shared" si="127"/>
        <v>0</v>
      </c>
      <c r="CF55" s="399" t="str">
        <f t="shared" si="141"/>
        <v/>
      </c>
      <c r="CG55" s="181">
        <f t="shared" si="128"/>
        <v>0</v>
      </c>
      <c r="CH55" s="174">
        <f t="shared" si="128"/>
        <v>0</v>
      </c>
      <c r="CI55" s="174">
        <f t="shared" si="128"/>
        <v>0</v>
      </c>
      <c r="CJ55" s="409">
        <f t="shared" si="129"/>
        <v>0</v>
      </c>
      <c r="CK55" s="398" t="str">
        <f t="shared" si="130"/>
        <v/>
      </c>
      <c r="CL55" s="181">
        <f t="shared" si="131"/>
        <v>0</v>
      </c>
      <c r="CM55" s="174">
        <f t="shared" si="131"/>
        <v>0</v>
      </c>
      <c r="CN55" s="174">
        <f t="shared" si="131"/>
        <v>0</v>
      </c>
      <c r="CO55" s="409">
        <f t="shared" si="132"/>
        <v>0</v>
      </c>
      <c r="CP55" s="399" t="str">
        <f t="shared" si="133"/>
        <v/>
      </c>
      <c r="CQ55" s="174">
        <f t="shared" si="134"/>
        <v>0</v>
      </c>
      <c r="CR55" s="174">
        <f t="shared" si="134"/>
        <v>0</v>
      </c>
      <c r="CS55" s="174">
        <f t="shared" si="134"/>
        <v>0</v>
      </c>
      <c r="CT55" s="409">
        <f t="shared" si="135"/>
        <v>0</v>
      </c>
      <c r="CU55" s="399" t="str">
        <f t="shared" si="136"/>
        <v/>
      </c>
      <c r="CV55" s="98"/>
    </row>
    <row r="56" spans="3:100" ht="15.75" thickBot="1" x14ac:dyDescent="0.3">
      <c r="C56" s="380">
        <f t="shared" si="5"/>
        <v>0</v>
      </c>
      <c r="E56" s="519"/>
      <c r="F56" s="519"/>
      <c r="I56" s="409" t="e">
        <f t="shared" ca="1" si="6"/>
        <v>#NAME?</v>
      </c>
      <c r="K56" s="110"/>
      <c r="L56" s="74" t="str">
        <f t="shared" si="7"/>
        <v/>
      </c>
      <c r="M56" s="11" t="str">
        <f t="shared" si="8"/>
        <v/>
      </c>
      <c r="N56" s="11" t="str">
        <f t="shared" si="9"/>
        <v/>
      </c>
      <c r="O56" s="11" t="str">
        <f t="shared" si="10"/>
        <v/>
      </c>
      <c r="P56" s="380">
        <f t="shared" si="11"/>
        <v>1</v>
      </c>
      <c r="Q56" s="380">
        <f t="shared" si="12"/>
        <v>1</v>
      </c>
      <c r="X56" s="518"/>
      <c r="Y56" s="168">
        <v>6</v>
      </c>
      <c r="Z56" s="173">
        <f>COUNTIFS($L$5:$L$300,$X$51,$M$5:$M$300,$Y56,$N$5:$N$300,$Z$31,$O$5:$O$300,$Z$32)</f>
        <v>0</v>
      </c>
      <c r="AA56" s="173">
        <f>COUNTIFS($L$5:$L$300,$X$51,$M$5:$M$300,$Y56,$N$5:$N$300,$Z$31,$O$5:$O$300,$AA$32)</f>
        <v>0</v>
      </c>
      <c r="AB56" s="173">
        <f>COUNTIFS($L$5:$L$300,$X$51,$M$5:$M$300,$Y56,$N$5:$N$300,$Z$31,$O$5:$O$300,$AB$32)</f>
        <v>0</v>
      </c>
      <c r="AC56" s="130"/>
      <c r="AD56" s="130">
        <f t="shared" si="102"/>
        <v>0</v>
      </c>
      <c r="AE56" s="137" t="str">
        <f t="shared" si="103"/>
        <v/>
      </c>
      <c r="AF56" s="173">
        <f>COUNTIFS($L$5:$L$300,$X$51,$M$5:$M$300,$Y56,$N$5:$N$300,$AF$31,$O$5:$O$300,AF$32)</f>
        <v>0</v>
      </c>
      <c r="AG56" s="173">
        <f t="shared" si="104"/>
        <v>0</v>
      </c>
      <c r="AH56" s="173">
        <f t="shared" si="104"/>
        <v>0</v>
      </c>
      <c r="AI56" s="130">
        <f t="shared" si="105"/>
        <v>0</v>
      </c>
      <c r="AJ56" s="137" t="str">
        <f t="shared" si="137"/>
        <v/>
      </c>
      <c r="AK56" s="182">
        <f t="shared" si="106"/>
        <v>0</v>
      </c>
      <c r="AL56" s="173">
        <f t="shared" si="106"/>
        <v>0</v>
      </c>
      <c r="AM56" s="173">
        <f t="shared" si="106"/>
        <v>0</v>
      </c>
      <c r="AN56" s="130">
        <f t="shared" si="107"/>
        <v>0</v>
      </c>
      <c r="AO56" s="137" t="str">
        <f t="shared" si="138"/>
        <v/>
      </c>
      <c r="AP56" s="173">
        <f t="shared" si="108"/>
        <v>0</v>
      </c>
      <c r="AQ56" s="173">
        <f t="shared" si="108"/>
        <v>0</v>
      </c>
      <c r="AR56" s="173">
        <f t="shared" si="108"/>
        <v>0</v>
      </c>
      <c r="AS56" s="130">
        <f t="shared" si="109"/>
        <v>0</v>
      </c>
      <c r="AT56" s="137" t="str">
        <f t="shared" si="110"/>
        <v/>
      </c>
      <c r="AU56" s="182">
        <f t="shared" si="111"/>
        <v>0</v>
      </c>
      <c r="AV56" s="173">
        <f t="shared" si="111"/>
        <v>0</v>
      </c>
      <c r="AW56" s="173">
        <f t="shared" si="111"/>
        <v>0</v>
      </c>
      <c r="AX56" s="130">
        <f t="shared" si="112"/>
        <v>0</v>
      </c>
      <c r="AY56" s="164" t="str">
        <f t="shared" si="113"/>
        <v/>
      </c>
      <c r="AZ56" s="173">
        <f t="shared" si="114"/>
        <v>0</v>
      </c>
      <c r="BA56" s="173">
        <f t="shared" si="114"/>
        <v>0</v>
      </c>
      <c r="BB56" s="173">
        <f t="shared" si="114"/>
        <v>0</v>
      </c>
      <c r="BC56" s="153">
        <f t="shared" si="115"/>
        <v>0</v>
      </c>
      <c r="BD56" s="164" t="str">
        <f t="shared" si="116"/>
        <v/>
      </c>
      <c r="BE56" s="182">
        <f t="shared" si="117"/>
        <v>0</v>
      </c>
      <c r="BF56" s="173">
        <f t="shared" si="117"/>
        <v>0</v>
      </c>
      <c r="BG56" s="173">
        <f t="shared" si="117"/>
        <v>0</v>
      </c>
      <c r="BH56" s="130">
        <f t="shared" si="118"/>
        <v>0</v>
      </c>
      <c r="BI56" s="137" t="str">
        <f t="shared" si="119"/>
        <v/>
      </c>
      <c r="BJ56" s="514"/>
      <c r="BK56" s="234">
        <v>6</v>
      </c>
      <c r="BL56" s="236">
        <f>COUNTIFS($L$5:$L$300,$BJ$33,$M$5:$M$300,$Y56,$N$5:$N$300,$Z$31,$O$5:$O$300,$Z$32)</f>
        <v>0</v>
      </c>
      <c r="BM56" s="236">
        <f>COUNTIFS($L$5:$L$300,$BJ$33,$M$5:$M$300,$Y56,$N$5:$N$300,$Z$31,$O$5:$O$300,$AA$32)</f>
        <v>0</v>
      </c>
      <c r="BN56" s="236">
        <f>COUNTIFS($L$5:$L$300,$BJ$33,$M$5:$M$300,$Y56,$N$5:$N$300,$Z$31,$O$5:$O$300,$AB$32)</f>
        <v>0</v>
      </c>
      <c r="BO56" s="236"/>
      <c r="BP56" s="233">
        <f t="shared" si="120"/>
        <v>0</v>
      </c>
      <c r="BQ56" s="241" t="str">
        <f t="shared" si="121"/>
        <v/>
      </c>
      <c r="BR56" s="236">
        <f>COUNTIFS($L$5:$L$300,$BJ$33,$M$5:$M$300,$Y56,$N$5:$N$300,$AF$31,$O$5:$O$300,BR$32)</f>
        <v>0</v>
      </c>
      <c r="BS56" s="236">
        <f t="shared" si="122"/>
        <v>0</v>
      </c>
      <c r="BT56" s="236">
        <f t="shared" si="122"/>
        <v>0</v>
      </c>
      <c r="BU56" s="233">
        <f t="shared" si="123"/>
        <v>0</v>
      </c>
      <c r="BV56" s="241" t="str">
        <f t="shared" si="139"/>
        <v/>
      </c>
      <c r="BW56" s="236">
        <f t="shared" si="124"/>
        <v>0</v>
      </c>
      <c r="BX56" s="236">
        <f t="shared" si="124"/>
        <v>0</v>
      </c>
      <c r="BY56" s="236">
        <f t="shared" si="124"/>
        <v>0</v>
      </c>
      <c r="BZ56" s="233">
        <f t="shared" si="125"/>
        <v>0</v>
      </c>
      <c r="CA56" s="240" t="str">
        <f t="shared" si="140"/>
        <v/>
      </c>
      <c r="CB56" s="236">
        <f t="shared" si="126"/>
        <v>0</v>
      </c>
      <c r="CC56" s="236">
        <f t="shared" si="126"/>
        <v>0</v>
      </c>
      <c r="CD56" s="236">
        <f t="shared" si="126"/>
        <v>0</v>
      </c>
      <c r="CE56" s="233">
        <f t="shared" si="127"/>
        <v>0</v>
      </c>
      <c r="CF56" s="240" t="str">
        <f t="shared" si="141"/>
        <v/>
      </c>
      <c r="CG56" s="237">
        <f t="shared" si="128"/>
        <v>0</v>
      </c>
      <c r="CH56" s="236">
        <f t="shared" si="128"/>
        <v>0</v>
      </c>
      <c r="CI56" s="236">
        <f t="shared" si="128"/>
        <v>0</v>
      </c>
      <c r="CJ56" s="233">
        <f t="shared" si="129"/>
        <v>0</v>
      </c>
      <c r="CK56" s="242" t="str">
        <f t="shared" si="130"/>
        <v/>
      </c>
      <c r="CL56" s="238">
        <f t="shared" si="131"/>
        <v>0</v>
      </c>
      <c r="CM56" s="239">
        <f t="shared" si="131"/>
        <v>0</v>
      </c>
      <c r="CN56" s="239">
        <f t="shared" si="131"/>
        <v>0</v>
      </c>
      <c r="CO56" s="235">
        <f t="shared" si="132"/>
        <v>0</v>
      </c>
      <c r="CP56" s="241" t="str">
        <f t="shared" si="133"/>
        <v/>
      </c>
      <c r="CQ56" s="236">
        <f t="shared" si="134"/>
        <v>0</v>
      </c>
      <c r="CR56" s="236">
        <f t="shared" si="134"/>
        <v>0</v>
      </c>
      <c r="CS56" s="236">
        <f t="shared" si="134"/>
        <v>0</v>
      </c>
      <c r="CT56" s="233">
        <f t="shared" si="135"/>
        <v>0</v>
      </c>
      <c r="CU56" s="240" t="str">
        <f t="shared" si="136"/>
        <v/>
      </c>
      <c r="CV56" s="98"/>
    </row>
    <row r="57" spans="3:100" ht="16.5" thickBot="1" x14ac:dyDescent="0.3">
      <c r="C57" s="380">
        <f t="shared" si="5"/>
        <v>0</v>
      </c>
      <c r="I57" s="409" t="e">
        <f t="shared" ca="1" si="6"/>
        <v>#NAME?</v>
      </c>
      <c r="K57" s="110"/>
      <c r="L57" s="74" t="str">
        <f t="shared" si="7"/>
        <v/>
      </c>
      <c r="M57" s="11" t="str">
        <f t="shared" si="8"/>
        <v/>
      </c>
      <c r="N57" s="11" t="str">
        <f t="shared" si="9"/>
        <v/>
      </c>
      <c r="O57" s="11" t="str">
        <f t="shared" si="10"/>
        <v/>
      </c>
      <c r="P57" s="380">
        <f t="shared" si="11"/>
        <v>1</v>
      </c>
      <c r="Q57" s="380">
        <f t="shared" si="12"/>
        <v>1</v>
      </c>
      <c r="X57" s="505" t="s">
        <v>130</v>
      </c>
      <c r="Y57" s="506"/>
      <c r="Z57" s="175">
        <f>SUM(Z51:Z56)</f>
        <v>0</v>
      </c>
      <c r="AA57" s="176">
        <f>SUM(AA51:AA56)</f>
        <v>0</v>
      </c>
      <c r="AB57" s="176">
        <f>SUM(AB51:AB56)</f>
        <v>0</v>
      </c>
      <c r="AC57" s="393"/>
      <c r="AD57" s="393">
        <f t="shared" si="102"/>
        <v>0</v>
      </c>
      <c r="AE57" s="138" t="str">
        <f t="shared" si="103"/>
        <v/>
      </c>
      <c r="AF57" s="175">
        <f>SUM(AF51:AF56)</f>
        <v>0</v>
      </c>
      <c r="AG57" s="176">
        <f>SUM(AG51:AG56)</f>
        <v>0</v>
      </c>
      <c r="AH57" s="176">
        <f>SUM(AH51:AH56)</f>
        <v>0</v>
      </c>
      <c r="AI57" s="393">
        <f t="shared" si="105"/>
        <v>0</v>
      </c>
      <c r="AJ57" s="138" t="str">
        <f t="shared" si="137"/>
        <v/>
      </c>
      <c r="AK57" s="175">
        <f>SUM(AK51:AK56)</f>
        <v>0</v>
      </c>
      <c r="AL57" s="176">
        <f>SUM(AL51:AL56)</f>
        <v>0</v>
      </c>
      <c r="AM57" s="176">
        <f>SUM(AM51:AM56)</f>
        <v>0</v>
      </c>
      <c r="AN57" s="393">
        <f t="shared" si="107"/>
        <v>0</v>
      </c>
      <c r="AO57" s="138" t="str">
        <f t="shared" si="138"/>
        <v/>
      </c>
      <c r="AP57" s="175">
        <f>SUM(AP51:AP56)</f>
        <v>0</v>
      </c>
      <c r="AQ57" s="176">
        <f>SUM(AQ51:AQ56)</f>
        <v>0</v>
      </c>
      <c r="AR57" s="176">
        <f>SUM(AR51:AR56)</f>
        <v>0</v>
      </c>
      <c r="AS57" s="393">
        <f t="shared" si="109"/>
        <v>0</v>
      </c>
      <c r="AT57" s="138" t="str">
        <f t="shared" si="110"/>
        <v/>
      </c>
      <c r="AU57" s="175">
        <f>SUM(AU51:AU56)</f>
        <v>0</v>
      </c>
      <c r="AV57" s="176">
        <f>SUM(AV51:AV56)</f>
        <v>0</v>
      </c>
      <c r="AW57" s="176">
        <f>SUM(AW51:AW56)</f>
        <v>0</v>
      </c>
      <c r="AX57" s="393">
        <f t="shared" si="112"/>
        <v>0</v>
      </c>
      <c r="AY57" s="138" t="str">
        <f t="shared" si="113"/>
        <v/>
      </c>
      <c r="AZ57" s="175">
        <f>SUM(AZ51:AZ56)</f>
        <v>0</v>
      </c>
      <c r="BA57" s="176">
        <f>SUM(BA51:BA56)</f>
        <v>0</v>
      </c>
      <c r="BB57" s="176">
        <f>SUM(BB51:BB56)</f>
        <v>0</v>
      </c>
      <c r="BC57" s="393">
        <f t="shared" si="115"/>
        <v>0</v>
      </c>
      <c r="BD57" s="138" t="str">
        <f t="shared" si="116"/>
        <v/>
      </c>
      <c r="BE57" s="175">
        <f>SUM(BE51:BE56)</f>
        <v>0</v>
      </c>
      <c r="BF57" s="176">
        <f>SUM(BF51:BF56)</f>
        <v>0</v>
      </c>
      <c r="BG57" s="176">
        <f>SUM(BG51:BG56)</f>
        <v>0</v>
      </c>
      <c r="BH57" s="393">
        <f t="shared" si="118"/>
        <v>0</v>
      </c>
      <c r="BI57" s="138" t="str">
        <f t="shared" si="119"/>
        <v/>
      </c>
      <c r="BJ57" s="505" t="s">
        <v>130</v>
      </c>
      <c r="BK57" s="506"/>
      <c r="BL57" s="175">
        <f>SUM(BL51:BL56)</f>
        <v>0</v>
      </c>
      <c r="BM57" s="176">
        <f>COUNTIFS($L$5:$L$300,$X$33,$M$5:$M$300,$Y57,$N$5:$N$300,$Z$31,$O$5:$O$300,$AA$32)</f>
        <v>0</v>
      </c>
      <c r="BN57" s="176">
        <f>SUM(BN51:BN56)</f>
        <v>0</v>
      </c>
      <c r="BO57" s="176"/>
      <c r="BP57" s="393">
        <f t="shared" si="120"/>
        <v>0</v>
      </c>
      <c r="BQ57" s="138" t="str">
        <f t="shared" si="121"/>
        <v/>
      </c>
      <c r="BR57" s="175">
        <f>SUM(BR51:BR56)</f>
        <v>0</v>
      </c>
      <c r="BS57" s="176">
        <f>SUM(BS51:BS56)</f>
        <v>0</v>
      </c>
      <c r="BT57" s="176">
        <f>SUM(BT51:BT56)</f>
        <v>0</v>
      </c>
      <c r="BU57" s="393">
        <f t="shared" si="123"/>
        <v>0</v>
      </c>
      <c r="BV57" s="138" t="str">
        <f t="shared" si="139"/>
        <v/>
      </c>
      <c r="BW57" s="175">
        <f>SUM(BW51:BW56)</f>
        <v>0</v>
      </c>
      <c r="BX57" s="176">
        <f>SUM(BY51:BY56)</f>
        <v>0</v>
      </c>
      <c r="BY57" s="176">
        <f>SUM(BY51:BY56)</f>
        <v>0</v>
      </c>
      <c r="BZ57" s="393">
        <f t="shared" si="125"/>
        <v>0</v>
      </c>
      <c r="CA57" s="138" t="str">
        <f t="shared" si="140"/>
        <v/>
      </c>
      <c r="CB57" s="175">
        <f>SUM(CB51:CB56)</f>
        <v>0</v>
      </c>
      <c r="CC57" s="176">
        <f>SUM(CC51:CC56)</f>
        <v>0</v>
      </c>
      <c r="CD57" s="176">
        <f>SUM(CD51:CD56)</f>
        <v>0</v>
      </c>
      <c r="CE57" s="393">
        <f t="shared" si="127"/>
        <v>0</v>
      </c>
      <c r="CF57" s="138" t="str">
        <f t="shared" si="141"/>
        <v/>
      </c>
      <c r="CG57" s="175">
        <f>SUM(CG51:CG56)</f>
        <v>0</v>
      </c>
      <c r="CH57" s="176">
        <f>SUM(CH51:CH56)</f>
        <v>0</v>
      </c>
      <c r="CI57" s="176">
        <f>SUM(CI51:CI56)</f>
        <v>0</v>
      </c>
      <c r="CJ57" s="393">
        <f t="shared" si="129"/>
        <v>0</v>
      </c>
      <c r="CK57" s="138" t="str">
        <f t="shared" si="130"/>
        <v/>
      </c>
      <c r="CL57" s="187">
        <f>SUM(CL51:CL56)</f>
        <v>0</v>
      </c>
      <c r="CM57" s="188">
        <f>SUM(CM51:CM56)</f>
        <v>0</v>
      </c>
      <c r="CN57" s="188">
        <f>SUM(CN51:CN56)</f>
        <v>0</v>
      </c>
      <c r="CO57" s="374">
        <f t="shared" si="132"/>
        <v>0</v>
      </c>
      <c r="CP57" s="243" t="str">
        <f t="shared" si="133"/>
        <v/>
      </c>
      <c r="CQ57" s="175">
        <f>SUM(CQ51:CQ56)</f>
        <v>0</v>
      </c>
      <c r="CR57" s="176">
        <f>SUM(CR51:CR56)</f>
        <v>0</v>
      </c>
      <c r="CS57" s="176">
        <f>SUM(CS51:CS56)</f>
        <v>0</v>
      </c>
      <c r="CT57" s="393">
        <f t="shared" si="135"/>
        <v>0</v>
      </c>
      <c r="CU57" s="138" t="str">
        <f t="shared" si="136"/>
        <v/>
      </c>
      <c r="CV57" s="98"/>
    </row>
    <row r="58" spans="3:100" ht="15.75" thickBot="1" x14ac:dyDescent="0.3">
      <c r="C58" s="380">
        <f t="shared" si="5"/>
        <v>0</v>
      </c>
      <c r="I58" s="409" t="e">
        <f t="shared" ca="1" si="6"/>
        <v>#NAME?</v>
      </c>
      <c r="K58" s="110"/>
      <c r="L58" s="74" t="str">
        <f t="shared" si="7"/>
        <v/>
      </c>
      <c r="M58" s="11" t="str">
        <f t="shared" si="8"/>
        <v/>
      </c>
      <c r="N58" s="11" t="str">
        <f t="shared" si="9"/>
        <v/>
      </c>
      <c r="O58" s="11" t="str">
        <f t="shared" si="10"/>
        <v/>
      </c>
      <c r="P58" s="380">
        <f t="shared" si="11"/>
        <v>1</v>
      </c>
      <c r="Q58" s="380">
        <f t="shared" si="12"/>
        <v>1</v>
      </c>
      <c r="Z58" s="499" t="str">
        <f>$G$23</f>
        <v>S</v>
      </c>
      <c r="AA58" s="500"/>
      <c r="AB58" s="500"/>
      <c r="AC58" s="500"/>
      <c r="AD58" s="500"/>
      <c r="AE58" s="501"/>
      <c r="AF58" s="499" t="str">
        <f>$G$24</f>
        <v>R</v>
      </c>
      <c r="AG58" s="500"/>
      <c r="AH58" s="500"/>
      <c r="AI58" s="500"/>
      <c r="AJ58" s="501"/>
      <c r="AK58" s="509" t="str">
        <f>$G$26</f>
        <v>D</v>
      </c>
      <c r="AL58" s="510"/>
      <c r="AM58" s="510"/>
      <c r="AN58" s="510"/>
      <c r="AO58" s="511"/>
      <c r="AP58" s="499" t="str">
        <f>$G$27</f>
        <v>L</v>
      </c>
      <c r="AQ58" s="500"/>
      <c r="AR58" s="500"/>
      <c r="AS58" s="500"/>
      <c r="AT58" s="500"/>
      <c r="AU58" s="499" t="str">
        <f>$G$22</f>
        <v>A</v>
      </c>
      <c r="AV58" s="500"/>
      <c r="AW58" s="500"/>
      <c r="AX58" s="500"/>
      <c r="AY58" s="500"/>
      <c r="AZ58" s="499" t="str">
        <f>$G$32</f>
        <v>X</v>
      </c>
      <c r="BA58" s="500"/>
      <c r="BB58" s="500"/>
      <c r="BC58" s="500"/>
      <c r="BD58" s="501"/>
      <c r="BE58" s="500" t="str">
        <f>$G$25</f>
        <v>B</v>
      </c>
      <c r="BF58" s="500"/>
      <c r="BG58" s="500"/>
      <c r="BH58" s="500"/>
      <c r="BI58" s="501"/>
      <c r="BJ58" s="1"/>
      <c r="BK58" s="27"/>
      <c r="BL58" s="499" t="str">
        <f>$G$23</f>
        <v>S</v>
      </c>
      <c r="BM58" s="500"/>
      <c r="BN58" s="500"/>
      <c r="BO58" s="500"/>
      <c r="BP58" s="500"/>
      <c r="BQ58" s="501"/>
      <c r="BR58" s="499" t="str">
        <f>$G$24</f>
        <v>R</v>
      </c>
      <c r="BS58" s="500"/>
      <c r="BT58" s="500"/>
      <c r="BU58" s="500"/>
      <c r="BV58" s="501"/>
      <c r="BW58" s="499" t="str">
        <f>$G$26</f>
        <v>D</v>
      </c>
      <c r="BX58" s="500"/>
      <c r="BY58" s="500"/>
      <c r="BZ58" s="500"/>
      <c r="CA58" s="501"/>
      <c r="CB58" s="499" t="str">
        <f>$G$27</f>
        <v>L</v>
      </c>
      <c r="CC58" s="500"/>
      <c r="CD58" s="500"/>
      <c r="CE58" s="500"/>
      <c r="CF58" s="500"/>
      <c r="CG58" s="499" t="str">
        <f>$G$22</f>
        <v>A</v>
      </c>
      <c r="CH58" s="500"/>
      <c r="CI58" s="500"/>
      <c r="CJ58" s="500"/>
      <c r="CK58" s="501"/>
      <c r="CL58" s="500" t="str">
        <f>$G$32</f>
        <v>X</v>
      </c>
      <c r="CM58" s="500"/>
      <c r="CN58" s="500"/>
      <c r="CO58" s="500"/>
      <c r="CP58" s="501"/>
      <c r="CQ58" s="500" t="str">
        <f>$G$25</f>
        <v>B</v>
      </c>
      <c r="CR58" s="500"/>
      <c r="CS58" s="500"/>
      <c r="CT58" s="500"/>
      <c r="CU58" s="501"/>
      <c r="CV58" s="31"/>
    </row>
    <row r="59" spans="3:100" ht="15.75" thickBot="1" x14ac:dyDescent="0.3">
      <c r="C59" s="380">
        <f t="shared" si="5"/>
        <v>0</v>
      </c>
      <c r="I59" s="409" t="e">
        <f t="shared" ca="1" si="6"/>
        <v>#NAME?</v>
      </c>
      <c r="K59" s="110"/>
      <c r="L59" s="74" t="str">
        <f t="shared" si="7"/>
        <v/>
      </c>
      <c r="M59" s="11" t="str">
        <f t="shared" si="8"/>
        <v/>
      </c>
      <c r="N59" s="11" t="str">
        <f t="shared" si="9"/>
        <v/>
      </c>
      <c r="O59" s="11" t="str">
        <f t="shared" si="10"/>
        <v/>
      </c>
      <c r="P59" s="380">
        <f t="shared" si="11"/>
        <v>1</v>
      </c>
      <c r="Q59" s="380">
        <f t="shared" si="12"/>
        <v>1</v>
      </c>
      <c r="Y59" s="125" t="s">
        <v>127</v>
      </c>
      <c r="Z59" s="176" t="str">
        <f>$G$29</f>
        <v>P</v>
      </c>
      <c r="AA59" s="170" t="str">
        <f>$G$31</f>
        <v>C</v>
      </c>
      <c r="AB59" s="170" t="str">
        <f>$G$28</f>
        <v>E</v>
      </c>
      <c r="AC59" s="97"/>
      <c r="AD59" s="392" t="s">
        <v>10</v>
      </c>
      <c r="AE59" s="119" t="s">
        <v>128</v>
      </c>
      <c r="AF59" s="175" t="str">
        <f>$G$30</f>
        <v>EX</v>
      </c>
      <c r="AG59" s="176" t="str">
        <f>$G$31</f>
        <v>C</v>
      </c>
      <c r="AH59" s="176" t="str">
        <f>$G$28</f>
        <v>E</v>
      </c>
      <c r="AI59" s="393" t="s">
        <v>10</v>
      </c>
      <c r="AJ59" s="138" t="s">
        <v>128</v>
      </c>
      <c r="AK59" s="175" t="str">
        <f>$G$30</f>
        <v>EX</v>
      </c>
      <c r="AL59" s="176" t="str">
        <f>$G$31</f>
        <v>C</v>
      </c>
      <c r="AM59" s="176" t="str">
        <f>$G$28</f>
        <v>E</v>
      </c>
      <c r="AN59" s="161" t="s">
        <v>10</v>
      </c>
      <c r="AO59" s="138" t="s">
        <v>128</v>
      </c>
      <c r="AP59" s="175" t="str">
        <f>$G$30</f>
        <v>EX</v>
      </c>
      <c r="AQ59" s="176" t="str">
        <f>$G$31</f>
        <v>C</v>
      </c>
      <c r="AR59" s="176" t="str">
        <f>$G$28</f>
        <v>E</v>
      </c>
      <c r="AS59" s="393" t="s">
        <v>10</v>
      </c>
      <c r="AT59" s="155" t="s">
        <v>128</v>
      </c>
      <c r="AU59" s="175" t="str">
        <f>$G$29</f>
        <v>P</v>
      </c>
      <c r="AV59" s="176" t="str">
        <f>$G$31</f>
        <v>C</v>
      </c>
      <c r="AW59" s="176" t="str">
        <f>$G$28</f>
        <v>E</v>
      </c>
      <c r="AX59" s="393" t="s">
        <v>10</v>
      </c>
      <c r="AY59" s="138" t="s">
        <v>128</v>
      </c>
      <c r="AZ59" s="176" t="str">
        <f>$G$29</f>
        <v>P</v>
      </c>
      <c r="BA59" s="176" t="str">
        <f>$G$31</f>
        <v>C</v>
      </c>
      <c r="BB59" s="176" t="str">
        <f>$G$28</f>
        <v>E</v>
      </c>
      <c r="BC59" s="393" t="s">
        <v>10</v>
      </c>
      <c r="BD59" s="138" t="s">
        <v>128</v>
      </c>
      <c r="BE59" s="176" t="str">
        <f>$G$29</f>
        <v>P</v>
      </c>
      <c r="BF59" s="170" t="str">
        <f>$G$31</f>
        <v>C</v>
      </c>
      <c r="BG59" s="170" t="str">
        <f>$G$28</f>
        <v>E</v>
      </c>
      <c r="BH59" s="392" t="s">
        <v>10</v>
      </c>
      <c r="BI59" s="138" t="s">
        <v>128</v>
      </c>
      <c r="BJ59" s="1"/>
      <c r="BK59" s="125" t="s">
        <v>127</v>
      </c>
      <c r="BL59" s="176" t="str">
        <f>$G$29</f>
        <v>P</v>
      </c>
      <c r="BM59" s="170" t="str">
        <f>$G$31</f>
        <v>C</v>
      </c>
      <c r="BN59" s="170" t="str">
        <f>$G$28</f>
        <v>E</v>
      </c>
      <c r="BO59" s="97"/>
      <c r="BP59" s="392" t="s">
        <v>10</v>
      </c>
      <c r="BQ59" s="119" t="s">
        <v>128</v>
      </c>
      <c r="BR59" s="175" t="str">
        <f>$G$30</f>
        <v>EX</v>
      </c>
      <c r="BS59" s="176" t="str">
        <f>$G$31</f>
        <v>C</v>
      </c>
      <c r="BT59" s="176" t="str">
        <f>$G$28</f>
        <v>E</v>
      </c>
      <c r="BU59" s="393" t="s">
        <v>10</v>
      </c>
      <c r="BV59" s="138" t="s">
        <v>128</v>
      </c>
      <c r="BW59" s="175" t="str">
        <f>$G$30</f>
        <v>EX</v>
      </c>
      <c r="BX59" s="176" t="str">
        <f>$G$31</f>
        <v>C</v>
      </c>
      <c r="BY59" s="176" t="str">
        <f>$G$28</f>
        <v>E</v>
      </c>
      <c r="BZ59" s="161" t="s">
        <v>10</v>
      </c>
      <c r="CA59" s="138" t="s">
        <v>128</v>
      </c>
      <c r="CB59" s="175" t="str">
        <f>$G$30</f>
        <v>EX</v>
      </c>
      <c r="CC59" s="176" t="str">
        <f>$G$31</f>
        <v>C</v>
      </c>
      <c r="CD59" s="176" t="str">
        <f>$G$28</f>
        <v>E</v>
      </c>
      <c r="CE59" s="393" t="s">
        <v>10</v>
      </c>
      <c r="CF59" s="155" t="s">
        <v>128</v>
      </c>
      <c r="CG59" s="175" t="str">
        <f>$G$29</f>
        <v>P</v>
      </c>
      <c r="CH59" s="176" t="str">
        <f>$G$31</f>
        <v>C</v>
      </c>
      <c r="CI59" s="176" t="str">
        <f>$G$28</f>
        <v>E</v>
      </c>
      <c r="CJ59" s="393" t="s">
        <v>10</v>
      </c>
      <c r="CK59" s="138" t="s">
        <v>128</v>
      </c>
      <c r="CL59" s="176" t="str">
        <f>$G$29</f>
        <v>P</v>
      </c>
      <c r="CM59" s="170" t="str">
        <f>$G$31</f>
        <v>C</v>
      </c>
      <c r="CN59" s="170" t="str">
        <f>$G$28</f>
        <v>E</v>
      </c>
      <c r="CO59" s="393" t="s">
        <v>10</v>
      </c>
      <c r="CP59" s="138" t="s">
        <v>128</v>
      </c>
      <c r="CQ59" s="176" t="str">
        <f>$G$29</f>
        <v>P</v>
      </c>
      <c r="CR59" s="170" t="str">
        <f>$G$31</f>
        <v>C</v>
      </c>
      <c r="CS59" s="170" t="str">
        <f>$G$28</f>
        <v>E</v>
      </c>
      <c r="CT59" s="392" t="s">
        <v>10</v>
      </c>
      <c r="CU59" s="138" t="s">
        <v>128</v>
      </c>
      <c r="CV59" s="329"/>
    </row>
    <row r="60" spans="3:100" ht="15.75" customHeight="1" x14ac:dyDescent="0.25">
      <c r="C60" s="380">
        <f t="shared" si="5"/>
        <v>0</v>
      </c>
      <c r="I60" s="409" t="e">
        <f t="shared" ca="1" si="6"/>
        <v>#NAME?</v>
      </c>
      <c r="K60" s="110"/>
      <c r="L60" s="74" t="str">
        <f t="shared" si="7"/>
        <v/>
      </c>
      <c r="M60" s="11" t="str">
        <f t="shared" si="8"/>
        <v/>
      </c>
      <c r="N60" s="11" t="str">
        <f t="shared" si="9"/>
        <v/>
      </c>
      <c r="O60" s="11" t="str">
        <f t="shared" si="10"/>
        <v/>
      </c>
      <c r="P60" s="380">
        <f t="shared" si="11"/>
        <v>1</v>
      </c>
      <c r="Q60" s="380">
        <f t="shared" si="12"/>
        <v>1</v>
      </c>
      <c r="X60" s="515">
        <f>F7</f>
        <v>0</v>
      </c>
      <c r="Y60" s="111">
        <v>1</v>
      </c>
      <c r="Z60" s="171">
        <f>COUNTIFS($L$5:$L$300,$X$60,$M$5:$M$300,$Y$33,$N$5:$N$300,$Z$31,$O$5:$O$300,$Z$32)</f>
        <v>0</v>
      </c>
      <c r="AA60" s="171">
        <f>COUNTIFS($L$5:$L$300,$X$60,$M$5:$M$300,$Y$33,$N$5:$N$300,$Z$31,$O$5:$O$300,AA$32)</f>
        <v>0</v>
      </c>
      <c r="AB60" s="171">
        <f>COUNTIFS($L$5:$L$300,$X$60,$M$5:$M$300,$Y$33,$N$5:$N$300,$Z$31,$O$5:$O$300,AB$32)</f>
        <v>0</v>
      </c>
      <c r="AC60" s="8"/>
      <c r="AD60" s="8">
        <f t="shared" ref="AD60:AD66" si="142">SUM(Z60:AB60)</f>
        <v>0</v>
      </c>
      <c r="AE60" s="397" t="str">
        <f t="shared" ref="AE60:AE66" si="143">IF(AD60=0,"",((Z60*4)+(AA60*2)+(AB60*0))/AD60)</f>
        <v/>
      </c>
      <c r="AF60" s="140">
        <f>COUNTIFS($L$5:$L$300,$X$60,$M$5:$M$300,$Y$33,$N$5:$N$300,$AF$31,$O$5:$O$300,AF$32)</f>
        <v>0</v>
      </c>
      <c r="AG60" s="140">
        <f t="shared" ref="AG60:AH65" si="144">COUNTIFS($L$5:$L$300,$X$60,$M$5:$M$300,$Y60,$N$5:$N$300,$AF$31,$O$5:$O$300,AG$32)</f>
        <v>0</v>
      </c>
      <c r="AH60" s="140">
        <f t="shared" si="144"/>
        <v>0</v>
      </c>
      <c r="AI60" s="97">
        <f t="shared" ref="AI60:AI66" si="145">SUM(AF60:AH60)</f>
        <v>0</v>
      </c>
      <c r="AJ60" s="127" t="str">
        <f>IF(AI60=0,"",((AF60*3)+(AG60*1.5)+(AH60*0))/AI60)</f>
        <v/>
      </c>
      <c r="AK60" s="139">
        <f t="shared" ref="AK60:AM65" si="146">COUNTIFS($L$5:$L$300,$X$60,$M$5:$M$300,$Y60,$N$5:$N$300,$AK$31,$O$5:$O$300,AK$32)</f>
        <v>0</v>
      </c>
      <c r="AL60" s="140">
        <f t="shared" si="146"/>
        <v>0</v>
      </c>
      <c r="AM60" s="140">
        <f t="shared" si="146"/>
        <v>0</v>
      </c>
      <c r="AN60" s="97">
        <f t="shared" ref="AN60:AN66" si="147">SUM(AK60:AM60)</f>
        <v>0</v>
      </c>
      <c r="AO60" s="397" t="str">
        <f>IF(AN60=0,"",((AK60*3)+(AL60*1.5)+(AM60*0))/AN60)</f>
        <v/>
      </c>
      <c r="AP60" s="140">
        <f t="shared" ref="AP60:AR65" si="148">COUNTIFS($L$5:$L$300,$X$60,$M$5:$M$300,$Y60,$N$5:$N$300,$AP$31,$O$5:$O$300,AP$32)</f>
        <v>0</v>
      </c>
      <c r="AQ60" s="140">
        <f t="shared" si="148"/>
        <v>0</v>
      </c>
      <c r="AR60" s="140">
        <f t="shared" si="148"/>
        <v>0</v>
      </c>
      <c r="AS60" s="97">
        <f t="shared" ref="AS60:AS66" si="149">SUM(AP60:AR60)</f>
        <v>0</v>
      </c>
      <c r="AT60" s="127" t="str">
        <f t="shared" ref="AT60:AT66" si="150">IF(AS60=0,"",((AP60*3)+(AQ60*1.5)+(AS60*0))/AS60)</f>
        <v/>
      </c>
      <c r="AU60" s="186">
        <f t="shared" ref="AU60:AW65" si="151">COUNTIFS($L$5:$L$300,$X$60,$M$5:$M$300,$Y60,$N$5:$N$300,$AU$31,$O$5:$O$300,AU$32)</f>
        <v>0</v>
      </c>
      <c r="AV60" s="171">
        <f t="shared" si="151"/>
        <v>0</v>
      </c>
      <c r="AW60" s="171">
        <f t="shared" si="151"/>
        <v>0</v>
      </c>
      <c r="AX60" s="97">
        <f t="shared" ref="AX60:AX66" si="152">SUM(AU60:AW60)</f>
        <v>0</v>
      </c>
      <c r="AY60" s="127" t="str">
        <f t="shared" ref="AY60:AY66" si="153">IF(AX60=0,"",((AU60*4)+(AV60*2)+(AW60*0))/AX60)</f>
        <v/>
      </c>
      <c r="AZ60" s="140">
        <f t="shared" ref="AZ60:BB65" si="154">COUNTIFS($L$5:$L$300,$X$60,$M$5:$M$300,$Y60,$N$5:$N$300,$AZ$31,$O$5:$O$300,AZ$32)</f>
        <v>0</v>
      </c>
      <c r="BA60" s="140">
        <f t="shared" si="154"/>
        <v>0</v>
      </c>
      <c r="BB60" s="140">
        <f t="shared" si="154"/>
        <v>0</v>
      </c>
      <c r="BC60" s="409">
        <f t="shared" ref="BC60:BC66" si="155">SUM(AZ60:BB60)</f>
        <v>0</v>
      </c>
      <c r="BD60" s="34" t="str">
        <f t="shared" ref="BD60:BD66" si="156">IF(BC60=0,"",((AZ60*4)+(BA60*2)+(BB60*0))/BC60)</f>
        <v/>
      </c>
      <c r="BE60" s="186">
        <f t="shared" ref="BE60:BG65" si="157">COUNTIFS($L$5:$L$300,$X$60,$M$5:$M$300,$Y60,$N$5:$N$300,$BE$31,$O$5:$O$300,BE$32)</f>
        <v>0</v>
      </c>
      <c r="BF60" s="171">
        <f t="shared" si="157"/>
        <v>0</v>
      </c>
      <c r="BG60" s="171">
        <f t="shared" si="157"/>
        <v>0</v>
      </c>
      <c r="BH60" s="97">
        <f t="shared" ref="BH60:BH66" si="158">SUM(BE60:BG60)</f>
        <v>0</v>
      </c>
      <c r="BI60" s="127" t="str">
        <f t="shared" ref="BI60:BI66" si="159">IF(BH60=0,"",((BE60*4)+(BF60*2)+(BG60*0))/BH60)</f>
        <v/>
      </c>
      <c r="BJ60" s="512">
        <f>H7</f>
        <v>0</v>
      </c>
      <c r="BK60" s="404">
        <v>1</v>
      </c>
      <c r="BL60" s="172">
        <f>COUNTIFS($L$5:$L$300,$BJ$33,$M$5:$M$300,$Y$33,$N$5:$N$300,$Z$31,$O$5:$O$300,$Z$32)</f>
        <v>0</v>
      </c>
      <c r="BM60" s="172">
        <f>COUNTIFS($L$5:$L$300,$BJ$33,$M$5:$M$300,$Y$33,$N$5:$N$300,$Z$31,$O$5:$O$300,BM$32)</f>
        <v>0</v>
      </c>
      <c r="BN60" s="172">
        <f>COUNTIFS($L$5:$L$300,$BJ$33,$M$5:$M$300,$Y$33,$N$5:$N$300,$Z$31,$O$5:$O$300,BN$32)</f>
        <v>0</v>
      </c>
      <c r="BO60" s="172"/>
      <c r="BP60" s="97">
        <f t="shared" ref="BP60:BP66" si="160">SUM(BL60:BN60)</f>
        <v>0</v>
      </c>
      <c r="BQ60" s="397" t="str">
        <f t="shared" ref="BQ60:BQ66" si="161">IF(BP60=0,"",((BL60*4)+(BM60*2)+(BN60*0))/BP60)</f>
        <v/>
      </c>
      <c r="BR60" s="174">
        <f>COUNTIFS($L$5:$L$300,$BJ$33,$M$5:$M$300,$Y$33,$N$5:$N$300,$AF$31,$O$5:$O$300,BR$32)</f>
        <v>0</v>
      </c>
      <c r="BS60" s="174">
        <f t="shared" ref="BS60:BT65" si="162">COUNTIFS($L$5:$L$300,$BJ$33,$M$5:$M$300,$Y60,$N$5:$N$300,$AF$31,$O$5:$O$300,BS$32)</f>
        <v>0</v>
      </c>
      <c r="BT60" s="174">
        <f t="shared" si="162"/>
        <v>0</v>
      </c>
      <c r="BU60" s="97">
        <f t="shared" ref="BU60:BU66" si="163">SUM(BR60:BT60)</f>
        <v>0</v>
      </c>
      <c r="BV60" s="397" t="str">
        <f>IF(BU60=0,"",((BR60*3)+(BS60*1.5)+(BT60*0))/BU60)</f>
        <v/>
      </c>
      <c r="BW60" s="174">
        <f t="shared" ref="BW60:BY65" si="164">COUNTIFS($L$5:$L$300,$BJ$33,$M$5:$M$300,$Y60,$N$5:$N$300,$AK$31,$O$5:$O$300,BW$32)</f>
        <v>0</v>
      </c>
      <c r="BX60" s="174">
        <f t="shared" si="164"/>
        <v>0</v>
      </c>
      <c r="BY60" s="174">
        <f t="shared" si="164"/>
        <v>0</v>
      </c>
      <c r="BZ60" s="97">
        <f t="shared" ref="BZ60:BZ66" si="165">SUM(BW60:BY60)</f>
        <v>0</v>
      </c>
      <c r="CA60" s="397" t="str">
        <f>IF(BZ60=0,"",((BW60*3)+(BX60*1.5)+(BY60*0))/BZ60)</f>
        <v/>
      </c>
      <c r="CB60" s="174">
        <f t="shared" ref="CB60:CD65" si="166">COUNTIFS($L$5:$L$300,$BJ$33,$M$5:$M$300,$Y60,$N$5:$N$300,$AP$31,$O$5:$O$300,CB$32)</f>
        <v>0</v>
      </c>
      <c r="CC60" s="174">
        <f t="shared" si="166"/>
        <v>0</v>
      </c>
      <c r="CD60" s="174">
        <f t="shared" si="166"/>
        <v>0</v>
      </c>
      <c r="CE60" s="97">
        <f t="shared" ref="CE60:CE66" si="167">SUM(CB60:CD60)</f>
        <v>0</v>
      </c>
      <c r="CF60" s="397" t="str">
        <f>IF(CE60=0,"",((CB60*3)+(CC60*1.5)+(CD60*0))/CE60)</f>
        <v/>
      </c>
      <c r="CG60" s="185">
        <f t="shared" ref="CG60:CI65" si="168">COUNTIFS($L$5:$L$300,$BJ$33,$M$5:$M$300,$Y60,$N$5:$N$300,$AU$31,$O$5:$O$300,CG$32)</f>
        <v>0</v>
      </c>
      <c r="CH60" s="172">
        <f t="shared" si="168"/>
        <v>0</v>
      </c>
      <c r="CI60" s="172">
        <f t="shared" si="168"/>
        <v>0</v>
      </c>
      <c r="CJ60" s="97">
        <f t="shared" ref="CJ60:CJ66" si="169">SUM(CG60:CI60)</f>
        <v>0</v>
      </c>
      <c r="CK60" s="400" t="str">
        <f t="shared" ref="CK60:CK66" si="170">IF(CJ60=0,"",((CG60*4)+(CH60*2)+(CI60*0))/CJ60)</f>
        <v/>
      </c>
      <c r="CL60" s="185">
        <f t="shared" ref="CL60:CN65" si="171">COUNTIFS($L$5:$L$300,$BJ$33,$M$5:$M$300,$Y60,$N$5:$N$300,$AZ$31,$O$5:$O$300,CL$32)</f>
        <v>0</v>
      </c>
      <c r="CM60" s="172">
        <f t="shared" si="171"/>
        <v>0</v>
      </c>
      <c r="CN60" s="172">
        <f t="shared" si="171"/>
        <v>0</v>
      </c>
      <c r="CO60" s="97">
        <f t="shared" ref="CO60:CO66" si="172">SUM(CL60:CN60)</f>
        <v>0</v>
      </c>
      <c r="CP60" s="397" t="str">
        <f t="shared" ref="CP60:CP66" si="173">IF(CO60=0,"",((CL60*4)+(CM60*2)+(CN60*0))/CO60)</f>
        <v/>
      </c>
      <c r="CQ60" s="172">
        <f t="shared" ref="CQ60:CS65" si="174">COUNTIFS($L$5:$L$300,$BJ$33,$M$5:$M$300,$Y60,$N$5:$N$300,$BE$31,$O$5:$O$300,CQ$32)</f>
        <v>0</v>
      </c>
      <c r="CR60" s="172">
        <f t="shared" si="174"/>
        <v>0</v>
      </c>
      <c r="CS60" s="172">
        <f t="shared" si="174"/>
        <v>0</v>
      </c>
      <c r="CT60" s="97">
        <f t="shared" ref="CT60:CT66" si="175">SUM(CQ60:CS60)</f>
        <v>0</v>
      </c>
      <c r="CU60" s="397" t="str">
        <f t="shared" ref="CU60:CU66" si="176">IF(CT60=0,"",((CQ60*4)+(CR60*2)+(CS60*0))/CT60)</f>
        <v/>
      </c>
      <c r="CV60" s="98"/>
    </row>
    <row r="61" spans="3:100" x14ac:dyDescent="0.25">
      <c r="C61" s="380">
        <f t="shared" si="5"/>
        <v>0</v>
      </c>
      <c r="I61" s="409" t="e">
        <f t="shared" ca="1" si="6"/>
        <v>#NAME?</v>
      </c>
      <c r="K61" s="110"/>
      <c r="L61" s="74" t="str">
        <f t="shared" si="7"/>
        <v/>
      </c>
      <c r="M61" s="11" t="str">
        <f t="shared" si="8"/>
        <v/>
      </c>
      <c r="N61" s="11" t="str">
        <f t="shared" si="9"/>
        <v/>
      </c>
      <c r="O61" s="11" t="str">
        <f t="shared" si="10"/>
        <v/>
      </c>
      <c r="P61" s="380">
        <f t="shared" si="11"/>
        <v>1</v>
      </c>
      <c r="Q61" s="380">
        <f t="shared" si="12"/>
        <v>1</v>
      </c>
      <c r="X61" s="513"/>
      <c r="Y61" s="129">
        <v>2</v>
      </c>
      <c r="Z61" s="142">
        <f>COUNTIFS($L$5:$L$300,$X$60,$M$5:$M$300,$Y61,$N$5:$N$300,$Z$31,$O$5:$O$300,$Z$32)</f>
        <v>0</v>
      </c>
      <c r="AA61" s="142">
        <f>COUNTIFS($L$5:$L$300,$X$60,$M$5:$M$300,$Y61,$N$5:$N$300,$Z$31,$O$5:$O$300,$AA$32)</f>
        <v>0</v>
      </c>
      <c r="AB61" s="142">
        <f>COUNTIFS($L$5:$L$300,$X$60,$M$5:$M$300,$Y61,$N$5:$N$300,$Z$31,$O$5:$O$300,$AB$32)</f>
        <v>0</v>
      </c>
      <c r="AC61" s="135"/>
      <c r="AD61" s="135">
        <f t="shared" si="142"/>
        <v>0</v>
      </c>
      <c r="AE61" s="137" t="str">
        <f t="shared" si="143"/>
        <v/>
      </c>
      <c r="AF61" s="142">
        <f>COUNTIFS($L$5:$L$300,$X$60,$M$5:$M$300,$Y61,$N$5:$N$300,$AF$31,$O$5:$O$300,AF$32)</f>
        <v>0</v>
      </c>
      <c r="AG61" s="142">
        <f t="shared" si="144"/>
        <v>0</v>
      </c>
      <c r="AH61" s="142">
        <f t="shared" si="144"/>
        <v>0</v>
      </c>
      <c r="AI61" s="130">
        <f t="shared" si="145"/>
        <v>0</v>
      </c>
      <c r="AJ61" s="131" t="str">
        <f t="shared" ref="AJ61:AJ66" si="177">IF(AI61=0,"",((AF61*3)+(AG61*1.5)+(AH61*0))/AI61)</f>
        <v/>
      </c>
      <c r="AK61" s="141">
        <f t="shared" si="146"/>
        <v>0</v>
      </c>
      <c r="AL61" s="142">
        <f t="shared" si="146"/>
        <v>0</v>
      </c>
      <c r="AM61" s="142">
        <f t="shared" si="146"/>
        <v>0</v>
      </c>
      <c r="AN61" s="130">
        <f t="shared" si="147"/>
        <v>0</v>
      </c>
      <c r="AO61" s="137" t="str">
        <f t="shared" ref="AO61:AO66" si="178">IF(AN61=0,"",((AK61*3)+(AL61*1.5)+(AM61*0))/AN61)</f>
        <v/>
      </c>
      <c r="AP61" s="142">
        <f t="shared" si="148"/>
        <v>0</v>
      </c>
      <c r="AQ61" s="142">
        <f t="shared" si="148"/>
        <v>0</v>
      </c>
      <c r="AR61" s="142">
        <f t="shared" si="148"/>
        <v>0</v>
      </c>
      <c r="AS61" s="130">
        <f t="shared" si="149"/>
        <v>0</v>
      </c>
      <c r="AT61" s="131" t="str">
        <f t="shared" si="150"/>
        <v/>
      </c>
      <c r="AU61" s="141">
        <f t="shared" si="151"/>
        <v>0</v>
      </c>
      <c r="AV61" s="142">
        <f t="shared" si="151"/>
        <v>0</v>
      </c>
      <c r="AW61" s="142">
        <f t="shared" si="151"/>
        <v>0</v>
      </c>
      <c r="AX61" s="130">
        <f t="shared" si="152"/>
        <v>0</v>
      </c>
      <c r="AY61" s="131" t="str">
        <f t="shared" si="153"/>
        <v/>
      </c>
      <c r="AZ61" s="142">
        <f t="shared" si="154"/>
        <v>0</v>
      </c>
      <c r="BA61" s="142">
        <f t="shared" si="154"/>
        <v>0</v>
      </c>
      <c r="BB61" s="142">
        <f t="shared" si="154"/>
        <v>0</v>
      </c>
      <c r="BC61" s="130">
        <f t="shared" si="155"/>
        <v>0</v>
      </c>
      <c r="BD61" s="131" t="str">
        <f t="shared" si="156"/>
        <v/>
      </c>
      <c r="BE61" s="141">
        <f t="shared" si="157"/>
        <v>0</v>
      </c>
      <c r="BF61" s="142">
        <f t="shared" si="157"/>
        <v>0</v>
      </c>
      <c r="BG61" s="142">
        <f t="shared" si="157"/>
        <v>0</v>
      </c>
      <c r="BH61" s="130">
        <f t="shared" si="158"/>
        <v>0</v>
      </c>
      <c r="BI61" s="131" t="str">
        <f t="shared" si="159"/>
        <v/>
      </c>
      <c r="BJ61" s="513"/>
      <c r="BK61" s="126">
        <v>2</v>
      </c>
      <c r="BL61" s="236">
        <f>COUNTIFS($L$5:$L$300,$BJ$33,$M$5:$M$300,$Y61,$N$5:$N$300,$Z$31,$O$5:$O$300,$Z$32)</f>
        <v>0</v>
      </c>
      <c r="BM61" s="236">
        <f>COUNTIFS($L$5:$L$300,$BJ$33,$M$5:$M$300,$Y61,$N$5:$N$300,$Z$31,$O$5:$O$300,$AA$32)</f>
        <v>0</v>
      </c>
      <c r="BN61" s="236">
        <f>COUNTIFS($L$5:$L$300,$BJ$33,$M$5:$M$300,$Y61,$N$5:$N$300,$Z$31,$O$5:$O$300,$AB$32)</f>
        <v>0</v>
      </c>
      <c r="BO61" s="236"/>
      <c r="BP61" s="233">
        <f t="shared" si="160"/>
        <v>0</v>
      </c>
      <c r="BQ61" s="240" t="str">
        <f t="shared" si="161"/>
        <v/>
      </c>
      <c r="BR61" s="236">
        <f>COUNTIFS($L$5:$L$300,$BJ$33,$M$5:$M$300,$Y61,$N$5:$N$300,$AF$31,$O$5:$O$300,BR$32)</f>
        <v>0</v>
      </c>
      <c r="BS61" s="236">
        <f t="shared" si="162"/>
        <v>0</v>
      </c>
      <c r="BT61" s="236">
        <f t="shared" si="162"/>
        <v>0</v>
      </c>
      <c r="BU61" s="233">
        <f t="shared" si="163"/>
        <v>0</v>
      </c>
      <c r="BV61" s="240" t="str">
        <f t="shared" ref="BV61:BV66" si="179">IF(BU61=0,"",((BR61*3)+(BS61*1.5)+(BT61*0))/BU61)</f>
        <v/>
      </c>
      <c r="BW61" s="236">
        <f t="shared" si="164"/>
        <v>0</v>
      </c>
      <c r="BX61" s="236">
        <f t="shared" si="164"/>
        <v>0</v>
      </c>
      <c r="BY61" s="236">
        <f t="shared" si="164"/>
        <v>0</v>
      </c>
      <c r="BZ61" s="233">
        <f t="shared" si="165"/>
        <v>0</v>
      </c>
      <c r="CA61" s="240" t="str">
        <f t="shared" ref="CA61:CA66" si="180">IF(BZ61=0,"",((BW61*3)+(BX61*1.5)+(BY61*0))/BZ61)</f>
        <v/>
      </c>
      <c r="CB61" s="236">
        <f t="shared" si="166"/>
        <v>0</v>
      </c>
      <c r="CC61" s="236">
        <f t="shared" si="166"/>
        <v>0</v>
      </c>
      <c r="CD61" s="236">
        <f t="shared" si="166"/>
        <v>0</v>
      </c>
      <c r="CE61" s="233">
        <f t="shared" si="167"/>
        <v>0</v>
      </c>
      <c r="CF61" s="240" t="str">
        <f t="shared" ref="CF61:CF66" si="181">IF(CE61=0,"",((CB61*3)+(CC61*1.5)+(CD61*0))/CE61)</f>
        <v/>
      </c>
      <c r="CG61" s="237">
        <f t="shared" si="168"/>
        <v>0</v>
      </c>
      <c r="CH61" s="236">
        <f t="shared" si="168"/>
        <v>0</v>
      </c>
      <c r="CI61" s="236">
        <f t="shared" si="168"/>
        <v>0</v>
      </c>
      <c r="CJ61" s="233">
        <f t="shared" si="169"/>
        <v>0</v>
      </c>
      <c r="CK61" s="242" t="str">
        <f t="shared" si="170"/>
        <v/>
      </c>
      <c r="CL61" s="237">
        <f t="shared" si="171"/>
        <v>0</v>
      </c>
      <c r="CM61" s="236">
        <f t="shared" si="171"/>
        <v>0</v>
      </c>
      <c r="CN61" s="236">
        <f t="shared" si="171"/>
        <v>0</v>
      </c>
      <c r="CO61" s="233">
        <f t="shared" si="172"/>
        <v>0</v>
      </c>
      <c r="CP61" s="240" t="str">
        <f t="shared" si="173"/>
        <v/>
      </c>
      <c r="CQ61" s="236">
        <f t="shared" si="174"/>
        <v>0</v>
      </c>
      <c r="CR61" s="236">
        <f t="shared" si="174"/>
        <v>0</v>
      </c>
      <c r="CS61" s="236">
        <f t="shared" si="174"/>
        <v>0</v>
      </c>
      <c r="CT61" s="233">
        <f t="shared" si="175"/>
        <v>0</v>
      </c>
      <c r="CU61" s="240" t="str">
        <f t="shared" si="176"/>
        <v/>
      </c>
      <c r="CV61" s="98"/>
    </row>
    <row r="62" spans="3:100" x14ac:dyDescent="0.25">
      <c r="C62" s="380">
        <f t="shared" si="5"/>
        <v>0</v>
      </c>
      <c r="I62" s="409" t="e">
        <f t="shared" ca="1" si="6"/>
        <v>#NAME?</v>
      </c>
      <c r="K62" s="110"/>
      <c r="L62" s="74" t="str">
        <f t="shared" si="7"/>
        <v/>
      </c>
      <c r="M62" s="11" t="str">
        <f t="shared" si="8"/>
        <v/>
      </c>
      <c r="N62" s="11" t="str">
        <f t="shared" si="9"/>
        <v/>
      </c>
      <c r="O62" s="11" t="str">
        <f t="shared" si="10"/>
        <v/>
      </c>
      <c r="P62" s="380">
        <f t="shared" si="11"/>
        <v>1</v>
      </c>
      <c r="Q62" s="380">
        <f t="shared" si="12"/>
        <v>1</v>
      </c>
      <c r="X62" s="513"/>
      <c r="Y62" s="111">
        <v>3</v>
      </c>
      <c r="Z62" s="140">
        <f>COUNTIFS($L$5:$L$300,$X$60,$M$5:$M$300,$Y62,$N$5:$N$300,$Z$31,$O$5:$O$300,$Z$32)</f>
        <v>0</v>
      </c>
      <c r="AA62" s="140">
        <f>COUNTIFS($L$5:$L$300,$X$60,$M$5:$M$300,$Y62,$N$5:$N$300,$Z$31,$O$5:$O$300,$AA$32)</f>
        <v>0</v>
      </c>
      <c r="AB62" s="140">
        <f>COUNTIFS($L$5:$L$300,$X$60,$M$5:$M$300,$Y62,$N$5:$N$300,$Z$31,$O$5:$O$300,$AB$32)</f>
        <v>0</v>
      </c>
      <c r="AC62" s="27"/>
      <c r="AD62" s="27">
        <f t="shared" si="142"/>
        <v>0</v>
      </c>
      <c r="AE62" s="399" t="str">
        <f t="shared" si="143"/>
        <v/>
      </c>
      <c r="AF62" s="140">
        <f>COUNTIFS($L$5:$L$300,$X$60,$M$5:$M$300,$Y62,$N$5:$N$300,$AF$31,$O$5:$O$300,AF$32)</f>
        <v>0</v>
      </c>
      <c r="AG62" s="140">
        <f t="shared" si="144"/>
        <v>0</v>
      </c>
      <c r="AH62" s="140">
        <f t="shared" si="144"/>
        <v>0</v>
      </c>
      <c r="AI62" s="409">
        <f t="shared" si="145"/>
        <v>0</v>
      </c>
      <c r="AJ62" s="34" t="str">
        <f t="shared" si="177"/>
        <v/>
      </c>
      <c r="AK62" s="139">
        <f t="shared" si="146"/>
        <v>0</v>
      </c>
      <c r="AL62" s="140">
        <f t="shared" si="146"/>
        <v>0</v>
      </c>
      <c r="AM62" s="140">
        <f t="shared" si="146"/>
        <v>0</v>
      </c>
      <c r="AN62" s="409">
        <f t="shared" si="147"/>
        <v>0</v>
      </c>
      <c r="AO62" s="399" t="str">
        <f t="shared" si="178"/>
        <v/>
      </c>
      <c r="AP62" s="140">
        <f t="shared" si="148"/>
        <v>0</v>
      </c>
      <c r="AQ62" s="140">
        <f t="shared" si="148"/>
        <v>0</v>
      </c>
      <c r="AR62" s="140">
        <f t="shared" si="148"/>
        <v>0</v>
      </c>
      <c r="AS62" s="409">
        <f t="shared" si="149"/>
        <v>0</v>
      </c>
      <c r="AT62" s="34" t="str">
        <f t="shared" si="150"/>
        <v/>
      </c>
      <c r="AU62" s="139">
        <f t="shared" si="151"/>
        <v>0</v>
      </c>
      <c r="AV62" s="140">
        <f t="shared" si="151"/>
        <v>0</v>
      </c>
      <c r="AW62" s="140">
        <f t="shared" si="151"/>
        <v>0</v>
      </c>
      <c r="AX62" s="409">
        <f t="shared" si="152"/>
        <v>0</v>
      </c>
      <c r="AY62" s="34" t="str">
        <f t="shared" si="153"/>
        <v/>
      </c>
      <c r="AZ62" s="140">
        <f t="shared" si="154"/>
        <v>0</v>
      </c>
      <c r="BA62" s="140">
        <f t="shared" si="154"/>
        <v>0</v>
      </c>
      <c r="BB62" s="140">
        <f t="shared" si="154"/>
        <v>0</v>
      </c>
      <c r="BC62" s="409">
        <f t="shared" si="155"/>
        <v>0</v>
      </c>
      <c r="BD62" s="34" t="str">
        <f t="shared" si="156"/>
        <v/>
      </c>
      <c r="BE62" s="139">
        <f t="shared" si="157"/>
        <v>0</v>
      </c>
      <c r="BF62" s="140">
        <f t="shared" si="157"/>
        <v>0</v>
      </c>
      <c r="BG62" s="140">
        <f t="shared" si="157"/>
        <v>0</v>
      </c>
      <c r="BH62" s="409">
        <f t="shared" si="158"/>
        <v>0</v>
      </c>
      <c r="BI62" s="34" t="str">
        <f t="shared" si="159"/>
        <v/>
      </c>
      <c r="BJ62" s="513"/>
      <c r="BK62" s="132">
        <v>3</v>
      </c>
      <c r="BL62" s="174">
        <f>COUNTIFS($L$5:$L$300,$BJ$33,$M$5:$M$300,$Y62,$N$5:$N$300,$Z$31,$O$5:$O$300,$Z$32)</f>
        <v>0</v>
      </c>
      <c r="BM62" s="174">
        <f>COUNTIFS($L$5:$L$300,$BJ$33,$M$5:$M$300,$Y62,$N$5:$N$300,$Z$31,$O$5:$O$300,$AA$32)</f>
        <v>0</v>
      </c>
      <c r="BN62" s="174">
        <f>COUNTIFS($L$5:$L$300,$BJ$33,$M$5:$M$300,$Y62,$N$5:$N$300,$Z$31,$O$5:$O$300,$AB$32)</f>
        <v>0</v>
      </c>
      <c r="BO62" s="174"/>
      <c r="BP62" s="409">
        <f t="shared" si="160"/>
        <v>0</v>
      </c>
      <c r="BQ62" s="399" t="str">
        <f t="shared" si="161"/>
        <v/>
      </c>
      <c r="BR62" s="174">
        <f>COUNTIFS($L$5:$L$300,$BJ$33,$M$5:$M$300,$Y62,$N$5:$N$300,$AF$31,$O$5:$O$300,BR$32)</f>
        <v>0</v>
      </c>
      <c r="BS62" s="174">
        <f t="shared" si="162"/>
        <v>0</v>
      </c>
      <c r="BT62" s="174">
        <f t="shared" si="162"/>
        <v>0</v>
      </c>
      <c r="BU62" s="409">
        <f t="shared" si="163"/>
        <v>0</v>
      </c>
      <c r="BV62" s="399" t="str">
        <f t="shared" si="179"/>
        <v/>
      </c>
      <c r="BW62" s="174">
        <f t="shared" si="164"/>
        <v>0</v>
      </c>
      <c r="BX62" s="174">
        <f t="shared" si="164"/>
        <v>0</v>
      </c>
      <c r="BY62" s="174">
        <f t="shared" si="164"/>
        <v>0</v>
      </c>
      <c r="BZ62" s="409">
        <f t="shared" si="165"/>
        <v>0</v>
      </c>
      <c r="CA62" s="399" t="str">
        <f t="shared" si="180"/>
        <v/>
      </c>
      <c r="CB62" s="174">
        <f t="shared" si="166"/>
        <v>0</v>
      </c>
      <c r="CC62" s="174">
        <f t="shared" si="166"/>
        <v>0</v>
      </c>
      <c r="CD62" s="174">
        <f t="shared" si="166"/>
        <v>0</v>
      </c>
      <c r="CE62" s="409">
        <f t="shared" si="167"/>
        <v>0</v>
      </c>
      <c r="CF62" s="399" t="str">
        <f t="shared" si="181"/>
        <v/>
      </c>
      <c r="CG62" s="181">
        <f t="shared" si="168"/>
        <v>0</v>
      </c>
      <c r="CH62" s="174">
        <f t="shared" si="168"/>
        <v>0</v>
      </c>
      <c r="CI62" s="174">
        <f t="shared" si="168"/>
        <v>0</v>
      </c>
      <c r="CJ62" s="409">
        <f t="shared" si="169"/>
        <v>0</v>
      </c>
      <c r="CK62" s="398" t="str">
        <f t="shared" si="170"/>
        <v/>
      </c>
      <c r="CL62" s="181">
        <f t="shared" si="171"/>
        <v>0</v>
      </c>
      <c r="CM62" s="174">
        <f t="shared" si="171"/>
        <v>0</v>
      </c>
      <c r="CN62" s="174">
        <f t="shared" si="171"/>
        <v>0</v>
      </c>
      <c r="CO62" s="409">
        <f t="shared" si="172"/>
        <v>0</v>
      </c>
      <c r="CP62" s="399" t="str">
        <f t="shared" si="173"/>
        <v/>
      </c>
      <c r="CQ62" s="174">
        <f t="shared" si="174"/>
        <v>0</v>
      </c>
      <c r="CR62" s="174">
        <f t="shared" si="174"/>
        <v>0</v>
      </c>
      <c r="CS62" s="174">
        <f t="shared" si="174"/>
        <v>0</v>
      </c>
      <c r="CT62" s="409">
        <f t="shared" si="175"/>
        <v>0</v>
      </c>
      <c r="CU62" s="399" t="str">
        <f t="shared" si="176"/>
        <v/>
      </c>
      <c r="CV62" s="98"/>
    </row>
    <row r="63" spans="3:100" x14ac:dyDescent="0.25">
      <c r="C63" s="380">
        <f t="shared" si="5"/>
        <v>0</v>
      </c>
      <c r="I63" s="409" t="e">
        <f t="shared" ca="1" si="6"/>
        <v>#NAME?</v>
      </c>
      <c r="K63" s="110"/>
      <c r="L63" s="74" t="str">
        <f t="shared" si="7"/>
        <v/>
      </c>
      <c r="M63" s="11" t="str">
        <f t="shared" si="8"/>
        <v/>
      </c>
      <c r="N63" s="11" t="str">
        <f t="shared" si="9"/>
        <v/>
      </c>
      <c r="O63" s="11" t="str">
        <f t="shared" si="10"/>
        <v/>
      </c>
      <c r="P63" s="380">
        <f t="shared" si="11"/>
        <v>1</v>
      </c>
      <c r="Q63" s="380">
        <f t="shared" si="12"/>
        <v>1</v>
      </c>
      <c r="X63" s="513"/>
      <c r="Y63" s="129">
        <v>4</v>
      </c>
      <c r="Z63" s="142">
        <f>COUNTIFS($L$5:$L$300,$X$60,$M$5:$M$300,$Y63,$N$5:$N$300,$Z$31,$O$5:$O$300,$Z$32)</f>
        <v>0</v>
      </c>
      <c r="AA63" s="142">
        <f>COUNTIFS($L$5:$L$300,$X$60,$M$5:$M$300,$Y63,$N$5:$N$300,$Z$31,$O$5:$O$300,$AA$32)</f>
        <v>0</v>
      </c>
      <c r="AB63" s="142">
        <f>COUNTIFS($L$5:$L$300,$X$60,$M$5:$M$300,$Y63,$N$5:$N$300,$Z$31,$O$5:$O$300,$AB$32)</f>
        <v>0</v>
      </c>
      <c r="AC63" s="135"/>
      <c r="AD63" s="135">
        <f t="shared" si="142"/>
        <v>0</v>
      </c>
      <c r="AE63" s="137" t="str">
        <f t="shared" si="143"/>
        <v/>
      </c>
      <c r="AF63" s="142">
        <f>COUNTIFS($L$5:$L$300,$X$60,$M$5:$M$300,$Y63,$N$5:$N$300,$AF$31,$O$5:$O$300,AF$32)</f>
        <v>0</v>
      </c>
      <c r="AG63" s="142">
        <f t="shared" si="144"/>
        <v>0</v>
      </c>
      <c r="AH63" s="142">
        <f t="shared" si="144"/>
        <v>0</v>
      </c>
      <c r="AI63" s="130">
        <f t="shared" si="145"/>
        <v>0</v>
      </c>
      <c r="AJ63" s="131" t="str">
        <f t="shared" si="177"/>
        <v/>
      </c>
      <c r="AK63" s="141">
        <f t="shared" si="146"/>
        <v>0</v>
      </c>
      <c r="AL63" s="142">
        <f t="shared" si="146"/>
        <v>0</v>
      </c>
      <c r="AM63" s="142">
        <f t="shared" si="146"/>
        <v>0</v>
      </c>
      <c r="AN63" s="130">
        <f t="shared" si="147"/>
        <v>0</v>
      </c>
      <c r="AO63" s="137" t="str">
        <f t="shared" si="178"/>
        <v/>
      </c>
      <c r="AP63" s="142">
        <f t="shared" si="148"/>
        <v>0</v>
      </c>
      <c r="AQ63" s="142">
        <f t="shared" si="148"/>
        <v>0</v>
      </c>
      <c r="AR63" s="142">
        <f t="shared" si="148"/>
        <v>0</v>
      </c>
      <c r="AS63" s="130">
        <f t="shared" si="149"/>
        <v>0</v>
      </c>
      <c r="AT63" s="131" t="str">
        <f t="shared" si="150"/>
        <v/>
      </c>
      <c r="AU63" s="141">
        <f t="shared" si="151"/>
        <v>0</v>
      </c>
      <c r="AV63" s="142">
        <f t="shared" si="151"/>
        <v>0</v>
      </c>
      <c r="AW63" s="142">
        <f t="shared" si="151"/>
        <v>0</v>
      </c>
      <c r="AX63" s="130">
        <f t="shared" si="152"/>
        <v>0</v>
      </c>
      <c r="AY63" s="131" t="str">
        <f t="shared" si="153"/>
        <v/>
      </c>
      <c r="AZ63" s="142">
        <f t="shared" si="154"/>
        <v>0</v>
      </c>
      <c r="BA63" s="142">
        <f t="shared" si="154"/>
        <v>0</v>
      </c>
      <c r="BB63" s="142">
        <f t="shared" si="154"/>
        <v>0</v>
      </c>
      <c r="BC63" s="130">
        <f t="shared" si="155"/>
        <v>0</v>
      </c>
      <c r="BD63" s="131" t="str">
        <f t="shared" si="156"/>
        <v/>
      </c>
      <c r="BE63" s="141">
        <f t="shared" si="157"/>
        <v>0</v>
      </c>
      <c r="BF63" s="142">
        <f t="shared" si="157"/>
        <v>0</v>
      </c>
      <c r="BG63" s="142">
        <f t="shared" si="157"/>
        <v>0</v>
      </c>
      <c r="BH63" s="130">
        <f t="shared" si="158"/>
        <v>0</v>
      </c>
      <c r="BI63" s="131" t="str">
        <f t="shared" si="159"/>
        <v/>
      </c>
      <c r="BJ63" s="513"/>
      <c r="BK63" s="126">
        <v>4</v>
      </c>
      <c r="BL63" s="236">
        <f>COUNTIFS($L$5:$L$300,$BJ$33,$M$5:$M$300,$Y63,$N$5:$N$300,$Z$31,$O$5:$O$300,$Z$32)</f>
        <v>0</v>
      </c>
      <c r="BM63" s="236">
        <f>COUNTIFS($L$5:$L$300,$BJ$33,$M$5:$M$300,$Y63,$N$5:$N$300,$Z$31,$O$5:$O$300,$AA$32)</f>
        <v>0</v>
      </c>
      <c r="BN63" s="236">
        <f>COUNTIFS($L$5:$L$300,$BJ$33,$M$5:$M$300,$Y63,$N$5:$N$300,$Z$31,$O$5:$O$300,$AB$32)</f>
        <v>0</v>
      </c>
      <c r="BO63" s="236"/>
      <c r="BP63" s="233">
        <f t="shared" si="160"/>
        <v>0</v>
      </c>
      <c r="BQ63" s="240" t="str">
        <f t="shared" si="161"/>
        <v/>
      </c>
      <c r="BR63" s="236">
        <f>COUNTIFS($L$5:$L$300,$BJ$33,$M$5:$M$300,$Y63,$N$5:$N$300,$AF$31,$O$5:$O$300,BR$32)</f>
        <v>0</v>
      </c>
      <c r="BS63" s="236">
        <f t="shared" si="162"/>
        <v>0</v>
      </c>
      <c r="BT63" s="236">
        <f t="shared" si="162"/>
        <v>0</v>
      </c>
      <c r="BU63" s="233">
        <f t="shared" si="163"/>
        <v>0</v>
      </c>
      <c r="BV63" s="240" t="str">
        <f t="shared" si="179"/>
        <v/>
      </c>
      <c r="BW63" s="236">
        <f t="shared" si="164"/>
        <v>0</v>
      </c>
      <c r="BX63" s="236">
        <f t="shared" si="164"/>
        <v>0</v>
      </c>
      <c r="BY63" s="236">
        <f t="shared" si="164"/>
        <v>0</v>
      </c>
      <c r="BZ63" s="233">
        <f t="shared" si="165"/>
        <v>0</v>
      </c>
      <c r="CA63" s="240" t="str">
        <f t="shared" si="180"/>
        <v/>
      </c>
      <c r="CB63" s="236">
        <f t="shared" si="166"/>
        <v>0</v>
      </c>
      <c r="CC63" s="236">
        <f t="shared" si="166"/>
        <v>0</v>
      </c>
      <c r="CD63" s="236">
        <f t="shared" si="166"/>
        <v>0</v>
      </c>
      <c r="CE63" s="233">
        <f t="shared" si="167"/>
        <v>0</v>
      </c>
      <c r="CF63" s="240" t="str">
        <f t="shared" si="181"/>
        <v/>
      </c>
      <c r="CG63" s="237">
        <f t="shared" si="168"/>
        <v>0</v>
      </c>
      <c r="CH63" s="236">
        <f t="shared" si="168"/>
        <v>0</v>
      </c>
      <c r="CI63" s="236">
        <f t="shared" si="168"/>
        <v>0</v>
      </c>
      <c r="CJ63" s="233">
        <f t="shared" si="169"/>
        <v>0</v>
      </c>
      <c r="CK63" s="242" t="str">
        <f t="shared" si="170"/>
        <v/>
      </c>
      <c r="CL63" s="237">
        <f t="shared" si="171"/>
        <v>0</v>
      </c>
      <c r="CM63" s="236">
        <f t="shared" si="171"/>
        <v>0</v>
      </c>
      <c r="CN63" s="236">
        <f t="shared" si="171"/>
        <v>0</v>
      </c>
      <c r="CO63" s="233">
        <f t="shared" si="172"/>
        <v>0</v>
      </c>
      <c r="CP63" s="240" t="str">
        <f t="shared" si="173"/>
        <v/>
      </c>
      <c r="CQ63" s="236">
        <f t="shared" si="174"/>
        <v>0</v>
      </c>
      <c r="CR63" s="236">
        <f t="shared" si="174"/>
        <v>0</v>
      </c>
      <c r="CS63" s="236">
        <f t="shared" si="174"/>
        <v>0</v>
      </c>
      <c r="CT63" s="233">
        <f t="shared" si="175"/>
        <v>0</v>
      </c>
      <c r="CU63" s="240" t="str">
        <f t="shared" si="176"/>
        <v/>
      </c>
      <c r="CV63" s="98"/>
    </row>
    <row r="64" spans="3:100" x14ac:dyDescent="0.25">
      <c r="C64" s="380">
        <f t="shared" si="5"/>
        <v>0</v>
      </c>
      <c r="I64" s="409" t="e">
        <f t="shared" ca="1" si="6"/>
        <v>#NAME?</v>
      </c>
      <c r="K64" s="110"/>
      <c r="L64" s="74" t="str">
        <f t="shared" si="7"/>
        <v/>
      </c>
      <c r="M64" s="11" t="str">
        <f t="shared" si="8"/>
        <v/>
      </c>
      <c r="N64" s="11" t="str">
        <f t="shared" si="9"/>
        <v/>
      </c>
      <c r="O64" s="11" t="str">
        <f t="shared" si="10"/>
        <v/>
      </c>
      <c r="P64" s="380">
        <f t="shared" si="11"/>
        <v>1</v>
      </c>
      <c r="Q64" s="380">
        <f t="shared" si="12"/>
        <v>1</v>
      </c>
      <c r="X64" s="513"/>
      <c r="Y64" s="111">
        <v>5</v>
      </c>
      <c r="Z64" s="140">
        <f>COUNTIFS($L$5:$L$300,$X$60,$M$5:$M$300,$Y64,$N$5:$N$300,$Z$31,$O$5:$O$300,$Z$32)</f>
        <v>0</v>
      </c>
      <c r="AA64" s="140">
        <f>COUNTIFS($L$5:$L$300,$X$60,$M$5:$M$300,$Y64,$N$5:$N$300,$Z$31,$O$5:$O$300,$AA$32)</f>
        <v>0</v>
      </c>
      <c r="AB64" s="140">
        <f>COUNTIFS($L$5:$L$300,$X$60,$M$5:$M$300,$Y64,$N$5:$N$300,$Z$31,$O$5:$O$300,$AB$32)</f>
        <v>0</v>
      </c>
      <c r="AC64" s="27"/>
      <c r="AD64" s="27">
        <f t="shared" si="142"/>
        <v>0</v>
      </c>
      <c r="AE64" s="399" t="str">
        <f t="shared" si="143"/>
        <v/>
      </c>
      <c r="AF64" s="140">
        <f>COUNTIFS($L$5:$L$300,$X$60,$M$5:$M$300,$Y64,$N$5:$N$300,$AF$31,$O$5:$O$300,AF$32)</f>
        <v>0</v>
      </c>
      <c r="AG64" s="140">
        <f t="shared" si="144"/>
        <v>0</v>
      </c>
      <c r="AH64" s="140">
        <f t="shared" si="144"/>
        <v>0</v>
      </c>
      <c r="AI64" s="409">
        <f t="shared" si="145"/>
        <v>0</v>
      </c>
      <c r="AJ64" s="34" t="str">
        <f t="shared" si="177"/>
        <v/>
      </c>
      <c r="AK64" s="139">
        <f t="shared" si="146"/>
        <v>0</v>
      </c>
      <c r="AL64" s="140">
        <f t="shared" si="146"/>
        <v>0</v>
      </c>
      <c r="AM64" s="140">
        <f t="shared" si="146"/>
        <v>0</v>
      </c>
      <c r="AN64" s="409">
        <f t="shared" si="147"/>
        <v>0</v>
      </c>
      <c r="AO64" s="399" t="str">
        <f t="shared" si="178"/>
        <v/>
      </c>
      <c r="AP64" s="140">
        <f t="shared" si="148"/>
        <v>0</v>
      </c>
      <c r="AQ64" s="140">
        <f t="shared" si="148"/>
        <v>0</v>
      </c>
      <c r="AR64" s="140">
        <f t="shared" si="148"/>
        <v>0</v>
      </c>
      <c r="AS64" s="409">
        <f t="shared" si="149"/>
        <v>0</v>
      </c>
      <c r="AT64" s="34" t="str">
        <f t="shared" si="150"/>
        <v/>
      </c>
      <c r="AU64" s="139">
        <f t="shared" si="151"/>
        <v>0</v>
      </c>
      <c r="AV64" s="140">
        <f t="shared" si="151"/>
        <v>0</v>
      </c>
      <c r="AW64" s="140">
        <f t="shared" si="151"/>
        <v>0</v>
      </c>
      <c r="AX64" s="409">
        <f t="shared" si="152"/>
        <v>0</v>
      </c>
      <c r="AY64" s="34" t="str">
        <f t="shared" si="153"/>
        <v/>
      </c>
      <c r="AZ64" s="140">
        <f t="shared" si="154"/>
        <v>0</v>
      </c>
      <c r="BA64" s="140">
        <f t="shared" si="154"/>
        <v>0</v>
      </c>
      <c r="BB64" s="140">
        <f t="shared" si="154"/>
        <v>0</v>
      </c>
      <c r="BC64" s="409">
        <f t="shared" si="155"/>
        <v>0</v>
      </c>
      <c r="BD64" s="34" t="str">
        <f t="shared" si="156"/>
        <v/>
      </c>
      <c r="BE64" s="139">
        <f t="shared" si="157"/>
        <v>0</v>
      </c>
      <c r="BF64" s="140">
        <f t="shared" si="157"/>
        <v>0</v>
      </c>
      <c r="BG64" s="140">
        <f t="shared" si="157"/>
        <v>0</v>
      </c>
      <c r="BH64" s="409">
        <f t="shared" si="158"/>
        <v>0</v>
      </c>
      <c r="BI64" s="34" t="str">
        <f t="shared" si="159"/>
        <v/>
      </c>
      <c r="BJ64" s="513"/>
      <c r="BK64" s="132">
        <v>5</v>
      </c>
      <c r="BL64" s="174">
        <f>COUNTIFS($L$5:$L$300,$BJ$33,$M$5:$M$300,$Y64,$N$5:$N$300,$Z$31,$O$5:$O$300,$Z$32)</f>
        <v>0</v>
      </c>
      <c r="BM64" s="174">
        <f>COUNTIFS($L$5:$L$300,$BJ$33,$M$5:$M$300,$Y64,$N$5:$N$300,$Z$31,$O$5:$O$300,$AA$32)</f>
        <v>0</v>
      </c>
      <c r="BN64" s="174">
        <f>COUNTIFS($L$5:$L$300,$BJ$33,$M$5:$M$300,$Y64,$N$5:$N$300,$Z$31,$O$5:$O$300,$AB$32)</f>
        <v>0</v>
      </c>
      <c r="BO64" s="174"/>
      <c r="BP64" s="409">
        <f t="shared" si="160"/>
        <v>0</v>
      </c>
      <c r="BQ64" s="399" t="str">
        <f t="shared" si="161"/>
        <v/>
      </c>
      <c r="BR64" s="174">
        <f>COUNTIFS($L$5:$L$300,$BJ$33,$M$5:$M$300,$Y64,$N$5:$N$300,$AF$31,$O$5:$O$300,BR$32)</f>
        <v>0</v>
      </c>
      <c r="BS64" s="174">
        <f t="shared" si="162"/>
        <v>0</v>
      </c>
      <c r="BT64" s="174">
        <f t="shared" si="162"/>
        <v>0</v>
      </c>
      <c r="BU64" s="409">
        <f t="shared" si="163"/>
        <v>0</v>
      </c>
      <c r="BV64" s="399" t="str">
        <f t="shared" si="179"/>
        <v/>
      </c>
      <c r="BW64" s="174">
        <f t="shared" si="164"/>
        <v>0</v>
      </c>
      <c r="BX64" s="174">
        <f t="shared" si="164"/>
        <v>0</v>
      </c>
      <c r="BY64" s="174">
        <f t="shared" si="164"/>
        <v>0</v>
      </c>
      <c r="BZ64" s="409">
        <f t="shared" si="165"/>
        <v>0</v>
      </c>
      <c r="CA64" s="399" t="str">
        <f t="shared" si="180"/>
        <v/>
      </c>
      <c r="CB64" s="174">
        <f t="shared" si="166"/>
        <v>0</v>
      </c>
      <c r="CC64" s="174">
        <f t="shared" si="166"/>
        <v>0</v>
      </c>
      <c r="CD64" s="174">
        <f t="shared" si="166"/>
        <v>0</v>
      </c>
      <c r="CE64" s="409">
        <f t="shared" si="167"/>
        <v>0</v>
      </c>
      <c r="CF64" s="399" t="str">
        <f t="shared" si="181"/>
        <v/>
      </c>
      <c r="CG64" s="181">
        <f t="shared" si="168"/>
        <v>0</v>
      </c>
      <c r="CH64" s="174">
        <f t="shared" si="168"/>
        <v>0</v>
      </c>
      <c r="CI64" s="174">
        <f t="shared" si="168"/>
        <v>0</v>
      </c>
      <c r="CJ64" s="409">
        <f t="shared" si="169"/>
        <v>0</v>
      </c>
      <c r="CK64" s="398" t="str">
        <f t="shared" si="170"/>
        <v/>
      </c>
      <c r="CL64" s="181">
        <f t="shared" si="171"/>
        <v>0</v>
      </c>
      <c r="CM64" s="174">
        <f t="shared" si="171"/>
        <v>0</v>
      </c>
      <c r="CN64" s="174">
        <f t="shared" si="171"/>
        <v>0</v>
      </c>
      <c r="CO64" s="409">
        <f t="shared" si="172"/>
        <v>0</v>
      </c>
      <c r="CP64" s="399" t="str">
        <f t="shared" si="173"/>
        <v/>
      </c>
      <c r="CQ64" s="174">
        <f t="shared" si="174"/>
        <v>0</v>
      </c>
      <c r="CR64" s="174">
        <f t="shared" si="174"/>
        <v>0</v>
      </c>
      <c r="CS64" s="174">
        <f t="shared" si="174"/>
        <v>0</v>
      </c>
      <c r="CT64" s="409">
        <f t="shared" si="175"/>
        <v>0</v>
      </c>
      <c r="CU64" s="399" t="str">
        <f t="shared" si="176"/>
        <v/>
      </c>
      <c r="CV64" s="98"/>
    </row>
    <row r="65" spans="3:100" ht="15.75" thickBot="1" x14ac:dyDescent="0.3">
      <c r="C65" s="380">
        <f t="shared" si="5"/>
        <v>0</v>
      </c>
      <c r="I65" s="409" t="e">
        <f t="shared" ca="1" si="6"/>
        <v>#NAME?</v>
      </c>
      <c r="K65" s="110"/>
      <c r="L65" s="74" t="str">
        <f t="shared" si="7"/>
        <v/>
      </c>
      <c r="M65" s="11" t="str">
        <f t="shared" si="8"/>
        <v/>
      </c>
      <c r="N65" s="11" t="str">
        <f t="shared" si="9"/>
        <v/>
      </c>
      <c r="O65" s="11" t="str">
        <f t="shared" si="10"/>
        <v/>
      </c>
      <c r="P65" s="380">
        <f t="shared" si="11"/>
        <v>1</v>
      </c>
      <c r="Q65" s="380">
        <f t="shared" si="12"/>
        <v>1</v>
      </c>
      <c r="X65" s="514"/>
      <c r="Y65" s="168">
        <v>6</v>
      </c>
      <c r="Z65" s="142">
        <f>COUNTIFS($L$5:$L$300,$X$60,$M$5:$M$300,$Y65,$N$5:$N$300,$Z$31,$O$5:$O$300,$Z$32)</f>
        <v>0</v>
      </c>
      <c r="AA65" s="142">
        <f>COUNTIFS($L$5:$L$300,$X$60,$M$5:$M$300,$Y65,$N$5:$N$300,$Z$31,$O$5:$O$300,$AA$32)</f>
        <v>0</v>
      </c>
      <c r="AB65" s="142">
        <f>COUNTIFS($L$5:$L$300,$X$60,$M$5:$M$300,$Y65,$N$5:$N$300,$Z$31,$O$5:$O$300,$AB$32)</f>
        <v>0</v>
      </c>
      <c r="AC65" s="135"/>
      <c r="AD65" s="135">
        <f t="shared" si="142"/>
        <v>0</v>
      </c>
      <c r="AE65" s="137" t="str">
        <f t="shared" si="143"/>
        <v/>
      </c>
      <c r="AF65" s="142">
        <f>COUNTIFS($L$5:$L$300,$X$60,$M$5:$M$300,$Y65,$N$5:$N$300,$AF$31,$O$5:$O$300,AF$32)</f>
        <v>0</v>
      </c>
      <c r="AG65" s="142">
        <f t="shared" si="144"/>
        <v>0</v>
      </c>
      <c r="AH65" s="142">
        <f t="shared" si="144"/>
        <v>0</v>
      </c>
      <c r="AI65" s="130">
        <f t="shared" si="145"/>
        <v>0</v>
      </c>
      <c r="AJ65" s="131" t="str">
        <f t="shared" si="177"/>
        <v/>
      </c>
      <c r="AK65" s="141">
        <f t="shared" si="146"/>
        <v>0</v>
      </c>
      <c r="AL65" s="142">
        <f t="shared" si="146"/>
        <v>0</v>
      </c>
      <c r="AM65" s="142">
        <f t="shared" si="146"/>
        <v>0</v>
      </c>
      <c r="AN65" s="130">
        <f t="shared" si="147"/>
        <v>0</v>
      </c>
      <c r="AO65" s="137" t="str">
        <f t="shared" si="178"/>
        <v/>
      </c>
      <c r="AP65" s="142">
        <f t="shared" si="148"/>
        <v>0</v>
      </c>
      <c r="AQ65" s="142">
        <f t="shared" si="148"/>
        <v>0</v>
      </c>
      <c r="AR65" s="142">
        <f t="shared" si="148"/>
        <v>0</v>
      </c>
      <c r="AS65" s="130">
        <f t="shared" si="149"/>
        <v>0</v>
      </c>
      <c r="AT65" s="131" t="str">
        <f t="shared" si="150"/>
        <v/>
      </c>
      <c r="AU65" s="141">
        <f t="shared" si="151"/>
        <v>0</v>
      </c>
      <c r="AV65" s="142">
        <f t="shared" si="151"/>
        <v>0</v>
      </c>
      <c r="AW65" s="142">
        <f t="shared" si="151"/>
        <v>0</v>
      </c>
      <c r="AX65" s="130">
        <f t="shared" si="152"/>
        <v>0</v>
      </c>
      <c r="AY65" s="189" t="str">
        <f t="shared" si="153"/>
        <v/>
      </c>
      <c r="AZ65" s="142">
        <f t="shared" si="154"/>
        <v>0</v>
      </c>
      <c r="BA65" s="142">
        <f t="shared" si="154"/>
        <v>0</v>
      </c>
      <c r="BB65" s="142">
        <f t="shared" si="154"/>
        <v>0</v>
      </c>
      <c r="BC65" s="130">
        <f t="shared" si="155"/>
        <v>0</v>
      </c>
      <c r="BD65" s="189" t="str">
        <f t="shared" si="156"/>
        <v/>
      </c>
      <c r="BE65" s="141">
        <f t="shared" si="157"/>
        <v>0</v>
      </c>
      <c r="BF65" s="142">
        <f t="shared" si="157"/>
        <v>0</v>
      </c>
      <c r="BG65" s="142">
        <f t="shared" si="157"/>
        <v>0</v>
      </c>
      <c r="BH65" s="130">
        <f t="shared" si="158"/>
        <v>0</v>
      </c>
      <c r="BI65" s="131" t="str">
        <f t="shared" si="159"/>
        <v/>
      </c>
      <c r="BJ65" s="514"/>
      <c r="BK65" s="234">
        <v>6</v>
      </c>
      <c r="BL65" s="236">
        <f>COUNTIFS($L$5:$L$300,$BJ$33,$M$5:$M$300,$Y65,$N$5:$N$300,$Z$31,$O$5:$O$300,$Z$32)</f>
        <v>0</v>
      </c>
      <c r="BM65" s="236">
        <f>COUNTIFS($L$5:$L$300,$BJ$33,$M$5:$M$300,$Y65,$N$5:$N$300,$Z$31,$O$5:$O$300,$AA$32)</f>
        <v>0</v>
      </c>
      <c r="BN65" s="236">
        <f>COUNTIFS($L$5:$L$300,$BJ$33,$M$5:$M$300,$Y65,$N$5:$N$300,$Z$31,$O$5:$O$300,$AB$32)</f>
        <v>0</v>
      </c>
      <c r="BO65" s="236"/>
      <c r="BP65" s="233">
        <f t="shared" si="160"/>
        <v>0</v>
      </c>
      <c r="BQ65" s="241" t="str">
        <f t="shared" si="161"/>
        <v/>
      </c>
      <c r="BR65" s="236">
        <f>COUNTIFS($L$5:$L$300,$BJ$33,$M$5:$M$300,$Y65,$N$5:$N$300,$AF$31,$O$5:$O$300,BR$32)</f>
        <v>0</v>
      </c>
      <c r="BS65" s="236">
        <f t="shared" si="162"/>
        <v>0</v>
      </c>
      <c r="BT65" s="236">
        <f t="shared" si="162"/>
        <v>0</v>
      </c>
      <c r="BU65" s="233">
        <f t="shared" si="163"/>
        <v>0</v>
      </c>
      <c r="BV65" s="241" t="str">
        <f t="shared" si="179"/>
        <v/>
      </c>
      <c r="BW65" s="236">
        <f t="shared" si="164"/>
        <v>0</v>
      </c>
      <c r="BX65" s="236">
        <f t="shared" si="164"/>
        <v>0</v>
      </c>
      <c r="BY65" s="236">
        <f t="shared" si="164"/>
        <v>0</v>
      </c>
      <c r="BZ65" s="233">
        <f t="shared" si="165"/>
        <v>0</v>
      </c>
      <c r="CA65" s="240" t="str">
        <f t="shared" si="180"/>
        <v/>
      </c>
      <c r="CB65" s="236">
        <f t="shared" si="166"/>
        <v>0</v>
      </c>
      <c r="CC65" s="236">
        <f t="shared" si="166"/>
        <v>0</v>
      </c>
      <c r="CD65" s="236">
        <f t="shared" si="166"/>
        <v>0</v>
      </c>
      <c r="CE65" s="233">
        <f t="shared" si="167"/>
        <v>0</v>
      </c>
      <c r="CF65" s="240" t="str">
        <f t="shared" si="181"/>
        <v/>
      </c>
      <c r="CG65" s="237">
        <f t="shared" si="168"/>
        <v>0</v>
      </c>
      <c r="CH65" s="236">
        <f t="shared" si="168"/>
        <v>0</v>
      </c>
      <c r="CI65" s="236">
        <f t="shared" si="168"/>
        <v>0</v>
      </c>
      <c r="CJ65" s="233">
        <f t="shared" si="169"/>
        <v>0</v>
      </c>
      <c r="CK65" s="242" t="str">
        <f t="shared" si="170"/>
        <v/>
      </c>
      <c r="CL65" s="238">
        <f t="shared" si="171"/>
        <v>0</v>
      </c>
      <c r="CM65" s="239">
        <f t="shared" si="171"/>
        <v>0</v>
      </c>
      <c r="CN65" s="239">
        <f t="shared" si="171"/>
        <v>0</v>
      </c>
      <c r="CO65" s="235">
        <f t="shared" si="172"/>
        <v>0</v>
      </c>
      <c r="CP65" s="241" t="str">
        <f t="shared" si="173"/>
        <v/>
      </c>
      <c r="CQ65" s="236">
        <f t="shared" si="174"/>
        <v>0</v>
      </c>
      <c r="CR65" s="236">
        <f t="shared" si="174"/>
        <v>0</v>
      </c>
      <c r="CS65" s="236">
        <f t="shared" si="174"/>
        <v>0</v>
      </c>
      <c r="CT65" s="233">
        <f t="shared" si="175"/>
        <v>0</v>
      </c>
      <c r="CU65" s="240" t="str">
        <f t="shared" si="176"/>
        <v/>
      </c>
      <c r="CV65" s="98"/>
    </row>
    <row r="66" spans="3:100" ht="16.5" thickBot="1" x14ac:dyDescent="0.3">
      <c r="C66" s="380">
        <f t="shared" si="5"/>
        <v>0</v>
      </c>
      <c r="I66" s="409" t="e">
        <f t="shared" ca="1" si="6"/>
        <v>#NAME?</v>
      </c>
      <c r="K66" s="110"/>
      <c r="L66" s="74" t="str">
        <f t="shared" si="7"/>
        <v/>
      </c>
      <c r="M66" s="11" t="str">
        <f t="shared" si="8"/>
        <v/>
      </c>
      <c r="N66" s="11" t="str">
        <f t="shared" si="9"/>
        <v/>
      </c>
      <c r="O66" s="11" t="str">
        <f t="shared" si="10"/>
        <v/>
      </c>
      <c r="P66" s="380">
        <f t="shared" si="11"/>
        <v>1</v>
      </c>
      <c r="Q66" s="380">
        <f t="shared" si="12"/>
        <v>1</v>
      </c>
      <c r="X66" s="505" t="s">
        <v>130</v>
      </c>
      <c r="Y66" s="506"/>
      <c r="Z66" s="175">
        <f>SUM(Z60:Z65)</f>
        <v>0</v>
      </c>
      <c r="AA66" s="176">
        <f>SUM(AA60:AA65)</f>
        <v>0</v>
      </c>
      <c r="AB66" s="176">
        <f>SUM(AB60:AB65)</f>
        <v>0</v>
      </c>
      <c r="AC66" s="393"/>
      <c r="AD66" s="393">
        <f t="shared" si="142"/>
        <v>0</v>
      </c>
      <c r="AE66" s="138" t="str">
        <f t="shared" si="143"/>
        <v/>
      </c>
      <c r="AF66" s="175">
        <f>SUM(AF60:AF65)</f>
        <v>0</v>
      </c>
      <c r="AG66" s="176">
        <f>SUM(AG60:AG65)</f>
        <v>0</v>
      </c>
      <c r="AH66" s="176">
        <f>SUM(AH60:AH65)</f>
        <v>0</v>
      </c>
      <c r="AI66" s="393">
        <f t="shared" si="145"/>
        <v>0</v>
      </c>
      <c r="AJ66" s="138" t="str">
        <f t="shared" si="177"/>
        <v/>
      </c>
      <c r="AK66" s="175">
        <f>SUM(AK60:AK65)</f>
        <v>0</v>
      </c>
      <c r="AL66" s="176">
        <f>SUM(AL60:AL65)</f>
        <v>0</v>
      </c>
      <c r="AM66" s="176">
        <f>SUM(AM60:AM65)</f>
        <v>0</v>
      </c>
      <c r="AN66" s="393">
        <f t="shared" si="147"/>
        <v>0</v>
      </c>
      <c r="AO66" s="138" t="str">
        <f t="shared" si="178"/>
        <v/>
      </c>
      <c r="AP66" s="175">
        <f>SUM(AP60:AP65)</f>
        <v>0</v>
      </c>
      <c r="AQ66" s="176">
        <f>SUM(AQ60:AQ65)</f>
        <v>0</v>
      </c>
      <c r="AR66" s="176">
        <f>SUM(AR60:AR65)</f>
        <v>0</v>
      </c>
      <c r="AS66" s="393">
        <f t="shared" si="149"/>
        <v>0</v>
      </c>
      <c r="AT66" s="138" t="str">
        <f t="shared" si="150"/>
        <v/>
      </c>
      <c r="AU66" s="175">
        <f>SUM(AU60:AU65)</f>
        <v>0</v>
      </c>
      <c r="AV66" s="176">
        <f>SUM(AV60:AV65)</f>
        <v>0</v>
      </c>
      <c r="AW66" s="176">
        <f>SUM(AW60:AW65)</f>
        <v>0</v>
      </c>
      <c r="AX66" s="393">
        <f t="shared" si="152"/>
        <v>0</v>
      </c>
      <c r="AY66" s="138" t="str">
        <f t="shared" si="153"/>
        <v/>
      </c>
      <c r="AZ66" s="175">
        <f>SUM(AZ60:AZ65)</f>
        <v>0</v>
      </c>
      <c r="BA66" s="176">
        <f>SUM(BA60:BA65)</f>
        <v>0</v>
      </c>
      <c r="BB66" s="176">
        <f>SUM(BB60:BB65)</f>
        <v>0</v>
      </c>
      <c r="BC66" s="393">
        <f t="shared" si="155"/>
        <v>0</v>
      </c>
      <c r="BD66" s="138" t="str">
        <f t="shared" si="156"/>
        <v/>
      </c>
      <c r="BE66" s="175">
        <f>SUM(BE60:BE65)</f>
        <v>0</v>
      </c>
      <c r="BF66" s="176">
        <f>SUM(BF60:BF65)</f>
        <v>0</v>
      </c>
      <c r="BG66" s="176">
        <f>SUM(BG60:BG65)</f>
        <v>0</v>
      </c>
      <c r="BH66" s="393">
        <f t="shared" si="158"/>
        <v>0</v>
      </c>
      <c r="BI66" s="138" t="str">
        <f t="shared" si="159"/>
        <v/>
      </c>
      <c r="BJ66" s="505" t="s">
        <v>130</v>
      </c>
      <c r="BK66" s="506"/>
      <c r="BL66" s="175">
        <f>SUM(BL60:BL65)</f>
        <v>0</v>
      </c>
      <c r="BM66" s="176">
        <f>COUNTIFS($L$5:$L$300,$X$33,$M$5:$M$300,$Y66,$N$5:$N$300,$Z$31,$O$5:$O$300,$AA$32)</f>
        <v>0</v>
      </c>
      <c r="BN66" s="176">
        <f>SUM(BN60:BN65)</f>
        <v>0</v>
      </c>
      <c r="BO66" s="176"/>
      <c r="BP66" s="393">
        <f t="shared" si="160"/>
        <v>0</v>
      </c>
      <c r="BQ66" s="138" t="str">
        <f t="shared" si="161"/>
        <v/>
      </c>
      <c r="BR66" s="175">
        <f>SUM(BR60:BR65)</f>
        <v>0</v>
      </c>
      <c r="BS66" s="176">
        <f>SUM(BS60:BS65)</f>
        <v>0</v>
      </c>
      <c r="BT66" s="176">
        <f>SUM(BT60:BT65)</f>
        <v>0</v>
      </c>
      <c r="BU66" s="393">
        <f t="shared" si="163"/>
        <v>0</v>
      </c>
      <c r="BV66" s="138" t="str">
        <f t="shared" si="179"/>
        <v/>
      </c>
      <c r="BW66" s="175">
        <f>SUM(BW60:BW65)</f>
        <v>0</v>
      </c>
      <c r="BX66" s="176">
        <f>SUM(BY60:BY65)</f>
        <v>0</v>
      </c>
      <c r="BY66" s="176">
        <f>SUM(BY60:BY65)</f>
        <v>0</v>
      </c>
      <c r="BZ66" s="393">
        <f t="shared" si="165"/>
        <v>0</v>
      </c>
      <c r="CA66" s="138" t="str">
        <f t="shared" si="180"/>
        <v/>
      </c>
      <c r="CB66" s="175">
        <f>SUM(CB60:CB65)</f>
        <v>0</v>
      </c>
      <c r="CC66" s="176">
        <f>SUM(CC60:CC65)</f>
        <v>0</v>
      </c>
      <c r="CD66" s="176">
        <f>SUM(CD60:CD65)</f>
        <v>0</v>
      </c>
      <c r="CE66" s="393">
        <f t="shared" si="167"/>
        <v>0</v>
      </c>
      <c r="CF66" s="138" t="str">
        <f t="shared" si="181"/>
        <v/>
      </c>
      <c r="CG66" s="175">
        <f>SUM(CG60:CG65)</f>
        <v>0</v>
      </c>
      <c r="CH66" s="176">
        <f>SUM(CH60:CH65)</f>
        <v>0</v>
      </c>
      <c r="CI66" s="176">
        <f>SUM(CI60:CI65)</f>
        <v>0</v>
      </c>
      <c r="CJ66" s="393">
        <f t="shared" si="169"/>
        <v>0</v>
      </c>
      <c r="CK66" s="138" t="str">
        <f t="shared" si="170"/>
        <v/>
      </c>
      <c r="CL66" s="187">
        <f>SUM(CL60:CL65)</f>
        <v>0</v>
      </c>
      <c r="CM66" s="188">
        <f>SUM(CM60:CM65)</f>
        <v>0</v>
      </c>
      <c r="CN66" s="188">
        <f>SUM(CN60:CN65)</f>
        <v>0</v>
      </c>
      <c r="CO66" s="374">
        <f t="shared" si="172"/>
        <v>0</v>
      </c>
      <c r="CP66" s="243" t="str">
        <f t="shared" si="173"/>
        <v/>
      </c>
      <c r="CQ66" s="175">
        <f>SUM(CQ60:CQ65)</f>
        <v>0</v>
      </c>
      <c r="CR66" s="176">
        <f>SUM(CR60:CR65)</f>
        <v>0</v>
      </c>
      <c r="CS66" s="176">
        <f>SUM(CS60:CS65)</f>
        <v>0</v>
      </c>
      <c r="CT66" s="393">
        <f t="shared" si="175"/>
        <v>0</v>
      </c>
      <c r="CU66" s="138" t="str">
        <f t="shared" si="176"/>
        <v/>
      </c>
      <c r="CV66" s="98"/>
    </row>
    <row r="67" spans="3:100" ht="15.75" thickBot="1" x14ac:dyDescent="0.3">
      <c r="C67" s="380">
        <f t="shared" si="5"/>
        <v>0</v>
      </c>
      <c r="I67" s="409" t="e">
        <f t="shared" ca="1" si="6"/>
        <v>#NAME?</v>
      </c>
      <c r="K67" s="110"/>
      <c r="L67" s="74" t="str">
        <f t="shared" si="7"/>
        <v/>
      </c>
      <c r="M67" s="11" t="str">
        <f t="shared" si="8"/>
        <v/>
      </c>
      <c r="N67" s="11" t="str">
        <f t="shared" si="9"/>
        <v/>
      </c>
      <c r="O67" s="11" t="str">
        <f t="shared" si="10"/>
        <v/>
      </c>
      <c r="P67" s="380">
        <f t="shared" si="11"/>
        <v>1</v>
      </c>
      <c r="Q67" s="380">
        <f t="shared" si="12"/>
        <v>1</v>
      </c>
      <c r="X67" s="379"/>
      <c r="Y67" s="379"/>
      <c r="Z67" s="499" t="str">
        <f>$G$23</f>
        <v>S</v>
      </c>
      <c r="AA67" s="500"/>
      <c r="AB67" s="500"/>
      <c r="AC67" s="500"/>
      <c r="AD67" s="500"/>
      <c r="AE67" s="501"/>
      <c r="AF67" s="499" t="str">
        <f>$G$24</f>
        <v>R</v>
      </c>
      <c r="AG67" s="500"/>
      <c r="AH67" s="500"/>
      <c r="AI67" s="500"/>
      <c r="AJ67" s="501"/>
      <c r="AK67" s="509" t="str">
        <f>$G$26</f>
        <v>D</v>
      </c>
      <c r="AL67" s="510"/>
      <c r="AM67" s="510"/>
      <c r="AN67" s="510"/>
      <c r="AO67" s="511"/>
      <c r="AP67" s="499" t="str">
        <f>$G$27</f>
        <v>L</v>
      </c>
      <c r="AQ67" s="500"/>
      <c r="AR67" s="500"/>
      <c r="AS67" s="500"/>
      <c r="AT67" s="500"/>
      <c r="AU67" s="499" t="str">
        <f>$G$22</f>
        <v>A</v>
      </c>
      <c r="AV67" s="500"/>
      <c r="AW67" s="500"/>
      <c r="AX67" s="500"/>
      <c r="AY67" s="500"/>
      <c r="AZ67" s="499" t="str">
        <f>$G$32</f>
        <v>X</v>
      </c>
      <c r="BA67" s="500"/>
      <c r="BB67" s="500"/>
      <c r="BC67" s="500"/>
      <c r="BD67" s="501"/>
      <c r="BE67" s="500" t="str">
        <f>$G$25</f>
        <v>B</v>
      </c>
      <c r="BF67" s="500"/>
      <c r="BG67" s="500"/>
      <c r="BH67" s="500"/>
      <c r="BI67" s="501"/>
      <c r="BJ67" s="1"/>
      <c r="BK67" s="27"/>
      <c r="BL67" s="499" t="str">
        <f>$G$23</f>
        <v>S</v>
      </c>
      <c r="BM67" s="500"/>
      <c r="BN67" s="500"/>
      <c r="BO67" s="500"/>
      <c r="BP67" s="500"/>
      <c r="BQ67" s="501"/>
      <c r="BR67" s="499" t="str">
        <f>$G$24</f>
        <v>R</v>
      </c>
      <c r="BS67" s="500"/>
      <c r="BT67" s="500"/>
      <c r="BU67" s="500"/>
      <c r="BV67" s="501"/>
      <c r="BW67" s="499" t="str">
        <f>$G$26</f>
        <v>D</v>
      </c>
      <c r="BX67" s="500"/>
      <c r="BY67" s="500"/>
      <c r="BZ67" s="500"/>
      <c r="CA67" s="501"/>
      <c r="CB67" s="499" t="str">
        <f>$G$27</f>
        <v>L</v>
      </c>
      <c r="CC67" s="500"/>
      <c r="CD67" s="500"/>
      <c r="CE67" s="500"/>
      <c r="CF67" s="500"/>
      <c r="CG67" s="499" t="str">
        <f>$G$22</f>
        <v>A</v>
      </c>
      <c r="CH67" s="500"/>
      <c r="CI67" s="500"/>
      <c r="CJ67" s="500"/>
      <c r="CK67" s="501"/>
      <c r="CL67" s="500" t="str">
        <f>$G$32</f>
        <v>X</v>
      </c>
      <c r="CM67" s="500"/>
      <c r="CN67" s="500"/>
      <c r="CO67" s="500"/>
      <c r="CP67" s="501"/>
      <c r="CQ67" s="500" t="str">
        <f>$G$25</f>
        <v>B</v>
      </c>
      <c r="CR67" s="500"/>
      <c r="CS67" s="500"/>
      <c r="CT67" s="500"/>
      <c r="CU67" s="501"/>
      <c r="CV67" s="31"/>
    </row>
    <row r="68" spans="3:100" ht="15.75" thickBot="1" x14ac:dyDescent="0.3">
      <c r="C68" s="380">
        <f t="shared" si="5"/>
        <v>0</v>
      </c>
      <c r="I68" s="409" t="e">
        <f t="shared" ca="1" si="6"/>
        <v>#NAME?</v>
      </c>
      <c r="K68" s="110"/>
      <c r="L68" s="74" t="str">
        <f t="shared" si="7"/>
        <v/>
      </c>
      <c r="M68" s="11" t="str">
        <f t="shared" si="8"/>
        <v/>
      </c>
      <c r="N68" s="11" t="str">
        <f t="shared" si="9"/>
        <v/>
      </c>
      <c r="O68" s="11" t="str">
        <f t="shared" si="10"/>
        <v/>
      </c>
      <c r="P68" s="380">
        <f t="shared" si="11"/>
        <v>1</v>
      </c>
      <c r="Q68" s="380">
        <f t="shared" si="12"/>
        <v>1</v>
      </c>
      <c r="X68" s="379"/>
      <c r="Y68" s="125" t="s">
        <v>127</v>
      </c>
      <c r="Z68" s="176" t="str">
        <f>$G$29</f>
        <v>P</v>
      </c>
      <c r="AA68" s="170" t="str">
        <f>$G$31</f>
        <v>C</v>
      </c>
      <c r="AB68" s="170" t="str">
        <f>$G$28</f>
        <v>E</v>
      </c>
      <c r="AC68" s="97"/>
      <c r="AD68" s="392" t="s">
        <v>10</v>
      </c>
      <c r="AE68" s="119" t="s">
        <v>128</v>
      </c>
      <c r="AF68" s="175" t="str">
        <f>$G$30</f>
        <v>EX</v>
      </c>
      <c r="AG68" s="176" t="str">
        <f>$G$31</f>
        <v>C</v>
      </c>
      <c r="AH68" s="176" t="str">
        <f>$G$28</f>
        <v>E</v>
      </c>
      <c r="AI68" s="393" t="s">
        <v>10</v>
      </c>
      <c r="AJ68" s="138" t="s">
        <v>128</v>
      </c>
      <c r="AK68" s="175" t="str">
        <f>$G$30</f>
        <v>EX</v>
      </c>
      <c r="AL68" s="176" t="str">
        <f>$G$31</f>
        <v>C</v>
      </c>
      <c r="AM68" s="176" t="str">
        <f>$G$28</f>
        <v>E</v>
      </c>
      <c r="AN68" s="161" t="s">
        <v>10</v>
      </c>
      <c r="AO68" s="138" t="s">
        <v>128</v>
      </c>
      <c r="AP68" s="175" t="str">
        <f>$G$30</f>
        <v>EX</v>
      </c>
      <c r="AQ68" s="176" t="str">
        <f>$G$31</f>
        <v>C</v>
      </c>
      <c r="AR68" s="176" t="str">
        <f>$G$28</f>
        <v>E</v>
      </c>
      <c r="AS68" s="393" t="s">
        <v>10</v>
      </c>
      <c r="AT68" s="155" t="s">
        <v>128</v>
      </c>
      <c r="AU68" s="175" t="str">
        <f>$G$29</f>
        <v>P</v>
      </c>
      <c r="AV68" s="176" t="str">
        <f>$G$31</f>
        <v>C</v>
      </c>
      <c r="AW68" s="176" t="str">
        <f>$G$28</f>
        <v>E</v>
      </c>
      <c r="AX68" s="393" t="s">
        <v>10</v>
      </c>
      <c r="AY68" s="138" t="s">
        <v>128</v>
      </c>
      <c r="AZ68" s="175" t="str">
        <f>$G$29</f>
        <v>P</v>
      </c>
      <c r="BA68" s="176" t="str">
        <f>$G$31</f>
        <v>C</v>
      </c>
      <c r="BB68" s="176" t="str">
        <f>$G$28</f>
        <v>E</v>
      </c>
      <c r="BC68" s="462" t="s">
        <v>10</v>
      </c>
      <c r="BD68" s="138" t="s">
        <v>128</v>
      </c>
      <c r="BE68" s="176" t="str">
        <f>$G$29</f>
        <v>P</v>
      </c>
      <c r="BF68" s="170" t="str">
        <f>$G$31</f>
        <v>C</v>
      </c>
      <c r="BG68" s="170" t="str">
        <f>$G$28</f>
        <v>E</v>
      </c>
      <c r="BH68" s="392" t="s">
        <v>10</v>
      </c>
      <c r="BI68" s="138" t="s">
        <v>128</v>
      </c>
      <c r="BJ68" s="1"/>
      <c r="BK68" s="125" t="s">
        <v>127</v>
      </c>
      <c r="BL68" s="176" t="str">
        <f>$G$29</f>
        <v>P</v>
      </c>
      <c r="BM68" s="170" t="str">
        <f>$G$31</f>
        <v>C</v>
      </c>
      <c r="BN68" s="170" t="str">
        <f>$G$28</f>
        <v>E</v>
      </c>
      <c r="BO68" s="97"/>
      <c r="BP68" s="392" t="s">
        <v>10</v>
      </c>
      <c r="BQ68" s="119" t="s">
        <v>128</v>
      </c>
      <c r="BR68" s="175" t="str">
        <f>$G$30</f>
        <v>EX</v>
      </c>
      <c r="BS68" s="176" t="str">
        <f>$G$31</f>
        <v>C</v>
      </c>
      <c r="BT68" s="176" t="str">
        <f>$G$28</f>
        <v>E</v>
      </c>
      <c r="BU68" s="393" t="s">
        <v>10</v>
      </c>
      <c r="BV68" s="138" t="s">
        <v>128</v>
      </c>
      <c r="BW68" s="175" t="str">
        <f>$G$30</f>
        <v>EX</v>
      </c>
      <c r="BX68" s="176" t="str">
        <f>$G$31</f>
        <v>C</v>
      </c>
      <c r="BY68" s="176" t="str">
        <f>$G$28</f>
        <v>E</v>
      </c>
      <c r="BZ68" s="161" t="s">
        <v>10</v>
      </c>
      <c r="CA68" s="138" t="s">
        <v>128</v>
      </c>
      <c r="CB68" s="175" t="str">
        <f>$G$30</f>
        <v>EX</v>
      </c>
      <c r="CC68" s="176" t="str">
        <f>$G$31</f>
        <v>C</v>
      </c>
      <c r="CD68" s="176" t="str">
        <f>$G$28</f>
        <v>E</v>
      </c>
      <c r="CE68" s="393" t="s">
        <v>10</v>
      </c>
      <c r="CF68" s="155" t="s">
        <v>128</v>
      </c>
      <c r="CG68" s="175" t="str">
        <f>$G$29</f>
        <v>P</v>
      </c>
      <c r="CH68" s="176" t="str">
        <f>$G$31</f>
        <v>C</v>
      </c>
      <c r="CI68" s="176" t="str">
        <f>$G$28</f>
        <v>E</v>
      </c>
      <c r="CJ68" s="393" t="s">
        <v>10</v>
      </c>
      <c r="CK68" s="138" t="s">
        <v>128</v>
      </c>
      <c r="CL68" s="176" t="str">
        <f>$G$29</f>
        <v>P</v>
      </c>
      <c r="CM68" s="170" t="str">
        <f>$G$31</f>
        <v>C</v>
      </c>
      <c r="CN68" s="170" t="str">
        <f>$G$28</f>
        <v>E</v>
      </c>
      <c r="CO68" s="393" t="s">
        <v>10</v>
      </c>
      <c r="CP68" s="138" t="s">
        <v>128</v>
      </c>
      <c r="CQ68" s="176" t="str">
        <f>$G$29</f>
        <v>P</v>
      </c>
      <c r="CR68" s="170" t="str">
        <f>$G$31</f>
        <v>C</v>
      </c>
      <c r="CS68" s="170" t="str">
        <f>$G$28</f>
        <v>E</v>
      </c>
      <c r="CT68" s="392" t="s">
        <v>10</v>
      </c>
      <c r="CU68" s="138" t="s">
        <v>128</v>
      </c>
      <c r="CV68" s="329"/>
    </row>
    <row r="69" spans="3:100" ht="15.75" customHeight="1" x14ac:dyDescent="0.25">
      <c r="C69" s="380">
        <f t="shared" si="5"/>
        <v>0</v>
      </c>
      <c r="I69" s="409" t="e">
        <f t="shared" ca="1" si="6"/>
        <v>#NAME?</v>
      </c>
      <c r="K69" s="110"/>
      <c r="L69" s="74" t="str">
        <f t="shared" si="7"/>
        <v/>
      </c>
      <c r="M69" s="11" t="str">
        <f t="shared" si="8"/>
        <v/>
      </c>
      <c r="N69" s="11" t="str">
        <f t="shared" si="9"/>
        <v/>
      </c>
      <c r="O69" s="11" t="str">
        <f t="shared" si="10"/>
        <v/>
      </c>
      <c r="P69" s="380">
        <f t="shared" si="11"/>
        <v>1</v>
      </c>
      <c r="Q69" s="380">
        <f t="shared" si="12"/>
        <v>1</v>
      </c>
      <c r="X69" s="512">
        <f>F8</f>
        <v>0</v>
      </c>
      <c r="Y69" s="391">
        <v>1</v>
      </c>
      <c r="Z69" s="172">
        <f>COUNTIFS($L$5:$L$300,$X$69,$M$5:$M$300,$Y$33,$N$5:$N$300,$Z$31,$O$5:$O$300,$Z$32)</f>
        <v>0</v>
      </c>
      <c r="AA69" s="172">
        <f>COUNTIFS($L$5:$L$300,$X$69,$M$5:$M$300,$Y$33,$N$5:$N$300,$Z$31,$O$5:$O$300,AA$32)</f>
        <v>0</v>
      </c>
      <c r="AB69" s="172">
        <f>COUNTIFS($L$5:$L$300,$X$69,$M$5:$M$300,$Y$33,$N$5:$N$300,$Z$31,$O$5:$O$300,AB$32)</f>
        <v>0</v>
      </c>
      <c r="AC69" s="97"/>
      <c r="AD69" s="97">
        <f t="shared" ref="AD69:AD75" si="182">SUM(Z69:AB69)</f>
        <v>0</v>
      </c>
      <c r="AE69" s="397" t="str">
        <f t="shared" ref="AE69:AE75" si="183">IF(AD69=0,"",((Z69*4)+(AA69*2)+(AB69*0))/AD69)</f>
        <v/>
      </c>
      <c r="AF69" s="174">
        <f>COUNTIFS($L$5:$L$300,$X$69,$M$5:$M$300,$Y$33,$N$5:$N$300,$AF$31,$O$5:$O$300,AF$32)</f>
        <v>0</v>
      </c>
      <c r="AG69" s="174">
        <f t="shared" ref="AG69:AH74" si="184">COUNTIFS($L$5:$L$300,$X$69,$M$5:$M$300,$Y69,$N$5:$N$300,$AF$31,$O$5:$O$300,AG$32)</f>
        <v>0</v>
      </c>
      <c r="AH69" s="174">
        <f t="shared" si="184"/>
        <v>0</v>
      </c>
      <c r="AI69" s="97">
        <f t="shared" ref="AI69:AI75" si="185">SUM(AF69:AH69)</f>
        <v>0</v>
      </c>
      <c r="AJ69" s="397" t="str">
        <f>IF(AI69=0,"",((AF69*3)+(AG69*1.5)+(AH69*0))/AI69)</f>
        <v/>
      </c>
      <c r="AK69" s="181">
        <f t="shared" ref="AK69:AM74" si="186">COUNTIFS($L$5:$L$300,$X$69,$M$5:$M$300,$Y69,$N$5:$N$300,$AK$31,$O$5:$O$300,AK$32)</f>
        <v>0</v>
      </c>
      <c r="AL69" s="174">
        <f t="shared" si="186"/>
        <v>0</v>
      </c>
      <c r="AM69" s="174">
        <f t="shared" si="186"/>
        <v>0</v>
      </c>
      <c r="AN69" s="97">
        <f t="shared" ref="AN69:AN75" si="187">SUM(AK69:AM69)</f>
        <v>0</v>
      </c>
      <c r="AO69" s="397" t="str">
        <f>IF(AN69=0,"",((AK69*3)+(AL69*1.5)+(AM69*0))/AN69)</f>
        <v/>
      </c>
      <c r="AP69" s="174">
        <f t="shared" ref="AP69:AR74" si="188">COUNTIFS($L$5:$L$300,$X$69,$M$5:$M$300,$Y69,$N$5:$N$300,$AP$31,$O$5:$O$300,AP$32)</f>
        <v>0</v>
      </c>
      <c r="AQ69" s="174">
        <f t="shared" si="188"/>
        <v>0</v>
      </c>
      <c r="AR69" s="174">
        <f t="shared" si="188"/>
        <v>0</v>
      </c>
      <c r="AS69" s="97">
        <f t="shared" ref="AS69:AS75" si="189">SUM(AP69:AR69)</f>
        <v>0</v>
      </c>
      <c r="AT69" s="397" t="str">
        <f t="shared" ref="AT69:AT75" si="190">IF(AS69=0,"",((AP69*3)+(AQ69*1.5)+(AS69*0))/AS69)</f>
        <v/>
      </c>
      <c r="AU69" s="185">
        <f t="shared" ref="AU69:AW74" si="191">COUNTIFS($L$5:$L$300,$X$69,$M$5:$M$300,$Y69,$N$5:$N$300,$AU$31,$O$5:$O$300,AU$32)</f>
        <v>0</v>
      </c>
      <c r="AV69" s="172">
        <f t="shared" si="191"/>
        <v>0</v>
      </c>
      <c r="AW69" s="172">
        <f t="shared" si="191"/>
        <v>0</v>
      </c>
      <c r="AX69" s="97">
        <f t="shared" ref="AX69:AX75" si="192">SUM(AU69:AW69)</f>
        <v>0</v>
      </c>
      <c r="AY69" s="397" t="str">
        <f t="shared" ref="AY69:AY75" si="193">IF(AX69=0,"",((AU69*4)+(AV69*2)+(AW69*0))/AX69)</f>
        <v/>
      </c>
      <c r="AZ69" s="174">
        <f t="shared" ref="AZ69:BB74" si="194">COUNTIFS($L$5:$L$300,$X$69,$M$5:$M$300,$Y69,$N$5:$N$300,$AZ$31,$O$5:$O$300,AZ$32)</f>
        <v>0</v>
      </c>
      <c r="BA69" s="174">
        <f t="shared" si="194"/>
        <v>0</v>
      </c>
      <c r="BB69" s="174">
        <f t="shared" si="194"/>
        <v>0</v>
      </c>
      <c r="BC69" s="409">
        <f t="shared" ref="BC69:BC75" si="195">SUM(AZ69:BB69)</f>
        <v>0</v>
      </c>
      <c r="BD69" s="399" t="str">
        <f t="shared" ref="BD69:BD75" si="196">IF(BC69=0,"",((AZ69*4)+(BA69*2)+(BB69*0))/BC69)</f>
        <v/>
      </c>
      <c r="BE69" s="381">
        <f t="shared" ref="BE69:BG74" si="197">COUNTIFS($L$5:$L$300,$X$69,$M$5:$M$300,$Y69,$N$5:$N$300,$BE$31,$O$5:$O$300,BE$32)</f>
        <v>0</v>
      </c>
      <c r="BF69" s="97">
        <f t="shared" si="197"/>
        <v>0</v>
      </c>
      <c r="BG69" s="97">
        <f t="shared" si="197"/>
        <v>0</v>
      </c>
      <c r="BH69" s="97">
        <f t="shared" ref="BH69:BH75" si="198">SUM(BE69:BG69)</f>
        <v>0</v>
      </c>
      <c r="BI69" s="397" t="str">
        <f t="shared" ref="BI69:BI75" si="199">IF(BH69=0,"",((BE69*4)+(BF69*2)+(BG69*0))/BH69)</f>
        <v/>
      </c>
      <c r="BJ69" s="512">
        <f>H8</f>
        <v>0</v>
      </c>
      <c r="BK69" s="404">
        <v>1</v>
      </c>
      <c r="BL69" s="172">
        <f>COUNTIFS($L$5:$L$300,$BJ$33,$M$5:$M$300,$Y$33,$N$5:$N$300,$Z$31,$O$5:$O$300,$Z$32)</f>
        <v>0</v>
      </c>
      <c r="BM69" s="172">
        <f>COUNTIFS($L$5:$L$300,$BJ$33,$M$5:$M$300,$Y$33,$N$5:$N$300,$Z$31,$O$5:$O$300,BM$32)</f>
        <v>0</v>
      </c>
      <c r="BN69" s="172">
        <f>COUNTIFS($L$5:$L$300,$BJ$33,$M$5:$M$300,$Y$33,$N$5:$N$300,$Z$31,$O$5:$O$300,BN$32)</f>
        <v>0</v>
      </c>
      <c r="BO69" s="172"/>
      <c r="BP69" s="97">
        <f t="shared" ref="BP69:BP75" si="200">SUM(BL69:BN69)</f>
        <v>0</v>
      </c>
      <c r="BQ69" s="397" t="str">
        <f t="shared" ref="BQ69:BQ75" si="201">IF(BP69=0,"",((BL69*4)+(BM69*2)+(BN69*0))/BP69)</f>
        <v/>
      </c>
      <c r="BR69" s="174">
        <f>COUNTIFS($L$5:$L$300,$BJ$33,$M$5:$M$300,$Y$33,$N$5:$N$300,$AF$31,$O$5:$O$300,BR$32)</f>
        <v>0</v>
      </c>
      <c r="BS69" s="174">
        <f t="shared" ref="BS69:BT74" si="202">COUNTIFS($L$5:$L$300,$BJ$33,$M$5:$M$300,$Y69,$N$5:$N$300,$AF$31,$O$5:$O$300,BS$32)</f>
        <v>0</v>
      </c>
      <c r="BT69" s="174">
        <f t="shared" si="202"/>
        <v>0</v>
      </c>
      <c r="BU69" s="97">
        <f t="shared" ref="BU69:BU75" si="203">SUM(BR69:BT69)</f>
        <v>0</v>
      </c>
      <c r="BV69" s="397" t="str">
        <f>IF(BU69=0,"",((BR69*3)+(BS69*1.5)+(BT69*0))/BU69)</f>
        <v/>
      </c>
      <c r="BW69" s="174">
        <f t="shared" ref="BW69:BY74" si="204">COUNTIFS($L$5:$L$300,$BJ$33,$M$5:$M$300,$Y69,$N$5:$N$300,$AK$31,$O$5:$O$300,BW$32)</f>
        <v>0</v>
      </c>
      <c r="BX69" s="174">
        <f t="shared" si="204"/>
        <v>0</v>
      </c>
      <c r="BY69" s="174">
        <f t="shared" si="204"/>
        <v>0</v>
      </c>
      <c r="BZ69" s="97">
        <f t="shared" ref="BZ69:BZ75" si="205">SUM(BW69:BY69)</f>
        <v>0</v>
      </c>
      <c r="CA69" s="397" t="str">
        <f>IF(BZ69=0,"",((BW69*3)+(BX69*1.5)+(BY69*0))/BZ69)</f>
        <v/>
      </c>
      <c r="CB69" s="174">
        <f t="shared" ref="CB69:CD74" si="206">COUNTIFS($L$5:$L$300,$BJ$33,$M$5:$M$300,$Y69,$N$5:$N$300,$AP$31,$O$5:$O$300,CB$32)</f>
        <v>0</v>
      </c>
      <c r="CC69" s="174">
        <f t="shared" si="206"/>
        <v>0</v>
      </c>
      <c r="CD69" s="174">
        <f t="shared" si="206"/>
        <v>0</v>
      </c>
      <c r="CE69" s="97">
        <f t="shared" ref="CE69:CE75" si="207">SUM(CB69:CD69)</f>
        <v>0</v>
      </c>
      <c r="CF69" s="397" t="str">
        <f>IF(CE69=0,"",((CB69*3)+(CC69*1.5)+(CD69*0))/CE69)</f>
        <v/>
      </c>
      <c r="CG69" s="185">
        <f t="shared" ref="CG69:CI74" si="208">COUNTIFS($L$5:$L$300,$BJ$33,$M$5:$M$300,$Y69,$N$5:$N$300,$AU$31,$O$5:$O$300,CG$32)</f>
        <v>0</v>
      </c>
      <c r="CH69" s="172">
        <f t="shared" si="208"/>
        <v>0</v>
      </c>
      <c r="CI69" s="172">
        <f t="shared" si="208"/>
        <v>0</v>
      </c>
      <c r="CJ69" s="97">
        <f t="shared" ref="CJ69:CJ75" si="209">SUM(CG69:CI69)</f>
        <v>0</v>
      </c>
      <c r="CK69" s="400" t="str">
        <f t="shared" ref="CK69:CK75" si="210">IF(CJ69=0,"",((CG69*4)+(CH69*2)+(CI69*0))/CJ69)</f>
        <v/>
      </c>
      <c r="CL69" s="185">
        <f t="shared" ref="CL69:CN74" si="211">COUNTIFS($L$5:$L$300,$BJ$33,$M$5:$M$300,$Y69,$N$5:$N$300,$AZ$31,$O$5:$O$300,CL$32)</f>
        <v>0</v>
      </c>
      <c r="CM69" s="172">
        <f t="shared" si="211"/>
        <v>0</v>
      </c>
      <c r="CN69" s="172">
        <f t="shared" si="211"/>
        <v>0</v>
      </c>
      <c r="CO69" s="97">
        <f t="shared" ref="CO69:CO75" si="212">SUM(CL69:CN69)</f>
        <v>0</v>
      </c>
      <c r="CP69" s="397" t="str">
        <f t="shared" ref="CP69:CP75" si="213">IF(CO69=0,"",((CL69*4)+(CM69*2)+(CN69*0))/CO69)</f>
        <v/>
      </c>
      <c r="CQ69" s="172">
        <f t="shared" ref="CQ69:CS74" si="214">COUNTIFS($L$5:$L$300,$BJ$33,$M$5:$M$300,$Y69,$N$5:$N$300,$BE$31,$O$5:$O$300,CQ$32)</f>
        <v>0</v>
      </c>
      <c r="CR69" s="172">
        <f t="shared" si="214"/>
        <v>0</v>
      </c>
      <c r="CS69" s="172">
        <f t="shared" si="214"/>
        <v>0</v>
      </c>
      <c r="CT69" s="97">
        <f t="shared" ref="CT69:CT75" si="215">SUM(CQ69:CS69)</f>
        <v>0</v>
      </c>
      <c r="CU69" s="397" t="str">
        <f t="shared" ref="CU69:CU75" si="216">IF(CT69=0,"",((CQ69*4)+(CR69*2)+(CS69*0))/CT69)</f>
        <v/>
      </c>
      <c r="CV69" s="98"/>
    </row>
    <row r="70" spans="3:100" x14ac:dyDescent="0.25">
      <c r="C70" s="380">
        <f t="shared" ref="C70:C133" si="217">IFERROR(_xlfn.NUMBERVALUE(L70),L70)</f>
        <v>0</v>
      </c>
      <c r="I70" s="409" t="e">
        <f t="shared" ref="I70:I133" ca="1" si="218">IF(OR($A$4=C70,$A$5=C70,$A$6=C70,$A$7=C70,$A$8=C70,$A$9=C70,$A$10=C70,$A$11=C70,$A$12=C70,$A$13=C70,$A$14=C70,$A$15=C70,$A$16=C70,$A$17=C70,$A$18=C70),1,2)</f>
        <v>#NAME?</v>
      </c>
      <c r="K70" s="110"/>
      <c r="L70" s="74" t="str">
        <f t="shared" ref="L70:L133" si="219">MID(K70,1,2)</f>
        <v/>
      </c>
      <c r="M70" s="11" t="str">
        <f t="shared" ref="M70:M133" si="220">MID(K70,3,1)</f>
        <v/>
      </c>
      <c r="N70" s="11" t="str">
        <f t="shared" ref="N70:N133" si="221">MID(K70,4,1)</f>
        <v/>
      </c>
      <c r="O70" s="11" t="str">
        <f t="shared" ref="O70:O133" si="222">MID(K70,5,2)</f>
        <v/>
      </c>
      <c r="P70" s="380">
        <f t="shared" ref="P70:P133" si="223">IF(AND($T$18=C70,N70="S"),1,IF(AND($T$19=C70,N70="S"),6,IF(AND($T$20=C70,N70="S"),5,IF(AND($T$21=C70,N70="S"),4,IF(AND($T$22=C70,N70="S"),3,IF(AND($T$23=C70,N70="S"),2,P69))))))</f>
        <v>1</v>
      </c>
      <c r="Q70" s="380">
        <f t="shared" ref="Q70:Q133" si="224">IF(AND($T$29=C70,N70="S"),1,IF(AND($T$30=C70,N70="S"),2,IF(AND($T$31=C70,N70="S"),3,IF(AND($T$32=C70,N70="S"),4,IF(AND($T$33=C70,N70="S"),5,IF(AND($T$34=C70,N70="S"),6,Q69))))))</f>
        <v>1</v>
      </c>
      <c r="X70" s="513"/>
      <c r="Y70" s="129">
        <v>2</v>
      </c>
      <c r="Z70" s="173">
        <f>COUNTIFS($L$5:$L$300,$X$69,$M$5:$M$300,$Y70,$N$5:$N$300,$Z$31,$O$5:$O$300,$Z$32)</f>
        <v>0</v>
      </c>
      <c r="AA70" s="173">
        <f>COUNTIFS($L$5:$L$300,$X$69,$M$5:$M$300,$Y70,$N$5:$N$300,$Z$31,$O$5:$O$300,$AA$32)</f>
        <v>0</v>
      </c>
      <c r="AB70" s="173">
        <f>COUNTIFS($L$5:$L$300,$X$69,$M$5:$M$300,$Y70,$N$5:$N$300,$Z$31,$O$5:$O$300,$AB$32)</f>
        <v>0</v>
      </c>
      <c r="AC70" s="130"/>
      <c r="AD70" s="130">
        <f t="shared" si="182"/>
        <v>0</v>
      </c>
      <c r="AE70" s="137" t="str">
        <f t="shared" si="183"/>
        <v/>
      </c>
      <c r="AF70" s="173">
        <f>COUNTIFS($L$5:$L$300,$X$69,$M$5:$M$300,$Y70,$N$5:$N$300,$AF$31,$O$5:$O$300,AF$32)</f>
        <v>0</v>
      </c>
      <c r="AG70" s="173">
        <f t="shared" si="184"/>
        <v>0</v>
      </c>
      <c r="AH70" s="173">
        <f t="shared" si="184"/>
        <v>0</v>
      </c>
      <c r="AI70" s="130">
        <f t="shared" si="185"/>
        <v>0</v>
      </c>
      <c r="AJ70" s="137" t="str">
        <f t="shared" ref="AJ70:AJ75" si="225">IF(AI70=0,"",((AF70*3)+(AG70*1.5)+(AH70*0))/AI70)</f>
        <v/>
      </c>
      <c r="AK70" s="182">
        <f t="shared" si="186"/>
        <v>0</v>
      </c>
      <c r="AL70" s="173">
        <f t="shared" si="186"/>
        <v>0</v>
      </c>
      <c r="AM70" s="173">
        <f t="shared" si="186"/>
        <v>0</v>
      </c>
      <c r="AN70" s="130">
        <f t="shared" si="187"/>
        <v>0</v>
      </c>
      <c r="AO70" s="137" t="str">
        <f t="shared" ref="AO70:AO75" si="226">IF(AN70=0,"",((AK70*3)+(AL70*1.5)+(AM70*0))/AN70)</f>
        <v/>
      </c>
      <c r="AP70" s="173">
        <f t="shared" si="188"/>
        <v>0</v>
      </c>
      <c r="AQ70" s="173">
        <f t="shared" si="188"/>
        <v>0</v>
      </c>
      <c r="AR70" s="173">
        <f t="shared" si="188"/>
        <v>0</v>
      </c>
      <c r="AS70" s="130">
        <f t="shared" si="189"/>
        <v>0</v>
      </c>
      <c r="AT70" s="137" t="str">
        <f t="shared" si="190"/>
        <v/>
      </c>
      <c r="AU70" s="182">
        <f t="shared" si="191"/>
        <v>0</v>
      </c>
      <c r="AV70" s="173">
        <f t="shared" si="191"/>
        <v>0</v>
      </c>
      <c r="AW70" s="173">
        <f t="shared" si="191"/>
        <v>0</v>
      </c>
      <c r="AX70" s="130">
        <f t="shared" si="192"/>
        <v>0</v>
      </c>
      <c r="AY70" s="137" t="str">
        <f t="shared" si="193"/>
        <v/>
      </c>
      <c r="AZ70" s="173">
        <f t="shared" si="194"/>
        <v>0</v>
      </c>
      <c r="BA70" s="173">
        <f t="shared" si="194"/>
        <v>0</v>
      </c>
      <c r="BB70" s="173">
        <f t="shared" si="194"/>
        <v>0</v>
      </c>
      <c r="BC70" s="130">
        <f t="shared" si="195"/>
        <v>0</v>
      </c>
      <c r="BD70" s="137" t="str">
        <f t="shared" si="196"/>
        <v/>
      </c>
      <c r="BE70" s="371">
        <f t="shared" si="197"/>
        <v>0</v>
      </c>
      <c r="BF70" s="130">
        <f t="shared" si="197"/>
        <v>0</v>
      </c>
      <c r="BG70" s="130">
        <f t="shared" si="197"/>
        <v>0</v>
      </c>
      <c r="BH70" s="130">
        <f t="shared" si="198"/>
        <v>0</v>
      </c>
      <c r="BI70" s="137" t="str">
        <f t="shared" si="199"/>
        <v/>
      </c>
      <c r="BJ70" s="513"/>
      <c r="BK70" s="126">
        <v>2</v>
      </c>
      <c r="BL70" s="236">
        <f>COUNTIFS($L$5:$L$300,$BJ$33,$M$5:$M$300,$Y70,$N$5:$N$300,$Z$31,$O$5:$O$300,$Z$32)</f>
        <v>0</v>
      </c>
      <c r="BM70" s="236">
        <f>COUNTIFS($L$5:$L$300,$BJ$33,$M$5:$M$300,$Y70,$N$5:$N$300,$Z$31,$O$5:$O$300,$AA$32)</f>
        <v>0</v>
      </c>
      <c r="BN70" s="236">
        <f>COUNTIFS($L$5:$L$300,$BJ$33,$M$5:$M$300,$Y70,$N$5:$N$300,$Z$31,$O$5:$O$300,$AB$32)</f>
        <v>0</v>
      </c>
      <c r="BO70" s="236"/>
      <c r="BP70" s="233">
        <f t="shared" si="200"/>
        <v>0</v>
      </c>
      <c r="BQ70" s="240" t="str">
        <f t="shared" si="201"/>
        <v/>
      </c>
      <c r="BR70" s="236">
        <f>COUNTIFS($L$5:$L$300,$BJ$33,$M$5:$M$300,$Y70,$N$5:$N$300,$AF$31,$O$5:$O$300,BR$32)</f>
        <v>0</v>
      </c>
      <c r="BS70" s="236">
        <f t="shared" si="202"/>
        <v>0</v>
      </c>
      <c r="BT70" s="236">
        <f t="shared" si="202"/>
        <v>0</v>
      </c>
      <c r="BU70" s="233">
        <f t="shared" si="203"/>
        <v>0</v>
      </c>
      <c r="BV70" s="240" t="str">
        <f t="shared" ref="BV70:BV75" si="227">IF(BU70=0,"",((BR70*3)+(BS70*1.5)+(BT70*0))/BU70)</f>
        <v/>
      </c>
      <c r="BW70" s="236">
        <f t="shared" si="204"/>
        <v>0</v>
      </c>
      <c r="BX70" s="236">
        <f t="shared" si="204"/>
        <v>0</v>
      </c>
      <c r="BY70" s="236">
        <f t="shared" si="204"/>
        <v>0</v>
      </c>
      <c r="BZ70" s="233">
        <f t="shared" si="205"/>
        <v>0</v>
      </c>
      <c r="CA70" s="240" t="str">
        <f t="shared" ref="CA70:CA75" si="228">IF(BZ70=0,"",((BW70*3)+(BX70*1.5)+(BY70*0))/BZ70)</f>
        <v/>
      </c>
      <c r="CB70" s="236">
        <f t="shared" si="206"/>
        <v>0</v>
      </c>
      <c r="CC70" s="236">
        <f t="shared" si="206"/>
        <v>0</v>
      </c>
      <c r="CD70" s="236">
        <f t="shared" si="206"/>
        <v>0</v>
      </c>
      <c r="CE70" s="233">
        <f t="shared" si="207"/>
        <v>0</v>
      </c>
      <c r="CF70" s="240" t="str">
        <f t="shared" ref="CF70:CF75" si="229">IF(CE70=0,"",((CB70*3)+(CC70*1.5)+(CD70*0))/CE70)</f>
        <v/>
      </c>
      <c r="CG70" s="237">
        <f t="shared" si="208"/>
        <v>0</v>
      </c>
      <c r="CH70" s="236">
        <f t="shared" si="208"/>
        <v>0</v>
      </c>
      <c r="CI70" s="236">
        <f t="shared" si="208"/>
        <v>0</v>
      </c>
      <c r="CJ70" s="233">
        <f t="shared" si="209"/>
        <v>0</v>
      </c>
      <c r="CK70" s="242" t="str">
        <f t="shared" si="210"/>
        <v/>
      </c>
      <c r="CL70" s="237">
        <f t="shared" si="211"/>
        <v>0</v>
      </c>
      <c r="CM70" s="236">
        <f t="shared" si="211"/>
        <v>0</v>
      </c>
      <c r="CN70" s="236">
        <f t="shared" si="211"/>
        <v>0</v>
      </c>
      <c r="CO70" s="233">
        <f t="shared" si="212"/>
        <v>0</v>
      </c>
      <c r="CP70" s="240" t="str">
        <f t="shared" si="213"/>
        <v/>
      </c>
      <c r="CQ70" s="236">
        <f t="shared" si="214"/>
        <v>0</v>
      </c>
      <c r="CR70" s="236">
        <f t="shared" si="214"/>
        <v>0</v>
      </c>
      <c r="CS70" s="236">
        <f t="shared" si="214"/>
        <v>0</v>
      </c>
      <c r="CT70" s="233">
        <f t="shared" si="215"/>
        <v>0</v>
      </c>
      <c r="CU70" s="240" t="str">
        <f t="shared" si="216"/>
        <v/>
      </c>
      <c r="CV70" s="98"/>
    </row>
    <row r="71" spans="3:100" x14ac:dyDescent="0.25">
      <c r="C71" s="380">
        <f t="shared" si="217"/>
        <v>0</v>
      </c>
      <c r="I71" s="409" t="e">
        <f t="shared" ca="1" si="218"/>
        <v>#NAME?</v>
      </c>
      <c r="K71" s="110"/>
      <c r="L71" s="74" t="str">
        <f t="shared" si="219"/>
        <v/>
      </c>
      <c r="M71" s="11" t="str">
        <f t="shared" si="220"/>
        <v/>
      </c>
      <c r="N71" s="11" t="str">
        <f t="shared" si="221"/>
        <v/>
      </c>
      <c r="O71" s="11" t="str">
        <f t="shared" si="222"/>
        <v/>
      </c>
      <c r="P71" s="380">
        <f t="shared" si="223"/>
        <v>1</v>
      </c>
      <c r="Q71" s="380">
        <f t="shared" si="224"/>
        <v>1</v>
      </c>
      <c r="X71" s="513"/>
      <c r="Y71" s="111">
        <v>3</v>
      </c>
      <c r="Z71" s="174">
        <f>COUNTIFS($L$5:$L$300,$X$69,$M$5:$M$300,$Y71,$N$5:$N$300,$Z$31,$O$5:$O$300,$Z$32)</f>
        <v>0</v>
      </c>
      <c r="AA71" s="174">
        <f>COUNTIFS($L$5:$L$300,$X$69,$M$5:$M$300,$Y71,$N$5:$N$300,$Z$31,$O$5:$O$300,$AA$32)</f>
        <v>0</v>
      </c>
      <c r="AB71" s="174">
        <f>COUNTIFS($L$5:$L$300,$X$69,$M$5:$M$300,$Y71,$N$5:$N$300,$Z$31,$O$5:$O$300,$AB$32)</f>
        <v>0</v>
      </c>
      <c r="AC71" s="409"/>
      <c r="AD71" s="409">
        <f t="shared" si="182"/>
        <v>0</v>
      </c>
      <c r="AE71" s="399" t="str">
        <f t="shared" si="183"/>
        <v/>
      </c>
      <c r="AF71" s="174">
        <f>COUNTIFS($L$5:$L$300,$X$69,$M$5:$M$300,$Y71,$N$5:$N$300,$AF$31,$O$5:$O$300,AF$32)</f>
        <v>0</v>
      </c>
      <c r="AG71" s="174">
        <f t="shared" si="184"/>
        <v>0</v>
      </c>
      <c r="AH71" s="174">
        <f t="shared" si="184"/>
        <v>0</v>
      </c>
      <c r="AI71" s="409">
        <f t="shared" si="185"/>
        <v>0</v>
      </c>
      <c r="AJ71" s="399" t="str">
        <f t="shared" si="225"/>
        <v/>
      </c>
      <c r="AK71" s="181">
        <f t="shared" si="186"/>
        <v>0</v>
      </c>
      <c r="AL71" s="174">
        <f t="shared" si="186"/>
        <v>0</v>
      </c>
      <c r="AM71" s="174">
        <f t="shared" si="186"/>
        <v>0</v>
      </c>
      <c r="AN71" s="409">
        <f t="shared" si="187"/>
        <v>0</v>
      </c>
      <c r="AO71" s="399" t="str">
        <f t="shared" si="226"/>
        <v/>
      </c>
      <c r="AP71" s="174">
        <f t="shared" si="188"/>
        <v>0</v>
      </c>
      <c r="AQ71" s="174">
        <f t="shared" si="188"/>
        <v>0</v>
      </c>
      <c r="AR71" s="174">
        <f t="shared" si="188"/>
        <v>0</v>
      </c>
      <c r="AS71" s="409">
        <f t="shared" si="189"/>
        <v>0</v>
      </c>
      <c r="AT71" s="399" t="str">
        <f t="shared" si="190"/>
        <v/>
      </c>
      <c r="AU71" s="181">
        <f t="shared" si="191"/>
        <v>0</v>
      </c>
      <c r="AV71" s="174">
        <f t="shared" si="191"/>
        <v>0</v>
      </c>
      <c r="AW71" s="174">
        <f t="shared" si="191"/>
        <v>0</v>
      </c>
      <c r="AX71" s="409">
        <f t="shared" si="192"/>
        <v>0</v>
      </c>
      <c r="AY71" s="399" t="str">
        <f t="shared" si="193"/>
        <v/>
      </c>
      <c r="AZ71" s="174">
        <f t="shared" si="194"/>
        <v>0</v>
      </c>
      <c r="BA71" s="174">
        <f t="shared" si="194"/>
        <v>0</v>
      </c>
      <c r="BB71" s="174">
        <f t="shared" si="194"/>
        <v>0</v>
      </c>
      <c r="BC71" s="409">
        <f t="shared" si="195"/>
        <v>0</v>
      </c>
      <c r="BD71" s="399" t="str">
        <f t="shared" si="196"/>
        <v/>
      </c>
      <c r="BE71" s="377">
        <f t="shared" si="197"/>
        <v>0</v>
      </c>
      <c r="BF71" s="409">
        <f t="shared" si="197"/>
        <v>0</v>
      </c>
      <c r="BG71" s="409">
        <f t="shared" si="197"/>
        <v>0</v>
      </c>
      <c r="BH71" s="409">
        <f t="shared" si="198"/>
        <v>0</v>
      </c>
      <c r="BI71" s="399" t="str">
        <f t="shared" si="199"/>
        <v/>
      </c>
      <c r="BJ71" s="513"/>
      <c r="BK71" s="132">
        <v>3</v>
      </c>
      <c r="BL71" s="174">
        <f>COUNTIFS($L$5:$L$300,$BJ$33,$M$5:$M$300,$Y71,$N$5:$N$300,$Z$31,$O$5:$O$300,$Z$32)</f>
        <v>0</v>
      </c>
      <c r="BM71" s="174">
        <f>COUNTIFS($L$5:$L$300,$BJ$33,$M$5:$M$300,$Y71,$N$5:$N$300,$Z$31,$O$5:$O$300,$AA$32)</f>
        <v>0</v>
      </c>
      <c r="BN71" s="174">
        <f>COUNTIFS($L$5:$L$300,$BJ$33,$M$5:$M$300,$Y71,$N$5:$N$300,$Z$31,$O$5:$O$300,$AB$32)</f>
        <v>0</v>
      </c>
      <c r="BO71" s="174"/>
      <c r="BP71" s="409">
        <f t="shared" si="200"/>
        <v>0</v>
      </c>
      <c r="BQ71" s="399" t="str">
        <f t="shared" si="201"/>
        <v/>
      </c>
      <c r="BR71" s="174">
        <f>COUNTIFS($L$5:$L$300,$BJ$33,$M$5:$M$300,$Y71,$N$5:$N$300,$AF$31,$O$5:$O$300,BR$32)</f>
        <v>0</v>
      </c>
      <c r="BS71" s="174">
        <f t="shared" si="202"/>
        <v>0</v>
      </c>
      <c r="BT71" s="174">
        <f t="shared" si="202"/>
        <v>0</v>
      </c>
      <c r="BU71" s="409">
        <f t="shared" si="203"/>
        <v>0</v>
      </c>
      <c r="BV71" s="399" t="str">
        <f t="shared" si="227"/>
        <v/>
      </c>
      <c r="BW71" s="174">
        <f t="shared" si="204"/>
        <v>0</v>
      </c>
      <c r="BX71" s="174">
        <f t="shared" si="204"/>
        <v>0</v>
      </c>
      <c r="BY71" s="174">
        <f t="shared" si="204"/>
        <v>0</v>
      </c>
      <c r="BZ71" s="409">
        <f t="shared" si="205"/>
        <v>0</v>
      </c>
      <c r="CA71" s="399" t="str">
        <f t="shared" si="228"/>
        <v/>
      </c>
      <c r="CB71" s="174">
        <f t="shared" si="206"/>
        <v>0</v>
      </c>
      <c r="CC71" s="174">
        <f t="shared" si="206"/>
        <v>0</v>
      </c>
      <c r="CD71" s="174">
        <f t="shared" si="206"/>
        <v>0</v>
      </c>
      <c r="CE71" s="409">
        <f t="shared" si="207"/>
        <v>0</v>
      </c>
      <c r="CF71" s="399" t="str">
        <f t="shared" si="229"/>
        <v/>
      </c>
      <c r="CG71" s="181">
        <f t="shared" si="208"/>
        <v>0</v>
      </c>
      <c r="CH71" s="174">
        <f t="shared" si="208"/>
        <v>0</v>
      </c>
      <c r="CI71" s="174">
        <f t="shared" si="208"/>
        <v>0</v>
      </c>
      <c r="CJ71" s="409">
        <f t="shared" si="209"/>
        <v>0</v>
      </c>
      <c r="CK71" s="398" t="str">
        <f t="shared" si="210"/>
        <v/>
      </c>
      <c r="CL71" s="181">
        <f t="shared" si="211"/>
        <v>0</v>
      </c>
      <c r="CM71" s="174">
        <f t="shared" si="211"/>
        <v>0</v>
      </c>
      <c r="CN71" s="174">
        <f t="shared" si="211"/>
        <v>0</v>
      </c>
      <c r="CO71" s="409">
        <f t="shared" si="212"/>
        <v>0</v>
      </c>
      <c r="CP71" s="399" t="str">
        <f t="shared" si="213"/>
        <v/>
      </c>
      <c r="CQ71" s="174">
        <f t="shared" si="214"/>
        <v>0</v>
      </c>
      <c r="CR71" s="174">
        <f t="shared" si="214"/>
        <v>0</v>
      </c>
      <c r="CS71" s="174">
        <f t="shared" si="214"/>
        <v>0</v>
      </c>
      <c r="CT71" s="409">
        <f t="shared" si="215"/>
        <v>0</v>
      </c>
      <c r="CU71" s="399" t="str">
        <f t="shared" si="216"/>
        <v/>
      </c>
      <c r="CV71" s="98"/>
    </row>
    <row r="72" spans="3:100" x14ac:dyDescent="0.25">
      <c r="C72" s="380">
        <f t="shared" si="217"/>
        <v>0</v>
      </c>
      <c r="I72" s="409" t="e">
        <f t="shared" ca="1" si="218"/>
        <v>#NAME?</v>
      </c>
      <c r="K72" s="110"/>
      <c r="L72" s="74" t="str">
        <f t="shared" si="219"/>
        <v/>
      </c>
      <c r="M72" s="11" t="str">
        <f t="shared" si="220"/>
        <v/>
      </c>
      <c r="N72" s="11" t="str">
        <f t="shared" si="221"/>
        <v/>
      </c>
      <c r="O72" s="11" t="str">
        <f t="shared" si="222"/>
        <v/>
      </c>
      <c r="P72" s="380">
        <f t="shared" si="223"/>
        <v>1</v>
      </c>
      <c r="Q72" s="380">
        <f t="shared" si="224"/>
        <v>1</v>
      </c>
      <c r="X72" s="513"/>
      <c r="Y72" s="129">
        <v>4</v>
      </c>
      <c r="Z72" s="173">
        <f>COUNTIFS($L$5:$L$300,$X$69,$M$5:$M$300,$Y72,$N$5:$N$300,$Z$31,$O$5:$O$300,$Z$32)</f>
        <v>0</v>
      </c>
      <c r="AA72" s="173">
        <f>COUNTIFS($L$5:$L$300,$X$69,$M$5:$M$300,$Y72,$N$5:$N$300,$Z$31,$O$5:$O$300,$AA$32)</f>
        <v>0</v>
      </c>
      <c r="AB72" s="173">
        <f>COUNTIFS($L$5:$L$300,$X$69,$M$5:$M$300,$Y72,$N$5:$N$300,$Z$31,$O$5:$O$300,$AB$32)</f>
        <v>0</v>
      </c>
      <c r="AC72" s="130"/>
      <c r="AD72" s="130">
        <f t="shared" si="182"/>
        <v>0</v>
      </c>
      <c r="AE72" s="137" t="str">
        <f t="shared" si="183"/>
        <v/>
      </c>
      <c r="AF72" s="173">
        <f>COUNTIFS($L$5:$L$300,$X$69,$M$5:$M$300,$Y72,$N$5:$N$300,$AF$31,$O$5:$O$300,AF$32)</f>
        <v>0</v>
      </c>
      <c r="AG72" s="173">
        <f t="shared" si="184"/>
        <v>0</v>
      </c>
      <c r="AH72" s="173">
        <f t="shared" si="184"/>
        <v>0</v>
      </c>
      <c r="AI72" s="130">
        <f t="shared" si="185"/>
        <v>0</v>
      </c>
      <c r="AJ72" s="137" t="str">
        <f t="shared" si="225"/>
        <v/>
      </c>
      <c r="AK72" s="182">
        <f t="shared" si="186"/>
        <v>0</v>
      </c>
      <c r="AL72" s="173">
        <f t="shared" si="186"/>
        <v>0</v>
      </c>
      <c r="AM72" s="173">
        <f t="shared" si="186"/>
        <v>0</v>
      </c>
      <c r="AN72" s="130">
        <f t="shared" si="187"/>
        <v>0</v>
      </c>
      <c r="AO72" s="137" t="str">
        <f t="shared" si="226"/>
        <v/>
      </c>
      <c r="AP72" s="173">
        <f t="shared" si="188"/>
        <v>0</v>
      </c>
      <c r="AQ72" s="173">
        <f t="shared" si="188"/>
        <v>0</v>
      </c>
      <c r="AR72" s="173">
        <f t="shared" si="188"/>
        <v>0</v>
      </c>
      <c r="AS72" s="130">
        <f t="shared" si="189"/>
        <v>0</v>
      </c>
      <c r="AT72" s="137" t="str">
        <f t="shared" si="190"/>
        <v/>
      </c>
      <c r="AU72" s="182">
        <f t="shared" si="191"/>
        <v>0</v>
      </c>
      <c r="AV72" s="173">
        <f t="shared" si="191"/>
        <v>0</v>
      </c>
      <c r="AW72" s="173">
        <f t="shared" si="191"/>
        <v>0</v>
      </c>
      <c r="AX72" s="130">
        <f t="shared" si="192"/>
        <v>0</v>
      </c>
      <c r="AY72" s="137" t="str">
        <f t="shared" si="193"/>
        <v/>
      </c>
      <c r="AZ72" s="173">
        <f t="shared" si="194"/>
        <v>0</v>
      </c>
      <c r="BA72" s="173">
        <f t="shared" si="194"/>
        <v>0</v>
      </c>
      <c r="BB72" s="173">
        <f t="shared" si="194"/>
        <v>0</v>
      </c>
      <c r="BC72" s="130">
        <f t="shared" si="195"/>
        <v>0</v>
      </c>
      <c r="BD72" s="137" t="str">
        <f t="shared" si="196"/>
        <v/>
      </c>
      <c r="BE72" s="371">
        <f t="shared" si="197"/>
        <v>0</v>
      </c>
      <c r="BF72" s="130">
        <f t="shared" si="197"/>
        <v>0</v>
      </c>
      <c r="BG72" s="130">
        <f t="shared" si="197"/>
        <v>0</v>
      </c>
      <c r="BH72" s="130">
        <f t="shared" si="198"/>
        <v>0</v>
      </c>
      <c r="BI72" s="137" t="str">
        <f t="shared" si="199"/>
        <v/>
      </c>
      <c r="BJ72" s="513"/>
      <c r="BK72" s="126">
        <v>4</v>
      </c>
      <c r="BL72" s="236">
        <f>COUNTIFS($L$5:$L$300,$BJ$33,$M$5:$M$300,$Y72,$N$5:$N$300,$Z$31,$O$5:$O$300,$Z$32)</f>
        <v>0</v>
      </c>
      <c r="BM72" s="236">
        <f>COUNTIFS($L$5:$L$300,$BJ$33,$M$5:$M$300,$Y72,$N$5:$N$300,$Z$31,$O$5:$O$300,$AA$32)</f>
        <v>0</v>
      </c>
      <c r="BN72" s="236">
        <f>COUNTIFS($L$5:$L$300,$BJ$33,$M$5:$M$300,$Y72,$N$5:$N$300,$Z$31,$O$5:$O$300,$AB$32)</f>
        <v>0</v>
      </c>
      <c r="BO72" s="236"/>
      <c r="BP72" s="233">
        <f t="shared" si="200"/>
        <v>0</v>
      </c>
      <c r="BQ72" s="240" t="str">
        <f t="shared" si="201"/>
        <v/>
      </c>
      <c r="BR72" s="236">
        <f>COUNTIFS($L$5:$L$300,$BJ$33,$M$5:$M$300,$Y72,$N$5:$N$300,$AF$31,$O$5:$O$300,BR$32)</f>
        <v>0</v>
      </c>
      <c r="BS72" s="236">
        <f t="shared" si="202"/>
        <v>0</v>
      </c>
      <c r="BT72" s="236">
        <f t="shared" si="202"/>
        <v>0</v>
      </c>
      <c r="BU72" s="233">
        <f t="shared" si="203"/>
        <v>0</v>
      </c>
      <c r="BV72" s="240" t="str">
        <f t="shared" si="227"/>
        <v/>
      </c>
      <c r="BW72" s="236">
        <f t="shared" si="204"/>
        <v>0</v>
      </c>
      <c r="BX72" s="236">
        <f t="shared" si="204"/>
        <v>0</v>
      </c>
      <c r="BY72" s="236">
        <f t="shared" si="204"/>
        <v>0</v>
      </c>
      <c r="BZ72" s="233">
        <f t="shared" si="205"/>
        <v>0</v>
      </c>
      <c r="CA72" s="240" t="str">
        <f t="shared" si="228"/>
        <v/>
      </c>
      <c r="CB72" s="236">
        <f t="shared" si="206"/>
        <v>0</v>
      </c>
      <c r="CC72" s="236">
        <f t="shared" si="206"/>
        <v>0</v>
      </c>
      <c r="CD72" s="236">
        <f t="shared" si="206"/>
        <v>0</v>
      </c>
      <c r="CE72" s="233">
        <f t="shared" si="207"/>
        <v>0</v>
      </c>
      <c r="CF72" s="240" t="str">
        <f t="shared" si="229"/>
        <v/>
      </c>
      <c r="CG72" s="237">
        <f t="shared" si="208"/>
        <v>0</v>
      </c>
      <c r="CH72" s="236">
        <f t="shared" si="208"/>
        <v>0</v>
      </c>
      <c r="CI72" s="236">
        <f t="shared" si="208"/>
        <v>0</v>
      </c>
      <c r="CJ72" s="233">
        <f t="shared" si="209"/>
        <v>0</v>
      </c>
      <c r="CK72" s="242" t="str">
        <f t="shared" si="210"/>
        <v/>
      </c>
      <c r="CL72" s="237">
        <f t="shared" si="211"/>
        <v>0</v>
      </c>
      <c r="CM72" s="236">
        <f t="shared" si="211"/>
        <v>0</v>
      </c>
      <c r="CN72" s="236">
        <f t="shared" si="211"/>
        <v>0</v>
      </c>
      <c r="CO72" s="233">
        <f t="shared" si="212"/>
        <v>0</v>
      </c>
      <c r="CP72" s="240" t="str">
        <f t="shared" si="213"/>
        <v/>
      </c>
      <c r="CQ72" s="236">
        <f t="shared" si="214"/>
        <v>0</v>
      </c>
      <c r="CR72" s="236">
        <f t="shared" si="214"/>
        <v>0</v>
      </c>
      <c r="CS72" s="236">
        <f t="shared" si="214"/>
        <v>0</v>
      </c>
      <c r="CT72" s="233">
        <f t="shared" si="215"/>
        <v>0</v>
      </c>
      <c r="CU72" s="240" t="str">
        <f t="shared" si="216"/>
        <v/>
      </c>
      <c r="CV72" s="98"/>
    </row>
    <row r="73" spans="3:100" x14ac:dyDescent="0.25">
      <c r="C73" s="380">
        <f t="shared" si="217"/>
        <v>0</v>
      </c>
      <c r="I73" s="409" t="e">
        <f t="shared" ca="1" si="218"/>
        <v>#NAME?</v>
      </c>
      <c r="K73" s="110"/>
      <c r="L73" s="74" t="str">
        <f t="shared" si="219"/>
        <v/>
      </c>
      <c r="M73" s="11" t="str">
        <f t="shared" si="220"/>
        <v/>
      </c>
      <c r="N73" s="11" t="str">
        <f t="shared" si="221"/>
        <v/>
      </c>
      <c r="O73" s="11" t="str">
        <f t="shared" si="222"/>
        <v/>
      </c>
      <c r="P73" s="380">
        <f t="shared" si="223"/>
        <v>1</v>
      </c>
      <c r="Q73" s="380">
        <f t="shared" si="224"/>
        <v>1</v>
      </c>
      <c r="X73" s="513"/>
      <c r="Y73" s="111">
        <v>5</v>
      </c>
      <c r="Z73" s="174">
        <f>COUNTIFS($L$5:$L$300,$X$69,$M$5:$M$300,$Y73,$N$5:$N$300,$Z$31,$O$5:$O$300,$Z$32)</f>
        <v>0</v>
      </c>
      <c r="AA73" s="174">
        <f>COUNTIFS($L$5:$L$300,$X$69,$M$5:$M$300,$Y73,$N$5:$N$300,$Z$31,$O$5:$O$300,$AA$32)</f>
        <v>0</v>
      </c>
      <c r="AB73" s="174">
        <f>COUNTIFS($L$5:$L$300,$X$69,$M$5:$M$300,$Y73,$N$5:$N$300,$Z$31,$O$5:$O$300,$AB$32)</f>
        <v>0</v>
      </c>
      <c r="AC73" s="409"/>
      <c r="AD73" s="409">
        <f t="shared" si="182"/>
        <v>0</v>
      </c>
      <c r="AE73" s="399" t="str">
        <f t="shared" si="183"/>
        <v/>
      </c>
      <c r="AF73" s="174">
        <f>COUNTIFS($L$5:$L$300,$X$69,$M$5:$M$300,$Y73,$N$5:$N$300,$AF$31,$O$5:$O$300,AF$32)</f>
        <v>0</v>
      </c>
      <c r="AG73" s="174">
        <f t="shared" si="184"/>
        <v>0</v>
      </c>
      <c r="AH73" s="174">
        <f t="shared" si="184"/>
        <v>0</v>
      </c>
      <c r="AI73" s="409">
        <f t="shared" si="185"/>
        <v>0</v>
      </c>
      <c r="AJ73" s="399" t="str">
        <f t="shared" si="225"/>
        <v/>
      </c>
      <c r="AK73" s="181">
        <f t="shared" si="186"/>
        <v>0</v>
      </c>
      <c r="AL73" s="174">
        <f t="shared" si="186"/>
        <v>0</v>
      </c>
      <c r="AM73" s="174">
        <f t="shared" si="186"/>
        <v>0</v>
      </c>
      <c r="AN73" s="409">
        <f t="shared" si="187"/>
        <v>0</v>
      </c>
      <c r="AO73" s="399" t="str">
        <f t="shared" si="226"/>
        <v/>
      </c>
      <c r="AP73" s="174">
        <f t="shared" si="188"/>
        <v>0</v>
      </c>
      <c r="AQ73" s="174">
        <f t="shared" si="188"/>
        <v>0</v>
      </c>
      <c r="AR73" s="174">
        <f t="shared" si="188"/>
        <v>0</v>
      </c>
      <c r="AS73" s="409">
        <f t="shared" si="189"/>
        <v>0</v>
      </c>
      <c r="AT73" s="399" t="str">
        <f t="shared" si="190"/>
        <v/>
      </c>
      <c r="AU73" s="181">
        <f t="shared" si="191"/>
        <v>0</v>
      </c>
      <c r="AV73" s="174">
        <f t="shared" si="191"/>
        <v>0</v>
      </c>
      <c r="AW73" s="174">
        <f t="shared" si="191"/>
        <v>0</v>
      </c>
      <c r="AX73" s="409">
        <f t="shared" si="192"/>
        <v>0</v>
      </c>
      <c r="AY73" s="399" t="str">
        <f t="shared" si="193"/>
        <v/>
      </c>
      <c r="AZ73" s="174">
        <f t="shared" si="194"/>
        <v>0</v>
      </c>
      <c r="BA73" s="174">
        <f t="shared" si="194"/>
        <v>0</v>
      </c>
      <c r="BB73" s="174">
        <f t="shared" si="194"/>
        <v>0</v>
      </c>
      <c r="BC73" s="409">
        <f t="shared" si="195"/>
        <v>0</v>
      </c>
      <c r="BD73" s="399" t="str">
        <f t="shared" si="196"/>
        <v/>
      </c>
      <c r="BE73" s="377">
        <f t="shared" si="197"/>
        <v>0</v>
      </c>
      <c r="BF73" s="409">
        <f t="shared" si="197"/>
        <v>0</v>
      </c>
      <c r="BG73" s="409">
        <f t="shared" si="197"/>
        <v>0</v>
      </c>
      <c r="BH73" s="409">
        <f t="shared" si="198"/>
        <v>0</v>
      </c>
      <c r="BI73" s="399" t="str">
        <f t="shared" si="199"/>
        <v/>
      </c>
      <c r="BJ73" s="513"/>
      <c r="BK73" s="132">
        <v>5</v>
      </c>
      <c r="BL73" s="174">
        <f>COUNTIFS($L$5:$L$300,$BJ$33,$M$5:$M$300,$Y73,$N$5:$N$300,$Z$31,$O$5:$O$300,$Z$32)</f>
        <v>0</v>
      </c>
      <c r="BM73" s="174">
        <f>COUNTIFS($L$5:$L$300,$BJ$33,$M$5:$M$300,$Y73,$N$5:$N$300,$Z$31,$O$5:$O$300,$AA$32)</f>
        <v>0</v>
      </c>
      <c r="BN73" s="174">
        <f>COUNTIFS($L$5:$L$300,$BJ$33,$M$5:$M$300,$Y73,$N$5:$N$300,$Z$31,$O$5:$O$300,$AB$32)</f>
        <v>0</v>
      </c>
      <c r="BO73" s="174"/>
      <c r="BP73" s="409">
        <f t="shared" si="200"/>
        <v>0</v>
      </c>
      <c r="BQ73" s="399" t="str">
        <f t="shared" si="201"/>
        <v/>
      </c>
      <c r="BR73" s="174">
        <f>COUNTIFS($L$5:$L$300,$BJ$33,$M$5:$M$300,$Y73,$N$5:$N$300,$AF$31,$O$5:$O$300,BR$32)</f>
        <v>0</v>
      </c>
      <c r="BS73" s="174">
        <f t="shared" si="202"/>
        <v>0</v>
      </c>
      <c r="BT73" s="174">
        <f t="shared" si="202"/>
        <v>0</v>
      </c>
      <c r="BU73" s="409">
        <f t="shared" si="203"/>
        <v>0</v>
      </c>
      <c r="BV73" s="399" t="str">
        <f t="shared" si="227"/>
        <v/>
      </c>
      <c r="BW73" s="174">
        <f t="shared" si="204"/>
        <v>0</v>
      </c>
      <c r="BX73" s="174">
        <f t="shared" si="204"/>
        <v>0</v>
      </c>
      <c r="BY73" s="174">
        <f t="shared" si="204"/>
        <v>0</v>
      </c>
      <c r="BZ73" s="409">
        <f t="shared" si="205"/>
        <v>0</v>
      </c>
      <c r="CA73" s="399" t="str">
        <f t="shared" si="228"/>
        <v/>
      </c>
      <c r="CB73" s="174">
        <f t="shared" si="206"/>
        <v>0</v>
      </c>
      <c r="CC73" s="174">
        <f t="shared" si="206"/>
        <v>0</v>
      </c>
      <c r="CD73" s="174">
        <f t="shared" si="206"/>
        <v>0</v>
      </c>
      <c r="CE73" s="409">
        <f t="shared" si="207"/>
        <v>0</v>
      </c>
      <c r="CF73" s="399" t="str">
        <f t="shared" si="229"/>
        <v/>
      </c>
      <c r="CG73" s="181">
        <f t="shared" si="208"/>
        <v>0</v>
      </c>
      <c r="CH73" s="174">
        <f t="shared" si="208"/>
        <v>0</v>
      </c>
      <c r="CI73" s="174">
        <f t="shared" si="208"/>
        <v>0</v>
      </c>
      <c r="CJ73" s="409">
        <f t="shared" si="209"/>
        <v>0</v>
      </c>
      <c r="CK73" s="398" t="str">
        <f t="shared" si="210"/>
        <v/>
      </c>
      <c r="CL73" s="181">
        <f t="shared" si="211"/>
        <v>0</v>
      </c>
      <c r="CM73" s="174">
        <f t="shared" si="211"/>
        <v>0</v>
      </c>
      <c r="CN73" s="174">
        <f t="shared" si="211"/>
        <v>0</v>
      </c>
      <c r="CO73" s="409">
        <f t="shared" si="212"/>
        <v>0</v>
      </c>
      <c r="CP73" s="399" t="str">
        <f t="shared" si="213"/>
        <v/>
      </c>
      <c r="CQ73" s="174">
        <f t="shared" si="214"/>
        <v>0</v>
      </c>
      <c r="CR73" s="174">
        <f t="shared" si="214"/>
        <v>0</v>
      </c>
      <c r="CS73" s="174">
        <f t="shared" si="214"/>
        <v>0</v>
      </c>
      <c r="CT73" s="409">
        <f t="shared" si="215"/>
        <v>0</v>
      </c>
      <c r="CU73" s="399" t="str">
        <f t="shared" si="216"/>
        <v/>
      </c>
      <c r="CV73" s="98"/>
    </row>
    <row r="74" spans="3:100" ht="15.75" thickBot="1" x14ac:dyDescent="0.3">
      <c r="C74" s="380">
        <f t="shared" si="217"/>
        <v>0</v>
      </c>
      <c r="I74" s="409" t="e">
        <f t="shared" ca="1" si="218"/>
        <v>#NAME?</v>
      </c>
      <c r="K74" s="110"/>
      <c r="L74" s="74" t="str">
        <f t="shared" si="219"/>
        <v/>
      </c>
      <c r="M74" s="11" t="str">
        <f t="shared" si="220"/>
        <v/>
      </c>
      <c r="N74" s="11" t="str">
        <f t="shared" si="221"/>
        <v/>
      </c>
      <c r="O74" s="11" t="str">
        <f t="shared" si="222"/>
        <v/>
      </c>
      <c r="P74" s="380">
        <f t="shared" si="223"/>
        <v>1</v>
      </c>
      <c r="Q74" s="380">
        <f t="shared" si="224"/>
        <v>1</v>
      </c>
      <c r="X74" s="514"/>
      <c r="Y74" s="168">
        <v>6</v>
      </c>
      <c r="Z74" s="173">
        <f>COUNTIFS($L$5:$L$300,$X$69,$M$5:$M$300,$Y74,$N$5:$N$300,$Z$31,$O$5:$O$300,$Z$32)</f>
        <v>0</v>
      </c>
      <c r="AA74" s="173">
        <f>COUNTIFS($L$5:$L$300,$X$69,$M$5:$M$300,$Y74,$N$5:$N$300,$Z$31,$O$5:$O$300,$AA$32)</f>
        <v>0</v>
      </c>
      <c r="AB74" s="173">
        <f>COUNTIFS($L$5:$L$300,$X$69,$M$5:$M$300,$Y74,$N$5:$N$300,$Z$31,$O$5:$O$300,$AB$32)</f>
        <v>0</v>
      </c>
      <c r="AC74" s="130"/>
      <c r="AD74" s="130">
        <f t="shared" si="182"/>
        <v>0</v>
      </c>
      <c r="AE74" s="137" t="str">
        <f t="shared" si="183"/>
        <v/>
      </c>
      <c r="AF74" s="173">
        <f>COUNTIFS($L$5:$L$300,$X$69,$M$5:$M$300,$Y74,$N$5:$N$300,$AF$31,$O$5:$O$300,AF$32)</f>
        <v>0</v>
      </c>
      <c r="AG74" s="173">
        <f t="shared" si="184"/>
        <v>0</v>
      </c>
      <c r="AH74" s="173">
        <f t="shared" si="184"/>
        <v>0</v>
      </c>
      <c r="AI74" s="130">
        <f t="shared" si="185"/>
        <v>0</v>
      </c>
      <c r="AJ74" s="137" t="str">
        <f t="shared" si="225"/>
        <v/>
      </c>
      <c r="AK74" s="182">
        <f t="shared" si="186"/>
        <v>0</v>
      </c>
      <c r="AL74" s="173">
        <f t="shared" si="186"/>
        <v>0</v>
      </c>
      <c r="AM74" s="173">
        <f t="shared" si="186"/>
        <v>0</v>
      </c>
      <c r="AN74" s="130">
        <f t="shared" si="187"/>
        <v>0</v>
      </c>
      <c r="AO74" s="137" t="str">
        <f t="shared" si="226"/>
        <v/>
      </c>
      <c r="AP74" s="173">
        <f t="shared" si="188"/>
        <v>0</v>
      </c>
      <c r="AQ74" s="173">
        <f t="shared" si="188"/>
        <v>0</v>
      </c>
      <c r="AR74" s="173">
        <f t="shared" si="188"/>
        <v>0</v>
      </c>
      <c r="AS74" s="130">
        <f t="shared" si="189"/>
        <v>0</v>
      </c>
      <c r="AT74" s="137" t="str">
        <f t="shared" si="190"/>
        <v/>
      </c>
      <c r="AU74" s="182">
        <f t="shared" si="191"/>
        <v>0</v>
      </c>
      <c r="AV74" s="173">
        <f t="shared" si="191"/>
        <v>0</v>
      </c>
      <c r="AW74" s="173">
        <f t="shared" si="191"/>
        <v>0</v>
      </c>
      <c r="AX74" s="130">
        <f t="shared" si="192"/>
        <v>0</v>
      </c>
      <c r="AY74" s="164" t="str">
        <f t="shared" si="193"/>
        <v/>
      </c>
      <c r="AZ74" s="173">
        <f t="shared" si="194"/>
        <v>0</v>
      </c>
      <c r="BA74" s="173">
        <f t="shared" si="194"/>
        <v>0</v>
      </c>
      <c r="BB74" s="173">
        <f t="shared" si="194"/>
        <v>0</v>
      </c>
      <c r="BC74" s="130">
        <f t="shared" si="195"/>
        <v>0</v>
      </c>
      <c r="BD74" s="164" t="str">
        <f t="shared" si="196"/>
        <v/>
      </c>
      <c r="BE74" s="371">
        <f t="shared" si="197"/>
        <v>0</v>
      </c>
      <c r="BF74" s="130">
        <f t="shared" si="197"/>
        <v>0</v>
      </c>
      <c r="BG74" s="130">
        <f t="shared" si="197"/>
        <v>0</v>
      </c>
      <c r="BH74" s="130">
        <f t="shared" si="198"/>
        <v>0</v>
      </c>
      <c r="BI74" s="137" t="str">
        <f t="shared" si="199"/>
        <v/>
      </c>
      <c r="BJ74" s="514"/>
      <c r="BK74" s="234">
        <v>6</v>
      </c>
      <c r="BL74" s="236">
        <f>COUNTIFS($L$5:$L$300,$BJ$33,$M$5:$M$300,$Y74,$N$5:$N$300,$Z$31,$O$5:$O$300,$Z$32)</f>
        <v>0</v>
      </c>
      <c r="BM74" s="236">
        <f>COUNTIFS($L$5:$L$300,$BJ$33,$M$5:$M$300,$Y74,$N$5:$N$300,$Z$31,$O$5:$O$300,$AA$32)</f>
        <v>0</v>
      </c>
      <c r="BN74" s="236">
        <f>COUNTIFS($L$5:$L$300,$BJ$33,$M$5:$M$300,$Y74,$N$5:$N$300,$Z$31,$O$5:$O$300,$AB$32)</f>
        <v>0</v>
      </c>
      <c r="BO74" s="236"/>
      <c r="BP74" s="233">
        <f t="shared" si="200"/>
        <v>0</v>
      </c>
      <c r="BQ74" s="241" t="str">
        <f t="shared" si="201"/>
        <v/>
      </c>
      <c r="BR74" s="236">
        <f>COUNTIFS($L$5:$L$300,$BJ$33,$M$5:$M$300,$Y74,$N$5:$N$300,$AF$31,$O$5:$O$300,BR$32)</f>
        <v>0</v>
      </c>
      <c r="BS74" s="236">
        <f t="shared" si="202"/>
        <v>0</v>
      </c>
      <c r="BT74" s="236">
        <f t="shared" si="202"/>
        <v>0</v>
      </c>
      <c r="BU74" s="233">
        <f t="shared" si="203"/>
        <v>0</v>
      </c>
      <c r="BV74" s="241" t="str">
        <f t="shared" si="227"/>
        <v/>
      </c>
      <c r="BW74" s="236">
        <f t="shared" si="204"/>
        <v>0</v>
      </c>
      <c r="BX74" s="236">
        <f t="shared" si="204"/>
        <v>0</v>
      </c>
      <c r="BY74" s="236">
        <f t="shared" si="204"/>
        <v>0</v>
      </c>
      <c r="BZ74" s="233">
        <f t="shared" si="205"/>
        <v>0</v>
      </c>
      <c r="CA74" s="240" t="str">
        <f t="shared" si="228"/>
        <v/>
      </c>
      <c r="CB74" s="236">
        <f t="shared" si="206"/>
        <v>0</v>
      </c>
      <c r="CC74" s="236">
        <f t="shared" si="206"/>
        <v>0</v>
      </c>
      <c r="CD74" s="236">
        <f t="shared" si="206"/>
        <v>0</v>
      </c>
      <c r="CE74" s="233">
        <f t="shared" si="207"/>
        <v>0</v>
      </c>
      <c r="CF74" s="240" t="str">
        <f t="shared" si="229"/>
        <v/>
      </c>
      <c r="CG74" s="237">
        <f t="shared" si="208"/>
        <v>0</v>
      </c>
      <c r="CH74" s="236">
        <f t="shared" si="208"/>
        <v>0</v>
      </c>
      <c r="CI74" s="236">
        <f t="shared" si="208"/>
        <v>0</v>
      </c>
      <c r="CJ74" s="233">
        <f t="shared" si="209"/>
        <v>0</v>
      </c>
      <c r="CK74" s="242" t="str">
        <f t="shared" si="210"/>
        <v/>
      </c>
      <c r="CL74" s="238">
        <f t="shared" si="211"/>
        <v>0</v>
      </c>
      <c r="CM74" s="239">
        <f t="shared" si="211"/>
        <v>0</v>
      </c>
      <c r="CN74" s="239">
        <f t="shared" si="211"/>
        <v>0</v>
      </c>
      <c r="CO74" s="235">
        <f t="shared" si="212"/>
        <v>0</v>
      </c>
      <c r="CP74" s="241" t="str">
        <f t="shared" si="213"/>
        <v/>
      </c>
      <c r="CQ74" s="236">
        <f t="shared" si="214"/>
        <v>0</v>
      </c>
      <c r="CR74" s="236">
        <f t="shared" si="214"/>
        <v>0</v>
      </c>
      <c r="CS74" s="236">
        <f t="shared" si="214"/>
        <v>0</v>
      </c>
      <c r="CT74" s="233">
        <f t="shared" si="215"/>
        <v>0</v>
      </c>
      <c r="CU74" s="240" t="str">
        <f t="shared" si="216"/>
        <v/>
      </c>
      <c r="CV74" s="98"/>
    </row>
    <row r="75" spans="3:100" ht="16.5" thickBot="1" x14ac:dyDescent="0.3">
      <c r="C75" s="380">
        <f t="shared" si="217"/>
        <v>0</v>
      </c>
      <c r="I75" s="409" t="e">
        <f t="shared" ca="1" si="218"/>
        <v>#NAME?</v>
      </c>
      <c r="K75" s="110"/>
      <c r="L75" s="74" t="str">
        <f t="shared" si="219"/>
        <v/>
      </c>
      <c r="M75" s="11" t="str">
        <f t="shared" si="220"/>
        <v/>
      </c>
      <c r="N75" s="11" t="str">
        <f t="shared" si="221"/>
        <v/>
      </c>
      <c r="O75" s="11" t="str">
        <f t="shared" si="222"/>
        <v/>
      </c>
      <c r="P75" s="380">
        <f t="shared" si="223"/>
        <v>1</v>
      </c>
      <c r="Q75" s="380">
        <f t="shared" si="224"/>
        <v>1</v>
      </c>
      <c r="X75" s="505" t="s">
        <v>130</v>
      </c>
      <c r="Y75" s="506"/>
      <c r="Z75" s="175">
        <f>SUM(Z69:Z74)</f>
        <v>0</v>
      </c>
      <c r="AA75" s="176">
        <f>SUM(AA69:AA74)</f>
        <v>0</v>
      </c>
      <c r="AB75" s="176">
        <f>SUM(AB69:AB74)</f>
        <v>0</v>
      </c>
      <c r="AC75" s="393"/>
      <c r="AD75" s="393">
        <f t="shared" si="182"/>
        <v>0</v>
      </c>
      <c r="AE75" s="138" t="str">
        <f t="shared" si="183"/>
        <v/>
      </c>
      <c r="AF75" s="175">
        <f>SUM(AF69:AF74)</f>
        <v>0</v>
      </c>
      <c r="AG75" s="176">
        <f>SUM(AG69:AG74)</f>
        <v>0</v>
      </c>
      <c r="AH75" s="176">
        <f>SUM(AH69:AH74)</f>
        <v>0</v>
      </c>
      <c r="AI75" s="393">
        <f t="shared" si="185"/>
        <v>0</v>
      </c>
      <c r="AJ75" s="138" t="str">
        <f t="shared" si="225"/>
        <v/>
      </c>
      <c r="AK75" s="175">
        <f>SUM(AK69:AK74)</f>
        <v>0</v>
      </c>
      <c r="AL75" s="176">
        <f>SUM(AL69:AL74)</f>
        <v>0</v>
      </c>
      <c r="AM75" s="176">
        <f>SUM(AM69:AM74)</f>
        <v>0</v>
      </c>
      <c r="AN75" s="393">
        <f t="shared" si="187"/>
        <v>0</v>
      </c>
      <c r="AO75" s="138" t="str">
        <f t="shared" si="226"/>
        <v/>
      </c>
      <c r="AP75" s="175">
        <f>SUM(AP69:AP74)</f>
        <v>0</v>
      </c>
      <c r="AQ75" s="176">
        <f>SUM(AQ69:AQ74)</f>
        <v>0</v>
      </c>
      <c r="AR75" s="176">
        <f>SUM(AR69:AR74)</f>
        <v>0</v>
      </c>
      <c r="AS75" s="393">
        <f t="shared" si="189"/>
        <v>0</v>
      </c>
      <c r="AT75" s="138" t="str">
        <f t="shared" si="190"/>
        <v/>
      </c>
      <c r="AU75" s="175">
        <f>SUM(AU69:AU74)</f>
        <v>0</v>
      </c>
      <c r="AV75" s="176">
        <f>SUM(AV69:AV74)</f>
        <v>0</v>
      </c>
      <c r="AW75" s="176">
        <f>SUM(AW69:AW74)</f>
        <v>0</v>
      </c>
      <c r="AX75" s="393">
        <f t="shared" si="192"/>
        <v>0</v>
      </c>
      <c r="AY75" s="138" t="str">
        <f t="shared" si="193"/>
        <v/>
      </c>
      <c r="AZ75" s="175">
        <f>SUM(AZ69:AZ74)</f>
        <v>0</v>
      </c>
      <c r="BA75" s="176">
        <f>SUM(BA69:BA74)</f>
        <v>0</v>
      </c>
      <c r="BB75" s="176">
        <f>SUM(BB69:BB74)</f>
        <v>0</v>
      </c>
      <c r="BC75" s="393">
        <f t="shared" si="195"/>
        <v>0</v>
      </c>
      <c r="BD75" s="138" t="str">
        <f t="shared" si="196"/>
        <v/>
      </c>
      <c r="BE75" s="389">
        <f>SUM(BE69:BE74)</f>
        <v>0</v>
      </c>
      <c r="BF75" s="393">
        <f>SUM(BF69:BF74)</f>
        <v>0</v>
      </c>
      <c r="BG75" s="393">
        <f>SUM(BG69:BG74)</f>
        <v>0</v>
      </c>
      <c r="BH75" s="393">
        <f t="shared" si="198"/>
        <v>0</v>
      </c>
      <c r="BI75" s="138" t="str">
        <f t="shared" si="199"/>
        <v/>
      </c>
      <c r="BJ75" s="505" t="s">
        <v>130</v>
      </c>
      <c r="BK75" s="506"/>
      <c r="BL75" s="175">
        <f>SUM(BL69:BL74)</f>
        <v>0</v>
      </c>
      <c r="BM75" s="176">
        <f>COUNTIFS($L$5:$L$300,$X$33,$M$5:$M$300,$Y75,$N$5:$N$300,$Z$31,$O$5:$O$300,$AA$32)</f>
        <v>0</v>
      </c>
      <c r="BN75" s="176">
        <f>SUM(BN69:BN74)</f>
        <v>0</v>
      </c>
      <c r="BO75" s="176"/>
      <c r="BP75" s="393">
        <f t="shared" si="200"/>
        <v>0</v>
      </c>
      <c r="BQ75" s="138" t="str">
        <f t="shared" si="201"/>
        <v/>
      </c>
      <c r="BR75" s="175">
        <f>SUM(BR69:BR74)</f>
        <v>0</v>
      </c>
      <c r="BS75" s="176">
        <f>SUM(BS69:BS74)</f>
        <v>0</v>
      </c>
      <c r="BT75" s="176">
        <f>SUM(BT69:BT74)</f>
        <v>0</v>
      </c>
      <c r="BU75" s="393">
        <f t="shared" si="203"/>
        <v>0</v>
      </c>
      <c r="BV75" s="138" t="str">
        <f t="shared" si="227"/>
        <v/>
      </c>
      <c r="BW75" s="175">
        <f>SUM(BW69:BW74)</f>
        <v>0</v>
      </c>
      <c r="BX75" s="176">
        <f>SUM(BY69:BY74)</f>
        <v>0</v>
      </c>
      <c r="BY75" s="176">
        <f>SUM(BY69:BY74)</f>
        <v>0</v>
      </c>
      <c r="BZ75" s="393">
        <f t="shared" si="205"/>
        <v>0</v>
      </c>
      <c r="CA75" s="138" t="str">
        <f t="shared" si="228"/>
        <v/>
      </c>
      <c r="CB75" s="175">
        <f>SUM(CB69:CB74)</f>
        <v>0</v>
      </c>
      <c r="CC75" s="176">
        <f>SUM(CC69:CC74)</f>
        <v>0</v>
      </c>
      <c r="CD75" s="176">
        <f>SUM(CD69:CD74)</f>
        <v>0</v>
      </c>
      <c r="CE75" s="393">
        <f t="shared" si="207"/>
        <v>0</v>
      </c>
      <c r="CF75" s="138" t="str">
        <f t="shared" si="229"/>
        <v/>
      </c>
      <c r="CG75" s="175">
        <f>SUM(CG69:CG74)</f>
        <v>0</v>
      </c>
      <c r="CH75" s="176">
        <f>SUM(CH69:CH74)</f>
        <v>0</v>
      </c>
      <c r="CI75" s="176">
        <f>SUM(CI69:CI74)</f>
        <v>0</v>
      </c>
      <c r="CJ75" s="393">
        <f t="shared" si="209"/>
        <v>0</v>
      </c>
      <c r="CK75" s="138" t="str">
        <f t="shared" si="210"/>
        <v/>
      </c>
      <c r="CL75" s="187">
        <f>SUM(CL69:CL74)</f>
        <v>0</v>
      </c>
      <c r="CM75" s="188">
        <f>SUM(CM69:CM74)</f>
        <v>0</v>
      </c>
      <c r="CN75" s="188">
        <f>SUM(CN69:CN74)</f>
        <v>0</v>
      </c>
      <c r="CO75" s="374">
        <f t="shared" si="212"/>
        <v>0</v>
      </c>
      <c r="CP75" s="243" t="str">
        <f t="shared" si="213"/>
        <v/>
      </c>
      <c r="CQ75" s="175">
        <f>SUM(CQ69:CQ74)</f>
        <v>0</v>
      </c>
      <c r="CR75" s="176">
        <f>SUM(CR69:CR74)</f>
        <v>0</v>
      </c>
      <c r="CS75" s="176">
        <f>SUM(CS69:CS74)</f>
        <v>0</v>
      </c>
      <c r="CT75" s="393">
        <f t="shared" si="215"/>
        <v>0</v>
      </c>
      <c r="CU75" s="138" t="str">
        <f t="shared" si="216"/>
        <v/>
      </c>
      <c r="CV75" s="98"/>
    </row>
    <row r="76" spans="3:100" ht="15.75" thickBot="1" x14ac:dyDescent="0.3">
      <c r="C76" s="380">
        <f t="shared" si="217"/>
        <v>0</v>
      </c>
      <c r="I76" s="409" t="e">
        <f t="shared" ca="1" si="218"/>
        <v>#NAME?</v>
      </c>
      <c r="K76" s="110"/>
      <c r="L76" s="74" t="str">
        <f t="shared" si="219"/>
        <v/>
      </c>
      <c r="M76" s="11" t="str">
        <f t="shared" si="220"/>
        <v/>
      </c>
      <c r="N76" s="11" t="str">
        <f t="shared" si="221"/>
        <v/>
      </c>
      <c r="O76" s="11" t="str">
        <f t="shared" si="222"/>
        <v/>
      </c>
      <c r="P76" s="380">
        <f t="shared" si="223"/>
        <v>1</v>
      </c>
      <c r="Q76" s="380">
        <f t="shared" si="224"/>
        <v>1</v>
      </c>
      <c r="X76" s="379"/>
      <c r="Y76" s="379"/>
      <c r="Z76" s="499" t="str">
        <f>$G$23</f>
        <v>S</v>
      </c>
      <c r="AA76" s="500"/>
      <c r="AB76" s="500"/>
      <c r="AC76" s="500"/>
      <c r="AD76" s="500"/>
      <c r="AE76" s="501"/>
      <c r="AF76" s="499" t="str">
        <f>$G$24</f>
        <v>R</v>
      </c>
      <c r="AG76" s="500"/>
      <c r="AH76" s="500"/>
      <c r="AI76" s="500"/>
      <c r="AJ76" s="501"/>
      <c r="AK76" s="509" t="str">
        <f>$G$26</f>
        <v>D</v>
      </c>
      <c r="AL76" s="510"/>
      <c r="AM76" s="510"/>
      <c r="AN76" s="510"/>
      <c r="AO76" s="511"/>
      <c r="AP76" s="499" t="str">
        <f>$G$27</f>
        <v>L</v>
      </c>
      <c r="AQ76" s="500"/>
      <c r="AR76" s="500"/>
      <c r="AS76" s="500"/>
      <c r="AT76" s="500"/>
      <c r="AU76" s="499" t="str">
        <f>$G$22</f>
        <v>A</v>
      </c>
      <c r="AV76" s="500"/>
      <c r="AW76" s="500"/>
      <c r="AX76" s="500"/>
      <c r="AY76" s="500"/>
      <c r="AZ76" s="499" t="str">
        <f>$G$32</f>
        <v>X</v>
      </c>
      <c r="BA76" s="500"/>
      <c r="BB76" s="500"/>
      <c r="BC76" s="500"/>
      <c r="BD76" s="501"/>
      <c r="BE76" s="500" t="str">
        <f>$G$25</f>
        <v>B</v>
      </c>
      <c r="BF76" s="500"/>
      <c r="BG76" s="500"/>
      <c r="BH76" s="500"/>
      <c r="BI76" s="501"/>
      <c r="BJ76" s="1"/>
      <c r="BK76" s="27"/>
      <c r="BL76" s="499" t="str">
        <f>$G$23</f>
        <v>S</v>
      </c>
      <c r="BM76" s="500"/>
      <c r="BN76" s="500"/>
      <c r="BO76" s="500"/>
      <c r="BP76" s="500"/>
      <c r="BQ76" s="501"/>
      <c r="BR76" s="499" t="str">
        <f>$G$24</f>
        <v>R</v>
      </c>
      <c r="BS76" s="500"/>
      <c r="BT76" s="500"/>
      <c r="BU76" s="500"/>
      <c r="BV76" s="501"/>
      <c r="BW76" s="499" t="str">
        <f>$G$26</f>
        <v>D</v>
      </c>
      <c r="BX76" s="500"/>
      <c r="BY76" s="500"/>
      <c r="BZ76" s="500"/>
      <c r="CA76" s="501"/>
      <c r="CB76" s="499" t="str">
        <f>$G$27</f>
        <v>L</v>
      </c>
      <c r="CC76" s="500"/>
      <c r="CD76" s="500"/>
      <c r="CE76" s="500"/>
      <c r="CF76" s="500"/>
      <c r="CG76" s="499" t="str">
        <f>$G$22</f>
        <v>A</v>
      </c>
      <c r="CH76" s="500"/>
      <c r="CI76" s="500"/>
      <c r="CJ76" s="500"/>
      <c r="CK76" s="501"/>
      <c r="CL76" s="500" t="str">
        <f>$G$32</f>
        <v>X</v>
      </c>
      <c r="CM76" s="500"/>
      <c r="CN76" s="500"/>
      <c r="CO76" s="500"/>
      <c r="CP76" s="501"/>
      <c r="CQ76" s="500" t="str">
        <f>$G$25</f>
        <v>B</v>
      </c>
      <c r="CR76" s="500"/>
      <c r="CS76" s="500"/>
      <c r="CT76" s="500"/>
      <c r="CU76" s="501"/>
      <c r="CV76" s="31"/>
    </row>
    <row r="77" spans="3:100" ht="15.75" thickBot="1" x14ac:dyDescent="0.3">
      <c r="C77" s="380">
        <f t="shared" si="217"/>
        <v>0</v>
      </c>
      <c r="I77" s="409" t="e">
        <f t="shared" ca="1" si="218"/>
        <v>#NAME?</v>
      </c>
      <c r="K77" s="110"/>
      <c r="L77" s="74" t="str">
        <f t="shared" si="219"/>
        <v/>
      </c>
      <c r="M77" s="11" t="str">
        <f t="shared" si="220"/>
        <v/>
      </c>
      <c r="N77" s="11" t="str">
        <f t="shared" si="221"/>
        <v/>
      </c>
      <c r="O77" s="11" t="str">
        <f t="shared" si="222"/>
        <v/>
      </c>
      <c r="P77" s="380">
        <f t="shared" si="223"/>
        <v>1</v>
      </c>
      <c r="Q77" s="380">
        <f t="shared" si="224"/>
        <v>1</v>
      </c>
      <c r="X77" s="379"/>
      <c r="Y77" s="125" t="s">
        <v>127</v>
      </c>
      <c r="Z77" s="176" t="str">
        <f>$G$29</f>
        <v>P</v>
      </c>
      <c r="AA77" s="170" t="str">
        <f>$G$31</f>
        <v>C</v>
      </c>
      <c r="AB77" s="170" t="str">
        <f>$G$28</f>
        <v>E</v>
      </c>
      <c r="AC77" s="97"/>
      <c r="AD77" s="392" t="s">
        <v>10</v>
      </c>
      <c r="AE77" s="119" t="s">
        <v>128</v>
      </c>
      <c r="AF77" s="175" t="str">
        <f>$G$30</f>
        <v>EX</v>
      </c>
      <c r="AG77" s="176" t="str">
        <f>$G$31</f>
        <v>C</v>
      </c>
      <c r="AH77" s="176" t="str">
        <f>$G$28</f>
        <v>E</v>
      </c>
      <c r="AI77" s="393" t="s">
        <v>10</v>
      </c>
      <c r="AJ77" s="138" t="s">
        <v>128</v>
      </c>
      <c r="AK77" s="175" t="str">
        <f>$G$30</f>
        <v>EX</v>
      </c>
      <c r="AL77" s="176" t="str">
        <f>$G$31</f>
        <v>C</v>
      </c>
      <c r="AM77" s="176" t="str">
        <f>$G$28</f>
        <v>E</v>
      </c>
      <c r="AN77" s="161" t="s">
        <v>10</v>
      </c>
      <c r="AO77" s="138" t="s">
        <v>128</v>
      </c>
      <c r="AP77" s="175" t="str">
        <f>$G$30</f>
        <v>EX</v>
      </c>
      <c r="AQ77" s="176" t="str">
        <f>$G$31</f>
        <v>C</v>
      </c>
      <c r="AR77" s="176" t="str">
        <f>$G$28</f>
        <v>E</v>
      </c>
      <c r="AS77" s="393" t="s">
        <v>10</v>
      </c>
      <c r="AT77" s="155" t="s">
        <v>128</v>
      </c>
      <c r="AU77" s="175" t="str">
        <f>$G$29</f>
        <v>P</v>
      </c>
      <c r="AV77" s="176" t="str">
        <f>$G$31</f>
        <v>C</v>
      </c>
      <c r="AW77" s="176" t="str">
        <f>$G$28</f>
        <v>E</v>
      </c>
      <c r="AX77" s="393" t="s">
        <v>10</v>
      </c>
      <c r="AY77" s="138" t="s">
        <v>128</v>
      </c>
      <c r="AZ77" s="176" t="str">
        <f>$G$29</f>
        <v>P</v>
      </c>
      <c r="BA77" s="170" t="str">
        <f>$G$31</f>
        <v>C</v>
      </c>
      <c r="BB77" s="176" t="str">
        <f>$G$28</f>
        <v>E</v>
      </c>
      <c r="BC77" s="462" t="s">
        <v>10</v>
      </c>
      <c r="BD77" s="138" t="s">
        <v>128</v>
      </c>
      <c r="BE77" s="176" t="str">
        <f>$G$29</f>
        <v>P</v>
      </c>
      <c r="BF77" s="170" t="str">
        <f>$G$31</f>
        <v>C</v>
      </c>
      <c r="BG77" s="170" t="str">
        <f>$G$28</f>
        <v>E</v>
      </c>
      <c r="BH77" s="392" t="s">
        <v>10</v>
      </c>
      <c r="BI77" s="138" t="s">
        <v>128</v>
      </c>
      <c r="BJ77" s="1"/>
      <c r="BK77" s="125" t="s">
        <v>127</v>
      </c>
      <c r="BL77" s="176" t="str">
        <f>$G$29</f>
        <v>P</v>
      </c>
      <c r="BM77" s="170" t="str">
        <f>$G$31</f>
        <v>C</v>
      </c>
      <c r="BN77" s="170" t="str">
        <f>$G$28</f>
        <v>E</v>
      </c>
      <c r="BO77" s="97"/>
      <c r="BP77" s="392" t="s">
        <v>10</v>
      </c>
      <c r="BQ77" s="119" t="s">
        <v>128</v>
      </c>
      <c r="BR77" s="175" t="str">
        <f>$G$30</f>
        <v>EX</v>
      </c>
      <c r="BS77" s="176" t="str">
        <f>$G$31</f>
        <v>C</v>
      </c>
      <c r="BT77" s="176" t="str">
        <f>$G$28</f>
        <v>E</v>
      </c>
      <c r="BU77" s="393" t="s">
        <v>10</v>
      </c>
      <c r="BV77" s="138" t="s">
        <v>128</v>
      </c>
      <c r="BW77" s="175" t="str">
        <f>$G$30</f>
        <v>EX</v>
      </c>
      <c r="BX77" s="176" t="str">
        <f>$G$31</f>
        <v>C</v>
      </c>
      <c r="BY77" s="176" t="str">
        <f>$G$28</f>
        <v>E</v>
      </c>
      <c r="BZ77" s="161" t="s">
        <v>10</v>
      </c>
      <c r="CA77" s="138" t="s">
        <v>128</v>
      </c>
      <c r="CB77" s="175" t="str">
        <f>$G$30</f>
        <v>EX</v>
      </c>
      <c r="CC77" s="176" t="str">
        <f>$G$31</f>
        <v>C</v>
      </c>
      <c r="CD77" s="176" t="str">
        <f>$G$28</f>
        <v>E</v>
      </c>
      <c r="CE77" s="393" t="s">
        <v>10</v>
      </c>
      <c r="CF77" s="155" t="s">
        <v>128</v>
      </c>
      <c r="CG77" s="175" t="str">
        <f>$G$29</f>
        <v>P</v>
      </c>
      <c r="CH77" s="176" t="str">
        <f>$G$31</f>
        <v>C</v>
      </c>
      <c r="CI77" s="176" t="str">
        <f>$G$28</f>
        <v>E</v>
      </c>
      <c r="CJ77" s="393" t="s">
        <v>10</v>
      </c>
      <c r="CK77" s="138" t="s">
        <v>128</v>
      </c>
      <c r="CL77" s="176" t="str">
        <f>$G$29</f>
        <v>P</v>
      </c>
      <c r="CM77" s="170" t="str">
        <f>$G$31</f>
        <v>C</v>
      </c>
      <c r="CN77" s="170" t="str">
        <f>$G$28</f>
        <v>E</v>
      </c>
      <c r="CO77" s="393" t="s">
        <v>10</v>
      </c>
      <c r="CP77" s="138" t="s">
        <v>128</v>
      </c>
      <c r="CQ77" s="176" t="str">
        <f>$G$29</f>
        <v>P</v>
      </c>
      <c r="CR77" s="170" t="str">
        <f>$G$31</f>
        <v>C</v>
      </c>
      <c r="CS77" s="170" t="str">
        <f>$G$28</f>
        <v>E</v>
      </c>
      <c r="CT77" s="392" t="s">
        <v>10</v>
      </c>
      <c r="CU77" s="138" t="s">
        <v>128</v>
      </c>
      <c r="CV77" s="329"/>
    </row>
    <row r="78" spans="3:100" ht="15.75" customHeight="1" x14ac:dyDescent="0.25">
      <c r="C78" s="380">
        <f t="shared" si="217"/>
        <v>0</v>
      </c>
      <c r="I78" s="409" t="e">
        <f t="shared" ca="1" si="218"/>
        <v>#NAME?</v>
      </c>
      <c r="K78" s="110"/>
      <c r="L78" s="74" t="str">
        <f t="shared" si="219"/>
        <v/>
      </c>
      <c r="M78" s="11" t="str">
        <f t="shared" si="220"/>
        <v/>
      </c>
      <c r="N78" s="11" t="str">
        <f t="shared" si="221"/>
        <v/>
      </c>
      <c r="O78" s="11" t="str">
        <f t="shared" si="222"/>
        <v/>
      </c>
      <c r="P78" s="380">
        <f t="shared" si="223"/>
        <v>1</v>
      </c>
      <c r="Q78" s="380">
        <f t="shared" si="224"/>
        <v>1</v>
      </c>
      <c r="X78" s="512">
        <f>F9</f>
        <v>0</v>
      </c>
      <c r="Y78" s="391">
        <v>1</v>
      </c>
      <c r="Z78" s="172">
        <f>COUNTIFS($L$5:$L$300,$X$78,$M$5:$M$300,$Y$33,$N$5:$N$300,$Z$31,$O$5:$O$300,$Z$32)</f>
        <v>0</v>
      </c>
      <c r="AA78" s="172">
        <f>COUNTIFS($L$5:$L$300,$X$78,$M$5:$M$300,$Y$33,$N$5:$N$300,$Z$31,$O$5:$O$300,AA$32)</f>
        <v>0</v>
      </c>
      <c r="AB78" s="172">
        <f>COUNTIFS($L$5:$L$300,$X$78,$M$5:$M$300,$Y$33,$N$5:$N$300,$Z$31,$O$5:$O$300,AB$32)</f>
        <v>0</v>
      </c>
      <c r="AC78" s="97"/>
      <c r="AD78" s="97">
        <f t="shared" ref="AD78:AD84" si="230">SUM(Z78:AB78)</f>
        <v>0</v>
      </c>
      <c r="AE78" s="397" t="str">
        <f t="shared" ref="AE78:AE84" si="231">IF(AD78=0,"",((Z78*4)+(AA78*2)+(AB78*0))/AD78)</f>
        <v/>
      </c>
      <c r="AF78" s="174">
        <f>COUNTIFS($L$5:$L$300,$X$78,$M$5:$M$300,$Y$33,$N$5:$N$300,$AF$31,$O$5:$O$300,AF$32)</f>
        <v>0</v>
      </c>
      <c r="AG78" s="174">
        <f t="shared" ref="AG78:AH83" si="232">COUNTIFS($L$5:$L$300,$X$78,$M$5:$M$300,$Y78,$N$5:$N$300,$AF$31,$O$5:$O$300,AG$32)</f>
        <v>0</v>
      </c>
      <c r="AH78" s="174">
        <f t="shared" si="232"/>
        <v>0</v>
      </c>
      <c r="AI78" s="97">
        <f t="shared" ref="AI78:AI84" si="233">SUM(AF78:AH78)</f>
        <v>0</v>
      </c>
      <c r="AJ78" s="397" t="str">
        <f>IF(AI78=0,"",((AF78*3)+(AG78*1.5)+(AH78*0))/AI78)</f>
        <v/>
      </c>
      <c r="AK78" s="181">
        <f t="shared" ref="AK78:AM83" si="234">COUNTIFS($L$5:$L$300,$X$78,$M$5:$M$300,$Y78,$N$5:$N$300,$AK$31,$O$5:$O$300,AK$32)</f>
        <v>0</v>
      </c>
      <c r="AL78" s="174">
        <f t="shared" si="234"/>
        <v>0</v>
      </c>
      <c r="AM78" s="174">
        <f t="shared" si="234"/>
        <v>0</v>
      </c>
      <c r="AN78" s="97">
        <f t="shared" ref="AN78:AN84" si="235">SUM(AK78:AM78)</f>
        <v>0</v>
      </c>
      <c r="AO78" s="397" t="str">
        <f>IF(AN78=0,"",((AK78*3)+(AL78*1.5)+(AM78*0))/AN78)</f>
        <v/>
      </c>
      <c r="AP78" s="174">
        <f t="shared" ref="AP78:AR83" si="236">COUNTIFS($L$5:$L$300,$X$78,$M$5:$M$300,$Y78,$N$5:$N$300,$AP$31,$O$5:$O$300,AP$32)</f>
        <v>0</v>
      </c>
      <c r="AQ78" s="174">
        <f t="shared" si="236"/>
        <v>0</v>
      </c>
      <c r="AR78" s="174">
        <f t="shared" si="236"/>
        <v>0</v>
      </c>
      <c r="AS78" s="97">
        <f t="shared" ref="AS78:AS84" si="237">SUM(AP78:AR78)</f>
        <v>0</v>
      </c>
      <c r="AT78" s="397" t="str">
        <f t="shared" ref="AT78:AT83" si="238">IF(AS78=0,"",((AP78*3)+(AQ78*1.5)+(AS78*0))/AS78)</f>
        <v/>
      </c>
      <c r="AU78" s="185">
        <f t="shared" ref="AU78:AW83" si="239">COUNTIFS($L$5:$L$300,$X$78,$M$5:$M$300,$Y78,$N$5:$N$300,$AU$31,$O$5:$O$300,AU$32)</f>
        <v>0</v>
      </c>
      <c r="AV78" s="172">
        <f t="shared" si="239"/>
        <v>0</v>
      </c>
      <c r="AW78" s="172">
        <f t="shared" si="239"/>
        <v>0</v>
      </c>
      <c r="AX78" s="97">
        <f t="shared" ref="AX78:AX84" si="240">SUM(AU78:AW78)</f>
        <v>0</v>
      </c>
      <c r="AY78" s="397" t="str">
        <f t="shared" ref="AY78:AY84" si="241">IF(AX78=0,"",((AU78*4)+(AV78*2)+(AW78*0))/AX78)</f>
        <v/>
      </c>
      <c r="AZ78" s="185">
        <f t="shared" ref="AZ78:BB83" si="242">COUNTIFS($L$5:$L$300,$X$78,$M$5:$M$300,$Y78,$N$5:$N$300,$AZ$31,$O$5:$O$300,AZ$32)</f>
        <v>0</v>
      </c>
      <c r="BA78" s="172">
        <f t="shared" si="242"/>
        <v>0</v>
      </c>
      <c r="BB78" s="174">
        <f t="shared" si="242"/>
        <v>0</v>
      </c>
      <c r="BC78" s="409">
        <f t="shared" ref="BC78:BC84" si="243">SUM(AZ78:BB78)</f>
        <v>0</v>
      </c>
      <c r="BD78" s="399" t="str">
        <f t="shared" ref="BD78:BD84" si="244">IF(BC78=0,"",((AZ78*4)+(BA78*2)+(BB78*0))/BC78)</f>
        <v/>
      </c>
      <c r="BE78" s="381">
        <f t="shared" ref="BE78:BG83" si="245">COUNTIFS($L$5:$L$300,$X$78,$M$5:$M$300,$Y78,$N$5:$N$300,$BE$31,$O$5:$O$300,BE$32)</f>
        <v>0</v>
      </c>
      <c r="BF78" s="97">
        <f t="shared" si="245"/>
        <v>0</v>
      </c>
      <c r="BG78" s="97">
        <f t="shared" si="245"/>
        <v>0</v>
      </c>
      <c r="BH78" s="97">
        <f t="shared" ref="BH78:BH84" si="246">SUM(BE78:BG78)</f>
        <v>0</v>
      </c>
      <c r="BI78" s="397" t="str">
        <f t="shared" ref="BI78:BI84" si="247">IF(BH78=0,"",((BE78*4)+(BF78*2)+(BG78*0))/BH78)</f>
        <v/>
      </c>
      <c r="BJ78" s="512">
        <f>H9</f>
        <v>0</v>
      </c>
      <c r="BK78" s="404">
        <v>1</v>
      </c>
      <c r="BL78" s="172">
        <f>COUNTIFS($L$5:$L$300,$BJ$33,$M$5:$M$300,$Y$33,$N$5:$N$300,$Z$31,$O$5:$O$300,$Z$32)</f>
        <v>0</v>
      </c>
      <c r="BM78" s="172">
        <f>COUNTIFS($L$5:$L$300,$BJ$33,$M$5:$M$300,$Y$33,$N$5:$N$300,$Z$31,$O$5:$O$300,BM$32)</f>
        <v>0</v>
      </c>
      <c r="BN78" s="172">
        <f>COUNTIFS($L$5:$L$300,$BJ$33,$M$5:$M$300,$Y$33,$N$5:$N$300,$Z$31,$O$5:$O$300,BN$32)</f>
        <v>0</v>
      </c>
      <c r="BO78" s="172"/>
      <c r="BP78" s="97">
        <f t="shared" ref="BP78:BP84" si="248">SUM(BL78:BN78)</f>
        <v>0</v>
      </c>
      <c r="BQ78" s="397" t="str">
        <f t="shared" ref="BQ78:BQ84" si="249">IF(BP78=0,"",((BL78*4)+(BM78*2)+(BN78*0))/BP78)</f>
        <v/>
      </c>
      <c r="BR78" s="174">
        <f>COUNTIFS($L$5:$L$300,$BJ$33,$M$5:$M$300,$Y$33,$N$5:$N$300,$AF$31,$O$5:$O$300,BR$32)</f>
        <v>0</v>
      </c>
      <c r="BS78" s="174">
        <f t="shared" ref="BS78:BT83" si="250">COUNTIFS($L$5:$L$300,$BJ$33,$M$5:$M$300,$Y78,$N$5:$N$300,$AF$31,$O$5:$O$300,BS$32)</f>
        <v>0</v>
      </c>
      <c r="BT78" s="174">
        <f t="shared" si="250"/>
        <v>0</v>
      </c>
      <c r="BU78" s="97">
        <f t="shared" ref="BU78:BU84" si="251">SUM(BR78:BT78)</f>
        <v>0</v>
      </c>
      <c r="BV78" s="397" t="str">
        <f>IF(BU78=0,"",((BR78*3)+(BS78*1.5)+(BT78*0))/BU78)</f>
        <v/>
      </c>
      <c r="BW78" s="174">
        <f t="shared" ref="BW78:BY83" si="252">COUNTIFS($L$5:$L$300,$BJ$33,$M$5:$M$300,$Y78,$N$5:$N$300,$AK$31,$O$5:$O$300,BW$32)</f>
        <v>0</v>
      </c>
      <c r="BX78" s="174">
        <f t="shared" si="252"/>
        <v>0</v>
      </c>
      <c r="BY78" s="174">
        <f t="shared" si="252"/>
        <v>0</v>
      </c>
      <c r="BZ78" s="97">
        <f t="shared" ref="BZ78:BZ84" si="253">SUM(BW78:BY78)</f>
        <v>0</v>
      </c>
      <c r="CA78" s="397" t="str">
        <f>IF(BZ78=0,"",((BW78*3)+(BX78*1.5)+(BY78*0))/BZ78)</f>
        <v/>
      </c>
      <c r="CB78" s="174">
        <f t="shared" ref="CB78:CD83" si="254">COUNTIFS($L$5:$L$300,$BJ$33,$M$5:$M$300,$Y78,$N$5:$N$300,$AP$31,$O$5:$O$300,CB$32)</f>
        <v>0</v>
      </c>
      <c r="CC78" s="174">
        <f t="shared" si="254"/>
        <v>0</v>
      </c>
      <c r="CD78" s="174">
        <f t="shared" si="254"/>
        <v>0</v>
      </c>
      <c r="CE78" s="97">
        <f t="shared" ref="CE78:CE84" si="255">SUM(CB78:CD78)</f>
        <v>0</v>
      </c>
      <c r="CF78" s="397" t="str">
        <f>IF(CE78=0,"",((CB78*3)+(CC78*1.5)+(CD78*0))/CE78)</f>
        <v/>
      </c>
      <c r="CG78" s="185">
        <f t="shared" ref="CG78:CI83" si="256">COUNTIFS($L$5:$L$300,$BJ$33,$M$5:$M$300,$Y78,$N$5:$N$300,$AU$31,$O$5:$O$300,CG$32)</f>
        <v>0</v>
      </c>
      <c r="CH78" s="172">
        <f t="shared" si="256"/>
        <v>0</v>
      </c>
      <c r="CI78" s="172">
        <f t="shared" si="256"/>
        <v>0</v>
      </c>
      <c r="CJ78" s="97">
        <f t="shared" ref="CJ78:CJ84" si="257">SUM(CG78:CI78)</f>
        <v>0</v>
      </c>
      <c r="CK78" s="400" t="str">
        <f t="shared" ref="CK78:CK84" si="258">IF(CJ78=0,"",((CG78*4)+(CH78*2)+(CI78*0))/CJ78)</f>
        <v/>
      </c>
      <c r="CL78" s="185">
        <f t="shared" ref="CL78:CN83" si="259">COUNTIFS($L$5:$L$300,$BJ$33,$M$5:$M$300,$Y78,$N$5:$N$300,$AZ$31,$O$5:$O$300,CL$32)</f>
        <v>0</v>
      </c>
      <c r="CM78" s="172">
        <f t="shared" si="259"/>
        <v>0</v>
      </c>
      <c r="CN78" s="172">
        <f t="shared" si="259"/>
        <v>0</v>
      </c>
      <c r="CO78" s="97">
        <f t="shared" ref="CO78:CO84" si="260">SUM(CL78:CN78)</f>
        <v>0</v>
      </c>
      <c r="CP78" s="397" t="str">
        <f t="shared" ref="CP78:CP84" si="261">IF(CO78=0,"",((CL78*4)+(CM78*2)+(CN78*0))/CO78)</f>
        <v/>
      </c>
      <c r="CQ78" s="172">
        <f t="shared" ref="CQ78:CS83" si="262">COUNTIFS($L$5:$L$300,$BJ$33,$M$5:$M$300,$Y78,$N$5:$N$300,$BE$31,$O$5:$O$300,CQ$32)</f>
        <v>0</v>
      </c>
      <c r="CR78" s="172">
        <f t="shared" si="262"/>
        <v>0</v>
      </c>
      <c r="CS78" s="172">
        <f t="shared" si="262"/>
        <v>0</v>
      </c>
      <c r="CT78" s="97">
        <f t="shared" ref="CT78:CT84" si="263">SUM(CQ78:CS78)</f>
        <v>0</v>
      </c>
      <c r="CU78" s="397" t="str">
        <f t="shared" ref="CU78:CU84" si="264">IF(CT78=0,"",((CQ78*4)+(CR78*2)+(CS78*0))/CT78)</f>
        <v/>
      </c>
      <c r="CV78" s="98"/>
    </row>
    <row r="79" spans="3:100" x14ac:dyDescent="0.25">
      <c r="C79" s="380">
        <f t="shared" si="217"/>
        <v>0</v>
      </c>
      <c r="I79" s="409" t="e">
        <f t="shared" ca="1" si="218"/>
        <v>#NAME?</v>
      </c>
      <c r="K79" s="110"/>
      <c r="L79" s="74" t="str">
        <f t="shared" si="219"/>
        <v/>
      </c>
      <c r="M79" s="11" t="str">
        <f t="shared" si="220"/>
        <v/>
      </c>
      <c r="N79" s="11" t="str">
        <f t="shared" si="221"/>
        <v/>
      </c>
      <c r="O79" s="11" t="str">
        <f t="shared" si="222"/>
        <v/>
      </c>
      <c r="P79" s="380">
        <f t="shared" si="223"/>
        <v>1</v>
      </c>
      <c r="Q79" s="380">
        <f t="shared" si="224"/>
        <v>1</v>
      </c>
      <c r="X79" s="513"/>
      <c r="Y79" s="129">
        <v>2</v>
      </c>
      <c r="Z79" s="173">
        <f>COUNTIFS($L$5:$L$300,$X$78,$M$5:$M$300,$Y79,$N$5:$N$300,$Z$31,$O$5:$O$300,$Z$32)</f>
        <v>0</v>
      </c>
      <c r="AA79" s="173">
        <f>COUNTIFS($L$5:$L$300,$X$78,$M$5:$M$300,$Y79,$N$5:$N$300,$Z$31,$O$5:$O$300,$AA$32)</f>
        <v>0</v>
      </c>
      <c r="AB79" s="173">
        <f>COUNTIFS($L$5:$L$300,$X$78,$M$5:$M$300,$Y79,$N$5:$N$300,$Z$31,$O$5:$O$300,$AB$32)</f>
        <v>0</v>
      </c>
      <c r="AC79" s="130"/>
      <c r="AD79" s="130">
        <f t="shared" si="230"/>
        <v>0</v>
      </c>
      <c r="AE79" s="137" t="str">
        <f t="shared" si="231"/>
        <v/>
      </c>
      <c r="AF79" s="173">
        <f>COUNTIFS($L$5:$L$300,$X$78,$M$5:$M$300,$Y79,$N$5:$N$300,$AF$31,$O$5:$O$300,AF$32)</f>
        <v>0</v>
      </c>
      <c r="AG79" s="173">
        <f t="shared" si="232"/>
        <v>0</v>
      </c>
      <c r="AH79" s="173">
        <f t="shared" si="232"/>
        <v>0</v>
      </c>
      <c r="AI79" s="130">
        <f t="shared" si="233"/>
        <v>0</v>
      </c>
      <c r="AJ79" s="137" t="str">
        <f t="shared" ref="AJ79:AJ84" si="265">IF(AI79=0,"",((AF79*3)+(AG79*1.5)+(AH79*0))/AI79)</f>
        <v/>
      </c>
      <c r="AK79" s="182">
        <f t="shared" si="234"/>
        <v>0</v>
      </c>
      <c r="AL79" s="173">
        <f t="shared" si="234"/>
        <v>0</v>
      </c>
      <c r="AM79" s="173">
        <f t="shared" si="234"/>
        <v>0</v>
      </c>
      <c r="AN79" s="130">
        <f t="shared" si="235"/>
        <v>0</v>
      </c>
      <c r="AO79" s="137" t="str">
        <f t="shared" ref="AO79:AO84" si="266">IF(AN79=0,"",((AK79*3)+(AL79*1.5)+(AM79*0))/AN79)</f>
        <v/>
      </c>
      <c r="AP79" s="173">
        <f t="shared" si="236"/>
        <v>0</v>
      </c>
      <c r="AQ79" s="173">
        <f t="shared" si="236"/>
        <v>0</v>
      </c>
      <c r="AR79" s="173">
        <f t="shared" si="236"/>
        <v>0</v>
      </c>
      <c r="AS79" s="130">
        <f t="shared" si="237"/>
        <v>0</v>
      </c>
      <c r="AT79" s="137" t="str">
        <f t="shared" si="238"/>
        <v/>
      </c>
      <c r="AU79" s="182">
        <f t="shared" si="239"/>
        <v>0</v>
      </c>
      <c r="AV79" s="173">
        <f t="shared" si="239"/>
        <v>0</v>
      </c>
      <c r="AW79" s="173">
        <f t="shared" si="239"/>
        <v>0</v>
      </c>
      <c r="AX79" s="130">
        <f t="shared" si="240"/>
        <v>0</v>
      </c>
      <c r="AY79" s="137" t="str">
        <f t="shared" si="241"/>
        <v/>
      </c>
      <c r="AZ79" s="182">
        <f t="shared" si="242"/>
        <v>0</v>
      </c>
      <c r="BA79" s="173">
        <f t="shared" si="242"/>
        <v>0</v>
      </c>
      <c r="BB79" s="173">
        <f t="shared" si="242"/>
        <v>0</v>
      </c>
      <c r="BC79" s="130">
        <f t="shared" si="243"/>
        <v>0</v>
      </c>
      <c r="BD79" s="137" t="str">
        <f t="shared" si="244"/>
        <v/>
      </c>
      <c r="BE79" s="371">
        <f t="shared" si="245"/>
        <v>0</v>
      </c>
      <c r="BF79" s="130">
        <f t="shared" si="245"/>
        <v>0</v>
      </c>
      <c r="BG79" s="130">
        <f t="shared" si="245"/>
        <v>0</v>
      </c>
      <c r="BH79" s="130">
        <f t="shared" si="246"/>
        <v>0</v>
      </c>
      <c r="BI79" s="137" t="str">
        <f t="shared" si="247"/>
        <v/>
      </c>
      <c r="BJ79" s="513"/>
      <c r="BK79" s="126">
        <v>2</v>
      </c>
      <c r="BL79" s="236">
        <f>COUNTIFS($L$5:$L$300,$BJ$33,$M$5:$M$300,$Y79,$N$5:$N$300,$Z$31,$O$5:$O$300,$Z$32)</f>
        <v>0</v>
      </c>
      <c r="BM79" s="236">
        <f>COUNTIFS($L$5:$L$300,$BJ$33,$M$5:$M$300,$Y79,$N$5:$N$300,$Z$31,$O$5:$O$300,$AA$32)</f>
        <v>0</v>
      </c>
      <c r="BN79" s="236">
        <f>COUNTIFS($L$5:$L$300,$BJ$33,$M$5:$M$300,$Y79,$N$5:$N$300,$Z$31,$O$5:$O$300,$AB$32)</f>
        <v>0</v>
      </c>
      <c r="BO79" s="236"/>
      <c r="BP79" s="233">
        <f t="shared" si="248"/>
        <v>0</v>
      </c>
      <c r="BQ79" s="240" t="str">
        <f t="shared" si="249"/>
        <v/>
      </c>
      <c r="BR79" s="236">
        <f>COUNTIFS($L$5:$L$300,$BJ$33,$M$5:$M$300,$Y79,$N$5:$N$300,$AF$31,$O$5:$O$300,BR$32)</f>
        <v>0</v>
      </c>
      <c r="BS79" s="236">
        <f t="shared" si="250"/>
        <v>0</v>
      </c>
      <c r="BT79" s="236">
        <f t="shared" si="250"/>
        <v>0</v>
      </c>
      <c r="BU79" s="233">
        <f t="shared" si="251"/>
        <v>0</v>
      </c>
      <c r="BV79" s="240" t="str">
        <f t="shared" ref="BV79:BV84" si="267">IF(BU79=0,"",((BR79*3)+(BS79*1.5)+(BT79*0))/BU79)</f>
        <v/>
      </c>
      <c r="BW79" s="236">
        <f t="shared" si="252"/>
        <v>0</v>
      </c>
      <c r="BX79" s="236">
        <f t="shared" si="252"/>
        <v>0</v>
      </c>
      <c r="BY79" s="236">
        <f t="shared" si="252"/>
        <v>0</v>
      </c>
      <c r="BZ79" s="233">
        <f t="shared" si="253"/>
        <v>0</v>
      </c>
      <c r="CA79" s="240" t="str">
        <f t="shared" ref="CA79:CA84" si="268">IF(BZ79=0,"",((BW79*3)+(BX79*1.5)+(BY79*0))/BZ79)</f>
        <v/>
      </c>
      <c r="CB79" s="236">
        <f t="shared" si="254"/>
        <v>0</v>
      </c>
      <c r="CC79" s="236">
        <f t="shared" si="254"/>
        <v>0</v>
      </c>
      <c r="CD79" s="236">
        <f t="shared" si="254"/>
        <v>0</v>
      </c>
      <c r="CE79" s="233">
        <f t="shared" si="255"/>
        <v>0</v>
      </c>
      <c r="CF79" s="240" t="str">
        <f t="shared" ref="CF79:CF84" si="269">IF(CE79=0,"",((CB79*3)+(CC79*1.5)+(CD79*0))/CE79)</f>
        <v/>
      </c>
      <c r="CG79" s="237">
        <f t="shared" si="256"/>
        <v>0</v>
      </c>
      <c r="CH79" s="236">
        <f t="shared" si="256"/>
        <v>0</v>
      </c>
      <c r="CI79" s="236">
        <f t="shared" si="256"/>
        <v>0</v>
      </c>
      <c r="CJ79" s="233">
        <f t="shared" si="257"/>
        <v>0</v>
      </c>
      <c r="CK79" s="242" t="str">
        <f t="shared" si="258"/>
        <v/>
      </c>
      <c r="CL79" s="237">
        <f t="shared" si="259"/>
        <v>0</v>
      </c>
      <c r="CM79" s="236">
        <f t="shared" si="259"/>
        <v>0</v>
      </c>
      <c r="CN79" s="236">
        <f t="shared" si="259"/>
        <v>0</v>
      </c>
      <c r="CO79" s="233">
        <f t="shared" si="260"/>
        <v>0</v>
      </c>
      <c r="CP79" s="240" t="str">
        <f t="shared" si="261"/>
        <v/>
      </c>
      <c r="CQ79" s="236">
        <f t="shared" si="262"/>
        <v>0</v>
      </c>
      <c r="CR79" s="236">
        <f t="shared" si="262"/>
        <v>0</v>
      </c>
      <c r="CS79" s="236">
        <f t="shared" si="262"/>
        <v>0</v>
      </c>
      <c r="CT79" s="233">
        <f t="shared" si="263"/>
        <v>0</v>
      </c>
      <c r="CU79" s="240" t="str">
        <f t="shared" si="264"/>
        <v/>
      </c>
      <c r="CV79" s="98"/>
    </row>
    <row r="80" spans="3:100" x14ac:dyDescent="0.25">
      <c r="C80" s="380">
        <f t="shared" si="217"/>
        <v>0</v>
      </c>
      <c r="I80" s="409" t="e">
        <f t="shared" ca="1" si="218"/>
        <v>#NAME?</v>
      </c>
      <c r="K80" s="110"/>
      <c r="L80" s="74" t="str">
        <f t="shared" si="219"/>
        <v/>
      </c>
      <c r="M80" s="11" t="str">
        <f t="shared" si="220"/>
        <v/>
      </c>
      <c r="N80" s="11" t="str">
        <f t="shared" si="221"/>
        <v/>
      </c>
      <c r="O80" s="11" t="str">
        <f t="shared" si="222"/>
        <v/>
      </c>
      <c r="P80" s="380">
        <f t="shared" si="223"/>
        <v>1</v>
      </c>
      <c r="Q80" s="380">
        <f t="shared" si="224"/>
        <v>1</v>
      </c>
      <c r="X80" s="513"/>
      <c r="Y80" s="111">
        <v>3</v>
      </c>
      <c r="Z80" s="174">
        <f>COUNTIFS($L$5:$L$300,$X$78,$M$5:$M$300,$Y80,$N$5:$N$300,$Z$31,$O$5:$O$300,$Z$32)</f>
        <v>0</v>
      </c>
      <c r="AA80" s="174">
        <f>COUNTIFS($L$5:$L$300,$X$78,$M$5:$M$300,$Y80,$N$5:$N$300,$Z$31,$O$5:$O$300,$AA$32)</f>
        <v>0</v>
      </c>
      <c r="AB80" s="174">
        <f>COUNTIFS($L$5:$L$300,$X$78,$M$5:$M$300,$Y80,$N$5:$N$300,$Z$31,$O$5:$O$300,$AB$32)</f>
        <v>0</v>
      </c>
      <c r="AC80" s="409"/>
      <c r="AD80" s="409">
        <f t="shared" si="230"/>
        <v>0</v>
      </c>
      <c r="AE80" s="399" t="str">
        <f t="shared" si="231"/>
        <v/>
      </c>
      <c r="AF80" s="174">
        <f>COUNTIFS($L$5:$L$300,$X$78,$M$5:$M$300,$Y80,$N$5:$N$300,$AF$31,$O$5:$O$300,AF$32)</f>
        <v>0</v>
      </c>
      <c r="AG80" s="174">
        <f t="shared" si="232"/>
        <v>0</v>
      </c>
      <c r="AH80" s="174">
        <f t="shared" si="232"/>
        <v>0</v>
      </c>
      <c r="AI80" s="409">
        <f t="shared" si="233"/>
        <v>0</v>
      </c>
      <c r="AJ80" s="399" t="str">
        <f t="shared" si="265"/>
        <v/>
      </c>
      <c r="AK80" s="181">
        <f t="shared" si="234"/>
        <v>0</v>
      </c>
      <c r="AL80" s="174">
        <f t="shared" si="234"/>
        <v>0</v>
      </c>
      <c r="AM80" s="174">
        <f t="shared" si="234"/>
        <v>0</v>
      </c>
      <c r="AN80" s="409">
        <f t="shared" si="235"/>
        <v>0</v>
      </c>
      <c r="AO80" s="399" t="str">
        <f t="shared" si="266"/>
        <v/>
      </c>
      <c r="AP80" s="174">
        <f t="shared" si="236"/>
        <v>0</v>
      </c>
      <c r="AQ80" s="174">
        <f t="shared" si="236"/>
        <v>0</v>
      </c>
      <c r="AR80" s="174">
        <f t="shared" si="236"/>
        <v>0</v>
      </c>
      <c r="AS80" s="409">
        <f t="shared" si="237"/>
        <v>0</v>
      </c>
      <c r="AT80" s="399" t="str">
        <f t="shared" si="238"/>
        <v/>
      </c>
      <c r="AU80" s="181">
        <f t="shared" si="239"/>
        <v>0</v>
      </c>
      <c r="AV80" s="174">
        <f t="shared" si="239"/>
        <v>0</v>
      </c>
      <c r="AW80" s="174">
        <f t="shared" si="239"/>
        <v>0</v>
      </c>
      <c r="AX80" s="409">
        <f t="shared" si="240"/>
        <v>0</v>
      </c>
      <c r="AY80" s="399" t="str">
        <f t="shared" si="241"/>
        <v/>
      </c>
      <c r="AZ80" s="181">
        <f t="shared" si="242"/>
        <v>0</v>
      </c>
      <c r="BA80" s="174">
        <f t="shared" si="242"/>
        <v>0</v>
      </c>
      <c r="BB80" s="174">
        <f t="shared" si="242"/>
        <v>0</v>
      </c>
      <c r="BC80" s="409">
        <f t="shared" si="243"/>
        <v>0</v>
      </c>
      <c r="BD80" s="399" t="str">
        <f t="shared" si="244"/>
        <v/>
      </c>
      <c r="BE80" s="377">
        <f t="shared" si="245"/>
        <v>0</v>
      </c>
      <c r="BF80" s="409">
        <f t="shared" si="245"/>
        <v>0</v>
      </c>
      <c r="BG80" s="409">
        <f t="shared" si="245"/>
        <v>0</v>
      </c>
      <c r="BH80" s="409">
        <f t="shared" si="246"/>
        <v>0</v>
      </c>
      <c r="BI80" s="399" t="str">
        <f t="shared" si="247"/>
        <v/>
      </c>
      <c r="BJ80" s="513"/>
      <c r="BK80" s="132">
        <v>3</v>
      </c>
      <c r="BL80" s="174">
        <f>COUNTIFS($L$5:$L$300,$BJ$33,$M$5:$M$300,$Y80,$N$5:$N$300,$Z$31,$O$5:$O$300,$Z$32)</f>
        <v>0</v>
      </c>
      <c r="BM80" s="174">
        <f>COUNTIFS($L$5:$L$300,$BJ$33,$M$5:$M$300,$Y80,$N$5:$N$300,$Z$31,$O$5:$O$300,$AA$32)</f>
        <v>0</v>
      </c>
      <c r="BN80" s="174">
        <f>COUNTIFS($L$5:$L$300,$BJ$33,$M$5:$M$300,$Y80,$N$5:$N$300,$Z$31,$O$5:$O$300,$AB$32)</f>
        <v>0</v>
      </c>
      <c r="BO80" s="174"/>
      <c r="BP80" s="409">
        <f t="shared" si="248"/>
        <v>0</v>
      </c>
      <c r="BQ80" s="399" t="str">
        <f t="shared" si="249"/>
        <v/>
      </c>
      <c r="BR80" s="174">
        <f>COUNTIFS($L$5:$L$300,$BJ$33,$M$5:$M$300,$Y80,$N$5:$N$300,$AF$31,$O$5:$O$300,BR$32)</f>
        <v>0</v>
      </c>
      <c r="BS80" s="174">
        <f t="shared" si="250"/>
        <v>0</v>
      </c>
      <c r="BT80" s="174">
        <f t="shared" si="250"/>
        <v>0</v>
      </c>
      <c r="BU80" s="409">
        <f t="shared" si="251"/>
        <v>0</v>
      </c>
      <c r="BV80" s="399" t="str">
        <f t="shared" si="267"/>
        <v/>
      </c>
      <c r="BW80" s="174">
        <f t="shared" si="252"/>
        <v>0</v>
      </c>
      <c r="BX80" s="174">
        <f t="shared" si="252"/>
        <v>0</v>
      </c>
      <c r="BY80" s="174">
        <f t="shared" si="252"/>
        <v>0</v>
      </c>
      <c r="BZ80" s="409">
        <f t="shared" si="253"/>
        <v>0</v>
      </c>
      <c r="CA80" s="399" t="str">
        <f t="shared" si="268"/>
        <v/>
      </c>
      <c r="CB80" s="174">
        <f t="shared" si="254"/>
        <v>0</v>
      </c>
      <c r="CC80" s="174">
        <f t="shared" si="254"/>
        <v>0</v>
      </c>
      <c r="CD80" s="174">
        <f t="shared" si="254"/>
        <v>0</v>
      </c>
      <c r="CE80" s="409">
        <f t="shared" si="255"/>
        <v>0</v>
      </c>
      <c r="CF80" s="399" t="str">
        <f t="shared" si="269"/>
        <v/>
      </c>
      <c r="CG80" s="181">
        <f t="shared" si="256"/>
        <v>0</v>
      </c>
      <c r="CH80" s="174">
        <f t="shared" si="256"/>
        <v>0</v>
      </c>
      <c r="CI80" s="174">
        <f t="shared" si="256"/>
        <v>0</v>
      </c>
      <c r="CJ80" s="409">
        <f t="shared" si="257"/>
        <v>0</v>
      </c>
      <c r="CK80" s="398" t="str">
        <f t="shared" si="258"/>
        <v/>
      </c>
      <c r="CL80" s="181">
        <f t="shared" si="259"/>
        <v>0</v>
      </c>
      <c r="CM80" s="174">
        <f t="shared" si="259"/>
        <v>0</v>
      </c>
      <c r="CN80" s="174">
        <f t="shared" si="259"/>
        <v>0</v>
      </c>
      <c r="CO80" s="409">
        <f t="shared" si="260"/>
        <v>0</v>
      </c>
      <c r="CP80" s="399" t="str">
        <f t="shared" si="261"/>
        <v/>
      </c>
      <c r="CQ80" s="174">
        <f t="shared" si="262"/>
        <v>0</v>
      </c>
      <c r="CR80" s="174">
        <f t="shared" si="262"/>
        <v>0</v>
      </c>
      <c r="CS80" s="174">
        <f t="shared" si="262"/>
        <v>0</v>
      </c>
      <c r="CT80" s="409">
        <f t="shared" si="263"/>
        <v>0</v>
      </c>
      <c r="CU80" s="399" t="str">
        <f t="shared" si="264"/>
        <v/>
      </c>
      <c r="CV80" s="98"/>
    </row>
    <row r="81" spans="3:100" x14ac:dyDescent="0.25">
      <c r="C81" s="380">
        <f t="shared" si="217"/>
        <v>0</v>
      </c>
      <c r="I81" s="409" t="e">
        <f t="shared" ca="1" si="218"/>
        <v>#NAME?</v>
      </c>
      <c r="K81" s="110"/>
      <c r="L81" s="74" t="str">
        <f t="shared" si="219"/>
        <v/>
      </c>
      <c r="M81" s="11" t="str">
        <f t="shared" si="220"/>
        <v/>
      </c>
      <c r="N81" s="11" t="str">
        <f t="shared" si="221"/>
        <v/>
      </c>
      <c r="O81" s="11" t="str">
        <f t="shared" si="222"/>
        <v/>
      </c>
      <c r="P81" s="380">
        <f t="shared" si="223"/>
        <v>1</v>
      </c>
      <c r="Q81" s="380">
        <f t="shared" si="224"/>
        <v>1</v>
      </c>
      <c r="X81" s="513"/>
      <c r="Y81" s="129">
        <v>4</v>
      </c>
      <c r="Z81" s="173">
        <f>COUNTIFS($L$5:$L$300,$X$78,$M$5:$M$300,$Y81,$N$5:$N$300,$Z$31,$O$5:$O$300,$Z$32)</f>
        <v>0</v>
      </c>
      <c r="AA81" s="173">
        <f>COUNTIFS($L$5:$L$300,$X$78,$M$5:$M$300,$Y81,$N$5:$N$300,$Z$31,$O$5:$O$300,$AA$32)</f>
        <v>0</v>
      </c>
      <c r="AB81" s="173">
        <f>COUNTIFS($L$5:$L$300,$X$78,$M$5:$M$300,$Y81,$N$5:$N$300,$Z$31,$O$5:$O$300,$AB$32)</f>
        <v>0</v>
      </c>
      <c r="AC81" s="130"/>
      <c r="AD81" s="130">
        <f t="shared" si="230"/>
        <v>0</v>
      </c>
      <c r="AE81" s="137" t="str">
        <f t="shared" si="231"/>
        <v/>
      </c>
      <c r="AF81" s="173">
        <f>COUNTIFS($L$5:$L$300,$X$78,$M$5:$M$300,$Y81,$N$5:$N$300,$AF$31,$O$5:$O$300,AF$32)</f>
        <v>0</v>
      </c>
      <c r="AG81" s="173">
        <f t="shared" si="232"/>
        <v>0</v>
      </c>
      <c r="AH81" s="173">
        <f t="shared" si="232"/>
        <v>0</v>
      </c>
      <c r="AI81" s="130">
        <f t="shared" si="233"/>
        <v>0</v>
      </c>
      <c r="AJ81" s="137" t="str">
        <f t="shared" si="265"/>
        <v/>
      </c>
      <c r="AK81" s="182">
        <f t="shared" si="234"/>
        <v>0</v>
      </c>
      <c r="AL81" s="173">
        <f t="shared" si="234"/>
        <v>0</v>
      </c>
      <c r="AM81" s="173">
        <f t="shared" si="234"/>
        <v>0</v>
      </c>
      <c r="AN81" s="130">
        <f t="shared" si="235"/>
        <v>0</v>
      </c>
      <c r="AO81" s="137" t="str">
        <f t="shared" si="266"/>
        <v/>
      </c>
      <c r="AP81" s="173">
        <f t="shared" si="236"/>
        <v>0</v>
      </c>
      <c r="AQ81" s="173">
        <f t="shared" si="236"/>
        <v>0</v>
      </c>
      <c r="AR81" s="173">
        <f t="shared" si="236"/>
        <v>0</v>
      </c>
      <c r="AS81" s="130">
        <f t="shared" si="237"/>
        <v>0</v>
      </c>
      <c r="AT81" s="137" t="str">
        <f t="shared" si="238"/>
        <v/>
      </c>
      <c r="AU81" s="182">
        <f t="shared" si="239"/>
        <v>0</v>
      </c>
      <c r="AV81" s="173">
        <f t="shared" si="239"/>
        <v>0</v>
      </c>
      <c r="AW81" s="173">
        <f t="shared" si="239"/>
        <v>0</v>
      </c>
      <c r="AX81" s="130">
        <f t="shared" si="240"/>
        <v>0</v>
      </c>
      <c r="AY81" s="137" t="str">
        <f t="shared" si="241"/>
        <v/>
      </c>
      <c r="AZ81" s="182">
        <f t="shared" si="242"/>
        <v>0</v>
      </c>
      <c r="BA81" s="173">
        <f t="shared" si="242"/>
        <v>0</v>
      </c>
      <c r="BB81" s="173">
        <f t="shared" si="242"/>
        <v>0</v>
      </c>
      <c r="BC81" s="130">
        <f t="shared" si="243"/>
        <v>0</v>
      </c>
      <c r="BD81" s="137" t="str">
        <f t="shared" si="244"/>
        <v/>
      </c>
      <c r="BE81" s="371">
        <f t="shared" si="245"/>
        <v>0</v>
      </c>
      <c r="BF81" s="130">
        <f t="shared" si="245"/>
        <v>0</v>
      </c>
      <c r="BG81" s="130">
        <f t="shared" si="245"/>
        <v>0</v>
      </c>
      <c r="BH81" s="130">
        <f t="shared" si="246"/>
        <v>0</v>
      </c>
      <c r="BI81" s="137" t="str">
        <f t="shared" si="247"/>
        <v/>
      </c>
      <c r="BJ81" s="513"/>
      <c r="BK81" s="126">
        <v>4</v>
      </c>
      <c r="BL81" s="236">
        <f>COUNTIFS($L$5:$L$300,$BJ$33,$M$5:$M$300,$Y81,$N$5:$N$300,$Z$31,$O$5:$O$300,$Z$32)</f>
        <v>0</v>
      </c>
      <c r="BM81" s="236">
        <f>COUNTIFS($L$5:$L$300,$BJ$33,$M$5:$M$300,$Y81,$N$5:$N$300,$Z$31,$O$5:$O$300,$AA$32)</f>
        <v>0</v>
      </c>
      <c r="BN81" s="236">
        <f>COUNTIFS($L$5:$L$300,$BJ$33,$M$5:$M$300,$Y81,$N$5:$N$300,$Z$31,$O$5:$O$300,$AB$32)</f>
        <v>0</v>
      </c>
      <c r="BO81" s="236"/>
      <c r="BP81" s="233">
        <f t="shared" si="248"/>
        <v>0</v>
      </c>
      <c r="BQ81" s="240" t="str">
        <f t="shared" si="249"/>
        <v/>
      </c>
      <c r="BR81" s="236">
        <f>COUNTIFS($L$5:$L$300,$BJ$33,$M$5:$M$300,$Y81,$N$5:$N$300,$AF$31,$O$5:$O$300,BR$32)</f>
        <v>0</v>
      </c>
      <c r="BS81" s="236">
        <f t="shared" si="250"/>
        <v>0</v>
      </c>
      <c r="BT81" s="236">
        <f t="shared" si="250"/>
        <v>0</v>
      </c>
      <c r="BU81" s="233">
        <f t="shared" si="251"/>
        <v>0</v>
      </c>
      <c r="BV81" s="240" t="str">
        <f t="shared" si="267"/>
        <v/>
      </c>
      <c r="BW81" s="236">
        <f t="shared" si="252"/>
        <v>0</v>
      </c>
      <c r="BX81" s="236">
        <f t="shared" si="252"/>
        <v>0</v>
      </c>
      <c r="BY81" s="236">
        <f t="shared" si="252"/>
        <v>0</v>
      </c>
      <c r="BZ81" s="233">
        <f t="shared" si="253"/>
        <v>0</v>
      </c>
      <c r="CA81" s="240" t="str">
        <f t="shared" si="268"/>
        <v/>
      </c>
      <c r="CB81" s="236">
        <f t="shared" si="254"/>
        <v>0</v>
      </c>
      <c r="CC81" s="236">
        <f t="shared" si="254"/>
        <v>0</v>
      </c>
      <c r="CD81" s="236">
        <f t="shared" si="254"/>
        <v>0</v>
      </c>
      <c r="CE81" s="233">
        <f t="shared" si="255"/>
        <v>0</v>
      </c>
      <c r="CF81" s="240" t="str">
        <f t="shared" si="269"/>
        <v/>
      </c>
      <c r="CG81" s="237">
        <f t="shared" si="256"/>
        <v>0</v>
      </c>
      <c r="CH81" s="236">
        <f t="shared" si="256"/>
        <v>0</v>
      </c>
      <c r="CI81" s="236">
        <f t="shared" si="256"/>
        <v>0</v>
      </c>
      <c r="CJ81" s="233">
        <f t="shared" si="257"/>
        <v>0</v>
      </c>
      <c r="CK81" s="242" t="str">
        <f t="shared" si="258"/>
        <v/>
      </c>
      <c r="CL81" s="237">
        <f t="shared" si="259"/>
        <v>0</v>
      </c>
      <c r="CM81" s="236">
        <f t="shared" si="259"/>
        <v>0</v>
      </c>
      <c r="CN81" s="236">
        <f t="shared" si="259"/>
        <v>0</v>
      </c>
      <c r="CO81" s="233">
        <f t="shared" si="260"/>
        <v>0</v>
      </c>
      <c r="CP81" s="240" t="str">
        <f t="shared" si="261"/>
        <v/>
      </c>
      <c r="CQ81" s="236">
        <f t="shared" si="262"/>
        <v>0</v>
      </c>
      <c r="CR81" s="236">
        <f t="shared" si="262"/>
        <v>0</v>
      </c>
      <c r="CS81" s="236">
        <f t="shared" si="262"/>
        <v>0</v>
      </c>
      <c r="CT81" s="233">
        <f t="shared" si="263"/>
        <v>0</v>
      </c>
      <c r="CU81" s="240" t="str">
        <f t="shared" si="264"/>
        <v/>
      </c>
      <c r="CV81" s="98"/>
    </row>
    <row r="82" spans="3:100" x14ac:dyDescent="0.25">
      <c r="C82" s="380">
        <f t="shared" si="217"/>
        <v>0</v>
      </c>
      <c r="I82" s="409" t="e">
        <f t="shared" ca="1" si="218"/>
        <v>#NAME?</v>
      </c>
      <c r="K82" s="110"/>
      <c r="L82" s="74" t="str">
        <f t="shared" si="219"/>
        <v/>
      </c>
      <c r="M82" s="11" t="str">
        <f t="shared" si="220"/>
        <v/>
      </c>
      <c r="N82" s="11" t="str">
        <f t="shared" si="221"/>
        <v/>
      </c>
      <c r="O82" s="11" t="str">
        <f t="shared" si="222"/>
        <v/>
      </c>
      <c r="P82" s="380">
        <f t="shared" si="223"/>
        <v>1</v>
      </c>
      <c r="Q82" s="380">
        <f t="shared" si="224"/>
        <v>1</v>
      </c>
      <c r="X82" s="513"/>
      <c r="Y82" s="111">
        <v>5</v>
      </c>
      <c r="Z82" s="174">
        <f>COUNTIFS($L$5:$L$300,$X$78,$M$5:$M$300,$Y82,$N$5:$N$300,$Z$31,$O$5:$O$300,$Z$32)</f>
        <v>0</v>
      </c>
      <c r="AA82" s="174">
        <f>COUNTIFS($L$5:$L$300,$X$78,$M$5:$M$300,$Y82,$N$5:$N$300,$Z$31,$O$5:$O$300,$AA$32)</f>
        <v>0</v>
      </c>
      <c r="AB82" s="174">
        <f>COUNTIFS($L$5:$L$300,$X$78,$M$5:$M$300,$Y82,$N$5:$N$300,$Z$31,$O$5:$O$300,$AB$32)</f>
        <v>0</v>
      </c>
      <c r="AC82" s="409"/>
      <c r="AD82" s="409">
        <f t="shared" si="230"/>
        <v>0</v>
      </c>
      <c r="AE82" s="399" t="str">
        <f t="shared" si="231"/>
        <v/>
      </c>
      <c r="AF82" s="174">
        <f>COUNTIFS($L$5:$L$300,$X$78,$M$5:$M$300,$Y82,$N$5:$N$300,$AF$31,$O$5:$O$300,AF$32)</f>
        <v>0</v>
      </c>
      <c r="AG82" s="174">
        <f t="shared" si="232"/>
        <v>0</v>
      </c>
      <c r="AH82" s="174">
        <f t="shared" si="232"/>
        <v>0</v>
      </c>
      <c r="AI82" s="409">
        <f t="shared" si="233"/>
        <v>0</v>
      </c>
      <c r="AJ82" s="399" t="str">
        <f t="shared" si="265"/>
        <v/>
      </c>
      <c r="AK82" s="181">
        <f t="shared" si="234"/>
        <v>0</v>
      </c>
      <c r="AL82" s="174">
        <f t="shared" si="234"/>
        <v>0</v>
      </c>
      <c r="AM82" s="174">
        <f t="shared" si="234"/>
        <v>0</v>
      </c>
      <c r="AN82" s="409">
        <f t="shared" si="235"/>
        <v>0</v>
      </c>
      <c r="AO82" s="399" t="str">
        <f t="shared" si="266"/>
        <v/>
      </c>
      <c r="AP82" s="174">
        <f t="shared" si="236"/>
        <v>0</v>
      </c>
      <c r="AQ82" s="174">
        <f t="shared" si="236"/>
        <v>0</v>
      </c>
      <c r="AR82" s="174">
        <f t="shared" si="236"/>
        <v>0</v>
      </c>
      <c r="AS82" s="409">
        <f t="shared" si="237"/>
        <v>0</v>
      </c>
      <c r="AT82" s="399" t="str">
        <f t="shared" si="238"/>
        <v/>
      </c>
      <c r="AU82" s="181">
        <f t="shared" si="239"/>
        <v>0</v>
      </c>
      <c r="AV82" s="174">
        <f t="shared" si="239"/>
        <v>0</v>
      </c>
      <c r="AW82" s="174">
        <f t="shared" si="239"/>
        <v>0</v>
      </c>
      <c r="AX82" s="409">
        <f t="shared" si="240"/>
        <v>0</v>
      </c>
      <c r="AY82" s="399" t="str">
        <f t="shared" si="241"/>
        <v/>
      </c>
      <c r="AZ82" s="181">
        <f t="shared" si="242"/>
        <v>0</v>
      </c>
      <c r="BA82" s="174">
        <f t="shared" si="242"/>
        <v>0</v>
      </c>
      <c r="BB82" s="174">
        <f t="shared" si="242"/>
        <v>0</v>
      </c>
      <c r="BC82" s="409">
        <f t="shared" si="243"/>
        <v>0</v>
      </c>
      <c r="BD82" s="399" t="str">
        <f t="shared" si="244"/>
        <v/>
      </c>
      <c r="BE82" s="377">
        <f t="shared" si="245"/>
        <v>0</v>
      </c>
      <c r="BF82" s="409">
        <f t="shared" si="245"/>
        <v>0</v>
      </c>
      <c r="BG82" s="409">
        <f t="shared" si="245"/>
        <v>0</v>
      </c>
      <c r="BH82" s="409">
        <f t="shared" si="246"/>
        <v>0</v>
      </c>
      <c r="BI82" s="399" t="str">
        <f t="shared" si="247"/>
        <v/>
      </c>
      <c r="BJ82" s="513"/>
      <c r="BK82" s="132">
        <v>5</v>
      </c>
      <c r="BL82" s="174">
        <f>COUNTIFS($L$5:$L$300,$BJ$33,$M$5:$M$300,$Y82,$N$5:$N$300,$Z$31,$O$5:$O$300,$Z$32)</f>
        <v>0</v>
      </c>
      <c r="BM82" s="174">
        <f>COUNTIFS($L$5:$L$300,$BJ$33,$M$5:$M$300,$Y82,$N$5:$N$300,$Z$31,$O$5:$O$300,$AA$32)</f>
        <v>0</v>
      </c>
      <c r="BN82" s="174">
        <f>COUNTIFS($L$5:$L$300,$BJ$33,$M$5:$M$300,$Y82,$N$5:$N$300,$Z$31,$O$5:$O$300,$AB$32)</f>
        <v>0</v>
      </c>
      <c r="BO82" s="174"/>
      <c r="BP82" s="409">
        <f t="shared" si="248"/>
        <v>0</v>
      </c>
      <c r="BQ82" s="399" t="str">
        <f t="shared" si="249"/>
        <v/>
      </c>
      <c r="BR82" s="174">
        <f>COUNTIFS($L$5:$L$300,$BJ$33,$M$5:$M$300,$Y82,$N$5:$N$300,$AF$31,$O$5:$O$300,BR$32)</f>
        <v>0</v>
      </c>
      <c r="BS82" s="174">
        <f t="shared" si="250"/>
        <v>0</v>
      </c>
      <c r="BT82" s="174">
        <f t="shared" si="250"/>
        <v>0</v>
      </c>
      <c r="BU82" s="409">
        <f t="shared" si="251"/>
        <v>0</v>
      </c>
      <c r="BV82" s="399" t="str">
        <f t="shared" si="267"/>
        <v/>
      </c>
      <c r="BW82" s="174">
        <f t="shared" si="252"/>
        <v>0</v>
      </c>
      <c r="BX82" s="174">
        <f t="shared" si="252"/>
        <v>0</v>
      </c>
      <c r="BY82" s="174">
        <f t="shared" si="252"/>
        <v>0</v>
      </c>
      <c r="BZ82" s="409">
        <f t="shared" si="253"/>
        <v>0</v>
      </c>
      <c r="CA82" s="399" t="str">
        <f t="shared" si="268"/>
        <v/>
      </c>
      <c r="CB82" s="174">
        <f t="shared" si="254"/>
        <v>0</v>
      </c>
      <c r="CC82" s="174">
        <f t="shared" si="254"/>
        <v>0</v>
      </c>
      <c r="CD82" s="174">
        <f t="shared" si="254"/>
        <v>0</v>
      </c>
      <c r="CE82" s="409">
        <f t="shared" si="255"/>
        <v>0</v>
      </c>
      <c r="CF82" s="399" t="str">
        <f t="shared" si="269"/>
        <v/>
      </c>
      <c r="CG82" s="181">
        <f t="shared" si="256"/>
        <v>0</v>
      </c>
      <c r="CH82" s="174">
        <f t="shared" si="256"/>
        <v>0</v>
      </c>
      <c r="CI82" s="174">
        <f t="shared" si="256"/>
        <v>0</v>
      </c>
      <c r="CJ82" s="409">
        <f t="shared" si="257"/>
        <v>0</v>
      </c>
      <c r="CK82" s="398" t="str">
        <f t="shared" si="258"/>
        <v/>
      </c>
      <c r="CL82" s="181">
        <f t="shared" si="259"/>
        <v>0</v>
      </c>
      <c r="CM82" s="174">
        <f t="shared" si="259"/>
        <v>0</v>
      </c>
      <c r="CN82" s="174">
        <f t="shared" si="259"/>
        <v>0</v>
      </c>
      <c r="CO82" s="409">
        <f t="shared" si="260"/>
        <v>0</v>
      </c>
      <c r="CP82" s="399" t="str">
        <f t="shared" si="261"/>
        <v/>
      </c>
      <c r="CQ82" s="174">
        <f t="shared" si="262"/>
        <v>0</v>
      </c>
      <c r="CR82" s="174">
        <f t="shared" si="262"/>
        <v>0</v>
      </c>
      <c r="CS82" s="174">
        <f t="shared" si="262"/>
        <v>0</v>
      </c>
      <c r="CT82" s="409">
        <f t="shared" si="263"/>
        <v>0</v>
      </c>
      <c r="CU82" s="399" t="str">
        <f t="shared" si="264"/>
        <v/>
      </c>
      <c r="CV82" s="98"/>
    </row>
    <row r="83" spans="3:100" ht="15.75" thickBot="1" x14ac:dyDescent="0.3">
      <c r="C83" s="380">
        <f t="shared" si="217"/>
        <v>0</v>
      </c>
      <c r="I83" s="409" t="e">
        <f t="shared" ca="1" si="218"/>
        <v>#NAME?</v>
      </c>
      <c r="K83" s="110"/>
      <c r="L83" s="74" t="str">
        <f t="shared" si="219"/>
        <v/>
      </c>
      <c r="M83" s="11" t="str">
        <f t="shared" si="220"/>
        <v/>
      </c>
      <c r="N83" s="11" t="str">
        <f t="shared" si="221"/>
        <v/>
      </c>
      <c r="O83" s="11" t="str">
        <f t="shared" si="222"/>
        <v/>
      </c>
      <c r="P83" s="380">
        <f t="shared" si="223"/>
        <v>1</v>
      </c>
      <c r="Q83" s="380">
        <f t="shared" si="224"/>
        <v>1</v>
      </c>
      <c r="X83" s="514"/>
      <c r="Y83" s="168">
        <v>6</v>
      </c>
      <c r="Z83" s="173">
        <f>COUNTIFS($L$5:$L$300,$X$78,$M$5:$M$300,$Y83,$N$5:$N$300,$Z$31,$O$5:$O$300,$Z$32)</f>
        <v>0</v>
      </c>
      <c r="AA83" s="173">
        <f>COUNTIFS($L$5:$L$300,$X$78,$M$5:$M$300,$Y83,$N$5:$N$300,$Z$31,$O$5:$O$300,$AA$32)</f>
        <v>0</v>
      </c>
      <c r="AB83" s="173">
        <f>COUNTIFS($L$5:$L$300,$X$78,$M$5:$M$300,$Y83,$N$5:$N$300,$Z$31,$O$5:$O$300,$AB$32)</f>
        <v>0</v>
      </c>
      <c r="AC83" s="130"/>
      <c r="AD83" s="130">
        <f t="shared" si="230"/>
        <v>0</v>
      </c>
      <c r="AE83" s="137" t="str">
        <f t="shared" si="231"/>
        <v/>
      </c>
      <c r="AF83" s="173">
        <f>COUNTIFS($L$5:$L$300,$X$78,$M$5:$M$300,$Y83,$N$5:$N$300,$AF$31,$O$5:$O$300,AF$32)</f>
        <v>0</v>
      </c>
      <c r="AG83" s="173">
        <f t="shared" si="232"/>
        <v>0</v>
      </c>
      <c r="AH83" s="173">
        <f t="shared" si="232"/>
        <v>0</v>
      </c>
      <c r="AI83" s="130">
        <f t="shared" si="233"/>
        <v>0</v>
      </c>
      <c r="AJ83" s="137" t="str">
        <f t="shared" si="265"/>
        <v/>
      </c>
      <c r="AK83" s="182">
        <f t="shared" si="234"/>
        <v>0</v>
      </c>
      <c r="AL83" s="173">
        <f t="shared" si="234"/>
        <v>0</v>
      </c>
      <c r="AM83" s="173">
        <f t="shared" si="234"/>
        <v>0</v>
      </c>
      <c r="AN83" s="130">
        <f t="shared" si="235"/>
        <v>0</v>
      </c>
      <c r="AO83" s="137" t="str">
        <f t="shared" si="266"/>
        <v/>
      </c>
      <c r="AP83" s="173">
        <f t="shared" si="236"/>
        <v>0</v>
      </c>
      <c r="AQ83" s="173">
        <f t="shared" si="236"/>
        <v>0</v>
      </c>
      <c r="AR83" s="173">
        <f t="shared" si="236"/>
        <v>0</v>
      </c>
      <c r="AS83" s="130">
        <f t="shared" si="237"/>
        <v>0</v>
      </c>
      <c r="AT83" s="137" t="str">
        <f t="shared" si="238"/>
        <v/>
      </c>
      <c r="AU83" s="182">
        <f t="shared" si="239"/>
        <v>0</v>
      </c>
      <c r="AV83" s="173">
        <f t="shared" si="239"/>
        <v>0</v>
      </c>
      <c r="AW83" s="173">
        <f t="shared" si="239"/>
        <v>0</v>
      </c>
      <c r="AX83" s="130">
        <f t="shared" si="240"/>
        <v>0</v>
      </c>
      <c r="AY83" s="137" t="str">
        <f t="shared" si="241"/>
        <v/>
      </c>
      <c r="AZ83" s="183">
        <f t="shared" si="242"/>
        <v>0</v>
      </c>
      <c r="BA83" s="184">
        <f t="shared" si="242"/>
        <v>0</v>
      </c>
      <c r="BB83" s="173">
        <f t="shared" si="242"/>
        <v>0</v>
      </c>
      <c r="BC83" s="153">
        <f t="shared" si="243"/>
        <v>0</v>
      </c>
      <c r="BD83" s="164" t="str">
        <f t="shared" si="244"/>
        <v/>
      </c>
      <c r="BE83" s="371">
        <f t="shared" si="245"/>
        <v>0</v>
      </c>
      <c r="BF83" s="130">
        <f t="shared" si="245"/>
        <v>0</v>
      </c>
      <c r="BG83" s="130">
        <f t="shared" si="245"/>
        <v>0</v>
      </c>
      <c r="BH83" s="130">
        <f t="shared" si="246"/>
        <v>0</v>
      </c>
      <c r="BI83" s="137" t="str">
        <f t="shared" si="247"/>
        <v/>
      </c>
      <c r="BJ83" s="514"/>
      <c r="BK83" s="234">
        <v>6</v>
      </c>
      <c r="BL83" s="236">
        <f>COUNTIFS($L$5:$L$300,$BJ$33,$M$5:$M$300,$Y83,$N$5:$N$300,$Z$31,$O$5:$O$300,$Z$32)</f>
        <v>0</v>
      </c>
      <c r="BM83" s="236">
        <f>COUNTIFS($L$5:$L$300,$BJ$33,$M$5:$M$300,$Y83,$N$5:$N$300,$Z$31,$O$5:$O$300,$AA$32)</f>
        <v>0</v>
      </c>
      <c r="BN83" s="236">
        <f>COUNTIFS($L$5:$L$300,$BJ$33,$M$5:$M$300,$Y83,$N$5:$N$300,$Z$31,$O$5:$O$300,$AB$32)</f>
        <v>0</v>
      </c>
      <c r="BO83" s="236"/>
      <c r="BP83" s="233">
        <f t="shared" si="248"/>
        <v>0</v>
      </c>
      <c r="BQ83" s="241" t="str">
        <f t="shared" si="249"/>
        <v/>
      </c>
      <c r="BR83" s="236">
        <f>COUNTIFS($L$5:$L$300,$BJ$33,$M$5:$M$300,$Y83,$N$5:$N$300,$AF$31,$O$5:$O$300,BR$32)</f>
        <v>0</v>
      </c>
      <c r="BS83" s="236">
        <f t="shared" si="250"/>
        <v>0</v>
      </c>
      <c r="BT83" s="236">
        <f t="shared" si="250"/>
        <v>0</v>
      </c>
      <c r="BU83" s="233">
        <f t="shared" si="251"/>
        <v>0</v>
      </c>
      <c r="BV83" s="241" t="str">
        <f t="shared" si="267"/>
        <v/>
      </c>
      <c r="BW83" s="236">
        <f t="shared" si="252"/>
        <v>0</v>
      </c>
      <c r="BX83" s="236">
        <f t="shared" si="252"/>
        <v>0</v>
      </c>
      <c r="BY83" s="236">
        <f t="shared" si="252"/>
        <v>0</v>
      </c>
      <c r="BZ83" s="233">
        <f t="shared" si="253"/>
        <v>0</v>
      </c>
      <c r="CA83" s="240" t="str">
        <f t="shared" si="268"/>
        <v/>
      </c>
      <c r="CB83" s="236">
        <f t="shared" si="254"/>
        <v>0</v>
      </c>
      <c r="CC83" s="236">
        <f t="shared" si="254"/>
        <v>0</v>
      </c>
      <c r="CD83" s="236">
        <f t="shared" si="254"/>
        <v>0</v>
      </c>
      <c r="CE83" s="233">
        <f t="shared" si="255"/>
        <v>0</v>
      </c>
      <c r="CF83" s="240" t="str">
        <f t="shared" si="269"/>
        <v/>
      </c>
      <c r="CG83" s="237">
        <f t="shared" si="256"/>
        <v>0</v>
      </c>
      <c r="CH83" s="236">
        <f t="shared" si="256"/>
        <v>0</v>
      </c>
      <c r="CI83" s="236">
        <f t="shared" si="256"/>
        <v>0</v>
      </c>
      <c r="CJ83" s="233">
        <f t="shared" si="257"/>
        <v>0</v>
      </c>
      <c r="CK83" s="242" t="str">
        <f t="shared" si="258"/>
        <v/>
      </c>
      <c r="CL83" s="238">
        <f t="shared" si="259"/>
        <v>0</v>
      </c>
      <c r="CM83" s="239">
        <f t="shared" si="259"/>
        <v>0</v>
      </c>
      <c r="CN83" s="239">
        <f t="shared" si="259"/>
        <v>0</v>
      </c>
      <c r="CO83" s="235">
        <f t="shared" si="260"/>
        <v>0</v>
      </c>
      <c r="CP83" s="241" t="str">
        <f t="shared" si="261"/>
        <v/>
      </c>
      <c r="CQ83" s="236">
        <f t="shared" si="262"/>
        <v>0</v>
      </c>
      <c r="CR83" s="236">
        <f t="shared" si="262"/>
        <v>0</v>
      </c>
      <c r="CS83" s="236">
        <f t="shared" si="262"/>
        <v>0</v>
      </c>
      <c r="CT83" s="233">
        <f t="shared" si="263"/>
        <v>0</v>
      </c>
      <c r="CU83" s="240" t="str">
        <f t="shared" si="264"/>
        <v/>
      </c>
      <c r="CV83" s="98"/>
    </row>
    <row r="84" spans="3:100" ht="16.5" thickBot="1" x14ac:dyDescent="0.3">
      <c r="C84" s="380">
        <f t="shared" si="217"/>
        <v>0</v>
      </c>
      <c r="I84" s="409" t="e">
        <f t="shared" ca="1" si="218"/>
        <v>#NAME?</v>
      </c>
      <c r="K84" s="110"/>
      <c r="L84" s="74" t="str">
        <f t="shared" si="219"/>
        <v/>
      </c>
      <c r="M84" s="11" t="str">
        <f t="shared" si="220"/>
        <v/>
      </c>
      <c r="N84" s="11" t="str">
        <f t="shared" si="221"/>
        <v/>
      </c>
      <c r="O84" s="11" t="str">
        <f t="shared" si="222"/>
        <v/>
      </c>
      <c r="P84" s="380">
        <f t="shared" si="223"/>
        <v>1</v>
      </c>
      <c r="Q84" s="380">
        <f t="shared" si="224"/>
        <v>1</v>
      </c>
      <c r="X84" s="505" t="s">
        <v>130</v>
      </c>
      <c r="Y84" s="506"/>
      <c r="Z84" s="175">
        <f>SUM(Z78:Z83)</f>
        <v>0</v>
      </c>
      <c r="AA84" s="176">
        <f>SUM(AA78:AA83)</f>
        <v>0</v>
      </c>
      <c r="AB84" s="176">
        <f>SUM(AB78:AB83)</f>
        <v>0</v>
      </c>
      <c r="AC84" s="393"/>
      <c r="AD84" s="393">
        <f t="shared" si="230"/>
        <v>0</v>
      </c>
      <c r="AE84" s="138" t="str">
        <f t="shared" si="231"/>
        <v/>
      </c>
      <c r="AF84" s="175">
        <f>SUM(AF78:AF83)</f>
        <v>0</v>
      </c>
      <c r="AG84" s="176">
        <f>SUM(AG78:AG83)</f>
        <v>0</v>
      </c>
      <c r="AH84" s="176">
        <f>SUM(AH78:AH83)</f>
        <v>0</v>
      </c>
      <c r="AI84" s="393">
        <f t="shared" si="233"/>
        <v>0</v>
      </c>
      <c r="AJ84" s="138" t="str">
        <f t="shared" si="265"/>
        <v/>
      </c>
      <c r="AK84" s="175">
        <f>SUM(AK78:AK83)</f>
        <v>0</v>
      </c>
      <c r="AL84" s="176">
        <f>SUM(AL78:AL83)</f>
        <v>0</v>
      </c>
      <c r="AM84" s="176">
        <f>SUM(AM78:AM83)</f>
        <v>0</v>
      </c>
      <c r="AN84" s="393">
        <f t="shared" si="235"/>
        <v>0</v>
      </c>
      <c r="AO84" s="138" t="str">
        <f t="shared" si="266"/>
        <v/>
      </c>
      <c r="AP84" s="175">
        <f>SUM(AP78:AP83)</f>
        <v>0</v>
      </c>
      <c r="AQ84" s="176">
        <f>SUM(AQ78:AQ83)</f>
        <v>0</v>
      </c>
      <c r="AR84" s="176">
        <f>SUM(AR78:AR83)</f>
        <v>0</v>
      </c>
      <c r="AS84" s="393">
        <f t="shared" si="237"/>
        <v>0</v>
      </c>
      <c r="AT84" s="138" t="str">
        <f>IF(AS84=0,"",((AP84*3)+(AQ84*1.5)+(AR84*0))/AS84)</f>
        <v/>
      </c>
      <c r="AU84" s="175">
        <f>SUM(AU78:AU83)</f>
        <v>0</v>
      </c>
      <c r="AV84" s="176">
        <f>SUM(AV78:AV83)</f>
        <v>0</v>
      </c>
      <c r="AW84" s="176">
        <f>SUM(AW78:AW83)</f>
        <v>0</v>
      </c>
      <c r="AX84" s="393">
        <f t="shared" si="240"/>
        <v>0</v>
      </c>
      <c r="AY84" s="138" t="str">
        <f t="shared" si="241"/>
        <v/>
      </c>
      <c r="AZ84" s="389">
        <f>SUM(AZ78:AZ83)</f>
        <v>0</v>
      </c>
      <c r="BA84" s="393">
        <f>SUM(BA78:BA83)</f>
        <v>0</v>
      </c>
      <c r="BB84" s="393">
        <f>SUM(BB78:BB83)</f>
        <v>0</v>
      </c>
      <c r="BC84" s="393">
        <f t="shared" si="243"/>
        <v>0</v>
      </c>
      <c r="BD84" s="138" t="str">
        <f t="shared" si="244"/>
        <v/>
      </c>
      <c r="BE84" s="389">
        <f>SUM(BE78:BE83)</f>
        <v>0</v>
      </c>
      <c r="BF84" s="393">
        <f>SUM(BF78:BF83)</f>
        <v>0</v>
      </c>
      <c r="BG84" s="393">
        <f>SUM(BG78:BG83)</f>
        <v>0</v>
      </c>
      <c r="BH84" s="393">
        <f t="shared" si="246"/>
        <v>0</v>
      </c>
      <c r="BI84" s="138" t="str">
        <f t="shared" si="247"/>
        <v/>
      </c>
      <c r="BJ84" s="505" t="s">
        <v>130</v>
      </c>
      <c r="BK84" s="506"/>
      <c r="BL84" s="175">
        <f>SUM(BL78:BL83)</f>
        <v>0</v>
      </c>
      <c r="BM84" s="176">
        <f>COUNTIFS($L$5:$L$300,$X$33,$M$5:$M$300,$Y84,$N$5:$N$300,$Z$31,$O$5:$O$300,$AA$32)</f>
        <v>0</v>
      </c>
      <c r="BN84" s="176">
        <f>SUM(BN78:BN83)</f>
        <v>0</v>
      </c>
      <c r="BO84" s="176"/>
      <c r="BP84" s="393">
        <f t="shared" si="248"/>
        <v>0</v>
      </c>
      <c r="BQ84" s="138" t="str">
        <f t="shared" si="249"/>
        <v/>
      </c>
      <c r="BR84" s="175">
        <f>SUM(BR78:BR83)</f>
        <v>0</v>
      </c>
      <c r="BS84" s="176">
        <f>SUM(BS78:BS83)</f>
        <v>0</v>
      </c>
      <c r="BT84" s="176">
        <f>SUM(BT78:BT83)</f>
        <v>0</v>
      </c>
      <c r="BU84" s="393">
        <f t="shared" si="251"/>
        <v>0</v>
      </c>
      <c r="BV84" s="138" t="str">
        <f t="shared" si="267"/>
        <v/>
      </c>
      <c r="BW84" s="175">
        <f>SUM(BW78:BW83)</f>
        <v>0</v>
      </c>
      <c r="BX84" s="176">
        <f>SUM(BY78:BY83)</f>
        <v>0</v>
      </c>
      <c r="BY84" s="176">
        <f>SUM(BY78:BY83)</f>
        <v>0</v>
      </c>
      <c r="BZ84" s="393">
        <f t="shared" si="253"/>
        <v>0</v>
      </c>
      <c r="CA84" s="138" t="str">
        <f t="shared" si="268"/>
        <v/>
      </c>
      <c r="CB84" s="175">
        <f>SUM(CB78:CB83)</f>
        <v>0</v>
      </c>
      <c r="CC84" s="176">
        <f>SUM(CC78:CC83)</f>
        <v>0</v>
      </c>
      <c r="CD84" s="176">
        <f>SUM(CD78:CD83)</f>
        <v>0</v>
      </c>
      <c r="CE84" s="393">
        <f t="shared" si="255"/>
        <v>0</v>
      </c>
      <c r="CF84" s="138" t="str">
        <f t="shared" si="269"/>
        <v/>
      </c>
      <c r="CG84" s="175">
        <f>SUM(CG78:CG83)</f>
        <v>0</v>
      </c>
      <c r="CH84" s="176">
        <f>SUM(CH78:CH83)</f>
        <v>0</v>
      </c>
      <c r="CI84" s="176">
        <f>SUM(CI78:CI83)</f>
        <v>0</v>
      </c>
      <c r="CJ84" s="393">
        <f t="shared" si="257"/>
        <v>0</v>
      </c>
      <c r="CK84" s="138" t="str">
        <f t="shared" si="258"/>
        <v/>
      </c>
      <c r="CL84" s="187">
        <f>SUM(CL78:CL83)</f>
        <v>0</v>
      </c>
      <c r="CM84" s="188">
        <f>SUM(CM78:CM83)</f>
        <v>0</v>
      </c>
      <c r="CN84" s="188">
        <f>SUM(CN78:CN83)</f>
        <v>0</v>
      </c>
      <c r="CO84" s="374">
        <f t="shared" si="260"/>
        <v>0</v>
      </c>
      <c r="CP84" s="243" t="str">
        <f t="shared" si="261"/>
        <v/>
      </c>
      <c r="CQ84" s="175">
        <f>SUM(CQ78:CQ83)</f>
        <v>0</v>
      </c>
      <c r="CR84" s="176">
        <f>SUM(CR78:CR83)</f>
        <v>0</v>
      </c>
      <c r="CS84" s="176">
        <f>SUM(CS78:CS83)</f>
        <v>0</v>
      </c>
      <c r="CT84" s="393">
        <f t="shared" si="263"/>
        <v>0</v>
      </c>
      <c r="CU84" s="138" t="str">
        <f t="shared" si="264"/>
        <v/>
      </c>
      <c r="CV84" s="98"/>
    </row>
    <row r="85" spans="3:100" ht="15.75" thickBot="1" x14ac:dyDescent="0.3">
      <c r="C85" s="380">
        <f t="shared" si="217"/>
        <v>0</v>
      </c>
      <c r="I85" s="409" t="e">
        <f t="shared" ca="1" si="218"/>
        <v>#NAME?</v>
      </c>
      <c r="K85" s="110"/>
      <c r="L85" s="74" t="str">
        <f t="shared" si="219"/>
        <v/>
      </c>
      <c r="M85" s="11" t="str">
        <f t="shared" si="220"/>
        <v/>
      </c>
      <c r="N85" s="11" t="str">
        <f t="shared" si="221"/>
        <v/>
      </c>
      <c r="O85" s="11" t="str">
        <f t="shared" si="222"/>
        <v/>
      </c>
      <c r="P85" s="380">
        <f t="shared" si="223"/>
        <v>1</v>
      </c>
      <c r="Q85" s="380">
        <f t="shared" si="224"/>
        <v>1</v>
      </c>
      <c r="X85" s="379"/>
      <c r="Y85" s="379"/>
      <c r="Z85" s="499" t="str">
        <f>$G$23</f>
        <v>S</v>
      </c>
      <c r="AA85" s="500"/>
      <c r="AB85" s="500"/>
      <c r="AC85" s="500"/>
      <c r="AD85" s="500"/>
      <c r="AE85" s="501"/>
      <c r="AF85" s="499" t="str">
        <f>$G$24</f>
        <v>R</v>
      </c>
      <c r="AG85" s="500"/>
      <c r="AH85" s="500"/>
      <c r="AI85" s="500"/>
      <c r="AJ85" s="501"/>
      <c r="AK85" s="509" t="str">
        <f>$G$26</f>
        <v>D</v>
      </c>
      <c r="AL85" s="510"/>
      <c r="AM85" s="510"/>
      <c r="AN85" s="510"/>
      <c r="AO85" s="511"/>
      <c r="AP85" s="499" t="str">
        <f>$G$27</f>
        <v>L</v>
      </c>
      <c r="AQ85" s="500"/>
      <c r="AR85" s="500"/>
      <c r="AS85" s="500"/>
      <c r="AT85" s="500"/>
      <c r="AU85" s="499" t="str">
        <f>$G$22</f>
        <v>A</v>
      </c>
      <c r="AV85" s="500"/>
      <c r="AW85" s="500"/>
      <c r="AX85" s="500"/>
      <c r="AY85" s="500"/>
      <c r="AZ85" s="499" t="str">
        <f>$G$32</f>
        <v>X</v>
      </c>
      <c r="BA85" s="500"/>
      <c r="BB85" s="500"/>
      <c r="BC85" s="500"/>
      <c r="BD85" s="501"/>
      <c r="BE85" s="500" t="str">
        <f>$G$25</f>
        <v>B</v>
      </c>
      <c r="BF85" s="500"/>
      <c r="BG85" s="500"/>
      <c r="BH85" s="500"/>
      <c r="BI85" s="501"/>
      <c r="BJ85" s="1"/>
      <c r="BK85" s="27"/>
      <c r="BL85" s="499" t="str">
        <f>$G$23</f>
        <v>S</v>
      </c>
      <c r="BM85" s="500"/>
      <c r="BN85" s="500"/>
      <c r="BO85" s="500"/>
      <c r="BP85" s="500"/>
      <c r="BQ85" s="501"/>
      <c r="BR85" s="499" t="str">
        <f>$G$24</f>
        <v>R</v>
      </c>
      <c r="BS85" s="500"/>
      <c r="BT85" s="500"/>
      <c r="BU85" s="500"/>
      <c r="BV85" s="501"/>
      <c r="BW85" s="499" t="str">
        <f>$G$26</f>
        <v>D</v>
      </c>
      <c r="BX85" s="500"/>
      <c r="BY85" s="500"/>
      <c r="BZ85" s="500"/>
      <c r="CA85" s="501"/>
      <c r="CB85" s="499" t="str">
        <f>$G$27</f>
        <v>L</v>
      </c>
      <c r="CC85" s="500"/>
      <c r="CD85" s="500"/>
      <c r="CE85" s="500"/>
      <c r="CF85" s="500"/>
      <c r="CG85" s="499" t="str">
        <f>$G$22</f>
        <v>A</v>
      </c>
      <c r="CH85" s="500"/>
      <c r="CI85" s="500"/>
      <c r="CJ85" s="500"/>
      <c r="CK85" s="501"/>
      <c r="CL85" s="500" t="str">
        <f>$G$32</f>
        <v>X</v>
      </c>
      <c r="CM85" s="500"/>
      <c r="CN85" s="500"/>
      <c r="CO85" s="500"/>
      <c r="CP85" s="501"/>
      <c r="CQ85" s="500" t="str">
        <f>$G$25</f>
        <v>B</v>
      </c>
      <c r="CR85" s="500"/>
      <c r="CS85" s="500"/>
      <c r="CT85" s="500"/>
      <c r="CU85" s="501"/>
      <c r="CV85" s="31"/>
    </row>
    <row r="86" spans="3:100" ht="15.75" thickBot="1" x14ac:dyDescent="0.3">
      <c r="C86" s="380">
        <f t="shared" si="217"/>
        <v>0</v>
      </c>
      <c r="I86" s="409" t="e">
        <f t="shared" ca="1" si="218"/>
        <v>#NAME?</v>
      </c>
      <c r="K86" s="110"/>
      <c r="L86" s="74" t="str">
        <f t="shared" si="219"/>
        <v/>
      </c>
      <c r="M86" s="11" t="str">
        <f t="shared" si="220"/>
        <v/>
      </c>
      <c r="N86" s="11" t="str">
        <f t="shared" si="221"/>
        <v/>
      </c>
      <c r="O86" s="11" t="str">
        <f t="shared" si="222"/>
        <v/>
      </c>
      <c r="P86" s="380">
        <f t="shared" si="223"/>
        <v>1</v>
      </c>
      <c r="Q86" s="380">
        <f t="shared" si="224"/>
        <v>1</v>
      </c>
      <c r="X86" s="379"/>
      <c r="Y86" s="125" t="s">
        <v>127</v>
      </c>
      <c r="Z86" s="176" t="str">
        <f>$G$29</f>
        <v>P</v>
      </c>
      <c r="AA86" s="170" t="str">
        <f>$G$31</f>
        <v>C</v>
      </c>
      <c r="AB86" s="170" t="str">
        <f>$G$28</f>
        <v>E</v>
      </c>
      <c r="AC86" s="97"/>
      <c r="AD86" s="392" t="s">
        <v>10</v>
      </c>
      <c r="AE86" s="119" t="s">
        <v>128</v>
      </c>
      <c r="AF86" s="175" t="str">
        <f>$G$30</f>
        <v>EX</v>
      </c>
      <c r="AG86" s="176" t="str">
        <f>$G$31</f>
        <v>C</v>
      </c>
      <c r="AH86" s="176" t="str">
        <f>$G$28</f>
        <v>E</v>
      </c>
      <c r="AI86" s="393" t="s">
        <v>10</v>
      </c>
      <c r="AJ86" s="138" t="s">
        <v>128</v>
      </c>
      <c r="AK86" s="175" t="str">
        <f>$G$30</f>
        <v>EX</v>
      </c>
      <c r="AL86" s="176" t="str">
        <f>$G$31</f>
        <v>C</v>
      </c>
      <c r="AM86" s="176" t="str">
        <f>$G$28</f>
        <v>E</v>
      </c>
      <c r="AN86" s="161" t="s">
        <v>10</v>
      </c>
      <c r="AO86" s="138" t="s">
        <v>128</v>
      </c>
      <c r="AP86" s="175" t="str">
        <f>$G$30</f>
        <v>EX</v>
      </c>
      <c r="AQ86" s="176" t="str">
        <f>$G$31</f>
        <v>C</v>
      </c>
      <c r="AR86" s="176" t="str">
        <f>$G$28</f>
        <v>E</v>
      </c>
      <c r="AS86" s="393" t="s">
        <v>10</v>
      </c>
      <c r="AT86" s="155" t="s">
        <v>128</v>
      </c>
      <c r="AU86" s="175" t="str">
        <f>$G$29</f>
        <v>P</v>
      </c>
      <c r="AV86" s="176" t="str">
        <f>$G$31</f>
        <v>C</v>
      </c>
      <c r="AW86" s="176" t="str">
        <f>$G$28</f>
        <v>E</v>
      </c>
      <c r="AX86" s="393" t="s">
        <v>10</v>
      </c>
      <c r="AY86" s="138" t="s">
        <v>128</v>
      </c>
      <c r="AZ86" s="176" t="str">
        <f>$G$29</f>
        <v>P</v>
      </c>
      <c r="BA86" s="176" t="str">
        <f>$G$31</f>
        <v>C</v>
      </c>
      <c r="BB86" s="176" t="str">
        <f>$G$28</f>
        <v>E</v>
      </c>
      <c r="BC86" s="393" t="s">
        <v>10</v>
      </c>
      <c r="BD86" s="138" t="s">
        <v>128</v>
      </c>
      <c r="BE86" s="176" t="str">
        <f>$G$29</f>
        <v>P</v>
      </c>
      <c r="BF86" s="170" t="str">
        <f>$G$31</f>
        <v>C</v>
      </c>
      <c r="BG86" s="170" t="str">
        <f>$G$28</f>
        <v>E</v>
      </c>
      <c r="BH86" s="392" t="s">
        <v>10</v>
      </c>
      <c r="BI86" s="138" t="s">
        <v>128</v>
      </c>
      <c r="BJ86" s="1"/>
      <c r="BK86" s="125" t="s">
        <v>127</v>
      </c>
      <c r="BL86" s="176" t="str">
        <f>$G$29</f>
        <v>P</v>
      </c>
      <c r="BM86" s="170" t="str">
        <f>$G$31</f>
        <v>C</v>
      </c>
      <c r="BN86" s="170" t="str">
        <f>$G$28</f>
        <v>E</v>
      </c>
      <c r="BO86" s="97"/>
      <c r="BP86" s="392" t="s">
        <v>10</v>
      </c>
      <c r="BQ86" s="119" t="s">
        <v>128</v>
      </c>
      <c r="BR86" s="175" t="str">
        <f>$G$30</f>
        <v>EX</v>
      </c>
      <c r="BS86" s="176" t="str">
        <f>$G$31</f>
        <v>C</v>
      </c>
      <c r="BT86" s="176" t="str">
        <f>$G$28</f>
        <v>E</v>
      </c>
      <c r="BU86" s="393" t="s">
        <v>10</v>
      </c>
      <c r="BV86" s="138" t="s">
        <v>128</v>
      </c>
      <c r="BW86" s="175" t="str">
        <f>$G$30</f>
        <v>EX</v>
      </c>
      <c r="BX86" s="176" t="str">
        <f>$G$31</f>
        <v>C</v>
      </c>
      <c r="BY86" s="176" t="str">
        <f>$G$28</f>
        <v>E</v>
      </c>
      <c r="BZ86" s="161" t="s">
        <v>10</v>
      </c>
      <c r="CA86" s="138" t="s">
        <v>128</v>
      </c>
      <c r="CB86" s="175" t="str">
        <f>$G$30</f>
        <v>EX</v>
      </c>
      <c r="CC86" s="176" t="str">
        <f>$G$31</f>
        <v>C</v>
      </c>
      <c r="CD86" s="176" t="str">
        <f>$G$28</f>
        <v>E</v>
      </c>
      <c r="CE86" s="393" t="s">
        <v>10</v>
      </c>
      <c r="CF86" s="155" t="s">
        <v>128</v>
      </c>
      <c r="CG86" s="175" t="str">
        <f>$G$29</f>
        <v>P</v>
      </c>
      <c r="CH86" s="176" t="str">
        <f>$G$31</f>
        <v>C</v>
      </c>
      <c r="CI86" s="176" t="str">
        <f>$G$28</f>
        <v>E</v>
      </c>
      <c r="CJ86" s="393" t="s">
        <v>10</v>
      </c>
      <c r="CK86" s="138" t="s">
        <v>128</v>
      </c>
      <c r="CL86" s="176" t="str">
        <f>$G$29</f>
        <v>P</v>
      </c>
      <c r="CM86" s="170" t="str">
        <f>$G$31</f>
        <v>C</v>
      </c>
      <c r="CN86" s="170" t="str">
        <f>$G$28</f>
        <v>E</v>
      </c>
      <c r="CO86" s="393" t="s">
        <v>10</v>
      </c>
      <c r="CP86" s="138" t="s">
        <v>128</v>
      </c>
      <c r="CQ86" s="176" t="str">
        <f>$G$29</f>
        <v>P</v>
      </c>
      <c r="CR86" s="170" t="str">
        <f>$G$31</f>
        <v>C</v>
      </c>
      <c r="CS86" s="170" t="str">
        <f>$G$28</f>
        <v>E</v>
      </c>
      <c r="CT86" s="392" t="s">
        <v>10</v>
      </c>
      <c r="CU86" s="138" t="s">
        <v>128</v>
      </c>
      <c r="CV86" s="329"/>
    </row>
    <row r="87" spans="3:100" ht="15.75" customHeight="1" x14ac:dyDescent="0.25">
      <c r="C87" s="380">
        <f t="shared" si="217"/>
        <v>0</v>
      </c>
      <c r="I87" s="409" t="e">
        <f t="shared" ca="1" si="218"/>
        <v>#NAME?</v>
      </c>
      <c r="K87" s="110"/>
      <c r="L87" s="74" t="str">
        <f t="shared" si="219"/>
        <v/>
      </c>
      <c r="M87" s="11" t="str">
        <f t="shared" si="220"/>
        <v/>
      </c>
      <c r="N87" s="11" t="str">
        <f t="shared" si="221"/>
        <v/>
      </c>
      <c r="O87" s="11" t="str">
        <f t="shared" si="222"/>
        <v/>
      </c>
      <c r="P87" s="380">
        <f t="shared" si="223"/>
        <v>1</v>
      </c>
      <c r="Q87" s="380">
        <f t="shared" si="224"/>
        <v>1</v>
      </c>
      <c r="X87" s="512">
        <f>F10</f>
        <v>0</v>
      </c>
      <c r="Y87" s="391">
        <v>1</v>
      </c>
      <c r="Z87" s="172">
        <f>COUNTIFS($L$5:$L$300,$X$87,$M$5:$M$300,$Y$33,$N$5:$N$300,$Z$31,$O$5:$O$300,$Z$32)</f>
        <v>0</v>
      </c>
      <c r="AA87" s="172">
        <f>COUNTIFS($L$5:$L$300,$X$87,$M$5:$M$300,$Y$33,$N$5:$N$300,$Z$31,$O$5:$O$300,AA$32)</f>
        <v>0</v>
      </c>
      <c r="AB87" s="172">
        <f>COUNTIFS($L$5:$L$300,$X$87,$M$5:$M$300,$Y$33,$N$5:$N$300,$Z$31,$O$5:$O$300,AB$32)</f>
        <v>0</v>
      </c>
      <c r="AC87" s="97"/>
      <c r="AD87" s="97">
        <f t="shared" ref="AD87:AD93" si="270">SUM(Z87:AB87)</f>
        <v>0</v>
      </c>
      <c r="AE87" s="397" t="str">
        <f t="shared" ref="AE87:AE93" si="271">IF(AD87=0,"",((Z87*4)+(AA87*2)+(AB87*0))/AD87)</f>
        <v/>
      </c>
      <c r="AF87" s="174">
        <f>COUNTIFS($L$5:$L$300,$X$87,$M$5:$M$300,$Y$33,$N$5:$N$300,$AF$31,$O$5:$O$300,AF$32)</f>
        <v>0</v>
      </c>
      <c r="AG87" s="174">
        <f t="shared" ref="AG87:AH92" si="272">COUNTIFS($L$5:$L$300,$X$87,$M$5:$M$300,$Y87,$N$5:$N$300,$AF$31,$O$5:$O$300,AG$32)</f>
        <v>0</v>
      </c>
      <c r="AH87" s="174">
        <f t="shared" si="272"/>
        <v>0</v>
      </c>
      <c r="AI87" s="97">
        <f t="shared" ref="AI87:AI93" si="273">SUM(AF87:AH87)</f>
        <v>0</v>
      </c>
      <c r="AJ87" s="382" t="str">
        <f>IF(AI87=0,"",((AF87*3)+(AG87*1.5)+(AH87*0))/AI87)</f>
        <v/>
      </c>
      <c r="AK87" s="181">
        <f t="shared" ref="AK87:AM92" si="274">COUNTIFS($L$5:$L$300,$X$87,$M$5:$M$300,$Y87,$N$5:$N$300,$AK$31,$O$5:$O$300,AK$32)</f>
        <v>0</v>
      </c>
      <c r="AL87" s="174">
        <f t="shared" si="274"/>
        <v>0</v>
      </c>
      <c r="AM87" s="174">
        <f t="shared" si="274"/>
        <v>0</v>
      </c>
      <c r="AN87" s="97">
        <f t="shared" ref="AN87:AN93" si="275">SUM(AK87:AM87)</f>
        <v>0</v>
      </c>
      <c r="AO87" s="397" t="str">
        <f>IF(AN87=0,"",((AK87*3)+(AL87*1.5)+(AM87*0))/AN87)</f>
        <v/>
      </c>
      <c r="AP87" s="174">
        <f t="shared" ref="AP87:AR92" si="276">COUNTIFS($L$5:$L$300,$X$87,$M$5:$M$300,$Y87,$N$5:$N$300,$AP$31,$O$5:$O$300,AP$32)</f>
        <v>0</v>
      </c>
      <c r="AQ87" s="174">
        <f t="shared" si="276"/>
        <v>0</v>
      </c>
      <c r="AR87" s="174">
        <f t="shared" si="276"/>
        <v>0</v>
      </c>
      <c r="AS87" s="97">
        <f t="shared" ref="AS87:AS93" si="277">SUM(AP87:AR87)</f>
        <v>0</v>
      </c>
      <c r="AT87" s="397" t="str">
        <f t="shared" ref="AT87:AT92" si="278">IF(AS87=0,"",((AP87*3)+(AQ87*1.5)+(AS87*0))/AS87)</f>
        <v/>
      </c>
      <c r="AU87" s="185">
        <f t="shared" ref="AU87:AW92" si="279">COUNTIFS($L$5:$L$300,$X$87,$M$5:$M$300,$Y87,$N$5:$N$300,$AU$31,$O$5:$O$300,AU$32)</f>
        <v>0</v>
      </c>
      <c r="AV87" s="172">
        <f t="shared" si="279"/>
        <v>0</v>
      </c>
      <c r="AW87" s="172">
        <f t="shared" si="279"/>
        <v>0</v>
      </c>
      <c r="AX87" s="97">
        <f t="shared" ref="AX87:AX93" si="280">SUM(AU87:AW87)</f>
        <v>0</v>
      </c>
      <c r="AY87" s="397" t="str">
        <f t="shared" ref="AY87:AY93" si="281">IF(AX87=0,"",((AU87*4)+(AV87*2)+(AW87*0))/AX87)</f>
        <v/>
      </c>
      <c r="AZ87" s="181">
        <f t="shared" ref="AZ87:BB92" si="282">COUNTIFS($L$5:$L$300,$X$87,$M$5:$M$300,$Y87,$N$5:$N$300,$AZ$31,$O$5:$O$300,AZ$32)</f>
        <v>0</v>
      </c>
      <c r="BA87" s="174">
        <f t="shared" si="282"/>
        <v>0</v>
      </c>
      <c r="BB87" s="174">
        <f t="shared" si="282"/>
        <v>0</v>
      </c>
      <c r="BC87" s="409">
        <f t="shared" ref="BC87:BC93" si="283">SUM(AZ87:BB87)</f>
        <v>0</v>
      </c>
      <c r="BD87" s="399" t="str">
        <f t="shared" ref="BD87:BD93" si="284">IF(BC87=0,"",((AZ87*4)+(BA87*2)+(BB87*0))/BC87)</f>
        <v/>
      </c>
      <c r="BE87" s="185">
        <f t="shared" ref="BE87:BG92" si="285">COUNTIFS($L$5:$L$300,$X$87,$M$5:$M$300,$Y87,$N$5:$N$300,$BE$31,$O$5:$O$300,BE$32)</f>
        <v>0</v>
      </c>
      <c r="BF87" s="172">
        <f t="shared" si="285"/>
        <v>0</v>
      </c>
      <c r="BG87" s="172">
        <f t="shared" si="285"/>
        <v>0</v>
      </c>
      <c r="BH87" s="97">
        <f t="shared" ref="BH87:BH93" si="286">SUM(BE87:BG87)</f>
        <v>0</v>
      </c>
      <c r="BI87" s="397" t="str">
        <f t="shared" ref="BI87:BI93" si="287">IF(BH87=0,"",((BE87*4)+(BF87*2)+(BG87*0))/BH87)</f>
        <v/>
      </c>
      <c r="BJ87" s="512">
        <f>H10</f>
        <v>0</v>
      </c>
      <c r="BK87" s="404">
        <v>1</v>
      </c>
      <c r="BL87" s="172">
        <f>COUNTIFS($L$5:$L$300,$BJ$33,$M$5:$M$300,$Y$33,$N$5:$N$300,$Z$31,$O$5:$O$300,$Z$32)</f>
        <v>0</v>
      </c>
      <c r="BM87" s="172">
        <f>COUNTIFS($L$5:$L$300,$BJ$33,$M$5:$M$300,$Y$33,$N$5:$N$300,$Z$31,$O$5:$O$300,BM$32)</f>
        <v>0</v>
      </c>
      <c r="BN87" s="172">
        <f>COUNTIFS($L$5:$L$300,$BJ$33,$M$5:$M$300,$Y$33,$N$5:$N$300,$Z$31,$O$5:$O$300,BN$32)</f>
        <v>0</v>
      </c>
      <c r="BO87" s="172"/>
      <c r="BP87" s="97">
        <f t="shared" ref="BP87:BP93" si="288">SUM(BL87:BN87)</f>
        <v>0</v>
      </c>
      <c r="BQ87" s="397" t="str">
        <f t="shared" ref="BQ87:BQ93" si="289">IF(BP87=0,"",((BL87*4)+(BM87*2)+(BN87*0))/BP87)</f>
        <v/>
      </c>
      <c r="BR87" s="174">
        <f>COUNTIFS($L$5:$L$300,$BJ$33,$M$5:$M$300,$Y$33,$N$5:$N$300,$AF$31,$O$5:$O$300,BR$32)</f>
        <v>0</v>
      </c>
      <c r="BS87" s="174">
        <f t="shared" ref="BS87:BT92" si="290">COUNTIFS($L$5:$L$300,$BJ$33,$M$5:$M$300,$Y87,$N$5:$N$300,$AF$31,$O$5:$O$300,BS$32)</f>
        <v>0</v>
      </c>
      <c r="BT87" s="174">
        <f t="shared" si="290"/>
        <v>0</v>
      </c>
      <c r="BU87" s="97">
        <f t="shared" ref="BU87:BU93" si="291">SUM(BR87:BT87)</f>
        <v>0</v>
      </c>
      <c r="BV87" s="397" t="str">
        <f>IF(BU87=0,"",((BR87*3)+(BS87*1.5)+(BT87*0))/BU87)</f>
        <v/>
      </c>
      <c r="BW87" s="174">
        <f t="shared" ref="BW87:BY92" si="292">COUNTIFS($L$5:$L$300,$BJ$33,$M$5:$M$300,$Y87,$N$5:$N$300,$AK$31,$O$5:$O$300,BW$32)</f>
        <v>0</v>
      </c>
      <c r="BX87" s="174">
        <f t="shared" si="292"/>
        <v>0</v>
      </c>
      <c r="BY87" s="174">
        <f t="shared" si="292"/>
        <v>0</v>
      </c>
      <c r="BZ87" s="97">
        <f t="shared" ref="BZ87:BZ93" si="293">SUM(BW87:BY87)</f>
        <v>0</v>
      </c>
      <c r="CA87" s="397" t="str">
        <f>IF(BZ87=0,"",((BW87*3)+(BX87*1.5)+(BY87*0))/BZ87)</f>
        <v/>
      </c>
      <c r="CB87" s="174">
        <f t="shared" ref="CB87:CD92" si="294">COUNTIFS($L$5:$L$300,$BJ$33,$M$5:$M$300,$Y87,$N$5:$N$300,$AP$31,$O$5:$O$300,CB$32)</f>
        <v>0</v>
      </c>
      <c r="CC87" s="174">
        <f t="shared" si="294"/>
        <v>0</v>
      </c>
      <c r="CD87" s="174">
        <f t="shared" si="294"/>
        <v>0</v>
      </c>
      <c r="CE87" s="97">
        <f t="shared" ref="CE87:CE93" si="295">SUM(CB87:CD87)</f>
        <v>0</v>
      </c>
      <c r="CF87" s="397" t="str">
        <f>IF(CE87=0,"",((CB87*3)+(CC87*1.5)+(CD87*0))/CE87)</f>
        <v/>
      </c>
      <c r="CG87" s="185">
        <f t="shared" ref="CG87:CI92" si="296">COUNTIFS($L$5:$L$300,$BJ$33,$M$5:$M$300,$Y87,$N$5:$N$300,$AU$31,$O$5:$O$300,CG$32)</f>
        <v>0</v>
      </c>
      <c r="CH87" s="172">
        <f t="shared" si="296"/>
        <v>0</v>
      </c>
      <c r="CI87" s="172">
        <f t="shared" si="296"/>
        <v>0</v>
      </c>
      <c r="CJ87" s="97">
        <f t="shared" ref="CJ87:CJ93" si="297">SUM(CG87:CI87)</f>
        <v>0</v>
      </c>
      <c r="CK87" s="400" t="str">
        <f t="shared" ref="CK87:CK93" si="298">IF(CJ87=0,"",((CG87*4)+(CH87*2)+(CI87*0))/CJ87)</f>
        <v/>
      </c>
      <c r="CL87" s="185">
        <f t="shared" ref="CL87:CN92" si="299">COUNTIFS($L$5:$L$300,$BJ$33,$M$5:$M$300,$Y87,$N$5:$N$300,$AZ$31,$O$5:$O$300,CL$32)</f>
        <v>0</v>
      </c>
      <c r="CM87" s="172">
        <f t="shared" si="299"/>
        <v>0</v>
      </c>
      <c r="CN87" s="172">
        <f t="shared" si="299"/>
        <v>0</v>
      </c>
      <c r="CO87" s="97">
        <f t="shared" ref="CO87:CO93" si="300">SUM(CL87:CN87)</f>
        <v>0</v>
      </c>
      <c r="CP87" s="397" t="str">
        <f t="shared" ref="CP87:CP93" si="301">IF(CO87=0,"",((CL87*4)+(CM87*2)+(CN87*0))/CO87)</f>
        <v/>
      </c>
      <c r="CQ87" s="172">
        <f t="shared" ref="CQ87:CS92" si="302">COUNTIFS($L$5:$L$300,$BJ$33,$M$5:$M$300,$Y87,$N$5:$N$300,$BE$31,$O$5:$O$300,CQ$32)</f>
        <v>0</v>
      </c>
      <c r="CR87" s="172">
        <f t="shared" si="302"/>
        <v>0</v>
      </c>
      <c r="CS87" s="172">
        <f t="shared" si="302"/>
        <v>0</v>
      </c>
      <c r="CT87" s="97">
        <f t="shared" ref="CT87:CT93" si="303">SUM(CQ87:CS87)</f>
        <v>0</v>
      </c>
      <c r="CU87" s="397" t="str">
        <f t="shared" ref="CU87:CU93" si="304">IF(CT87=0,"",((CQ87*4)+(CR87*2)+(CS87*0))/CT87)</f>
        <v/>
      </c>
      <c r="CV87" s="98"/>
    </row>
    <row r="88" spans="3:100" x14ac:dyDescent="0.25">
      <c r="C88" s="380">
        <f t="shared" si="217"/>
        <v>0</v>
      </c>
      <c r="I88" s="409" t="e">
        <f t="shared" ca="1" si="218"/>
        <v>#NAME?</v>
      </c>
      <c r="K88" s="110"/>
      <c r="L88" s="74" t="str">
        <f t="shared" si="219"/>
        <v/>
      </c>
      <c r="M88" s="11" t="str">
        <f t="shared" si="220"/>
        <v/>
      </c>
      <c r="N88" s="11" t="str">
        <f t="shared" si="221"/>
        <v/>
      </c>
      <c r="O88" s="11" t="str">
        <f t="shared" si="222"/>
        <v/>
      </c>
      <c r="P88" s="380">
        <f t="shared" si="223"/>
        <v>1</v>
      </c>
      <c r="Q88" s="380">
        <f t="shared" si="224"/>
        <v>1</v>
      </c>
      <c r="X88" s="513"/>
      <c r="Y88" s="129">
        <v>2</v>
      </c>
      <c r="Z88" s="173">
        <f>COUNTIFS($L$5:$L$300,$X$87,$M$5:$M$300,$Y88,$N$5:$N$300,$Z$31,$O$5:$O$300,$Z$32)</f>
        <v>0</v>
      </c>
      <c r="AA88" s="173">
        <f>COUNTIFS($L$5:$L$300,$X$87,$M$5:$M$300,$Y88,$N$5:$N$300,$Z$31,$O$5:$O$300,$AA$32)</f>
        <v>0</v>
      </c>
      <c r="AB88" s="173">
        <f>COUNTIFS($L$5:$L$300,$X$87,$M$5:$M$300,$Y88,$N$5:$N$300,$Z$31,$O$5:$O$300,$AB$32)</f>
        <v>0</v>
      </c>
      <c r="AC88" s="130"/>
      <c r="AD88" s="130">
        <f t="shared" si="270"/>
        <v>0</v>
      </c>
      <c r="AE88" s="137" t="str">
        <f t="shared" si="271"/>
        <v/>
      </c>
      <c r="AF88" s="173">
        <f>COUNTIFS($L$5:$L$300,$X$87,$M$5:$M$300,$Y88,$N$5:$N$300,$AF$31,$O$5:$O$300,AF$32)</f>
        <v>0</v>
      </c>
      <c r="AG88" s="173">
        <f t="shared" si="272"/>
        <v>0</v>
      </c>
      <c r="AH88" s="173">
        <f t="shared" si="272"/>
        <v>0</v>
      </c>
      <c r="AI88" s="130">
        <f t="shared" si="273"/>
        <v>0</v>
      </c>
      <c r="AJ88" s="136" t="str">
        <f t="shared" ref="AJ88:AJ93" si="305">IF(AI88=0,"",((AF88*3)+(AG88*1.5)+(AH88*0))/AI88)</f>
        <v/>
      </c>
      <c r="AK88" s="182">
        <f t="shared" si="274"/>
        <v>0</v>
      </c>
      <c r="AL88" s="173">
        <f t="shared" si="274"/>
        <v>0</v>
      </c>
      <c r="AM88" s="173">
        <f t="shared" si="274"/>
        <v>0</v>
      </c>
      <c r="AN88" s="130">
        <f t="shared" si="275"/>
        <v>0</v>
      </c>
      <c r="AO88" s="137" t="str">
        <f t="shared" ref="AO88:AO93" si="306">IF(AN88=0,"",((AK88*3)+(AL88*1.5)+(AM88*0))/AN88)</f>
        <v/>
      </c>
      <c r="AP88" s="173">
        <f t="shared" si="276"/>
        <v>0</v>
      </c>
      <c r="AQ88" s="173">
        <f t="shared" si="276"/>
        <v>0</v>
      </c>
      <c r="AR88" s="173">
        <f t="shared" si="276"/>
        <v>0</v>
      </c>
      <c r="AS88" s="130">
        <f t="shared" si="277"/>
        <v>0</v>
      </c>
      <c r="AT88" s="137" t="str">
        <f t="shared" si="278"/>
        <v/>
      </c>
      <c r="AU88" s="182">
        <f t="shared" si="279"/>
        <v>0</v>
      </c>
      <c r="AV88" s="173">
        <f t="shared" si="279"/>
        <v>0</v>
      </c>
      <c r="AW88" s="173">
        <f t="shared" si="279"/>
        <v>0</v>
      </c>
      <c r="AX88" s="130">
        <f t="shared" si="280"/>
        <v>0</v>
      </c>
      <c r="AY88" s="137" t="str">
        <f t="shared" si="281"/>
        <v/>
      </c>
      <c r="AZ88" s="182">
        <f t="shared" si="282"/>
        <v>0</v>
      </c>
      <c r="BA88" s="173">
        <f t="shared" si="282"/>
        <v>0</v>
      </c>
      <c r="BB88" s="173">
        <f t="shared" si="282"/>
        <v>0</v>
      </c>
      <c r="BC88" s="130">
        <f t="shared" si="283"/>
        <v>0</v>
      </c>
      <c r="BD88" s="137" t="str">
        <f t="shared" si="284"/>
        <v/>
      </c>
      <c r="BE88" s="182">
        <f t="shared" si="285"/>
        <v>0</v>
      </c>
      <c r="BF88" s="173">
        <f t="shared" si="285"/>
        <v>0</v>
      </c>
      <c r="BG88" s="173">
        <f t="shared" si="285"/>
        <v>0</v>
      </c>
      <c r="BH88" s="130">
        <f t="shared" si="286"/>
        <v>0</v>
      </c>
      <c r="BI88" s="137" t="str">
        <f t="shared" si="287"/>
        <v/>
      </c>
      <c r="BJ88" s="513"/>
      <c r="BK88" s="126">
        <v>2</v>
      </c>
      <c r="BL88" s="236">
        <f>COUNTIFS($L$5:$L$300,$BJ$33,$M$5:$M$300,$Y88,$N$5:$N$300,$Z$31,$O$5:$O$300,$Z$32)</f>
        <v>0</v>
      </c>
      <c r="BM88" s="236">
        <f>COUNTIFS($L$5:$L$300,$BJ$33,$M$5:$M$300,$Y88,$N$5:$N$300,$Z$31,$O$5:$O$300,$AA$32)</f>
        <v>0</v>
      </c>
      <c r="BN88" s="236">
        <f>COUNTIFS($L$5:$L$300,$BJ$33,$M$5:$M$300,$Y88,$N$5:$N$300,$Z$31,$O$5:$O$300,$AB$32)</f>
        <v>0</v>
      </c>
      <c r="BO88" s="236"/>
      <c r="BP88" s="233">
        <f t="shared" si="288"/>
        <v>0</v>
      </c>
      <c r="BQ88" s="240" t="str">
        <f t="shared" si="289"/>
        <v/>
      </c>
      <c r="BR88" s="236">
        <f>COUNTIFS($L$5:$L$300,$BJ$33,$M$5:$M$300,$Y88,$N$5:$N$300,$AF$31,$O$5:$O$300,BR$32)</f>
        <v>0</v>
      </c>
      <c r="BS88" s="236">
        <f t="shared" si="290"/>
        <v>0</v>
      </c>
      <c r="BT88" s="236">
        <f t="shared" si="290"/>
        <v>0</v>
      </c>
      <c r="BU88" s="233">
        <f t="shared" si="291"/>
        <v>0</v>
      </c>
      <c r="BV88" s="240" t="str">
        <f t="shared" ref="BV88:BV93" si="307">IF(BU88=0,"",((BR88*3)+(BS88*1.5)+(BT88*0))/BU88)</f>
        <v/>
      </c>
      <c r="BW88" s="236">
        <f t="shared" si="292"/>
        <v>0</v>
      </c>
      <c r="BX88" s="236">
        <f t="shared" si="292"/>
        <v>0</v>
      </c>
      <c r="BY88" s="236">
        <f t="shared" si="292"/>
        <v>0</v>
      </c>
      <c r="BZ88" s="233">
        <f t="shared" si="293"/>
        <v>0</v>
      </c>
      <c r="CA88" s="240" t="str">
        <f t="shared" ref="CA88:CA93" si="308">IF(BZ88=0,"",((BW88*3)+(BX88*1.5)+(BY88*0))/BZ88)</f>
        <v/>
      </c>
      <c r="CB88" s="236">
        <f t="shared" si="294"/>
        <v>0</v>
      </c>
      <c r="CC88" s="236">
        <f t="shared" si="294"/>
        <v>0</v>
      </c>
      <c r="CD88" s="236">
        <f t="shared" si="294"/>
        <v>0</v>
      </c>
      <c r="CE88" s="233">
        <f t="shared" si="295"/>
        <v>0</v>
      </c>
      <c r="CF88" s="240" t="str">
        <f t="shared" ref="CF88:CF93" si="309">IF(CE88=0,"",((CB88*3)+(CC88*1.5)+(CD88*0))/CE88)</f>
        <v/>
      </c>
      <c r="CG88" s="237">
        <f t="shared" si="296"/>
        <v>0</v>
      </c>
      <c r="CH88" s="236">
        <f t="shared" si="296"/>
        <v>0</v>
      </c>
      <c r="CI88" s="236">
        <f t="shared" si="296"/>
        <v>0</v>
      </c>
      <c r="CJ88" s="233">
        <f t="shared" si="297"/>
        <v>0</v>
      </c>
      <c r="CK88" s="242" t="str">
        <f t="shared" si="298"/>
        <v/>
      </c>
      <c r="CL88" s="237">
        <f t="shared" si="299"/>
        <v>0</v>
      </c>
      <c r="CM88" s="236">
        <f t="shared" si="299"/>
        <v>0</v>
      </c>
      <c r="CN88" s="236">
        <f t="shared" si="299"/>
        <v>0</v>
      </c>
      <c r="CO88" s="233">
        <f t="shared" si="300"/>
        <v>0</v>
      </c>
      <c r="CP88" s="240" t="str">
        <f t="shared" si="301"/>
        <v/>
      </c>
      <c r="CQ88" s="236">
        <f t="shared" si="302"/>
        <v>0</v>
      </c>
      <c r="CR88" s="236">
        <f t="shared" si="302"/>
        <v>0</v>
      </c>
      <c r="CS88" s="236">
        <f t="shared" si="302"/>
        <v>0</v>
      </c>
      <c r="CT88" s="233">
        <f t="shared" si="303"/>
        <v>0</v>
      </c>
      <c r="CU88" s="240" t="str">
        <f t="shared" si="304"/>
        <v/>
      </c>
      <c r="CV88" s="98"/>
    </row>
    <row r="89" spans="3:100" x14ac:dyDescent="0.25">
      <c r="C89" s="380">
        <f t="shared" si="217"/>
        <v>0</v>
      </c>
      <c r="I89" s="409" t="e">
        <f t="shared" ca="1" si="218"/>
        <v>#NAME?</v>
      </c>
      <c r="K89" s="110"/>
      <c r="L89" s="74" t="str">
        <f t="shared" si="219"/>
        <v/>
      </c>
      <c r="M89" s="11" t="str">
        <f t="shared" si="220"/>
        <v/>
      </c>
      <c r="N89" s="11" t="str">
        <f t="shared" si="221"/>
        <v/>
      </c>
      <c r="O89" s="11" t="str">
        <f t="shared" si="222"/>
        <v/>
      </c>
      <c r="P89" s="380">
        <f t="shared" si="223"/>
        <v>1</v>
      </c>
      <c r="Q89" s="380">
        <f t="shared" si="224"/>
        <v>1</v>
      </c>
      <c r="X89" s="513"/>
      <c r="Y89" s="111">
        <v>3</v>
      </c>
      <c r="Z89" s="174">
        <f>COUNTIFS($L$5:$L$300,$X$87,$M$5:$M$300,$Y89,$N$5:$N$300,$Z$31,$O$5:$O$300,$Z$32)</f>
        <v>0</v>
      </c>
      <c r="AA89" s="174">
        <f>COUNTIFS($L$5:$L$300,$X$87,$M$5:$M$300,$Y89,$N$5:$N$300,$Z$31,$O$5:$O$300,$AA$32)</f>
        <v>0</v>
      </c>
      <c r="AB89" s="174">
        <f>COUNTIFS($L$5:$L$300,$X$87,$M$5:$M$300,$Y89,$N$5:$N$300,$Z$31,$O$5:$O$300,$AB$32)</f>
        <v>0</v>
      </c>
      <c r="AC89" s="409"/>
      <c r="AD89" s="409">
        <f t="shared" si="270"/>
        <v>0</v>
      </c>
      <c r="AE89" s="399" t="str">
        <f t="shared" si="271"/>
        <v/>
      </c>
      <c r="AF89" s="174">
        <f>COUNTIFS($L$5:$L$300,$X$87,$M$5:$M$300,$Y89,$N$5:$N$300,$AF$31,$O$5:$O$300,AF$32)</f>
        <v>0</v>
      </c>
      <c r="AG89" s="174">
        <f t="shared" si="272"/>
        <v>0</v>
      </c>
      <c r="AH89" s="174">
        <f t="shared" si="272"/>
        <v>0</v>
      </c>
      <c r="AI89" s="409">
        <f t="shared" si="273"/>
        <v>0</v>
      </c>
      <c r="AJ89" s="378" t="str">
        <f t="shared" si="305"/>
        <v/>
      </c>
      <c r="AK89" s="181">
        <f t="shared" si="274"/>
        <v>0</v>
      </c>
      <c r="AL89" s="174">
        <f t="shared" si="274"/>
        <v>0</v>
      </c>
      <c r="AM89" s="174">
        <f t="shared" si="274"/>
        <v>0</v>
      </c>
      <c r="AN89" s="409">
        <f t="shared" si="275"/>
        <v>0</v>
      </c>
      <c r="AO89" s="399" t="str">
        <f t="shared" si="306"/>
        <v/>
      </c>
      <c r="AP89" s="174">
        <f t="shared" si="276"/>
        <v>0</v>
      </c>
      <c r="AQ89" s="174">
        <f t="shared" si="276"/>
        <v>0</v>
      </c>
      <c r="AR89" s="174">
        <f t="shared" si="276"/>
        <v>0</v>
      </c>
      <c r="AS89" s="409">
        <f t="shared" si="277"/>
        <v>0</v>
      </c>
      <c r="AT89" s="399" t="str">
        <f t="shared" si="278"/>
        <v/>
      </c>
      <c r="AU89" s="181">
        <f t="shared" si="279"/>
        <v>0</v>
      </c>
      <c r="AV89" s="174">
        <f t="shared" si="279"/>
        <v>0</v>
      </c>
      <c r="AW89" s="174">
        <f t="shared" si="279"/>
        <v>0</v>
      </c>
      <c r="AX89" s="409">
        <f t="shared" si="280"/>
        <v>0</v>
      </c>
      <c r="AY89" s="399" t="str">
        <f t="shared" si="281"/>
        <v/>
      </c>
      <c r="AZ89" s="181">
        <f t="shared" si="282"/>
        <v>0</v>
      </c>
      <c r="BA89" s="174">
        <f t="shared" si="282"/>
        <v>0</v>
      </c>
      <c r="BB89" s="174">
        <f t="shared" si="282"/>
        <v>0</v>
      </c>
      <c r="BC89" s="409">
        <f t="shared" si="283"/>
        <v>0</v>
      </c>
      <c r="BD89" s="399" t="str">
        <f t="shared" si="284"/>
        <v/>
      </c>
      <c r="BE89" s="181">
        <f t="shared" si="285"/>
        <v>0</v>
      </c>
      <c r="BF89" s="174">
        <f t="shared" si="285"/>
        <v>0</v>
      </c>
      <c r="BG89" s="174">
        <f t="shared" si="285"/>
        <v>0</v>
      </c>
      <c r="BH89" s="409">
        <f t="shared" si="286"/>
        <v>0</v>
      </c>
      <c r="BI89" s="399" t="str">
        <f t="shared" si="287"/>
        <v/>
      </c>
      <c r="BJ89" s="513"/>
      <c r="BK89" s="132">
        <v>3</v>
      </c>
      <c r="BL89" s="174">
        <f>COUNTIFS($L$5:$L$300,$BJ$33,$M$5:$M$300,$Y89,$N$5:$N$300,$Z$31,$O$5:$O$300,$Z$32)</f>
        <v>0</v>
      </c>
      <c r="BM89" s="174">
        <f>COUNTIFS($L$5:$L$300,$BJ$33,$M$5:$M$300,$Y89,$N$5:$N$300,$Z$31,$O$5:$O$300,$AA$32)</f>
        <v>0</v>
      </c>
      <c r="BN89" s="174">
        <f>COUNTIFS($L$5:$L$300,$BJ$33,$M$5:$M$300,$Y89,$N$5:$N$300,$Z$31,$O$5:$O$300,$AB$32)</f>
        <v>0</v>
      </c>
      <c r="BO89" s="174"/>
      <c r="BP89" s="409">
        <f t="shared" si="288"/>
        <v>0</v>
      </c>
      <c r="BQ89" s="399" t="str">
        <f t="shared" si="289"/>
        <v/>
      </c>
      <c r="BR89" s="174">
        <f>COUNTIFS($L$5:$L$300,$BJ$33,$M$5:$M$300,$Y89,$N$5:$N$300,$AF$31,$O$5:$O$300,BR$32)</f>
        <v>0</v>
      </c>
      <c r="BS89" s="174">
        <f t="shared" si="290"/>
        <v>0</v>
      </c>
      <c r="BT89" s="174">
        <f t="shared" si="290"/>
        <v>0</v>
      </c>
      <c r="BU89" s="409">
        <f t="shared" si="291"/>
        <v>0</v>
      </c>
      <c r="BV89" s="399" t="str">
        <f t="shared" si="307"/>
        <v/>
      </c>
      <c r="BW89" s="174">
        <f t="shared" si="292"/>
        <v>0</v>
      </c>
      <c r="BX89" s="174">
        <f t="shared" si="292"/>
        <v>0</v>
      </c>
      <c r="BY89" s="174">
        <f t="shared" si="292"/>
        <v>0</v>
      </c>
      <c r="BZ89" s="409">
        <f t="shared" si="293"/>
        <v>0</v>
      </c>
      <c r="CA89" s="399" t="str">
        <f t="shared" si="308"/>
        <v/>
      </c>
      <c r="CB89" s="174">
        <f t="shared" si="294"/>
        <v>0</v>
      </c>
      <c r="CC89" s="174">
        <f t="shared" si="294"/>
        <v>0</v>
      </c>
      <c r="CD89" s="174">
        <f t="shared" si="294"/>
        <v>0</v>
      </c>
      <c r="CE89" s="409">
        <f t="shared" si="295"/>
        <v>0</v>
      </c>
      <c r="CF89" s="399" t="str">
        <f t="shared" si="309"/>
        <v/>
      </c>
      <c r="CG89" s="181">
        <f t="shared" si="296"/>
        <v>0</v>
      </c>
      <c r="CH89" s="174">
        <f t="shared" si="296"/>
        <v>0</v>
      </c>
      <c r="CI89" s="174">
        <f t="shared" si="296"/>
        <v>0</v>
      </c>
      <c r="CJ89" s="409">
        <f t="shared" si="297"/>
        <v>0</v>
      </c>
      <c r="CK89" s="398" t="str">
        <f t="shared" si="298"/>
        <v/>
      </c>
      <c r="CL89" s="181">
        <f t="shared" si="299"/>
        <v>0</v>
      </c>
      <c r="CM89" s="174">
        <f t="shared" si="299"/>
        <v>0</v>
      </c>
      <c r="CN89" s="174">
        <f t="shared" si="299"/>
        <v>0</v>
      </c>
      <c r="CO89" s="409">
        <f t="shared" si="300"/>
        <v>0</v>
      </c>
      <c r="CP89" s="399" t="str">
        <f t="shared" si="301"/>
        <v/>
      </c>
      <c r="CQ89" s="174">
        <f t="shared" si="302"/>
        <v>0</v>
      </c>
      <c r="CR89" s="174">
        <f t="shared" si="302"/>
        <v>0</v>
      </c>
      <c r="CS89" s="174">
        <f t="shared" si="302"/>
        <v>0</v>
      </c>
      <c r="CT89" s="409">
        <f t="shared" si="303"/>
        <v>0</v>
      </c>
      <c r="CU89" s="399" t="str">
        <f t="shared" si="304"/>
        <v/>
      </c>
      <c r="CV89" s="98"/>
    </row>
    <row r="90" spans="3:100" x14ac:dyDescent="0.25">
      <c r="C90" s="380">
        <f t="shared" si="217"/>
        <v>0</v>
      </c>
      <c r="I90" s="409" t="e">
        <f t="shared" ca="1" si="218"/>
        <v>#NAME?</v>
      </c>
      <c r="K90" s="110"/>
      <c r="L90" s="74" t="str">
        <f t="shared" si="219"/>
        <v/>
      </c>
      <c r="M90" s="11" t="str">
        <f t="shared" si="220"/>
        <v/>
      </c>
      <c r="N90" s="11" t="str">
        <f t="shared" si="221"/>
        <v/>
      </c>
      <c r="O90" s="11" t="str">
        <f t="shared" si="222"/>
        <v/>
      </c>
      <c r="P90" s="380">
        <f t="shared" si="223"/>
        <v>1</v>
      </c>
      <c r="Q90" s="380">
        <f t="shared" si="224"/>
        <v>1</v>
      </c>
      <c r="X90" s="513"/>
      <c r="Y90" s="129">
        <v>4</v>
      </c>
      <c r="Z90" s="173">
        <f>COUNTIFS($L$5:$L$300,$X$87,$M$5:$M$300,$Y90,$N$5:$N$300,$Z$31,$O$5:$O$300,$Z$32)</f>
        <v>0</v>
      </c>
      <c r="AA90" s="173">
        <f>COUNTIFS($L$5:$L$300,$X$87,$M$5:$M$300,$Y90,$N$5:$N$300,$Z$31,$O$5:$O$300,$AA$32)</f>
        <v>0</v>
      </c>
      <c r="AB90" s="173">
        <f>COUNTIFS($L$5:$L$300,$X$87,$M$5:$M$300,$Y90,$N$5:$N$300,$Z$31,$O$5:$O$300,$AB$32)</f>
        <v>0</v>
      </c>
      <c r="AC90" s="130"/>
      <c r="AD90" s="130">
        <f t="shared" si="270"/>
        <v>0</v>
      </c>
      <c r="AE90" s="137" t="str">
        <f t="shared" si="271"/>
        <v/>
      </c>
      <c r="AF90" s="173">
        <f>COUNTIFS($L$5:$L$300,$X$87,$M$5:$M$300,$Y90,$N$5:$N$300,$AF$31,$O$5:$O$300,AF$32)</f>
        <v>0</v>
      </c>
      <c r="AG90" s="173">
        <f t="shared" si="272"/>
        <v>0</v>
      </c>
      <c r="AH90" s="173">
        <f t="shared" si="272"/>
        <v>0</v>
      </c>
      <c r="AI90" s="130">
        <f t="shared" si="273"/>
        <v>0</v>
      </c>
      <c r="AJ90" s="136" t="str">
        <f t="shared" si="305"/>
        <v/>
      </c>
      <c r="AK90" s="182">
        <f t="shared" si="274"/>
        <v>0</v>
      </c>
      <c r="AL90" s="173">
        <f t="shared" si="274"/>
        <v>0</v>
      </c>
      <c r="AM90" s="173">
        <f t="shared" si="274"/>
        <v>0</v>
      </c>
      <c r="AN90" s="130">
        <f t="shared" si="275"/>
        <v>0</v>
      </c>
      <c r="AO90" s="137" t="str">
        <f t="shared" si="306"/>
        <v/>
      </c>
      <c r="AP90" s="173">
        <f t="shared" si="276"/>
        <v>0</v>
      </c>
      <c r="AQ90" s="173">
        <f t="shared" si="276"/>
        <v>0</v>
      </c>
      <c r="AR90" s="173">
        <f t="shared" si="276"/>
        <v>0</v>
      </c>
      <c r="AS90" s="130">
        <f t="shared" si="277"/>
        <v>0</v>
      </c>
      <c r="AT90" s="137" t="str">
        <f t="shared" si="278"/>
        <v/>
      </c>
      <c r="AU90" s="182">
        <f t="shared" si="279"/>
        <v>0</v>
      </c>
      <c r="AV90" s="173">
        <f t="shared" si="279"/>
        <v>0</v>
      </c>
      <c r="AW90" s="173">
        <f t="shared" si="279"/>
        <v>0</v>
      </c>
      <c r="AX90" s="130">
        <f t="shared" si="280"/>
        <v>0</v>
      </c>
      <c r="AY90" s="137" t="str">
        <f t="shared" si="281"/>
        <v/>
      </c>
      <c r="AZ90" s="182">
        <f t="shared" si="282"/>
        <v>0</v>
      </c>
      <c r="BA90" s="173">
        <f t="shared" si="282"/>
        <v>0</v>
      </c>
      <c r="BB90" s="173">
        <f t="shared" si="282"/>
        <v>0</v>
      </c>
      <c r="BC90" s="130">
        <f t="shared" si="283"/>
        <v>0</v>
      </c>
      <c r="BD90" s="137" t="str">
        <f t="shared" si="284"/>
        <v/>
      </c>
      <c r="BE90" s="182">
        <f t="shared" si="285"/>
        <v>0</v>
      </c>
      <c r="BF90" s="173">
        <f t="shared" si="285"/>
        <v>0</v>
      </c>
      <c r="BG90" s="173">
        <f t="shared" si="285"/>
        <v>0</v>
      </c>
      <c r="BH90" s="130">
        <f t="shared" si="286"/>
        <v>0</v>
      </c>
      <c r="BI90" s="137" t="str">
        <f t="shared" si="287"/>
        <v/>
      </c>
      <c r="BJ90" s="513"/>
      <c r="BK90" s="126">
        <v>4</v>
      </c>
      <c r="BL90" s="236">
        <f>COUNTIFS($L$5:$L$300,$BJ$33,$M$5:$M$300,$Y90,$N$5:$N$300,$Z$31,$O$5:$O$300,$Z$32)</f>
        <v>0</v>
      </c>
      <c r="BM90" s="236">
        <f>COUNTIFS($L$5:$L$300,$BJ$33,$M$5:$M$300,$Y90,$N$5:$N$300,$Z$31,$O$5:$O$300,$AA$32)</f>
        <v>0</v>
      </c>
      <c r="BN90" s="236">
        <f>COUNTIFS($L$5:$L$300,$BJ$33,$M$5:$M$300,$Y90,$N$5:$N$300,$Z$31,$O$5:$O$300,$AB$32)</f>
        <v>0</v>
      </c>
      <c r="BO90" s="236"/>
      <c r="BP90" s="233">
        <f t="shared" si="288"/>
        <v>0</v>
      </c>
      <c r="BQ90" s="240" t="str">
        <f t="shared" si="289"/>
        <v/>
      </c>
      <c r="BR90" s="236">
        <f>COUNTIFS($L$5:$L$300,$BJ$33,$M$5:$M$300,$Y90,$N$5:$N$300,$AF$31,$O$5:$O$300,BR$32)</f>
        <v>0</v>
      </c>
      <c r="BS90" s="236">
        <f t="shared" si="290"/>
        <v>0</v>
      </c>
      <c r="BT90" s="236">
        <f t="shared" si="290"/>
        <v>0</v>
      </c>
      <c r="BU90" s="233">
        <f t="shared" si="291"/>
        <v>0</v>
      </c>
      <c r="BV90" s="240" t="str">
        <f t="shared" si="307"/>
        <v/>
      </c>
      <c r="BW90" s="236">
        <f t="shared" si="292"/>
        <v>0</v>
      </c>
      <c r="BX90" s="236">
        <f t="shared" si="292"/>
        <v>0</v>
      </c>
      <c r="BY90" s="236">
        <f t="shared" si="292"/>
        <v>0</v>
      </c>
      <c r="BZ90" s="233">
        <f t="shared" si="293"/>
        <v>0</v>
      </c>
      <c r="CA90" s="240" t="str">
        <f t="shared" si="308"/>
        <v/>
      </c>
      <c r="CB90" s="236">
        <f t="shared" si="294"/>
        <v>0</v>
      </c>
      <c r="CC90" s="236">
        <f t="shared" si="294"/>
        <v>0</v>
      </c>
      <c r="CD90" s="236">
        <f t="shared" si="294"/>
        <v>0</v>
      </c>
      <c r="CE90" s="233">
        <f t="shared" si="295"/>
        <v>0</v>
      </c>
      <c r="CF90" s="240" t="str">
        <f t="shared" si="309"/>
        <v/>
      </c>
      <c r="CG90" s="237">
        <f t="shared" si="296"/>
        <v>0</v>
      </c>
      <c r="CH90" s="236">
        <f t="shared" si="296"/>
        <v>0</v>
      </c>
      <c r="CI90" s="236">
        <f t="shared" si="296"/>
        <v>0</v>
      </c>
      <c r="CJ90" s="233">
        <f t="shared" si="297"/>
        <v>0</v>
      </c>
      <c r="CK90" s="242" t="str">
        <f t="shared" si="298"/>
        <v/>
      </c>
      <c r="CL90" s="237">
        <f t="shared" si="299"/>
        <v>0</v>
      </c>
      <c r="CM90" s="236">
        <f t="shared" si="299"/>
        <v>0</v>
      </c>
      <c r="CN90" s="236">
        <f t="shared" si="299"/>
        <v>0</v>
      </c>
      <c r="CO90" s="233">
        <f t="shared" si="300"/>
        <v>0</v>
      </c>
      <c r="CP90" s="240" t="str">
        <f t="shared" si="301"/>
        <v/>
      </c>
      <c r="CQ90" s="236">
        <f t="shared" si="302"/>
        <v>0</v>
      </c>
      <c r="CR90" s="236">
        <f t="shared" si="302"/>
        <v>0</v>
      </c>
      <c r="CS90" s="236">
        <f t="shared" si="302"/>
        <v>0</v>
      </c>
      <c r="CT90" s="233">
        <f t="shared" si="303"/>
        <v>0</v>
      </c>
      <c r="CU90" s="240" t="str">
        <f t="shared" si="304"/>
        <v/>
      </c>
      <c r="CV90" s="98"/>
    </row>
    <row r="91" spans="3:100" x14ac:dyDescent="0.25">
      <c r="C91" s="380">
        <f t="shared" si="217"/>
        <v>0</v>
      </c>
      <c r="I91" s="409" t="e">
        <f t="shared" ca="1" si="218"/>
        <v>#NAME?</v>
      </c>
      <c r="K91" s="110"/>
      <c r="L91" s="74" t="str">
        <f t="shared" si="219"/>
        <v/>
      </c>
      <c r="M91" s="11" t="str">
        <f t="shared" si="220"/>
        <v/>
      </c>
      <c r="N91" s="11" t="str">
        <f t="shared" si="221"/>
        <v/>
      </c>
      <c r="O91" s="11" t="str">
        <f t="shared" si="222"/>
        <v/>
      </c>
      <c r="P91" s="380">
        <f t="shared" si="223"/>
        <v>1</v>
      </c>
      <c r="Q91" s="380">
        <f t="shared" si="224"/>
        <v>1</v>
      </c>
      <c r="X91" s="513"/>
      <c r="Y91" s="111">
        <v>5</v>
      </c>
      <c r="Z91" s="174">
        <f>COUNTIFS($L$5:$L$300,$X$87,$M$5:$M$300,$Y91,$N$5:$N$300,$Z$31,$O$5:$O$300,$Z$32)</f>
        <v>0</v>
      </c>
      <c r="AA91" s="174">
        <f>COUNTIFS($L$5:$L$300,$X$87,$M$5:$M$300,$Y91,$N$5:$N$300,$Z$31,$O$5:$O$300,$AA$32)</f>
        <v>0</v>
      </c>
      <c r="AB91" s="174">
        <f>COUNTIFS($L$5:$L$300,$X$87,$M$5:$M$300,$Y91,$N$5:$N$300,$Z$31,$O$5:$O$300,$AB$32)</f>
        <v>0</v>
      </c>
      <c r="AC91" s="409"/>
      <c r="AD91" s="409">
        <f t="shared" si="270"/>
        <v>0</v>
      </c>
      <c r="AE91" s="399" t="str">
        <f t="shared" si="271"/>
        <v/>
      </c>
      <c r="AF91" s="174">
        <f>COUNTIFS($L$5:$L$300,$X$87,$M$5:$M$300,$Y91,$N$5:$N$300,$AF$31,$O$5:$O$300,AF$32)</f>
        <v>0</v>
      </c>
      <c r="AG91" s="174">
        <f t="shared" si="272"/>
        <v>0</v>
      </c>
      <c r="AH91" s="174">
        <f t="shared" si="272"/>
        <v>0</v>
      </c>
      <c r="AI91" s="409">
        <f t="shared" si="273"/>
        <v>0</v>
      </c>
      <c r="AJ91" s="378" t="str">
        <f t="shared" si="305"/>
        <v/>
      </c>
      <c r="AK91" s="181">
        <f t="shared" si="274"/>
        <v>0</v>
      </c>
      <c r="AL91" s="174">
        <f t="shared" si="274"/>
        <v>0</v>
      </c>
      <c r="AM91" s="174">
        <f t="shared" si="274"/>
        <v>0</v>
      </c>
      <c r="AN91" s="409">
        <f t="shared" si="275"/>
        <v>0</v>
      </c>
      <c r="AO91" s="399" t="str">
        <f t="shared" si="306"/>
        <v/>
      </c>
      <c r="AP91" s="174">
        <f t="shared" si="276"/>
        <v>0</v>
      </c>
      <c r="AQ91" s="174">
        <f t="shared" si="276"/>
        <v>0</v>
      </c>
      <c r="AR91" s="174">
        <f t="shared" si="276"/>
        <v>0</v>
      </c>
      <c r="AS91" s="409">
        <f t="shared" si="277"/>
        <v>0</v>
      </c>
      <c r="AT91" s="399" t="str">
        <f t="shared" si="278"/>
        <v/>
      </c>
      <c r="AU91" s="181">
        <f t="shared" si="279"/>
        <v>0</v>
      </c>
      <c r="AV91" s="174">
        <f t="shared" si="279"/>
        <v>0</v>
      </c>
      <c r="AW91" s="174">
        <f t="shared" si="279"/>
        <v>0</v>
      </c>
      <c r="AX91" s="409">
        <f t="shared" si="280"/>
        <v>0</v>
      </c>
      <c r="AY91" s="399" t="str">
        <f t="shared" si="281"/>
        <v/>
      </c>
      <c r="AZ91" s="181">
        <f t="shared" si="282"/>
        <v>0</v>
      </c>
      <c r="BA91" s="174">
        <f t="shared" si="282"/>
        <v>0</v>
      </c>
      <c r="BB91" s="174">
        <f t="shared" si="282"/>
        <v>0</v>
      </c>
      <c r="BC91" s="409">
        <f t="shared" si="283"/>
        <v>0</v>
      </c>
      <c r="BD91" s="399" t="str">
        <f t="shared" si="284"/>
        <v/>
      </c>
      <c r="BE91" s="181">
        <f t="shared" si="285"/>
        <v>0</v>
      </c>
      <c r="BF91" s="174">
        <f t="shared" si="285"/>
        <v>0</v>
      </c>
      <c r="BG91" s="174">
        <f t="shared" si="285"/>
        <v>0</v>
      </c>
      <c r="BH91" s="409">
        <f t="shared" si="286"/>
        <v>0</v>
      </c>
      <c r="BI91" s="399" t="str">
        <f t="shared" si="287"/>
        <v/>
      </c>
      <c r="BJ91" s="513"/>
      <c r="BK91" s="132">
        <v>5</v>
      </c>
      <c r="BL91" s="174">
        <f>COUNTIFS($L$5:$L$300,$BJ$33,$M$5:$M$300,$Y91,$N$5:$N$300,$Z$31,$O$5:$O$300,$Z$32)</f>
        <v>0</v>
      </c>
      <c r="BM91" s="174">
        <f>COUNTIFS($L$5:$L$300,$BJ$33,$M$5:$M$300,$Y91,$N$5:$N$300,$Z$31,$O$5:$O$300,$AA$32)</f>
        <v>0</v>
      </c>
      <c r="BN91" s="174">
        <f>COUNTIFS($L$5:$L$300,$BJ$33,$M$5:$M$300,$Y91,$N$5:$N$300,$Z$31,$O$5:$O$300,$AB$32)</f>
        <v>0</v>
      </c>
      <c r="BO91" s="174"/>
      <c r="BP91" s="409">
        <f t="shared" si="288"/>
        <v>0</v>
      </c>
      <c r="BQ91" s="399" t="str">
        <f t="shared" si="289"/>
        <v/>
      </c>
      <c r="BR91" s="174">
        <f>COUNTIFS($L$5:$L$300,$BJ$33,$M$5:$M$300,$Y91,$N$5:$N$300,$AF$31,$O$5:$O$300,BR$32)</f>
        <v>0</v>
      </c>
      <c r="BS91" s="174">
        <f t="shared" si="290"/>
        <v>0</v>
      </c>
      <c r="BT91" s="174">
        <f t="shared" si="290"/>
        <v>0</v>
      </c>
      <c r="BU91" s="409">
        <f t="shared" si="291"/>
        <v>0</v>
      </c>
      <c r="BV91" s="399" t="str">
        <f t="shared" si="307"/>
        <v/>
      </c>
      <c r="BW91" s="174">
        <f t="shared" si="292"/>
        <v>0</v>
      </c>
      <c r="BX91" s="174">
        <f t="shared" si="292"/>
        <v>0</v>
      </c>
      <c r="BY91" s="174">
        <f t="shared" si="292"/>
        <v>0</v>
      </c>
      <c r="BZ91" s="409">
        <f t="shared" si="293"/>
        <v>0</v>
      </c>
      <c r="CA91" s="399" t="str">
        <f t="shared" si="308"/>
        <v/>
      </c>
      <c r="CB91" s="174">
        <f t="shared" si="294"/>
        <v>0</v>
      </c>
      <c r="CC91" s="174">
        <f t="shared" si="294"/>
        <v>0</v>
      </c>
      <c r="CD91" s="174">
        <f t="shared" si="294"/>
        <v>0</v>
      </c>
      <c r="CE91" s="409">
        <f t="shared" si="295"/>
        <v>0</v>
      </c>
      <c r="CF91" s="399" t="str">
        <f t="shared" si="309"/>
        <v/>
      </c>
      <c r="CG91" s="181">
        <f t="shared" si="296"/>
        <v>0</v>
      </c>
      <c r="CH91" s="174">
        <f t="shared" si="296"/>
        <v>0</v>
      </c>
      <c r="CI91" s="174">
        <f t="shared" si="296"/>
        <v>0</v>
      </c>
      <c r="CJ91" s="409">
        <f t="shared" si="297"/>
        <v>0</v>
      </c>
      <c r="CK91" s="398" t="str">
        <f t="shared" si="298"/>
        <v/>
      </c>
      <c r="CL91" s="181">
        <f t="shared" si="299"/>
        <v>0</v>
      </c>
      <c r="CM91" s="174">
        <f t="shared" si="299"/>
        <v>0</v>
      </c>
      <c r="CN91" s="174">
        <f t="shared" si="299"/>
        <v>0</v>
      </c>
      <c r="CO91" s="409">
        <f t="shared" si="300"/>
        <v>0</v>
      </c>
      <c r="CP91" s="399" t="str">
        <f t="shared" si="301"/>
        <v/>
      </c>
      <c r="CQ91" s="174">
        <f t="shared" si="302"/>
        <v>0</v>
      </c>
      <c r="CR91" s="174">
        <f t="shared" si="302"/>
        <v>0</v>
      </c>
      <c r="CS91" s="174">
        <f t="shared" si="302"/>
        <v>0</v>
      </c>
      <c r="CT91" s="409">
        <f t="shared" si="303"/>
        <v>0</v>
      </c>
      <c r="CU91" s="399" t="str">
        <f t="shared" si="304"/>
        <v/>
      </c>
      <c r="CV91" s="98"/>
    </row>
    <row r="92" spans="3:100" ht="15.75" thickBot="1" x14ac:dyDescent="0.3">
      <c r="C92" s="380">
        <f t="shared" si="217"/>
        <v>0</v>
      </c>
      <c r="I92" s="409" t="e">
        <f t="shared" ca="1" si="218"/>
        <v>#NAME?</v>
      </c>
      <c r="K92" s="110"/>
      <c r="L92" s="74" t="str">
        <f t="shared" si="219"/>
        <v/>
      </c>
      <c r="M92" s="11" t="str">
        <f t="shared" si="220"/>
        <v/>
      </c>
      <c r="N92" s="11" t="str">
        <f t="shared" si="221"/>
        <v/>
      </c>
      <c r="O92" s="11" t="str">
        <f t="shared" si="222"/>
        <v/>
      </c>
      <c r="P92" s="380">
        <f t="shared" si="223"/>
        <v>1</v>
      </c>
      <c r="Q92" s="380">
        <f t="shared" si="224"/>
        <v>1</v>
      </c>
      <c r="X92" s="514"/>
      <c r="Y92" s="168">
        <v>6</v>
      </c>
      <c r="Z92" s="173">
        <f>COUNTIFS($L$5:$L$300,$X$87,$M$5:$M$300,$Y92,$N$5:$N$300,$Z$31,$O$5:$O$300,$Z$32)</f>
        <v>0</v>
      </c>
      <c r="AA92" s="173">
        <f>COUNTIFS($L$5:$L$300,$X$87,$M$5:$M$300,$Y92,$N$5:$N$300,$Z$31,$O$5:$O$300,$AA$32)</f>
        <v>0</v>
      </c>
      <c r="AB92" s="173">
        <f>COUNTIFS($L$5:$L$300,$X$87,$M$5:$M$300,$Y92,$N$5:$N$300,$Z$31,$O$5:$O$300,$AB$32)</f>
        <v>0</v>
      </c>
      <c r="AC92" s="130"/>
      <c r="AD92" s="130">
        <f t="shared" si="270"/>
        <v>0</v>
      </c>
      <c r="AE92" s="137" t="str">
        <f t="shared" si="271"/>
        <v/>
      </c>
      <c r="AF92" s="173">
        <f>COUNTIFS($L$5:$L$300,$X$87,$M$5:$M$300,$Y92,$N$5:$N$300,$AF$31,$O$5:$O$300,AF$32)</f>
        <v>0</v>
      </c>
      <c r="AG92" s="173">
        <f t="shared" si="272"/>
        <v>0</v>
      </c>
      <c r="AH92" s="173">
        <f t="shared" si="272"/>
        <v>0</v>
      </c>
      <c r="AI92" s="130">
        <f t="shared" si="273"/>
        <v>0</v>
      </c>
      <c r="AJ92" s="136" t="str">
        <f t="shared" si="305"/>
        <v/>
      </c>
      <c r="AK92" s="182">
        <f t="shared" si="274"/>
        <v>0</v>
      </c>
      <c r="AL92" s="173">
        <f t="shared" si="274"/>
        <v>0</v>
      </c>
      <c r="AM92" s="173">
        <f t="shared" si="274"/>
        <v>0</v>
      </c>
      <c r="AN92" s="130">
        <f t="shared" si="275"/>
        <v>0</v>
      </c>
      <c r="AO92" s="137" t="str">
        <f t="shared" si="306"/>
        <v/>
      </c>
      <c r="AP92" s="173">
        <f t="shared" si="276"/>
        <v>0</v>
      </c>
      <c r="AQ92" s="173">
        <f t="shared" si="276"/>
        <v>0</v>
      </c>
      <c r="AR92" s="173">
        <f t="shared" si="276"/>
        <v>0</v>
      </c>
      <c r="AS92" s="130">
        <f t="shared" si="277"/>
        <v>0</v>
      </c>
      <c r="AT92" s="137" t="str">
        <f t="shared" si="278"/>
        <v/>
      </c>
      <c r="AU92" s="182">
        <f t="shared" si="279"/>
        <v>0</v>
      </c>
      <c r="AV92" s="173">
        <f t="shared" si="279"/>
        <v>0</v>
      </c>
      <c r="AW92" s="173">
        <f t="shared" si="279"/>
        <v>0</v>
      </c>
      <c r="AX92" s="130">
        <f t="shared" si="280"/>
        <v>0</v>
      </c>
      <c r="AY92" s="137" t="str">
        <f t="shared" si="281"/>
        <v/>
      </c>
      <c r="AZ92" s="183">
        <f t="shared" si="282"/>
        <v>0</v>
      </c>
      <c r="BA92" s="184">
        <f t="shared" si="282"/>
        <v>0</v>
      </c>
      <c r="BB92" s="173">
        <f t="shared" si="282"/>
        <v>0</v>
      </c>
      <c r="BC92" s="153">
        <f t="shared" si="283"/>
        <v>0</v>
      </c>
      <c r="BD92" s="164" t="str">
        <f t="shared" si="284"/>
        <v/>
      </c>
      <c r="BE92" s="182">
        <f t="shared" si="285"/>
        <v>0</v>
      </c>
      <c r="BF92" s="173">
        <f t="shared" si="285"/>
        <v>0</v>
      </c>
      <c r="BG92" s="173">
        <f t="shared" si="285"/>
        <v>0</v>
      </c>
      <c r="BH92" s="130">
        <f t="shared" si="286"/>
        <v>0</v>
      </c>
      <c r="BI92" s="137" t="str">
        <f t="shared" si="287"/>
        <v/>
      </c>
      <c r="BJ92" s="514"/>
      <c r="BK92" s="234">
        <v>6</v>
      </c>
      <c r="BL92" s="236">
        <f>COUNTIFS($L$5:$L$300,$BJ$33,$M$5:$M$300,$Y92,$N$5:$N$300,$Z$31,$O$5:$O$300,$Z$32)</f>
        <v>0</v>
      </c>
      <c r="BM92" s="236">
        <f>COUNTIFS($L$5:$L$300,$BJ$33,$M$5:$M$300,$Y92,$N$5:$N$300,$Z$31,$O$5:$O$300,$AA$32)</f>
        <v>0</v>
      </c>
      <c r="BN92" s="236">
        <f>COUNTIFS($L$5:$L$300,$BJ$33,$M$5:$M$300,$Y92,$N$5:$N$300,$Z$31,$O$5:$O$300,$AB$32)</f>
        <v>0</v>
      </c>
      <c r="BO92" s="236"/>
      <c r="BP92" s="233">
        <f t="shared" si="288"/>
        <v>0</v>
      </c>
      <c r="BQ92" s="241" t="str">
        <f t="shared" si="289"/>
        <v/>
      </c>
      <c r="BR92" s="236">
        <f>COUNTIFS($L$5:$L$300,$BJ$33,$M$5:$M$300,$Y92,$N$5:$N$300,$AF$31,$O$5:$O$300,BR$32)</f>
        <v>0</v>
      </c>
      <c r="BS92" s="236">
        <f t="shared" si="290"/>
        <v>0</v>
      </c>
      <c r="BT92" s="236">
        <f t="shared" si="290"/>
        <v>0</v>
      </c>
      <c r="BU92" s="233">
        <f t="shared" si="291"/>
        <v>0</v>
      </c>
      <c r="BV92" s="241" t="str">
        <f t="shared" si="307"/>
        <v/>
      </c>
      <c r="BW92" s="236">
        <f t="shared" si="292"/>
        <v>0</v>
      </c>
      <c r="BX92" s="236">
        <f t="shared" si="292"/>
        <v>0</v>
      </c>
      <c r="BY92" s="236">
        <f t="shared" si="292"/>
        <v>0</v>
      </c>
      <c r="BZ92" s="233">
        <f t="shared" si="293"/>
        <v>0</v>
      </c>
      <c r="CA92" s="240" t="str">
        <f t="shared" si="308"/>
        <v/>
      </c>
      <c r="CB92" s="236">
        <f t="shared" si="294"/>
        <v>0</v>
      </c>
      <c r="CC92" s="236">
        <f t="shared" si="294"/>
        <v>0</v>
      </c>
      <c r="CD92" s="236">
        <f t="shared" si="294"/>
        <v>0</v>
      </c>
      <c r="CE92" s="233">
        <f t="shared" si="295"/>
        <v>0</v>
      </c>
      <c r="CF92" s="240" t="str">
        <f t="shared" si="309"/>
        <v/>
      </c>
      <c r="CG92" s="237">
        <f t="shared" si="296"/>
        <v>0</v>
      </c>
      <c r="CH92" s="236">
        <f t="shared" si="296"/>
        <v>0</v>
      </c>
      <c r="CI92" s="236">
        <f t="shared" si="296"/>
        <v>0</v>
      </c>
      <c r="CJ92" s="233">
        <f t="shared" si="297"/>
        <v>0</v>
      </c>
      <c r="CK92" s="242" t="str">
        <f t="shared" si="298"/>
        <v/>
      </c>
      <c r="CL92" s="238">
        <f t="shared" si="299"/>
        <v>0</v>
      </c>
      <c r="CM92" s="239">
        <f t="shared" si="299"/>
        <v>0</v>
      </c>
      <c r="CN92" s="239">
        <f t="shared" si="299"/>
        <v>0</v>
      </c>
      <c r="CO92" s="235">
        <f t="shared" si="300"/>
        <v>0</v>
      </c>
      <c r="CP92" s="241" t="str">
        <f t="shared" si="301"/>
        <v/>
      </c>
      <c r="CQ92" s="236">
        <f t="shared" si="302"/>
        <v>0</v>
      </c>
      <c r="CR92" s="236">
        <f t="shared" si="302"/>
        <v>0</v>
      </c>
      <c r="CS92" s="236">
        <f t="shared" si="302"/>
        <v>0</v>
      </c>
      <c r="CT92" s="233">
        <f t="shared" si="303"/>
        <v>0</v>
      </c>
      <c r="CU92" s="240" t="str">
        <f t="shared" si="304"/>
        <v/>
      </c>
      <c r="CV92" s="98"/>
    </row>
    <row r="93" spans="3:100" ht="16.5" thickBot="1" x14ac:dyDescent="0.3">
      <c r="C93" s="380">
        <f t="shared" si="217"/>
        <v>0</v>
      </c>
      <c r="I93" s="409" t="e">
        <f t="shared" ca="1" si="218"/>
        <v>#NAME?</v>
      </c>
      <c r="K93" s="110"/>
      <c r="L93" s="74" t="str">
        <f t="shared" si="219"/>
        <v/>
      </c>
      <c r="M93" s="11" t="str">
        <f t="shared" si="220"/>
        <v/>
      </c>
      <c r="N93" s="11" t="str">
        <f t="shared" si="221"/>
        <v/>
      </c>
      <c r="O93" s="11" t="str">
        <f t="shared" si="222"/>
        <v/>
      </c>
      <c r="P93" s="380">
        <f t="shared" si="223"/>
        <v>1</v>
      </c>
      <c r="Q93" s="380">
        <f t="shared" si="224"/>
        <v>1</v>
      </c>
      <c r="X93" s="505" t="s">
        <v>130</v>
      </c>
      <c r="Y93" s="506"/>
      <c r="Z93" s="175">
        <f>SUM(Z87:Z92)</f>
        <v>0</v>
      </c>
      <c r="AA93" s="176">
        <f>SUM(AA87:AA92)</f>
        <v>0</v>
      </c>
      <c r="AB93" s="176">
        <f>SUM(AB87:AB92)</f>
        <v>0</v>
      </c>
      <c r="AC93" s="393"/>
      <c r="AD93" s="393">
        <f t="shared" si="270"/>
        <v>0</v>
      </c>
      <c r="AE93" s="138" t="str">
        <f t="shared" si="271"/>
        <v/>
      </c>
      <c r="AF93" s="175">
        <f>SUM(AF87:AF92)</f>
        <v>0</v>
      </c>
      <c r="AG93" s="176">
        <f>SUM(AG87:AG92)</f>
        <v>0</v>
      </c>
      <c r="AH93" s="176">
        <f>SUM(AH87:AH92)</f>
        <v>0</v>
      </c>
      <c r="AI93" s="393">
        <f t="shared" si="273"/>
        <v>0</v>
      </c>
      <c r="AJ93" s="390" t="str">
        <f t="shared" si="305"/>
        <v/>
      </c>
      <c r="AK93" s="175">
        <f>SUM(AK87:AK92)</f>
        <v>0</v>
      </c>
      <c r="AL93" s="176">
        <f>SUM(AL87:AL92)</f>
        <v>0</v>
      </c>
      <c r="AM93" s="176">
        <f>SUM(AM87:AM92)</f>
        <v>0</v>
      </c>
      <c r="AN93" s="393">
        <f t="shared" si="275"/>
        <v>0</v>
      </c>
      <c r="AO93" s="138" t="str">
        <f t="shared" si="306"/>
        <v/>
      </c>
      <c r="AP93" s="175">
        <f>SUM(AP87:AP92)</f>
        <v>0</v>
      </c>
      <c r="AQ93" s="176">
        <f>SUM(AQ87:AQ92)</f>
        <v>0</v>
      </c>
      <c r="AR93" s="176">
        <f>SUM(AR87:AR92)</f>
        <v>0</v>
      </c>
      <c r="AS93" s="393">
        <f t="shared" si="277"/>
        <v>0</v>
      </c>
      <c r="AT93" s="138" t="str">
        <f>IF(AS93=0,"",((AP93*3)+(AQ93*1.5)+(AR93*0))/AS93)</f>
        <v/>
      </c>
      <c r="AU93" s="175">
        <f>SUM(AU87:AU92)</f>
        <v>0</v>
      </c>
      <c r="AV93" s="176">
        <f>SUM(AV87:AV92)</f>
        <v>0</v>
      </c>
      <c r="AW93" s="176">
        <f>SUM(AW87:AW92)</f>
        <v>0</v>
      </c>
      <c r="AX93" s="393">
        <f t="shared" si="280"/>
        <v>0</v>
      </c>
      <c r="AY93" s="138" t="str">
        <f t="shared" si="281"/>
        <v/>
      </c>
      <c r="AZ93" s="175">
        <f>SUM(AZ87:AZ92)</f>
        <v>0</v>
      </c>
      <c r="BA93" s="176">
        <f>SUM(BA87:BA92)</f>
        <v>0</v>
      </c>
      <c r="BB93" s="176">
        <f>SUM(BB87:BB92)</f>
        <v>0</v>
      </c>
      <c r="BC93" s="393">
        <f t="shared" si="283"/>
        <v>0</v>
      </c>
      <c r="BD93" s="138" t="str">
        <f t="shared" si="284"/>
        <v/>
      </c>
      <c r="BE93" s="175">
        <f>SUM(BE87:BE92)</f>
        <v>0</v>
      </c>
      <c r="BF93" s="176">
        <f>SUM(BF87:BF92)</f>
        <v>0</v>
      </c>
      <c r="BG93" s="176">
        <f>SUM(BG87:BG92)</f>
        <v>0</v>
      </c>
      <c r="BH93" s="393">
        <f t="shared" si="286"/>
        <v>0</v>
      </c>
      <c r="BI93" s="138" t="str">
        <f t="shared" si="287"/>
        <v/>
      </c>
      <c r="BJ93" s="505" t="s">
        <v>130</v>
      </c>
      <c r="BK93" s="506"/>
      <c r="BL93" s="175">
        <f>SUM(BL87:BL92)</f>
        <v>0</v>
      </c>
      <c r="BM93" s="176">
        <f>COUNTIFS($L$5:$L$300,$X$33,$M$5:$M$300,$Y93,$N$5:$N$300,$Z$31,$O$5:$O$300,$AA$32)</f>
        <v>0</v>
      </c>
      <c r="BN93" s="176">
        <f>SUM(BN87:BN92)</f>
        <v>0</v>
      </c>
      <c r="BO93" s="176"/>
      <c r="BP93" s="393">
        <f t="shared" si="288"/>
        <v>0</v>
      </c>
      <c r="BQ93" s="138" t="str">
        <f t="shared" si="289"/>
        <v/>
      </c>
      <c r="BR93" s="175">
        <f>SUM(BR87:BR92)</f>
        <v>0</v>
      </c>
      <c r="BS93" s="176">
        <f>SUM(BS87:BS92)</f>
        <v>0</v>
      </c>
      <c r="BT93" s="176">
        <f>SUM(BT87:BT92)</f>
        <v>0</v>
      </c>
      <c r="BU93" s="393">
        <f t="shared" si="291"/>
        <v>0</v>
      </c>
      <c r="BV93" s="138" t="str">
        <f t="shared" si="307"/>
        <v/>
      </c>
      <c r="BW93" s="175">
        <f>SUM(BW87:BW92)</f>
        <v>0</v>
      </c>
      <c r="BX93" s="176">
        <f>SUM(BY87:BY92)</f>
        <v>0</v>
      </c>
      <c r="BY93" s="176">
        <f>SUM(BY87:BY92)</f>
        <v>0</v>
      </c>
      <c r="BZ93" s="393">
        <f t="shared" si="293"/>
        <v>0</v>
      </c>
      <c r="CA93" s="138" t="str">
        <f t="shared" si="308"/>
        <v/>
      </c>
      <c r="CB93" s="175">
        <f>SUM(CB87:CB92)</f>
        <v>0</v>
      </c>
      <c r="CC93" s="176">
        <f>SUM(CC87:CC92)</f>
        <v>0</v>
      </c>
      <c r="CD93" s="176">
        <f>SUM(CD87:CD92)</f>
        <v>0</v>
      </c>
      <c r="CE93" s="393">
        <f t="shared" si="295"/>
        <v>0</v>
      </c>
      <c r="CF93" s="138" t="str">
        <f t="shared" si="309"/>
        <v/>
      </c>
      <c r="CG93" s="175">
        <f>SUM(CG87:CG92)</f>
        <v>0</v>
      </c>
      <c r="CH93" s="176">
        <f>SUM(CH87:CH92)</f>
        <v>0</v>
      </c>
      <c r="CI93" s="176">
        <f>SUM(CI87:CI92)</f>
        <v>0</v>
      </c>
      <c r="CJ93" s="393">
        <f t="shared" si="297"/>
        <v>0</v>
      </c>
      <c r="CK93" s="138" t="str">
        <f t="shared" si="298"/>
        <v/>
      </c>
      <c r="CL93" s="187">
        <f>SUM(CL87:CL92)</f>
        <v>0</v>
      </c>
      <c r="CM93" s="188">
        <f>SUM(CM87:CM92)</f>
        <v>0</v>
      </c>
      <c r="CN93" s="188">
        <f>SUM(CN87:CN92)</f>
        <v>0</v>
      </c>
      <c r="CO93" s="374">
        <f t="shared" si="300"/>
        <v>0</v>
      </c>
      <c r="CP93" s="243" t="str">
        <f t="shared" si="301"/>
        <v/>
      </c>
      <c r="CQ93" s="175">
        <f>SUM(CQ87:CQ92)</f>
        <v>0</v>
      </c>
      <c r="CR93" s="176">
        <f>SUM(CR87:CR92)</f>
        <v>0</v>
      </c>
      <c r="CS93" s="176">
        <f>SUM(CS87:CS92)</f>
        <v>0</v>
      </c>
      <c r="CT93" s="393">
        <f t="shared" si="303"/>
        <v>0</v>
      </c>
      <c r="CU93" s="138" t="str">
        <f t="shared" si="304"/>
        <v/>
      </c>
      <c r="CV93" s="98"/>
    </row>
    <row r="94" spans="3:100" ht="15.75" thickBot="1" x14ac:dyDescent="0.3">
      <c r="C94" s="380">
        <f t="shared" si="217"/>
        <v>0</v>
      </c>
      <c r="I94" s="409" t="e">
        <f t="shared" ca="1" si="218"/>
        <v>#NAME?</v>
      </c>
      <c r="K94" s="110"/>
      <c r="L94" s="74" t="str">
        <f t="shared" si="219"/>
        <v/>
      </c>
      <c r="M94" s="11" t="str">
        <f t="shared" si="220"/>
        <v/>
      </c>
      <c r="N94" s="11" t="str">
        <f t="shared" si="221"/>
        <v/>
      </c>
      <c r="O94" s="11" t="str">
        <f t="shared" si="222"/>
        <v/>
      </c>
      <c r="P94" s="380">
        <f t="shared" si="223"/>
        <v>1</v>
      </c>
      <c r="Q94" s="380">
        <f t="shared" si="224"/>
        <v>1</v>
      </c>
      <c r="X94" s="379"/>
      <c r="Y94" s="379"/>
      <c r="Z94" s="499" t="str">
        <f>$G$23</f>
        <v>S</v>
      </c>
      <c r="AA94" s="500"/>
      <c r="AB94" s="500"/>
      <c r="AC94" s="500"/>
      <c r="AD94" s="500"/>
      <c r="AE94" s="501"/>
      <c r="AF94" s="499" t="str">
        <f>$G$24</f>
        <v>R</v>
      </c>
      <c r="AG94" s="500"/>
      <c r="AH94" s="500"/>
      <c r="AI94" s="500"/>
      <c r="AJ94" s="501"/>
      <c r="AK94" s="509" t="str">
        <f>$G$26</f>
        <v>D</v>
      </c>
      <c r="AL94" s="510"/>
      <c r="AM94" s="510"/>
      <c r="AN94" s="510"/>
      <c r="AO94" s="511"/>
      <c r="AP94" s="499" t="str">
        <f>$G$27</f>
        <v>L</v>
      </c>
      <c r="AQ94" s="500"/>
      <c r="AR94" s="500"/>
      <c r="AS94" s="500"/>
      <c r="AT94" s="500"/>
      <c r="AU94" s="499" t="str">
        <f>$G$22</f>
        <v>A</v>
      </c>
      <c r="AV94" s="500"/>
      <c r="AW94" s="500"/>
      <c r="AX94" s="500"/>
      <c r="AY94" s="500"/>
      <c r="AZ94" s="499" t="str">
        <f>$G$32</f>
        <v>X</v>
      </c>
      <c r="BA94" s="500"/>
      <c r="BB94" s="500"/>
      <c r="BC94" s="500"/>
      <c r="BD94" s="501"/>
      <c r="BE94" s="500" t="str">
        <f>$G$25</f>
        <v>B</v>
      </c>
      <c r="BF94" s="500"/>
      <c r="BG94" s="500"/>
      <c r="BH94" s="500"/>
      <c r="BI94" s="501"/>
      <c r="BJ94" s="1"/>
      <c r="BK94" s="27"/>
      <c r="BL94" s="499" t="str">
        <f>$G$23</f>
        <v>S</v>
      </c>
      <c r="BM94" s="500"/>
      <c r="BN94" s="500"/>
      <c r="BO94" s="500"/>
      <c r="BP94" s="500"/>
      <c r="BQ94" s="501"/>
      <c r="BR94" s="499" t="str">
        <f>$G$24</f>
        <v>R</v>
      </c>
      <c r="BS94" s="500"/>
      <c r="BT94" s="500"/>
      <c r="BU94" s="500"/>
      <c r="BV94" s="501"/>
      <c r="BW94" s="499" t="str">
        <f>$G$26</f>
        <v>D</v>
      </c>
      <c r="BX94" s="500"/>
      <c r="BY94" s="500"/>
      <c r="BZ94" s="500"/>
      <c r="CA94" s="501"/>
      <c r="CB94" s="499" t="str">
        <f>$G$27</f>
        <v>L</v>
      </c>
      <c r="CC94" s="500"/>
      <c r="CD94" s="500"/>
      <c r="CE94" s="500"/>
      <c r="CF94" s="500"/>
      <c r="CG94" s="499" t="str">
        <f>$G$22</f>
        <v>A</v>
      </c>
      <c r="CH94" s="500"/>
      <c r="CI94" s="500"/>
      <c r="CJ94" s="500"/>
      <c r="CK94" s="501"/>
      <c r="CL94" s="500" t="str">
        <f>$G$32</f>
        <v>X</v>
      </c>
      <c r="CM94" s="500"/>
      <c r="CN94" s="500"/>
      <c r="CO94" s="500"/>
      <c r="CP94" s="501"/>
      <c r="CQ94" s="500" t="str">
        <f>$G$25</f>
        <v>B</v>
      </c>
      <c r="CR94" s="500"/>
      <c r="CS94" s="500"/>
      <c r="CT94" s="500"/>
      <c r="CU94" s="501"/>
      <c r="CV94" s="31"/>
    </row>
    <row r="95" spans="3:100" ht="15.75" thickBot="1" x14ac:dyDescent="0.3">
      <c r="C95" s="380">
        <f t="shared" si="217"/>
        <v>0</v>
      </c>
      <c r="I95" s="409" t="e">
        <f t="shared" ca="1" si="218"/>
        <v>#NAME?</v>
      </c>
      <c r="K95" s="110"/>
      <c r="L95" s="74" t="str">
        <f t="shared" si="219"/>
        <v/>
      </c>
      <c r="M95" s="11" t="str">
        <f t="shared" si="220"/>
        <v/>
      </c>
      <c r="N95" s="11" t="str">
        <f t="shared" si="221"/>
        <v/>
      </c>
      <c r="O95" s="11" t="str">
        <f t="shared" si="222"/>
        <v/>
      </c>
      <c r="P95" s="380">
        <f t="shared" si="223"/>
        <v>1</v>
      </c>
      <c r="Q95" s="380">
        <f t="shared" si="224"/>
        <v>1</v>
      </c>
      <c r="X95" s="379"/>
      <c r="Y95" s="125" t="s">
        <v>127</v>
      </c>
      <c r="Z95" s="176" t="str">
        <f>$G$29</f>
        <v>P</v>
      </c>
      <c r="AA95" s="170" t="str">
        <f>$G$31</f>
        <v>C</v>
      </c>
      <c r="AB95" s="170" t="str">
        <f>$G$28</f>
        <v>E</v>
      </c>
      <c r="AC95" s="97"/>
      <c r="AD95" s="392" t="s">
        <v>10</v>
      </c>
      <c r="AE95" s="119" t="s">
        <v>128</v>
      </c>
      <c r="AF95" s="175" t="str">
        <f>$G$30</f>
        <v>EX</v>
      </c>
      <c r="AG95" s="176" t="str">
        <f>$G$31</f>
        <v>C</v>
      </c>
      <c r="AH95" s="176" t="str">
        <f>$G$28</f>
        <v>E</v>
      </c>
      <c r="AI95" s="393" t="s">
        <v>10</v>
      </c>
      <c r="AJ95" s="138" t="s">
        <v>128</v>
      </c>
      <c r="AK95" s="175" t="str">
        <f>$G$30</f>
        <v>EX</v>
      </c>
      <c r="AL95" s="176" t="str">
        <f>$G$31</f>
        <v>C</v>
      </c>
      <c r="AM95" s="176" t="str">
        <f>$G$28</f>
        <v>E</v>
      </c>
      <c r="AN95" s="161" t="s">
        <v>10</v>
      </c>
      <c r="AO95" s="138" t="s">
        <v>128</v>
      </c>
      <c r="AP95" s="175" t="str">
        <f>$G$30</f>
        <v>EX</v>
      </c>
      <c r="AQ95" s="176" t="str">
        <f>$G$31</f>
        <v>C</v>
      </c>
      <c r="AR95" s="176" t="str">
        <f>$G$28</f>
        <v>E</v>
      </c>
      <c r="AS95" s="393" t="s">
        <v>10</v>
      </c>
      <c r="AT95" s="155" t="s">
        <v>128</v>
      </c>
      <c r="AU95" s="175" t="str">
        <f>$G$29</f>
        <v>P</v>
      </c>
      <c r="AV95" s="176" t="str">
        <f>$G$31</f>
        <v>C</v>
      </c>
      <c r="AW95" s="176" t="str">
        <f>$G$28</f>
        <v>E</v>
      </c>
      <c r="AX95" s="393" t="s">
        <v>10</v>
      </c>
      <c r="AY95" s="138" t="s">
        <v>128</v>
      </c>
      <c r="AZ95" s="176" t="str">
        <f>$G$29</f>
        <v>P</v>
      </c>
      <c r="BA95" s="176" t="str">
        <f>$G$31</f>
        <v>C</v>
      </c>
      <c r="BB95" s="176" t="str">
        <f>$G$28</f>
        <v>E</v>
      </c>
      <c r="BC95" s="393" t="s">
        <v>10</v>
      </c>
      <c r="BD95" s="138" t="s">
        <v>128</v>
      </c>
      <c r="BE95" s="176" t="str">
        <f>$G$29</f>
        <v>P</v>
      </c>
      <c r="BF95" s="170" t="str">
        <f>$G$31</f>
        <v>C</v>
      </c>
      <c r="BG95" s="170" t="str">
        <f>$G$28</f>
        <v>E</v>
      </c>
      <c r="BH95" s="392" t="s">
        <v>10</v>
      </c>
      <c r="BI95" s="138" t="s">
        <v>128</v>
      </c>
      <c r="BJ95" s="1"/>
      <c r="BK95" s="125" t="s">
        <v>127</v>
      </c>
      <c r="BL95" s="176" t="str">
        <f>$G$29</f>
        <v>P</v>
      </c>
      <c r="BM95" s="170" t="str">
        <f>$G$31</f>
        <v>C</v>
      </c>
      <c r="BN95" s="170" t="str">
        <f>$G$28</f>
        <v>E</v>
      </c>
      <c r="BO95" s="97"/>
      <c r="BP95" s="392" t="s">
        <v>10</v>
      </c>
      <c r="BQ95" s="119" t="s">
        <v>128</v>
      </c>
      <c r="BR95" s="175" t="str">
        <f>$G$30</f>
        <v>EX</v>
      </c>
      <c r="BS95" s="176" t="str">
        <f>$G$31</f>
        <v>C</v>
      </c>
      <c r="BT95" s="176" t="str">
        <f>$G$28</f>
        <v>E</v>
      </c>
      <c r="BU95" s="393" t="s">
        <v>10</v>
      </c>
      <c r="BV95" s="138" t="s">
        <v>128</v>
      </c>
      <c r="BW95" s="175" t="str">
        <f>$G$30</f>
        <v>EX</v>
      </c>
      <c r="BX95" s="176" t="str">
        <f>$G$31</f>
        <v>C</v>
      </c>
      <c r="BY95" s="176" t="str">
        <f>$G$28</f>
        <v>E</v>
      </c>
      <c r="BZ95" s="161" t="s">
        <v>10</v>
      </c>
      <c r="CA95" s="138" t="s">
        <v>128</v>
      </c>
      <c r="CB95" s="175" t="str">
        <f>$G$30</f>
        <v>EX</v>
      </c>
      <c r="CC95" s="176" t="str">
        <f>$G$31</f>
        <v>C</v>
      </c>
      <c r="CD95" s="176" t="str">
        <f>$G$28</f>
        <v>E</v>
      </c>
      <c r="CE95" s="393" t="s">
        <v>10</v>
      </c>
      <c r="CF95" s="155" t="s">
        <v>128</v>
      </c>
      <c r="CG95" s="175" t="str">
        <f>$G$29</f>
        <v>P</v>
      </c>
      <c r="CH95" s="176" t="str">
        <f>$G$31</f>
        <v>C</v>
      </c>
      <c r="CI95" s="176" t="str">
        <f>$G$28</f>
        <v>E</v>
      </c>
      <c r="CJ95" s="393" t="s">
        <v>10</v>
      </c>
      <c r="CK95" s="138" t="s">
        <v>128</v>
      </c>
      <c r="CL95" s="176" t="str">
        <f>$G$29</f>
        <v>P</v>
      </c>
      <c r="CM95" s="170" t="str">
        <f>$G$31</f>
        <v>C</v>
      </c>
      <c r="CN95" s="170" t="str">
        <f>$G$28</f>
        <v>E</v>
      </c>
      <c r="CO95" s="393" t="s">
        <v>10</v>
      </c>
      <c r="CP95" s="138" t="s">
        <v>128</v>
      </c>
      <c r="CQ95" s="176" t="str">
        <f>$G$29</f>
        <v>P</v>
      </c>
      <c r="CR95" s="170" t="str">
        <f>$G$31</f>
        <v>C</v>
      </c>
      <c r="CS95" s="170" t="str">
        <f>$G$28</f>
        <v>E</v>
      </c>
      <c r="CT95" s="392" t="s">
        <v>10</v>
      </c>
      <c r="CU95" s="138" t="s">
        <v>128</v>
      </c>
      <c r="CV95" s="329"/>
    </row>
    <row r="96" spans="3:100" ht="15.75" customHeight="1" x14ac:dyDescent="0.25">
      <c r="C96" s="380">
        <f t="shared" si="217"/>
        <v>0</v>
      </c>
      <c r="I96" s="409" t="e">
        <f t="shared" ca="1" si="218"/>
        <v>#NAME?</v>
      </c>
      <c r="K96" s="110"/>
      <c r="L96" s="74" t="str">
        <f t="shared" si="219"/>
        <v/>
      </c>
      <c r="M96" s="11" t="str">
        <f t="shared" si="220"/>
        <v/>
      </c>
      <c r="N96" s="11" t="str">
        <f t="shared" si="221"/>
        <v/>
      </c>
      <c r="O96" s="11" t="str">
        <f t="shared" si="222"/>
        <v/>
      </c>
      <c r="P96" s="380">
        <f t="shared" si="223"/>
        <v>1</v>
      </c>
      <c r="Q96" s="380">
        <f t="shared" si="224"/>
        <v>1</v>
      </c>
      <c r="X96" s="512">
        <f>F11</f>
        <v>0</v>
      </c>
      <c r="Y96" s="391">
        <v>1</v>
      </c>
      <c r="Z96" s="172">
        <f>COUNTIFS($L$5:$L$300,$X$96,$M$5:$M$300,$Y$33,$N$5:$N$300,$Z$31,$O$5:$O$300,$Z$32)</f>
        <v>0</v>
      </c>
      <c r="AA96" s="172">
        <f>COUNTIFS($L$5:$L$300,$X$96,$M$5:$M$300,$Y$33,$N$5:$N$300,$Z$31,$O$5:$O$300,AA$32)</f>
        <v>0</v>
      </c>
      <c r="AB96" s="172">
        <f>COUNTIFS($L$5:$L$300,$X$96,$M$5:$M$300,$Y$33,$N$5:$N$300,$Z$31,$O$5:$O$300,AB$32)</f>
        <v>0</v>
      </c>
      <c r="AC96" s="97"/>
      <c r="AD96" s="97">
        <f t="shared" ref="AD96:AD102" si="310">SUM(Z96:AB96)</f>
        <v>0</v>
      </c>
      <c r="AE96" s="397" t="str">
        <f t="shared" ref="AE96:AE102" si="311">IF(AD96=0,"",((Z96*4)+(AA96*2)+(AB96*0))/AD96)</f>
        <v/>
      </c>
      <c r="AF96" s="174">
        <f>COUNTIFS($L$5:$L$300,$X$96,$M$5:$M$300,$Y$33,$N$5:$N$300,$AF$31,$O$5:$O$300,AF$32)</f>
        <v>0</v>
      </c>
      <c r="AG96" s="174">
        <f t="shared" ref="AG96:AH101" si="312">COUNTIFS($L$5:$L$300,$X$96,$M$5:$M$300,$Y96,$N$5:$N$300,$AF$31,$O$5:$O$300,AG$32)</f>
        <v>0</v>
      </c>
      <c r="AH96" s="174">
        <f t="shared" si="312"/>
        <v>0</v>
      </c>
      <c r="AI96" s="97">
        <f t="shared" ref="AI96:AI102" si="313">SUM(AF96:AH96)</f>
        <v>0</v>
      </c>
      <c r="AJ96" s="397" t="str">
        <f>IF(AI96=0,"",((AF96*3)+(AG96*1.5)+(AH96*0))/AI96)</f>
        <v/>
      </c>
      <c r="AK96" s="181">
        <f t="shared" ref="AK96:AM101" si="314">COUNTIFS($L$5:$L$300,$X$96,$M$5:$M$300,$Y96,$N$5:$N$300,$AK$31,$O$5:$O$300,AK$32)</f>
        <v>0</v>
      </c>
      <c r="AL96" s="174">
        <f t="shared" si="314"/>
        <v>0</v>
      </c>
      <c r="AM96" s="174">
        <f t="shared" si="314"/>
        <v>0</v>
      </c>
      <c r="AN96" s="97">
        <f t="shared" ref="AN96:AN102" si="315">SUM(AK96:AM96)</f>
        <v>0</v>
      </c>
      <c r="AO96" s="397" t="str">
        <f>IF(AN96=0,"",((AK96*3)+(AL96*1.5)+(AM96*0))/AN96)</f>
        <v/>
      </c>
      <c r="AP96" s="174">
        <f t="shared" ref="AP96:AR101" si="316">COUNTIFS($L$5:$L$300,$X$96,$M$5:$M$300,$Y96,$N$5:$N$300,$AP$31,$O$5:$O$300,AP$32)</f>
        <v>0</v>
      </c>
      <c r="AQ96" s="174">
        <f t="shared" si="316"/>
        <v>0</v>
      </c>
      <c r="AR96" s="174">
        <f t="shared" si="316"/>
        <v>0</v>
      </c>
      <c r="AS96" s="97">
        <f t="shared" ref="AS96:AS102" si="317">SUM(AP96:AR96)</f>
        <v>0</v>
      </c>
      <c r="AT96" s="397" t="str">
        <f t="shared" ref="AT96:AT101" si="318">IF(AS96=0,"",((AP96*3)+(AQ96*1.5)+(AS96*0))/AS96)</f>
        <v/>
      </c>
      <c r="AU96" s="185">
        <f t="shared" ref="AU96:AW101" si="319">COUNTIFS($L$5:$L$300,$X$96,$M$5:$M$300,$Y96,$N$5:$N$300,$AU$31,$O$5:$O$300,AU$32)</f>
        <v>0</v>
      </c>
      <c r="AV96" s="172">
        <f t="shared" si="319"/>
        <v>0</v>
      </c>
      <c r="AW96" s="172">
        <f t="shared" si="319"/>
        <v>0</v>
      </c>
      <c r="AX96" s="97">
        <f t="shared" ref="AX96:AX102" si="320">SUM(AU96:AW96)</f>
        <v>0</v>
      </c>
      <c r="AY96" s="397" t="str">
        <f t="shared" ref="AY96:AY102" si="321">IF(AX96=0,"",((AU96*4)+(AV96*2)+(AW96*0))/AX96)</f>
        <v/>
      </c>
      <c r="AZ96" s="181">
        <f t="shared" ref="AZ96:BB101" si="322">COUNTIFS($L$5:$L$300,$X$96,$M$5:$M$300,$Y96,$N$5:$N$300,$AZ$31,$O$5:$O$300,AZ$32)</f>
        <v>0</v>
      </c>
      <c r="BA96" s="174">
        <f t="shared" si="322"/>
        <v>0</v>
      </c>
      <c r="BB96" s="174">
        <f t="shared" si="322"/>
        <v>0</v>
      </c>
      <c r="BC96" s="409">
        <f t="shared" ref="BC96:BC102" si="323">SUM(AZ96:BB96)</f>
        <v>0</v>
      </c>
      <c r="BD96" s="399" t="str">
        <f t="shared" ref="BD96:BD102" si="324">IF(BC96=0,"",((AZ96*4)+(BA96*2)+(BB96*0))/BC96)</f>
        <v/>
      </c>
      <c r="BE96" s="185">
        <f t="shared" ref="BE96:BG101" si="325">COUNTIFS($L$5:$L$300,$X$96,$M$5:$M$300,$Y96,$N$5:$N$300,$BE$31,$O$5:$O$300,BE$32)</f>
        <v>0</v>
      </c>
      <c r="BF96" s="172">
        <f t="shared" si="325"/>
        <v>0</v>
      </c>
      <c r="BG96" s="172">
        <f t="shared" si="325"/>
        <v>0</v>
      </c>
      <c r="BH96" s="97">
        <f t="shared" ref="BH96:BH102" si="326">SUM(BE96:BG96)</f>
        <v>0</v>
      </c>
      <c r="BI96" s="397" t="str">
        <f t="shared" ref="BI96:BI102" si="327">IF(BH96=0,"",((BE96*4)+(BF96*2)+(BG96*0))/BH96)</f>
        <v/>
      </c>
      <c r="BJ96" s="512">
        <f>H11</f>
        <v>0</v>
      </c>
      <c r="BK96" s="404">
        <v>1</v>
      </c>
      <c r="BL96" s="172">
        <f>COUNTIFS($L$5:$L$300,$BJ$33,$M$5:$M$300,$Y$33,$N$5:$N$300,$Z$31,$O$5:$O$300,$Z$32)</f>
        <v>0</v>
      </c>
      <c r="BM96" s="172">
        <f>COUNTIFS($L$5:$L$300,$BJ$33,$M$5:$M$300,$Y$33,$N$5:$N$300,$Z$31,$O$5:$O$300,BM$32)</f>
        <v>0</v>
      </c>
      <c r="BN96" s="172">
        <f>COUNTIFS($L$5:$L$300,$BJ$33,$M$5:$M$300,$Y$33,$N$5:$N$300,$Z$31,$O$5:$O$300,BN$32)</f>
        <v>0</v>
      </c>
      <c r="BO96" s="172"/>
      <c r="BP96" s="97">
        <f t="shared" ref="BP96:BP102" si="328">SUM(BL96:BN96)</f>
        <v>0</v>
      </c>
      <c r="BQ96" s="397" t="str">
        <f t="shared" ref="BQ96:BQ102" si="329">IF(BP96=0,"",((BL96*4)+(BM96*2)+(BN96*0))/BP96)</f>
        <v/>
      </c>
      <c r="BR96" s="174">
        <f>COUNTIFS($L$5:$L$300,$BJ$33,$M$5:$M$300,$Y$33,$N$5:$N$300,$AF$31,$O$5:$O$300,BR$32)</f>
        <v>0</v>
      </c>
      <c r="BS96" s="174">
        <f t="shared" ref="BS96:BT101" si="330">COUNTIFS($L$5:$L$300,$BJ$33,$M$5:$M$300,$Y96,$N$5:$N$300,$AF$31,$O$5:$O$300,BS$32)</f>
        <v>0</v>
      </c>
      <c r="BT96" s="174">
        <f t="shared" si="330"/>
        <v>0</v>
      </c>
      <c r="BU96" s="97">
        <f t="shared" ref="BU96:BU102" si="331">SUM(BR96:BT96)</f>
        <v>0</v>
      </c>
      <c r="BV96" s="397" t="str">
        <f>IF(BU96=0,"",((BR96*3)+(BS96*1.5)+(BT96*0))/BU96)</f>
        <v/>
      </c>
      <c r="BW96" s="174">
        <f t="shared" ref="BW96:BY101" si="332">COUNTIFS($L$5:$L$300,$BJ$33,$M$5:$M$300,$Y96,$N$5:$N$300,$AK$31,$O$5:$O$300,BW$32)</f>
        <v>0</v>
      </c>
      <c r="BX96" s="174">
        <f t="shared" si="332"/>
        <v>0</v>
      </c>
      <c r="BY96" s="174">
        <f t="shared" si="332"/>
        <v>0</v>
      </c>
      <c r="BZ96" s="97">
        <f t="shared" ref="BZ96:BZ102" si="333">SUM(BW96:BY96)</f>
        <v>0</v>
      </c>
      <c r="CA96" s="397" t="str">
        <f>IF(BZ96=0,"",((BW96*3)+(BX96*1.5)+(BY96*0))/BZ96)</f>
        <v/>
      </c>
      <c r="CB96" s="174">
        <f t="shared" ref="CB96:CD101" si="334">COUNTIFS($L$5:$L$300,$BJ$33,$M$5:$M$300,$Y96,$N$5:$N$300,$AP$31,$O$5:$O$300,CB$32)</f>
        <v>0</v>
      </c>
      <c r="CC96" s="174">
        <f t="shared" si="334"/>
        <v>0</v>
      </c>
      <c r="CD96" s="174">
        <f t="shared" si="334"/>
        <v>0</v>
      </c>
      <c r="CE96" s="97">
        <f t="shared" ref="CE96:CE102" si="335">SUM(CB96:CD96)</f>
        <v>0</v>
      </c>
      <c r="CF96" s="397" t="str">
        <f>IF(CE96=0,"",((CB96*3)+(CC96*1.5)+(CD96*0))/CE96)</f>
        <v/>
      </c>
      <c r="CG96" s="185">
        <f t="shared" ref="CG96:CI101" si="336">COUNTIFS($L$5:$L$300,$BJ$33,$M$5:$M$300,$Y96,$N$5:$N$300,$AU$31,$O$5:$O$300,CG$32)</f>
        <v>0</v>
      </c>
      <c r="CH96" s="172">
        <f t="shared" si="336"/>
        <v>0</v>
      </c>
      <c r="CI96" s="172">
        <f t="shared" si="336"/>
        <v>0</v>
      </c>
      <c r="CJ96" s="97">
        <f t="shared" ref="CJ96:CJ102" si="337">SUM(CG96:CI96)</f>
        <v>0</v>
      </c>
      <c r="CK96" s="400" t="str">
        <f t="shared" ref="CK96:CK102" si="338">IF(CJ96=0,"",((CG96*4)+(CH96*2)+(CI96*0))/CJ96)</f>
        <v/>
      </c>
      <c r="CL96" s="185">
        <f t="shared" ref="CL96:CN101" si="339">COUNTIFS($L$5:$L$300,$BJ$33,$M$5:$M$300,$Y96,$N$5:$N$300,$AZ$31,$O$5:$O$300,CL$32)</f>
        <v>0</v>
      </c>
      <c r="CM96" s="172">
        <f t="shared" si="339"/>
        <v>0</v>
      </c>
      <c r="CN96" s="172">
        <f t="shared" si="339"/>
        <v>0</v>
      </c>
      <c r="CO96" s="97">
        <f t="shared" ref="CO96:CO102" si="340">SUM(CL96:CN96)</f>
        <v>0</v>
      </c>
      <c r="CP96" s="397" t="str">
        <f t="shared" ref="CP96:CP102" si="341">IF(CO96=0,"",((CL96*4)+(CM96*2)+(CN96*0))/CO96)</f>
        <v/>
      </c>
      <c r="CQ96" s="172">
        <f t="shared" ref="CQ96:CS101" si="342">COUNTIFS($L$5:$L$300,$BJ$33,$M$5:$M$300,$Y96,$N$5:$N$300,$BE$31,$O$5:$O$300,CQ$32)</f>
        <v>0</v>
      </c>
      <c r="CR96" s="172">
        <f t="shared" si="342"/>
        <v>0</v>
      </c>
      <c r="CS96" s="172">
        <f t="shared" si="342"/>
        <v>0</v>
      </c>
      <c r="CT96" s="97">
        <f t="shared" ref="CT96:CT102" si="343">SUM(CQ96:CS96)</f>
        <v>0</v>
      </c>
      <c r="CU96" s="397" t="str">
        <f t="shared" ref="CU96:CU102" si="344">IF(CT96=0,"",((CQ96*4)+(CR96*2)+(CS96*0))/CT96)</f>
        <v/>
      </c>
      <c r="CV96" s="98"/>
    </row>
    <row r="97" spans="3:100" x14ac:dyDescent="0.25">
      <c r="C97" s="380">
        <f t="shared" si="217"/>
        <v>0</v>
      </c>
      <c r="I97" s="409" t="e">
        <f t="shared" ca="1" si="218"/>
        <v>#NAME?</v>
      </c>
      <c r="K97" s="110"/>
      <c r="L97" s="74" t="str">
        <f t="shared" si="219"/>
        <v/>
      </c>
      <c r="M97" s="11" t="str">
        <f t="shared" si="220"/>
        <v/>
      </c>
      <c r="N97" s="11" t="str">
        <f t="shared" si="221"/>
        <v/>
      </c>
      <c r="O97" s="11" t="str">
        <f t="shared" si="222"/>
        <v/>
      </c>
      <c r="P97" s="380">
        <f t="shared" si="223"/>
        <v>1</v>
      </c>
      <c r="Q97" s="380">
        <f t="shared" si="224"/>
        <v>1</v>
      </c>
      <c r="X97" s="513"/>
      <c r="Y97" s="129">
        <v>2</v>
      </c>
      <c r="Z97" s="173">
        <f>COUNTIFS($L$5:$L$300,$X$96,$M$5:$M$300,$Y97,$N$5:$N$300,$Z$31,$O$5:$O$300,$Z$32)</f>
        <v>0</v>
      </c>
      <c r="AA97" s="173">
        <f>COUNTIFS($L$5:$L$300,$X$96,$M$5:$M$300,$Y97,$N$5:$N$300,$Z$31,$O$5:$O$300,$AA$32)</f>
        <v>0</v>
      </c>
      <c r="AB97" s="173">
        <f>COUNTIFS($L$5:$L$300,$X$96,$M$5:$M$300,$Y97,$N$5:$N$300,$Z$31,$O$5:$O$300,$AB$32)</f>
        <v>0</v>
      </c>
      <c r="AC97" s="130"/>
      <c r="AD97" s="130">
        <f t="shared" si="310"/>
        <v>0</v>
      </c>
      <c r="AE97" s="137" t="str">
        <f t="shared" si="311"/>
        <v/>
      </c>
      <c r="AF97" s="173">
        <f>COUNTIFS($L$5:$L$300,$X$96,$M$5:$M$300,$Y97,$N$5:$N$300,$AF$31,$O$5:$O$300,AF$32)</f>
        <v>0</v>
      </c>
      <c r="AG97" s="173">
        <f t="shared" si="312"/>
        <v>0</v>
      </c>
      <c r="AH97" s="173">
        <f t="shared" si="312"/>
        <v>0</v>
      </c>
      <c r="AI97" s="130">
        <f t="shared" si="313"/>
        <v>0</v>
      </c>
      <c r="AJ97" s="137" t="str">
        <f t="shared" ref="AJ97:AJ102" si="345">IF(AI97=0,"",((AF97*3)+(AG97*1.5)+(AH97*0))/AI97)</f>
        <v/>
      </c>
      <c r="AK97" s="182">
        <f t="shared" si="314"/>
        <v>0</v>
      </c>
      <c r="AL97" s="173">
        <f t="shared" si="314"/>
        <v>0</v>
      </c>
      <c r="AM97" s="173">
        <f t="shared" si="314"/>
        <v>0</v>
      </c>
      <c r="AN97" s="130">
        <f t="shared" si="315"/>
        <v>0</v>
      </c>
      <c r="AO97" s="137" t="str">
        <f t="shared" ref="AO97:AO102" si="346">IF(AN97=0,"",((AK97*3)+(AL97*1.5)+(AM97*0))/AN97)</f>
        <v/>
      </c>
      <c r="AP97" s="173">
        <f t="shared" si="316"/>
        <v>0</v>
      </c>
      <c r="AQ97" s="173">
        <f t="shared" si="316"/>
        <v>0</v>
      </c>
      <c r="AR97" s="173">
        <f t="shared" si="316"/>
        <v>0</v>
      </c>
      <c r="AS97" s="130">
        <f t="shared" si="317"/>
        <v>0</v>
      </c>
      <c r="AT97" s="137" t="str">
        <f t="shared" si="318"/>
        <v/>
      </c>
      <c r="AU97" s="182">
        <f t="shared" si="319"/>
        <v>0</v>
      </c>
      <c r="AV97" s="173">
        <f t="shared" si="319"/>
        <v>0</v>
      </c>
      <c r="AW97" s="173">
        <f t="shared" si="319"/>
        <v>0</v>
      </c>
      <c r="AX97" s="130">
        <f t="shared" si="320"/>
        <v>0</v>
      </c>
      <c r="AY97" s="137" t="str">
        <f t="shared" si="321"/>
        <v/>
      </c>
      <c r="AZ97" s="182">
        <f t="shared" si="322"/>
        <v>0</v>
      </c>
      <c r="BA97" s="173">
        <f t="shared" si="322"/>
        <v>0</v>
      </c>
      <c r="BB97" s="173">
        <f t="shared" si="322"/>
        <v>0</v>
      </c>
      <c r="BC97" s="130">
        <f t="shared" si="323"/>
        <v>0</v>
      </c>
      <c r="BD97" s="137" t="str">
        <f t="shared" si="324"/>
        <v/>
      </c>
      <c r="BE97" s="182">
        <f t="shared" si="325"/>
        <v>0</v>
      </c>
      <c r="BF97" s="173">
        <f t="shared" si="325"/>
        <v>0</v>
      </c>
      <c r="BG97" s="173">
        <f t="shared" si="325"/>
        <v>0</v>
      </c>
      <c r="BH97" s="130">
        <f t="shared" si="326"/>
        <v>0</v>
      </c>
      <c r="BI97" s="137" t="str">
        <f t="shared" si="327"/>
        <v/>
      </c>
      <c r="BJ97" s="513"/>
      <c r="BK97" s="126">
        <v>2</v>
      </c>
      <c r="BL97" s="236">
        <f>COUNTIFS($L$5:$L$300,$BJ$33,$M$5:$M$300,$Y97,$N$5:$N$300,$Z$31,$O$5:$O$300,$Z$32)</f>
        <v>0</v>
      </c>
      <c r="BM97" s="236">
        <f>COUNTIFS($L$5:$L$300,$BJ$33,$M$5:$M$300,$Y97,$N$5:$N$300,$Z$31,$O$5:$O$300,$AA$32)</f>
        <v>0</v>
      </c>
      <c r="BN97" s="236">
        <f>COUNTIFS($L$5:$L$300,$BJ$33,$M$5:$M$300,$Y97,$N$5:$N$300,$Z$31,$O$5:$O$300,$AB$32)</f>
        <v>0</v>
      </c>
      <c r="BO97" s="236"/>
      <c r="BP97" s="233">
        <f t="shared" si="328"/>
        <v>0</v>
      </c>
      <c r="BQ97" s="240" t="str">
        <f t="shared" si="329"/>
        <v/>
      </c>
      <c r="BR97" s="236">
        <f>COUNTIFS($L$5:$L$300,$BJ$33,$M$5:$M$300,$Y97,$N$5:$N$300,$AF$31,$O$5:$O$300,BR$32)</f>
        <v>0</v>
      </c>
      <c r="BS97" s="236">
        <f t="shared" si="330"/>
        <v>0</v>
      </c>
      <c r="BT97" s="236">
        <f t="shared" si="330"/>
        <v>0</v>
      </c>
      <c r="BU97" s="233">
        <f t="shared" si="331"/>
        <v>0</v>
      </c>
      <c r="BV97" s="240" t="str">
        <f t="shared" ref="BV97:BV102" si="347">IF(BU97=0,"",((BR97*3)+(BS97*1.5)+(BT97*0))/BU97)</f>
        <v/>
      </c>
      <c r="BW97" s="236">
        <f t="shared" si="332"/>
        <v>0</v>
      </c>
      <c r="BX97" s="236">
        <f t="shared" si="332"/>
        <v>0</v>
      </c>
      <c r="BY97" s="236">
        <f t="shared" si="332"/>
        <v>0</v>
      </c>
      <c r="BZ97" s="233">
        <f t="shared" si="333"/>
        <v>0</v>
      </c>
      <c r="CA97" s="240" t="str">
        <f t="shared" ref="CA97:CA102" si="348">IF(BZ97=0,"",((BW97*3)+(BX97*1.5)+(BY97*0))/BZ97)</f>
        <v/>
      </c>
      <c r="CB97" s="236">
        <f t="shared" si="334"/>
        <v>0</v>
      </c>
      <c r="CC97" s="236">
        <f t="shared" si="334"/>
        <v>0</v>
      </c>
      <c r="CD97" s="236">
        <f t="shared" si="334"/>
        <v>0</v>
      </c>
      <c r="CE97" s="233">
        <f t="shared" si="335"/>
        <v>0</v>
      </c>
      <c r="CF97" s="240" t="str">
        <f t="shared" ref="CF97:CF102" si="349">IF(CE97=0,"",((CB97*3)+(CC97*1.5)+(CD97*0))/CE97)</f>
        <v/>
      </c>
      <c r="CG97" s="237">
        <f t="shared" si="336"/>
        <v>0</v>
      </c>
      <c r="CH97" s="236">
        <f t="shared" si="336"/>
        <v>0</v>
      </c>
      <c r="CI97" s="236">
        <f t="shared" si="336"/>
        <v>0</v>
      </c>
      <c r="CJ97" s="233">
        <f t="shared" si="337"/>
        <v>0</v>
      </c>
      <c r="CK97" s="242" t="str">
        <f t="shared" si="338"/>
        <v/>
      </c>
      <c r="CL97" s="237">
        <f t="shared" si="339"/>
        <v>0</v>
      </c>
      <c r="CM97" s="236">
        <f t="shared" si="339"/>
        <v>0</v>
      </c>
      <c r="CN97" s="236">
        <f t="shared" si="339"/>
        <v>0</v>
      </c>
      <c r="CO97" s="233">
        <f t="shared" si="340"/>
        <v>0</v>
      </c>
      <c r="CP97" s="240" t="str">
        <f t="shared" si="341"/>
        <v/>
      </c>
      <c r="CQ97" s="236">
        <f t="shared" si="342"/>
        <v>0</v>
      </c>
      <c r="CR97" s="236">
        <f t="shared" si="342"/>
        <v>0</v>
      </c>
      <c r="CS97" s="236">
        <f t="shared" si="342"/>
        <v>0</v>
      </c>
      <c r="CT97" s="233">
        <f t="shared" si="343"/>
        <v>0</v>
      </c>
      <c r="CU97" s="240" t="str">
        <f t="shared" si="344"/>
        <v/>
      </c>
      <c r="CV97" s="98"/>
    </row>
    <row r="98" spans="3:100" x14ac:dyDescent="0.25">
      <c r="C98" s="380">
        <f t="shared" si="217"/>
        <v>0</v>
      </c>
      <c r="I98" s="409" t="e">
        <f t="shared" ca="1" si="218"/>
        <v>#NAME?</v>
      </c>
      <c r="K98" s="110"/>
      <c r="L98" s="74" t="str">
        <f t="shared" si="219"/>
        <v/>
      </c>
      <c r="M98" s="11" t="str">
        <f t="shared" si="220"/>
        <v/>
      </c>
      <c r="N98" s="11" t="str">
        <f t="shared" si="221"/>
        <v/>
      </c>
      <c r="O98" s="11" t="str">
        <f t="shared" si="222"/>
        <v/>
      </c>
      <c r="P98" s="380">
        <f t="shared" si="223"/>
        <v>1</v>
      </c>
      <c r="Q98" s="380">
        <f t="shared" si="224"/>
        <v>1</v>
      </c>
      <c r="X98" s="513"/>
      <c r="Y98" s="111">
        <v>3</v>
      </c>
      <c r="Z98" s="174">
        <f>COUNTIFS($L$5:$L$300,$X$96,$M$5:$M$300,$Y98,$N$5:$N$300,$Z$31,$O$5:$O$300,$Z$32)</f>
        <v>0</v>
      </c>
      <c r="AA98" s="174">
        <f>COUNTIFS($L$5:$L$300,$X$96,$M$5:$M$300,$Y98,$N$5:$N$300,$Z$31,$O$5:$O$300,$AA$32)</f>
        <v>0</v>
      </c>
      <c r="AB98" s="174">
        <f>COUNTIFS($L$5:$L$300,$X$96,$M$5:$M$300,$Y98,$N$5:$N$300,$Z$31,$O$5:$O$300,$AB$32)</f>
        <v>0</v>
      </c>
      <c r="AC98" s="409"/>
      <c r="AD98" s="409">
        <f t="shared" si="310"/>
        <v>0</v>
      </c>
      <c r="AE98" s="399" t="str">
        <f t="shared" si="311"/>
        <v/>
      </c>
      <c r="AF98" s="174">
        <f>COUNTIFS($L$5:$L$300,$X$96,$M$5:$M$300,$Y98,$N$5:$N$300,$AF$31,$O$5:$O$300,AF$32)</f>
        <v>0</v>
      </c>
      <c r="AG98" s="174">
        <f t="shared" si="312"/>
        <v>0</v>
      </c>
      <c r="AH98" s="174">
        <f t="shared" si="312"/>
        <v>0</v>
      </c>
      <c r="AI98" s="409">
        <f t="shared" si="313"/>
        <v>0</v>
      </c>
      <c r="AJ98" s="399" t="str">
        <f t="shared" si="345"/>
        <v/>
      </c>
      <c r="AK98" s="181">
        <f t="shared" si="314"/>
        <v>0</v>
      </c>
      <c r="AL98" s="174">
        <f t="shared" si="314"/>
        <v>0</v>
      </c>
      <c r="AM98" s="174">
        <f t="shared" si="314"/>
        <v>0</v>
      </c>
      <c r="AN98" s="409">
        <f t="shared" si="315"/>
        <v>0</v>
      </c>
      <c r="AO98" s="399" t="str">
        <f t="shared" si="346"/>
        <v/>
      </c>
      <c r="AP98" s="174">
        <f t="shared" si="316"/>
        <v>0</v>
      </c>
      <c r="AQ98" s="174">
        <f t="shared" si="316"/>
        <v>0</v>
      </c>
      <c r="AR98" s="174">
        <f t="shared" si="316"/>
        <v>0</v>
      </c>
      <c r="AS98" s="409">
        <f t="shared" si="317"/>
        <v>0</v>
      </c>
      <c r="AT98" s="399" t="str">
        <f t="shared" si="318"/>
        <v/>
      </c>
      <c r="AU98" s="181">
        <f t="shared" si="319"/>
        <v>0</v>
      </c>
      <c r="AV98" s="174">
        <f t="shared" si="319"/>
        <v>0</v>
      </c>
      <c r="AW98" s="174">
        <f t="shared" si="319"/>
        <v>0</v>
      </c>
      <c r="AX98" s="409">
        <f t="shared" si="320"/>
        <v>0</v>
      </c>
      <c r="AY98" s="399" t="str">
        <f t="shared" si="321"/>
        <v/>
      </c>
      <c r="AZ98" s="181">
        <f t="shared" si="322"/>
        <v>0</v>
      </c>
      <c r="BA98" s="174">
        <f t="shared" si="322"/>
        <v>0</v>
      </c>
      <c r="BB98" s="174">
        <f t="shared" si="322"/>
        <v>0</v>
      </c>
      <c r="BC98" s="409">
        <f t="shared" si="323"/>
        <v>0</v>
      </c>
      <c r="BD98" s="399" t="str">
        <f t="shared" si="324"/>
        <v/>
      </c>
      <c r="BE98" s="181">
        <f t="shared" si="325"/>
        <v>0</v>
      </c>
      <c r="BF98" s="174">
        <f t="shared" si="325"/>
        <v>0</v>
      </c>
      <c r="BG98" s="174">
        <f t="shared" si="325"/>
        <v>0</v>
      </c>
      <c r="BH98" s="409">
        <f t="shared" si="326"/>
        <v>0</v>
      </c>
      <c r="BI98" s="399" t="str">
        <f t="shared" si="327"/>
        <v/>
      </c>
      <c r="BJ98" s="513"/>
      <c r="BK98" s="132">
        <v>3</v>
      </c>
      <c r="BL98" s="174">
        <f>COUNTIFS($L$5:$L$300,$BJ$33,$M$5:$M$300,$Y98,$N$5:$N$300,$Z$31,$O$5:$O$300,$Z$32)</f>
        <v>0</v>
      </c>
      <c r="BM98" s="174">
        <f>COUNTIFS($L$5:$L$300,$BJ$33,$M$5:$M$300,$Y98,$N$5:$N$300,$Z$31,$O$5:$O$300,$AA$32)</f>
        <v>0</v>
      </c>
      <c r="BN98" s="174">
        <f>COUNTIFS($L$5:$L$300,$BJ$33,$M$5:$M$300,$Y98,$N$5:$N$300,$Z$31,$O$5:$O$300,$AB$32)</f>
        <v>0</v>
      </c>
      <c r="BO98" s="174"/>
      <c r="BP98" s="409">
        <f t="shared" si="328"/>
        <v>0</v>
      </c>
      <c r="BQ98" s="399" t="str">
        <f t="shared" si="329"/>
        <v/>
      </c>
      <c r="BR98" s="174">
        <f>COUNTIFS($L$5:$L$300,$BJ$33,$M$5:$M$300,$Y98,$N$5:$N$300,$AF$31,$O$5:$O$300,BR$32)</f>
        <v>0</v>
      </c>
      <c r="BS98" s="174">
        <f t="shared" si="330"/>
        <v>0</v>
      </c>
      <c r="BT98" s="174">
        <f t="shared" si="330"/>
        <v>0</v>
      </c>
      <c r="BU98" s="409">
        <f t="shared" si="331"/>
        <v>0</v>
      </c>
      <c r="BV98" s="399" t="str">
        <f t="shared" si="347"/>
        <v/>
      </c>
      <c r="BW98" s="174">
        <f t="shared" si="332"/>
        <v>0</v>
      </c>
      <c r="BX98" s="174">
        <f t="shared" si="332"/>
        <v>0</v>
      </c>
      <c r="BY98" s="174">
        <f t="shared" si="332"/>
        <v>0</v>
      </c>
      <c r="BZ98" s="409">
        <f t="shared" si="333"/>
        <v>0</v>
      </c>
      <c r="CA98" s="399" t="str">
        <f t="shared" si="348"/>
        <v/>
      </c>
      <c r="CB98" s="174">
        <f t="shared" si="334"/>
        <v>0</v>
      </c>
      <c r="CC98" s="174">
        <f t="shared" si="334"/>
        <v>0</v>
      </c>
      <c r="CD98" s="174">
        <f t="shared" si="334"/>
        <v>0</v>
      </c>
      <c r="CE98" s="409">
        <f t="shared" si="335"/>
        <v>0</v>
      </c>
      <c r="CF98" s="399" t="str">
        <f t="shared" si="349"/>
        <v/>
      </c>
      <c r="CG98" s="181">
        <f t="shared" si="336"/>
        <v>0</v>
      </c>
      <c r="CH98" s="174">
        <f t="shared" si="336"/>
        <v>0</v>
      </c>
      <c r="CI98" s="174">
        <f t="shared" si="336"/>
        <v>0</v>
      </c>
      <c r="CJ98" s="409">
        <f t="shared" si="337"/>
        <v>0</v>
      </c>
      <c r="CK98" s="398" t="str">
        <f t="shared" si="338"/>
        <v/>
      </c>
      <c r="CL98" s="181">
        <f t="shared" si="339"/>
        <v>0</v>
      </c>
      <c r="CM98" s="174">
        <f t="shared" si="339"/>
        <v>0</v>
      </c>
      <c r="CN98" s="174">
        <f t="shared" si="339"/>
        <v>0</v>
      </c>
      <c r="CO98" s="409">
        <f t="shared" si="340"/>
        <v>0</v>
      </c>
      <c r="CP98" s="399" t="str">
        <f t="shared" si="341"/>
        <v/>
      </c>
      <c r="CQ98" s="174">
        <f t="shared" si="342"/>
        <v>0</v>
      </c>
      <c r="CR98" s="174">
        <f t="shared" si="342"/>
        <v>0</v>
      </c>
      <c r="CS98" s="174">
        <f t="shared" si="342"/>
        <v>0</v>
      </c>
      <c r="CT98" s="409">
        <f t="shared" si="343"/>
        <v>0</v>
      </c>
      <c r="CU98" s="399" t="str">
        <f t="shared" si="344"/>
        <v/>
      </c>
      <c r="CV98" s="98"/>
    </row>
    <row r="99" spans="3:100" x14ac:dyDescent="0.25">
      <c r="C99" s="380">
        <f t="shared" si="217"/>
        <v>0</v>
      </c>
      <c r="I99" s="409" t="e">
        <f t="shared" ca="1" si="218"/>
        <v>#NAME?</v>
      </c>
      <c r="K99" s="110"/>
      <c r="L99" s="74" t="str">
        <f t="shared" si="219"/>
        <v/>
      </c>
      <c r="M99" s="11" t="str">
        <f t="shared" si="220"/>
        <v/>
      </c>
      <c r="N99" s="11" t="str">
        <f t="shared" si="221"/>
        <v/>
      </c>
      <c r="O99" s="11" t="str">
        <f t="shared" si="222"/>
        <v/>
      </c>
      <c r="P99" s="380">
        <f t="shared" si="223"/>
        <v>1</v>
      </c>
      <c r="Q99" s="380">
        <f t="shared" si="224"/>
        <v>1</v>
      </c>
      <c r="X99" s="513"/>
      <c r="Y99" s="129">
        <v>4</v>
      </c>
      <c r="Z99" s="173">
        <f>COUNTIFS($L$5:$L$300,$X$96,$M$5:$M$300,$Y99,$N$5:$N$300,$Z$31,$O$5:$O$300,$Z$32)</f>
        <v>0</v>
      </c>
      <c r="AA99" s="173">
        <f>COUNTIFS($L$5:$L$300,$X$96,$M$5:$M$300,$Y99,$N$5:$N$300,$Z$31,$O$5:$O$300,$AA$32)</f>
        <v>0</v>
      </c>
      <c r="AB99" s="173">
        <f>COUNTIFS($L$5:$L$300,$X$96,$M$5:$M$300,$Y99,$N$5:$N$300,$Z$31,$O$5:$O$300,$AB$32)</f>
        <v>0</v>
      </c>
      <c r="AC99" s="130"/>
      <c r="AD99" s="130">
        <f t="shared" si="310"/>
        <v>0</v>
      </c>
      <c r="AE99" s="137" t="str">
        <f t="shared" si="311"/>
        <v/>
      </c>
      <c r="AF99" s="173">
        <f>COUNTIFS($L$5:$L$300,$X$96,$M$5:$M$300,$Y99,$N$5:$N$300,$AF$31,$O$5:$O$300,AF$32)</f>
        <v>0</v>
      </c>
      <c r="AG99" s="173">
        <f t="shared" si="312"/>
        <v>0</v>
      </c>
      <c r="AH99" s="173">
        <f t="shared" si="312"/>
        <v>0</v>
      </c>
      <c r="AI99" s="130">
        <f t="shared" si="313"/>
        <v>0</v>
      </c>
      <c r="AJ99" s="137" t="str">
        <f t="shared" si="345"/>
        <v/>
      </c>
      <c r="AK99" s="182">
        <f t="shared" si="314"/>
        <v>0</v>
      </c>
      <c r="AL99" s="173">
        <f t="shared" si="314"/>
        <v>0</v>
      </c>
      <c r="AM99" s="173">
        <f t="shared" si="314"/>
        <v>0</v>
      </c>
      <c r="AN99" s="130">
        <f t="shared" si="315"/>
        <v>0</v>
      </c>
      <c r="AO99" s="137" t="str">
        <f t="shared" si="346"/>
        <v/>
      </c>
      <c r="AP99" s="173">
        <f t="shared" si="316"/>
        <v>0</v>
      </c>
      <c r="AQ99" s="173">
        <f t="shared" si="316"/>
        <v>0</v>
      </c>
      <c r="AR99" s="173">
        <f t="shared" si="316"/>
        <v>0</v>
      </c>
      <c r="AS99" s="130">
        <f t="shared" si="317"/>
        <v>0</v>
      </c>
      <c r="AT99" s="137" t="str">
        <f t="shared" si="318"/>
        <v/>
      </c>
      <c r="AU99" s="182">
        <f t="shared" si="319"/>
        <v>0</v>
      </c>
      <c r="AV99" s="173">
        <f t="shared" si="319"/>
        <v>0</v>
      </c>
      <c r="AW99" s="173">
        <f t="shared" si="319"/>
        <v>0</v>
      </c>
      <c r="AX99" s="130">
        <f t="shared" si="320"/>
        <v>0</v>
      </c>
      <c r="AY99" s="137" t="str">
        <f t="shared" si="321"/>
        <v/>
      </c>
      <c r="AZ99" s="182">
        <f t="shared" si="322"/>
        <v>0</v>
      </c>
      <c r="BA99" s="173">
        <f t="shared" si="322"/>
        <v>0</v>
      </c>
      <c r="BB99" s="173">
        <f t="shared" si="322"/>
        <v>0</v>
      </c>
      <c r="BC99" s="130">
        <f t="shared" si="323"/>
        <v>0</v>
      </c>
      <c r="BD99" s="137" t="str">
        <f t="shared" si="324"/>
        <v/>
      </c>
      <c r="BE99" s="182">
        <f t="shared" si="325"/>
        <v>0</v>
      </c>
      <c r="BF99" s="173">
        <f t="shared" si="325"/>
        <v>0</v>
      </c>
      <c r="BG99" s="173">
        <f t="shared" si="325"/>
        <v>0</v>
      </c>
      <c r="BH99" s="130">
        <f t="shared" si="326"/>
        <v>0</v>
      </c>
      <c r="BI99" s="137" t="str">
        <f t="shared" si="327"/>
        <v/>
      </c>
      <c r="BJ99" s="513"/>
      <c r="BK99" s="126">
        <v>4</v>
      </c>
      <c r="BL99" s="236">
        <f>COUNTIFS($L$5:$L$300,$BJ$33,$M$5:$M$300,$Y99,$N$5:$N$300,$Z$31,$O$5:$O$300,$Z$32)</f>
        <v>0</v>
      </c>
      <c r="BM99" s="236">
        <f>COUNTIFS($L$5:$L$300,$BJ$33,$M$5:$M$300,$Y99,$N$5:$N$300,$Z$31,$O$5:$O$300,$AA$32)</f>
        <v>0</v>
      </c>
      <c r="BN99" s="236">
        <f>COUNTIFS($L$5:$L$300,$BJ$33,$M$5:$M$300,$Y99,$N$5:$N$300,$Z$31,$O$5:$O$300,$AB$32)</f>
        <v>0</v>
      </c>
      <c r="BO99" s="236"/>
      <c r="BP99" s="233">
        <f t="shared" si="328"/>
        <v>0</v>
      </c>
      <c r="BQ99" s="240" t="str">
        <f t="shared" si="329"/>
        <v/>
      </c>
      <c r="BR99" s="236">
        <f>COUNTIFS($L$5:$L$300,$BJ$33,$M$5:$M$300,$Y99,$N$5:$N$300,$AF$31,$O$5:$O$300,BR$32)</f>
        <v>0</v>
      </c>
      <c r="BS99" s="236">
        <f t="shared" si="330"/>
        <v>0</v>
      </c>
      <c r="BT99" s="236">
        <f t="shared" si="330"/>
        <v>0</v>
      </c>
      <c r="BU99" s="233">
        <f t="shared" si="331"/>
        <v>0</v>
      </c>
      <c r="BV99" s="240" t="str">
        <f t="shared" si="347"/>
        <v/>
      </c>
      <c r="BW99" s="236">
        <f t="shared" si="332"/>
        <v>0</v>
      </c>
      <c r="BX99" s="236">
        <f t="shared" si="332"/>
        <v>0</v>
      </c>
      <c r="BY99" s="236">
        <f t="shared" si="332"/>
        <v>0</v>
      </c>
      <c r="BZ99" s="233">
        <f t="shared" si="333"/>
        <v>0</v>
      </c>
      <c r="CA99" s="240" t="str">
        <f t="shared" si="348"/>
        <v/>
      </c>
      <c r="CB99" s="236">
        <f t="shared" si="334"/>
        <v>0</v>
      </c>
      <c r="CC99" s="236">
        <f t="shared" si="334"/>
        <v>0</v>
      </c>
      <c r="CD99" s="236">
        <f t="shared" si="334"/>
        <v>0</v>
      </c>
      <c r="CE99" s="233">
        <f t="shared" si="335"/>
        <v>0</v>
      </c>
      <c r="CF99" s="240" t="str">
        <f t="shared" si="349"/>
        <v/>
      </c>
      <c r="CG99" s="237">
        <f t="shared" si="336"/>
        <v>0</v>
      </c>
      <c r="CH99" s="236">
        <f t="shared" si="336"/>
        <v>0</v>
      </c>
      <c r="CI99" s="236">
        <f t="shared" si="336"/>
        <v>0</v>
      </c>
      <c r="CJ99" s="233">
        <f t="shared" si="337"/>
        <v>0</v>
      </c>
      <c r="CK99" s="242" t="str">
        <f t="shared" si="338"/>
        <v/>
      </c>
      <c r="CL99" s="237">
        <f t="shared" si="339"/>
        <v>0</v>
      </c>
      <c r="CM99" s="236">
        <f t="shared" si="339"/>
        <v>0</v>
      </c>
      <c r="CN99" s="236">
        <f t="shared" si="339"/>
        <v>0</v>
      </c>
      <c r="CO99" s="233">
        <f t="shared" si="340"/>
        <v>0</v>
      </c>
      <c r="CP99" s="240" t="str">
        <f t="shared" si="341"/>
        <v/>
      </c>
      <c r="CQ99" s="236">
        <f t="shared" si="342"/>
        <v>0</v>
      </c>
      <c r="CR99" s="236">
        <f t="shared" si="342"/>
        <v>0</v>
      </c>
      <c r="CS99" s="236">
        <f t="shared" si="342"/>
        <v>0</v>
      </c>
      <c r="CT99" s="233">
        <f t="shared" si="343"/>
        <v>0</v>
      </c>
      <c r="CU99" s="240" t="str">
        <f t="shared" si="344"/>
        <v/>
      </c>
      <c r="CV99" s="98"/>
    </row>
    <row r="100" spans="3:100" x14ac:dyDescent="0.25">
      <c r="C100" s="380">
        <f t="shared" si="217"/>
        <v>0</v>
      </c>
      <c r="I100" s="409" t="e">
        <f t="shared" ca="1" si="218"/>
        <v>#NAME?</v>
      </c>
      <c r="K100" s="110"/>
      <c r="L100" s="74" t="str">
        <f t="shared" si="219"/>
        <v/>
      </c>
      <c r="M100" s="11" t="str">
        <f t="shared" si="220"/>
        <v/>
      </c>
      <c r="N100" s="11" t="str">
        <f t="shared" si="221"/>
        <v/>
      </c>
      <c r="O100" s="11" t="str">
        <f t="shared" si="222"/>
        <v/>
      </c>
      <c r="P100" s="380">
        <f t="shared" si="223"/>
        <v>1</v>
      </c>
      <c r="Q100" s="380">
        <f t="shared" si="224"/>
        <v>1</v>
      </c>
      <c r="X100" s="513"/>
      <c r="Y100" s="111">
        <v>5</v>
      </c>
      <c r="Z100" s="174">
        <f>COUNTIFS($L$5:$L$300,$X$96,$M$5:$M$300,$Y100,$N$5:$N$300,$Z$31,$O$5:$O$300,$Z$32)</f>
        <v>0</v>
      </c>
      <c r="AA100" s="174">
        <f>COUNTIFS($L$5:$L$300,$X$96,$M$5:$M$300,$Y100,$N$5:$N$300,$Z$31,$O$5:$O$300,$AA$32)</f>
        <v>0</v>
      </c>
      <c r="AB100" s="174">
        <f>COUNTIFS($L$5:$L$300,$X$96,$M$5:$M$300,$Y100,$N$5:$N$300,$Z$31,$O$5:$O$300,$AB$32)</f>
        <v>0</v>
      </c>
      <c r="AC100" s="409"/>
      <c r="AD100" s="409">
        <f t="shared" si="310"/>
        <v>0</v>
      </c>
      <c r="AE100" s="399" t="str">
        <f t="shared" si="311"/>
        <v/>
      </c>
      <c r="AF100" s="174">
        <f>COUNTIFS($L$5:$L$300,$X$96,$M$5:$M$300,$Y100,$N$5:$N$300,$AF$31,$O$5:$O$300,AF$32)</f>
        <v>0</v>
      </c>
      <c r="AG100" s="174">
        <f t="shared" si="312"/>
        <v>0</v>
      </c>
      <c r="AH100" s="174">
        <f t="shared" si="312"/>
        <v>0</v>
      </c>
      <c r="AI100" s="409">
        <f t="shared" si="313"/>
        <v>0</v>
      </c>
      <c r="AJ100" s="399" t="str">
        <f t="shared" si="345"/>
        <v/>
      </c>
      <c r="AK100" s="181">
        <f t="shared" si="314"/>
        <v>0</v>
      </c>
      <c r="AL100" s="174">
        <f t="shared" si="314"/>
        <v>0</v>
      </c>
      <c r="AM100" s="174">
        <f t="shared" si="314"/>
        <v>0</v>
      </c>
      <c r="AN100" s="409">
        <f t="shared" si="315"/>
        <v>0</v>
      </c>
      <c r="AO100" s="399" t="str">
        <f t="shared" si="346"/>
        <v/>
      </c>
      <c r="AP100" s="174">
        <f t="shared" si="316"/>
        <v>0</v>
      </c>
      <c r="AQ100" s="174">
        <f t="shared" si="316"/>
        <v>0</v>
      </c>
      <c r="AR100" s="174">
        <f t="shared" si="316"/>
        <v>0</v>
      </c>
      <c r="AS100" s="409">
        <f t="shared" si="317"/>
        <v>0</v>
      </c>
      <c r="AT100" s="399" t="str">
        <f t="shared" si="318"/>
        <v/>
      </c>
      <c r="AU100" s="181">
        <f t="shared" si="319"/>
        <v>0</v>
      </c>
      <c r="AV100" s="174">
        <f t="shared" si="319"/>
        <v>0</v>
      </c>
      <c r="AW100" s="174">
        <f t="shared" si="319"/>
        <v>0</v>
      </c>
      <c r="AX100" s="409">
        <f t="shared" si="320"/>
        <v>0</v>
      </c>
      <c r="AY100" s="399" t="str">
        <f t="shared" si="321"/>
        <v/>
      </c>
      <c r="AZ100" s="181">
        <f t="shared" si="322"/>
        <v>0</v>
      </c>
      <c r="BA100" s="174">
        <f t="shared" si="322"/>
        <v>0</v>
      </c>
      <c r="BB100" s="174">
        <f t="shared" si="322"/>
        <v>0</v>
      </c>
      <c r="BC100" s="409">
        <f t="shared" si="323"/>
        <v>0</v>
      </c>
      <c r="BD100" s="399" t="str">
        <f t="shared" si="324"/>
        <v/>
      </c>
      <c r="BE100" s="181">
        <f t="shared" si="325"/>
        <v>0</v>
      </c>
      <c r="BF100" s="174">
        <f t="shared" si="325"/>
        <v>0</v>
      </c>
      <c r="BG100" s="174">
        <f t="shared" si="325"/>
        <v>0</v>
      </c>
      <c r="BH100" s="409">
        <f t="shared" si="326"/>
        <v>0</v>
      </c>
      <c r="BI100" s="399" t="str">
        <f t="shared" si="327"/>
        <v/>
      </c>
      <c r="BJ100" s="513"/>
      <c r="BK100" s="132">
        <v>5</v>
      </c>
      <c r="BL100" s="174">
        <f>COUNTIFS($L$5:$L$300,$BJ$33,$M$5:$M$300,$Y100,$N$5:$N$300,$Z$31,$O$5:$O$300,$Z$32)</f>
        <v>0</v>
      </c>
      <c r="BM100" s="174">
        <f>COUNTIFS($L$5:$L$300,$BJ$33,$M$5:$M$300,$Y100,$N$5:$N$300,$Z$31,$O$5:$O$300,$AA$32)</f>
        <v>0</v>
      </c>
      <c r="BN100" s="174">
        <f>COUNTIFS($L$5:$L$300,$BJ$33,$M$5:$M$300,$Y100,$N$5:$N$300,$Z$31,$O$5:$O$300,$AB$32)</f>
        <v>0</v>
      </c>
      <c r="BO100" s="174"/>
      <c r="BP100" s="409">
        <f t="shared" si="328"/>
        <v>0</v>
      </c>
      <c r="BQ100" s="399" t="str">
        <f t="shared" si="329"/>
        <v/>
      </c>
      <c r="BR100" s="174">
        <f>COUNTIFS($L$5:$L$300,$BJ$33,$M$5:$M$300,$Y100,$N$5:$N$300,$AF$31,$O$5:$O$300,BR$32)</f>
        <v>0</v>
      </c>
      <c r="BS100" s="174">
        <f t="shared" si="330"/>
        <v>0</v>
      </c>
      <c r="BT100" s="174">
        <f t="shared" si="330"/>
        <v>0</v>
      </c>
      <c r="BU100" s="409">
        <f t="shared" si="331"/>
        <v>0</v>
      </c>
      <c r="BV100" s="399" t="str">
        <f t="shared" si="347"/>
        <v/>
      </c>
      <c r="BW100" s="174">
        <f t="shared" si="332"/>
        <v>0</v>
      </c>
      <c r="BX100" s="174">
        <f t="shared" si="332"/>
        <v>0</v>
      </c>
      <c r="BY100" s="174">
        <f t="shared" si="332"/>
        <v>0</v>
      </c>
      <c r="BZ100" s="409">
        <f t="shared" si="333"/>
        <v>0</v>
      </c>
      <c r="CA100" s="399" t="str">
        <f t="shared" si="348"/>
        <v/>
      </c>
      <c r="CB100" s="174">
        <f t="shared" si="334"/>
        <v>0</v>
      </c>
      <c r="CC100" s="174">
        <f t="shared" si="334"/>
        <v>0</v>
      </c>
      <c r="CD100" s="174">
        <f t="shared" si="334"/>
        <v>0</v>
      </c>
      <c r="CE100" s="409">
        <f t="shared" si="335"/>
        <v>0</v>
      </c>
      <c r="CF100" s="399" t="str">
        <f t="shared" si="349"/>
        <v/>
      </c>
      <c r="CG100" s="181">
        <f t="shared" si="336"/>
        <v>0</v>
      </c>
      <c r="CH100" s="174">
        <f t="shared" si="336"/>
        <v>0</v>
      </c>
      <c r="CI100" s="174">
        <f t="shared" si="336"/>
        <v>0</v>
      </c>
      <c r="CJ100" s="409">
        <f t="shared" si="337"/>
        <v>0</v>
      </c>
      <c r="CK100" s="398" t="str">
        <f t="shared" si="338"/>
        <v/>
      </c>
      <c r="CL100" s="181">
        <f t="shared" si="339"/>
        <v>0</v>
      </c>
      <c r="CM100" s="174">
        <f t="shared" si="339"/>
        <v>0</v>
      </c>
      <c r="CN100" s="174">
        <f t="shared" si="339"/>
        <v>0</v>
      </c>
      <c r="CO100" s="409">
        <f t="shared" si="340"/>
        <v>0</v>
      </c>
      <c r="CP100" s="399" t="str">
        <f t="shared" si="341"/>
        <v/>
      </c>
      <c r="CQ100" s="174">
        <f t="shared" si="342"/>
        <v>0</v>
      </c>
      <c r="CR100" s="174">
        <f t="shared" si="342"/>
        <v>0</v>
      </c>
      <c r="CS100" s="174">
        <f t="shared" si="342"/>
        <v>0</v>
      </c>
      <c r="CT100" s="409">
        <f t="shared" si="343"/>
        <v>0</v>
      </c>
      <c r="CU100" s="399" t="str">
        <f t="shared" si="344"/>
        <v/>
      </c>
      <c r="CV100" s="98"/>
    </row>
    <row r="101" spans="3:100" ht="15.75" thickBot="1" x14ac:dyDescent="0.3">
      <c r="C101" s="380">
        <f t="shared" si="217"/>
        <v>0</v>
      </c>
      <c r="I101" s="409" t="e">
        <f t="shared" ca="1" si="218"/>
        <v>#NAME?</v>
      </c>
      <c r="K101" s="110"/>
      <c r="L101" s="74" t="str">
        <f t="shared" si="219"/>
        <v/>
      </c>
      <c r="M101" s="11" t="str">
        <f t="shared" si="220"/>
        <v/>
      </c>
      <c r="N101" s="11" t="str">
        <f t="shared" si="221"/>
        <v/>
      </c>
      <c r="O101" s="11" t="str">
        <f t="shared" si="222"/>
        <v/>
      </c>
      <c r="P101" s="380">
        <f t="shared" si="223"/>
        <v>1</v>
      </c>
      <c r="Q101" s="380">
        <f t="shared" si="224"/>
        <v>1</v>
      </c>
      <c r="X101" s="514"/>
      <c r="Y101" s="168">
        <v>6</v>
      </c>
      <c r="Z101" s="173">
        <f>COUNTIFS($L$5:$L$300,$X$96,$M$5:$M$300,$Y101,$N$5:$N$300,$Z$31,$O$5:$O$300,$Z$32)</f>
        <v>0</v>
      </c>
      <c r="AA101" s="173">
        <f>COUNTIFS($L$5:$L$300,$X$96,$M$5:$M$300,$Y101,$N$5:$N$300,$Z$31,$O$5:$O$300,$AA$32)</f>
        <v>0</v>
      </c>
      <c r="AB101" s="173">
        <f>COUNTIFS($L$5:$L$300,$X$96,$M$5:$M$300,$Y101,$N$5:$N$300,$Z$31,$O$5:$O$300,$AB$32)</f>
        <v>0</v>
      </c>
      <c r="AC101" s="130"/>
      <c r="AD101" s="130">
        <f t="shared" si="310"/>
        <v>0</v>
      </c>
      <c r="AE101" s="137" t="str">
        <f t="shared" si="311"/>
        <v/>
      </c>
      <c r="AF101" s="173">
        <f>COUNTIFS($L$5:$L$300,$X$96,$M$5:$M$300,$Y101,$N$5:$N$300,$AF$31,$O$5:$O$300,AF$32)</f>
        <v>0</v>
      </c>
      <c r="AG101" s="173">
        <f t="shared" si="312"/>
        <v>0</v>
      </c>
      <c r="AH101" s="173">
        <f t="shared" si="312"/>
        <v>0</v>
      </c>
      <c r="AI101" s="130">
        <f t="shared" si="313"/>
        <v>0</v>
      </c>
      <c r="AJ101" s="137" t="str">
        <f t="shared" si="345"/>
        <v/>
      </c>
      <c r="AK101" s="182">
        <f t="shared" si="314"/>
        <v>0</v>
      </c>
      <c r="AL101" s="173">
        <f t="shared" si="314"/>
        <v>0</v>
      </c>
      <c r="AM101" s="173">
        <f t="shared" si="314"/>
        <v>0</v>
      </c>
      <c r="AN101" s="130">
        <f t="shared" si="315"/>
        <v>0</v>
      </c>
      <c r="AO101" s="137" t="str">
        <f t="shared" si="346"/>
        <v/>
      </c>
      <c r="AP101" s="173">
        <f t="shared" si="316"/>
        <v>0</v>
      </c>
      <c r="AQ101" s="173">
        <f t="shared" si="316"/>
        <v>0</v>
      </c>
      <c r="AR101" s="173">
        <f t="shared" si="316"/>
        <v>0</v>
      </c>
      <c r="AS101" s="130">
        <f t="shared" si="317"/>
        <v>0</v>
      </c>
      <c r="AT101" s="137" t="str">
        <f t="shared" si="318"/>
        <v/>
      </c>
      <c r="AU101" s="182">
        <f t="shared" si="319"/>
        <v>0</v>
      </c>
      <c r="AV101" s="173">
        <f t="shared" si="319"/>
        <v>0</v>
      </c>
      <c r="AW101" s="173">
        <f t="shared" si="319"/>
        <v>0</v>
      </c>
      <c r="AX101" s="130">
        <f t="shared" si="320"/>
        <v>0</v>
      </c>
      <c r="AY101" s="137" t="str">
        <f t="shared" si="321"/>
        <v/>
      </c>
      <c r="AZ101" s="183">
        <f t="shared" si="322"/>
        <v>0</v>
      </c>
      <c r="BA101" s="184">
        <f t="shared" si="322"/>
        <v>0</v>
      </c>
      <c r="BB101" s="173">
        <f t="shared" si="322"/>
        <v>0</v>
      </c>
      <c r="BC101" s="153">
        <f t="shared" si="323"/>
        <v>0</v>
      </c>
      <c r="BD101" s="164" t="str">
        <f t="shared" si="324"/>
        <v/>
      </c>
      <c r="BE101" s="182">
        <f t="shared" si="325"/>
        <v>0</v>
      </c>
      <c r="BF101" s="173">
        <f t="shared" si="325"/>
        <v>0</v>
      </c>
      <c r="BG101" s="173">
        <f t="shared" si="325"/>
        <v>0</v>
      </c>
      <c r="BH101" s="130">
        <f t="shared" si="326"/>
        <v>0</v>
      </c>
      <c r="BI101" s="137" t="str">
        <f t="shared" si="327"/>
        <v/>
      </c>
      <c r="BJ101" s="514"/>
      <c r="BK101" s="234">
        <v>6</v>
      </c>
      <c r="BL101" s="236">
        <f>COUNTIFS($L$5:$L$300,$BJ$33,$M$5:$M$300,$Y101,$N$5:$N$300,$Z$31,$O$5:$O$300,$Z$32)</f>
        <v>0</v>
      </c>
      <c r="BM101" s="236">
        <f>COUNTIFS($L$5:$L$300,$BJ$33,$M$5:$M$300,$Y101,$N$5:$N$300,$Z$31,$O$5:$O$300,$AA$32)</f>
        <v>0</v>
      </c>
      <c r="BN101" s="236">
        <f>COUNTIFS($L$5:$L$300,$BJ$33,$M$5:$M$300,$Y101,$N$5:$N$300,$Z$31,$O$5:$O$300,$AB$32)</f>
        <v>0</v>
      </c>
      <c r="BO101" s="236"/>
      <c r="BP101" s="233">
        <f t="shared" si="328"/>
        <v>0</v>
      </c>
      <c r="BQ101" s="241" t="str">
        <f t="shared" si="329"/>
        <v/>
      </c>
      <c r="BR101" s="236">
        <f>COUNTIFS($L$5:$L$300,$BJ$33,$M$5:$M$300,$Y101,$N$5:$N$300,$AF$31,$O$5:$O$300,BR$32)</f>
        <v>0</v>
      </c>
      <c r="BS101" s="236">
        <f t="shared" si="330"/>
        <v>0</v>
      </c>
      <c r="BT101" s="236">
        <f t="shared" si="330"/>
        <v>0</v>
      </c>
      <c r="BU101" s="233">
        <f t="shared" si="331"/>
        <v>0</v>
      </c>
      <c r="BV101" s="241" t="str">
        <f t="shared" si="347"/>
        <v/>
      </c>
      <c r="BW101" s="236">
        <f t="shared" si="332"/>
        <v>0</v>
      </c>
      <c r="BX101" s="236">
        <f t="shared" si="332"/>
        <v>0</v>
      </c>
      <c r="BY101" s="236">
        <f t="shared" si="332"/>
        <v>0</v>
      </c>
      <c r="BZ101" s="233">
        <f t="shared" si="333"/>
        <v>0</v>
      </c>
      <c r="CA101" s="240" t="str">
        <f t="shared" si="348"/>
        <v/>
      </c>
      <c r="CB101" s="236">
        <f t="shared" si="334"/>
        <v>0</v>
      </c>
      <c r="CC101" s="236">
        <f t="shared" si="334"/>
        <v>0</v>
      </c>
      <c r="CD101" s="236">
        <f t="shared" si="334"/>
        <v>0</v>
      </c>
      <c r="CE101" s="233">
        <f t="shared" si="335"/>
        <v>0</v>
      </c>
      <c r="CF101" s="240" t="str">
        <f t="shared" si="349"/>
        <v/>
      </c>
      <c r="CG101" s="237">
        <f t="shared" si="336"/>
        <v>0</v>
      </c>
      <c r="CH101" s="236">
        <f t="shared" si="336"/>
        <v>0</v>
      </c>
      <c r="CI101" s="236">
        <f t="shared" si="336"/>
        <v>0</v>
      </c>
      <c r="CJ101" s="233">
        <f t="shared" si="337"/>
        <v>0</v>
      </c>
      <c r="CK101" s="242" t="str">
        <f t="shared" si="338"/>
        <v/>
      </c>
      <c r="CL101" s="238">
        <f t="shared" si="339"/>
        <v>0</v>
      </c>
      <c r="CM101" s="239">
        <f t="shared" si="339"/>
        <v>0</v>
      </c>
      <c r="CN101" s="239">
        <f t="shared" si="339"/>
        <v>0</v>
      </c>
      <c r="CO101" s="235">
        <f t="shared" si="340"/>
        <v>0</v>
      </c>
      <c r="CP101" s="241" t="str">
        <f t="shared" si="341"/>
        <v/>
      </c>
      <c r="CQ101" s="236">
        <f t="shared" si="342"/>
        <v>0</v>
      </c>
      <c r="CR101" s="236">
        <f t="shared" si="342"/>
        <v>0</v>
      </c>
      <c r="CS101" s="236">
        <f t="shared" si="342"/>
        <v>0</v>
      </c>
      <c r="CT101" s="233">
        <f t="shared" si="343"/>
        <v>0</v>
      </c>
      <c r="CU101" s="240" t="str">
        <f t="shared" si="344"/>
        <v/>
      </c>
      <c r="CV101" s="98"/>
    </row>
    <row r="102" spans="3:100" ht="16.5" thickBot="1" x14ac:dyDescent="0.3">
      <c r="C102" s="380">
        <f t="shared" si="217"/>
        <v>0</v>
      </c>
      <c r="I102" s="409" t="e">
        <f t="shared" ca="1" si="218"/>
        <v>#NAME?</v>
      </c>
      <c r="K102" s="110"/>
      <c r="L102" s="74" t="str">
        <f t="shared" si="219"/>
        <v/>
      </c>
      <c r="M102" s="11" t="str">
        <f t="shared" si="220"/>
        <v/>
      </c>
      <c r="N102" s="11" t="str">
        <f t="shared" si="221"/>
        <v/>
      </c>
      <c r="O102" s="11" t="str">
        <f t="shared" si="222"/>
        <v/>
      </c>
      <c r="P102" s="380">
        <f t="shared" si="223"/>
        <v>1</v>
      </c>
      <c r="Q102" s="380">
        <f t="shared" si="224"/>
        <v>1</v>
      </c>
      <c r="X102" s="505" t="s">
        <v>130</v>
      </c>
      <c r="Y102" s="506"/>
      <c r="Z102" s="175">
        <f>SUM(Z96:Z101)</f>
        <v>0</v>
      </c>
      <c r="AA102" s="176">
        <f>SUM(AA96:AA101)</f>
        <v>0</v>
      </c>
      <c r="AB102" s="176">
        <f>SUM(AB96:AB101)</f>
        <v>0</v>
      </c>
      <c r="AC102" s="393"/>
      <c r="AD102" s="393">
        <f t="shared" si="310"/>
        <v>0</v>
      </c>
      <c r="AE102" s="138" t="str">
        <f t="shared" si="311"/>
        <v/>
      </c>
      <c r="AF102" s="175">
        <f>SUM(AF96:AF101)</f>
        <v>0</v>
      </c>
      <c r="AG102" s="176">
        <f>SUM(AG96:AG101)</f>
        <v>0</v>
      </c>
      <c r="AH102" s="176">
        <f>SUM(AH96:AH101)</f>
        <v>0</v>
      </c>
      <c r="AI102" s="393">
        <f t="shared" si="313"/>
        <v>0</v>
      </c>
      <c r="AJ102" s="138" t="str">
        <f t="shared" si="345"/>
        <v/>
      </c>
      <c r="AK102" s="175">
        <f>SUM(AK96:AK101)</f>
        <v>0</v>
      </c>
      <c r="AL102" s="176">
        <f>SUM(AL96:AL101)</f>
        <v>0</v>
      </c>
      <c r="AM102" s="176">
        <f>SUM(AM96:AM101)</f>
        <v>0</v>
      </c>
      <c r="AN102" s="393">
        <f t="shared" si="315"/>
        <v>0</v>
      </c>
      <c r="AO102" s="138" t="str">
        <f t="shared" si="346"/>
        <v/>
      </c>
      <c r="AP102" s="175">
        <f>SUM(AP96:AP101)</f>
        <v>0</v>
      </c>
      <c r="AQ102" s="176">
        <f>SUM(AQ96:AQ101)</f>
        <v>0</v>
      </c>
      <c r="AR102" s="176">
        <f>SUM(AR96:AR101)</f>
        <v>0</v>
      </c>
      <c r="AS102" s="393">
        <f t="shared" si="317"/>
        <v>0</v>
      </c>
      <c r="AT102" s="138" t="str">
        <f>IF(AS102=0,"",((AP102*3)+(AQ102*1.5)+(AR102*0))/AS102)</f>
        <v/>
      </c>
      <c r="AU102" s="175">
        <f>SUM(AU96:AU101)</f>
        <v>0</v>
      </c>
      <c r="AV102" s="176">
        <f>SUM(AV96:AV101)</f>
        <v>0</v>
      </c>
      <c r="AW102" s="176">
        <f>SUM(AW96:AW101)</f>
        <v>0</v>
      </c>
      <c r="AX102" s="393">
        <f t="shared" si="320"/>
        <v>0</v>
      </c>
      <c r="AY102" s="138" t="str">
        <f t="shared" si="321"/>
        <v/>
      </c>
      <c r="AZ102" s="175">
        <f>SUM(AZ96:AZ101)</f>
        <v>0</v>
      </c>
      <c r="BA102" s="176">
        <f>SUM(BA96:BA101)</f>
        <v>0</v>
      </c>
      <c r="BB102" s="176">
        <f>SUM(BB96:BB101)</f>
        <v>0</v>
      </c>
      <c r="BC102" s="393">
        <f t="shared" si="323"/>
        <v>0</v>
      </c>
      <c r="BD102" s="138" t="str">
        <f t="shared" si="324"/>
        <v/>
      </c>
      <c r="BE102" s="175">
        <f>SUM(BE96:BE101)</f>
        <v>0</v>
      </c>
      <c r="BF102" s="176">
        <f>SUM(BF96:BF101)</f>
        <v>0</v>
      </c>
      <c r="BG102" s="176">
        <f>SUM(BG96:BG101)</f>
        <v>0</v>
      </c>
      <c r="BH102" s="393">
        <f t="shared" si="326"/>
        <v>0</v>
      </c>
      <c r="BI102" s="138" t="str">
        <f t="shared" si="327"/>
        <v/>
      </c>
      <c r="BJ102" s="505" t="s">
        <v>130</v>
      </c>
      <c r="BK102" s="506"/>
      <c r="BL102" s="175">
        <f>SUM(BL96:BL101)</f>
        <v>0</v>
      </c>
      <c r="BM102" s="176">
        <f>COUNTIFS($L$5:$L$300,$X$33,$M$5:$M$300,$Y102,$N$5:$N$300,$Z$31,$O$5:$O$300,$AA$32)</f>
        <v>0</v>
      </c>
      <c r="BN102" s="176">
        <f>SUM(BN96:BN101)</f>
        <v>0</v>
      </c>
      <c r="BO102" s="176"/>
      <c r="BP102" s="393">
        <f t="shared" si="328"/>
        <v>0</v>
      </c>
      <c r="BQ102" s="138" t="str">
        <f t="shared" si="329"/>
        <v/>
      </c>
      <c r="BR102" s="175">
        <f>SUM(BR96:BR101)</f>
        <v>0</v>
      </c>
      <c r="BS102" s="176">
        <f>SUM(BS96:BS101)</f>
        <v>0</v>
      </c>
      <c r="BT102" s="176">
        <f>SUM(BT96:BT101)</f>
        <v>0</v>
      </c>
      <c r="BU102" s="393">
        <f t="shared" si="331"/>
        <v>0</v>
      </c>
      <c r="BV102" s="138" t="str">
        <f t="shared" si="347"/>
        <v/>
      </c>
      <c r="BW102" s="175">
        <f>SUM(BW96:BW101)</f>
        <v>0</v>
      </c>
      <c r="BX102" s="176">
        <f>SUM(BY96:BY101)</f>
        <v>0</v>
      </c>
      <c r="BY102" s="176">
        <f>SUM(BY96:BY101)</f>
        <v>0</v>
      </c>
      <c r="BZ102" s="393">
        <f t="shared" si="333"/>
        <v>0</v>
      </c>
      <c r="CA102" s="138" t="str">
        <f t="shared" si="348"/>
        <v/>
      </c>
      <c r="CB102" s="175">
        <f>SUM(CB96:CB101)</f>
        <v>0</v>
      </c>
      <c r="CC102" s="176">
        <f>SUM(CC96:CC101)</f>
        <v>0</v>
      </c>
      <c r="CD102" s="176">
        <f>SUM(CD96:CD101)</f>
        <v>0</v>
      </c>
      <c r="CE102" s="393">
        <f t="shared" si="335"/>
        <v>0</v>
      </c>
      <c r="CF102" s="138" t="str">
        <f t="shared" si="349"/>
        <v/>
      </c>
      <c r="CG102" s="175">
        <f>SUM(CG96:CG101)</f>
        <v>0</v>
      </c>
      <c r="CH102" s="176">
        <f>SUM(CH96:CH101)</f>
        <v>0</v>
      </c>
      <c r="CI102" s="176">
        <f>SUM(CI96:CI101)</f>
        <v>0</v>
      </c>
      <c r="CJ102" s="393">
        <f t="shared" si="337"/>
        <v>0</v>
      </c>
      <c r="CK102" s="138" t="str">
        <f t="shared" si="338"/>
        <v/>
      </c>
      <c r="CL102" s="187">
        <f>SUM(CL96:CL101)</f>
        <v>0</v>
      </c>
      <c r="CM102" s="188">
        <f>SUM(CM96:CM101)</f>
        <v>0</v>
      </c>
      <c r="CN102" s="188">
        <f>SUM(CN96:CN101)</f>
        <v>0</v>
      </c>
      <c r="CO102" s="374">
        <f t="shared" si="340"/>
        <v>0</v>
      </c>
      <c r="CP102" s="243" t="str">
        <f t="shared" si="341"/>
        <v/>
      </c>
      <c r="CQ102" s="175">
        <f>SUM(CQ96:CQ101)</f>
        <v>0</v>
      </c>
      <c r="CR102" s="176">
        <f>SUM(CR96:CR101)</f>
        <v>0</v>
      </c>
      <c r="CS102" s="176">
        <f>SUM(CS96:CS101)</f>
        <v>0</v>
      </c>
      <c r="CT102" s="393">
        <f t="shared" si="343"/>
        <v>0</v>
      </c>
      <c r="CU102" s="138" t="str">
        <f t="shared" si="344"/>
        <v/>
      </c>
      <c r="CV102" s="98"/>
    </row>
    <row r="103" spans="3:100" ht="15.75" thickBot="1" x14ac:dyDescent="0.3">
      <c r="C103" s="380">
        <f t="shared" si="217"/>
        <v>0</v>
      </c>
      <c r="I103" s="409" t="e">
        <f t="shared" ca="1" si="218"/>
        <v>#NAME?</v>
      </c>
      <c r="K103" s="110"/>
      <c r="L103" s="74" t="str">
        <f t="shared" si="219"/>
        <v/>
      </c>
      <c r="M103" s="11" t="str">
        <f t="shared" si="220"/>
        <v/>
      </c>
      <c r="N103" s="11" t="str">
        <f t="shared" si="221"/>
        <v/>
      </c>
      <c r="O103" s="11" t="str">
        <f t="shared" si="222"/>
        <v/>
      </c>
      <c r="P103" s="380">
        <f t="shared" si="223"/>
        <v>1</v>
      </c>
      <c r="Q103" s="380">
        <f t="shared" si="224"/>
        <v>1</v>
      </c>
      <c r="X103" s="379"/>
      <c r="Y103" s="379"/>
      <c r="Z103" s="499" t="str">
        <f>$G$23</f>
        <v>S</v>
      </c>
      <c r="AA103" s="500"/>
      <c r="AB103" s="500"/>
      <c r="AC103" s="500"/>
      <c r="AD103" s="500"/>
      <c r="AE103" s="501"/>
      <c r="AF103" s="499" t="str">
        <f>$G$24</f>
        <v>R</v>
      </c>
      <c r="AG103" s="500"/>
      <c r="AH103" s="500"/>
      <c r="AI103" s="500"/>
      <c r="AJ103" s="501"/>
      <c r="AK103" s="509" t="str">
        <f>$G$26</f>
        <v>D</v>
      </c>
      <c r="AL103" s="510"/>
      <c r="AM103" s="510"/>
      <c r="AN103" s="510"/>
      <c r="AO103" s="511"/>
      <c r="AP103" s="499" t="str">
        <f>$G$27</f>
        <v>L</v>
      </c>
      <c r="AQ103" s="500"/>
      <c r="AR103" s="500"/>
      <c r="AS103" s="500"/>
      <c r="AT103" s="500"/>
      <c r="AU103" s="499" t="str">
        <f>$G$22</f>
        <v>A</v>
      </c>
      <c r="AV103" s="500"/>
      <c r="AW103" s="500"/>
      <c r="AX103" s="500"/>
      <c r="AY103" s="500"/>
      <c r="AZ103" s="499" t="str">
        <f>$G$32</f>
        <v>X</v>
      </c>
      <c r="BA103" s="500"/>
      <c r="BB103" s="500"/>
      <c r="BC103" s="500"/>
      <c r="BD103" s="501"/>
      <c r="BE103" s="500" t="str">
        <f>$G$25</f>
        <v>B</v>
      </c>
      <c r="BF103" s="500"/>
      <c r="BG103" s="500"/>
      <c r="BH103" s="500"/>
      <c r="BI103" s="501"/>
      <c r="BJ103" s="1"/>
      <c r="BK103" s="27"/>
      <c r="BL103" s="499" t="str">
        <f>$G$23</f>
        <v>S</v>
      </c>
      <c r="BM103" s="500"/>
      <c r="BN103" s="500"/>
      <c r="BO103" s="500"/>
      <c r="BP103" s="500"/>
      <c r="BQ103" s="501"/>
      <c r="BR103" s="499" t="str">
        <f>$G$24</f>
        <v>R</v>
      </c>
      <c r="BS103" s="500"/>
      <c r="BT103" s="500"/>
      <c r="BU103" s="500"/>
      <c r="BV103" s="501"/>
      <c r="BW103" s="499" t="str">
        <f>$G$26</f>
        <v>D</v>
      </c>
      <c r="BX103" s="500"/>
      <c r="BY103" s="500"/>
      <c r="BZ103" s="500"/>
      <c r="CA103" s="501"/>
      <c r="CB103" s="499" t="str">
        <f>$G$27</f>
        <v>L</v>
      </c>
      <c r="CC103" s="500"/>
      <c r="CD103" s="500"/>
      <c r="CE103" s="500"/>
      <c r="CF103" s="500"/>
      <c r="CG103" s="499" t="str">
        <f>$G$22</f>
        <v>A</v>
      </c>
      <c r="CH103" s="500"/>
      <c r="CI103" s="500"/>
      <c r="CJ103" s="500"/>
      <c r="CK103" s="501"/>
      <c r="CL103" s="500" t="str">
        <f>$G$32</f>
        <v>X</v>
      </c>
      <c r="CM103" s="500"/>
      <c r="CN103" s="500"/>
      <c r="CO103" s="500"/>
      <c r="CP103" s="501"/>
      <c r="CQ103" s="500" t="str">
        <f>$G$25</f>
        <v>B</v>
      </c>
      <c r="CR103" s="500"/>
      <c r="CS103" s="500"/>
      <c r="CT103" s="500"/>
      <c r="CU103" s="501"/>
      <c r="CV103" s="31"/>
    </row>
    <row r="104" spans="3:100" ht="15.75" thickBot="1" x14ac:dyDescent="0.3">
      <c r="C104" s="380">
        <f t="shared" si="217"/>
        <v>0</v>
      </c>
      <c r="I104" s="409" t="e">
        <f t="shared" ca="1" si="218"/>
        <v>#NAME?</v>
      </c>
      <c r="K104" s="110"/>
      <c r="L104" s="74" t="str">
        <f t="shared" si="219"/>
        <v/>
      </c>
      <c r="M104" s="11" t="str">
        <f t="shared" si="220"/>
        <v/>
      </c>
      <c r="N104" s="11" t="str">
        <f t="shared" si="221"/>
        <v/>
      </c>
      <c r="O104" s="11" t="str">
        <f t="shared" si="222"/>
        <v/>
      </c>
      <c r="P104" s="380">
        <f t="shared" si="223"/>
        <v>1</v>
      </c>
      <c r="Q104" s="380">
        <f t="shared" si="224"/>
        <v>1</v>
      </c>
      <c r="X104" s="379"/>
      <c r="Y104" s="125" t="s">
        <v>127</v>
      </c>
      <c r="Z104" s="176" t="str">
        <f>$G$29</f>
        <v>P</v>
      </c>
      <c r="AA104" s="170" t="str">
        <f>$G$31</f>
        <v>C</v>
      </c>
      <c r="AB104" s="170" t="str">
        <f>$G$28</f>
        <v>E</v>
      </c>
      <c r="AC104" s="97"/>
      <c r="AD104" s="392" t="s">
        <v>10</v>
      </c>
      <c r="AE104" s="119" t="s">
        <v>128</v>
      </c>
      <c r="AF104" s="175" t="str">
        <f>$G$30</f>
        <v>EX</v>
      </c>
      <c r="AG104" s="176" t="str">
        <f>$G$31</f>
        <v>C</v>
      </c>
      <c r="AH104" s="176" t="str">
        <f>$G$28</f>
        <v>E</v>
      </c>
      <c r="AI104" s="393" t="s">
        <v>10</v>
      </c>
      <c r="AJ104" s="138" t="s">
        <v>128</v>
      </c>
      <c r="AK104" s="175" t="str">
        <f>$G$30</f>
        <v>EX</v>
      </c>
      <c r="AL104" s="176" t="str">
        <f>$G$31</f>
        <v>C</v>
      </c>
      <c r="AM104" s="176" t="str">
        <f>$G$28</f>
        <v>E</v>
      </c>
      <c r="AN104" s="161" t="s">
        <v>10</v>
      </c>
      <c r="AO104" s="138" t="s">
        <v>128</v>
      </c>
      <c r="AP104" s="175" t="str">
        <f>$G$30</f>
        <v>EX</v>
      </c>
      <c r="AQ104" s="176" t="str">
        <f>$G$31</f>
        <v>C</v>
      </c>
      <c r="AR104" s="176" t="str">
        <f>$G$28</f>
        <v>E</v>
      </c>
      <c r="AS104" s="393" t="s">
        <v>10</v>
      </c>
      <c r="AT104" s="155" t="s">
        <v>128</v>
      </c>
      <c r="AU104" s="175" t="str">
        <f>$G$29</f>
        <v>P</v>
      </c>
      <c r="AV104" s="176" t="str">
        <f>$G$31</f>
        <v>C</v>
      </c>
      <c r="AW104" s="176" t="str">
        <f>$G$28</f>
        <v>E</v>
      </c>
      <c r="AX104" s="393" t="s">
        <v>10</v>
      </c>
      <c r="AY104" s="138" t="s">
        <v>128</v>
      </c>
      <c r="AZ104" s="176" t="str">
        <f>$G$29</f>
        <v>P</v>
      </c>
      <c r="BA104" s="176" t="str">
        <f>$G$31</f>
        <v>C</v>
      </c>
      <c r="BB104" s="176" t="str">
        <f>$G$28</f>
        <v>E</v>
      </c>
      <c r="BC104" s="393" t="s">
        <v>10</v>
      </c>
      <c r="BD104" s="138" t="s">
        <v>128</v>
      </c>
      <c r="BE104" s="176" t="str">
        <f>$G$29</f>
        <v>P</v>
      </c>
      <c r="BF104" s="170" t="str">
        <f>$G$31</f>
        <v>C</v>
      </c>
      <c r="BG104" s="170" t="str">
        <f>$G$28</f>
        <v>E</v>
      </c>
      <c r="BH104" s="392" t="s">
        <v>10</v>
      </c>
      <c r="BI104" s="138" t="s">
        <v>128</v>
      </c>
      <c r="BJ104" s="1"/>
      <c r="BK104" s="125" t="s">
        <v>127</v>
      </c>
      <c r="BL104" s="176" t="str">
        <f>$G$29</f>
        <v>P</v>
      </c>
      <c r="BM104" s="170" t="str">
        <f>$G$31</f>
        <v>C</v>
      </c>
      <c r="BN104" s="170" t="str">
        <f>$G$28</f>
        <v>E</v>
      </c>
      <c r="BO104" s="97"/>
      <c r="BP104" s="392" t="s">
        <v>10</v>
      </c>
      <c r="BQ104" s="119" t="s">
        <v>128</v>
      </c>
      <c r="BR104" s="175" t="str">
        <f>$G$30</f>
        <v>EX</v>
      </c>
      <c r="BS104" s="176" t="str">
        <f>$G$31</f>
        <v>C</v>
      </c>
      <c r="BT104" s="176" t="str">
        <f>$G$28</f>
        <v>E</v>
      </c>
      <c r="BU104" s="393" t="s">
        <v>10</v>
      </c>
      <c r="BV104" s="138" t="s">
        <v>128</v>
      </c>
      <c r="BW104" s="175" t="str">
        <f>$G$30</f>
        <v>EX</v>
      </c>
      <c r="BX104" s="176" t="str">
        <f>$G$31</f>
        <v>C</v>
      </c>
      <c r="BY104" s="176" t="str">
        <f>$G$28</f>
        <v>E</v>
      </c>
      <c r="BZ104" s="161" t="s">
        <v>10</v>
      </c>
      <c r="CA104" s="138" t="s">
        <v>128</v>
      </c>
      <c r="CB104" s="175" t="str">
        <f>$G$30</f>
        <v>EX</v>
      </c>
      <c r="CC104" s="176" t="str">
        <f>$G$31</f>
        <v>C</v>
      </c>
      <c r="CD104" s="176" t="str">
        <f>$G$28</f>
        <v>E</v>
      </c>
      <c r="CE104" s="393" t="s">
        <v>10</v>
      </c>
      <c r="CF104" s="155" t="s">
        <v>128</v>
      </c>
      <c r="CG104" s="175" t="str">
        <f>$G$29</f>
        <v>P</v>
      </c>
      <c r="CH104" s="176" t="str">
        <f>$G$31</f>
        <v>C</v>
      </c>
      <c r="CI104" s="176" t="str">
        <f>$G$28</f>
        <v>E</v>
      </c>
      <c r="CJ104" s="393" t="s">
        <v>10</v>
      </c>
      <c r="CK104" s="138" t="s">
        <v>128</v>
      </c>
      <c r="CL104" s="176" t="str">
        <f>$G$29</f>
        <v>P</v>
      </c>
      <c r="CM104" s="170" t="str">
        <f>$G$31</f>
        <v>C</v>
      </c>
      <c r="CN104" s="170" t="str">
        <f>$G$28</f>
        <v>E</v>
      </c>
      <c r="CO104" s="393" t="s">
        <v>10</v>
      </c>
      <c r="CP104" s="138" t="s">
        <v>128</v>
      </c>
      <c r="CQ104" s="176" t="str">
        <f>$G$29</f>
        <v>P</v>
      </c>
      <c r="CR104" s="170" t="str">
        <f>$G$31</f>
        <v>C</v>
      </c>
      <c r="CS104" s="170" t="str">
        <f>$G$28</f>
        <v>E</v>
      </c>
      <c r="CT104" s="392" t="s">
        <v>10</v>
      </c>
      <c r="CU104" s="138" t="s">
        <v>128</v>
      </c>
      <c r="CV104" s="329"/>
    </row>
    <row r="105" spans="3:100" ht="15.75" customHeight="1" x14ac:dyDescent="0.25">
      <c r="C105" s="380">
        <f t="shared" si="217"/>
        <v>0</v>
      </c>
      <c r="I105" s="409" t="e">
        <f t="shared" ca="1" si="218"/>
        <v>#NAME?</v>
      </c>
      <c r="K105" s="110"/>
      <c r="L105" s="74" t="str">
        <f t="shared" si="219"/>
        <v/>
      </c>
      <c r="M105" s="11" t="str">
        <f t="shared" si="220"/>
        <v/>
      </c>
      <c r="N105" s="11" t="str">
        <f t="shared" si="221"/>
        <v/>
      </c>
      <c r="O105" s="11" t="str">
        <f t="shared" si="222"/>
        <v/>
      </c>
      <c r="P105" s="380">
        <f t="shared" si="223"/>
        <v>1</v>
      </c>
      <c r="Q105" s="380">
        <f t="shared" si="224"/>
        <v>1</v>
      </c>
      <c r="X105" s="512">
        <f>F12</f>
        <v>0</v>
      </c>
      <c r="Y105" s="391">
        <v>1</v>
      </c>
      <c r="Z105" s="172">
        <f>COUNTIFS($L$5:$L$300,$X$105,$M$5:$M$300,$Y$33,$N$5:$N$300,$Z$31,$O$5:$O$300,$Z$32)</f>
        <v>0</v>
      </c>
      <c r="AA105" s="172">
        <f>COUNTIFS($L$5:$L$300,$X$105,$M$5:$M$300,$Y$33,$N$5:$N$300,$Z$31,$O$5:$O$300,AA$32)</f>
        <v>0</v>
      </c>
      <c r="AB105" s="172">
        <f>COUNTIFS($L$5:$L$300,$X$105,$M$5:$M$300,$Y$33,$N$5:$N$300,$Z$31,$O$5:$O$300,AB$32)</f>
        <v>0</v>
      </c>
      <c r="AC105" s="97"/>
      <c r="AD105" s="97">
        <f t="shared" ref="AD105:AD111" si="350">SUM(Z105:AB105)</f>
        <v>0</v>
      </c>
      <c r="AE105" s="397" t="str">
        <f t="shared" ref="AE105:AE111" si="351">IF(AD105=0,"",((Z105*4)+(AA105*2)+(AB105*0))/AD105)</f>
        <v/>
      </c>
      <c r="AF105" s="174">
        <f>COUNTIFS($L$5:$L$300,$X$105,$M$5:$M$300,$Y$33,$N$5:$N$300,$AF$31,$O$5:$O$300,AF$32)</f>
        <v>0</v>
      </c>
      <c r="AG105" s="174">
        <f t="shared" ref="AG105:AH110" si="352">COUNTIFS($L$5:$L$300,$X$105,$M$5:$M$300,$Y105,$N$5:$N$300,$AF$31,$O$5:$O$300,AG$32)</f>
        <v>0</v>
      </c>
      <c r="AH105" s="174">
        <f t="shared" si="352"/>
        <v>0</v>
      </c>
      <c r="AI105" s="97">
        <f t="shared" ref="AI105:AI111" si="353">SUM(AF105:AH105)</f>
        <v>0</v>
      </c>
      <c r="AJ105" s="397" t="str">
        <f>IF(AI105=0,"",((AF105*3)+(AG105*1.5)+(AH105*0))/AI105)</f>
        <v/>
      </c>
      <c r="AK105" s="181">
        <f t="shared" ref="AK105:AM110" si="354">COUNTIFS($L$5:$L$300,$X$105,$M$5:$M$300,$Y105,$N$5:$N$300,$AK$31,$O$5:$O$300,AK$32)</f>
        <v>0</v>
      </c>
      <c r="AL105" s="174">
        <f t="shared" si="354"/>
        <v>0</v>
      </c>
      <c r="AM105" s="174">
        <f t="shared" si="354"/>
        <v>0</v>
      </c>
      <c r="AN105" s="97">
        <f t="shared" ref="AN105:AN111" si="355">SUM(AK105:AM105)</f>
        <v>0</v>
      </c>
      <c r="AO105" s="397" t="str">
        <f>IF(AN105=0,"",((AK105*3)+(AL105*1.5)+(AM105*0))/AN105)</f>
        <v/>
      </c>
      <c r="AP105" s="174">
        <f t="shared" ref="AP105:AR110" si="356">COUNTIFS($L$5:$L$300,$X$105,$M$5:$M$300,$Y105,$N$5:$N$300,$AP$31,$O$5:$O$300,AP$32)</f>
        <v>0</v>
      </c>
      <c r="AQ105" s="174">
        <f t="shared" si="356"/>
        <v>0</v>
      </c>
      <c r="AR105" s="174">
        <f t="shared" si="356"/>
        <v>0</v>
      </c>
      <c r="AS105" s="97">
        <f t="shared" ref="AS105:AS111" si="357">SUM(AP105:AR105)</f>
        <v>0</v>
      </c>
      <c r="AT105" s="397" t="str">
        <f t="shared" ref="AT105:AT111" si="358">IF(AS105=0,"",((AP105*3)+(AQ105*1.5)+(AS105*0))/AS105)</f>
        <v/>
      </c>
      <c r="AU105" s="185">
        <f t="shared" ref="AU105:AW110" si="359">COUNTIFS($L$5:$L$300,$X$105,$M$5:$M$300,$Y105,$N$5:$N$300,$AU$31,$O$5:$O$300,AU$32)</f>
        <v>0</v>
      </c>
      <c r="AV105" s="172">
        <f t="shared" si="359"/>
        <v>0</v>
      </c>
      <c r="AW105" s="172">
        <f t="shared" si="359"/>
        <v>0</v>
      </c>
      <c r="AX105" s="97">
        <f t="shared" ref="AX105:AX111" si="360">SUM(AU105:AW105)</f>
        <v>0</v>
      </c>
      <c r="AY105" s="397" t="str">
        <f t="shared" ref="AY105:AY111" si="361">IF(AX105=0,"",((AU105*4)+(AV105*2)+(AW105*0))/AX105)</f>
        <v/>
      </c>
      <c r="AZ105" s="181">
        <f t="shared" ref="AZ105:BB110" si="362">COUNTIFS($L$5:$L$300,$X$105,$M$5:$M$300,$Y105,$N$5:$N$300,$AZ$31,$O$5:$O$300,AZ$32)</f>
        <v>0</v>
      </c>
      <c r="BA105" s="174">
        <f t="shared" si="362"/>
        <v>0</v>
      </c>
      <c r="BB105" s="174">
        <f t="shared" si="362"/>
        <v>0</v>
      </c>
      <c r="BC105" s="409">
        <f t="shared" ref="BC105:BC111" si="363">SUM(AZ105:BB105)</f>
        <v>0</v>
      </c>
      <c r="BD105" s="399" t="str">
        <f t="shared" ref="BD105:BD111" si="364">IF(BC105=0,"",((AZ105*4)+(BA105*2)+(BB105*0))/BC105)</f>
        <v/>
      </c>
      <c r="BE105" s="185">
        <f t="shared" ref="BE105:BG110" si="365">COUNTIFS($L$5:$L$300,$X$105,$M$5:$M$300,$Y105,$N$5:$N$300,$BE$31,$O$5:$O$300,BE$32)</f>
        <v>0</v>
      </c>
      <c r="BF105" s="172">
        <f t="shared" si="365"/>
        <v>0</v>
      </c>
      <c r="BG105" s="172">
        <f t="shared" si="365"/>
        <v>0</v>
      </c>
      <c r="BH105" s="97">
        <f t="shared" ref="BH105:BH111" si="366">SUM(BE105:BG105)</f>
        <v>0</v>
      </c>
      <c r="BI105" s="397" t="str">
        <f t="shared" ref="BI105:BI111" si="367">IF(BH105=0,"",((BE105*4)+(BF105*2)+(BG105*0))/BH105)</f>
        <v/>
      </c>
      <c r="BJ105" s="512">
        <f>H13</f>
        <v>0</v>
      </c>
      <c r="BK105" s="404">
        <v>1</v>
      </c>
      <c r="BL105" s="172">
        <f>COUNTIFS($L$5:$L$300,$BJ$33,$M$5:$M$300,$Y$33,$N$5:$N$300,$Z$31,$O$5:$O$300,$Z$32)</f>
        <v>0</v>
      </c>
      <c r="BM105" s="172">
        <f>COUNTIFS($L$5:$L$300,$BJ$33,$M$5:$M$300,$Y$33,$N$5:$N$300,$Z$31,$O$5:$O$300,BM$32)</f>
        <v>0</v>
      </c>
      <c r="BN105" s="172">
        <f>COUNTIFS($L$5:$L$300,$BJ$33,$M$5:$M$300,$Y$33,$N$5:$N$300,$Z$31,$O$5:$O$300,BN$32)</f>
        <v>0</v>
      </c>
      <c r="BO105" s="172"/>
      <c r="BP105" s="97">
        <f t="shared" ref="BP105:BP111" si="368">SUM(BL105:BN105)</f>
        <v>0</v>
      </c>
      <c r="BQ105" s="397" t="str">
        <f t="shared" ref="BQ105:BQ111" si="369">IF(BP105=0,"",((BL105*4)+(BM105*2)+(BN105*0))/BP105)</f>
        <v/>
      </c>
      <c r="BR105" s="174">
        <f>COUNTIFS($L$5:$L$300,$BJ$33,$M$5:$M$300,$Y$33,$N$5:$N$300,$AF$31,$O$5:$O$300,BR$32)</f>
        <v>0</v>
      </c>
      <c r="BS105" s="174">
        <f t="shared" ref="BS105:BT110" si="370">COUNTIFS($L$5:$L$300,$BJ$33,$M$5:$M$300,$Y105,$N$5:$N$300,$AF$31,$O$5:$O$300,BS$32)</f>
        <v>0</v>
      </c>
      <c r="BT105" s="174">
        <f t="shared" si="370"/>
        <v>0</v>
      </c>
      <c r="BU105" s="97">
        <f t="shared" ref="BU105:BU111" si="371">SUM(BR105:BT105)</f>
        <v>0</v>
      </c>
      <c r="BV105" s="397" t="str">
        <f>IF(BU105=0,"",((BR105*3)+(BS105*1.5)+(BT105*0))/BU105)</f>
        <v/>
      </c>
      <c r="BW105" s="174">
        <f t="shared" ref="BW105:BY110" si="372">COUNTIFS($L$5:$L$300,$BJ$33,$M$5:$M$300,$Y105,$N$5:$N$300,$AK$31,$O$5:$O$300,BW$32)</f>
        <v>0</v>
      </c>
      <c r="BX105" s="174">
        <f t="shared" si="372"/>
        <v>0</v>
      </c>
      <c r="BY105" s="174">
        <f t="shared" si="372"/>
        <v>0</v>
      </c>
      <c r="BZ105" s="97">
        <f t="shared" ref="BZ105:BZ111" si="373">SUM(BW105:BY105)</f>
        <v>0</v>
      </c>
      <c r="CA105" s="397" t="str">
        <f>IF(BZ105=0,"",((BW105*3)+(BX105*1.5)+(BY105*0))/BZ105)</f>
        <v/>
      </c>
      <c r="CB105" s="174">
        <f t="shared" ref="CB105:CD110" si="374">COUNTIFS($L$5:$L$300,$BJ$33,$M$5:$M$300,$Y105,$N$5:$N$300,$AP$31,$O$5:$O$300,CB$32)</f>
        <v>0</v>
      </c>
      <c r="CC105" s="174">
        <f t="shared" si="374"/>
        <v>0</v>
      </c>
      <c r="CD105" s="174">
        <f t="shared" si="374"/>
        <v>0</v>
      </c>
      <c r="CE105" s="97">
        <f t="shared" ref="CE105:CE111" si="375">SUM(CB105:CD105)</f>
        <v>0</v>
      </c>
      <c r="CF105" s="397" t="str">
        <f>IF(CE105=0,"",((CB105*3)+(CC105*1.5)+(CD105*0))/CE105)</f>
        <v/>
      </c>
      <c r="CG105" s="185">
        <f t="shared" ref="CG105:CI110" si="376">COUNTIFS($L$5:$L$300,$BJ$33,$M$5:$M$300,$Y105,$N$5:$N$300,$AU$31,$O$5:$O$300,CG$32)</f>
        <v>0</v>
      </c>
      <c r="CH105" s="172">
        <f t="shared" si="376"/>
        <v>0</v>
      </c>
      <c r="CI105" s="172">
        <f t="shared" si="376"/>
        <v>0</v>
      </c>
      <c r="CJ105" s="97">
        <f t="shared" ref="CJ105:CJ111" si="377">SUM(CG105:CI105)</f>
        <v>0</v>
      </c>
      <c r="CK105" s="400" t="str">
        <f t="shared" ref="CK105:CK111" si="378">IF(CJ105=0,"",((CG105*4)+(CH105*2)+(CI105*0))/CJ105)</f>
        <v/>
      </c>
      <c r="CL105" s="185">
        <f t="shared" ref="CL105:CN110" si="379">COUNTIFS($L$5:$L$300,$BJ$33,$M$5:$M$300,$Y105,$N$5:$N$300,$AZ$31,$O$5:$O$300,CL$32)</f>
        <v>0</v>
      </c>
      <c r="CM105" s="172">
        <f t="shared" si="379"/>
        <v>0</v>
      </c>
      <c r="CN105" s="172">
        <f t="shared" si="379"/>
        <v>0</v>
      </c>
      <c r="CO105" s="97">
        <f t="shared" ref="CO105:CO111" si="380">SUM(CL105:CN105)</f>
        <v>0</v>
      </c>
      <c r="CP105" s="397" t="str">
        <f t="shared" ref="CP105:CP111" si="381">IF(CO105=0,"",((CL105*4)+(CM105*2)+(CN105*0))/CO105)</f>
        <v/>
      </c>
      <c r="CQ105" s="172">
        <f t="shared" ref="CQ105:CS110" si="382">COUNTIFS($L$5:$L$300,$BJ$33,$M$5:$M$300,$Y105,$N$5:$N$300,$BE$31,$O$5:$O$300,CQ$32)</f>
        <v>0</v>
      </c>
      <c r="CR105" s="172">
        <f t="shared" si="382"/>
        <v>0</v>
      </c>
      <c r="CS105" s="172">
        <f t="shared" si="382"/>
        <v>0</v>
      </c>
      <c r="CT105" s="97">
        <f t="shared" ref="CT105:CT111" si="383">SUM(CQ105:CS105)</f>
        <v>0</v>
      </c>
      <c r="CU105" s="397" t="str">
        <f t="shared" ref="CU105:CU111" si="384">IF(CT105=0,"",((CQ105*4)+(CR105*2)+(CS105*0))/CT105)</f>
        <v/>
      </c>
      <c r="CV105" s="98"/>
    </row>
    <row r="106" spans="3:100" x14ac:dyDescent="0.25">
      <c r="C106" s="380">
        <f t="shared" si="217"/>
        <v>0</v>
      </c>
      <c r="I106" s="409" t="e">
        <f t="shared" ca="1" si="218"/>
        <v>#NAME?</v>
      </c>
      <c r="K106" s="110"/>
      <c r="L106" s="74" t="str">
        <f t="shared" si="219"/>
        <v/>
      </c>
      <c r="M106" s="11" t="str">
        <f t="shared" si="220"/>
        <v/>
      </c>
      <c r="N106" s="11" t="str">
        <f t="shared" si="221"/>
        <v/>
      </c>
      <c r="O106" s="11" t="str">
        <f t="shared" si="222"/>
        <v/>
      </c>
      <c r="P106" s="380">
        <f t="shared" si="223"/>
        <v>1</v>
      </c>
      <c r="Q106" s="380">
        <f t="shared" si="224"/>
        <v>1</v>
      </c>
      <c r="X106" s="513"/>
      <c r="Y106" s="129">
        <v>2</v>
      </c>
      <c r="Z106" s="173">
        <f>COUNTIFS($L$5:$L$300,$X$105,$M$5:$M$300,$Y106,$N$5:$N$300,$Z$31,$O$5:$O$300,$Z$32)</f>
        <v>0</v>
      </c>
      <c r="AA106" s="173">
        <f>COUNTIFS($L$5:$L$300,$X$105,$M$5:$M$300,$Y106,$N$5:$N$300,$Z$31,$O$5:$O$300,$AA$32)</f>
        <v>0</v>
      </c>
      <c r="AB106" s="173">
        <f>COUNTIFS($L$5:$L$300,$X$105,$M$5:$M$300,$Y106,$N$5:$N$300,$Z$31,$O$5:$O$300,$AB$32)</f>
        <v>0</v>
      </c>
      <c r="AC106" s="130"/>
      <c r="AD106" s="130">
        <f t="shared" si="350"/>
        <v>0</v>
      </c>
      <c r="AE106" s="137" t="str">
        <f t="shared" si="351"/>
        <v/>
      </c>
      <c r="AF106" s="173">
        <f>COUNTIFS($L$5:$L$300,$X$105,$M$5:$M$300,$Y106,$N$5:$N$300,$AF$31,$O$5:$O$300,AF$32)</f>
        <v>0</v>
      </c>
      <c r="AG106" s="173">
        <f t="shared" si="352"/>
        <v>0</v>
      </c>
      <c r="AH106" s="173">
        <f t="shared" si="352"/>
        <v>0</v>
      </c>
      <c r="AI106" s="130">
        <f t="shared" si="353"/>
        <v>0</v>
      </c>
      <c r="AJ106" s="137" t="str">
        <f t="shared" ref="AJ106:AJ111" si="385">IF(AI106=0,"",((AF106*3)+(AG106*1.5)+(AH106*0))/AI106)</f>
        <v/>
      </c>
      <c r="AK106" s="182">
        <f t="shared" si="354"/>
        <v>0</v>
      </c>
      <c r="AL106" s="173">
        <f t="shared" si="354"/>
        <v>0</v>
      </c>
      <c r="AM106" s="173">
        <f t="shared" si="354"/>
        <v>0</v>
      </c>
      <c r="AN106" s="130">
        <f t="shared" si="355"/>
        <v>0</v>
      </c>
      <c r="AO106" s="137" t="str">
        <f t="shared" ref="AO106:AO111" si="386">IF(AN106=0,"",((AK106*3)+(AL106*1.5)+(AM106*0))/AN106)</f>
        <v/>
      </c>
      <c r="AP106" s="173">
        <f t="shared" si="356"/>
        <v>0</v>
      </c>
      <c r="AQ106" s="173">
        <f t="shared" si="356"/>
        <v>0</v>
      </c>
      <c r="AR106" s="173">
        <f t="shared" si="356"/>
        <v>0</v>
      </c>
      <c r="AS106" s="130">
        <f t="shared" si="357"/>
        <v>0</v>
      </c>
      <c r="AT106" s="137" t="str">
        <f t="shared" si="358"/>
        <v/>
      </c>
      <c r="AU106" s="182">
        <f t="shared" si="359"/>
        <v>0</v>
      </c>
      <c r="AV106" s="173">
        <f t="shared" si="359"/>
        <v>0</v>
      </c>
      <c r="AW106" s="173">
        <f t="shared" si="359"/>
        <v>0</v>
      </c>
      <c r="AX106" s="130">
        <f t="shared" si="360"/>
        <v>0</v>
      </c>
      <c r="AY106" s="137" t="str">
        <f t="shared" si="361"/>
        <v/>
      </c>
      <c r="AZ106" s="182">
        <f t="shared" si="362"/>
        <v>0</v>
      </c>
      <c r="BA106" s="173">
        <f t="shared" si="362"/>
        <v>0</v>
      </c>
      <c r="BB106" s="173">
        <f t="shared" si="362"/>
        <v>0</v>
      </c>
      <c r="BC106" s="130">
        <f t="shared" si="363"/>
        <v>0</v>
      </c>
      <c r="BD106" s="137" t="str">
        <f t="shared" si="364"/>
        <v/>
      </c>
      <c r="BE106" s="182">
        <f t="shared" si="365"/>
        <v>0</v>
      </c>
      <c r="BF106" s="173">
        <f t="shared" si="365"/>
        <v>0</v>
      </c>
      <c r="BG106" s="173">
        <f t="shared" si="365"/>
        <v>0</v>
      </c>
      <c r="BH106" s="130">
        <f t="shared" si="366"/>
        <v>0</v>
      </c>
      <c r="BI106" s="137" t="str">
        <f t="shared" si="367"/>
        <v/>
      </c>
      <c r="BJ106" s="513"/>
      <c r="BK106" s="126">
        <v>2</v>
      </c>
      <c r="BL106" s="236">
        <f>COUNTIFS($L$5:$L$300,$BJ$33,$M$5:$M$300,$Y106,$N$5:$N$300,$Z$31,$O$5:$O$300,$Z$32)</f>
        <v>0</v>
      </c>
      <c r="BM106" s="236">
        <f>COUNTIFS($L$5:$L$300,$BJ$33,$M$5:$M$300,$Y106,$N$5:$N$300,$Z$31,$O$5:$O$300,$AA$32)</f>
        <v>0</v>
      </c>
      <c r="BN106" s="236">
        <f>COUNTIFS($L$5:$L$300,$BJ$33,$M$5:$M$300,$Y106,$N$5:$N$300,$Z$31,$O$5:$O$300,$AB$32)</f>
        <v>0</v>
      </c>
      <c r="BO106" s="236"/>
      <c r="BP106" s="233">
        <f t="shared" si="368"/>
        <v>0</v>
      </c>
      <c r="BQ106" s="240" t="str">
        <f t="shared" si="369"/>
        <v/>
      </c>
      <c r="BR106" s="236">
        <f>COUNTIFS($L$5:$L$300,$BJ$33,$M$5:$M$300,$Y106,$N$5:$N$300,$AF$31,$O$5:$O$300,BR$32)</f>
        <v>0</v>
      </c>
      <c r="BS106" s="236">
        <f t="shared" si="370"/>
        <v>0</v>
      </c>
      <c r="BT106" s="236">
        <f t="shared" si="370"/>
        <v>0</v>
      </c>
      <c r="BU106" s="233">
        <f t="shared" si="371"/>
        <v>0</v>
      </c>
      <c r="BV106" s="240" t="str">
        <f t="shared" ref="BV106:BV111" si="387">IF(BU106=0,"",((BR106*3)+(BS106*1.5)+(BT106*0))/BU106)</f>
        <v/>
      </c>
      <c r="BW106" s="236">
        <f t="shared" si="372"/>
        <v>0</v>
      </c>
      <c r="BX106" s="236">
        <f t="shared" si="372"/>
        <v>0</v>
      </c>
      <c r="BY106" s="236">
        <f t="shared" si="372"/>
        <v>0</v>
      </c>
      <c r="BZ106" s="233">
        <f t="shared" si="373"/>
        <v>0</v>
      </c>
      <c r="CA106" s="240" t="str">
        <f t="shared" ref="CA106:CA111" si="388">IF(BZ106=0,"",((BW106*3)+(BX106*1.5)+(BY106*0))/BZ106)</f>
        <v/>
      </c>
      <c r="CB106" s="236">
        <f t="shared" si="374"/>
        <v>0</v>
      </c>
      <c r="CC106" s="236">
        <f t="shared" si="374"/>
        <v>0</v>
      </c>
      <c r="CD106" s="236">
        <f t="shared" si="374"/>
        <v>0</v>
      </c>
      <c r="CE106" s="233">
        <f t="shared" si="375"/>
        <v>0</v>
      </c>
      <c r="CF106" s="240" t="str">
        <f t="shared" ref="CF106:CF111" si="389">IF(CE106=0,"",((CB106*3)+(CC106*1.5)+(CD106*0))/CE106)</f>
        <v/>
      </c>
      <c r="CG106" s="237">
        <f t="shared" si="376"/>
        <v>0</v>
      </c>
      <c r="CH106" s="236">
        <f t="shared" si="376"/>
        <v>0</v>
      </c>
      <c r="CI106" s="236">
        <f t="shared" si="376"/>
        <v>0</v>
      </c>
      <c r="CJ106" s="233">
        <f t="shared" si="377"/>
        <v>0</v>
      </c>
      <c r="CK106" s="242" t="str">
        <f t="shared" si="378"/>
        <v/>
      </c>
      <c r="CL106" s="237">
        <f t="shared" si="379"/>
        <v>0</v>
      </c>
      <c r="CM106" s="236">
        <f t="shared" si="379"/>
        <v>0</v>
      </c>
      <c r="CN106" s="236">
        <f t="shared" si="379"/>
        <v>0</v>
      </c>
      <c r="CO106" s="233">
        <f t="shared" si="380"/>
        <v>0</v>
      </c>
      <c r="CP106" s="240" t="str">
        <f t="shared" si="381"/>
        <v/>
      </c>
      <c r="CQ106" s="236">
        <f t="shared" si="382"/>
        <v>0</v>
      </c>
      <c r="CR106" s="236">
        <f t="shared" si="382"/>
        <v>0</v>
      </c>
      <c r="CS106" s="236">
        <f t="shared" si="382"/>
        <v>0</v>
      </c>
      <c r="CT106" s="233">
        <f t="shared" si="383"/>
        <v>0</v>
      </c>
      <c r="CU106" s="240" t="str">
        <f t="shared" si="384"/>
        <v/>
      </c>
      <c r="CV106" s="98"/>
    </row>
    <row r="107" spans="3:100" x14ac:dyDescent="0.25">
      <c r="C107" s="380">
        <f t="shared" si="217"/>
        <v>0</v>
      </c>
      <c r="I107" s="409" t="e">
        <f t="shared" ca="1" si="218"/>
        <v>#NAME?</v>
      </c>
      <c r="K107" s="110"/>
      <c r="L107" s="74" t="str">
        <f t="shared" si="219"/>
        <v/>
      </c>
      <c r="M107" s="11" t="str">
        <f t="shared" si="220"/>
        <v/>
      </c>
      <c r="N107" s="11" t="str">
        <f t="shared" si="221"/>
        <v/>
      </c>
      <c r="O107" s="11" t="str">
        <f t="shared" si="222"/>
        <v/>
      </c>
      <c r="P107" s="380">
        <f t="shared" si="223"/>
        <v>1</v>
      </c>
      <c r="Q107" s="380">
        <f t="shared" si="224"/>
        <v>1</v>
      </c>
      <c r="X107" s="513"/>
      <c r="Y107" s="111">
        <v>3</v>
      </c>
      <c r="Z107" s="174">
        <f>COUNTIFS($L$5:$L$300,$X$105,$M$5:$M$300,$Y107,$N$5:$N$300,$Z$31,$O$5:$O$300,$Z$32)</f>
        <v>0</v>
      </c>
      <c r="AA107" s="174">
        <f>COUNTIFS($L$5:$L$300,$X$105,$M$5:$M$300,$Y107,$N$5:$N$300,$Z$31,$O$5:$O$300,$AA$32)</f>
        <v>0</v>
      </c>
      <c r="AB107" s="174">
        <f>COUNTIFS($L$5:$L$300,$X$105,$M$5:$M$300,$Y107,$N$5:$N$300,$Z$31,$O$5:$O$300,$AB$32)</f>
        <v>0</v>
      </c>
      <c r="AC107" s="409"/>
      <c r="AD107" s="409">
        <f t="shared" si="350"/>
        <v>0</v>
      </c>
      <c r="AE107" s="399" t="str">
        <f t="shared" si="351"/>
        <v/>
      </c>
      <c r="AF107" s="174">
        <f>COUNTIFS($L$5:$L$300,$X$105,$M$5:$M$300,$Y107,$N$5:$N$300,$AF$31,$O$5:$O$300,AF$32)</f>
        <v>0</v>
      </c>
      <c r="AG107" s="174">
        <f t="shared" si="352"/>
        <v>0</v>
      </c>
      <c r="AH107" s="174">
        <f t="shared" si="352"/>
        <v>0</v>
      </c>
      <c r="AI107" s="409">
        <f t="shared" si="353"/>
        <v>0</v>
      </c>
      <c r="AJ107" s="399" t="str">
        <f t="shared" si="385"/>
        <v/>
      </c>
      <c r="AK107" s="181">
        <f t="shared" si="354"/>
        <v>0</v>
      </c>
      <c r="AL107" s="174">
        <f t="shared" si="354"/>
        <v>0</v>
      </c>
      <c r="AM107" s="174">
        <f t="shared" si="354"/>
        <v>0</v>
      </c>
      <c r="AN107" s="409">
        <f t="shared" si="355"/>
        <v>0</v>
      </c>
      <c r="AO107" s="399" t="str">
        <f t="shared" si="386"/>
        <v/>
      </c>
      <c r="AP107" s="174">
        <f t="shared" si="356"/>
        <v>0</v>
      </c>
      <c r="AQ107" s="174">
        <f t="shared" si="356"/>
        <v>0</v>
      </c>
      <c r="AR107" s="174">
        <f t="shared" si="356"/>
        <v>0</v>
      </c>
      <c r="AS107" s="409">
        <f t="shared" si="357"/>
        <v>0</v>
      </c>
      <c r="AT107" s="399" t="str">
        <f t="shared" si="358"/>
        <v/>
      </c>
      <c r="AU107" s="181">
        <f t="shared" si="359"/>
        <v>0</v>
      </c>
      <c r="AV107" s="174">
        <f t="shared" si="359"/>
        <v>0</v>
      </c>
      <c r="AW107" s="174">
        <f t="shared" si="359"/>
        <v>0</v>
      </c>
      <c r="AX107" s="409">
        <f t="shared" si="360"/>
        <v>0</v>
      </c>
      <c r="AY107" s="399" t="str">
        <f t="shared" si="361"/>
        <v/>
      </c>
      <c r="AZ107" s="181">
        <f t="shared" si="362"/>
        <v>0</v>
      </c>
      <c r="BA107" s="174">
        <f t="shared" si="362"/>
        <v>0</v>
      </c>
      <c r="BB107" s="174">
        <f t="shared" si="362"/>
        <v>0</v>
      </c>
      <c r="BC107" s="409">
        <f t="shared" si="363"/>
        <v>0</v>
      </c>
      <c r="BD107" s="399" t="str">
        <f t="shared" si="364"/>
        <v/>
      </c>
      <c r="BE107" s="181">
        <f t="shared" si="365"/>
        <v>0</v>
      </c>
      <c r="BF107" s="174">
        <f t="shared" si="365"/>
        <v>0</v>
      </c>
      <c r="BG107" s="174">
        <f t="shared" si="365"/>
        <v>0</v>
      </c>
      <c r="BH107" s="409">
        <f t="shared" si="366"/>
        <v>0</v>
      </c>
      <c r="BI107" s="399" t="str">
        <f t="shared" si="367"/>
        <v/>
      </c>
      <c r="BJ107" s="513"/>
      <c r="BK107" s="132">
        <v>3</v>
      </c>
      <c r="BL107" s="174">
        <f>COUNTIFS($L$5:$L$300,$BJ$33,$M$5:$M$300,$Y107,$N$5:$N$300,$Z$31,$O$5:$O$300,$Z$32)</f>
        <v>0</v>
      </c>
      <c r="BM107" s="174">
        <f>COUNTIFS($L$5:$L$300,$BJ$33,$M$5:$M$300,$Y107,$N$5:$N$300,$Z$31,$O$5:$O$300,$AA$32)</f>
        <v>0</v>
      </c>
      <c r="BN107" s="174">
        <f>COUNTIFS($L$5:$L$300,$BJ$33,$M$5:$M$300,$Y107,$N$5:$N$300,$Z$31,$O$5:$O$300,$AB$32)</f>
        <v>0</v>
      </c>
      <c r="BO107" s="174"/>
      <c r="BP107" s="409">
        <f t="shared" si="368"/>
        <v>0</v>
      </c>
      <c r="BQ107" s="399" t="str">
        <f t="shared" si="369"/>
        <v/>
      </c>
      <c r="BR107" s="174">
        <f>COUNTIFS($L$5:$L$300,$BJ$33,$M$5:$M$300,$Y107,$N$5:$N$300,$AF$31,$O$5:$O$300,BR$32)</f>
        <v>0</v>
      </c>
      <c r="BS107" s="174">
        <f t="shared" si="370"/>
        <v>0</v>
      </c>
      <c r="BT107" s="174">
        <f t="shared" si="370"/>
        <v>0</v>
      </c>
      <c r="BU107" s="409">
        <f t="shared" si="371"/>
        <v>0</v>
      </c>
      <c r="BV107" s="399" t="str">
        <f t="shared" si="387"/>
        <v/>
      </c>
      <c r="BW107" s="174">
        <f t="shared" si="372"/>
        <v>0</v>
      </c>
      <c r="BX107" s="174">
        <f t="shared" si="372"/>
        <v>0</v>
      </c>
      <c r="BY107" s="174">
        <f t="shared" si="372"/>
        <v>0</v>
      </c>
      <c r="BZ107" s="409">
        <f t="shared" si="373"/>
        <v>0</v>
      </c>
      <c r="CA107" s="399" t="str">
        <f t="shared" si="388"/>
        <v/>
      </c>
      <c r="CB107" s="174">
        <f t="shared" si="374"/>
        <v>0</v>
      </c>
      <c r="CC107" s="174">
        <f t="shared" si="374"/>
        <v>0</v>
      </c>
      <c r="CD107" s="174">
        <f t="shared" si="374"/>
        <v>0</v>
      </c>
      <c r="CE107" s="409">
        <f t="shared" si="375"/>
        <v>0</v>
      </c>
      <c r="CF107" s="399" t="str">
        <f t="shared" si="389"/>
        <v/>
      </c>
      <c r="CG107" s="181">
        <f t="shared" si="376"/>
        <v>0</v>
      </c>
      <c r="CH107" s="174">
        <f t="shared" si="376"/>
        <v>0</v>
      </c>
      <c r="CI107" s="174">
        <f t="shared" si="376"/>
        <v>0</v>
      </c>
      <c r="CJ107" s="409">
        <f t="shared" si="377"/>
        <v>0</v>
      </c>
      <c r="CK107" s="398" t="str">
        <f t="shared" si="378"/>
        <v/>
      </c>
      <c r="CL107" s="181">
        <f t="shared" si="379"/>
        <v>0</v>
      </c>
      <c r="CM107" s="174">
        <f t="shared" si="379"/>
        <v>0</v>
      </c>
      <c r="CN107" s="174">
        <f t="shared" si="379"/>
        <v>0</v>
      </c>
      <c r="CO107" s="409">
        <f t="shared" si="380"/>
        <v>0</v>
      </c>
      <c r="CP107" s="399" t="str">
        <f t="shared" si="381"/>
        <v/>
      </c>
      <c r="CQ107" s="174">
        <f t="shared" si="382"/>
        <v>0</v>
      </c>
      <c r="CR107" s="174">
        <f t="shared" si="382"/>
        <v>0</v>
      </c>
      <c r="CS107" s="174">
        <f t="shared" si="382"/>
        <v>0</v>
      </c>
      <c r="CT107" s="409">
        <f t="shared" si="383"/>
        <v>0</v>
      </c>
      <c r="CU107" s="399" t="str">
        <f t="shared" si="384"/>
        <v/>
      </c>
      <c r="CV107" s="98"/>
    </row>
    <row r="108" spans="3:100" x14ac:dyDescent="0.25">
      <c r="C108" s="380">
        <f t="shared" si="217"/>
        <v>0</v>
      </c>
      <c r="I108" s="409" t="e">
        <f t="shared" ca="1" si="218"/>
        <v>#NAME?</v>
      </c>
      <c r="K108" s="110"/>
      <c r="L108" s="74" t="str">
        <f t="shared" si="219"/>
        <v/>
      </c>
      <c r="M108" s="11" t="str">
        <f t="shared" si="220"/>
        <v/>
      </c>
      <c r="N108" s="11" t="str">
        <f t="shared" si="221"/>
        <v/>
      </c>
      <c r="O108" s="11" t="str">
        <f t="shared" si="222"/>
        <v/>
      </c>
      <c r="P108" s="380">
        <f t="shared" si="223"/>
        <v>1</v>
      </c>
      <c r="Q108" s="380">
        <f t="shared" si="224"/>
        <v>1</v>
      </c>
      <c r="X108" s="513"/>
      <c r="Y108" s="129">
        <v>4</v>
      </c>
      <c r="Z108" s="173">
        <f>COUNTIFS($L$5:$L$300,$X$105,$M$5:$M$300,$Y108,$N$5:$N$300,$Z$31,$O$5:$O$300,$Z$32)</f>
        <v>0</v>
      </c>
      <c r="AA108" s="173">
        <f>COUNTIFS($L$5:$L$300,$X$105,$M$5:$M$300,$Y108,$N$5:$N$300,$Z$31,$O$5:$O$300,$AA$32)</f>
        <v>0</v>
      </c>
      <c r="AB108" s="173">
        <f>COUNTIFS($L$5:$L$300,$X$105,$M$5:$M$300,$Y108,$N$5:$N$300,$Z$31,$O$5:$O$300,$AB$32)</f>
        <v>0</v>
      </c>
      <c r="AC108" s="130"/>
      <c r="AD108" s="130">
        <f t="shared" si="350"/>
        <v>0</v>
      </c>
      <c r="AE108" s="137" t="str">
        <f t="shared" si="351"/>
        <v/>
      </c>
      <c r="AF108" s="173">
        <f>COUNTIFS($L$5:$L$300,$X$105,$M$5:$M$300,$Y108,$N$5:$N$300,$AF$31,$O$5:$O$300,AF$32)</f>
        <v>0</v>
      </c>
      <c r="AG108" s="173">
        <f t="shared" si="352"/>
        <v>0</v>
      </c>
      <c r="AH108" s="173">
        <f t="shared" si="352"/>
        <v>0</v>
      </c>
      <c r="AI108" s="130">
        <f t="shared" si="353"/>
        <v>0</v>
      </c>
      <c r="AJ108" s="137" t="str">
        <f t="shared" si="385"/>
        <v/>
      </c>
      <c r="AK108" s="182">
        <f t="shared" si="354"/>
        <v>0</v>
      </c>
      <c r="AL108" s="173">
        <f t="shared" si="354"/>
        <v>0</v>
      </c>
      <c r="AM108" s="173">
        <f t="shared" si="354"/>
        <v>0</v>
      </c>
      <c r="AN108" s="130">
        <f t="shared" si="355"/>
        <v>0</v>
      </c>
      <c r="AO108" s="137" t="str">
        <f t="shared" si="386"/>
        <v/>
      </c>
      <c r="AP108" s="173">
        <f t="shared" si="356"/>
        <v>0</v>
      </c>
      <c r="AQ108" s="173">
        <f t="shared" si="356"/>
        <v>0</v>
      </c>
      <c r="AR108" s="173">
        <f t="shared" si="356"/>
        <v>0</v>
      </c>
      <c r="AS108" s="130">
        <f t="shared" si="357"/>
        <v>0</v>
      </c>
      <c r="AT108" s="137" t="str">
        <f t="shared" si="358"/>
        <v/>
      </c>
      <c r="AU108" s="182">
        <f t="shared" si="359"/>
        <v>0</v>
      </c>
      <c r="AV108" s="173">
        <f t="shared" si="359"/>
        <v>0</v>
      </c>
      <c r="AW108" s="173">
        <f t="shared" si="359"/>
        <v>0</v>
      </c>
      <c r="AX108" s="130">
        <f t="shared" si="360"/>
        <v>0</v>
      </c>
      <c r="AY108" s="137" t="str">
        <f t="shared" si="361"/>
        <v/>
      </c>
      <c r="AZ108" s="182">
        <f t="shared" si="362"/>
        <v>0</v>
      </c>
      <c r="BA108" s="173">
        <f t="shared" si="362"/>
        <v>0</v>
      </c>
      <c r="BB108" s="173">
        <f t="shared" si="362"/>
        <v>0</v>
      </c>
      <c r="BC108" s="130">
        <f t="shared" si="363"/>
        <v>0</v>
      </c>
      <c r="BD108" s="137" t="str">
        <f t="shared" si="364"/>
        <v/>
      </c>
      <c r="BE108" s="182">
        <f t="shared" si="365"/>
        <v>0</v>
      </c>
      <c r="BF108" s="173">
        <f t="shared" si="365"/>
        <v>0</v>
      </c>
      <c r="BG108" s="173">
        <f t="shared" si="365"/>
        <v>0</v>
      </c>
      <c r="BH108" s="130">
        <f t="shared" si="366"/>
        <v>0</v>
      </c>
      <c r="BI108" s="137" t="str">
        <f t="shared" si="367"/>
        <v/>
      </c>
      <c r="BJ108" s="513"/>
      <c r="BK108" s="126">
        <v>4</v>
      </c>
      <c r="BL108" s="236">
        <f>COUNTIFS($L$5:$L$300,$BJ$33,$M$5:$M$300,$Y108,$N$5:$N$300,$Z$31,$O$5:$O$300,$Z$32)</f>
        <v>0</v>
      </c>
      <c r="BM108" s="236">
        <f>COUNTIFS($L$5:$L$300,$BJ$33,$M$5:$M$300,$Y108,$N$5:$N$300,$Z$31,$O$5:$O$300,$AA$32)</f>
        <v>0</v>
      </c>
      <c r="BN108" s="236">
        <f>COUNTIFS($L$5:$L$300,$BJ$33,$M$5:$M$300,$Y108,$N$5:$N$300,$Z$31,$O$5:$O$300,$AB$32)</f>
        <v>0</v>
      </c>
      <c r="BO108" s="236"/>
      <c r="BP108" s="233">
        <f t="shared" si="368"/>
        <v>0</v>
      </c>
      <c r="BQ108" s="240" t="str">
        <f t="shared" si="369"/>
        <v/>
      </c>
      <c r="BR108" s="236">
        <f>COUNTIFS($L$5:$L$300,$BJ$33,$M$5:$M$300,$Y108,$N$5:$N$300,$AF$31,$O$5:$O$300,BR$32)</f>
        <v>0</v>
      </c>
      <c r="BS108" s="236">
        <f t="shared" si="370"/>
        <v>0</v>
      </c>
      <c r="BT108" s="236">
        <f t="shared" si="370"/>
        <v>0</v>
      </c>
      <c r="BU108" s="233">
        <f t="shared" si="371"/>
        <v>0</v>
      </c>
      <c r="BV108" s="240" t="str">
        <f t="shared" si="387"/>
        <v/>
      </c>
      <c r="BW108" s="236">
        <f t="shared" si="372"/>
        <v>0</v>
      </c>
      <c r="BX108" s="236">
        <f t="shared" si="372"/>
        <v>0</v>
      </c>
      <c r="BY108" s="236">
        <f t="shared" si="372"/>
        <v>0</v>
      </c>
      <c r="BZ108" s="233">
        <f t="shared" si="373"/>
        <v>0</v>
      </c>
      <c r="CA108" s="240" t="str">
        <f t="shared" si="388"/>
        <v/>
      </c>
      <c r="CB108" s="236">
        <f t="shared" si="374"/>
        <v>0</v>
      </c>
      <c r="CC108" s="236">
        <f t="shared" si="374"/>
        <v>0</v>
      </c>
      <c r="CD108" s="236">
        <f t="shared" si="374"/>
        <v>0</v>
      </c>
      <c r="CE108" s="233">
        <f t="shared" si="375"/>
        <v>0</v>
      </c>
      <c r="CF108" s="240" t="str">
        <f t="shared" si="389"/>
        <v/>
      </c>
      <c r="CG108" s="237">
        <f t="shared" si="376"/>
        <v>0</v>
      </c>
      <c r="CH108" s="236">
        <f t="shared" si="376"/>
        <v>0</v>
      </c>
      <c r="CI108" s="236">
        <f t="shared" si="376"/>
        <v>0</v>
      </c>
      <c r="CJ108" s="233">
        <f t="shared" si="377"/>
        <v>0</v>
      </c>
      <c r="CK108" s="242" t="str">
        <f t="shared" si="378"/>
        <v/>
      </c>
      <c r="CL108" s="237">
        <f t="shared" si="379"/>
        <v>0</v>
      </c>
      <c r="CM108" s="236">
        <f t="shared" si="379"/>
        <v>0</v>
      </c>
      <c r="CN108" s="236">
        <f t="shared" si="379"/>
        <v>0</v>
      </c>
      <c r="CO108" s="233">
        <f t="shared" si="380"/>
        <v>0</v>
      </c>
      <c r="CP108" s="240" t="str">
        <f t="shared" si="381"/>
        <v/>
      </c>
      <c r="CQ108" s="236">
        <f t="shared" si="382"/>
        <v>0</v>
      </c>
      <c r="CR108" s="236">
        <f t="shared" si="382"/>
        <v>0</v>
      </c>
      <c r="CS108" s="236">
        <f t="shared" si="382"/>
        <v>0</v>
      </c>
      <c r="CT108" s="233">
        <f t="shared" si="383"/>
        <v>0</v>
      </c>
      <c r="CU108" s="240" t="str">
        <f t="shared" si="384"/>
        <v/>
      </c>
      <c r="CV108" s="98"/>
    </row>
    <row r="109" spans="3:100" x14ac:dyDescent="0.25">
      <c r="C109" s="380">
        <f t="shared" si="217"/>
        <v>0</v>
      </c>
      <c r="I109" s="409" t="e">
        <f t="shared" ca="1" si="218"/>
        <v>#NAME?</v>
      </c>
      <c r="K109" s="110"/>
      <c r="L109" s="74" t="str">
        <f t="shared" si="219"/>
        <v/>
      </c>
      <c r="M109" s="11" t="str">
        <f t="shared" si="220"/>
        <v/>
      </c>
      <c r="N109" s="11" t="str">
        <f t="shared" si="221"/>
        <v/>
      </c>
      <c r="O109" s="11" t="str">
        <f t="shared" si="222"/>
        <v/>
      </c>
      <c r="P109" s="380">
        <f t="shared" si="223"/>
        <v>1</v>
      </c>
      <c r="Q109" s="380">
        <f t="shared" si="224"/>
        <v>1</v>
      </c>
      <c r="X109" s="513"/>
      <c r="Y109" s="111">
        <v>5</v>
      </c>
      <c r="Z109" s="174">
        <f>COUNTIFS($L$5:$L$300,$X$105,$M$5:$M$300,$Y109,$N$5:$N$300,$Z$31,$O$5:$O$300,$Z$32)</f>
        <v>0</v>
      </c>
      <c r="AA109" s="174">
        <f>COUNTIFS($L$5:$L$300,$X$105,$M$5:$M$300,$Y109,$N$5:$N$300,$Z$31,$O$5:$O$300,$AA$32)</f>
        <v>0</v>
      </c>
      <c r="AB109" s="174">
        <f>COUNTIFS($L$5:$L$300,$X$105,$M$5:$M$300,$Y109,$N$5:$N$300,$Z$31,$O$5:$O$300,$AB$32)</f>
        <v>0</v>
      </c>
      <c r="AC109" s="409"/>
      <c r="AD109" s="409">
        <f t="shared" si="350"/>
        <v>0</v>
      </c>
      <c r="AE109" s="399" t="str">
        <f t="shared" si="351"/>
        <v/>
      </c>
      <c r="AF109" s="174">
        <f>COUNTIFS($L$5:$L$300,$X$105,$M$5:$M$300,$Y109,$N$5:$N$300,$AF$31,$O$5:$O$300,AF$32)</f>
        <v>0</v>
      </c>
      <c r="AG109" s="174">
        <f t="shared" si="352"/>
        <v>0</v>
      </c>
      <c r="AH109" s="174">
        <f t="shared" si="352"/>
        <v>0</v>
      </c>
      <c r="AI109" s="409">
        <f t="shared" si="353"/>
        <v>0</v>
      </c>
      <c r="AJ109" s="399" t="str">
        <f t="shared" si="385"/>
        <v/>
      </c>
      <c r="AK109" s="181">
        <f t="shared" si="354"/>
        <v>0</v>
      </c>
      <c r="AL109" s="174">
        <f t="shared" si="354"/>
        <v>0</v>
      </c>
      <c r="AM109" s="174">
        <f t="shared" si="354"/>
        <v>0</v>
      </c>
      <c r="AN109" s="409">
        <f t="shared" si="355"/>
        <v>0</v>
      </c>
      <c r="AO109" s="399" t="str">
        <f t="shared" si="386"/>
        <v/>
      </c>
      <c r="AP109" s="174">
        <f t="shared" si="356"/>
        <v>0</v>
      </c>
      <c r="AQ109" s="174">
        <f t="shared" si="356"/>
        <v>0</v>
      </c>
      <c r="AR109" s="174">
        <f t="shared" si="356"/>
        <v>0</v>
      </c>
      <c r="AS109" s="409">
        <f t="shared" si="357"/>
        <v>0</v>
      </c>
      <c r="AT109" s="399" t="str">
        <f t="shared" si="358"/>
        <v/>
      </c>
      <c r="AU109" s="181">
        <f t="shared" si="359"/>
        <v>0</v>
      </c>
      <c r="AV109" s="174">
        <f t="shared" si="359"/>
        <v>0</v>
      </c>
      <c r="AW109" s="174">
        <f t="shared" si="359"/>
        <v>0</v>
      </c>
      <c r="AX109" s="409">
        <f t="shared" si="360"/>
        <v>0</v>
      </c>
      <c r="AY109" s="399" t="str">
        <f t="shared" si="361"/>
        <v/>
      </c>
      <c r="AZ109" s="181">
        <f t="shared" si="362"/>
        <v>0</v>
      </c>
      <c r="BA109" s="174">
        <f t="shared" si="362"/>
        <v>0</v>
      </c>
      <c r="BB109" s="174">
        <f t="shared" si="362"/>
        <v>0</v>
      </c>
      <c r="BC109" s="409">
        <f t="shared" si="363"/>
        <v>0</v>
      </c>
      <c r="BD109" s="399" t="str">
        <f t="shared" si="364"/>
        <v/>
      </c>
      <c r="BE109" s="181">
        <f t="shared" si="365"/>
        <v>0</v>
      </c>
      <c r="BF109" s="174">
        <f t="shared" si="365"/>
        <v>0</v>
      </c>
      <c r="BG109" s="174">
        <f t="shared" si="365"/>
        <v>0</v>
      </c>
      <c r="BH109" s="409">
        <f t="shared" si="366"/>
        <v>0</v>
      </c>
      <c r="BI109" s="399" t="str">
        <f t="shared" si="367"/>
        <v/>
      </c>
      <c r="BJ109" s="513"/>
      <c r="BK109" s="132">
        <v>5</v>
      </c>
      <c r="BL109" s="174">
        <f>COUNTIFS($L$5:$L$300,$BJ$33,$M$5:$M$300,$Y109,$N$5:$N$300,$Z$31,$O$5:$O$300,$Z$32)</f>
        <v>0</v>
      </c>
      <c r="BM109" s="174">
        <f>COUNTIFS($L$5:$L$300,$BJ$33,$M$5:$M$300,$Y109,$N$5:$N$300,$Z$31,$O$5:$O$300,$AA$32)</f>
        <v>0</v>
      </c>
      <c r="BN109" s="174">
        <f>COUNTIFS($L$5:$L$300,$BJ$33,$M$5:$M$300,$Y109,$N$5:$N$300,$Z$31,$O$5:$O$300,$AB$32)</f>
        <v>0</v>
      </c>
      <c r="BO109" s="174"/>
      <c r="BP109" s="409">
        <f t="shared" si="368"/>
        <v>0</v>
      </c>
      <c r="BQ109" s="399" t="str">
        <f t="shared" si="369"/>
        <v/>
      </c>
      <c r="BR109" s="174">
        <f>COUNTIFS($L$5:$L$300,$BJ$33,$M$5:$M$300,$Y109,$N$5:$N$300,$AF$31,$O$5:$O$300,BR$32)</f>
        <v>0</v>
      </c>
      <c r="BS109" s="174">
        <f t="shared" si="370"/>
        <v>0</v>
      </c>
      <c r="BT109" s="174">
        <f t="shared" si="370"/>
        <v>0</v>
      </c>
      <c r="BU109" s="409">
        <f t="shared" si="371"/>
        <v>0</v>
      </c>
      <c r="BV109" s="399" t="str">
        <f t="shared" si="387"/>
        <v/>
      </c>
      <c r="BW109" s="174">
        <f t="shared" si="372"/>
        <v>0</v>
      </c>
      <c r="BX109" s="174">
        <f t="shared" si="372"/>
        <v>0</v>
      </c>
      <c r="BY109" s="174">
        <f t="shared" si="372"/>
        <v>0</v>
      </c>
      <c r="BZ109" s="409">
        <f t="shared" si="373"/>
        <v>0</v>
      </c>
      <c r="CA109" s="399" t="str">
        <f t="shared" si="388"/>
        <v/>
      </c>
      <c r="CB109" s="174">
        <f t="shared" si="374"/>
        <v>0</v>
      </c>
      <c r="CC109" s="174">
        <f t="shared" si="374"/>
        <v>0</v>
      </c>
      <c r="CD109" s="174">
        <f t="shared" si="374"/>
        <v>0</v>
      </c>
      <c r="CE109" s="409">
        <f t="shared" si="375"/>
        <v>0</v>
      </c>
      <c r="CF109" s="399" t="str">
        <f t="shared" si="389"/>
        <v/>
      </c>
      <c r="CG109" s="181">
        <f t="shared" si="376"/>
        <v>0</v>
      </c>
      <c r="CH109" s="174">
        <f t="shared" si="376"/>
        <v>0</v>
      </c>
      <c r="CI109" s="174">
        <f t="shared" si="376"/>
        <v>0</v>
      </c>
      <c r="CJ109" s="409">
        <f t="shared" si="377"/>
        <v>0</v>
      </c>
      <c r="CK109" s="398" t="str">
        <f t="shared" si="378"/>
        <v/>
      </c>
      <c r="CL109" s="181">
        <f t="shared" si="379"/>
        <v>0</v>
      </c>
      <c r="CM109" s="174">
        <f t="shared" si="379"/>
        <v>0</v>
      </c>
      <c r="CN109" s="174">
        <f t="shared" si="379"/>
        <v>0</v>
      </c>
      <c r="CO109" s="409">
        <f t="shared" si="380"/>
        <v>0</v>
      </c>
      <c r="CP109" s="399" t="str">
        <f t="shared" si="381"/>
        <v/>
      </c>
      <c r="CQ109" s="174">
        <f t="shared" si="382"/>
        <v>0</v>
      </c>
      <c r="CR109" s="174">
        <f t="shared" si="382"/>
        <v>0</v>
      </c>
      <c r="CS109" s="174">
        <f t="shared" si="382"/>
        <v>0</v>
      </c>
      <c r="CT109" s="409">
        <f t="shared" si="383"/>
        <v>0</v>
      </c>
      <c r="CU109" s="399" t="str">
        <f t="shared" si="384"/>
        <v/>
      </c>
      <c r="CV109" s="98"/>
    </row>
    <row r="110" spans="3:100" ht="15.75" thickBot="1" x14ac:dyDescent="0.3">
      <c r="C110" s="380">
        <f t="shared" si="217"/>
        <v>0</v>
      </c>
      <c r="I110" s="409" t="e">
        <f t="shared" ca="1" si="218"/>
        <v>#NAME?</v>
      </c>
      <c r="K110" s="110"/>
      <c r="L110" s="74" t="str">
        <f t="shared" si="219"/>
        <v/>
      </c>
      <c r="M110" s="11" t="str">
        <f t="shared" si="220"/>
        <v/>
      </c>
      <c r="N110" s="11" t="str">
        <f t="shared" si="221"/>
        <v/>
      </c>
      <c r="O110" s="11" t="str">
        <f t="shared" si="222"/>
        <v/>
      </c>
      <c r="P110" s="380">
        <f t="shared" si="223"/>
        <v>1</v>
      </c>
      <c r="Q110" s="380">
        <f t="shared" si="224"/>
        <v>1</v>
      </c>
      <c r="X110" s="514"/>
      <c r="Y110" s="168">
        <v>6</v>
      </c>
      <c r="Z110" s="173">
        <f>COUNTIFS($L$5:$L$300,$X$105,$M$5:$M$300,$Y110,$N$5:$N$300,$Z$31,$O$5:$O$300,$Z$32)</f>
        <v>0</v>
      </c>
      <c r="AA110" s="173">
        <f>COUNTIFS($L$5:$L$300,$X$105,$M$5:$M$300,$Y110,$N$5:$N$300,$Z$31,$O$5:$O$300,$AA$32)</f>
        <v>0</v>
      </c>
      <c r="AB110" s="173">
        <f>COUNTIFS($L$5:$L$300,$X$105,$M$5:$M$300,$Y110,$N$5:$N$300,$Z$31,$O$5:$O$300,$AB$32)</f>
        <v>0</v>
      </c>
      <c r="AC110" s="130"/>
      <c r="AD110" s="130">
        <f t="shared" si="350"/>
        <v>0</v>
      </c>
      <c r="AE110" s="137" t="str">
        <f t="shared" si="351"/>
        <v/>
      </c>
      <c r="AF110" s="173">
        <f>COUNTIFS($L$5:$L$300,$X$105,$M$5:$M$300,$Y110,$N$5:$N$300,$AF$31,$O$5:$O$300,AF$32)</f>
        <v>0</v>
      </c>
      <c r="AG110" s="173">
        <f t="shared" si="352"/>
        <v>0</v>
      </c>
      <c r="AH110" s="173">
        <f t="shared" si="352"/>
        <v>0</v>
      </c>
      <c r="AI110" s="130">
        <f t="shared" si="353"/>
        <v>0</v>
      </c>
      <c r="AJ110" s="137" t="str">
        <f t="shared" si="385"/>
        <v/>
      </c>
      <c r="AK110" s="182">
        <f t="shared" si="354"/>
        <v>0</v>
      </c>
      <c r="AL110" s="173">
        <f t="shared" si="354"/>
        <v>0</v>
      </c>
      <c r="AM110" s="173">
        <f t="shared" si="354"/>
        <v>0</v>
      </c>
      <c r="AN110" s="130">
        <f t="shared" si="355"/>
        <v>0</v>
      </c>
      <c r="AO110" s="137" t="str">
        <f t="shared" si="386"/>
        <v/>
      </c>
      <c r="AP110" s="173">
        <f t="shared" si="356"/>
        <v>0</v>
      </c>
      <c r="AQ110" s="173">
        <f t="shared" si="356"/>
        <v>0</v>
      </c>
      <c r="AR110" s="173">
        <f t="shared" si="356"/>
        <v>0</v>
      </c>
      <c r="AS110" s="130">
        <f t="shared" si="357"/>
        <v>0</v>
      </c>
      <c r="AT110" s="137" t="str">
        <f t="shared" si="358"/>
        <v/>
      </c>
      <c r="AU110" s="182">
        <f t="shared" si="359"/>
        <v>0</v>
      </c>
      <c r="AV110" s="173">
        <f t="shared" si="359"/>
        <v>0</v>
      </c>
      <c r="AW110" s="173">
        <f t="shared" si="359"/>
        <v>0</v>
      </c>
      <c r="AX110" s="130">
        <f t="shared" si="360"/>
        <v>0</v>
      </c>
      <c r="AY110" s="137" t="str">
        <f t="shared" si="361"/>
        <v/>
      </c>
      <c r="AZ110" s="183">
        <f t="shared" si="362"/>
        <v>0</v>
      </c>
      <c r="BA110" s="184">
        <f t="shared" si="362"/>
        <v>0</v>
      </c>
      <c r="BB110" s="173">
        <f t="shared" si="362"/>
        <v>0</v>
      </c>
      <c r="BC110" s="153">
        <f t="shared" si="363"/>
        <v>0</v>
      </c>
      <c r="BD110" s="164" t="str">
        <f t="shared" si="364"/>
        <v/>
      </c>
      <c r="BE110" s="182">
        <f t="shared" si="365"/>
        <v>0</v>
      </c>
      <c r="BF110" s="173">
        <f t="shared" si="365"/>
        <v>0</v>
      </c>
      <c r="BG110" s="173">
        <f t="shared" si="365"/>
        <v>0</v>
      </c>
      <c r="BH110" s="130">
        <f t="shared" si="366"/>
        <v>0</v>
      </c>
      <c r="BI110" s="137" t="str">
        <f t="shared" si="367"/>
        <v/>
      </c>
      <c r="BJ110" s="514"/>
      <c r="BK110" s="234">
        <v>6</v>
      </c>
      <c r="BL110" s="236">
        <f>COUNTIFS($L$5:$L$300,$BJ$33,$M$5:$M$300,$Y110,$N$5:$N$300,$Z$31,$O$5:$O$300,$Z$32)</f>
        <v>0</v>
      </c>
      <c r="BM110" s="236">
        <f>COUNTIFS($L$5:$L$300,$BJ$33,$M$5:$M$300,$Y110,$N$5:$N$300,$Z$31,$O$5:$O$300,$AA$32)</f>
        <v>0</v>
      </c>
      <c r="BN110" s="236">
        <f>COUNTIFS($L$5:$L$300,$BJ$33,$M$5:$M$300,$Y110,$N$5:$N$300,$Z$31,$O$5:$O$300,$AB$32)</f>
        <v>0</v>
      </c>
      <c r="BO110" s="236"/>
      <c r="BP110" s="233">
        <f t="shared" si="368"/>
        <v>0</v>
      </c>
      <c r="BQ110" s="241" t="str">
        <f t="shared" si="369"/>
        <v/>
      </c>
      <c r="BR110" s="236">
        <f>COUNTIFS($L$5:$L$300,$BJ$33,$M$5:$M$300,$Y110,$N$5:$N$300,$AF$31,$O$5:$O$300,BR$32)</f>
        <v>0</v>
      </c>
      <c r="BS110" s="236">
        <f t="shared" si="370"/>
        <v>0</v>
      </c>
      <c r="BT110" s="236">
        <f t="shared" si="370"/>
        <v>0</v>
      </c>
      <c r="BU110" s="233">
        <f t="shared" si="371"/>
        <v>0</v>
      </c>
      <c r="BV110" s="241" t="str">
        <f t="shared" si="387"/>
        <v/>
      </c>
      <c r="BW110" s="236">
        <f t="shared" si="372"/>
        <v>0</v>
      </c>
      <c r="BX110" s="236">
        <f t="shared" si="372"/>
        <v>0</v>
      </c>
      <c r="BY110" s="236">
        <f t="shared" si="372"/>
        <v>0</v>
      </c>
      <c r="BZ110" s="233">
        <f t="shared" si="373"/>
        <v>0</v>
      </c>
      <c r="CA110" s="240" t="str">
        <f t="shared" si="388"/>
        <v/>
      </c>
      <c r="CB110" s="236">
        <f t="shared" si="374"/>
        <v>0</v>
      </c>
      <c r="CC110" s="236">
        <f t="shared" si="374"/>
        <v>0</v>
      </c>
      <c r="CD110" s="236">
        <f t="shared" si="374"/>
        <v>0</v>
      </c>
      <c r="CE110" s="233">
        <f t="shared" si="375"/>
        <v>0</v>
      </c>
      <c r="CF110" s="240" t="str">
        <f t="shared" si="389"/>
        <v/>
      </c>
      <c r="CG110" s="237">
        <f t="shared" si="376"/>
        <v>0</v>
      </c>
      <c r="CH110" s="236">
        <f t="shared" si="376"/>
        <v>0</v>
      </c>
      <c r="CI110" s="236">
        <f t="shared" si="376"/>
        <v>0</v>
      </c>
      <c r="CJ110" s="233">
        <f t="shared" si="377"/>
        <v>0</v>
      </c>
      <c r="CK110" s="242" t="str">
        <f t="shared" si="378"/>
        <v/>
      </c>
      <c r="CL110" s="238">
        <f t="shared" si="379"/>
        <v>0</v>
      </c>
      <c r="CM110" s="239">
        <f t="shared" si="379"/>
        <v>0</v>
      </c>
      <c r="CN110" s="239">
        <f t="shared" si="379"/>
        <v>0</v>
      </c>
      <c r="CO110" s="235">
        <f t="shared" si="380"/>
        <v>0</v>
      </c>
      <c r="CP110" s="241" t="str">
        <f t="shared" si="381"/>
        <v/>
      </c>
      <c r="CQ110" s="236">
        <f t="shared" si="382"/>
        <v>0</v>
      </c>
      <c r="CR110" s="236">
        <f t="shared" si="382"/>
        <v>0</v>
      </c>
      <c r="CS110" s="236">
        <f t="shared" si="382"/>
        <v>0</v>
      </c>
      <c r="CT110" s="233">
        <f t="shared" si="383"/>
        <v>0</v>
      </c>
      <c r="CU110" s="240" t="str">
        <f t="shared" si="384"/>
        <v/>
      </c>
      <c r="CV110" s="98"/>
    </row>
    <row r="111" spans="3:100" ht="16.5" thickBot="1" x14ac:dyDescent="0.3">
      <c r="C111" s="380">
        <f t="shared" si="217"/>
        <v>0</v>
      </c>
      <c r="I111" s="409" t="e">
        <f t="shared" ca="1" si="218"/>
        <v>#NAME?</v>
      </c>
      <c r="K111" s="110"/>
      <c r="L111" s="74" t="str">
        <f t="shared" si="219"/>
        <v/>
      </c>
      <c r="M111" s="11" t="str">
        <f t="shared" si="220"/>
        <v/>
      </c>
      <c r="N111" s="11" t="str">
        <f t="shared" si="221"/>
        <v/>
      </c>
      <c r="O111" s="11" t="str">
        <f t="shared" si="222"/>
        <v/>
      </c>
      <c r="P111" s="380">
        <f t="shared" si="223"/>
        <v>1</v>
      </c>
      <c r="Q111" s="380">
        <f t="shared" si="224"/>
        <v>1</v>
      </c>
      <c r="X111" s="505" t="s">
        <v>130</v>
      </c>
      <c r="Y111" s="506"/>
      <c r="Z111" s="175">
        <f>SUM(Z105:Z110)</f>
        <v>0</v>
      </c>
      <c r="AA111" s="176">
        <f>SUM(AA105:AA110)</f>
        <v>0</v>
      </c>
      <c r="AB111" s="176">
        <f>SUM(AB105:AB110)</f>
        <v>0</v>
      </c>
      <c r="AC111" s="393"/>
      <c r="AD111" s="393">
        <f t="shared" si="350"/>
        <v>0</v>
      </c>
      <c r="AE111" s="138" t="str">
        <f t="shared" si="351"/>
        <v/>
      </c>
      <c r="AF111" s="175">
        <f>SUM(AF105:AF110)</f>
        <v>0</v>
      </c>
      <c r="AG111" s="176">
        <f>SUM(AG105:AG110)</f>
        <v>0</v>
      </c>
      <c r="AH111" s="176">
        <f>SUM(AH105:AH110)</f>
        <v>0</v>
      </c>
      <c r="AI111" s="393">
        <f t="shared" si="353"/>
        <v>0</v>
      </c>
      <c r="AJ111" s="138" t="str">
        <f t="shared" si="385"/>
        <v/>
      </c>
      <c r="AK111" s="175">
        <f>SUM(AK105:AK110)</f>
        <v>0</v>
      </c>
      <c r="AL111" s="176">
        <f>SUM(AL105:AL110)</f>
        <v>0</v>
      </c>
      <c r="AM111" s="176">
        <f>SUM(AM105:AM110)</f>
        <v>0</v>
      </c>
      <c r="AN111" s="393">
        <f t="shared" si="355"/>
        <v>0</v>
      </c>
      <c r="AO111" s="138" t="str">
        <f t="shared" si="386"/>
        <v/>
      </c>
      <c r="AP111" s="175">
        <f>SUM(AP105:AP110)</f>
        <v>0</v>
      </c>
      <c r="AQ111" s="176">
        <f>SUM(AQ105:AQ110)</f>
        <v>0</v>
      </c>
      <c r="AR111" s="176">
        <f>SUM(AR105:AR110)</f>
        <v>0</v>
      </c>
      <c r="AS111" s="393">
        <f t="shared" si="357"/>
        <v>0</v>
      </c>
      <c r="AT111" s="138" t="str">
        <f t="shared" si="358"/>
        <v/>
      </c>
      <c r="AU111" s="175">
        <f>SUM(AU105:AU110)</f>
        <v>0</v>
      </c>
      <c r="AV111" s="176">
        <f>SUM(AV105:AV110)</f>
        <v>0</v>
      </c>
      <c r="AW111" s="176">
        <f>SUM(AW105:AW110)</f>
        <v>0</v>
      </c>
      <c r="AX111" s="393">
        <f t="shared" si="360"/>
        <v>0</v>
      </c>
      <c r="AY111" s="138" t="str">
        <f t="shared" si="361"/>
        <v/>
      </c>
      <c r="AZ111" s="175">
        <f>SUM(AZ105:AZ110)</f>
        <v>0</v>
      </c>
      <c r="BA111" s="176">
        <f>SUM(BA105:BA110)</f>
        <v>0</v>
      </c>
      <c r="BB111" s="176">
        <f>SUM(BB105:BB110)</f>
        <v>0</v>
      </c>
      <c r="BC111" s="393">
        <f t="shared" si="363"/>
        <v>0</v>
      </c>
      <c r="BD111" s="138" t="str">
        <f t="shared" si="364"/>
        <v/>
      </c>
      <c r="BE111" s="175">
        <f>SUM(BE105:BE110)</f>
        <v>0</v>
      </c>
      <c r="BF111" s="176">
        <f>SUM(BF105:BF110)</f>
        <v>0</v>
      </c>
      <c r="BG111" s="176">
        <f>SUM(BG105:BG110)</f>
        <v>0</v>
      </c>
      <c r="BH111" s="393">
        <f t="shared" si="366"/>
        <v>0</v>
      </c>
      <c r="BI111" s="138" t="str">
        <f t="shared" si="367"/>
        <v/>
      </c>
      <c r="BJ111" s="505" t="s">
        <v>130</v>
      </c>
      <c r="BK111" s="506"/>
      <c r="BL111" s="175">
        <f>SUM(BL105:BL110)</f>
        <v>0</v>
      </c>
      <c r="BM111" s="176">
        <f>COUNTIFS($L$5:$L$300,$X$33,$M$5:$M$300,$Y111,$N$5:$N$300,$Z$31,$O$5:$O$300,$AA$32)</f>
        <v>0</v>
      </c>
      <c r="BN111" s="176">
        <f>SUM(BN105:BN110)</f>
        <v>0</v>
      </c>
      <c r="BO111" s="176"/>
      <c r="BP111" s="393">
        <f t="shared" si="368"/>
        <v>0</v>
      </c>
      <c r="BQ111" s="138" t="str">
        <f t="shared" si="369"/>
        <v/>
      </c>
      <c r="BR111" s="175">
        <f>SUM(BR105:BR110)</f>
        <v>0</v>
      </c>
      <c r="BS111" s="176">
        <f>SUM(BS105:BS110)</f>
        <v>0</v>
      </c>
      <c r="BT111" s="176">
        <f>SUM(BT105:BT110)</f>
        <v>0</v>
      </c>
      <c r="BU111" s="393">
        <f t="shared" si="371"/>
        <v>0</v>
      </c>
      <c r="BV111" s="138" t="str">
        <f t="shared" si="387"/>
        <v/>
      </c>
      <c r="BW111" s="175">
        <f>SUM(BW105:BW110)</f>
        <v>0</v>
      </c>
      <c r="BX111" s="176">
        <f>SUM(BY105:BY110)</f>
        <v>0</v>
      </c>
      <c r="BY111" s="176">
        <f>SUM(BY105:BY110)</f>
        <v>0</v>
      </c>
      <c r="BZ111" s="393">
        <f t="shared" si="373"/>
        <v>0</v>
      </c>
      <c r="CA111" s="138" t="str">
        <f t="shared" si="388"/>
        <v/>
      </c>
      <c r="CB111" s="175">
        <f>SUM(CB105:CB110)</f>
        <v>0</v>
      </c>
      <c r="CC111" s="176">
        <f>SUM(CC105:CC110)</f>
        <v>0</v>
      </c>
      <c r="CD111" s="176">
        <f>SUM(CD105:CD110)</f>
        <v>0</v>
      </c>
      <c r="CE111" s="393">
        <f t="shared" si="375"/>
        <v>0</v>
      </c>
      <c r="CF111" s="138" t="str">
        <f t="shared" si="389"/>
        <v/>
      </c>
      <c r="CG111" s="175">
        <f>SUM(CG105:CG110)</f>
        <v>0</v>
      </c>
      <c r="CH111" s="176">
        <f>SUM(CH105:CH110)</f>
        <v>0</v>
      </c>
      <c r="CI111" s="176">
        <f>SUM(CI105:CI110)</f>
        <v>0</v>
      </c>
      <c r="CJ111" s="393">
        <f t="shared" si="377"/>
        <v>0</v>
      </c>
      <c r="CK111" s="138" t="str">
        <f t="shared" si="378"/>
        <v/>
      </c>
      <c r="CL111" s="187">
        <f>SUM(CL105:CL110)</f>
        <v>0</v>
      </c>
      <c r="CM111" s="188">
        <f>SUM(CM105:CM110)</f>
        <v>0</v>
      </c>
      <c r="CN111" s="188">
        <f>SUM(CN105:CN110)</f>
        <v>0</v>
      </c>
      <c r="CO111" s="374">
        <f t="shared" si="380"/>
        <v>0</v>
      </c>
      <c r="CP111" s="243" t="str">
        <f t="shared" si="381"/>
        <v/>
      </c>
      <c r="CQ111" s="175">
        <f>SUM(CQ105:CQ110)</f>
        <v>0</v>
      </c>
      <c r="CR111" s="176">
        <f>SUM(CR105:CR110)</f>
        <v>0</v>
      </c>
      <c r="CS111" s="176">
        <f>SUM(CS105:CS110)</f>
        <v>0</v>
      </c>
      <c r="CT111" s="393">
        <f t="shared" si="383"/>
        <v>0</v>
      </c>
      <c r="CU111" s="138" t="str">
        <f t="shared" si="384"/>
        <v/>
      </c>
      <c r="CV111" s="98"/>
    </row>
    <row r="112" spans="3:100" ht="15.75" thickBot="1" x14ac:dyDescent="0.3">
      <c r="C112" s="380">
        <f t="shared" si="217"/>
        <v>0</v>
      </c>
      <c r="I112" s="409" t="e">
        <f t="shared" ca="1" si="218"/>
        <v>#NAME?</v>
      </c>
      <c r="K112" s="110"/>
      <c r="L112" s="74" t="str">
        <f t="shared" si="219"/>
        <v/>
      </c>
      <c r="M112" s="11" t="str">
        <f t="shared" si="220"/>
        <v/>
      </c>
      <c r="N112" s="11" t="str">
        <f t="shared" si="221"/>
        <v/>
      </c>
      <c r="O112" s="11" t="str">
        <f t="shared" si="222"/>
        <v/>
      </c>
      <c r="P112" s="380">
        <f t="shared" si="223"/>
        <v>1</v>
      </c>
      <c r="Q112" s="380">
        <f t="shared" si="224"/>
        <v>1</v>
      </c>
      <c r="X112" s="379"/>
      <c r="Y112" s="379"/>
      <c r="Z112" s="499" t="str">
        <f>$G$23</f>
        <v>S</v>
      </c>
      <c r="AA112" s="500"/>
      <c r="AB112" s="500"/>
      <c r="AC112" s="500"/>
      <c r="AD112" s="500"/>
      <c r="AE112" s="501"/>
      <c r="AF112" s="499" t="str">
        <f>$G$24</f>
        <v>R</v>
      </c>
      <c r="AG112" s="500"/>
      <c r="AH112" s="500"/>
      <c r="AI112" s="500"/>
      <c r="AJ112" s="501"/>
      <c r="AK112" s="509" t="str">
        <f>$G$26</f>
        <v>D</v>
      </c>
      <c r="AL112" s="510"/>
      <c r="AM112" s="510"/>
      <c r="AN112" s="510"/>
      <c r="AO112" s="511"/>
      <c r="AP112" s="499" t="str">
        <f>$G$27</f>
        <v>L</v>
      </c>
      <c r="AQ112" s="500"/>
      <c r="AR112" s="500"/>
      <c r="AS112" s="500"/>
      <c r="AT112" s="500"/>
      <c r="AU112" s="499" t="str">
        <f>$G$22</f>
        <v>A</v>
      </c>
      <c r="AV112" s="500"/>
      <c r="AW112" s="500"/>
      <c r="AX112" s="500"/>
      <c r="AY112" s="500"/>
      <c r="AZ112" s="499" t="str">
        <f>$G$32</f>
        <v>X</v>
      </c>
      <c r="BA112" s="500"/>
      <c r="BB112" s="500"/>
      <c r="BC112" s="500"/>
      <c r="BD112" s="501"/>
      <c r="BE112" s="500" t="str">
        <f>$G$25</f>
        <v>B</v>
      </c>
      <c r="BF112" s="500"/>
      <c r="BG112" s="500"/>
      <c r="BH112" s="500"/>
      <c r="BI112" s="501"/>
      <c r="BJ112" s="1"/>
      <c r="BK112" s="27"/>
      <c r="BL112" s="499" t="str">
        <f>$G$23</f>
        <v>S</v>
      </c>
      <c r="BM112" s="500"/>
      <c r="BN112" s="500"/>
      <c r="BO112" s="500"/>
      <c r="BP112" s="500"/>
      <c r="BQ112" s="501"/>
      <c r="BR112" s="499" t="str">
        <f>$G$24</f>
        <v>R</v>
      </c>
      <c r="BS112" s="500"/>
      <c r="BT112" s="500"/>
      <c r="BU112" s="500"/>
      <c r="BV112" s="501"/>
      <c r="BW112" s="499" t="str">
        <f>$G$26</f>
        <v>D</v>
      </c>
      <c r="BX112" s="500"/>
      <c r="BY112" s="500"/>
      <c r="BZ112" s="500"/>
      <c r="CA112" s="501"/>
      <c r="CB112" s="499" t="str">
        <f>$G$27</f>
        <v>L</v>
      </c>
      <c r="CC112" s="500"/>
      <c r="CD112" s="500"/>
      <c r="CE112" s="500"/>
      <c r="CF112" s="500"/>
      <c r="CG112" s="499" t="str">
        <f>$G$22</f>
        <v>A</v>
      </c>
      <c r="CH112" s="500"/>
      <c r="CI112" s="500"/>
      <c r="CJ112" s="500"/>
      <c r="CK112" s="501"/>
      <c r="CL112" s="500" t="str">
        <f>$G$32</f>
        <v>X</v>
      </c>
      <c r="CM112" s="500"/>
      <c r="CN112" s="500"/>
      <c r="CO112" s="500"/>
      <c r="CP112" s="501"/>
      <c r="CQ112" s="500" t="str">
        <f>$G$25</f>
        <v>B</v>
      </c>
      <c r="CR112" s="500"/>
      <c r="CS112" s="500"/>
      <c r="CT112" s="500"/>
      <c r="CU112" s="501"/>
      <c r="CV112" s="31"/>
    </row>
    <row r="113" spans="3:100" ht="15.75" thickBot="1" x14ac:dyDescent="0.3">
      <c r="C113" s="380">
        <f t="shared" si="217"/>
        <v>0</v>
      </c>
      <c r="I113" s="409" t="e">
        <f t="shared" ca="1" si="218"/>
        <v>#NAME?</v>
      </c>
      <c r="K113" s="110"/>
      <c r="L113" s="74" t="str">
        <f t="shared" si="219"/>
        <v/>
      </c>
      <c r="M113" s="11" t="str">
        <f t="shared" si="220"/>
        <v/>
      </c>
      <c r="N113" s="11" t="str">
        <f t="shared" si="221"/>
        <v/>
      </c>
      <c r="O113" s="11" t="str">
        <f t="shared" si="222"/>
        <v/>
      </c>
      <c r="P113" s="380">
        <f t="shared" si="223"/>
        <v>1</v>
      </c>
      <c r="Q113" s="380">
        <f t="shared" si="224"/>
        <v>1</v>
      </c>
      <c r="X113" s="379"/>
      <c r="Y113" s="125" t="s">
        <v>127</v>
      </c>
      <c r="Z113" s="176" t="str">
        <f>$G$29</f>
        <v>P</v>
      </c>
      <c r="AA113" s="170" t="str">
        <f>$G$31</f>
        <v>C</v>
      </c>
      <c r="AB113" s="170" t="str">
        <f>$G$28</f>
        <v>E</v>
      </c>
      <c r="AC113" s="97"/>
      <c r="AD113" s="392" t="s">
        <v>10</v>
      </c>
      <c r="AE113" s="119" t="s">
        <v>128</v>
      </c>
      <c r="AF113" s="175" t="str">
        <f>$G$30</f>
        <v>EX</v>
      </c>
      <c r="AG113" s="176" t="str">
        <f>$G$31</f>
        <v>C</v>
      </c>
      <c r="AH113" s="176" t="str">
        <f>$G$28</f>
        <v>E</v>
      </c>
      <c r="AI113" s="393" t="s">
        <v>10</v>
      </c>
      <c r="AJ113" s="138" t="s">
        <v>128</v>
      </c>
      <c r="AK113" s="175" t="str">
        <f>$G$30</f>
        <v>EX</v>
      </c>
      <c r="AL113" s="176" t="str">
        <f>$G$31</f>
        <v>C</v>
      </c>
      <c r="AM113" s="176" t="str">
        <f>$G$28</f>
        <v>E</v>
      </c>
      <c r="AN113" s="161" t="s">
        <v>10</v>
      </c>
      <c r="AO113" s="138" t="s">
        <v>128</v>
      </c>
      <c r="AP113" s="175" t="str">
        <f>$G$30</f>
        <v>EX</v>
      </c>
      <c r="AQ113" s="176" t="str">
        <f>$G$31</f>
        <v>C</v>
      </c>
      <c r="AR113" s="176" t="str">
        <f>$G$28</f>
        <v>E</v>
      </c>
      <c r="AS113" s="393" t="s">
        <v>10</v>
      </c>
      <c r="AT113" s="155" t="s">
        <v>128</v>
      </c>
      <c r="AU113" s="175" t="str">
        <f>$G$29</f>
        <v>P</v>
      </c>
      <c r="AV113" s="176" t="str">
        <f>$G$31</f>
        <v>C</v>
      </c>
      <c r="AW113" s="176" t="str">
        <f>$G$28</f>
        <v>E</v>
      </c>
      <c r="AX113" s="393" t="s">
        <v>10</v>
      </c>
      <c r="AY113" s="138" t="s">
        <v>128</v>
      </c>
      <c r="AZ113" s="175" t="str">
        <f>$G$29</f>
        <v>P</v>
      </c>
      <c r="BA113" s="176" t="str">
        <f>$G$31</f>
        <v>C</v>
      </c>
      <c r="BB113" s="176" t="str">
        <f>$G$28</f>
        <v>E</v>
      </c>
      <c r="BC113" s="393" t="s">
        <v>10</v>
      </c>
      <c r="BD113" s="138" t="s">
        <v>128</v>
      </c>
      <c r="BE113" s="176" t="str">
        <f>$G$29</f>
        <v>P</v>
      </c>
      <c r="BF113" s="170" t="str">
        <f>$G$31</f>
        <v>C</v>
      </c>
      <c r="BG113" s="170" t="str">
        <f>$G$28</f>
        <v>E</v>
      </c>
      <c r="BH113" s="392" t="s">
        <v>10</v>
      </c>
      <c r="BI113" s="138" t="s">
        <v>128</v>
      </c>
      <c r="BJ113" s="1"/>
      <c r="BK113" s="125" t="s">
        <v>127</v>
      </c>
      <c r="BL113" s="176" t="str">
        <f>$G$29</f>
        <v>P</v>
      </c>
      <c r="BM113" s="170" t="str">
        <f>$G$31</f>
        <v>C</v>
      </c>
      <c r="BN113" s="170" t="str">
        <f>$G$28</f>
        <v>E</v>
      </c>
      <c r="BO113" s="97"/>
      <c r="BP113" s="392" t="s">
        <v>10</v>
      </c>
      <c r="BQ113" s="119" t="s">
        <v>128</v>
      </c>
      <c r="BR113" s="175" t="str">
        <f>$G$30</f>
        <v>EX</v>
      </c>
      <c r="BS113" s="176" t="str">
        <f>$G$31</f>
        <v>C</v>
      </c>
      <c r="BT113" s="176" t="str">
        <f>$G$28</f>
        <v>E</v>
      </c>
      <c r="BU113" s="393" t="s">
        <v>10</v>
      </c>
      <c r="BV113" s="138" t="s">
        <v>128</v>
      </c>
      <c r="BW113" s="175" t="str">
        <f>$G$30</f>
        <v>EX</v>
      </c>
      <c r="BX113" s="176" t="str">
        <f>$G$31</f>
        <v>C</v>
      </c>
      <c r="BY113" s="176" t="str">
        <f>$G$28</f>
        <v>E</v>
      </c>
      <c r="BZ113" s="161" t="s">
        <v>10</v>
      </c>
      <c r="CA113" s="138" t="s">
        <v>128</v>
      </c>
      <c r="CB113" s="175" t="str">
        <f>$G$30</f>
        <v>EX</v>
      </c>
      <c r="CC113" s="176" t="str">
        <f>$G$31</f>
        <v>C</v>
      </c>
      <c r="CD113" s="176" t="str">
        <f>$G$28</f>
        <v>E</v>
      </c>
      <c r="CE113" s="393" t="s">
        <v>10</v>
      </c>
      <c r="CF113" s="155" t="s">
        <v>128</v>
      </c>
      <c r="CG113" s="175" t="str">
        <f>$G$29</f>
        <v>P</v>
      </c>
      <c r="CH113" s="176" t="str">
        <f>$G$31</f>
        <v>C</v>
      </c>
      <c r="CI113" s="176" t="str">
        <f>$G$28</f>
        <v>E</v>
      </c>
      <c r="CJ113" s="393" t="s">
        <v>10</v>
      </c>
      <c r="CK113" s="138" t="s">
        <v>128</v>
      </c>
      <c r="CL113" s="176" t="str">
        <f>$G$29</f>
        <v>P</v>
      </c>
      <c r="CM113" s="170" t="str">
        <f>$G$31</f>
        <v>C</v>
      </c>
      <c r="CN113" s="170" t="str">
        <f>$G$28</f>
        <v>E</v>
      </c>
      <c r="CO113" s="393" t="s">
        <v>10</v>
      </c>
      <c r="CP113" s="138" t="s">
        <v>128</v>
      </c>
      <c r="CQ113" s="176" t="str">
        <f>$G$29</f>
        <v>P</v>
      </c>
      <c r="CR113" s="170" t="str">
        <f>$G$31</f>
        <v>C</v>
      </c>
      <c r="CS113" s="170" t="str">
        <f>$G$28</f>
        <v>E</v>
      </c>
      <c r="CT113" s="392" t="s">
        <v>10</v>
      </c>
      <c r="CU113" s="138" t="s">
        <v>128</v>
      </c>
      <c r="CV113" s="329"/>
    </row>
    <row r="114" spans="3:100" ht="15.75" customHeight="1" x14ac:dyDescent="0.25">
      <c r="C114" s="380">
        <f t="shared" si="217"/>
        <v>0</v>
      </c>
      <c r="I114" s="409" t="e">
        <f t="shared" ca="1" si="218"/>
        <v>#NAME?</v>
      </c>
      <c r="K114" s="110"/>
      <c r="L114" s="74" t="str">
        <f t="shared" si="219"/>
        <v/>
      </c>
      <c r="M114" s="11" t="str">
        <f t="shared" si="220"/>
        <v/>
      </c>
      <c r="N114" s="11" t="str">
        <f t="shared" si="221"/>
        <v/>
      </c>
      <c r="O114" s="11" t="str">
        <f t="shared" si="222"/>
        <v/>
      </c>
      <c r="P114" s="380">
        <f t="shared" si="223"/>
        <v>1</v>
      </c>
      <c r="Q114" s="380">
        <f t="shared" si="224"/>
        <v>1</v>
      </c>
      <c r="X114" s="512">
        <f>F13</f>
        <v>0</v>
      </c>
      <c r="Y114" s="391">
        <v>1</v>
      </c>
      <c r="Z114" s="172">
        <f>COUNTIFS($L$5:$L$300,$X$114,$M$5:$M$300,$Y$33,$N$5:$N$300,$Z$31,$O$5:$O$300,$Z$32)</f>
        <v>0</v>
      </c>
      <c r="AA114" s="172">
        <f>COUNTIFS($L$5:$L$300,$X$114,$M$5:$M$300,$Y$33,$N$5:$N$300,$Z$31,$O$5:$O$300,AA$32)</f>
        <v>0</v>
      </c>
      <c r="AB114" s="172">
        <f>COUNTIFS($L$5:$L$300,$X$114,$M$5:$M$300,$Y$33,$N$5:$N$300,$Z$31,$O$5:$O$300,AB$32)</f>
        <v>0</v>
      </c>
      <c r="AC114" s="97"/>
      <c r="AD114" s="97">
        <f t="shared" ref="AD114:AD120" si="390">SUM(Z114:AB114)</f>
        <v>0</v>
      </c>
      <c r="AE114" s="397" t="str">
        <f t="shared" ref="AE114:AE120" si="391">IF(AD114=0,"",((Z114*4)+(AA114*2)+(AB114*0))/AD114)</f>
        <v/>
      </c>
      <c r="AF114" s="174">
        <f>COUNTIFS($L$5:$L$300,$X$114,$M$5:$M$300,$Y$33,$N$5:$N$300,$AF$31,$O$5:$O$300,AF$32)</f>
        <v>0</v>
      </c>
      <c r="AG114" s="174">
        <f t="shared" ref="AG114:AH119" si="392">COUNTIFS($L$5:$L$300,$X$114,$M$5:$M$300,$Y114,$N$5:$N$300,$AF$31,$O$5:$O$300,AG$32)</f>
        <v>0</v>
      </c>
      <c r="AH114" s="174">
        <f t="shared" si="392"/>
        <v>0</v>
      </c>
      <c r="AI114" s="97">
        <f t="shared" ref="AI114:AI120" si="393">SUM(AF114:AH114)</f>
        <v>0</v>
      </c>
      <c r="AJ114" s="397" t="str">
        <f>IF(AI114=0,"",((AF114*3)+(AG114*1.5)+(AH114*0))/AI114)</f>
        <v/>
      </c>
      <c r="AK114" s="185">
        <f t="shared" ref="AK114:AM119" si="394">COUNTIFS($L$5:$L$300,$X$114,$M$5:$M$300,$Y114,$N$5:$N$300,$AK$31,$O$5:$O$300,AK$32)</f>
        <v>0</v>
      </c>
      <c r="AL114" s="172">
        <f t="shared" si="394"/>
        <v>0</v>
      </c>
      <c r="AM114" s="172">
        <f t="shared" si="394"/>
        <v>0</v>
      </c>
      <c r="AN114" s="97">
        <f t="shared" ref="AN114:AN120" si="395">SUM(AK114:AM114)</f>
        <v>0</v>
      </c>
      <c r="AO114" s="397" t="str">
        <f>IF(AN114=0,"",((AK114*3)+(AL114*1.5)+(AM114*0))/AN114)</f>
        <v/>
      </c>
      <c r="AP114" s="174">
        <f t="shared" ref="AP114:AR119" si="396">COUNTIFS($L$5:$L$300,$X$114,$M$5:$M$300,$Y114,$N$5:$N$300,$AP$31,$O$5:$O$300,AP$32)</f>
        <v>0</v>
      </c>
      <c r="AQ114" s="174">
        <f t="shared" si="396"/>
        <v>0</v>
      </c>
      <c r="AR114" s="174">
        <f t="shared" si="396"/>
        <v>0</v>
      </c>
      <c r="AS114" s="97">
        <f t="shared" ref="AS114:AS120" si="397">SUM(AP114:AR114)</f>
        <v>0</v>
      </c>
      <c r="AT114" s="397" t="str">
        <f t="shared" ref="AT114:AT120" si="398">IF(AS114=0,"",((AP114*3)+(AQ114*1.5)+(AS114*0))/AS114)</f>
        <v/>
      </c>
      <c r="AU114" s="185">
        <f t="shared" ref="AU114:AW119" si="399">COUNTIFS($L$5:$L$300,$X$114,$M$5:$M$300,$Y114,$N$5:$N$300,$AU$31,$O$5:$O$300,AU$32)</f>
        <v>0</v>
      </c>
      <c r="AV114" s="172">
        <f t="shared" si="399"/>
        <v>0</v>
      </c>
      <c r="AW114" s="172">
        <f t="shared" si="399"/>
        <v>0</v>
      </c>
      <c r="AX114" s="97">
        <f t="shared" ref="AX114:AX120" si="400">SUM(AU114:AW114)</f>
        <v>0</v>
      </c>
      <c r="AY114" s="397" t="str">
        <f t="shared" ref="AY114:AY120" si="401">IF(AX114=0,"",((AU114*4)+(AV114*2)+(AW114*0))/AX114)</f>
        <v/>
      </c>
      <c r="AZ114" s="181">
        <f t="shared" ref="AZ114:BB119" si="402">COUNTIFS($L$5:$L$300,$X$114,$M$5:$M$300,$Y114,$N$5:$N$300,$AZ$31,$O$5:$O$300,AZ$32)</f>
        <v>0</v>
      </c>
      <c r="BA114" s="174">
        <f t="shared" si="402"/>
        <v>0</v>
      </c>
      <c r="BB114" s="174">
        <f t="shared" si="402"/>
        <v>0</v>
      </c>
      <c r="BC114" s="409">
        <f t="shared" ref="BC114:BC120" si="403">SUM(AZ114:BB114)</f>
        <v>0</v>
      </c>
      <c r="BD114" s="399" t="str">
        <f t="shared" ref="BD114:BD120" si="404">IF(BC114=0,"",((AZ114*4)+(BA114*2)+(BB114*0))/BC114)</f>
        <v/>
      </c>
      <c r="BE114" s="185">
        <f t="shared" ref="BE114:BG119" si="405">COUNTIFS($L$5:$L$300,$X$114,$M$5:$M$300,$Y114,$N$5:$N$300,$BE$31,$O$5:$O$300,BE$32)</f>
        <v>0</v>
      </c>
      <c r="BF114" s="172">
        <f t="shared" si="405"/>
        <v>0</v>
      </c>
      <c r="BG114" s="172">
        <f t="shared" si="405"/>
        <v>0</v>
      </c>
      <c r="BH114" s="97">
        <f t="shared" ref="BH114:BH120" si="406">SUM(BE114:BG114)</f>
        <v>0</v>
      </c>
      <c r="BI114" s="397" t="str">
        <f t="shared" ref="BI114:BI120" si="407">IF(BH114=0,"",((BE114*4)+(BF114*2)+(BG114*0))/BH114)</f>
        <v/>
      </c>
      <c r="BJ114" s="512">
        <f>H14</f>
        <v>0</v>
      </c>
      <c r="BK114" s="404">
        <v>1</v>
      </c>
      <c r="BL114" s="172">
        <f>COUNTIFS($L$5:$L$300,$BJ$33,$M$5:$M$300,$Y$33,$N$5:$N$300,$Z$31,$O$5:$O$300,$Z$32)</f>
        <v>0</v>
      </c>
      <c r="BM114" s="172">
        <f>COUNTIFS($L$5:$L$300,$BJ$33,$M$5:$M$300,$Y$33,$N$5:$N$300,$Z$31,$O$5:$O$300,BM$32)</f>
        <v>0</v>
      </c>
      <c r="BN114" s="172">
        <f>COUNTIFS($L$5:$L$300,$BJ$33,$M$5:$M$300,$Y$33,$N$5:$N$300,$Z$31,$O$5:$O$300,BN$32)</f>
        <v>0</v>
      </c>
      <c r="BO114" s="172"/>
      <c r="BP114" s="97">
        <f t="shared" ref="BP114:BP120" si="408">SUM(BL114:BN114)</f>
        <v>0</v>
      </c>
      <c r="BQ114" s="397" t="str">
        <f t="shared" ref="BQ114:BQ120" si="409">IF(BP114=0,"",((BL114*4)+(BM114*2)+(BN114*0))/BP114)</f>
        <v/>
      </c>
      <c r="BR114" s="174">
        <f>COUNTIFS($L$5:$L$300,$BJ$33,$M$5:$M$300,$Y$33,$N$5:$N$300,$AF$31,$O$5:$O$300,BR$32)</f>
        <v>0</v>
      </c>
      <c r="BS114" s="174">
        <f t="shared" ref="BS114:BT119" si="410">COUNTIFS($L$5:$L$300,$BJ$33,$M$5:$M$300,$Y114,$N$5:$N$300,$AF$31,$O$5:$O$300,BS$32)</f>
        <v>0</v>
      </c>
      <c r="BT114" s="174">
        <f t="shared" si="410"/>
        <v>0</v>
      </c>
      <c r="BU114" s="97">
        <f t="shared" ref="BU114:BU120" si="411">SUM(BR114:BT114)</f>
        <v>0</v>
      </c>
      <c r="BV114" s="397" t="str">
        <f>IF(BU114=0,"",((BR114*3)+(BS114*1.5)+(BT114*0))/BU114)</f>
        <v/>
      </c>
      <c r="BW114" s="174">
        <f t="shared" ref="BW114:BY119" si="412">COUNTIFS($L$5:$L$300,$BJ$33,$M$5:$M$300,$Y114,$N$5:$N$300,$AK$31,$O$5:$O$300,BW$32)</f>
        <v>0</v>
      </c>
      <c r="BX114" s="174">
        <f t="shared" si="412"/>
        <v>0</v>
      </c>
      <c r="BY114" s="174">
        <f t="shared" si="412"/>
        <v>0</v>
      </c>
      <c r="BZ114" s="97">
        <f t="shared" ref="BZ114:BZ120" si="413">SUM(BW114:BY114)</f>
        <v>0</v>
      </c>
      <c r="CA114" s="397" t="str">
        <f>IF(BZ114=0,"",((BW114*3)+(BX114*1.5)+(BY114*0))/BZ114)</f>
        <v/>
      </c>
      <c r="CB114" s="174">
        <f t="shared" ref="CB114:CD119" si="414">COUNTIFS($L$5:$L$300,$BJ$33,$M$5:$M$300,$Y114,$N$5:$N$300,$AP$31,$O$5:$O$300,CB$32)</f>
        <v>0</v>
      </c>
      <c r="CC114" s="174">
        <f t="shared" si="414"/>
        <v>0</v>
      </c>
      <c r="CD114" s="174">
        <f t="shared" si="414"/>
        <v>0</v>
      </c>
      <c r="CE114" s="97">
        <f t="shared" ref="CE114:CE120" si="415">SUM(CB114:CD114)</f>
        <v>0</v>
      </c>
      <c r="CF114" s="397" t="str">
        <f>IF(CE114=0,"",((CB114*3)+(CC114*1.5)+(CD114*0))/CE114)</f>
        <v/>
      </c>
      <c r="CG114" s="185">
        <f t="shared" ref="CG114:CI119" si="416">COUNTIFS($L$5:$L$300,$BJ$33,$M$5:$M$300,$Y114,$N$5:$N$300,$AU$31,$O$5:$O$300,CG$32)</f>
        <v>0</v>
      </c>
      <c r="CH114" s="172">
        <f t="shared" si="416"/>
        <v>0</v>
      </c>
      <c r="CI114" s="172">
        <f t="shared" si="416"/>
        <v>0</v>
      </c>
      <c r="CJ114" s="97">
        <f t="shared" ref="CJ114:CJ120" si="417">SUM(CG114:CI114)</f>
        <v>0</v>
      </c>
      <c r="CK114" s="400" t="str">
        <f t="shared" ref="CK114:CK120" si="418">IF(CJ114=0,"",((CG114*4)+(CH114*2)+(CI114*0))/CJ114)</f>
        <v/>
      </c>
      <c r="CL114" s="185">
        <f t="shared" ref="CL114:CN119" si="419">COUNTIFS($L$5:$L$300,$BJ$33,$M$5:$M$300,$Y114,$N$5:$N$300,$AZ$31,$O$5:$O$300,CL$32)</f>
        <v>0</v>
      </c>
      <c r="CM114" s="172">
        <f t="shared" si="419"/>
        <v>0</v>
      </c>
      <c r="CN114" s="172">
        <f t="shared" si="419"/>
        <v>0</v>
      </c>
      <c r="CO114" s="97">
        <f t="shared" ref="CO114:CO120" si="420">SUM(CL114:CN114)</f>
        <v>0</v>
      </c>
      <c r="CP114" s="397" t="str">
        <f t="shared" ref="CP114:CP120" si="421">IF(CO114=0,"",((CL114*4)+(CM114*2)+(CN114*0))/CO114)</f>
        <v/>
      </c>
      <c r="CQ114" s="172">
        <f t="shared" ref="CQ114:CS119" si="422">COUNTIFS($L$5:$L$300,$BJ$33,$M$5:$M$300,$Y114,$N$5:$N$300,$BE$31,$O$5:$O$300,CQ$32)</f>
        <v>0</v>
      </c>
      <c r="CR114" s="172">
        <f t="shared" si="422"/>
        <v>0</v>
      </c>
      <c r="CS114" s="172">
        <f t="shared" si="422"/>
        <v>0</v>
      </c>
      <c r="CT114" s="97">
        <f t="shared" ref="CT114:CT120" si="423">SUM(CQ114:CS114)</f>
        <v>0</v>
      </c>
      <c r="CU114" s="397" t="str">
        <f t="shared" ref="CU114:CU120" si="424">IF(CT114=0,"",((CQ114*4)+(CR114*2)+(CS114*0))/CT114)</f>
        <v/>
      </c>
      <c r="CV114" s="98"/>
    </row>
    <row r="115" spans="3:100" x14ac:dyDescent="0.25">
      <c r="C115" s="380">
        <f t="shared" si="217"/>
        <v>0</v>
      </c>
      <c r="I115" s="409" t="e">
        <f t="shared" ca="1" si="218"/>
        <v>#NAME?</v>
      </c>
      <c r="K115" s="110"/>
      <c r="L115" s="74" t="str">
        <f t="shared" si="219"/>
        <v/>
      </c>
      <c r="M115" s="11" t="str">
        <f t="shared" si="220"/>
        <v/>
      </c>
      <c r="N115" s="11" t="str">
        <f t="shared" si="221"/>
        <v/>
      </c>
      <c r="O115" s="11" t="str">
        <f t="shared" si="222"/>
        <v/>
      </c>
      <c r="P115" s="380">
        <f t="shared" si="223"/>
        <v>1</v>
      </c>
      <c r="Q115" s="380">
        <f t="shared" si="224"/>
        <v>1</v>
      </c>
      <c r="X115" s="513"/>
      <c r="Y115" s="129">
        <v>2</v>
      </c>
      <c r="Z115" s="173">
        <f>COUNTIFS($L$5:$L$300,$X$114,$M$5:$M$300,$Y115,$N$5:$N$300,$Z$31,$O$5:$O$300,$Z$32)</f>
        <v>0</v>
      </c>
      <c r="AA115" s="173">
        <f>COUNTIFS($L$5:$L$300,$X$114,$M$5:$M$300,$Y115,$N$5:$N$300,$Z$31,$O$5:$O$300,$AA$32)</f>
        <v>0</v>
      </c>
      <c r="AB115" s="173">
        <f>COUNTIFS($L$5:$L$300,$X$114,$M$5:$M$300,$Y115,$N$5:$N$300,$Z$31,$O$5:$O$300,$AB$32)</f>
        <v>0</v>
      </c>
      <c r="AC115" s="130"/>
      <c r="AD115" s="130">
        <f t="shared" si="390"/>
        <v>0</v>
      </c>
      <c r="AE115" s="137" t="str">
        <f t="shared" si="391"/>
        <v/>
      </c>
      <c r="AF115" s="173">
        <f>COUNTIFS($L$5:$L$300,$X$114,$M$5:$M$300,$Y115,$N$5:$N$300,$AF$31,$O$5:$O$300,AF$32)</f>
        <v>0</v>
      </c>
      <c r="AG115" s="173">
        <f t="shared" si="392"/>
        <v>0</v>
      </c>
      <c r="AH115" s="173">
        <f t="shared" si="392"/>
        <v>0</v>
      </c>
      <c r="AI115" s="130">
        <f t="shared" si="393"/>
        <v>0</v>
      </c>
      <c r="AJ115" s="137" t="str">
        <f t="shared" ref="AJ115:AJ120" si="425">IF(AI115=0,"",((AF115*3)+(AG115*1.5)+(AH115*0))/AI115)</f>
        <v/>
      </c>
      <c r="AK115" s="182">
        <f t="shared" si="394"/>
        <v>0</v>
      </c>
      <c r="AL115" s="173">
        <f t="shared" si="394"/>
        <v>0</v>
      </c>
      <c r="AM115" s="173">
        <f t="shared" si="394"/>
        <v>0</v>
      </c>
      <c r="AN115" s="130">
        <f t="shared" si="395"/>
        <v>0</v>
      </c>
      <c r="AO115" s="137" t="str">
        <f t="shared" ref="AO115:AO120" si="426">IF(AN115=0,"",((AK115*3)+(AL115*1.5)+(AM115*0))/AN115)</f>
        <v/>
      </c>
      <c r="AP115" s="173">
        <f t="shared" si="396"/>
        <v>0</v>
      </c>
      <c r="AQ115" s="173">
        <f t="shared" si="396"/>
        <v>0</v>
      </c>
      <c r="AR115" s="173">
        <f t="shared" si="396"/>
        <v>0</v>
      </c>
      <c r="AS115" s="130">
        <f t="shared" si="397"/>
        <v>0</v>
      </c>
      <c r="AT115" s="137" t="str">
        <f t="shared" si="398"/>
        <v/>
      </c>
      <c r="AU115" s="182">
        <f t="shared" si="399"/>
        <v>0</v>
      </c>
      <c r="AV115" s="173">
        <f t="shared" si="399"/>
        <v>0</v>
      </c>
      <c r="AW115" s="173">
        <f t="shared" si="399"/>
        <v>0</v>
      </c>
      <c r="AX115" s="130">
        <f t="shared" si="400"/>
        <v>0</v>
      </c>
      <c r="AY115" s="137" t="str">
        <f t="shared" si="401"/>
        <v/>
      </c>
      <c r="AZ115" s="182">
        <f t="shared" si="402"/>
        <v>0</v>
      </c>
      <c r="BA115" s="173">
        <f t="shared" si="402"/>
        <v>0</v>
      </c>
      <c r="BB115" s="173">
        <f t="shared" si="402"/>
        <v>0</v>
      </c>
      <c r="BC115" s="130">
        <f t="shared" si="403"/>
        <v>0</v>
      </c>
      <c r="BD115" s="137" t="str">
        <f t="shared" si="404"/>
        <v/>
      </c>
      <c r="BE115" s="182">
        <f t="shared" si="405"/>
        <v>0</v>
      </c>
      <c r="BF115" s="173">
        <f t="shared" si="405"/>
        <v>0</v>
      </c>
      <c r="BG115" s="173">
        <f t="shared" si="405"/>
        <v>0</v>
      </c>
      <c r="BH115" s="130">
        <f t="shared" si="406"/>
        <v>0</v>
      </c>
      <c r="BI115" s="137" t="str">
        <f t="shared" si="407"/>
        <v/>
      </c>
      <c r="BJ115" s="513"/>
      <c r="BK115" s="126">
        <v>2</v>
      </c>
      <c r="BL115" s="236">
        <f>COUNTIFS($L$5:$L$300,$BJ$33,$M$5:$M$300,$Y115,$N$5:$N$300,$Z$31,$O$5:$O$300,$Z$32)</f>
        <v>0</v>
      </c>
      <c r="BM115" s="236">
        <f>COUNTIFS($L$5:$L$300,$BJ$33,$M$5:$M$300,$Y115,$N$5:$N$300,$Z$31,$O$5:$O$300,$AA$32)</f>
        <v>0</v>
      </c>
      <c r="BN115" s="236">
        <f>COUNTIFS($L$5:$L$300,$BJ$33,$M$5:$M$300,$Y115,$N$5:$N$300,$Z$31,$O$5:$O$300,$AB$32)</f>
        <v>0</v>
      </c>
      <c r="BO115" s="236"/>
      <c r="BP115" s="233">
        <f t="shared" si="408"/>
        <v>0</v>
      </c>
      <c r="BQ115" s="240" t="str">
        <f t="shared" si="409"/>
        <v/>
      </c>
      <c r="BR115" s="236">
        <f>COUNTIFS($L$5:$L$300,$BJ$33,$M$5:$M$300,$Y115,$N$5:$N$300,$AF$31,$O$5:$O$300,BR$32)</f>
        <v>0</v>
      </c>
      <c r="BS115" s="236">
        <f t="shared" si="410"/>
        <v>0</v>
      </c>
      <c r="BT115" s="236">
        <f t="shared" si="410"/>
        <v>0</v>
      </c>
      <c r="BU115" s="233">
        <f t="shared" si="411"/>
        <v>0</v>
      </c>
      <c r="BV115" s="240" t="str">
        <f t="shared" ref="BV115:BV120" si="427">IF(BU115=0,"",((BR115*3)+(BS115*1.5)+(BT115*0))/BU115)</f>
        <v/>
      </c>
      <c r="BW115" s="236">
        <f t="shared" si="412"/>
        <v>0</v>
      </c>
      <c r="BX115" s="236">
        <f t="shared" si="412"/>
        <v>0</v>
      </c>
      <c r="BY115" s="236">
        <f t="shared" si="412"/>
        <v>0</v>
      </c>
      <c r="BZ115" s="233">
        <f t="shared" si="413"/>
        <v>0</v>
      </c>
      <c r="CA115" s="240" t="str">
        <f t="shared" ref="CA115:CA120" si="428">IF(BZ115=0,"",((BW115*3)+(BX115*1.5)+(BY115*0))/BZ115)</f>
        <v/>
      </c>
      <c r="CB115" s="236">
        <f t="shared" si="414"/>
        <v>0</v>
      </c>
      <c r="CC115" s="236">
        <f t="shared" si="414"/>
        <v>0</v>
      </c>
      <c r="CD115" s="236">
        <f t="shared" si="414"/>
        <v>0</v>
      </c>
      <c r="CE115" s="233">
        <f t="shared" si="415"/>
        <v>0</v>
      </c>
      <c r="CF115" s="240" t="str">
        <f t="shared" ref="CF115:CF120" si="429">IF(CE115=0,"",((CB115*3)+(CC115*1.5)+(CD115*0))/CE115)</f>
        <v/>
      </c>
      <c r="CG115" s="237">
        <f t="shared" si="416"/>
        <v>0</v>
      </c>
      <c r="CH115" s="236">
        <f t="shared" si="416"/>
        <v>0</v>
      </c>
      <c r="CI115" s="236">
        <f t="shared" si="416"/>
        <v>0</v>
      </c>
      <c r="CJ115" s="233">
        <f t="shared" si="417"/>
        <v>0</v>
      </c>
      <c r="CK115" s="242" t="str">
        <f t="shared" si="418"/>
        <v/>
      </c>
      <c r="CL115" s="237">
        <f t="shared" si="419"/>
        <v>0</v>
      </c>
      <c r="CM115" s="236">
        <f t="shared" si="419"/>
        <v>0</v>
      </c>
      <c r="CN115" s="236">
        <f t="shared" si="419"/>
        <v>0</v>
      </c>
      <c r="CO115" s="233">
        <f t="shared" si="420"/>
        <v>0</v>
      </c>
      <c r="CP115" s="240" t="str">
        <f t="shared" si="421"/>
        <v/>
      </c>
      <c r="CQ115" s="236">
        <f t="shared" si="422"/>
        <v>0</v>
      </c>
      <c r="CR115" s="236">
        <f t="shared" si="422"/>
        <v>0</v>
      </c>
      <c r="CS115" s="236">
        <f t="shared" si="422"/>
        <v>0</v>
      </c>
      <c r="CT115" s="233">
        <f t="shared" si="423"/>
        <v>0</v>
      </c>
      <c r="CU115" s="240" t="str">
        <f t="shared" si="424"/>
        <v/>
      </c>
      <c r="CV115" s="98"/>
    </row>
    <row r="116" spans="3:100" x14ac:dyDescent="0.25">
      <c r="C116" s="380">
        <f t="shared" si="217"/>
        <v>0</v>
      </c>
      <c r="I116" s="409" t="e">
        <f t="shared" ca="1" si="218"/>
        <v>#NAME?</v>
      </c>
      <c r="K116" s="110"/>
      <c r="L116" s="74" t="str">
        <f t="shared" si="219"/>
        <v/>
      </c>
      <c r="M116" s="11" t="str">
        <f t="shared" si="220"/>
        <v/>
      </c>
      <c r="N116" s="11" t="str">
        <f t="shared" si="221"/>
        <v/>
      </c>
      <c r="O116" s="11" t="str">
        <f t="shared" si="222"/>
        <v/>
      </c>
      <c r="P116" s="380">
        <f t="shared" si="223"/>
        <v>1</v>
      </c>
      <c r="Q116" s="380">
        <f t="shared" si="224"/>
        <v>1</v>
      </c>
      <c r="X116" s="513"/>
      <c r="Y116" s="111">
        <v>3</v>
      </c>
      <c r="Z116" s="174">
        <f>COUNTIFS($L$5:$L$300,$X$114,$M$5:$M$300,$Y116,$N$5:$N$300,$Z$31,$O$5:$O$300,$Z$32)</f>
        <v>0</v>
      </c>
      <c r="AA116" s="174">
        <f>COUNTIFS($L$5:$L$300,$X$114,$M$5:$M$300,$Y116,$N$5:$N$300,$Z$31,$O$5:$O$300,$AA$32)</f>
        <v>0</v>
      </c>
      <c r="AB116" s="174">
        <f>COUNTIFS($L$5:$L$300,$X$114,$M$5:$M$300,$Y116,$N$5:$N$300,$Z$31,$O$5:$O$300,$AB$32)</f>
        <v>0</v>
      </c>
      <c r="AC116" s="409"/>
      <c r="AD116" s="409">
        <f t="shared" si="390"/>
        <v>0</v>
      </c>
      <c r="AE116" s="399" t="str">
        <f t="shared" si="391"/>
        <v/>
      </c>
      <c r="AF116" s="174">
        <f>COUNTIFS($L$5:$L$300,$X$114,$M$5:$M$300,$Y116,$N$5:$N$300,$AF$31,$O$5:$O$300,AF$32)</f>
        <v>0</v>
      </c>
      <c r="AG116" s="174">
        <f t="shared" si="392"/>
        <v>0</v>
      </c>
      <c r="AH116" s="174">
        <f t="shared" si="392"/>
        <v>0</v>
      </c>
      <c r="AI116" s="409">
        <f t="shared" si="393"/>
        <v>0</v>
      </c>
      <c r="AJ116" s="399" t="str">
        <f t="shared" si="425"/>
        <v/>
      </c>
      <c r="AK116" s="181">
        <f t="shared" si="394"/>
        <v>0</v>
      </c>
      <c r="AL116" s="174">
        <f t="shared" si="394"/>
        <v>0</v>
      </c>
      <c r="AM116" s="174">
        <f t="shared" si="394"/>
        <v>0</v>
      </c>
      <c r="AN116" s="409">
        <f t="shared" si="395"/>
        <v>0</v>
      </c>
      <c r="AO116" s="399" t="str">
        <f t="shared" si="426"/>
        <v/>
      </c>
      <c r="AP116" s="174">
        <f t="shared" si="396"/>
        <v>0</v>
      </c>
      <c r="AQ116" s="174">
        <f t="shared" si="396"/>
        <v>0</v>
      </c>
      <c r="AR116" s="174">
        <f t="shared" si="396"/>
        <v>0</v>
      </c>
      <c r="AS116" s="409">
        <f t="shared" si="397"/>
        <v>0</v>
      </c>
      <c r="AT116" s="399" t="str">
        <f t="shared" si="398"/>
        <v/>
      </c>
      <c r="AU116" s="181">
        <f t="shared" si="399"/>
        <v>0</v>
      </c>
      <c r="AV116" s="174">
        <f t="shared" si="399"/>
        <v>0</v>
      </c>
      <c r="AW116" s="174">
        <f t="shared" si="399"/>
        <v>0</v>
      </c>
      <c r="AX116" s="409">
        <f t="shared" si="400"/>
        <v>0</v>
      </c>
      <c r="AY116" s="399" t="str">
        <f t="shared" si="401"/>
        <v/>
      </c>
      <c r="AZ116" s="181">
        <f t="shared" si="402"/>
        <v>0</v>
      </c>
      <c r="BA116" s="174">
        <f t="shared" si="402"/>
        <v>0</v>
      </c>
      <c r="BB116" s="174">
        <f t="shared" si="402"/>
        <v>0</v>
      </c>
      <c r="BC116" s="409">
        <f t="shared" si="403"/>
        <v>0</v>
      </c>
      <c r="BD116" s="399" t="str">
        <f t="shared" si="404"/>
        <v/>
      </c>
      <c r="BE116" s="181">
        <f t="shared" si="405"/>
        <v>0</v>
      </c>
      <c r="BF116" s="174">
        <f t="shared" si="405"/>
        <v>0</v>
      </c>
      <c r="BG116" s="174">
        <f t="shared" si="405"/>
        <v>0</v>
      </c>
      <c r="BH116" s="409">
        <f t="shared" si="406"/>
        <v>0</v>
      </c>
      <c r="BI116" s="399" t="str">
        <f t="shared" si="407"/>
        <v/>
      </c>
      <c r="BJ116" s="513"/>
      <c r="BK116" s="132">
        <v>3</v>
      </c>
      <c r="BL116" s="174">
        <f>COUNTIFS($L$5:$L$300,$BJ$33,$M$5:$M$300,$Y116,$N$5:$N$300,$Z$31,$O$5:$O$300,$Z$32)</f>
        <v>0</v>
      </c>
      <c r="BM116" s="174">
        <f>COUNTIFS($L$5:$L$300,$BJ$33,$M$5:$M$300,$Y116,$N$5:$N$300,$Z$31,$O$5:$O$300,$AA$32)</f>
        <v>0</v>
      </c>
      <c r="BN116" s="174">
        <f>COUNTIFS($L$5:$L$300,$BJ$33,$M$5:$M$300,$Y116,$N$5:$N$300,$Z$31,$O$5:$O$300,$AB$32)</f>
        <v>0</v>
      </c>
      <c r="BO116" s="174"/>
      <c r="BP116" s="409">
        <f t="shared" si="408"/>
        <v>0</v>
      </c>
      <c r="BQ116" s="399" t="str">
        <f t="shared" si="409"/>
        <v/>
      </c>
      <c r="BR116" s="174">
        <f>COUNTIFS($L$5:$L$300,$BJ$33,$M$5:$M$300,$Y116,$N$5:$N$300,$AF$31,$O$5:$O$300,BR$32)</f>
        <v>0</v>
      </c>
      <c r="BS116" s="174">
        <f t="shared" si="410"/>
        <v>0</v>
      </c>
      <c r="BT116" s="174">
        <f t="shared" si="410"/>
        <v>0</v>
      </c>
      <c r="BU116" s="409">
        <f t="shared" si="411"/>
        <v>0</v>
      </c>
      <c r="BV116" s="399" t="str">
        <f t="shared" si="427"/>
        <v/>
      </c>
      <c r="BW116" s="174">
        <f t="shared" si="412"/>
        <v>0</v>
      </c>
      <c r="BX116" s="174">
        <f t="shared" si="412"/>
        <v>0</v>
      </c>
      <c r="BY116" s="174">
        <f t="shared" si="412"/>
        <v>0</v>
      </c>
      <c r="BZ116" s="409">
        <f t="shared" si="413"/>
        <v>0</v>
      </c>
      <c r="CA116" s="399" t="str">
        <f t="shared" si="428"/>
        <v/>
      </c>
      <c r="CB116" s="174">
        <f t="shared" si="414"/>
        <v>0</v>
      </c>
      <c r="CC116" s="174">
        <f t="shared" si="414"/>
        <v>0</v>
      </c>
      <c r="CD116" s="174">
        <f t="shared" si="414"/>
        <v>0</v>
      </c>
      <c r="CE116" s="409">
        <f t="shared" si="415"/>
        <v>0</v>
      </c>
      <c r="CF116" s="399" t="str">
        <f t="shared" si="429"/>
        <v/>
      </c>
      <c r="CG116" s="181">
        <f t="shared" si="416"/>
        <v>0</v>
      </c>
      <c r="CH116" s="174">
        <f t="shared" si="416"/>
        <v>0</v>
      </c>
      <c r="CI116" s="174">
        <f t="shared" si="416"/>
        <v>0</v>
      </c>
      <c r="CJ116" s="409">
        <f t="shared" si="417"/>
        <v>0</v>
      </c>
      <c r="CK116" s="398" t="str">
        <f t="shared" si="418"/>
        <v/>
      </c>
      <c r="CL116" s="181">
        <f t="shared" si="419"/>
        <v>0</v>
      </c>
      <c r="CM116" s="174">
        <f t="shared" si="419"/>
        <v>0</v>
      </c>
      <c r="CN116" s="174">
        <f t="shared" si="419"/>
        <v>0</v>
      </c>
      <c r="CO116" s="409">
        <f t="shared" si="420"/>
        <v>0</v>
      </c>
      <c r="CP116" s="399" t="str">
        <f t="shared" si="421"/>
        <v/>
      </c>
      <c r="CQ116" s="174">
        <f t="shared" si="422"/>
        <v>0</v>
      </c>
      <c r="CR116" s="174">
        <f t="shared" si="422"/>
        <v>0</v>
      </c>
      <c r="CS116" s="174">
        <f t="shared" si="422"/>
        <v>0</v>
      </c>
      <c r="CT116" s="409">
        <f t="shared" si="423"/>
        <v>0</v>
      </c>
      <c r="CU116" s="399" t="str">
        <f t="shared" si="424"/>
        <v/>
      </c>
      <c r="CV116" s="98"/>
    </row>
    <row r="117" spans="3:100" x14ac:dyDescent="0.25">
      <c r="C117" s="380">
        <f t="shared" si="217"/>
        <v>0</v>
      </c>
      <c r="I117" s="409" t="e">
        <f t="shared" ca="1" si="218"/>
        <v>#NAME?</v>
      </c>
      <c r="K117" s="110"/>
      <c r="L117" s="74" t="str">
        <f t="shared" si="219"/>
        <v/>
      </c>
      <c r="M117" s="11" t="str">
        <f t="shared" si="220"/>
        <v/>
      </c>
      <c r="N117" s="11" t="str">
        <f t="shared" si="221"/>
        <v/>
      </c>
      <c r="O117" s="11" t="str">
        <f t="shared" si="222"/>
        <v/>
      </c>
      <c r="P117" s="380">
        <f t="shared" si="223"/>
        <v>1</v>
      </c>
      <c r="Q117" s="380">
        <f t="shared" si="224"/>
        <v>1</v>
      </c>
      <c r="X117" s="513"/>
      <c r="Y117" s="129">
        <v>4</v>
      </c>
      <c r="Z117" s="173">
        <f>COUNTIFS($L$5:$L$300,$X$114,$M$5:$M$300,$Y117,$N$5:$N$300,$Z$31,$O$5:$O$300,$Z$32)</f>
        <v>0</v>
      </c>
      <c r="AA117" s="173">
        <f>COUNTIFS($L$5:$L$300,$X$114,$M$5:$M$300,$Y117,$N$5:$N$300,$Z$31,$O$5:$O$300,$AA$32)</f>
        <v>0</v>
      </c>
      <c r="AB117" s="173">
        <f>COUNTIFS($L$5:$L$300,$X$114,$M$5:$M$300,$Y117,$N$5:$N$300,$Z$31,$O$5:$O$300,$AB$32)</f>
        <v>0</v>
      </c>
      <c r="AC117" s="130"/>
      <c r="AD117" s="130">
        <f t="shared" si="390"/>
        <v>0</v>
      </c>
      <c r="AE117" s="137" t="str">
        <f t="shared" si="391"/>
        <v/>
      </c>
      <c r="AF117" s="173">
        <f>COUNTIFS($L$5:$L$300,$X$114,$M$5:$M$300,$Y117,$N$5:$N$300,$AF$31,$O$5:$O$300,AF$32)</f>
        <v>0</v>
      </c>
      <c r="AG117" s="173">
        <f t="shared" si="392"/>
        <v>0</v>
      </c>
      <c r="AH117" s="173">
        <f t="shared" si="392"/>
        <v>0</v>
      </c>
      <c r="AI117" s="130">
        <f t="shared" si="393"/>
        <v>0</v>
      </c>
      <c r="AJ117" s="137" t="str">
        <f t="shared" si="425"/>
        <v/>
      </c>
      <c r="AK117" s="182">
        <f t="shared" si="394"/>
        <v>0</v>
      </c>
      <c r="AL117" s="173">
        <f t="shared" si="394"/>
        <v>0</v>
      </c>
      <c r="AM117" s="173">
        <f t="shared" si="394"/>
        <v>0</v>
      </c>
      <c r="AN117" s="130">
        <f t="shared" si="395"/>
        <v>0</v>
      </c>
      <c r="AO117" s="137" t="str">
        <f t="shared" si="426"/>
        <v/>
      </c>
      <c r="AP117" s="173">
        <f t="shared" si="396"/>
        <v>0</v>
      </c>
      <c r="AQ117" s="173">
        <f t="shared" si="396"/>
        <v>0</v>
      </c>
      <c r="AR117" s="173">
        <f t="shared" si="396"/>
        <v>0</v>
      </c>
      <c r="AS117" s="130">
        <f t="shared" si="397"/>
        <v>0</v>
      </c>
      <c r="AT117" s="137" t="str">
        <f t="shared" si="398"/>
        <v/>
      </c>
      <c r="AU117" s="182">
        <f t="shared" si="399"/>
        <v>0</v>
      </c>
      <c r="AV117" s="173">
        <f t="shared" si="399"/>
        <v>0</v>
      </c>
      <c r="AW117" s="173">
        <f t="shared" si="399"/>
        <v>0</v>
      </c>
      <c r="AX117" s="130">
        <f t="shared" si="400"/>
        <v>0</v>
      </c>
      <c r="AY117" s="137" t="str">
        <f t="shared" si="401"/>
        <v/>
      </c>
      <c r="AZ117" s="182">
        <f t="shared" si="402"/>
        <v>0</v>
      </c>
      <c r="BA117" s="173">
        <f t="shared" si="402"/>
        <v>0</v>
      </c>
      <c r="BB117" s="173">
        <f t="shared" si="402"/>
        <v>0</v>
      </c>
      <c r="BC117" s="130">
        <f t="shared" si="403"/>
        <v>0</v>
      </c>
      <c r="BD117" s="137" t="str">
        <f t="shared" si="404"/>
        <v/>
      </c>
      <c r="BE117" s="182">
        <f t="shared" si="405"/>
        <v>0</v>
      </c>
      <c r="BF117" s="173">
        <f t="shared" si="405"/>
        <v>0</v>
      </c>
      <c r="BG117" s="173">
        <f t="shared" si="405"/>
        <v>0</v>
      </c>
      <c r="BH117" s="130">
        <f t="shared" si="406"/>
        <v>0</v>
      </c>
      <c r="BI117" s="137" t="str">
        <f t="shared" si="407"/>
        <v/>
      </c>
      <c r="BJ117" s="513"/>
      <c r="BK117" s="126">
        <v>4</v>
      </c>
      <c r="BL117" s="236">
        <f>COUNTIFS($L$5:$L$300,$BJ$33,$M$5:$M$300,$Y117,$N$5:$N$300,$Z$31,$O$5:$O$300,$Z$32)</f>
        <v>0</v>
      </c>
      <c r="BM117" s="236">
        <f>COUNTIFS($L$5:$L$300,$BJ$33,$M$5:$M$300,$Y117,$N$5:$N$300,$Z$31,$O$5:$O$300,$AA$32)</f>
        <v>0</v>
      </c>
      <c r="BN117" s="236">
        <f>COUNTIFS($L$5:$L$300,$BJ$33,$M$5:$M$300,$Y117,$N$5:$N$300,$Z$31,$O$5:$O$300,$AB$32)</f>
        <v>0</v>
      </c>
      <c r="BO117" s="236"/>
      <c r="BP117" s="233">
        <f t="shared" si="408"/>
        <v>0</v>
      </c>
      <c r="BQ117" s="240" t="str">
        <f t="shared" si="409"/>
        <v/>
      </c>
      <c r="BR117" s="236">
        <f>COUNTIFS($L$5:$L$300,$BJ$33,$M$5:$M$300,$Y117,$N$5:$N$300,$AF$31,$O$5:$O$300,BR$32)</f>
        <v>0</v>
      </c>
      <c r="BS117" s="236">
        <f t="shared" si="410"/>
        <v>0</v>
      </c>
      <c r="BT117" s="236">
        <f t="shared" si="410"/>
        <v>0</v>
      </c>
      <c r="BU117" s="233">
        <f t="shared" si="411"/>
        <v>0</v>
      </c>
      <c r="BV117" s="240" t="str">
        <f t="shared" si="427"/>
        <v/>
      </c>
      <c r="BW117" s="236">
        <f t="shared" si="412"/>
        <v>0</v>
      </c>
      <c r="BX117" s="236">
        <f t="shared" si="412"/>
        <v>0</v>
      </c>
      <c r="BY117" s="236">
        <f t="shared" si="412"/>
        <v>0</v>
      </c>
      <c r="BZ117" s="233">
        <f t="shared" si="413"/>
        <v>0</v>
      </c>
      <c r="CA117" s="240" t="str">
        <f t="shared" si="428"/>
        <v/>
      </c>
      <c r="CB117" s="236">
        <f t="shared" si="414"/>
        <v>0</v>
      </c>
      <c r="CC117" s="236">
        <f t="shared" si="414"/>
        <v>0</v>
      </c>
      <c r="CD117" s="236">
        <f t="shared" si="414"/>
        <v>0</v>
      </c>
      <c r="CE117" s="233">
        <f t="shared" si="415"/>
        <v>0</v>
      </c>
      <c r="CF117" s="240" t="str">
        <f t="shared" si="429"/>
        <v/>
      </c>
      <c r="CG117" s="237">
        <f t="shared" si="416"/>
        <v>0</v>
      </c>
      <c r="CH117" s="236">
        <f t="shared" si="416"/>
        <v>0</v>
      </c>
      <c r="CI117" s="236">
        <f t="shared" si="416"/>
        <v>0</v>
      </c>
      <c r="CJ117" s="233">
        <f t="shared" si="417"/>
        <v>0</v>
      </c>
      <c r="CK117" s="242" t="str">
        <f t="shared" si="418"/>
        <v/>
      </c>
      <c r="CL117" s="237">
        <f t="shared" si="419"/>
        <v>0</v>
      </c>
      <c r="CM117" s="236">
        <f t="shared" si="419"/>
        <v>0</v>
      </c>
      <c r="CN117" s="236">
        <f t="shared" si="419"/>
        <v>0</v>
      </c>
      <c r="CO117" s="233">
        <f t="shared" si="420"/>
        <v>0</v>
      </c>
      <c r="CP117" s="240" t="str">
        <f t="shared" si="421"/>
        <v/>
      </c>
      <c r="CQ117" s="236">
        <f t="shared" si="422"/>
        <v>0</v>
      </c>
      <c r="CR117" s="236">
        <f t="shared" si="422"/>
        <v>0</v>
      </c>
      <c r="CS117" s="236">
        <f t="shared" si="422"/>
        <v>0</v>
      </c>
      <c r="CT117" s="233">
        <f t="shared" si="423"/>
        <v>0</v>
      </c>
      <c r="CU117" s="240" t="str">
        <f t="shared" si="424"/>
        <v/>
      </c>
      <c r="CV117" s="98"/>
    </row>
    <row r="118" spans="3:100" x14ac:dyDescent="0.25">
      <c r="C118" s="380">
        <f t="shared" si="217"/>
        <v>0</v>
      </c>
      <c r="I118" s="409" t="e">
        <f t="shared" ca="1" si="218"/>
        <v>#NAME?</v>
      </c>
      <c r="K118" s="110"/>
      <c r="L118" s="74" t="str">
        <f t="shared" si="219"/>
        <v/>
      </c>
      <c r="M118" s="11" t="str">
        <f t="shared" si="220"/>
        <v/>
      </c>
      <c r="N118" s="11" t="str">
        <f t="shared" si="221"/>
        <v/>
      </c>
      <c r="O118" s="11" t="str">
        <f t="shared" si="222"/>
        <v/>
      </c>
      <c r="P118" s="380">
        <f t="shared" si="223"/>
        <v>1</v>
      </c>
      <c r="Q118" s="380">
        <f t="shared" si="224"/>
        <v>1</v>
      </c>
      <c r="X118" s="513"/>
      <c r="Y118" s="111">
        <v>5</v>
      </c>
      <c r="Z118" s="174">
        <f>COUNTIFS($L$5:$L$300,$X$114,$M$5:$M$300,$Y118,$N$5:$N$300,$Z$31,$O$5:$O$300,$Z$32)</f>
        <v>0</v>
      </c>
      <c r="AA118" s="174">
        <f>COUNTIFS($L$5:$L$300,$X$114,$M$5:$M$300,$Y118,$N$5:$N$300,$Z$31,$O$5:$O$300,$AA$32)</f>
        <v>0</v>
      </c>
      <c r="AB118" s="174">
        <f>COUNTIFS($L$5:$L$300,$X$114,$M$5:$M$300,$Y118,$N$5:$N$300,$Z$31,$O$5:$O$300,$AB$32)</f>
        <v>0</v>
      </c>
      <c r="AC118" s="409"/>
      <c r="AD118" s="409">
        <f t="shared" si="390"/>
        <v>0</v>
      </c>
      <c r="AE118" s="399" t="str">
        <f t="shared" si="391"/>
        <v/>
      </c>
      <c r="AF118" s="174">
        <f>COUNTIFS($L$5:$L$300,$X$114,$M$5:$M$300,$Y118,$N$5:$N$300,$AF$31,$O$5:$O$300,AF$32)</f>
        <v>0</v>
      </c>
      <c r="AG118" s="174">
        <f t="shared" si="392"/>
        <v>0</v>
      </c>
      <c r="AH118" s="174">
        <f t="shared" si="392"/>
        <v>0</v>
      </c>
      <c r="AI118" s="409">
        <f t="shared" si="393"/>
        <v>0</v>
      </c>
      <c r="AJ118" s="399" t="str">
        <f t="shared" si="425"/>
        <v/>
      </c>
      <c r="AK118" s="181">
        <f t="shared" si="394"/>
        <v>0</v>
      </c>
      <c r="AL118" s="174">
        <f t="shared" si="394"/>
        <v>0</v>
      </c>
      <c r="AM118" s="174">
        <f t="shared" si="394"/>
        <v>0</v>
      </c>
      <c r="AN118" s="409">
        <f t="shared" si="395"/>
        <v>0</v>
      </c>
      <c r="AO118" s="399" t="str">
        <f t="shared" si="426"/>
        <v/>
      </c>
      <c r="AP118" s="174">
        <f t="shared" si="396"/>
        <v>0</v>
      </c>
      <c r="AQ118" s="174">
        <f t="shared" si="396"/>
        <v>0</v>
      </c>
      <c r="AR118" s="174">
        <f t="shared" si="396"/>
        <v>0</v>
      </c>
      <c r="AS118" s="409">
        <f t="shared" si="397"/>
        <v>0</v>
      </c>
      <c r="AT118" s="399" t="str">
        <f t="shared" si="398"/>
        <v/>
      </c>
      <c r="AU118" s="181">
        <f t="shared" si="399"/>
        <v>0</v>
      </c>
      <c r="AV118" s="174">
        <f t="shared" si="399"/>
        <v>0</v>
      </c>
      <c r="AW118" s="174">
        <f t="shared" si="399"/>
        <v>0</v>
      </c>
      <c r="AX118" s="409">
        <f t="shared" si="400"/>
        <v>0</v>
      </c>
      <c r="AY118" s="399" t="str">
        <f t="shared" si="401"/>
        <v/>
      </c>
      <c r="AZ118" s="181">
        <f t="shared" si="402"/>
        <v>0</v>
      </c>
      <c r="BA118" s="174">
        <f t="shared" si="402"/>
        <v>0</v>
      </c>
      <c r="BB118" s="174">
        <f t="shared" si="402"/>
        <v>0</v>
      </c>
      <c r="BC118" s="409">
        <f t="shared" si="403"/>
        <v>0</v>
      </c>
      <c r="BD118" s="399" t="str">
        <f t="shared" si="404"/>
        <v/>
      </c>
      <c r="BE118" s="181">
        <f t="shared" si="405"/>
        <v>0</v>
      </c>
      <c r="BF118" s="174">
        <f t="shared" si="405"/>
        <v>0</v>
      </c>
      <c r="BG118" s="174">
        <f t="shared" si="405"/>
        <v>0</v>
      </c>
      <c r="BH118" s="409">
        <f t="shared" si="406"/>
        <v>0</v>
      </c>
      <c r="BI118" s="399" t="str">
        <f t="shared" si="407"/>
        <v/>
      </c>
      <c r="BJ118" s="513"/>
      <c r="BK118" s="132">
        <v>5</v>
      </c>
      <c r="BL118" s="174">
        <f>COUNTIFS($L$5:$L$300,$BJ$33,$M$5:$M$300,$Y118,$N$5:$N$300,$Z$31,$O$5:$O$300,$Z$32)</f>
        <v>0</v>
      </c>
      <c r="BM118" s="174">
        <f>COUNTIFS($L$5:$L$300,$BJ$33,$M$5:$M$300,$Y118,$N$5:$N$300,$Z$31,$O$5:$O$300,$AA$32)</f>
        <v>0</v>
      </c>
      <c r="BN118" s="174">
        <f>COUNTIFS($L$5:$L$300,$BJ$33,$M$5:$M$300,$Y118,$N$5:$N$300,$Z$31,$O$5:$O$300,$AB$32)</f>
        <v>0</v>
      </c>
      <c r="BO118" s="174"/>
      <c r="BP118" s="409">
        <f t="shared" si="408"/>
        <v>0</v>
      </c>
      <c r="BQ118" s="399" t="str">
        <f t="shared" si="409"/>
        <v/>
      </c>
      <c r="BR118" s="174">
        <f>COUNTIFS($L$5:$L$300,$BJ$33,$M$5:$M$300,$Y118,$N$5:$N$300,$AF$31,$O$5:$O$300,BR$32)</f>
        <v>0</v>
      </c>
      <c r="BS118" s="174">
        <f t="shared" si="410"/>
        <v>0</v>
      </c>
      <c r="BT118" s="174">
        <f t="shared" si="410"/>
        <v>0</v>
      </c>
      <c r="BU118" s="409">
        <f t="shared" si="411"/>
        <v>0</v>
      </c>
      <c r="BV118" s="399" t="str">
        <f t="shared" si="427"/>
        <v/>
      </c>
      <c r="BW118" s="174">
        <f t="shared" si="412"/>
        <v>0</v>
      </c>
      <c r="BX118" s="174">
        <f t="shared" si="412"/>
        <v>0</v>
      </c>
      <c r="BY118" s="174">
        <f t="shared" si="412"/>
        <v>0</v>
      </c>
      <c r="BZ118" s="409">
        <f t="shared" si="413"/>
        <v>0</v>
      </c>
      <c r="CA118" s="399" t="str">
        <f t="shared" si="428"/>
        <v/>
      </c>
      <c r="CB118" s="174">
        <f t="shared" si="414"/>
        <v>0</v>
      </c>
      <c r="CC118" s="174">
        <f t="shared" si="414"/>
        <v>0</v>
      </c>
      <c r="CD118" s="174">
        <f t="shared" si="414"/>
        <v>0</v>
      </c>
      <c r="CE118" s="409">
        <f t="shared" si="415"/>
        <v>0</v>
      </c>
      <c r="CF118" s="399" t="str">
        <f t="shared" si="429"/>
        <v/>
      </c>
      <c r="CG118" s="181">
        <f t="shared" si="416"/>
        <v>0</v>
      </c>
      <c r="CH118" s="174">
        <f t="shared" si="416"/>
        <v>0</v>
      </c>
      <c r="CI118" s="174">
        <f t="shared" si="416"/>
        <v>0</v>
      </c>
      <c r="CJ118" s="409">
        <f t="shared" si="417"/>
        <v>0</v>
      </c>
      <c r="CK118" s="398" t="str">
        <f t="shared" si="418"/>
        <v/>
      </c>
      <c r="CL118" s="181">
        <f t="shared" si="419"/>
        <v>0</v>
      </c>
      <c r="CM118" s="174">
        <f t="shared" si="419"/>
        <v>0</v>
      </c>
      <c r="CN118" s="174">
        <f t="shared" si="419"/>
        <v>0</v>
      </c>
      <c r="CO118" s="409">
        <f t="shared" si="420"/>
        <v>0</v>
      </c>
      <c r="CP118" s="399" t="str">
        <f t="shared" si="421"/>
        <v/>
      </c>
      <c r="CQ118" s="174">
        <f t="shared" si="422"/>
        <v>0</v>
      </c>
      <c r="CR118" s="174">
        <f t="shared" si="422"/>
        <v>0</v>
      </c>
      <c r="CS118" s="174">
        <f t="shared" si="422"/>
        <v>0</v>
      </c>
      <c r="CT118" s="409">
        <f t="shared" si="423"/>
        <v>0</v>
      </c>
      <c r="CU118" s="399" t="str">
        <f t="shared" si="424"/>
        <v/>
      </c>
      <c r="CV118" s="98"/>
    </row>
    <row r="119" spans="3:100" ht="15.75" thickBot="1" x14ac:dyDescent="0.3">
      <c r="C119" s="380">
        <f t="shared" si="217"/>
        <v>0</v>
      </c>
      <c r="I119" s="409" t="e">
        <f t="shared" ca="1" si="218"/>
        <v>#NAME?</v>
      </c>
      <c r="K119" s="110"/>
      <c r="L119" s="74" t="str">
        <f t="shared" si="219"/>
        <v/>
      </c>
      <c r="M119" s="11" t="str">
        <f t="shared" si="220"/>
        <v/>
      </c>
      <c r="N119" s="11" t="str">
        <f t="shared" si="221"/>
        <v/>
      </c>
      <c r="O119" s="11" t="str">
        <f t="shared" si="222"/>
        <v/>
      </c>
      <c r="P119" s="380">
        <f t="shared" si="223"/>
        <v>1</v>
      </c>
      <c r="Q119" s="380">
        <f t="shared" si="224"/>
        <v>1</v>
      </c>
      <c r="X119" s="514"/>
      <c r="Y119" s="168">
        <v>6</v>
      </c>
      <c r="Z119" s="173">
        <f>COUNTIFS($L$5:$L$300,$X$114,$M$5:$M$300,$Y119,$N$5:$N$300,$Z$31,$O$5:$O$300,$Z$32)</f>
        <v>0</v>
      </c>
      <c r="AA119" s="173">
        <f>COUNTIFS($L$5:$L$300,$X$114,$M$5:$M$300,$Y119,$N$5:$N$300,$Z$31,$O$5:$O$300,$AA$32)</f>
        <v>0</v>
      </c>
      <c r="AB119" s="173">
        <f>COUNTIFS($L$5:$L$300,$X$114,$M$5:$M$300,$Y119,$N$5:$N$300,$Z$31,$O$5:$O$300,$AB$32)</f>
        <v>0</v>
      </c>
      <c r="AC119" s="130"/>
      <c r="AD119" s="130">
        <f t="shared" si="390"/>
        <v>0</v>
      </c>
      <c r="AE119" s="137" t="str">
        <f t="shared" si="391"/>
        <v/>
      </c>
      <c r="AF119" s="173">
        <f>COUNTIFS($L$5:$L$300,$X$114,$M$5:$M$300,$Y119,$N$5:$N$300,$AF$31,$O$5:$O$300,AF$32)</f>
        <v>0</v>
      </c>
      <c r="AG119" s="173">
        <f t="shared" si="392"/>
        <v>0</v>
      </c>
      <c r="AH119" s="173">
        <f t="shared" si="392"/>
        <v>0</v>
      </c>
      <c r="AI119" s="130">
        <f t="shared" si="393"/>
        <v>0</v>
      </c>
      <c r="AJ119" s="137" t="str">
        <f t="shared" si="425"/>
        <v/>
      </c>
      <c r="AK119" s="182">
        <f t="shared" si="394"/>
        <v>0</v>
      </c>
      <c r="AL119" s="173">
        <f t="shared" si="394"/>
        <v>0</v>
      </c>
      <c r="AM119" s="173">
        <f t="shared" si="394"/>
        <v>0</v>
      </c>
      <c r="AN119" s="130">
        <f t="shared" si="395"/>
        <v>0</v>
      </c>
      <c r="AO119" s="137" t="str">
        <f t="shared" si="426"/>
        <v/>
      </c>
      <c r="AP119" s="173">
        <f t="shared" si="396"/>
        <v>0</v>
      </c>
      <c r="AQ119" s="173">
        <f t="shared" si="396"/>
        <v>0</v>
      </c>
      <c r="AR119" s="173">
        <f t="shared" si="396"/>
        <v>0</v>
      </c>
      <c r="AS119" s="130">
        <f t="shared" si="397"/>
        <v>0</v>
      </c>
      <c r="AT119" s="137" t="str">
        <f t="shared" si="398"/>
        <v/>
      </c>
      <c r="AU119" s="182">
        <f t="shared" si="399"/>
        <v>0</v>
      </c>
      <c r="AV119" s="173">
        <f t="shared" si="399"/>
        <v>0</v>
      </c>
      <c r="AW119" s="173">
        <f t="shared" si="399"/>
        <v>0</v>
      </c>
      <c r="AX119" s="130">
        <f t="shared" si="400"/>
        <v>0</v>
      </c>
      <c r="AY119" s="137" t="str">
        <f t="shared" si="401"/>
        <v/>
      </c>
      <c r="AZ119" s="183">
        <f t="shared" si="402"/>
        <v>0</v>
      </c>
      <c r="BA119" s="184">
        <f t="shared" si="402"/>
        <v>0</v>
      </c>
      <c r="BB119" s="173">
        <f t="shared" si="402"/>
        <v>0</v>
      </c>
      <c r="BC119" s="153">
        <f t="shared" si="403"/>
        <v>0</v>
      </c>
      <c r="BD119" s="164" t="str">
        <f t="shared" si="404"/>
        <v/>
      </c>
      <c r="BE119" s="182">
        <f t="shared" si="405"/>
        <v>0</v>
      </c>
      <c r="BF119" s="173">
        <f t="shared" si="405"/>
        <v>0</v>
      </c>
      <c r="BG119" s="173">
        <f t="shared" si="405"/>
        <v>0</v>
      </c>
      <c r="BH119" s="130">
        <f t="shared" si="406"/>
        <v>0</v>
      </c>
      <c r="BI119" s="137" t="str">
        <f t="shared" si="407"/>
        <v/>
      </c>
      <c r="BJ119" s="514"/>
      <c r="BK119" s="234">
        <v>6</v>
      </c>
      <c r="BL119" s="236">
        <f>COUNTIFS($L$5:$L$300,$BJ$33,$M$5:$M$300,$Y119,$N$5:$N$300,$Z$31,$O$5:$O$300,$Z$32)</f>
        <v>0</v>
      </c>
      <c r="BM119" s="236">
        <f>COUNTIFS($L$5:$L$300,$BJ$33,$M$5:$M$300,$Y119,$N$5:$N$300,$Z$31,$O$5:$O$300,$AA$32)</f>
        <v>0</v>
      </c>
      <c r="BN119" s="236">
        <f>COUNTIFS($L$5:$L$300,$BJ$33,$M$5:$M$300,$Y119,$N$5:$N$300,$Z$31,$O$5:$O$300,$AB$32)</f>
        <v>0</v>
      </c>
      <c r="BO119" s="236"/>
      <c r="BP119" s="233">
        <f t="shared" si="408"/>
        <v>0</v>
      </c>
      <c r="BQ119" s="241" t="str">
        <f t="shared" si="409"/>
        <v/>
      </c>
      <c r="BR119" s="236">
        <f>COUNTIFS($L$5:$L$300,$BJ$33,$M$5:$M$300,$Y119,$N$5:$N$300,$AF$31,$O$5:$O$300,BR$32)</f>
        <v>0</v>
      </c>
      <c r="BS119" s="236">
        <f t="shared" si="410"/>
        <v>0</v>
      </c>
      <c r="BT119" s="236">
        <f t="shared" si="410"/>
        <v>0</v>
      </c>
      <c r="BU119" s="233">
        <f t="shared" si="411"/>
        <v>0</v>
      </c>
      <c r="BV119" s="241" t="str">
        <f t="shared" si="427"/>
        <v/>
      </c>
      <c r="BW119" s="236">
        <f t="shared" si="412"/>
        <v>0</v>
      </c>
      <c r="BX119" s="236">
        <f t="shared" si="412"/>
        <v>0</v>
      </c>
      <c r="BY119" s="236">
        <f t="shared" si="412"/>
        <v>0</v>
      </c>
      <c r="BZ119" s="233">
        <f t="shared" si="413"/>
        <v>0</v>
      </c>
      <c r="CA119" s="240" t="str">
        <f t="shared" si="428"/>
        <v/>
      </c>
      <c r="CB119" s="236">
        <f t="shared" si="414"/>
        <v>0</v>
      </c>
      <c r="CC119" s="236">
        <f t="shared" si="414"/>
        <v>0</v>
      </c>
      <c r="CD119" s="236">
        <f t="shared" si="414"/>
        <v>0</v>
      </c>
      <c r="CE119" s="233">
        <f t="shared" si="415"/>
        <v>0</v>
      </c>
      <c r="CF119" s="240" t="str">
        <f t="shared" si="429"/>
        <v/>
      </c>
      <c r="CG119" s="237">
        <f t="shared" si="416"/>
        <v>0</v>
      </c>
      <c r="CH119" s="236">
        <f t="shared" si="416"/>
        <v>0</v>
      </c>
      <c r="CI119" s="236">
        <f t="shared" si="416"/>
        <v>0</v>
      </c>
      <c r="CJ119" s="233">
        <f t="shared" si="417"/>
        <v>0</v>
      </c>
      <c r="CK119" s="242" t="str">
        <f t="shared" si="418"/>
        <v/>
      </c>
      <c r="CL119" s="238">
        <f t="shared" si="419"/>
        <v>0</v>
      </c>
      <c r="CM119" s="239">
        <f t="shared" si="419"/>
        <v>0</v>
      </c>
      <c r="CN119" s="239">
        <f t="shared" si="419"/>
        <v>0</v>
      </c>
      <c r="CO119" s="235">
        <f t="shared" si="420"/>
        <v>0</v>
      </c>
      <c r="CP119" s="241" t="str">
        <f t="shared" si="421"/>
        <v/>
      </c>
      <c r="CQ119" s="236">
        <f t="shared" si="422"/>
        <v>0</v>
      </c>
      <c r="CR119" s="236">
        <f t="shared" si="422"/>
        <v>0</v>
      </c>
      <c r="CS119" s="236">
        <f t="shared" si="422"/>
        <v>0</v>
      </c>
      <c r="CT119" s="233">
        <f t="shared" si="423"/>
        <v>0</v>
      </c>
      <c r="CU119" s="240" t="str">
        <f t="shared" si="424"/>
        <v/>
      </c>
      <c r="CV119" s="98"/>
    </row>
    <row r="120" spans="3:100" ht="16.5" thickBot="1" x14ac:dyDescent="0.3">
      <c r="C120" s="380">
        <f t="shared" si="217"/>
        <v>0</v>
      </c>
      <c r="I120" s="409" t="e">
        <f t="shared" ca="1" si="218"/>
        <v>#NAME?</v>
      </c>
      <c r="K120" s="110"/>
      <c r="L120" s="74" t="str">
        <f t="shared" si="219"/>
        <v/>
      </c>
      <c r="M120" s="11" t="str">
        <f t="shared" si="220"/>
        <v/>
      </c>
      <c r="N120" s="11" t="str">
        <f t="shared" si="221"/>
        <v/>
      </c>
      <c r="O120" s="11" t="str">
        <f t="shared" si="222"/>
        <v/>
      </c>
      <c r="P120" s="380">
        <f t="shared" si="223"/>
        <v>1</v>
      </c>
      <c r="Q120" s="380">
        <f t="shared" si="224"/>
        <v>1</v>
      </c>
      <c r="X120" s="505" t="s">
        <v>130</v>
      </c>
      <c r="Y120" s="506"/>
      <c r="Z120" s="175">
        <f>SUM(Z114:Z119)</f>
        <v>0</v>
      </c>
      <c r="AA120" s="176">
        <f>SUM(AA114:AA119)</f>
        <v>0</v>
      </c>
      <c r="AB120" s="176">
        <f>SUM(AB114:AB119)</f>
        <v>0</v>
      </c>
      <c r="AC120" s="393"/>
      <c r="AD120" s="393">
        <f t="shared" si="390"/>
        <v>0</v>
      </c>
      <c r="AE120" s="138" t="str">
        <f t="shared" si="391"/>
        <v/>
      </c>
      <c r="AF120" s="175">
        <f>SUM(AF114:AF119)</f>
        <v>0</v>
      </c>
      <c r="AG120" s="176">
        <f>SUM(AG114:AG119)</f>
        <v>0</v>
      </c>
      <c r="AH120" s="176">
        <f>SUM(AH114:AH119)</f>
        <v>0</v>
      </c>
      <c r="AI120" s="393">
        <f t="shared" si="393"/>
        <v>0</v>
      </c>
      <c r="AJ120" s="138" t="str">
        <f t="shared" si="425"/>
        <v/>
      </c>
      <c r="AK120" s="175">
        <f>SUM(AK114:AK119)</f>
        <v>0</v>
      </c>
      <c r="AL120" s="176">
        <f>SUM(AL114:AL119)</f>
        <v>0</v>
      </c>
      <c r="AM120" s="176">
        <f>SUM(AM114:AM119)</f>
        <v>0</v>
      </c>
      <c r="AN120" s="393">
        <f t="shared" si="395"/>
        <v>0</v>
      </c>
      <c r="AO120" s="138" t="str">
        <f t="shared" si="426"/>
        <v/>
      </c>
      <c r="AP120" s="175">
        <f>SUM(AP114:AP119)</f>
        <v>0</v>
      </c>
      <c r="AQ120" s="176">
        <f>SUM(AQ114:AQ119)</f>
        <v>0</v>
      </c>
      <c r="AR120" s="176">
        <f>SUM(AR114:AR119)</f>
        <v>0</v>
      </c>
      <c r="AS120" s="393">
        <f t="shared" si="397"/>
        <v>0</v>
      </c>
      <c r="AT120" s="138" t="str">
        <f t="shared" si="398"/>
        <v/>
      </c>
      <c r="AU120" s="175">
        <f>SUM(AU114:AU119)</f>
        <v>0</v>
      </c>
      <c r="AV120" s="176">
        <f>SUM(AV114:AV119)</f>
        <v>0</v>
      </c>
      <c r="AW120" s="176">
        <f>SUM(AW114:AW119)</f>
        <v>0</v>
      </c>
      <c r="AX120" s="393">
        <f t="shared" si="400"/>
        <v>0</v>
      </c>
      <c r="AY120" s="138" t="str">
        <f t="shared" si="401"/>
        <v/>
      </c>
      <c r="AZ120" s="175">
        <f>SUM(AZ114:AZ119)</f>
        <v>0</v>
      </c>
      <c r="BA120" s="176">
        <f>SUM(BA114:BA119)</f>
        <v>0</v>
      </c>
      <c r="BB120" s="176">
        <f>SUM(BB114:BB119)</f>
        <v>0</v>
      </c>
      <c r="BC120" s="393">
        <f t="shared" si="403"/>
        <v>0</v>
      </c>
      <c r="BD120" s="138" t="str">
        <f t="shared" si="404"/>
        <v/>
      </c>
      <c r="BE120" s="175">
        <f>SUM(BE114:BE119)</f>
        <v>0</v>
      </c>
      <c r="BF120" s="176">
        <f>SUM(BF114:BF119)</f>
        <v>0</v>
      </c>
      <c r="BG120" s="176">
        <f>SUM(BG114:BG119)</f>
        <v>0</v>
      </c>
      <c r="BH120" s="393">
        <f t="shared" si="406"/>
        <v>0</v>
      </c>
      <c r="BI120" s="138" t="str">
        <f t="shared" si="407"/>
        <v/>
      </c>
      <c r="BJ120" s="505" t="s">
        <v>130</v>
      </c>
      <c r="BK120" s="506"/>
      <c r="BL120" s="175">
        <f>SUM(BL114:BL119)</f>
        <v>0</v>
      </c>
      <c r="BM120" s="176">
        <f>COUNTIFS($L$5:$L$300,$X$33,$M$5:$M$300,$Y120,$N$5:$N$300,$Z$31,$O$5:$O$300,$AA$32)</f>
        <v>0</v>
      </c>
      <c r="BN120" s="176">
        <f>SUM(BN114:BN119)</f>
        <v>0</v>
      </c>
      <c r="BO120" s="176"/>
      <c r="BP120" s="393">
        <f t="shared" si="408"/>
        <v>0</v>
      </c>
      <c r="BQ120" s="138" t="str">
        <f t="shared" si="409"/>
        <v/>
      </c>
      <c r="BR120" s="175">
        <f>SUM(BR114:BR119)</f>
        <v>0</v>
      </c>
      <c r="BS120" s="176">
        <f>SUM(BS114:BS119)</f>
        <v>0</v>
      </c>
      <c r="BT120" s="176">
        <f>SUM(BT114:BT119)</f>
        <v>0</v>
      </c>
      <c r="BU120" s="393">
        <f t="shared" si="411"/>
        <v>0</v>
      </c>
      <c r="BV120" s="138" t="str">
        <f t="shared" si="427"/>
        <v/>
      </c>
      <c r="BW120" s="175">
        <f>SUM(BW114:BW119)</f>
        <v>0</v>
      </c>
      <c r="BX120" s="176">
        <f>SUM(BY114:BY119)</f>
        <v>0</v>
      </c>
      <c r="BY120" s="176">
        <f>SUM(BY114:BY119)</f>
        <v>0</v>
      </c>
      <c r="BZ120" s="393">
        <f t="shared" si="413"/>
        <v>0</v>
      </c>
      <c r="CA120" s="138" t="str">
        <f t="shared" si="428"/>
        <v/>
      </c>
      <c r="CB120" s="175">
        <f>SUM(CB114:CB119)</f>
        <v>0</v>
      </c>
      <c r="CC120" s="176">
        <f>SUM(CC114:CC119)</f>
        <v>0</v>
      </c>
      <c r="CD120" s="176">
        <f>SUM(CD114:CD119)</f>
        <v>0</v>
      </c>
      <c r="CE120" s="393">
        <f t="shared" si="415"/>
        <v>0</v>
      </c>
      <c r="CF120" s="138" t="str">
        <f t="shared" si="429"/>
        <v/>
      </c>
      <c r="CG120" s="175">
        <f>SUM(CG114:CG119)</f>
        <v>0</v>
      </c>
      <c r="CH120" s="176">
        <f>SUM(CH114:CH119)</f>
        <v>0</v>
      </c>
      <c r="CI120" s="176">
        <f>SUM(CI114:CI119)</f>
        <v>0</v>
      </c>
      <c r="CJ120" s="393">
        <f t="shared" si="417"/>
        <v>0</v>
      </c>
      <c r="CK120" s="138" t="str">
        <f t="shared" si="418"/>
        <v/>
      </c>
      <c r="CL120" s="187">
        <f>SUM(CL114:CL119)</f>
        <v>0</v>
      </c>
      <c r="CM120" s="188">
        <f>SUM(CM114:CM119)</f>
        <v>0</v>
      </c>
      <c r="CN120" s="188">
        <f>SUM(CN114:CN119)</f>
        <v>0</v>
      </c>
      <c r="CO120" s="374">
        <f t="shared" si="420"/>
        <v>0</v>
      </c>
      <c r="CP120" s="243" t="str">
        <f t="shared" si="421"/>
        <v/>
      </c>
      <c r="CQ120" s="175">
        <f>SUM(CQ114:CQ119)</f>
        <v>0</v>
      </c>
      <c r="CR120" s="176">
        <f>SUM(CR114:CR119)</f>
        <v>0</v>
      </c>
      <c r="CS120" s="176">
        <f>SUM(CS114:CS119)</f>
        <v>0</v>
      </c>
      <c r="CT120" s="393">
        <f t="shared" si="423"/>
        <v>0</v>
      </c>
      <c r="CU120" s="138" t="str">
        <f t="shared" si="424"/>
        <v/>
      </c>
      <c r="CV120" s="98"/>
    </row>
    <row r="121" spans="3:100" ht="15.75" thickBot="1" x14ac:dyDescent="0.3">
      <c r="C121" s="380">
        <f t="shared" si="217"/>
        <v>0</v>
      </c>
      <c r="I121" s="409" t="e">
        <f t="shared" ca="1" si="218"/>
        <v>#NAME?</v>
      </c>
      <c r="K121" s="110"/>
      <c r="L121" s="74" t="str">
        <f t="shared" si="219"/>
        <v/>
      </c>
      <c r="M121" s="11" t="str">
        <f t="shared" si="220"/>
        <v/>
      </c>
      <c r="N121" s="11" t="str">
        <f t="shared" si="221"/>
        <v/>
      </c>
      <c r="O121" s="11" t="str">
        <f t="shared" si="222"/>
        <v/>
      </c>
      <c r="P121" s="380">
        <f t="shared" si="223"/>
        <v>1</v>
      </c>
      <c r="Q121" s="380">
        <f t="shared" si="224"/>
        <v>1</v>
      </c>
      <c r="X121" s="379"/>
      <c r="Y121" s="379"/>
      <c r="Z121" s="499" t="str">
        <f>$G$23</f>
        <v>S</v>
      </c>
      <c r="AA121" s="500"/>
      <c r="AB121" s="500"/>
      <c r="AC121" s="500"/>
      <c r="AD121" s="500"/>
      <c r="AE121" s="501"/>
      <c r="AF121" s="499" t="str">
        <f>$G$24</f>
        <v>R</v>
      </c>
      <c r="AG121" s="500"/>
      <c r="AH121" s="500"/>
      <c r="AI121" s="500"/>
      <c r="AJ121" s="501"/>
      <c r="AK121" s="509" t="str">
        <f>$G$26</f>
        <v>D</v>
      </c>
      <c r="AL121" s="510"/>
      <c r="AM121" s="510"/>
      <c r="AN121" s="510"/>
      <c r="AO121" s="511"/>
      <c r="AP121" s="499" t="str">
        <f>$G$27</f>
        <v>L</v>
      </c>
      <c r="AQ121" s="500"/>
      <c r="AR121" s="500"/>
      <c r="AS121" s="500"/>
      <c r="AT121" s="500"/>
      <c r="AU121" s="499" t="str">
        <f>$G$22</f>
        <v>A</v>
      </c>
      <c r="AV121" s="500"/>
      <c r="AW121" s="500"/>
      <c r="AX121" s="500"/>
      <c r="AY121" s="500"/>
      <c r="AZ121" s="499" t="str">
        <f>$G$32</f>
        <v>X</v>
      </c>
      <c r="BA121" s="500"/>
      <c r="BB121" s="500"/>
      <c r="BC121" s="500"/>
      <c r="BD121" s="501"/>
      <c r="BE121" s="500" t="str">
        <f>$G$25</f>
        <v>B</v>
      </c>
      <c r="BF121" s="500"/>
      <c r="BG121" s="500"/>
      <c r="BH121" s="500"/>
      <c r="BI121" s="501"/>
      <c r="BJ121" s="1"/>
      <c r="BK121" s="27"/>
      <c r="BL121" s="499" t="str">
        <f>$G$23</f>
        <v>S</v>
      </c>
      <c r="BM121" s="500"/>
      <c r="BN121" s="500"/>
      <c r="BO121" s="500"/>
      <c r="BP121" s="500"/>
      <c r="BQ121" s="501"/>
      <c r="BR121" s="499" t="str">
        <f>$G$24</f>
        <v>R</v>
      </c>
      <c r="BS121" s="500"/>
      <c r="BT121" s="500"/>
      <c r="BU121" s="500"/>
      <c r="BV121" s="501"/>
      <c r="BW121" s="499" t="str">
        <f>$G$26</f>
        <v>D</v>
      </c>
      <c r="BX121" s="500"/>
      <c r="BY121" s="500"/>
      <c r="BZ121" s="500"/>
      <c r="CA121" s="501"/>
      <c r="CB121" s="499" t="str">
        <f>$G$27</f>
        <v>L</v>
      </c>
      <c r="CC121" s="500"/>
      <c r="CD121" s="500"/>
      <c r="CE121" s="500"/>
      <c r="CF121" s="500"/>
      <c r="CG121" s="499" t="str">
        <f>$G$22</f>
        <v>A</v>
      </c>
      <c r="CH121" s="500"/>
      <c r="CI121" s="500"/>
      <c r="CJ121" s="500"/>
      <c r="CK121" s="501"/>
      <c r="CL121" s="500" t="str">
        <f>$G$32</f>
        <v>X</v>
      </c>
      <c r="CM121" s="500"/>
      <c r="CN121" s="500"/>
      <c r="CO121" s="500"/>
      <c r="CP121" s="501"/>
      <c r="CQ121" s="500" t="str">
        <f>$G$25</f>
        <v>B</v>
      </c>
      <c r="CR121" s="500"/>
      <c r="CS121" s="500"/>
      <c r="CT121" s="500"/>
      <c r="CU121" s="501"/>
      <c r="CV121" s="31"/>
    </row>
    <row r="122" spans="3:100" ht="15.75" thickBot="1" x14ac:dyDescent="0.3">
      <c r="C122" s="380">
        <f t="shared" si="217"/>
        <v>0</v>
      </c>
      <c r="I122" s="409" t="e">
        <f t="shared" ca="1" si="218"/>
        <v>#NAME?</v>
      </c>
      <c r="K122" s="110"/>
      <c r="L122" s="74" t="str">
        <f t="shared" si="219"/>
        <v/>
      </c>
      <c r="M122" s="11" t="str">
        <f t="shared" si="220"/>
        <v/>
      </c>
      <c r="N122" s="11" t="str">
        <f t="shared" si="221"/>
        <v/>
      </c>
      <c r="O122" s="11" t="str">
        <f t="shared" si="222"/>
        <v/>
      </c>
      <c r="P122" s="380">
        <f t="shared" si="223"/>
        <v>1</v>
      </c>
      <c r="Q122" s="380">
        <f t="shared" si="224"/>
        <v>1</v>
      </c>
      <c r="X122" s="379"/>
      <c r="Y122" s="125" t="s">
        <v>127</v>
      </c>
      <c r="Z122" s="176" t="str">
        <f>$G$29</f>
        <v>P</v>
      </c>
      <c r="AA122" s="170" t="str">
        <f>$G$31</f>
        <v>C</v>
      </c>
      <c r="AB122" s="170" t="str">
        <f>$G$28</f>
        <v>E</v>
      </c>
      <c r="AC122" s="97"/>
      <c r="AD122" s="392" t="s">
        <v>10</v>
      </c>
      <c r="AE122" s="119" t="s">
        <v>128</v>
      </c>
      <c r="AF122" s="175" t="str">
        <f>$G$30</f>
        <v>EX</v>
      </c>
      <c r="AG122" s="176" t="str">
        <f>$G$31</f>
        <v>C</v>
      </c>
      <c r="AH122" s="176" t="str">
        <f>$G$28</f>
        <v>E</v>
      </c>
      <c r="AI122" s="393" t="s">
        <v>10</v>
      </c>
      <c r="AJ122" s="138" t="s">
        <v>128</v>
      </c>
      <c r="AK122" s="175" t="str">
        <f>$G$30</f>
        <v>EX</v>
      </c>
      <c r="AL122" s="176" t="str">
        <f>$G$31</f>
        <v>C</v>
      </c>
      <c r="AM122" s="176" t="str">
        <f>$G$28</f>
        <v>E</v>
      </c>
      <c r="AN122" s="161" t="s">
        <v>10</v>
      </c>
      <c r="AO122" s="138" t="s">
        <v>128</v>
      </c>
      <c r="AP122" s="175" t="str">
        <f>$G$30</f>
        <v>EX</v>
      </c>
      <c r="AQ122" s="176" t="str">
        <f>$G$31</f>
        <v>C</v>
      </c>
      <c r="AR122" s="176" t="str">
        <f>$G$28</f>
        <v>E</v>
      </c>
      <c r="AS122" s="393" t="s">
        <v>10</v>
      </c>
      <c r="AT122" s="155" t="s">
        <v>128</v>
      </c>
      <c r="AU122" s="175" t="str">
        <f>$G$29</f>
        <v>P</v>
      </c>
      <c r="AV122" s="176" t="str">
        <f>$G$31</f>
        <v>C</v>
      </c>
      <c r="AW122" s="176" t="str">
        <f>$G$28</f>
        <v>E</v>
      </c>
      <c r="AX122" s="393" t="s">
        <v>10</v>
      </c>
      <c r="AY122" s="138" t="s">
        <v>128</v>
      </c>
      <c r="AZ122" s="175" t="str">
        <f>$G$29</f>
        <v>P</v>
      </c>
      <c r="BA122" s="176" t="str">
        <f>$G$31</f>
        <v>C</v>
      </c>
      <c r="BB122" s="176" t="str">
        <f>$G$28</f>
        <v>E</v>
      </c>
      <c r="BC122" s="393" t="s">
        <v>10</v>
      </c>
      <c r="BD122" s="138" t="s">
        <v>128</v>
      </c>
      <c r="BE122" s="176" t="str">
        <f>$G$29</f>
        <v>P</v>
      </c>
      <c r="BF122" s="170" t="str">
        <f>$G$31</f>
        <v>C</v>
      </c>
      <c r="BG122" s="170" t="str">
        <f>$G$28</f>
        <v>E</v>
      </c>
      <c r="BH122" s="392" t="s">
        <v>10</v>
      </c>
      <c r="BI122" s="138" t="s">
        <v>128</v>
      </c>
      <c r="BJ122" s="1"/>
      <c r="BK122" s="125" t="s">
        <v>127</v>
      </c>
      <c r="BL122" s="176" t="str">
        <f>$G$29</f>
        <v>P</v>
      </c>
      <c r="BM122" s="170" t="str">
        <f>$G$31</f>
        <v>C</v>
      </c>
      <c r="BN122" s="170" t="str">
        <f>$G$28</f>
        <v>E</v>
      </c>
      <c r="BO122" s="97"/>
      <c r="BP122" s="392" t="s">
        <v>10</v>
      </c>
      <c r="BQ122" s="119" t="s">
        <v>128</v>
      </c>
      <c r="BR122" s="175" t="str">
        <f>$G$30</f>
        <v>EX</v>
      </c>
      <c r="BS122" s="176" t="str">
        <f>$G$31</f>
        <v>C</v>
      </c>
      <c r="BT122" s="176" t="str">
        <f>$G$28</f>
        <v>E</v>
      </c>
      <c r="BU122" s="393" t="s">
        <v>10</v>
      </c>
      <c r="BV122" s="138" t="s">
        <v>128</v>
      </c>
      <c r="BW122" s="175" t="str">
        <f>$G$30</f>
        <v>EX</v>
      </c>
      <c r="BX122" s="176" t="str">
        <f>$G$31</f>
        <v>C</v>
      </c>
      <c r="BY122" s="176" t="str">
        <f>$G$28</f>
        <v>E</v>
      </c>
      <c r="BZ122" s="161" t="s">
        <v>10</v>
      </c>
      <c r="CA122" s="138" t="s">
        <v>128</v>
      </c>
      <c r="CB122" s="175" t="str">
        <f>$G$30</f>
        <v>EX</v>
      </c>
      <c r="CC122" s="176" t="str">
        <f>$G$31</f>
        <v>C</v>
      </c>
      <c r="CD122" s="176" t="str">
        <f>$G$28</f>
        <v>E</v>
      </c>
      <c r="CE122" s="393" t="s">
        <v>10</v>
      </c>
      <c r="CF122" s="155" t="s">
        <v>128</v>
      </c>
      <c r="CG122" s="175" t="str">
        <f>$G$29</f>
        <v>P</v>
      </c>
      <c r="CH122" s="176" t="str">
        <f>$G$31</f>
        <v>C</v>
      </c>
      <c r="CI122" s="176" t="str">
        <f>$G$28</f>
        <v>E</v>
      </c>
      <c r="CJ122" s="393" t="s">
        <v>10</v>
      </c>
      <c r="CK122" s="138" t="s">
        <v>128</v>
      </c>
      <c r="CL122" s="176" t="str">
        <f>$G$29</f>
        <v>P</v>
      </c>
      <c r="CM122" s="170" t="str">
        <f>$G$31</f>
        <v>C</v>
      </c>
      <c r="CN122" s="170" t="str">
        <f>$G$28</f>
        <v>E</v>
      </c>
      <c r="CO122" s="393" t="s">
        <v>10</v>
      </c>
      <c r="CP122" s="138" t="s">
        <v>128</v>
      </c>
      <c r="CQ122" s="176" t="str">
        <f>$G$29</f>
        <v>P</v>
      </c>
      <c r="CR122" s="170" t="str">
        <f>$G$31</f>
        <v>C</v>
      </c>
      <c r="CS122" s="170" t="str">
        <f>$G$28</f>
        <v>E</v>
      </c>
      <c r="CT122" s="392" t="s">
        <v>10</v>
      </c>
      <c r="CU122" s="138" t="s">
        <v>128</v>
      </c>
      <c r="CV122" s="329"/>
    </row>
    <row r="123" spans="3:100" ht="15.75" customHeight="1" x14ac:dyDescent="0.25">
      <c r="C123" s="380">
        <f t="shared" si="217"/>
        <v>0</v>
      </c>
      <c r="I123" s="409" t="e">
        <f t="shared" ca="1" si="218"/>
        <v>#NAME?</v>
      </c>
      <c r="K123" s="110"/>
      <c r="L123" s="74" t="str">
        <f t="shared" si="219"/>
        <v/>
      </c>
      <c r="M123" s="11" t="str">
        <f t="shared" si="220"/>
        <v/>
      </c>
      <c r="N123" s="11" t="str">
        <f t="shared" si="221"/>
        <v/>
      </c>
      <c r="O123" s="11" t="str">
        <f t="shared" si="222"/>
        <v/>
      </c>
      <c r="P123" s="380">
        <f t="shared" si="223"/>
        <v>1</v>
      </c>
      <c r="Q123" s="380">
        <f t="shared" si="224"/>
        <v>1</v>
      </c>
      <c r="X123" s="512">
        <f>F14</f>
        <v>0</v>
      </c>
      <c r="Y123" s="391">
        <v>1</v>
      </c>
      <c r="Z123" s="172">
        <f>COUNTIFS($L$5:$L$300,$X$123,$M$5:$M$300,$Y$33,$N$5:$N$300,$Z$31,$O$5:$O$300,$Z$32)</f>
        <v>0</v>
      </c>
      <c r="AA123" s="172">
        <f>COUNTIFS($L$5:$L$300,$X$123,$M$5:$M$300,$Y$33,$N$5:$N$300,$Z$31,$O$5:$O$300,AA$32)</f>
        <v>0</v>
      </c>
      <c r="AB123" s="172">
        <f>COUNTIFS($L$5:$L$300,$X$123,$M$5:$M$300,$Y$33,$N$5:$N$300,$Z$31,$O$5:$O$300,AB$32)</f>
        <v>0</v>
      </c>
      <c r="AC123" s="97"/>
      <c r="AD123" s="97">
        <f t="shared" ref="AD123:AD129" si="430">SUM(Z123:AB123)</f>
        <v>0</v>
      </c>
      <c r="AE123" s="397" t="str">
        <f t="shared" ref="AE123:AE129" si="431">IF(AD123=0,"",((Z123*4)+(AA123*2)+(AB123*0))/AD123)</f>
        <v/>
      </c>
      <c r="AF123" s="174">
        <f>COUNTIFS($L$5:$L$300,$X$123,$M$5:$M$300,$Y$33,$N$5:$N$300,$AF$31,$O$5:$O$300,AF$32)</f>
        <v>0</v>
      </c>
      <c r="AG123" s="174">
        <f t="shared" ref="AG123:AH128" si="432">COUNTIFS($L$5:$L$300,$X$123,$M$5:$M$300,$Y123,$N$5:$N$300,$AF$31,$O$5:$O$300,AG$32)</f>
        <v>0</v>
      </c>
      <c r="AH123" s="174">
        <f t="shared" si="432"/>
        <v>0</v>
      </c>
      <c r="AI123" s="97">
        <f t="shared" ref="AI123:AI129" si="433">SUM(AF123:AH123)</f>
        <v>0</v>
      </c>
      <c r="AJ123" s="397" t="str">
        <f>IF(AI123=0,"",((AF123*3)+(AG123*1.5)+(AH123*0))/AI123)</f>
        <v/>
      </c>
      <c r="AK123" s="185">
        <f t="shared" ref="AK123:AM128" si="434">COUNTIFS($L$5:$L$300,$X$123,$M$5:$M$300,$Y123,$N$5:$N$300,$AK$31,$O$5:$O$300,AK$32)</f>
        <v>0</v>
      </c>
      <c r="AL123" s="172">
        <f t="shared" si="434"/>
        <v>0</v>
      </c>
      <c r="AM123" s="172">
        <f t="shared" si="434"/>
        <v>0</v>
      </c>
      <c r="AN123" s="97">
        <f t="shared" ref="AN123:AN129" si="435">SUM(AK123:AM123)</f>
        <v>0</v>
      </c>
      <c r="AO123" s="397" t="str">
        <f>IF(AN123=0,"",((AK123*3)+(AL123*1.5)+(AM123*0))/AN123)</f>
        <v/>
      </c>
      <c r="AP123" s="174">
        <f t="shared" ref="AP123:AR128" si="436">COUNTIFS($L$5:$L$300,$X$123,$M$5:$M$300,$Y123,$N$5:$N$300,$AP$31,$O$5:$O$300,AP$32)</f>
        <v>0</v>
      </c>
      <c r="AQ123" s="174">
        <f t="shared" si="436"/>
        <v>0</v>
      </c>
      <c r="AR123" s="174">
        <f t="shared" si="436"/>
        <v>0</v>
      </c>
      <c r="AS123" s="97">
        <f t="shared" ref="AS123:AS129" si="437">SUM(AP123:AR123)</f>
        <v>0</v>
      </c>
      <c r="AT123" s="397" t="str">
        <f t="shared" ref="AT123:AT129" si="438">IF(AS123=0,"",((AP123*3)+(AQ123*1.5)+(AS123*0))/AS123)</f>
        <v/>
      </c>
      <c r="AU123" s="185">
        <f t="shared" ref="AU123:AW128" si="439">COUNTIFS($L$5:$L$300,$X$123,$M$5:$M$300,$Y123,$N$5:$N$300,$AU$31,$O$5:$O$300,AU$32)</f>
        <v>0</v>
      </c>
      <c r="AV123" s="172">
        <f t="shared" si="439"/>
        <v>0</v>
      </c>
      <c r="AW123" s="172">
        <f t="shared" si="439"/>
        <v>0</v>
      </c>
      <c r="AX123" s="97">
        <f t="shared" ref="AX123:AX129" si="440">SUM(AU123:AW123)</f>
        <v>0</v>
      </c>
      <c r="AY123" s="397" t="str">
        <f t="shared" ref="AY123:AY129" si="441">IF(AX123=0,"",((AU123*4)+(AV123*2)+(AW123*0))/AX123)</f>
        <v/>
      </c>
      <c r="AZ123" s="181">
        <f t="shared" ref="AZ123:BB128" si="442">COUNTIFS($L$5:$L$300,$X$123,$M$5:$M$300,$Y123,$N$5:$N$300,$AZ$31,$O$5:$O$300,AZ$32)</f>
        <v>0</v>
      </c>
      <c r="BA123" s="174">
        <f t="shared" si="442"/>
        <v>0</v>
      </c>
      <c r="BB123" s="174">
        <f t="shared" si="442"/>
        <v>0</v>
      </c>
      <c r="BC123" s="409">
        <f t="shared" ref="BC123:BC129" si="443">SUM(AZ123:BB123)</f>
        <v>0</v>
      </c>
      <c r="BD123" s="399" t="str">
        <f t="shared" ref="BD123:BD129" si="444">IF(BC123=0,"",((AZ123*4)+(BA123*2)+(BB123*0))/BC123)</f>
        <v/>
      </c>
      <c r="BE123" s="185">
        <f t="shared" ref="BE123:BG128" si="445">COUNTIFS($L$5:$L$300,$X$123,$M$5:$M$300,$Y123,$N$5:$N$300,$BE$31,$O$5:$O$300,BE$32)</f>
        <v>0</v>
      </c>
      <c r="BF123" s="172">
        <f t="shared" si="445"/>
        <v>0</v>
      </c>
      <c r="BG123" s="172">
        <f t="shared" si="445"/>
        <v>0</v>
      </c>
      <c r="BH123" s="97">
        <f t="shared" ref="BH123:BH129" si="446">SUM(BE123:BG123)</f>
        <v>0</v>
      </c>
      <c r="BI123" s="397" t="str">
        <f t="shared" ref="BI123:BI129" si="447">IF(BH123=0,"",((BE123*4)+(BF123*2)+(BG123*0))/BH123)</f>
        <v/>
      </c>
      <c r="BJ123" s="512">
        <f>H15</f>
        <v>0</v>
      </c>
      <c r="BK123" s="404">
        <v>1</v>
      </c>
      <c r="BL123" s="172">
        <f>COUNTIFS($L$5:$L$300,$BJ$33,$M$5:$M$300,$Y$33,$N$5:$N$300,$Z$31,$O$5:$O$300,$Z$32)</f>
        <v>0</v>
      </c>
      <c r="BM123" s="172">
        <f>COUNTIFS($L$5:$L$300,$BJ$33,$M$5:$M$300,$Y$33,$N$5:$N$300,$Z$31,$O$5:$O$300,BM$32)</f>
        <v>0</v>
      </c>
      <c r="BN123" s="172">
        <f>COUNTIFS($L$5:$L$300,$BJ$33,$M$5:$M$300,$Y$33,$N$5:$N$300,$Z$31,$O$5:$O$300,BN$32)</f>
        <v>0</v>
      </c>
      <c r="BO123" s="172"/>
      <c r="BP123" s="97">
        <f t="shared" ref="BP123:BP129" si="448">SUM(BL123:BN123)</f>
        <v>0</v>
      </c>
      <c r="BQ123" s="397" t="str">
        <f t="shared" ref="BQ123:BQ129" si="449">IF(BP123=0,"",((BL123*4)+(BM123*2)+(BN123*0))/BP123)</f>
        <v/>
      </c>
      <c r="BR123" s="174">
        <f>COUNTIFS($L$5:$L$300,$BJ$33,$M$5:$M$300,$Y$33,$N$5:$N$300,$AF$31,$O$5:$O$300,BR$32)</f>
        <v>0</v>
      </c>
      <c r="BS123" s="174">
        <f t="shared" ref="BS123:BT128" si="450">COUNTIFS($L$5:$L$300,$BJ$33,$M$5:$M$300,$Y123,$N$5:$N$300,$AF$31,$O$5:$O$300,BS$32)</f>
        <v>0</v>
      </c>
      <c r="BT123" s="174">
        <f t="shared" si="450"/>
        <v>0</v>
      </c>
      <c r="BU123" s="97">
        <f t="shared" ref="BU123:BU129" si="451">SUM(BR123:BT123)</f>
        <v>0</v>
      </c>
      <c r="BV123" s="397" t="str">
        <f>IF(BU123=0,"",((BR123*3)+(BS123*1.5)+(BT123*0))/BU123)</f>
        <v/>
      </c>
      <c r="BW123" s="174">
        <f t="shared" ref="BW123:BY128" si="452">COUNTIFS($L$5:$L$300,$BJ$33,$M$5:$M$300,$Y123,$N$5:$N$300,$AK$31,$O$5:$O$300,BW$32)</f>
        <v>0</v>
      </c>
      <c r="BX123" s="174">
        <f t="shared" si="452"/>
        <v>0</v>
      </c>
      <c r="BY123" s="174">
        <f t="shared" si="452"/>
        <v>0</v>
      </c>
      <c r="BZ123" s="97">
        <f t="shared" ref="BZ123:BZ129" si="453">SUM(BW123:BY123)</f>
        <v>0</v>
      </c>
      <c r="CA123" s="397" t="str">
        <f>IF(BZ123=0,"",((BW123*3)+(BX123*1.5)+(BY123*0))/BZ123)</f>
        <v/>
      </c>
      <c r="CB123" s="174">
        <f t="shared" ref="CB123:CD128" si="454">COUNTIFS($L$5:$L$300,$BJ$33,$M$5:$M$300,$Y123,$N$5:$N$300,$AP$31,$O$5:$O$300,CB$32)</f>
        <v>0</v>
      </c>
      <c r="CC123" s="174">
        <f t="shared" si="454"/>
        <v>0</v>
      </c>
      <c r="CD123" s="174">
        <f t="shared" si="454"/>
        <v>0</v>
      </c>
      <c r="CE123" s="97">
        <f t="shared" ref="CE123:CE129" si="455">SUM(CB123:CD123)</f>
        <v>0</v>
      </c>
      <c r="CF123" s="397" t="str">
        <f>IF(CE123=0,"",((CB123*3)+(CC123*1.5)+(CD123*0))/CE123)</f>
        <v/>
      </c>
      <c r="CG123" s="185">
        <f t="shared" ref="CG123:CI128" si="456">COUNTIFS($L$5:$L$300,$BJ$33,$M$5:$M$300,$Y123,$N$5:$N$300,$AU$31,$O$5:$O$300,CG$32)</f>
        <v>0</v>
      </c>
      <c r="CH123" s="172">
        <f t="shared" si="456"/>
        <v>0</v>
      </c>
      <c r="CI123" s="172">
        <f t="shared" si="456"/>
        <v>0</v>
      </c>
      <c r="CJ123" s="97">
        <f t="shared" ref="CJ123:CJ129" si="457">SUM(CG123:CI123)</f>
        <v>0</v>
      </c>
      <c r="CK123" s="400" t="str">
        <f t="shared" ref="CK123:CK129" si="458">IF(CJ123=0,"",((CG123*4)+(CH123*2)+(CI123*0))/CJ123)</f>
        <v/>
      </c>
      <c r="CL123" s="185">
        <f t="shared" ref="CL123:CN128" si="459">COUNTIFS($L$5:$L$300,$BJ$33,$M$5:$M$300,$Y123,$N$5:$N$300,$AZ$31,$O$5:$O$300,CL$32)</f>
        <v>0</v>
      </c>
      <c r="CM123" s="172">
        <f t="shared" si="459"/>
        <v>0</v>
      </c>
      <c r="CN123" s="172">
        <f t="shared" si="459"/>
        <v>0</v>
      </c>
      <c r="CO123" s="97">
        <f t="shared" ref="CO123:CO129" si="460">SUM(CL123:CN123)</f>
        <v>0</v>
      </c>
      <c r="CP123" s="397" t="str">
        <f t="shared" ref="CP123:CP129" si="461">IF(CO123=0,"",((CL123*4)+(CM123*2)+(CN123*0))/CO123)</f>
        <v/>
      </c>
      <c r="CQ123" s="172">
        <f t="shared" ref="CQ123:CS128" si="462">COUNTIFS($L$5:$L$300,$BJ$33,$M$5:$M$300,$Y123,$N$5:$N$300,$BE$31,$O$5:$O$300,CQ$32)</f>
        <v>0</v>
      </c>
      <c r="CR123" s="172">
        <f t="shared" si="462"/>
        <v>0</v>
      </c>
      <c r="CS123" s="172">
        <f t="shared" si="462"/>
        <v>0</v>
      </c>
      <c r="CT123" s="97">
        <f t="shared" ref="CT123:CT129" si="463">SUM(CQ123:CS123)</f>
        <v>0</v>
      </c>
      <c r="CU123" s="397" t="str">
        <f t="shared" ref="CU123:CU129" si="464">IF(CT123=0,"",((CQ123*4)+(CR123*2)+(CS123*0))/CT123)</f>
        <v/>
      </c>
      <c r="CV123" s="98"/>
    </row>
    <row r="124" spans="3:100" x14ac:dyDescent="0.25">
      <c r="C124" s="380">
        <f t="shared" si="217"/>
        <v>0</v>
      </c>
      <c r="I124" s="409" t="e">
        <f t="shared" ca="1" si="218"/>
        <v>#NAME?</v>
      </c>
      <c r="K124" s="110"/>
      <c r="L124" s="74" t="str">
        <f t="shared" si="219"/>
        <v/>
      </c>
      <c r="M124" s="11" t="str">
        <f t="shared" si="220"/>
        <v/>
      </c>
      <c r="N124" s="11" t="str">
        <f t="shared" si="221"/>
        <v/>
      </c>
      <c r="O124" s="11" t="str">
        <f t="shared" si="222"/>
        <v/>
      </c>
      <c r="P124" s="380">
        <f t="shared" si="223"/>
        <v>1</v>
      </c>
      <c r="Q124" s="380">
        <f t="shared" si="224"/>
        <v>1</v>
      </c>
      <c r="X124" s="513"/>
      <c r="Y124" s="129">
        <v>2</v>
      </c>
      <c r="Z124" s="173">
        <f>COUNTIFS($L$5:$L$300,$X$123,$M$5:$M$300,$Y124,$N$5:$N$300,$Z$31,$O$5:$O$300,$Z$32)</f>
        <v>0</v>
      </c>
      <c r="AA124" s="173">
        <f>COUNTIFS($L$5:$L$300,$X$123,$M$5:$M$300,$Y124,$N$5:$N$300,$Z$31,$O$5:$O$300,$AA$32)</f>
        <v>0</v>
      </c>
      <c r="AB124" s="173">
        <f>COUNTIFS($L$5:$L$300,$X$123,$M$5:$M$300,$Y124,$N$5:$N$300,$Z$31,$O$5:$O$300,$AB$32)</f>
        <v>0</v>
      </c>
      <c r="AC124" s="130"/>
      <c r="AD124" s="130">
        <f t="shared" si="430"/>
        <v>0</v>
      </c>
      <c r="AE124" s="137" t="str">
        <f t="shared" si="431"/>
        <v/>
      </c>
      <c r="AF124" s="173">
        <f>COUNTIFS($L$5:$L$300,$X$123,$M$5:$M$300,$Y124,$N$5:$N$300,$AF$31,$O$5:$O$300,AF$32)</f>
        <v>0</v>
      </c>
      <c r="AG124" s="173">
        <f t="shared" si="432"/>
        <v>0</v>
      </c>
      <c r="AH124" s="173">
        <f t="shared" si="432"/>
        <v>0</v>
      </c>
      <c r="AI124" s="130">
        <f t="shared" si="433"/>
        <v>0</v>
      </c>
      <c r="AJ124" s="137" t="str">
        <f t="shared" ref="AJ124:AJ129" si="465">IF(AI124=0,"",((AF124*3)+(AG124*1.5)+(AH124*0))/AI124)</f>
        <v/>
      </c>
      <c r="AK124" s="182">
        <f t="shared" si="434"/>
        <v>0</v>
      </c>
      <c r="AL124" s="173">
        <f t="shared" si="434"/>
        <v>0</v>
      </c>
      <c r="AM124" s="173">
        <f t="shared" si="434"/>
        <v>0</v>
      </c>
      <c r="AN124" s="130">
        <f t="shared" si="435"/>
        <v>0</v>
      </c>
      <c r="AO124" s="137" t="str">
        <f t="shared" ref="AO124:AO129" si="466">IF(AN124=0,"",((AK124*3)+(AL124*1.5)+(AM124*0))/AN124)</f>
        <v/>
      </c>
      <c r="AP124" s="173">
        <f t="shared" si="436"/>
        <v>0</v>
      </c>
      <c r="AQ124" s="173">
        <f t="shared" si="436"/>
        <v>0</v>
      </c>
      <c r="AR124" s="173">
        <f t="shared" si="436"/>
        <v>0</v>
      </c>
      <c r="AS124" s="130">
        <f t="shared" si="437"/>
        <v>0</v>
      </c>
      <c r="AT124" s="137" t="str">
        <f t="shared" si="438"/>
        <v/>
      </c>
      <c r="AU124" s="182">
        <f t="shared" si="439"/>
        <v>0</v>
      </c>
      <c r="AV124" s="173">
        <f t="shared" si="439"/>
        <v>0</v>
      </c>
      <c r="AW124" s="173">
        <f t="shared" si="439"/>
        <v>0</v>
      </c>
      <c r="AX124" s="130">
        <f t="shared" si="440"/>
        <v>0</v>
      </c>
      <c r="AY124" s="137" t="str">
        <f t="shared" si="441"/>
        <v/>
      </c>
      <c r="AZ124" s="182">
        <f t="shared" si="442"/>
        <v>0</v>
      </c>
      <c r="BA124" s="173">
        <f t="shared" si="442"/>
        <v>0</v>
      </c>
      <c r="BB124" s="173">
        <f t="shared" si="442"/>
        <v>0</v>
      </c>
      <c r="BC124" s="130">
        <f t="shared" si="443"/>
        <v>0</v>
      </c>
      <c r="BD124" s="137" t="str">
        <f t="shared" si="444"/>
        <v/>
      </c>
      <c r="BE124" s="182">
        <f t="shared" si="445"/>
        <v>0</v>
      </c>
      <c r="BF124" s="173">
        <f t="shared" si="445"/>
        <v>0</v>
      </c>
      <c r="BG124" s="173">
        <f t="shared" si="445"/>
        <v>0</v>
      </c>
      <c r="BH124" s="130">
        <f t="shared" si="446"/>
        <v>0</v>
      </c>
      <c r="BI124" s="137" t="str">
        <f t="shared" si="447"/>
        <v/>
      </c>
      <c r="BJ124" s="513"/>
      <c r="BK124" s="126">
        <v>2</v>
      </c>
      <c r="BL124" s="236">
        <f>COUNTIFS($L$5:$L$300,$BJ$33,$M$5:$M$300,$Y124,$N$5:$N$300,$Z$31,$O$5:$O$300,$Z$32)</f>
        <v>0</v>
      </c>
      <c r="BM124" s="236">
        <f>COUNTIFS($L$5:$L$300,$BJ$33,$M$5:$M$300,$Y124,$N$5:$N$300,$Z$31,$O$5:$O$300,$AA$32)</f>
        <v>0</v>
      </c>
      <c r="BN124" s="236">
        <f>COUNTIFS($L$5:$L$300,$BJ$33,$M$5:$M$300,$Y124,$N$5:$N$300,$Z$31,$O$5:$O$300,$AB$32)</f>
        <v>0</v>
      </c>
      <c r="BO124" s="236"/>
      <c r="BP124" s="233">
        <f t="shared" si="448"/>
        <v>0</v>
      </c>
      <c r="BQ124" s="240" t="str">
        <f t="shared" si="449"/>
        <v/>
      </c>
      <c r="BR124" s="236">
        <f>COUNTIFS($L$5:$L$300,$BJ$33,$M$5:$M$300,$Y124,$N$5:$N$300,$AF$31,$O$5:$O$300,BR$32)</f>
        <v>0</v>
      </c>
      <c r="BS124" s="236">
        <f t="shared" si="450"/>
        <v>0</v>
      </c>
      <c r="BT124" s="236">
        <f t="shared" si="450"/>
        <v>0</v>
      </c>
      <c r="BU124" s="233">
        <f t="shared" si="451"/>
        <v>0</v>
      </c>
      <c r="BV124" s="240" t="str">
        <f t="shared" ref="BV124:BV129" si="467">IF(BU124=0,"",((BR124*3)+(BS124*1.5)+(BT124*0))/BU124)</f>
        <v/>
      </c>
      <c r="BW124" s="236">
        <f t="shared" si="452"/>
        <v>0</v>
      </c>
      <c r="BX124" s="236">
        <f t="shared" si="452"/>
        <v>0</v>
      </c>
      <c r="BY124" s="236">
        <f t="shared" si="452"/>
        <v>0</v>
      </c>
      <c r="BZ124" s="233">
        <f t="shared" si="453"/>
        <v>0</v>
      </c>
      <c r="CA124" s="240" t="str">
        <f t="shared" ref="CA124:CA129" si="468">IF(BZ124=0,"",((BW124*3)+(BX124*1.5)+(BY124*0))/BZ124)</f>
        <v/>
      </c>
      <c r="CB124" s="236">
        <f t="shared" si="454"/>
        <v>0</v>
      </c>
      <c r="CC124" s="236">
        <f t="shared" si="454"/>
        <v>0</v>
      </c>
      <c r="CD124" s="236">
        <f t="shared" si="454"/>
        <v>0</v>
      </c>
      <c r="CE124" s="233">
        <f t="shared" si="455"/>
        <v>0</v>
      </c>
      <c r="CF124" s="240" t="str">
        <f t="shared" ref="CF124:CF129" si="469">IF(CE124=0,"",((CB124*3)+(CC124*1.5)+(CD124*0))/CE124)</f>
        <v/>
      </c>
      <c r="CG124" s="237">
        <f t="shared" si="456"/>
        <v>0</v>
      </c>
      <c r="CH124" s="236">
        <f t="shared" si="456"/>
        <v>0</v>
      </c>
      <c r="CI124" s="236">
        <f t="shared" si="456"/>
        <v>0</v>
      </c>
      <c r="CJ124" s="233">
        <f t="shared" si="457"/>
        <v>0</v>
      </c>
      <c r="CK124" s="242" t="str">
        <f t="shared" si="458"/>
        <v/>
      </c>
      <c r="CL124" s="237">
        <f t="shared" si="459"/>
        <v>0</v>
      </c>
      <c r="CM124" s="236">
        <f t="shared" si="459"/>
        <v>0</v>
      </c>
      <c r="CN124" s="236">
        <f t="shared" si="459"/>
        <v>0</v>
      </c>
      <c r="CO124" s="233">
        <f t="shared" si="460"/>
        <v>0</v>
      </c>
      <c r="CP124" s="240" t="str">
        <f t="shared" si="461"/>
        <v/>
      </c>
      <c r="CQ124" s="236">
        <f t="shared" si="462"/>
        <v>0</v>
      </c>
      <c r="CR124" s="236">
        <f t="shared" si="462"/>
        <v>0</v>
      </c>
      <c r="CS124" s="236">
        <f t="shared" si="462"/>
        <v>0</v>
      </c>
      <c r="CT124" s="233">
        <f t="shared" si="463"/>
        <v>0</v>
      </c>
      <c r="CU124" s="240" t="str">
        <f t="shared" si="464"/>
        <v/>
      </c>
      <c r="CV124" s="98"/>
    </row>
    <row r="125" spans="3:100" x14ac:dyDescent="0.25">
      <c r="C125" s="380">
        <f t="shared" si="217"/>
        <v>0</v>
      </c>
      <c r="I125" s="409" t="e">
        <f t="shared" ca="1" si="218"/>
        <v>#NAME?</v>
      </c>
      <c r="K125" s="110"/>
      <c r="L125" s="74" t="str">
        <f t="shared" si="219"/>
        <v/>
      </c>
      <c r="M125" s="11" t="str">
        <f t="shared" si="220"/>
        <v/>
      </c>
      <c r="N125" s="11" t="str">
        <f t="shared" si="221"/>
        <v/>
      </c>
      <c r="O125" s="11" t="str">
        <f t="shared" si="222"/>
        <v/>
      </c>
      <c r="P125" s="380">
        <f t="shared" si="223"/>
        <v>1</v>
      </c>
      <c r="Q125" s="380">
        <f t="shared" si="224"/>
        <v>1</v>
      </c>
      <c r="X125" s="513"/>
      <c r="Y125" s="111">
        <v>3</v>
      </c>
      <c r="Z125" s="174">
        <f>COUNTIFS($L$5:$L$300,$X$123,$M$5:$M$300,$Y125,$N$5:$N$300,$Z$31,$O$5:$O$300,$Z$32)</f>
        <v>0</v>
      </c>
      <c r="AA125" s="174">
        <f>COUNTIFS($L$5:$L$300,$X$123,$M$5:$M$300,$Y125,$N$5:$N$300,$Z$31,$O$5:$O$300,$AA$32)</f>
        <v>0</v>
      </c>
      <c r="AB125" s="174">
        <f>COUNTIFS($L$5:$L$300,$X$123,$M$5:$M$300,$Y125,$N$5:$N$300,$Z$31,$O$5:$O$300,$AB$32)</f>
        <v>0</v>
      </c>
      <c r="AC125" s="409"/>
      <c r="AD125" s="409">
        <f t="shared" si="430"/>
        <v>0</v>
      </c>
      <c r="AE125" s="399" t="str">
        <f t="shared" si="431"/>
        <v/>
      </c>
      <c r="AF125" s="174">
        <f>COUNTIFS($L$5:$L$300,$X$123,$M$5:$M$300,$Y125,$N$5:$N$300,$AF$31,$O$5:$O$300,AF$32)</f>
        <v>0</v>
      </c>
      <c r="AG125" s="174">
        <f t="shared" si="432"/>
        <v>0</v>
      </c>
      <c r="AH125" s="174">
        <f t="shared" si="432"/>
        <v>0</v>
      </c>
      <c r="AI125" s="409">
        <f t="shared" si="433"/>
        <v>0</v>
      </c>
      <c r="AJ125" s="399" t="str">
        <f t="shared" si="465"/>
        <v/>
      </c>
      <c r="AK125" s="181">
        <f t="shared" si="434"/>
        <v>0</v>
      </c>
      <c r="AL125" s="174">
        <f t="shared" si="434"/>
        <v>0</v>
      </c>
      <c r="AM125" s="174">
        <f t="shared" si="434"/>
        <v>0</v>
      </c>
      <c r="AN125" s="409">
        <f t="shared" si="435"/>
        <v>0</v>
      </c>
      <c r="AO125" s="399" t="str">
        <f t="shared" si="466"/>
        <v/>
      </c>
      <c r="AP125" s="174">
        <f t="shared" si="436"/>
        <v>0</v>
      </c>
      <c r="AQ125" s="174">
        <f t="shared" si="436"/>
        <v>0</v>
      </c>
      <c r="AR125" s="174">
        <f t="shared" si="436"/>
        <v>0</v>
      </c>
      <c r="AS125" s="409">
        <f t="shared" si="437"/>
        <v>0</v>
      </c>
      <c r="AT125" s="399" t="str">
        <f t="shared" si="438"/>
        <v/>
      </c>
      <c r="AU125" s="181">
        <f t="shared" si="439"/>
        <v>0</v>
      </c>
      <c r="AV125" s="174">
        <f t="shared" si="439"/>
        <v>0</v>
      </c>
      <c r="AW125" s="174">
        <f t="shared" si="439"/>
        <v>0</v>
      </c>
      <c r="AX125" s="409">
        <f t="shared" si="440"/>
        <v>0</v>
      </c>
      <c r="AY125" s="399" t="str">
        <f t="shared" si="441"/>
        <v/>
      </c>
      <c r="AZ125" s="181">
        <f t="shared" si="442"/>
        <v>0</v>
      </c>
      <c r="BA125" s="174">
        <f t="shared" si="442"/>
        <v>0</v>
      </c>
      <c r="BB125" s="174">
        <f t="shared" si="442"/>
        <v>0</v>
      </c>
      <c r="BC125" s="409">
        <f t="shared" si="443"/>
        <v>0</v>
      </c>
      <c r="BD125" s="399" t="str">
        <f t="shared" si="444"/>
        <v/>
      </c>
      <c r="BE125" s="181">
        <f t="shared" si="445"/>
        <v>0</v>
      </c>
      <c r="BF125" s="174">
        <f t="shared" si="445"/>
        <v>0</v>
      </c>
      <c r="BG125" s="174">
        <f t="shared" si="445"/>
        <v>0</v>
      </c>
      <c r="BH125" s="409">
        <f t="shared" si="446"/>
        <v>0</v>
      </c>
      <c r="BI125" s="399" t="str">
        <f t="shared" si="447"/>
        <v/>
      </c>
      <c r="BJ125" s="513"/>
      <c r="BK125" s="132">
        <v>3</v>
      </c>
      <c r="BL125" s="174">
        <f>COUNTIFS($L$5:$L$300,$BJ$33,$M$5:$M$300,$Y125,$N$5:$N$300,$Z$31,$O$5:$O$300,$Z$32)</f>
        <v>0</v>
      </c>
      <c r="BM125" s="174">
        <f>COUNTIFS($L$5:$L$300,$BJ$33,$M$5:$M$300,$Y125,$N$5:$N$300,$Z$31,$O$5:$O$300,$AA$32)</f>
        <v>0</v>
      </c>
      <c r="BN125" s="174">
        <f>COUNTIFS($L$5:$L$300,$BJ$33,$M$5:$M$300,$Y125,$N$5:$N$300,$Z$31,$O$5:$O$300,$AB$32)</f>
        <v>0</v>
      </c>
      <c r="BO125" s="174"/>
      <c r="BP125" s="409">
        <f t="shared" si="448"/>
        <v>0</v>
      </c>
      <c r="BQ125" s="399" t="str">
        <f t="shared" si="449"/>
        <v/>
      </c>
      <c r="BR125" s="174">
        <f>COUNTIFS($L$5:$L$300,$BJ$33,$M$5:$M$300,$Y125,$N$5:$N$300,$AF$31,$O$5:$O$300,BR$32)</f>
        <v>0</v>
      </c>
      <c r="BS125" s="174">
        <f t="shared" si="450"/>
        <v>0</v>
      </c>
      <c r="BT125" s="174">
        <f t="shared" si="450"/>
        <v>0</v>
      </c>
      <c r="BU125" s="409">
        <f t="shared" si="451"/>
        <v>0</v>
      </c>
      <c r="BV125" s="399" t="str">
        <f t="shared" si="467"/>
        <v/>
      </c>
      <c r="BW125" s="174">
        <f t="shared" si="452"/>
        <v>0</v>
      </c>
      <c r="BX125" s="174">
        <f t="shared" si="452"/>
        <v>0</v>
      </c>
      <c r="BY125" s="174">
        <f t="shared" si="452"/>
        <v>0</v>
      </c>
      <c r="BZ125" s="409">
        <f t="shared" si="453"/>
        <v>0</v>
      </c>
      <c r="CA125" s="399" t="str">
        <f t="shared" si="468"/>
        <v/>
      </c>
      <c r="CB125" s="174">
        <f t="shared" si="454"/>
        <v>0</v>
      </c>
      <c r="CC125" s="174">
        <f t="shared" si="454"/>
        <v>0</v>
      </c>
      <c r="CD125" s="174">
        <f t="shared" si="454"/>
        <v>0</v>
      </c>
      <c r="CE125" s="409">
        <f t="shared" si="455"/>
        <v>0</v>
      </c>
      <c r="CF125" s="399" t="str">
        <f t="shared" si="469"/>
        <v/>
      </c>
      <c r="CG125" s="181">
        <f t="shared" si="456"/>
        <v>0</v>
      </c>
      <c r="CH125" s="174">
        <f t="shared" si="456"/>
        <v>0</v>
      </c>
      <c r="CI125" s="174">
        <f t="shared" si="456"/>
        <v>0</v>
      </c>
      <c r="CJ125" s="409">
        <f t="shared" si="457"/>
        <v>0</v>
      </c>
      <c r="CK125" s="398" t="str">
        <f t="shared" si="458"/>
        <v/>
      </c>
      <c r="CL125" s="181">
        <f t="shared" si="459"/>
        <v>0</v>
      </c>
      <c r="CM125" s="174">
        <f t="shared" si="459"/>
        <v>0</v>
      </c>
      <c r="CN125" s="174">
        <f t="shared" si="459"/>
        <v>0</v>
      </c>
      <c r="CO125" s="409">
        <f t="shared" si="460"/>
        <v>0</v>
      </c>
      <c r="CP125" s="399" t="str">
        <f t="shared" si="461"/>
        <v/>
      </c>
      <c r="CQ125" s="174">
        <f t="shared" si="462"/>
        <v>0</v>
      </c>
      <c r="CR125" s="174">
        <f t="shared" si="462"/>
        <v>0</v>
      </c>
      <c r="CS125" s="174">
        <f t="shared" si="462"/>
        <v>0</v>
      </c>
      <c r="CT125" s="409">
        <f t="shared" si="463"/>
        <v>0</v>
      </c>
      <c r="CU125" s="399" t="str">
        <f t="shared" si="464"/>
        <v/>
      </c>
      <c r="CV125" s="98"/>
    </row>
    <row r="126" spans="3:100" x14ac:dyDescent="0.25">
      <c r="C126" s="380">
        <f t="shared" si="217"/>
        <v>0</v>
      </c>
      <c r="I126" s="409" t="e">
        <f t="shared" ca="1" si="218"/>
        <v>#NAME?</v>
      </c>
      <c r="K126" s="110"/>
      <c r="L126" s="74" t="str">
        <f t="shared" si="219"/>
        <v/>
      </c>
      <c r="M126" s="11" t="str">
        <f t="shared" si="220"/>
        <v/>
      </c>
      <c r="N126" s="11" t="str">
        <f t="shared" si="221"/>
        <v/>
      </c>
      <c r="O126" s="11" t="str">
        <f t="shared" si="222"/>
        <v/>
      </c>
      <c r="P126" s="380">
        <f t="shared" si="223"/>
        <v>1</v>
      </c>
      <c r="Q126" s="380">
        <f t="shared" si="224"/>
        <v>1</v>
      </c>
      <c r="X126" s="513"/>
      <c r="Y126" s="129">
        <v>4</v>
      </c>
      <c r="Z126" s="173">
        <f>COUNTIFS($L$5:$L$300,$X$123,$M$5:$M$300,$Y126,$N$5:$N$300,$Z$31,$O$5:$O$300,$Z$32)</f>
        <v>0</v>
      </c>
      <c r="AA126" s="173">
        <f>COUNTIFS($L$5:$L$300,$X$123,$M$5:$M$300,$Y126,$N$5:$N$300,$Z$31,$O$5:$O$300,$AA$32)</f>
        <v>0</v>
      </c>
      <c r="AB126" s="173">
        <f>COUNTIFS($L$5:$L$300,$X$123,$M$5:$M$300,$Y126,$N$5:$N$300,$Z$31,$O$5:$O$300,$AB$32)</f>
        <v>0</v>
      </c>
      <c r="AC126" s="130"/>
      <c r="AD126" s="130">
        <f t="shared" si="430"/>
        <v>0</v>
      </c>
      <c r="AE126" s="137" t="str">
        <f t="shared" si="431"/>
        <v/>
      </c>
      <c r="AF126" s="173">
        <f>COUNTIFS($L$5:$L$300,$X$123,$M$5:$M$300,$Y126,$N$5:$N$300,$AF$31,$O$5:$O$300,AF$32)</f>
        <v>0</v>
      </c>
      <c r="AG126" s="173">
        <f t="shared" si="432"/>
        <v>0</v>
      </c>
      <c r="AH126" s="173">
        <f t="shared" si="432"/>
        <v>0</v>
      </c>
      <c r="AI126" s="130">
        <f t="shared" si="433"/>
        <v>0</v>
      </c>
      <c r="AJ126" s="137" t="str">
        <f t="shared" si="465"/>
        <v/>
      </c>
      <c r="AK126" s="182">
        <f t="shared" si="434"/>
        <v>0</v>
      </c>
      <c r="AL126" s="173">
        <f t="shared" si="434"/>
        <v>0</v>
      </c>
      <c r="AM126" s="173">
        <f t="shared" si="434"/>
        <v>0</v>
      </c>
      <c r="AN126" s="130">
        <f t="shared" si="435"/>
        <v>0</v>
      </c>
      <c r="AO126" s="137" t="str">
        <f t="shared" si="466"/>
        <v/>
      </c>
      <c r="AP126" s="173">
        <f t="shared" si="436"/>
        <v>0</v>
      </c>
      <c r="AQ126" s="173">
        <f t="shared" si="436"/>
        <v>0</v>
      </c>
      <c r="AR126" s="173">
        <f t="shared" si="436"/>
        <v>0</v>
      </c>
      <c r="AS126" s="130">
        <f t="shared" si="437"/>
        <v>0</v>
      </c>
      <c r="AT126" s="137" t="str">
        <f t="shared" si="438"/>
        <v/>
      </c>
      <c r="AU126" s="182">
        <f t="shared" si="439"/>
        <v>0</v>
      </c>
      <c r="AV126" s="173">
        <f t="shared" si="439"/>
        <v>0</v>
      </c>
      <c r="AW126" s="173">
        <f t="shared" si="439"/>
        <v>0</v>
      </c>
      <c r="AX126" s="130">
        <f t="shared" si="440"/>
        <v>0</v>
      </c>
      <c r="AY126" s="137" t="str">
        <f t="shared" si="441"/>
        <v/>
      </c>
      <c r="AZ126" s="182">
        <f t="shared" si="442"/>
        <v>0</v>
      </c>
      <c r="BA126" s="173">
        <f t="shared" si="442"/>
        <v>0</v>
      </c>
      <c r="BB126" s="173">
        <f t="shared" si="442"/>
        <v>0</v>
      </c>
      <c r="BC126" s="130">
        <f t="shared" si="443"/>
        <v>0</v>
      </c>
      <c r="BD126" s="137" t="str">
        <f t="shared" si="444"/>
        <v/>
      </c>
      <c r="BE126" s="182">
        <f t="shared" si="445"/>
        <v>0</v>
      </c>
      <c r="BF126" s="173">
        <f t="shared" si="445"/>
        <v>0</v>
      </c>
      <c r="BG126" s="173">
        <f t="shared" si="445"/>
        <v>0</v>
      </c>
      <c r="BH126" s="130">
        <f t="shared" si="446"/>
        <v>0</v>
      </c>
      <c r="BI126" s="137" t="str">
        <f t="shared" si="447"/>
        <v/>
      </c>
      <c r="BJ126" s="513"/>
      <c r="BK126" s="126">
        <v>4</v>
      </c>
      <c r="BL126" s="236">
        <f>COUNTIFS($L$5:$L$300,$BJ$33,$M$5:$M$300,$Y126,$N$5:$N$300,$Z$31,$O$5:$O$300,$Z$32)</f>
        <v>0</v>
      </c>
      <c r="BM126" s="236">
        <f>COUNTIFS($L$5:$L$300,$BJ$33,$M$5:$M$300,$Y126,$N$5:$N$300,$Z$31,$O$5:$O$300,$AA$32)</f>
        <v>0</v>
      </c>
      <c r="BN126" s="236">
        <f>COUNTIFS($L$5:$L$300,$BJ$33,$M$5:$M$300,$Y126,$N$5:$N$300,$Z$31,$O$5:$O$300,$AB$32)</f>
        <v>0</v>
      </c>
      <c r="BO126" s="236"/>
      <c r="BP126" s="233">
        <f t="shared" si="448"/>
        <v>0</v>
      </c>
      <c r="BQ126" s="240" t="str">
        <f t="shared" si="449"/>
        <v/>
      </c>
      <c r="BR126" s="236">
        <f>COUNTIFS($L$5:$L$300,$BJ$33,$M$5:$M$300,$Y126,$N$5:$N$300,$AF$31,$O$5:$O$300,BR$32)</f>
        <v>0</v>
      </c>
      <c r="BS126" s="236">
        <f t="shared" si="450"/>
        <v>0</v>
      </c>
      <c r="BT126" s="236">
        <f t="shared" si="450"/>
        <v>0</v>
      </c>
      <c r="BU126" s="233">
        <f t="shared" si="451"/>
        <v>0</v>
      </c>
      <c r="BV126" s="240" t="str">
        <f t="shared" si="467"/>
        <v/>
      </c>
      <c r="BW126" s="236">
        <f t="shared" si="452"/>
        <v>0</v>
      </c>
      <c r="BX126" s="236">
        <f t="shared" si="452"/>
        <v>0</v>
      </c>
      <c r="BY126" s="236">
        <f t="shared" si="452"/>
        <v>0</v>
      </c>
      <c r="BZ126" s="233">
        <f t="shared" si="453"/>
        <v>0</v>
      </c>
      <c r="CA126" s="240" t="str">
        <f t="shared" si="468"/>
        <v/>
      </c>
      <c r="CB126" s="236">
        <f t="shared" si="454"/>
        <v>0</v>
      </c>
      <c r="CC126" s="236">
        <f t="shared" si="454"/>
        <v>0</v>
      </c>
      <c r="CD126" s="236">
        <f t="shared" si="454"/>
        <v>0</v>
      </c>
      <c r="CE126" s="233">
        <f t="shared" si="455"/>
        <v>0</v>
      </c>
      <c r="CF126" s="240" t="str">
        <f t="shared" si="469"/>
        <v/>
      </c>
      <c r="CG126" s="237">
        <f t="shared" si="456"/>
        <v>0</v>
      </c>
      <c r="CH126" s="236">
        <f t="shared" si="456"/>
        <v>0</v>
      </c>
      <c r="CI126" s="236">
        <f t="shared" si="456"/>
        <v>0</v>
      </c>
      <c r="CJ126" s="233">
        <f t="shared" si="457"/>
        <v>0</v>
      </c>
      <c r="CK126" s="242" t="str">
        <f t="shared" si="458"/>
        <v/>
      </c>
      <c r="CL126" s="237">
        <f t="shared" si="459"/>
        <v>0</v>
      </c>
      <c r="CM126" s="236">
        <f t="shared" si="459"/>
        <v>0</v>
      </c>
      <c r="CN126" s="236">
        <f t="shared" si="459"/>
        <v>0</v>
      </c>
      <c r="CO126" s="233">
        <f t="shared" si="460"/>
        <v>0</v>
      </c>
      <c r="CP126" s="240" t="str">
        <f t="shared" si="461"/>
        <v/>
      </c>
      <c r="CQ126" s="236">
        <f t="shared" si="462"/>
        <v>0</v>
      </c>
      <c r="CR126" s="236">
        <f t="shared" si="462"/>
        <v>0</v>
      </c>
      <c r="CS126" s="236">
        <f t="shared" si="462"/>
        <v>0</v>
      </c>
      <c r="CT126" s="233">
        <f t="shared" si="463"/>
        <v>0</v>
      </c>
      <c r="CU126" s="240" t="str">
        <f t="shared" si="464"/>
        <v/>
      </c>
      <c r="CV126" s="98"/>
    </row>
    <row r="127" spans="3:100" x14ac:dyDescent="0.25">
      <c r="C127" s="380">
        <f t="shared" si="217"/>
        <v>0</v>
      </c>
      <c r="I127" s="409" t="e">
        <f t="shared" ca="1" si="218"/>
        <v>#NAME?</v>
      </c>
      <c r="K127" s="110"/>
      <c r="L127" s="74" t="str">
        <f t="shared" si="219"/>
        <v/>
      </c>
      <c r="M127" s="11" t="str">
        <f t="shared" si="220"/>
        <v/>
      </c>
      <c r="N127" s="11" t="str">
        <f t="shared" si="221"/>
        <v/>
      </c>
      <c r="O127" s="11" t="str">
        <f t="shared" si="222"/>
        <v/>
      </c>
      <c r="P127" s="380">
        <f t="shared" si="223"/>
        <v>1</v>
      </c>
      <c r="Q127" s="380">
        <f t="shared" si="224"/>
        <v>1</v>
      </c>
      <c r="X127" s="513"/>
      <c r="Y127" s="111">
        <v>5</v>
      </c>
      <c r="Z127" s="174">
        <f>COUNTIFS($L$5:$L$300,$X$123,$M$5:$M$300,$Y127,$N$5:$N$300,$Z$31,$O$5:$O$300,$Z$32)</f>
        <v>0</v>
      </c>
      <c r="AA127" s="174">
        <f>COUNTIFS($L$5:$L$300,$X$123,$M$5:$M$300,$Y127,$N$5:$N$300,$Z$31,$O$5:$O$300,$AA$32)</f>
        <v>0</v>
      </c>
      <c r="AB127" s="174">
        <f>COUNTIFS($L$5:$L$300,$X$123,$M$5:$M$300,$Y127,$N$5:$N$300,$Z$31,$O$5:$O$300,$AB$32)</f>
        <v>0</v>
      </c>
      <c r="AC127" s="409"/>
      <c r="AD127" s="409">
        <f t="shared" si="430"/>
        <v>0</v>
      </c>
      <c r="AE127" s="399" t="str">
        <f t="shared" si="431"/>
        <v/>
      </c>
      <c r="AF127" s="174">
        <f>COUNTIFS($L$5:$L$300,$X$123,$M$5:$M$300,$Y127,$N$5:$N$300,$AF$31,$O$5:$O$300,AF$32)</f>
        <v>0</v>
      </c>
      <c r="AG127" s="174">
        <f t="shared" si="432"/>
        <v>0</v>
      </c>
      <c r="AH127" s="174">
        <f t="shared" si="432"/>
        <v>0</v>
      </c>
      <c r="AI127" s="409">
        <f t="shared" si="433"/>
        <v>0</v>
      </c>
      <c r="AJ127" s="399" t="str">
        <f t="shared" si="465"/>
        <v/>
      </c>
      <c r="AK127" s="181">
        <f t="shared" si="434"/>
        <v>0</v>
      </c>
      <c r="AL127" s="174">
        <f t="shared" si="434"/>
        <v>0</v>
      </c>
      <c r="AM127" s="174">
        <f t="shared" si="434"/>
        <v>0</v>
      </c>
      <c r="AN127" s="409">
        <f t="shared" si="435"/>
        <v>0</v>
      </c>
      <c r="AO127" s="399" t="str">
        <f t="shared" si="466"/>
        <v/>
      </c>
      <c r="AP127" s="174">
        <f t="shared" si="436"/>
        <v>0</v>
      </c>
      <c r="AQ127" s="174">
        <f t="shared" si="436"/>
        <v>0</v>
      </c>
      <c r="AR127" s="174">
        <f t="shared" si="436"/>
        <v>0</v>
      </c>
      <c r="AS127" s="409">
        <f t="shared" si="437"/>
        <v>0</v>
      </c>
      <c r="AT127" s="399" t="str">
        <f t="shared" si="438"/>
        <v/>
      </c>
      <c r="AU127" s="181">
        <f t="shared" si="439"/>
        <v>0</v>
      </c>
      <c r="AV127" s="174">
        <f t="shared" si="439"/>
        <v>0</v>
      </c>
      <c r="AW127" s="174">
        <f t="shared" si="439"/>
        <v>0</v>
      </c>
      <c r="AX127" s="409">
        <f t="shared" si="440"/>
        <v>0</v>
      </c>
      <c r="AY127" s="399" t="str">
        <f t="shared" si="441"/>
        <v/>
      </c>
      <c r="AZ127" s="181">
        <f t="shared" si="442"/>
        <v>0</v>
      </c>
      <c r="BA127" s="174">
        <f t="shared" si="442"/>
        <v>0</v>
      </c>
      <c r="BB127" s="174">
        <f t="shared" si="442"/>
        <v>0</v>
      </c>
      <c r="BC127" s="409">
        <f t="shared" si="443"/>
        <v>0</v>
      </c>
      <c r="BD127" s="399" t="str">
        <f t="shared" si="444"/>
        <v/>
      </c>
      <c r="BE127" s="181">
        <f t="shared" si="445"/>
        <v>0</v>
      </c>
      <c r="BF127" s="174">
        <f t="shared" si="445"/>
        <v>0</v>
      </c>
      <c r="BG127" s="174">
        <f t="shared" si="445"/>
        <v>0</v>
      </c>
      <c r="BH127" s="409">
        <f t="shared" si="446"/>
        <v>0</v>
      </c>
      <c r="BI127" s="399" t="str">
        <f t="shared" si="447"/>
        <v/>
      </c>
      <c r="BJ127" s="513"/>
      <c r="BK127" s="132">
        <v>5</v>
      </c>
      <c r="BL127" s="174">
        <f>COUNTIFS($L$5:$L$300,$BJ$33,$M$5:$M$300,$Y127,$N$5:$N$300,$Z$31,$O$5:$O$300,$Z$32)</f>
        <v>0</v>
      </c>
      <c r="BM127" s="174">
        <f>COUNTIFS($L$5:$L$300,$BJ$33,$M$5:$M$300,$Y127,$N$5:$N$300,$Z$31,$O$5:$O$300,$AA$32)</f>
        <v>0</v>
      </c>
      <c r="BN127" s="174">
        <f>COUNTIFS($L$5:$L$300,$BJ$33,$M$5:$M$300,$Y127,$N$5:$N$300,$Z$31,$O$5:$O$300,$AB$32)</f>
        <v>0</v>
      </c>
      <c r="BO127" s="174"/>
      <c r="BP127" s="409">
        <f t="shared" si="448"/>
        <v>0</v>
      </c>
      <c r="BQ127" s="399" t="str">
        <f t="shared" si="449"/>
        <v/>
      </c>
      <c r="BR127" s="174">
        <f>COUNTIFS($L$5:$L$300,$BJ$33,$M$5:$M$300,$Y127,$N$5:$N$300,$AF$31,$O$5:$O$300,BR$32)</f>
        <v>0</v>
      </c>
      <c r="BS127" s="174">
        <f t="shared" si="450"/>
        <v>0</v>
      </c>
      <c r="BT127" s="174">
        <f t="shared" si="450"/>
        <v>0</v>
      </c>
      <c r="BU127" s="409">
        <f t="shared" si="451"/>
        <v>0</v>
      </c>
      <c r="BV127" s="399" t="str">
        <f t="shared" si="467"/>
        <v/>
      </c>
      <c r="BW127" s="174">
        <f t="shared" si="452"/>
        <v>0</v>
      </c>
      <c r="BX127" s="174">
        <f t="shared" si="452"/>
        <v>0</v>
      </c>
      <c r="BY127" s="174">
        <f t="shared" si="452"/>
        <v>0</v>
      </c>
      <c r="BZ127" s="409">
        <f t="shared" si="453"/>
        <v>0</v>
      </c>
      <c r="CA127" s="399" t="str">
        <f t="shared" si="468"/>
        <v/>
      </c>
      <c r="CB127" s="174">
        <f t="shared" si="454"/>
        <v>0</v>
      </c>
      <c r="CC127" s="174">
        <f t="shared" si="454"/>
        <v>0</v>
      </c>
      <c r="CD127" s="174">
        <f t="shared" si="454"/>
        <v>0</v>
      </c>
      <c r="CE127" s="409">
        <f t="shared" si="455"/>
        <v>0</v>
      </c>
      <c r="CF127" s="399" t="str">
        <f t="shared" si="469"/>
        <v/>
      </c>
      <c r="CG127" s="181">
        <f t="shared" si="456"/>
        <v>0</v>
      </c>
      <c r="CH127" s="174">
        <f t="shared" si="456"/>
        <v>0</v>
      </c>
      <c r="CI127" s="174">
        <f t="shared" si="456"/>
        <v>0</v>
      </c>
      <c r="CJ127" s="409">
        <f t="shared" si="457"/>
        <v>0</v>
      </c>
      <c r="CK127" s="398" t="str">
        <f t="shared" si="458"/>
        <v/>
      </c>
      <c r="CL127" s="181">
        <f t="shared" si="459"/>
        <v>0</v>
      </c>
      <c r="CM127" s="174">
        <f t="shared" si="459"/>
        <v>0</v>
      </c>
      <c r="CN127" s="174">
        <f t="shared" si="459"/>
        <v>0</v>
      </c>
      <c r="CO127" s="409">
        <f t="shared" si="460"/>
        <v>0</v>
      </c>
      <c r="CP127" s="399" t="str">
        <f t="shared" si="461"/>
        <v/>
      </c>
      <c r="CQ127" s="174">
        <f t="shared" si="462"/>
        <v>0</v>
      </c>
      <c r="CR127" s="174">
        <f t="shared" si="462"/>
        <v>0</v>
      </c>
      <c r="CS127" s="174">
        <f t="shared" si="462"/>
        <v>0</v>
      </c>
      <c r="CT127" s="409">
        <f t="shared" si="463"/>
        <v>0</v>
      </c>
      <c r="CU127" s="399" t="str">
        <f t="shared" si="464"/>
        <v/>
      </c>
      <c r="CV127" s="98"/>
    </row>
    <row r="128" spans="3:100" ht="15.75" thickBot="1" x14ac:dyDescent="0.3">
      <c r="C128" s="380">
        <f t="shared" si="217"/>
        <v>0</v>
      </c>
      <c r="I128" s="409" t="e">
        <f t="shared" ca="1" si="218"/>
        <v>#NAME?</v>
      </c>
      <c r="K128" s="110"/>
      <c r="L128" s="74" t="str">
        <f t="shared" si="219"/>
        <v/>
      </c>
      <c r="M128" s="11" t="str">
        <f t="shared" si="220"/>
        <v/>
      </c>
      <c r="N128" s="11" t="str">
        <f t="shared" si="221"/>
        <v/>
      </c>
      <c r="O128" s="11" t="str">
        <f t="shared" si="222"/>
        <v/>
      </c>
      <c r="P128" s="380">
        <f t="shared" si="223"/>
        <v>1</v>
      </c>
      <c r="Q128" s="380">
        <f t="shared" si="224"/>
        <v>1</v>
      </c>
      <c r="X128" s="514"/>
      <c r="Y128" s="168">
        <v>6</v>
      </c>
      <c r="Z128" s="173">
        <f>COUNTIFS($L$5:$L$300,$X$123,$M$5:$M$300,$Y128,$N$5:$N$300,$Z$31,$O$5:$O$300,$Z$32)</f>
        <v>0</v>
      </c>
      <c r="AA128" s="173">
        <f>COUNTIFS($L$5:$L$300,$X$123,$M$5:$M$300,$Y128,$N$5:$N$300,$Z$31,$O$5:$O$300,$AA$32)</f>
        <v>0</v>
      </c>
      <c r="AB128" s="173">
        <f>COUNTIFS($L$5:$L$300,$X$123,$M$5:$M$300,$Y128,$N$5:$N$300,$Z$31,$O$5:$O$300,$AB$32)</f>
        <v>0</v>
      </c>
      <c r="AC128" s="130"/>
      <c r="AD128" s="130">
        <f t="shared" si="430"/>
        <v>0</v>
      </c>
      <c r="AE128" s="137" t="str">
        <f t="shared" si="431"/>
        <v/>
      </c>
      <c r="AF128" s="173">
        <f>COUNTIFS($L$5:$L$300,$X$123,$M$5:$M$300,$Y128,$N$5:$N$300,$AF$31,$O$5:$O$300,AF$32)</f>
        <v>0</v>
      </c>
      <c r="AG128" s="173">
        <f t="shared" si="432"/>
        <v>0</v>
      </c>
      <c r="AH128" s="173">
        <f t="shared" si="432"/>
        <v>0</v>
      </c>
      <c r="AI128" s="130">
        <f t="shared" si="433"/>
        <v>0</v>
      </c>
      <c r="AJ128" s="137" t="str">
        <f t="shared" si="465"/>
        <v/>
      </c>
      <c r="AK128" s="182">
        <f t="shared" si="434"/>
        <v>0</v>
      </c>
      <c r="AL128" s="173">
        <f t="shared" si="434"/>
        <v>0</v>
      </c>
      <c r="AM128" s="173">
        <f t="shared" si="434"/>
        <v>0</v>
      </c>
      <c r="AN128" s="130">
        <f t="shared" si="435"/>
        <v>0</v>
      </c>
      <c r="AO128" s="137" t="str">
        <f t="shared" si="466"/>
        <v/>
      </c>
      <c r="AP128" s="173">
        <f t="shared" si="436"/>
        <v>0</v>
      </c>
      <c r="AQ128" s="173">
        <f t="shared" si="436"/>
        <v>0</v>
      </c>
      <c r="AR128" s="173">
        <f t="shared" si="436"/>
        <v>0</v>
      </c>
      <c r="AS128" s="130">
        <f t="shared" si="437"/>
        <v>0</v>
      </c>
      <c r="AT128" s="137" t="str">
        <f t="shared" si="438"/>
        <v/>
      </c>
      <c r="AU128" s="182">
        <f t="shared" si="439"/>
        <v>0</v>
      </c>
      <c r="AV128" s="173">
        <f t="shared" si="439"/>
        <v>0</v>
      </c>
      <c r="AW128" s="173">
        <f t="shared" si="439"/>
        <v>0</v>
      </c>
      <c r="AX128" s="130">
        <f t="shared" si="440"/>
        <v>0</v>
      </c>
      <c r="AY128" s="137" t="str">
        <f t="shared" si="441"/>
        <v/>
      </c>
      <c r="AZ128" s="183">
        <f t="shared" si="442"/>
        <v>0</v>
      </c>
      <c r="BA128" s="184">
        <f t="shared" si="442"/>
        <v>0</v>
      </c>
      <c r="BB128" s="173">
        <f t="shared" si="442"/>
        <v>0</v>
      </c>
      <c r="BC128" s="153">
        <f t="shared" si="443"/>
        <v>0</v>
      </c>
      <c r="BD128" s="164" t="str">
        <f t="shared" si="444"/>
        <v/>
      </c>
      <c r="BE128" s="182">
        <f t="shared" si="445"/>
        <v>0</v>
      </c>
      <c r="BF128" s="173">
        <f t="shared" si="445"/>
        <v>0</v>
      </c>
      <c r="BG128" s="173">
        <f t="shared" si="445"/>
        <v>0</v>
      </c>
      <c r="BH128" s="130">
        <f t="shared" si="446"/>
        <v>0</v>
      </c>
      <c r="BI128" s="137" t="str">
        <f t="shared" si="447"/>
        <v/>
      </c>
      <c r="BJ128" s="514"/>
      <c r="BK128" s="234">
        <v>6</v>
      </c>
      <c r="BL128" s="236">
        <f>COUNTIFS($L$5:$L$300,$BJ$33,$M$5:$M$300,$Y128,$N$5:$N$300,$Z$31,$O$5:$O$300,$Z$32)</f>
        <v>0</v>
      </c>
      <c r="BM128" s="236">
        <f>COUNTIFS($L$5:$L$300,$BJ$33,$M$5:$M$300,$Y128,$N$5:$N$300,$Z$31,$O$5:$O$300,$AA$32)</f>
        <v>0</v>
      </c>
      <c r="BN128" s="236">
        <f>COUNTIFS($L$5:$L$300,$BJ$33,$M$5:$M$300,$Y128,$N$5:$N$300,$Z$31,$O$5:$O$300,$AB$32)</f>
        <v>0</v>
      </c>
      <c r="BO128" s="236"/>
      <c r="BP128" s="233">
        <f t="shared" si="448"/>
        <v>0</v>
      </c>
      <c r="BQ128" s="241" t="str">
        <f t="shared" si="449"/>
        <v/>
      </c>
      <c r="BR128" s="236">
        <f>COUNTIFS($L$5:$L$300,$BJ$33,$M$5:$M$300,$Y128,$N$5:$N$300,$AF$31,$O$5:$O$300,BR$32)</f>
        <v>0</v>
      </c>
      <c r="BS128" s="236">
        <f t="shared" si="450"/>
        <v>0</v>
      </c>
      <c r="BT128" s="236">
        <f t="shared" si="450"/>
        <v>0</v>
      </c>
      <c r="BU128" s="233">
        <f t="shared" si="451"/>
        <v>0</v>
      </c>
      <c r="BV128" s="241" t="str">
        <f t="shared" si="467"/>
        <v/>
      </c>
      <c r="BW128" s="236">
        <f t="shared" si="452"/>
        <v>0</v>
      </c>
      <c r="BX128" s="236">
        <f t="shared" si="452"/>
        <v>0</v>
      </c>
      <c r="BY128" s="236">
        <f t="shared" si="452"/>
        <v>0</v>
      </c>
      <c r="BZ128" s="233">
        <f t="shared" si="453"/>
        <v>0</v>
      </c>
      <c r="CA128" s="240" t="str">
        <f t="shared" si="468"/>
        <v/>
      </c>
      <c r="CB128" s="236">
        <f t="shared" si="454"/>
        <v>0</v>
      </c>
      <c r="CC128" s="236">
        <f t="shared" si="454"/>
        <v>0</v>
      </c>
      <c r="CD128" s="236">
        <f t="shared" si="454"/>
        <v>0</v>
      </c>
      <c r="CE128" s="233">
        <f t="shared" si="455"/>
        <v>0</v>
      </c>
      <c r="CF128" s="240" t="str">
        <f t="shared" si="469"/>
        <v/>
      </c>
      <c r="CG128" s="237">
        <f t="shared" si="456"/>
        <v>0</v>
      </c>
      <c r="CH128" s="236">
        <f t="shared" si="456"/>
        <v>0</v>
      </c>
      <c r="CI128" s="236">
        <f t="shared" si="456"/>
        <v>0</v>
      </c>
      <c r="CJ128" s="233">
        <f t="shared" si="457"/>
        <v>0</v>
      </c>
      <c r="CK128" s="242" t="str">
        <f t="shared" si="458"/>
        <v/>
      </c>
      <c r="CL128" s="238">
        <f t="shared" si="459"/>
        <v>0</v>
      </c>
      <c r="CM128" s="239">
        <f t="shared" si="459"/>
        <v>0</v>
      </c>
      <c r="CN128" s="239">
        <f t="shared" si="459"/>
        <v>0</v>
      </c>
      <c r="CO128" s="235">
        <f t="shared" si="460"/>
        <v>0</v>
      </c>
      <c r="CP128" s="241" t="str">
        <f t="shared" si="461"/>
        <v/>
      </c>
      <c r="CQ128" s="236">
        <f t="shared" si="462"/>
        <v>0</v>
      </c>
      <c r="CR128" s="236">
        <f t="shared" si="462"/>
        <v>0</v>
      </c>
      <c r="CS128" s="236">
        <f t="shared" si="462"/>
        <v>0</v>
      </c>
      <c r="CT128" s="233">
        <f t="shared" si="463"/>
        <v>0</v>
      </c>
      <c r="CU128" s="240" t="str">
        <f t="shared" si="464"/>
        <v/>
      </c>
      <c r="CV128" s="98"/>
    </row>
    <row r="129" spans="3:100" ht="16.5" thickBot="1" x14ac:dyDescent="0.3">
      <c r="C129" s="380">
        <f t="shared" si="217"/>
        <v>0</v>
      </c>
      <c r="I129" s="409" t="e">
        <f t="shared" ca="1" si="218"/>
        <v>#NAME?</v>
      </c>
      <c r="K129" s="110"/>
      <c r="L129" s="74" t="str">
        <f t="shared" si="219"/>
        <v/>
      </c>
      <c r="M129" s="11" t="str">
        <f t="shared" si="220"/>
        <v/>
      </c>
      <c r="N129" s="11" t="str">
        <f t="shared" si="221"/>
        <v/>
      </c>
      <c r="O129" s="11" t="str">
        <f t="shared" si="222"/>
        <v/>
      </c>
      <c r="P129" s="380">
        <f t="shared" si="223"/>
        <v>1</v>
      </c>
      <c r="Q129" s="380">
        <f t="shared" si="224"/>
        <v>1</v>
      </c>
      <c r="X129" s="505" t="s">
        <v>130</v>
      </c>
      <c r="Y129" s="506"/>
      <c r="Z129" s="175">
        <f>SUM(Z123:Z128)</f>
        <v>0</v>
      </c>
      <c r="AA129" s="176">
        <f>SUM(AA123:AA128)</f>
        <v>0</v>
      </c>
      <c r="AB129" s="176">
        <f>SUM(AB123:AB128)</f>
        <v>0</v>
      </c>
      <c r="AC129" s="393"/>
      <c r="AD129" s="393">
        <f t="shared" si="430"/>
        <v>0</v>
      </c>
      <c r="AE129" s="138" t="str">
        <f t="shared" si="431"/>
        <v/>
      </c>
      <c r="AF129" s="175">
        <f>SUM(AF123:AF128)</f>
        <v>0</v>
      </c>
      <c r="AG129" s="176">
        <f>SUM(AG123:AG128)</f>
        <v>0</v>
      </c>
      <c r="AH129" s="176">
        <f>SUM(AH123:AH128)</f>
        <v>0</v>
      </c>
      <c r="AI129" s="393">
        <f t="shared" si="433"/>
        <v>0</v>
      </c>
      <c r="AJ129" s="138" t="str">
        <f t="shared" si="465"/>
        <v/>
      </c>
      <c r="AK129" s="175">
        <f>SUM(AK123:AK128)</f>
        <v>0</v>
      </c>
      <c r="AL129" s="176">
        <f>SUM(AL123:AL128)</f>
        <v>0</v>
      </c>
      <c r="AM129" s="176">
        <f>SUM(AM123:AM128)</f>
        <v>0</v>
      </c>
      <c r="AN129" s="393">
        <f t="shared" si="435"/>
        <v>0</v>
      </c>
      <c r="AO129" s="138" t="str">
        <f t="shared" si="466"/>
        <v/>
      </c>
      <c r="AP129" s="175">
        <f>SUM(AP123:AP128)</f>
        <v>0</v>
      </c>
      <c r="AQ129" s="176">
        <f>SUM(AQ123:AQ128)</f>
        <v>0</v>
      </c>
      <c r="AR129" s="176">
        <f>SUM(AR123:AR128)</f>
        <v>0</v>
      </c>
      <c r="AS129" s="393">
        <f t="shared" si="437"/>
        <v>0</v>
      </c>
      <c r="AT129" s="138" t="str">
        <f t="shared" si="438"/>
        <v/>
      </c>
      <c r="AU129" s="175">
        <f>SUM(AU123:AU128)</f>
        <v>0</v>
      </c>
      <c r="AV129" s="176">
        <f>SUM(AV123:AV128)</f>
        <v>0</v>
      </c>
      <c r="AW129" s="176">
        <f>SUM(AW123:AW128)</f>
        <v>0</v>
      </c>
      <c r="AX129" s="393">
        <f t="shared" si="440"/>
        <v>0</v>
      </c>
      <c r="AY129" s="138" t="str">
        <f t="shared" si="441"/>
        <v/>
      </c>
      <c r="AZ129" s="175">
        <f>SUM(AZ123:AZ128)</f>
        <v>0</v>
      </c>
      <c r="BA129" s="176">
        <f>SUM(BA123:BA128)</f>
        <v>0</v>
      </c>
      <c r="BB129" s="176">
        <f>SUM(BB123:BB128)</f>
        <v>0</v>
      </c>
      <c r="BC129" s="393">
        <f t="shared" si="443"/>
        <v>0</v>
      </c>
      <c r="BD129" s="138" t="str">
        <f t="shared" si="444"/>
        <v/>
      </c>
      <c r="BE129" s="175">
        <f>SUM(BE123:BE128)</f>
        <v>0</v>
      </c>
      <c r="BF129" s="176">
        <f>SUM(BF123:BF128)</f>
        <v>0</v>
      </c>
      <c r="BG129" s="176">
        <f>SUM(BG123:BG128)</f>
        <v>0</v>
      </c>
      <c r="BH129" s="393">
        <f t="shared" si="446"/>
        <v>0</v>
      </c>
      <c r="BI129" s="138" t="str">
        <f t="shared" si="447"/>
        <v/>
      </c>
      <c r="BJ129" s="505" t="s">
        <v>130</v>
      </c>
      <c r="BK129" s="506"/>
      <c r="BL129" s="175">
        <f>SUM(BL123:BL128)</f>
        <v>0</v>
      </c>
      <c r="BM129" s="176">
        <f>COUNTIFS($L$5:$L$300,$X$33,$M$5:$M$300,$Y129,$N$5:$N$300,$Z$31,$O$5:$O$300,$AA$32)</f>
        <v>0</v>
      </c>
      <c r="BN129" s="176">
        <f>SUM(BN123:BN128)</f>
        <v>0</v>
      </c>
      <c r="BO129" s="176"/>
      <c r="BP129" s="393">
        <f t="shared" si="448"/>
        <v>0</v>
      </c>
      <c r="BQ129" s="138" t="str">
        <f t="shared" si="449"/>
        <v/>
      </c>
      <c r="BR129" s="175">
        <f>SUM(BR123:BR128)</f>
        <v>0</v>
      </c>
      <c r="BS129" s="176">
        <f>SUM(BS123:BS128)</f>
        <v>0</v>
      </c>
      <c r="BT129" s="176">
        <f>SUM(BT123:BT128)</f>
        <v>0</v>
      </c>
      <c r="BU129" s="393">
        <f t="shared" si="451"/>
        <v>0</v>
      </c>
      <c r="BV129" s="138" t="str">
        <f t="shared" si="467"/>
        <v/>
      </c>
      <c r="BW129" s="175">
        <f>SUM(BW123:BW128)</f>
        <v>0</v>
      </c>
      <c r="BX129" s="176">
        <f>SUM(BY123:BY128)</f>
        <v>0</v>
      </c>
      <c r="BY129" s="176">
        <f>SUM(BY123:BY128)</f>
        <v>0</v>
      </c>
      <c r="BZ129" s="393">
        <f t="shared" si="453"/>
        <v>0</v>
      </c>
      <c r="CA129" s="138" t="str">
        <f t="shared" si="468"/>
        <v/>
      </c>
      <c r="CB129" s="175">
        <f>SUM(CB123:CB128)</f>
        <v>0</v>
      </c>
      <c r="CC129" s="176">
        <f>SUM(CC123:CC128)</f>
        <v>0</v>
      </c>
      <c r="CD129" s="176">
        <f>SUM(CD123:CD128)</f>
        <v>0</v>
      </c>
      <c r="CE129" s="393">
        <f t="shared" si="455"/>
        <v>0</v>
      </c>
      <c r="CF129" s="138" t="str">
        <f t="shared" si="469"/>
        <v/>
      </c>
      <c r="CG129" s="175">
        <f>SUM(CG123:CG128)</f>
        <v>0</v>
      </c>
      <c r="CH129" s="176">
        <f>SUM(CH123:CH128)</f>
        <v>0</v>
      </c>
      <c r="CI129" s="176">
        <f>SUM(CI123:CI128)</f>
        <v>0</v>
      </c>
      <c r="CJ129" s="393">
        <f t="shared" si="457"/>
        <v>0</v>
      </c>
      <c r="CK129" s="138" t="str">
        <f t="shared" si="458"/>
        <v/>
      </c>
      <c r="CL129" s="187">
        <f>SUM(CL123:CL128)</f>
        <v>0</v>
      </c>
      <c r="CM129" s="188">
        <f>SUM(CM123:CM128)</f>
        <v>0</v>
      </c>
      <c r="CN129" s="188">
        <f>SUM(CN123:CN128)</f>
        <v>0</v>
      </c>
      <c r="CO129" s="374">
        <f t="shared" si="460"/>
        <v>0</v>
      </c>
      <c r="CP129" s="243" t="str">
        <f t="shared" si="461"/>
        <v/>
      </c>
      <c r="CQ129" s="175">
        <f>SUM(CQ123:CQ128)</f>
        <v>0</v>
      </c>
      <c r="CR129" s="176">
        <f>SUM(CR123:CR128)</f>
        <v>0</v>
      </c>
      <c r="CS129" s="176">
        <f>SUM(CS123:CS128)</f>
        <v>0</v>
      </c>
      <c r="CT129" s="393">
        <f t="shared" si="463"/>
        <v>0</v>
      </c>
      <c r="CU129" s="138" t="str">
        <f t="shared" si="464"/>
        <v/>
      </c>
      <c r="CV129" s="98"/>
    </row>
    <row r="130" spans="3:100" ht="15.75" thickBot="1" x14ac:dyDescent="0.3">
      <c r="C130" s="380">
        <f t="shared" si="217"/>
        <v>0</v>
      </c>
      <c r="I130" s="409" t="e">
        <f t="shared" ca="1" si="218"/>
        <v>#NAME?</v>
      </c>
      <c r="K130" s="110"/>
      <c r="L130" s="74" t="str">
        <f t="shared" si="219"/>
        <v/>
      </c>
      <c r="M130" s="11" t="str">
        <f t="shared" si="220"/>
        <v/>
      </c>
      <c r="N130" s="11" t="str">
        <f t="shared" si="221"/>
        <v/>
      </c>
      <c r="O130" s="11" t="str">
        <f t="shared" si="222"/>
        <v/>
      </c>
      <c r="P130" s="380">
        <f t="shared" si="223"/>
        <v>1</v>
      </c>
      <c r="Q130" s="380">
        <f t="shared" si="224"/>
        <v>1</v>
      </c>
      <c r="X130" s="379"/>
      <c r="Y130" s="379"/>
      <c r="Z130" s="499" t="str">
        <f>$G$23</f>
        <v>S</v>
      </c>
      <c r="AA130" s="500"/>
      <c r="AB130" s="500"/>
      <c r="AC130" s="500"/>
      <c r="AD130" s="500"/>
      <c r="AE130" s="501"/>
      <c r="AF130" s="499" t="str">
        <f>$G$24</f>
        <v>R</v>
      </c>
      <c r="AG130" s="500"/>
      <c r="AH130" s="500"/>
      <c r="AI130" s="500"/>
      <c r="AJ130" s="501"/>
      <c r="AK130" s="509" t="str">
        <f>$G$26</f>
        <v>D</v>
      </c>
      <c r="AL130" s="510"/>
      <c r="AM130" s="510"/>
      <c r="AN130" s="510"/>
      <c r="AO130" s="511"/>
      <c r="AP130" s="499" t="str">
        <f>$G$27</f>
        <v>L</v>
      </c>
      <c r="AQ130" s="500"/>
      <c r="AR130" s="500"/>
      <c r="AS130" s="500"/>
      <c r="AT130" s="500"/>
      <c r="AU130" s="499" t="str">
        <f>$G$22</f>
        <v>A</v>
      </c>
      <c r="AV130" s="500"/>
      <c r="AW130" s="500"/>
      <c r="AX130" s="500"/>
      <c r="AY130" s="500"/>
      <c r="AZ130" s="499" t="str">
        <f>$G$32</f>
        <v>X</v>
      </c>
      <c r="BA130" s="500"/>
      <c r="BB130" s="500"/>
      <c r="BC130" s="500"/>
      <c r="BD130" s="501"/>
      <c r="BE130" s="500" t="str">
        <f>$G$25</f>
        <v>B</v>
      </c>
      <c r="BF130" s="500"/>
      <c r="BG130" s="500"/>
      <c r="BH130" s="500"/>
      <c r="BI130" s="501"/>
      <c r="BJ130" s="1"/>
      <c r="BK130" s="27"/>
      <c r="BL130" s="499" t="str">
        <f>$G$23</f>
        <v>S</v>
      </c>
      <c r="BM130" s="500"/>
      <c r="BN130" s="500"/>
      <c r="BO130" s="500"/>
      <c r="BP130" s="500"/>
      <c r="BQ130" s="501"/>
      <c r="BR130" s="499" t="str">
        <f>$G$24</f>
        <v>R</v>
      </c>
      <c r="BS130" s="500"/>
      <c r="BT130" s="500"/>
      <c r="BU130" s="500"/>
      <c r="BV130" s="501"/>
      <c r="BW130" s="499" t="str">
        <f>$G$26</f>
        <v>D</v>
      </c>
      <c r="BX130" s="500"/>
      <c r="BY130" s="500"/>
      <c r="BZ130" s="500"/>
      <c r="CA130" s="501"/>
      <c r="CB130" s="499" t="str">
        <f>$G$27</f>
        <v>L</v>
      </c>
      <c r="CC130" s="500"/>
      <c r="CD130" s="500"/>
      <c r="CE130" s="500"/>
      <c r="CF130" s="500"/>
      <c r="CG130" s="499" t="str">
        <f>$G$22</f>
        <v>A</v>
      </c>
      <c r="CH130" s="500"/>
      <c r="CI130" s="500"/>
      <c r="CJ130" s="500"/>
      <c r="CK130" s="501"/>
      <c r="CL130" s="500" t="str">
        <f>$G$32</f>
        <v>X</v>
      </c>
      <c r="CM130" s="500"/>
      <c r="CN130" s="500"/>
      <c r="CO130" s="500"/>
      <c r="CP130" s="501"/>
      <c r="CQ130" s="500" t="str">
        <f>$G$25</f>
        <v>B</v>
      </c>
      <c r="CR130" s="500"/>
      <c r="CS130" s="500"/>
      <c r="CT130" s="500"/>
      <c r="CU130" s="501"/>
      <c r="CV130" s="31"/>
    </row>
    <row r="131" spans="3:100" ht="15.75" thickBot="1" x14ac:dyDescent="0.3">
      <c r="C131" s="380">
        <f t="shared" si="217"/>
        <v>0</v>
      </c>
      <c r="I131" s="409" t="e">
        <f t="shared" ca="1" si="218"/>
        <v>#NAME?</v>
      </c>
      <c r="K131" s="110"/>
      <c r="L131" s="74" t="str">
        <f t="shared" si="219"/>
        <v/>
      </c>
      <c r="M131" s="11" t="str">
        <f t="shared" si="220"/>
        <v/>
      </c>
      <c r="N131" s="11" t="str">
        <f t="shared" si="221"/>
        <v/>
      </c>
      <c r="O131" s="11" t="str">
        <f t="shared" si="222"/>
        <v/>
      </c>
      <c r="P131" s="380">
        <f t="shared" si="223"/>
        <v>1</v>
      </c>
      <c r="Q131" s="380">
        <f t="shared" si="224"/>
        <v>1</v>
      </c>
      <c r="X131" s="379"/>
      <c r="Y131" s="125" t="s">
        <v>127</v>
      </c>
      <c r="Z131" s="176" t="str">
        <f>$G$29</f>
        <v>P</v>
      </c>
      <c r="AA131" s="170" t="str">
        <f>$G$31</f>
        <v>C</v>
      </c>
      <c r="AB131" s="170" t="str">
        <f>$G$28</f>
        <v>E</v>
      </c>
      <c r="AC131" s="97"/>
      <c r="AD131" s="392" t="s">
        <v>10</v>
      </c>
      <c r="AE131" s="119" t="s">
        <v>128</v>
      </c>
      <c r="AF131" s="175" t="str">
        <f>$G$30</f>
        <v>EX</v>
      </c>
      <c r="AG131" s="176" t="str">
        <f>$G$31</f>
        <v>C</v>
      </c>
      <c r="AH131" s="176" t="str">
        <f>$G$28</f>
        <v>E</v>
      </c>
      <c r="AI131" s="393" t="s">
        <v>10</v>
      </c>
      <c r="AJ131" s="138" t="s">
        <v>128</v>
      </c>
      <c r="AK131" s="175" t="str">
        <f>$G$30</f>
        <v>EX</v>
      </c>
      <c r="AL131" s="176" t="str">
        <f>$G$31</f>
        <v>C</v>
      </c>
      <c r="AM131" s="176" t="str">
        <f>$G$28</f>
        <v>E</v>
      </c>
      <c r="AN131" s="161" t="s">
        <v>10</v>
      </c>
      <c r="AO131" s="138" t="s">
        <v>128</v>
      </c>
      <c r="AP131" s="175" t="str">
        <f>$G$30</f>
        <v>EX</v>
      </c>
      <c r="AQ131" s="176" t="str">
        <f>$G$31</f>
        <v>C</v>
      </c>
      <c r="AR131" s="176" t="str">
        <f>$G$28</f>
        <v>E</v>
      </c>
      <c r="AS131" s="393" t="s">
        <v>10</v>
      </c>
      <c r="AT131" s="155" t="s">
        <v>128</v>
      </c>
      <c r="AU131" s="175" t="str">
        <f>$G$29</f>
        <v>P</v>
      </c>
      <c r="AV131" s="176" t="str">
        <f>$G$31</f>
        <v>C</v>
      </c>
      <c r="AW131" s="176" t="str">
        <f>$G$28</f>
        <v>E</v>
      </c>
      <c r="AX131" s="393" t="s">
        <v>10</v>
      </c>
      <c r="AY131" s="138" t="s">
        <v>128</v>
      </c>
      <c r="AZ131" s="175" t="str">
        <f>$G$29</f>
        <v>P</v>
      </c>
      <c r="BA131" s="176" t="str">
        <f>$G$31</f>
        <v>C</v>
      </c>
      <c r="BB131" s="176" t="str">
        <f>$G$28</f>
        <v>E</v>
      </c>
      <c r="BC131" s="393" t="s">
        <v>10</v>
      </c>
      <c r="BD131" s="138" t="s">
        <v>128</v>
      </c>
      <c r="BE131" s="176" t="str">
        <f>$G$29</f>
        <v>P</v>
      </c>
      <c r="BF131" s="170" t="str">
        <f>$G$31</f>
        <v>C</v>
      </c>
      <c r="BG131" s="170" t="str">
        <f>$G$28</f>
        <v>E</v>
      </c>
      <c r="BH131" s="392" t="s">
        <v>10</v>
      </c>
      <c r="BI131" s="138" t="s">
        <v>128</v>
      </c>
      <c r="BJ131" s="1"/>
      <c r="BK131" s="125" t="s">
        <v>127</v>
      </c>
      <c r="BL131" s="176" t="str">
        <f>$G$29</f>
        <v>P</v>
      </c>
      <c r="BM131" s="170" t="str">
        <f>$G$31</f>
        <v>C</v>
      </c>
      <c r="BN131" s="170" t="str">
        <f>$G$28</f>
        <v>E</v>
      </c>
      <c r="BO131" s="97"/>
      <c r="BP131" s="392" t="s">
        <v>10</v>
      </c>
      <c r="BQ131" s="119" t="s">
        <v>128</v>
      </c>
      <c r="BR131" s="175" t="str">
        <f>$G$30</f>
        <v>EX</v>
      </c>
      <c r="BS131" s="176" t="str">
        <f>$G$31</f>
        <v>C</v>
      </c>
      <c r="BT131" s="176" t="str">
        <f>$G$28</f>
        <v>E</v>
      </c>
      <c r="BU131" s="393" t="s">
        <v>10</v>
      </c>
      <c r="BV131" s="138" t="s">
        <v>128</v>
      </c>
      <c r="BW131" s="175" t="str">
        <f>$G$30</f>
        <v>EX</v>
      </c>
      <c r="BX131" s="176" t="str">
        <f>$G$31</f>
        <v>C</v>
      </c>
      <c r="BY131" s="176" t="str">
        <f>$G$28</f>
        <v>E</v>
      </c>
      <c r="BZ131" s="161" t="s">
        <v>10</v>
      </c>
      <c r="CA131" s="138" t="s">
        <v>128</v>
      </c>
      <c r="CB131" s="175" t="str">
        <f>$G$30</f>
        <v>EX</v>
      </c>
      <c r="CC131" s="176" t="str">
        <f>$G$31</f>
        <v>C</v>
      </c>
      <c r="CD131" s="176" t="str">
        <f>$G$28</f>
        <v>E</v>
      </c>
      <c r="CE131" s="393" t="s">
        <v>10</v>
      </c>
      <c r="CF131" s="155" t="s">
        <v>128</v>
      </c>
      <c r="CG131" s="175" t="str">
        <f>$G$29</f>
        <v>P</v>
      </c>
      <c r="CH131" s="176" t="str">
        <f>$G$31</f>
        <v>C</v>
      </c>
      <c r="CI131" s="176" t="str">
        <f>$G$28</f>
        <v>E</v>
      </c>
      <c r="CJ131" s="393" t="s">
        <v>10</v>
      </c>
      <c r="CK131" s="138" t="s">
        <v>128</v>
      </c>
      <c r="CL131" s="176" t="str">
        <f>$G$29</f>
        <v>P</v>
      </c>
      <c r="CM131" s="170" t="str">
        <f>$G$31</f>
        <v>C</v>
      </c>
      <c r="CN131" s="170" t="str">
        <f>$G$28</f>
        <v>E</v>
      </c>
      <c r="CO131" s="393" t="s">
        <v>10</v>
      </c>
      <c r="CP131" s="138" t="s">
        <v>128</v>
      </c>
      <c r="CQ131" s="176" t="str">
        <f>$G$29</f>
        <v>P</v>
      </c>
      <c r="CR131" s="170" t="str">
        <f>$G$31</f>
        <v>C</v>
      </c>
      <c r="CS131" s="170" t="str">
        <f>$G$28</f>
        <v>E</v>
      </c>
      <c r="CT131" s="392" t="s">
        <v>10</v>
      </c>
      <c r="CU131" s="138" t="s">
        <v>128</v>
      </c>
      <c r="CV131" s="329"/>
    </row>
    <row r="132" spans="3:100" ht="15.75" customHeight="1" x14ac:dyDescent="0.25">
      <c r="C132" s="380">
        <f t="shared" si="217"/>
        <v>0</v>
      </c>
      <c r="I132" s="409" t="e">
        <f t="shared" ca="1" si="218"/>
        <v>#NAME?</v>
      </c>
      <c r="K132" s="110"/>
      <c r="L132" s="74" t="str">
        <f t="shared" si="219"/>
        <v/>
      </c>
      <c r="M132" s="11" t="str">
        <f t="shared" si="220"/>
        <v/>
      </c>
      <c r="N132" s="11" t="str">
        <f t="shared" si="221"/>
        <v/>
      </c>
      <c r="O132" s="11" t="str">
        <f t="shared" si="222"/>
        <v/>
      </c>
      <c r="P132" s="380">
        <f t="shared" si="223"/>
        <v>1</v>
      </c>
      <c r="Q132" s="380">
        <f t="shared" si="224"/>
        <v>1</v>
      </c>
      <c r="X132" s="512">
        <f>F15</f>
        <v>0</v>
      </c>
      <c r="Y132" s="391">
        <v>1</v>
      </c>
      <c r="Z132" s="172">
        <f>COUNTIFS($L$5:$L$300,$X$132,$M$5:$M$300,$Y$33,$N$5:$N$300,$Z$31,$O$5:$O$300,$Z$32)</f>
        <v>0</v>
      </c>
      <c r="AA132" s="172">
        <f>COUNTIFS($L$5:$L$300,$X$132,$M$5:$M$300,$Y$33,$N$5:$N$300,$Z$31,$O$5:$O$300,AA$32)</f>
        <v>0</v>
      </c>
      <c r="AB132" s="172">
        <f>COUNTIFS($L$5:$L$300,$X$132,$M$5:$M$300,$Y$33,$N$5:$N$300,$Z$31,$O$5:$O$300,AB$32)</f>
        <v>0</v>
      </c>
      <c r="AC132" s="97"/>
      <c r="AD132" s="97">
        <f t="shared" ref="AD132:AD138" si="470">SUM(Z132:AB132)</f>
        <v>0</v>
      </c>
      <c r="AE132" s="397" t="str">
        <f t="shared" ref="AE132:AE138" si="471">IF(AD132=0,"",((Z132*4)+(AA132*2)+(AB132*0))/AD132)</f>
        <v/>
      </c>
      <c r="AF132" s="174">
        <f>COUNTIFS($L$5:$L$300,$X$132,$M$5:$M$300,$Y$33,$N$5:$N$300,$AF$31,$O$5:$O$300,AF$32)</f>
        <v>0</v>
      </c>
      <c r="AG132" s="174">
        <f t="shared" ref="AG132:AH137" si="472">COUNTIFS($L$5:$L$300,$X$132,$M$5:$M$300,$Y132,$N$5:$N$300,$AF$31,$O$5:$O$300,AG$32)</f>
        <v>0</v>
      </c>
      <c r="AH132" s="174">
        <f t="shared" si="472"/>
        <v>0</v>
      </c>
      <c r="AI132" s="97">
        <f t="shared" ref="AI132:AI138" si="473">SUM(AF132:AH132)</f>
        <v>0</v>
      </c>
      <c r="AJ132" s="397" t="str">
        <f>IF(AI132=0,"",((AF132*3)+(AG132*1.5)+(AH132*0))/AI132)</f>
        <v/>
      </c>
      <c r="AK132" s="181">
        <f t="shared" ref="AK132:AM137" si="474">COUNTIFS($L$5:$L$300,$X$132,$M$5:$M$300,$Y132,$N$5:$N$300,$AK$31,$O$5:$O$300,AK$32)</f>
        <v>0</v>
      </c>
      <c r="AL132" s="174">
        <f t="shared" si="474"/>
        <v>0</v>
      </c>
      <c r="AM132" s="174">
        <f t="shared" si="474"/>
        <v>0</v>
      </c>
      <c r="AN132" s="97">
        <f t="shared" ref="AN132:AN138" si="475">SUM(AK132:AM132)</f>
        <v>0</v>
      </c>
      <c r="AO132" s="397" t="str">
        <f>IF(AN132=0,"",((AK132*3)+(AL132*1.5)+(AM132*0))/AN132)</f>
        <v/>
      </c>
      <c r="AP132" s="174">
        <f t="shared" ref="AP132:AR137" si="476">COUNTIFS($L$5:$L$300,$X$132,$M$5:$M$300,$Y132,$N$5:$N$300,$AP$31,$O$5:$O$300,AP$32)</f>
        <v>0</v>
      </c>
      <c r="AQ132" s="174">
        <f t="shared" si="476"/>
        <v>0</v>
      </c>
      <c r="AR132" s="174">
        <f t="shared" si="476"/>
        <v>0</v>
      </c>
      <c r="AS132" s="97">
        <f t="shared" ref="AS132:AS138" si="477">SUM(AP132:AR132)</f>
        <v>0</v>
      </c>
      <c r="AT132" s="397" t="str">
        <f t="shared" ref="AT132:AT138" si="478">IF(AS132=0,"",((AP132*3)+(AQ132*1.5)+(AS132*0))/AS132)</f>
        <v/>
      </c>
      <c r="AU132" s="185">
        <f t="shared" ref="AU132:AW137" si="479">COUNTIFS($L$5:$L$300,$X$132,$M$5:$M$300,$Y132,$N$5:$N$300,$AU$31,$O$5:$O$300,AU$32)</f>
        <v>0</v>
      </c>
      <c r="AV132" s="172">
        <f t="shared" si="479"/>
        <v>0</v>
      </c>
      <c r="AW132" s="172">
        <f t="shared" si="479"/>
        <v>0</v>
      </c>
      <c r="AX132" s="97">
        <f t="shared" ref="AX132:AX138" si="480">SUM(AU132:AW132)</f>
        <v>0</v>
      </c>
      <c r="AY132" s="397" t="str">
        <f t="shared" ref="AY132:AY138" si="481">IF(AX132=0,"",((AU132*4)+(AV132*2)+(AW132*0))/AX132)</f>
        <v/>
      </c>
      <c r="AZ132" s="181">
        <f t="shared" ref="AZ132:BB137" si="482">COUNTIFS($L$5:$L$300,$X$132,$M$5:$M$300,$Y132,$N$5:$N$300,$AZ$31,$O$5:$O$300,AZ$32)</f>
        <v>0</v>
      </c>
      <c r="BA132" s="174">
        <f t="shared" si="482"/>
        <v>0</v>
      </c>
      <c r="BB132" s="174">
        <f t="shared" si="482"/>
        <v>0</v>
      </c>
      <c r="BC132" s="409">
        <f t="shared" ref="BC132:BC138" si="483">SUM(AZ132:BB132)</f>
        <v>0</v>
      </c>
      <c r="BD132" s="399" t="str">
        <f t="shared" ref="BD132:BD138" si="484">IF(BC132=0,"",((AZ132*4)+(BA132*2)+(BB132*0))/BC132)</f>
        <v/>
      </c>
      <c r="BE132" s="185">
        <f t="shared" ref="BE132:BG137" si="485">COUNTIFS($L$5:$L$300,$X$132,$M$5:$M$300,$Y132,$N$5:$N$300,$BE$31,$O$5:$O$300,BE$32)</f>
        <v>0</v>
      </c>
      <c r="BF132" s="172">
        <f t="shared" si="485"/>
        <v>0</v>
      </c>
      <c r="BG132" s="172">
        <f t="shared" si="485"/>
        <v>0</v>
      </c>
      <c r="BH132" s="97">
        <f t="shared" ref="BH132:BH138" si="486">SUM(BE132:BG132)</f>
        <v>0</v>
      </c>
      <c r="BI132" s="397" t="str">
        <f t="shared" ref="BI132:BI138" si="487">IF(BH132=0,"",((BE132*4)+(BF132*2)+(BG132*0))/BH132)</f>
        <v/>
      </c>
      <c r="BJ132" s="512">
        <f>H16</f>
        <v>0</v>
      </c>
      <c r="BK132" s="404">
        <v>1</v>
      </c>
      <c r="BL132" s="172">
        <f>COUNTIFS($L$5:$L$300,$BJ$33,$M$5:$M$300,$Y$33,$N$5:$N$300,$Z$31,$O$5:$O$300,$Z$32)</f>
        <v>0</v>
      </c>
      <c r="BM132" s="172">
        <f>COUNTIFS($L$5:$L$300,$BJ$33,$M$5:$M$300,$Y$33,$N$5:$N$300,$Z$31,$O$5:$O$300,BM$32)</f>
        <v>0</v>
      </c>
      <c r="BN132" s="172">
        <f>COUNTIFS($L$5:$L$300,$BJ$33,$M$5:$M$300,$Y$33,$N$5:$N$300,$Z$31,$O$5:$O$300,BN$32)</f>
        <v>0</v>
      </c>
      <c r="BO132" s="172"/>
      <c r="BP132" s="97">
        <f t="shared" ref="BP132:BP138" si="488">SUM(BL132:BN132)</f>
        <v>0</v>
      </c>
      <c r="BQ132" s="397" t="str">
        <f t="shared" ref="BQ132:BQ138" si="489">IF(BP132=0,"",((BL132*4)+(BM132*2)+(BN132*0))/BP132)</f>
        <v/>
      </c>
      <c r="BR132" s="174">
        <f>COUNTIFS($L$5:$L$300,$BJ$33,$M$5:$M$300,$Y$33,$N$5:$N$300,$AF$31,$O$5:$O$300,BR$32)</f>
        <v>0</v>
      </c>
      <c r="BS132" s="174">
        <f t="shared" ref="BS132:BT137" si="490">COUNTIFS($L$5:$L$300,$BJ$33,$M$5:$M$300,$Y132,$N$5:$N$300,$AF$31,$O$5:$O$300,BS$32)</f>
        <v>0</v>
      </c>
      <c r="BT132" s="174">
        <f t="shared" si="490"/>
        <v>0</v>
      </c>
      <c r="BU132" s="97">
        <f t="shared" ref="BU132:BU138" si="491">SUM(BR132:BT132)</f>
        <v>0</v>
      </c>
      <c r="BV132" s="397" t="str">
        <f>IF(BU132=0,"",((BR132*3)+(BS132*1.5)+(BT132*0))/BU132)</f>
        <v/>
      </c>
      <c r="BW132" s="174">
        <f t="shared" ref="BW132:BY137" si="492">COUNTIFS($L$5:$L$300,$BJ$33,$M$5:$M$300,$Y132,$N$5:$N$300,$AK$31,$O$5:$O$300,BW$32)</f>
        <v>0</v>
      </c>
      <c r="BX132" s="174">
        <f t="shared" si="492"/>
        <v>0</v>
      </c>
      <c r="BY132" s="174">
        <f t="shared" si="492"/>
        <v>0</v>
      </c>
      <c r="BZ132" s="97">
        <f t="shared" ref="BZ132:BZ138" si="493">SUM(BW132:BY132)</f>
        <v>0</v>
      </c>
      <c r="CA132" s="397" t="str">
        <f>IF(BZ132=0,"",((BW132*3)+(BX132*1.5)+(BY132*0))/BZ132)</f>
        <v/>
      </c>
      <c r="CB132" s="174">
        <f t="shared" ref="CB132:CD137" si="494">COUNTIFS($L$5:$L$300,$BJ$33,$M$5:$M$300,$Y132,$N$5:$N$300,$AP$31,$O$5:$O$300,CB$32)</f>
        <v>0</v>
      </c>
      <c r="CC132" s="174">
        <f t="shared" si="494"/>
        <v>0</v>
      </c>
      <c r="CD132" s="174">
        <f t="shared" si="494"/>
        <v>0</v>
      </c>
      <c r="CE132" s="97">
        <f t="shared" ref="CE132:CE138" si="495">SUM(CB132:CD132)</f>
        <v>0</v>
      </c>
      <c r="CF132" s="397" t="str">
        <f>IF(CE132=0,"",((CB132*3)+(CC132*1.5)+(CD132*0))/CE132)</f>
        <v/>
      </c>
      <c r="CG132" s="185">
        <f t="shared" ref="CG132:CI137" si="496">COUNTIFS($L$5:$L$300,$BJ$33,$M$5:$M$300,$Y132,$N$5:$N$300,$AU$31,$O$5:$O$300,CG$32)</f>
        <v>0</v>
      </c>
      <c r="CH132" s="172">
        <f t="shared" si="496"/>
        <v>0</v>
      </c>
      <c r="CI132" s="172">
        <f t="shared" si="496"/>
        <v>0</v>
      </c>
      <c r="CJ132" s="97">
        <f t="shared" ref="CJ132:CJ138" si="497">SUM(CG132:CI132)</f>
        <v>0</v>
      </c>
      <c r="CK132" s="400" t="str">
        <f t="shared" ref="CK132:CK138" si="498">IF(CJ132=0,"",((CG132*4)+(CH132*2)+(CI132*0))/CJ132)</f>
        <v/>
      </c>
      <c r="CL132" s="185">
        <f t="shared" ref="CL132:CN137" si="499">COUNTIFS($L$5:$L$300,$BJ$33,$M$5:$M$300,$Y132,$N$5:$N$300,$AZ$31,$O$5:$O$300,CL$32)</f>
        <v>0</v>
      </c>
      <c r="CM132" s="172">
        <f t="shared" si="499"/>
        <v>0</v>
      </c>
      <c r="CN132" s="172">
        <f t="shared" si="499"/>
        <v>0</v>
      </c>
      <c r="CO132" s="97">
        <f t="shared" ref="CO132:CO138" si="500">SUM(CL132:CN132)</f>
        <v>0</v>
      </c>
      <c r="CP132" s="397" t="str">
        <f t="shared" ref="CP132:CP138" si="501">IF(CO132=0,"",((CL132*4)+(CM132*2)+(CN132*0))/CO132)</f>
        <v/>
      </c>
      <c r="CQ132" s="172">
        <f t="shared" ref="CQ132:CS137" si="502">COUNTIFS($L$5:$L$300,$BJ$33,$M$5:$M$300,$Y132,$N$5:$N$300,$BE$31,$O$5:$O$300,CQ$32)</f>
        <v>0</v>
      </c>
      <c r="CR132" s="172">
        <f t="shared" si="502"/>
        <v>0</v>
      </c>
      <c r="CS132" s="172">
        <f t="shared" si="502"/>
        <v>0</v>
      </c>
      <c r="CT132" s="97">
        <f t="shared" ref="CT132:CT138" si="503">SUM(CQ132:CS132)</f>
        <v>0</v>
      </c>
      <c r="CU132" s="397" t="str">
        <f t="shared" ref="CU132:CU138" si="504">IF(CT132=0,"",((CQ132*4)+(CR132*2)+(CS132*0))/CT132)</f>
        <v/>
      </c>
      <c r="CV132" s="98"/>
    </row>
    <row r="133" spans="3:100" x14ac:dyDescent="0.25">
      <c r="C133" s="380">
        <f t="shared" si="217"/>
        <v>0</v>
      </c>
      <c r="I133" s="409" t="e">
        <f t="shared" ca="1" si="218"/>
        <v>#NAME?</v>
      </c>
      <c r="K133" s="110"/>
      <c r="L133" s="74" t="str">
        <f t="shared" si="219"/>
        <v/>
      </c>
      <c r="M133" s="11" t="str">
        <f t="shared" si="220"/>
        <v/>
      </c>
      <c r="N133" s="11" t="str">
        <f t="shared" si="221"/>
        <v/>
      </c>
      <c r="O133" s="11" t="str">
        <f t="shared" si="222"/>
        <v/>
      </c>
      <c r="P133" s="380">
        <f t="shared" si="223"/>
        <v>1</v>
      </c>
      <c r="Q133" s="380">
        <f t="shared" si="224"/>
        <v>1</v>
      </c>
      <c r="X133" s="513"/>
      <c r="Y133" s="129">
        <v>2</v>
      </c>
      <c r="Z133" s="173">
        <f>COUNTIFS($L$5:$L$300,$X$132,$M$5:$M$300,$Y133,$N$5:$N$300,$Z$31,$O$5:$O$300,$Z$32)</f>
        <v>0</v>
      </c>
      <c r="AA133" s="173">
        <f>COUNTIFS($L$5:$L$300,$X$132,$M$5:$M$300,$Y133,$N$5:$N$300,$Z$31,$O$5:$O$300,$AA$32)</f>
        <v>0</v>
      </c>
      <c r="AB133" s="173">
        <f>COUNTIFS($L$5:$L$300,$X$132,$M$5:$M$300,$Y133,$N$5:$N$300,$Z$31,$O$5:$O$300,$AB$32)</f>
        <v>0</v>
      </c>
      <c r="AC133" s="130"/>
      <c r="AD133" s="130">
        <f t="shared" si="470"/>
        <v>0</v>
      </c>
      <c r="AE133" s="137" t="str">
        <f t="shared" si="471"/>
        <v/>
      </c>
      <c r="AF133" s="173">
        <f>COUNTIFS($L$5:$L$300,$X$132,$M$5:$M$300,$Y133,$N$5:$N$300,$AF$31,$O$5:$O$300,AF$32)</f>
        <v>0</v>
      </c>
      <c r="AG133" s="173">
        <f t="shared" si="472"/>
        <v>0</v>
      </c>
      <c r="AH133" s="173">
        <f t="shared" si="472"/>
        <v>0</v>
      </c>
      <c r="AI133" s="130">
        <f t="shared" si="473"/>
        <v>0</v>
      </c>
      <c r="AJ133" s="137" t="str">
        <f t="shared" ref="AJ133:AJ138" si="505">IF(AI133=0,"",((AF133*3)+(AG133*1.5)+(AH133*0))/AI133)</f>
        <v/>
      </c>
      <c r="AK133" s="182">
        <f t="shared" si="474"/>
        <v>0</v>
      </c>
      <c r="AL133" s="173">
        <f t="shared" si="474"/>
        <v>0</v>
      </c>
      <c r="AM133" s="173">
        <f t="shared" si="474"/>
        <v>0</v>
      </c>
      <c r="AN133" s="130">
        <f t="shared" si="475"/>
        <v>0</v>
      </c>
      <c r="AO133" s="137" t="str">
        <f t="shared" ref="AO133:AO138" si="506">IF(AN133=0,"",((AK133*3)+(AL133*1.5)+(AM133*0))/AN133)</f>
        <v/>
      </c>
      <c r="AP133" s="173">
        <f t="shared" si="476"/>
        <v>0</v>
      </c>
      <c r="AQ133" s="173">
        <f t="shared" si="476"/>
        <v>0</v>
      </c>
      <c r="AR133" s="173">
        <f t="shared" si="476"/>
        <v>0</v>
      </c>
      <c r="AS133" s="130">
        <f t="shared" si="477"/>
        <v>0</v>
      </c>
      <c r="AT133" s="137" t="str">
        <f t="shared" si="478"/>
        <v/>
      </c>
      <c r="AU133" s="182">
        <f t="shared" si="479"/>
        <v>0</v>
      </c>
      <c r="AV133" s="173">
        <f t="shared" si="479"/>
        <v>0</v>
      </c>
      <c r="AW133" s="173">
        <f t="shared" si="479"/>
        <v>0</v>
      </c>
      <c r="AX133" s="130">
        <f t="shared" si="480"/>
        <v>0</v>
      </c>
      <c r="AY133" s="137" t="str">
        <f t="shared" si="481"/>
        <v/>
      </c>
      <c r="AZ133" s="182">
        <f t="shared" si="482"/>
        <v>0</v>
      </c>
      <c r="BA133" s="173">
        <f t="shared" si="482"/>
        <v>0</v>
      </c>
      <c r="BB133" s="173">
        <f t="shared" si="482"/>
        <v>0</v>
      </c>
      <c r="BC133" s="130">
        <f t="shared" si="483"/>
        <v>0</v>
      </c>
      <c r="BD133" s="137" t="str">
        <f t="shared" si="484"/>
        <v/>
      </c>
      <c r="BE133" s="182">
        <f t="shared" si="485"/>
        <v>0</v>
      </c>
      <c r="BF133" s="173">
        <f t="shared" si="485"/>
        <v>0</v>
      </c>
      <c r="BG133" s="173">
        <f t="shared" si="485"/>
        <v>0</v>
      </c>
      <c r="BH133" s="130">
        <f t="shared" si="486"/>
        <v>0</v>
      </c>
      <c r="BI133" s="137" t="str">
        <f t="shared" si="487"/>
        <v/>
      </c>
      <c r="BJ133" s="513"/>
      <c r="BK133" s="126">
        <v>2</v>
      </c>
      <c r="BL133" s="236">
        <f>COUNTIFS($L$5:$L$300,$BJ$33,$M$5:$M$300,$Y133,$N$5:$N$300,$Z$31,$O$5:$O$300,$Z$32)</f>
        <v>0</v>
      </c>
      <c r="BM133" s="236">
        <f>COUNTIFS($L$5:$L$300,$BJ$33,$M$5:$M$300,$Y133,$N$5:$N$300,$Z$31,$O$5:$O$300,$AA$32)</f>
        <v>0</v>
      </c>
      <c r="BN133" s="236">
        <f>COUNTIFS($L$5:$L$300,$BJ$33,$M$5:$M$300,$Y133,$N$5:$N$300,$Z$31,$O$5:$O$300,$AB$32)</f>
        <v>0</v>
      </c>
      <c r="BO133" s="236"/>
      <c r="BP133" s="233">
        <f t="shared" si="488"/>
        <v>0</v>
      </c>
      <c r="BQ133" s="240" t="str">
        <f t="shared" si="489"/>
        <v/>
      </c>
      <c r="BR133" s="236">
        <f>COUNTIFS($L$5:$L$300,$BJ$33,$M$5:$M$300,$Y133,$N$5:$N$300,$AF$31,$O$5:$O$300,BR$32)</f>
        <v>0</v>
      </c>
      <c r="BS133" s="236">
        <f t="shared" si="490"/>
        <v>0</v>
      </c>
      <c r="BT133" s="236">
        <f t="shared" si="490"/>
        <v>0</v>
      </c>
      <c r="BU133" s="233">
        <f t="shared" si="491"/>
        <v>0</v>
      </c>
      <c r="BV133" s="240" t="str">
        <f t="shared" ref="BV133:BV138" si="507">IF(BU133=0,"",((BR133*3)+(BS133*1.5)+(BT133*0))/BU133)</f>
        <v/>
      </c>
      <c r="BW133" s="236">
        <f t="shared" si="492"/>
        <v>0</v>
      </c>
      <c r="BX133" s="236">
        <f t="shared" si="492"/>
        <v>0</v>
      </c>
      <c r="BY133" s="236">
        <f t="shared" si="492"/>
        <v>0</v>
      </c>
      <c r="BZ133" s="233">
        <f t="shared" si="493"/>
        <v>0</v>
      </c>
      <c r="CA133" s="240" t="str">
        <f t="shared" ref="CA133:CA138" si="508">IF(BZ133=0,"",((BW133*3)+(BX133*1.5)+(BY133*0))/BZ133)</f>
        <v/>
      </c>
      <c r="CB133" s="236">
        <f t="shared" si="494"/>
        <v>0</v>
      </c>
      <c r="CC133" s="236">
        <f t="shared" si="494"/>
        <v>0</v>
      </c>
      <c r="CD133" s="236">
        <f t="shared" si="494"/>
        <v>0</v>
      </c>
      <c r="CE133" s="233">
        <f t="shared" si="495"/>
        <v>0</v>
      </c>
      <c r="CF133" s="240" t="str">
        <f t="shared" ref="CF133:CF138" si="509">IF(CE133=0,"",((CB133*3)+(CC133*1.5)+(CD133*0))/CE133)</f>
        <v/>
      </c>
      <c r="CG133" s="237">
        <f t="shared" si="496"/>
        <v>0</v>
      </c>
      <c r="CH133" s="236">
        <f t="shared" si="496"/>
        <v>0</v>
      </c>
      <c r="CI133" s="236">
        <f t="shared" si="496"/>
        <v>0</v>
      </c>
      <c r="CJ133" s="233">
        <f t="shared" si="497"/>
        <v>0</v>
      </c>
      <c r="CK133" s="242" t="str">
        <f t="shared" si="498"/>
        <v/>
      </c>
      <c r="CL133" s="237">
        <f t="shared" si="499"/>
        <v>0</v>
      </c>
      <c r="CM133" s="236">
        <f t="shared" si="499"/>
        <v>0</v>
      </c>
      <c r="CN133" s="236">
        <f t="shared" si="499"/>
        <v>0</v>
      </c>
      <c r="CO133" s="233">
        <f t="shared" si="500"/>
        <v>0</v>
      </c>
      <c r="CP133" s="240" t="str">
        <f t="shared" si="501"/>
        <v/>
      </c>
      <c r="CQ133" s="236">
        <f t="shared" si="502"/>
        <v>0</v>
      </c>
      <c r="CR133" s="236">
        <f t="shared" si="502"/>
        <v>0</v>
      </c>
      <c r="CS133" s="236">
        <f t="shared" si="502"/>
        <v>0</v>
      </c>
      <c r="CT133" s="233">
        <f t="shared" si="503"/>
        <v>0</v>
      </c>
      <c r="CU133" s="240" t="str">
        <f t="shared" si="504"/>
        <v/>
      </c>
      <c r="CV133" s="98"/>
    </row>
    <row r="134" spans="3:100" x14ac:dyDescent="0.25">
      <c r="C134" s="380">
        <f t="shared" ref="C134:C197" si="510">IFERROR(_xlfn.NUMBERVALUE(L134),L134)</f>
        <v>0</v>
      </c>
      <c r="I134" s="409" t="e">
        <f t="shared" ref="I134:I197" ca="1" si="511">IF(OR($A$4=C134,$A$5=C134,$A$6=C134,$A$7=C134,$A$8=C134,$A$9=C134,$A$10=C134,$A$11=C134,$A$12=C134,$A$13=C134,$A$14=C134,$A$15=C134,$A$16=C134,$A$17=C134,$A$18=C134),1,2)</f>
        <v>#NAME?</v>
      </c>
      <c r="K134" s="110"/>
      <c r="L134" s="74" t="str">
        <f t="shared" ref="L134:L197" si="512">MID(K134,1,2)</f>
        <v/>
      </c>
      <c r="M134" s="11" t="str">
        <f t="shared" ref="M134:M197" si="513">MID(K134,3,1)</f>
        <v/>
      </c>
      <c r="N134" s="11" t="str">
        <f t="shared" ref="N134:N197" si="514">MID(K134,4,1)</f>
        <v/>
      </c>
      <c r="O134" s="11" t="str">
        <f t="shared" ref="O134:O197" si="515">MID(K134,5,2)</f>
        <v/>
      </c>
      <c r="P134" s="380">
        <f t="shared" ref="P134:P197" si="516">IF(AND($T$18=C134,N134="S"),1,IF(AND($T$19=C134,N134="S"),6,IF(AND($T$20=C134,N134="S"),5,IF(AND($T$21=C134,N134="S"),4,IF(AND($T$22=C134,N134="S"),3,IF(AND($T$23=C134,N134="S"),2,P133))))))</f>
        <v>1</v>
      </c>
      <c r="Q134" s="380">
        <f t="shared" ref="Q134:Q197" si="517">IF(AND($T$29=C134,N134="S"),1,IF(AND($T$30=C134,N134="S"),2,IF(AND($T$31=C134,N134="S"),3,IF(AND($T$32=C134,N134="S"),4,IF(AND($T$33=C134,N134="S"),5,IF(AND($T$34=C134,N134="S"),6,Q133))))))</f>
        <v>1</v>
      </c>
      <c r="X134" s="513"/>
      <c r="Y134" s="111">
        <v>3</v>
      </c>
      <c r="Z134" s="174">
        <f>COUNTIFS($L$5:$L$300,$X$132,$M$5:$M$300,$Y134,$N$5:$N$300,$Z$31,$O$5:$O$300,$Z$32)</f>
        <v>0</v>
      </c>
      <c r="AA134" s="174">
        <f>COUNTIFS($L$5:$L$300,$X$132,$M$5:$M$300,$Y134,$N$5:$N$300,$Z$31,$O$5:$O$300,$AA$32)</f>
        <v>0</v>
      </c>
      <c r="AB134" s="174">
        <f>COUNTIFS($L$5:$L$300,$X$132,$M$5:$M$300,$Y134,$N$5:$N$300,$Z$31,$O$5:$O$300,$AB$32)</f>
        <v>0</v>
      </c>
      <c r="AC134" s="409"/>
      <c r="AD134" s="409">
        <f t="shared" si="470"/>
        <v>0</v>
      </c>
      <c r="AE134" s="399" t="str">
        <f t="shared" si="471"/>
        <v/>
      </c>
      <c r="AF134" s="174">
        <f>COUNTIFS($L$5:$L$300,$X$132,$M$5:$M$300,$Y134,$N$5:$N$300,$AF$31,$O$5:$O$300,AF$32)</f>
        <v>0</v>
      </c>
      <c r="AG134" s="174">
        <f t="shared" si="472"/>
        <v>0</v>
      </c>
      <c r="AH134" s="174">
        <f t="shared" si="472"/>
        <v>0</v>
      </c>
      <c r="AI134" s="409">
        <f t="shared" si="473"/>
        <v>0</v>
      </c>
      <c r="AJ134" s="399" t="str">
        <f t="shared" si="505"/>
        <v/>
      </c>
      <c r="AK134" s="181">
        <f t="shared" si="474"/>
        <v>0</v>
      </c>
      <c r="AL134" s="174">
        <f t="shared" si="474"/>
        <v>0</v>
      </c>
      <c r="AM134" s="174">
        <f t="shared" si="474"/>
        <v>0</v>
      </c>
      <c r="AN134" s="409">
        <f t="shared" si="475"/>
        <v>0</v>
      </c>
      <c r="AO134" s="399" t="str">
        <f t="shared" si="506"/>
        <v/>
      </c>
      <c r="AP134" s="174">
        <f t="shared" si="476"/>
        <v>0</v>
      </c>
      <c r="AQ134" s="174">
        <f t="shared" si="476"/>
        <v>0</v>
      </c>
      <c r="AR134" s="174">
        <f t="shared" si="476"/>
        <v>0</v>
      </c>
      <c r="AS134" s="409">
        <f t="shared" si="477"/>
        <v>0</v>
      </c>
      <c r="AT134" s="399" t="str">
        <f t="shared" si="478"/>
        <v/>
      </c>
      <c r="AU134" s="181">
        <f t="shared" si="479"/>
        <v>0</v>
      </c>
      <c r="AV134" s="174">
        <f t="shared" si="479"/>
        <v>0</v>
      </c>
      <c r="AW134" s="174">
        <f t="shared" si="479"/>
        <v>0</v>
      </c>
      <c r="AX134" s="409">
        <f t="shared" si="480"/>
        <v>0</v>
      </c>
      <c r="AY134" s="399" t="str">
        <f t="shared" si="481"/>
        <v/>
      </c>
      <c r="AZ134" s="181">
        <f t="shared" si="482"/>
        <v>0</v>
      </c>
      <c r="BA134" s="174">
        <f t="shared" si="482"/>
        <v>0</v>
      </c>
      <c r="BB134" s="174">
        <f t="shared" si="482"/>
        <v>0</v>
      </c>
      <c r="BC134" s="409">
        <f t="shared" si="483"/>
        <v>0</v>
      </c>
      <c r="BD134" s="399" t="str">
        <f t="shared" si="484"/>
        <v/>
      </c>
      <c r="BE134" s="181">
        <f t="shared" si="485"/>
        <v>0</v>
      </c>
      <c r="BF134" s="174">
        <f t="shared" si="485"/>
        <v>0</v>
      </c>
      <c r="BG134" s="174">
        <f t="shared" si="485"/>
        <v>0</v>
      </c>
      <c r="BH134" s="409">
        <f t="shared" si="486"/>
        <v>0</v>
      </c>
      <c r="BI134" s="399" t="str">
        <f t="shared" si="487"/>
        <v/>
      </c>
      <c r="BJ134" s="513"/>
      <c r="BK134" s="132">
        <v>3</v>
      </c>
      <c r="BL134" s="174">
        <f>COUNTIFS($L$5:$L$300,$BJ$33,$M$5:$M$300,$Y134,$N$5:$N$300,$Z$31,$O$5:$O$300,$Z$32)</f>
        <v>0</v>
      </c>
      <c r="BM134" s="174">
        <f>COUNTIFS($L$5:$L$300,$BJ$33,$M$5:$M$300,$Y134,$N$5:$N$300,$Z$31,$O$5:$O$300,$AA$32)</f>
        <v>0</v>
      </c>
      <c r="BN134" s="174">
        <f>COUNTIFS($L$5:$L$300,$BJ$33,$M$5:$M$300,$Y134,$N$5:$N$300,$Z$31,$O$5:$O$300,$AB$32)</f>
        <v>0</v>
      </c>
      <c r="BO134" s="174"/>
      <c r="BP134" s="409">
        <f t="shared" si="488"/>
        <v>0</v>
      </c>
      <c r="BQ134" s="399" t="str">
        <f t="shared" si="489"/>
        <v/>
      </c>
      <c r="BR134" s="174">
        <f>COUNTIFS($L$5:$L$300,$BJ$33,$M$5:$M$300,$Y134,$N$5:$N$300,$AF$31,$O$5:$O$300,BR$32)</f>
        <v>0</v>
      </c>
      <c r="BS134" s="174">
        <f t="shared" si="490"/>
        <v>0</v>
      </c>
      <c r="BT134" s="174">
        <f t="shared" si="490"/>
        <v>0</v>
      </c>
      <c r="BU134" s="409">
        <f t="shared" si="491"/>
        <v>0</v>
      </c>
      <c r="BV134" s="399" t="str">
        <f t="shared" si="507"/>
        <v/>
      </c>
      <c r="BW134" s="174">
        <f t="shared" si="492"/>
        <v>0</v>
      </c>
      <c r="BX134" s="174">
        <f t="shared" si="492"/>
        <v>0</v>
      </c>
      <c r="BY134" s="174">
        <f t="shared" si="492"/>
        <v>0</v>
      </c>
      <c r="BZ134" s="409">
        <f t="shared" si="493"/>
        <v>0</v>
      </c>
      <c r="CA134" s="399" t="str">
        <f t="shared" si="508"/>
        <v/>
      </c>
      <c r="CB134" s="174">
        <f t="shared" si="494"/>
        <v>0</v>
      </c>
      <c r="CC134" s="174">
        <f t="shared" si="494"/>
        <v>0</v>
      </c>
      <c r="CD134" s="174">
        <f t="shared" si="494"/>
        <v>0</v>
      </c>
      <c r="CE134" s="409">
        <f t="shared" si="495"/>
        <v>0</v>
      </c>
      <c r="CF134" s="399" t="str">
        <f t="shared" si="509"/>
        <v/>
      </c>
      <c r="CG134" s="181">
        <f t="shared" si="496"/>
        <v>0</v>
      </c>
      <c r="CH134" s="174">
        <f t="shared" si="496"/>
        <v>0</v>
      </c>
      <c r="CI134" s="174">
        <f t="shared" si="496"/>
        <v>0</v>
      </c>
      <c r="CJ134" s="409">
        <f t="shared" si="497"/>
        <v>0</v>
      </c>
      <c r="CK134" s="398" t="str">
        <f t="shared" si="498"/>
        <v/>
      </c>
      <c r="CL134" s="181">
        <f t="shared" si="499"/>
        <v>0</v>
      </c>
      <c r="CM134" s="174">
        <f t="shared" si="499"/>
        <v>0</v>
      </c>
      <c r="CN134" s="174">
        <f t="shared" si="499"/>
        <v>0</v>
      </c>
      <c r="CO134" s="409">
        <f t="shared" si="500"/>
        <v>0</v>
      </c>
      <c r="CP134" s="399" t="str">
        <f t="shared" si="501"/>
        <v/>
      </c>
      <c r="CQ134" s="174">
        <f t="shared" si="502"/>
        <v>0</v>
      </c>
      <c r="CR134" s="174">
        <f t="shared" si="502"/>
        <v>0</v>
      </c>
      <c r="CS134" s="174">
        <f t="shared" si="502"/>
        <v>0</v>
      </c>
      <c r="CT134" s="409">
        <f t="shared" si="503"/>
        <v>0</v>
      </c>
      <c r="CU134" s="399" t="str">
        <f t="shared" si="504"/>
        <v/>
      </c>
      <c r="CV134" s="98"/>
    </row>
    <row r="135" spans="3:100" x14ac:dyDescent="0.25">
      <c r="C135" s="380">
        <f t="shared" si="510"/>
        <v>0</v>
      </c>
      <c r="I135" s="409" t="e">
        <f t="shared" ca="1" si="511"/>
        <v>#NAME?</v>
      </c>
      <c r="K135" s="110"/>
      <c r="L135" s="74" t="str">
        <f t="shared" si="512"/>
        <v/>
      </c>
      <c r="M135" s="11" t="str">
        <f t="shared" si="513"/>
        <v/>
      </c>
      <c r="N135" s="11" t="str">
        <f t="shared" si="514"/>
        <v/>
      </c>
      <c r="O135" s="11" t="str">
        <f t="shared" si="515"/>
        <v/>
      </c>
      <c r="P135" s="380">
        <f t="shared" si="516"/>
        <v>1</v>
      </c>
      <c r="Q135" s="380">
        <f t="shared" si="517"/>
        <v>1</v>
      </c>
      <c r="X135" s="513"/>
      <c r="Y135" s="129">
        <v>4</v>
      </c>
      <c r="Z135" s="173">
        <f>COUNTIFS($L$5:$L$300,$X$132,$M$5:$M$300,$Y135,$N$5:$N$300,$Z$31,$O$5:$O$300,$Z$32)</f>
        <v>0</v>
      </c>
      <c r="AA135" s="173">
        <f>COUNTIFS($L$5:$L$300,$X$132,$M$5:$M$300,$Y135,$N$5:$N$300,$Z$31,$O$5:$O$300,$AA$32)</f>
        <v>0</v>
      </c>
      <c r="AB135" s="173">
        <f>COUNTIFS($L$5:$L$300,$X$132,$M$5:$M$300,$Y135,$N$5:$N$300,$Z$31,$O$5:$O$300,$AB$32)</f>
        <v>0</v>
      </c>
      <c r="AC135" s="130"/>
      <c r="AD135" s="130">
        <f t="shared" si="470"/>
        <v>0</v>
      </c>
      <c r="AE135" s="137" t="str">
        <f t="shared" si="471"/>
        <v/>
      </c>
      <c r="AF135" s="173">
        <f>COUNTIFS($L$5:$L$300,$X$132,$M$5:$M$300,$Y135,$N$5:$N$300,$AF$31,$O$5:$O$300,AF$32)</f>
        <v>0</v>
      </c>
      <c r="AG135" s="173">
        <f t="shared" si="472"/>
        <v>0</v>
      </c>
      <c r="AH135" s="173">
        <f t="shared" si="472"/>
        <v>0</v>
      </c>
      <c r="AI135" s="130">
        <f t="shared" si="473"/>
        <v>0</v>
      </c>
      <c r="AJ135" s="137" t="str">
        <f t="shared" si="505"/>
        <v/>
      </c>
      <c r="AK135" s="182">
        <f t="shared" si="474"/>
        <v>0</v>
      </c>
      <c r="AL135" s="173">
        <f t="shared" si="474"/>
        <v>0</v>
      </c>
      <c r="AM135" s="173">
        <f t="shared" si="474"/>
        <v>0</v>
      </c>
      <c r="AN135" s="130">
        <f t="shared" si="475"/>
        <v>0</v>
      </c>
      <c r="AO135" s="137" t="str">
        <f t="shared" si="506"/>
        <v/>
      </c>
      <c r="AP135" s="173">
        <f t="shared" si="476"/>
        <v>0</v>
      </c>
      <c r="AQ135" s="173">
        <f t="shared" si="476"/>
        <v>0</v>
      </c>
      <c r="AR135" s="173">
        <f t="shared" si="476"/>
        <v>0</v>
      </c>
      <c r="AS135" s="130">
        <f t="shared" si="477"/>
        <v>0</v>
      </c>
      <c r="AT135" s="137" t="str">
        <f t="shared" si="478"/>
        <v/>
      </c>
      <c r="AU135" s="182">
        <f t="shared" si="479"/>
        <v>0</v>
      </c>
      <c r="AV135" s="173">
        <f t="shared" si="479"/>
        <v>0</v>
      </c>
      <c r="AW135" s="173">
        <f t="shared" si="479"/>
        <v>0</v>
      </c>
      <c r="AX135" s="130">
        <f t="shared" si="480"/>
        <v>0</v>
      </c>
      <c r="AY135" s="137" t="str">
        <f t="shared" si="481"/>
        <v/>
      </c>
      <c r="AZ135" s="182">
        <f t="shared" si="482"/>
        <v>0</v>
      </c>
      <c r="BA135" s="173">
        <f t="shared" si="482"/>
        <v>0</v>
      </c>
      <c r="BB135" s="173">
        <f t="shared" si="482"/>
        <v>0</v>
      </c>
      <c r="BC135" s="130">
        <f t="shared" si="483"/>
        <v>0</v>
      </c>
      <c r="BD135" s="137" t="str">
        <f t="shared" si="484"/>
        <v/>
      </c>
      <c r="BE135" s="182">
        <f t="shared" si="485"/>
        <v>0</v>
      </c>
      <c r="BF135" s="173">
        <f t="shared" si="485"/>
        <v>0</v>
      </c>
      <c r="BG135" s="173">
        <f t="shared" si="485"/>
        <v>0</v>
      </c>
      <c r="BH135" s="130">
        <f t="shared" si="486"/>
        <v>0</v>
      </c>
      <c r="BI135" s="137" t="str">
        <f t="shared" si="487"/>
        <v/>
      </c>
      <c r="BJ135" s="513"/>
      <c r="BK135" s="126">
        <v>4</v>
      </c>
      <c r="BL135" s="236">
        <f>COUNTIFS($L$5:$L$300,$BJ$33,$M$5:$M$300,$Y135,$N$5:$N$300,$Z$31,$O$5:$O$300,$Z$32)</f>
        <v>0</v>
      </c>
      <c r="BM135" s="236">
        <f>COUNTIFS($L$5:$L$300,$BJ$33,$M$5:$M$300,$Y135,$N$5:$N$300,$Z$31,$O$5:$O$300,$AA$32)</f>
        <v>0</v>
      </c>
      <c r="BN135" s="236">
        <f>COUNTIFS($L$5:$L$300,$BJ$33,$M$5:$M$300,$Y135,$N$5:$N$300,$Z$31,$O$5:$O$300,$AB$32)</f>
        <v>0</v>
      </c>
      <c r="BO135" s="236"/>
      <c r="BP135" s="233">
        <f t="shared" si="488"/>
        <v>0</v>
      </c>
      <c r="BQ135" s="240" t="str">
        <f t="shared" si="489"/>
        <v/>
      </c>
      <c r="BR135" s="236">
        <f>COUNTIFS($L$5:$L$300,$BJ$33,$M$5:$M$300,$Y135,$N$5:$N$300,$AF$31,$O$5:$O$300,BR$32)</f>
        <v>0</v>
      </c>
      <c r="BS135" s="236">
        <f t="shared" si="490"/>
        <v>0</v>
      </c>
      <c r="BT135" s="236">
        <f t="shared" si="490"/>
        <v>0</v>
      </c>
      <c r="BU135" s="233">
        <f t="shared" si="491"/>
        <v>0</v>
      </c>
      <c r="BV135" s="240" t="str">
        <f t="shared" si="507"/>
        <v/>
      </c>
      <c r="BW135" s="236">
        <f t="shared" si="492"/>
        <v>0</v>
      </c>
      <c r="BX135" s="236">
        <f t="shared" si="492"/>
        <v>0</v>
      </c>
      <c r="BY135" s="236">
        <f t="shared" si="492"/>
        <v>0</v>
      </c>
      <c r="BZ135" s="233">
        <f t="shared" si="493"/>
        <v>0</v>
      </c>
      <c r="CA135" s="240" t="str">
        <f t="shared" si="508"/>
        <v/>
      </c>
      <c r="CB135" s="236">
        <f t="shared" si="494"/>
        <v>0</v>
      </c>
      <c r="CC135" s="236">
        <f t="shared" si="494"/>
        <v>0</v>
      </c>
      <c r="CD135" s="236">
        <f t="shared" si="494"/>
        <v>0</v>
      </c>
      <c r="CE135" s="233">
        <f t="shared" si="495"/>
        <v>0</v>
      </c>
      <c r="CF135" s="240" t="str">
        <f t="shared" si="509"/>
        <v/>
      </c>
      <c r="CG135" s="237">
        <f t="shared" si="496"/>
        <v>0</v>
      </c>
      <c r="CH135" s="236">
        <f t="shared" si="496"/>
        <v>0</v>
      </c>
      <c r="CI135" s="236">
        <f t="shared" si="496"/>
        <v>0</v>
      </c>
      <c r="CJ135" s="233">
        <f t="shared" si="497"/>
        <v>0</v>
      </c>
      <c r="CK135" s="242" t="str">
        <f t="shared" si="498"/>
        <v/>
      </c>
      <c r="CL135" s="237">
        <f t="shared" si="499"/>
        <v>0</v>
      </c>
      <c r="CM135" s="236">
        <f t="shared" si="499"/>
        <v>0</v>
      </c>
      <c r="CN135" s="236">
        <f t="shared" si="499"/>
        <v>0</v>
      </c>
      <c r="CO135" s="233">
        <f t="shared" si="500"/>
        <v>0</v>
      </c>
      <c r="CP135" s="240" t="str">
        <f t="shared" si="501"/>
        <v/>
      </c>
      <c r="CQ135" s="236">
        <f t="shared" si="502"/>
        <v>0</v>
      </c>
      <c r="CR135" s="236">
        <f t="shared" si="502"/>
        <v>0</v>
      </c>
      <c r="CS135" s="236">
        <f t="shared" si="502"/>
        <v>0</v>
      </c>
      <c r="CT135" s="233">
        <f t="shared" si="503"/>
        <v>0</v>
      </c>
      <c r="CU135" s="240" t="str">
        <f t="shared" si="504"/>
        <v/>
      </c>
      <c r="CV135" s="98"/>
    </row>
    <row r="136" spans="3:100" x14ac:dyDescent="0.25">
      <c r="C136" s="380">
        <f t="shared" si="510"/>
        <v>0</v>
      </c>
      <c r="I136" s="409" t="e">
        <f t="shared" ca="1" si="511"/>
        <v>#NAME?</v>
      </c>
      <c r="K136" s="110"/>
      <c r="L136" s="74" t="str">
        <f t="shared" si="512"/>
        <v/>
      </c>
      <c r="M136" s="11" t="str">
        <f t="shared" si="513"/>
        <v/>
      </c>
      <c r="N136" s="11" t="str">
        <f t="shared" si="514"/>
        <v/>
      </c>
      <c r="O136" s="11" t="str">
        <f t="shared" si="515"/>
        <v/>
      </c>
      <c r="P136" s="380">
        <f t="shared" si="516"/>
        <v>1</v>
      </c>
      <c r="Q136" s="380">
        <f t="shared" si="517"/>
        <v>1</v>
      </c>
      <c r="X136" s="513"/>
      <c r="Y136" s="111">
        <v>5</v>
      </c>
      <c r="Z136" s="174">
        <f>COUNTIFS($L$5:$L$300,$X$132,$M$5:$M$300,$Y136,$N$5:$N$300,$Z$31,$O$5:$O$300,$Z$32)</f>
        <v>0</v>
      </c>
      <c r="AA136" s="174">
        <f>COUNTIFS($L$5:$L$300,$X$132,$M$5:$M$300,$Y136,$N$5:$N$300,$Z$31,$O$5:$O$300,$AA$32)</f>
        <v>0</v>
      </c>
      <c r="AB136" s="174">
        <f>COUNTIFS($L$5:$L$300,$X$132,$M$5:$M$300,$Y136,$N$5:$N$300,$Z$31,$O$5:$O$300,$AB$32)</f>
        <v>0</v>
      </c>
      <c r="AC136" s="409"/>
      <c r="AD136" s="409">
        <f t="shared" si="470"/>
        <v>0</v>
      </c>
      <c r="AE136" s="399" t="str">
        <f t="shared" si="471"/>
        <v/>
      </c>
      <c r="AF136" s="174">
        <f>COUNTIFS($L$5:$L$300,$X$132,$M$5:$M$300,$Y136,$N$5:$N$300,$AF$31,$O$5:$O$300,AF$32)</f>
        <v>0</v>
      </c>
      <c r="AG136" s="174">
        <f t="shared" si="472"/>
        <v>0</v>
      </c>
      <c r="AH136" s="174">
        <f t="shared" si="472"/>
        <v>0</v>
      </c>
      <c r="AI136" s="409">
        <f t="shared" si="473"/>
        <v>0</v>
      </c>
      <c r="AJ136" s="399" t="str">
        <f t="shared" si="505"/>
        <v/>
      </c>
      <c r="AK136" s="181">
        <f t="shared" si="474"/>
        <v>0</v>
      </c>
      <c r="AL136" s="174">
        <f t="shared" si="474"/>
        <v>0</v>
      </c>
      <c r="AM136" s="174">
        <f t="shared" si="474"/>
        <v>0</v>
      </c>
      <c r="AN136" s="409">
        <f t="shared" si="475"/>
        <v>0</v>
      </c>
      <c r="AO136" s="399" t="str">
        <f t="shared" si="506"/>
        <v/>
      </c>
      <c r="AP136" s="174">
        <f t="shared" si="476"/>
        <v>0</v>
      </c>
      <c r="AQ136" s="174">
        <f t="shared" si="476"/>
        <v>0</v>
      </c>
      <c r="AR136" s="174">
        <f t="shared" si="476"/>
        <v>0</v>
      </c>
      <c r="AS136" s="409">
        <f t="shared" si="477"/>
        <v>0</v>
      </c>
      <c r="AT136" s="399" t="str">
        <f t="shared" si="478"/>
        <v/>
      </c>
      <c r="AU136" s="181">
        <f t="shared" si="479"/>
        <v>0</v>
      </c>
      <c r="AV136" s="174">
        <f t="shared" si="479"/>
        <v>0</v>
      </c>
      <c r="AW136" s="174">
        <f t="shared" si="479"/>
        <v>0</v>
      </c>
      <c r="AX136" s="409">
        <f t="shared" si="480"/>
        <v>0</v>
      </c>
      <c r="AY136" s="399" t="str">
        <f t="shared" si="481"/>
        <v/>
      </c>
      <c r="AZ136" s="181">
        <f t="shared" si="482"/>
        <v>0</v>
      </c>
      <c r="BA136" s="174">
        <f t="shared" si="482"/>
        <v>0</v>
      </c>
      <c r="BB136" s="174">
        <f t="shared" si="482"/>
        <v>0</v>
      </c>
      <c r="BC136" s="409">
        <f t="shared" si="483"/>
        <v>0</v>
      </c>
      <c r="BD136" s="399" t="str">
        <f t="shared" si="484"/>
        <v/>
      </c>
      <c r="BE136" s="181">
        <f t="shared" si="485"/>
        <v>0</v>
      </c>
      <c r="BF136" s="174">
        <f t="shared" si="485"/>
        <v>0</v>
      </c>
      <c r="BG136" s="174">
        <f t="shared" si="485"/>
        <v>0</v>
      </c>
      <c r="BH136" s="409">
        <f t="shared" si="486"/>
        <v>0</v>
      </c>
      <c r="BI136" s="399" t="str">
        <f t="shared" si="487"/>
        <v/>
      </c>
      <c r="BJ136" s="513"/>
      <c r="BK136" s="132">
        <v>5</v>
      </c>
      <c r="BL136" s="174">
        <f>COUNTIFS($L$5:$L$300,$BJ$33,$M$5:$M$300,$Y136,$N$5:$N$300,$Z$31,$O$5:$O$300,$Z$32)</f>
        <v>0</v>
      </c>
      <c r="BM136" s="174">
        <f>COUNTIFS($L$5:$L$300,$BJ$33,$M$5:$M$300,$Y136,$N$5:$N$300,$Z$31,$O$5:$O$300,$AA$32)</f>
        <v>0</v>
      </c>
      <c r="BN136" s="174">
        <f>COUNTIFS($L$5:$L$300,$BJ$33,$M$5:$M$300,$Y136,$N$5:$N$300,$Z$31,$O$5:$O$300,$AB$32)</f>
        <v>0</v>
      </c>
      <c r="BO136" s="174"/>
      <c r="BP136" s="409">
        <f t="shared" si="488"/>
        <v>0</v>
      </c>
      <c r="BQ136" s="399" t="str">
        <f t="shared" si="489"/>
        <v/>
      </c>
      <c r="BR136" s="174">
        <f>COUNTIFS($L$5:$L$300,$BJ$33,$M$5:$M$300,$Y136,$N$5:$N$300,$AF$31,$O$5:$O$300,BR$32)</f>
        <v>0</v>
      </c>
      <c r="BS136" s="174">
        <f t="shared" si="490"/>
        <v>0</v>
      </c>
      <c r="BT136" s="174">
        <f t="shared" si="490"/>
        <v>0</v>
      </c>
      <c r="BU136" s="409">
        <f t="shared" si="491"/>
        <v>0</v>
      </c>
      <c r="BV136" s="399" t="str">
        <f t="shared" si="507"/>
        <v/>
      </c>
      <c r="BW136" s="174">
        <f t="shared" si="492"/>
        <v>0</v>
      </c>
      <c r="BX136" s="174">
        <f t="shared" si="492"/>
        <v>0</v>
      </c>
      <c r="BY136" s="174">
        <f t="shared" si="492"/>
        <v>0</v>
      </c>
      <c r="BZ136" s="409">
        <f t="shared" si="493"/>
        <v>0</v>
      </c>
      <c r="CA136" s="399" t="str">
        <f t="shared" si="508"/>
        <v/>
      </c>
      <c r="CB136" s="174">
        <f t="shared" si="494"/>
        <v>0</v>
      </c>
      <c r="CC136" s="174">
        <f t="shared" si="494"/>
        <v>0</v>
      </c>
      <c r="CD136" s="174">
        <f t="shared" si="494"/>
        <v>0</v>
      </c>
      <c r="CE136" s="409">
        <f t="shared" si="495"/>
        <v>0</v>
      </c>
      <c r="CF136" s="399" t="str">
        <f t="shared" si="509"/>
        <v/>
      </c>
      <c r="CG136" s="181">
        <f t="shared" si="496"/>
        <v>0</v>
      </c>
      <c r="CH136" s="174">
        <f t="shared" si="496"/>
        <v>0</v>
      </c>
      <c r="CI136" s="174">
        <f t="shared" si="496"/>
        <v>0</v>
      </c>
      <c r="CJ136" s="409">
        <f t="shared" si="497"/>
        <v>0</v>
      </c>
      <c r="CK136" s="398" t="str">
        <f t="shared" si="498"/>
        <v/>
      </c>
      <c r="CL136" s="181">
        <f t="shared" si="499"/>
        <v>0</v>
      </c>
      <c r="CM136" s="174">
        <f t="shared" si="499"/>
        <v>0</v>
      </c>
      <c r="CN136" s="174">
        <f t="shared" si="499"/>
        <v>0</v>
      </c>
      <c r="CO136" s="409">
        <f t="shared" si="500"/>
        <v>0</v>
      </c>
      <c r="CP136" s="399" t="str">
        <f t="shared" si="501"/>
        <v/>
      </c>
      <c r="CQ136" s="174">
        <f t="shared" si="502"/>
        <v>0</v>
      </c>
      <c r="CR136" s="174">
        <f t="shared" si="502"/>
        <v>0</v>
      </c>
      <c r="CS136" s="174">
        <f t="shared" si="502"/>
        <v>0</v>
      </c>
      <c r="CT136" s="409">
        <f t="shared" si="503"/>
        <v>0</v>
      </c>
      <c r="CU136" s="399" t="str">
        <f t="shared" si="504"/>
        <v/>
      </c>
      <c r="CV136" s="98"/>
    </row>
    <row r="137" spans="3:100" ht="15.75" thickBot="1" x14ac:dyDescent="0.3">
      <c r="C137" s="380">
        <f t="shared" si="510"/>
        <v>0</v>
      </c>
      <c r="I137" s="409" t="e">
        <f t="shared" ca="1" si="511"/>
        <v>#NAME?</v>
      </c>
      <c r="K137" s="110"/>
      <c r="L137" s="74" t="str">
        <f t="shared" si="512"/>
        <v/>
      </c>
      <c r="M137" s="11" t="str">
        <f t="shared" si="513"/>
        <v/>
      </c>
      <c r="N137" s="11" t="str">
        <f t="shared" si="514"/>
        <v/>
      </c>
      <c r="O137" s="11" t="str">
        <f t="shared" si="515"/>
        <v/>
      </c>
      <c r="P137" s="380">
        <f t="shared" si="516"/>
        <v>1</v>
      </c>
      <c r="Q137" s="380">
        <f t="shared" si="517"/>
        <v>1</v>
      </c>
      <c r="X137" s="514"/>
      <c r="Y137" s="168">
        <v>6</v>
      </c>
      <c r="Z137" s="173">
        <f>COUNTIFS($L$5:$L$300,$X$132,$M$5:$M$300,$Y137,$N$5:$N$300,$Z$31,$O$5:$O$300,$Z$32)</f>
        <v>0</v>
      </c>
      <c r="AA137" s="173">
        <f>COUNTIFS($L$5:$L$300,$X$132,$M$5:$M$300,$Y137,$N$5:$N$300,$Z$31,$O$5:$O$300,$AA$32)</f>
        <v>0</v>
      </c>
      <c r="AB137" s="173">
        <f>COUNTIFS($L$5:$L$300,$X$132,$M$5:$M$300,$Y137,$N$5:$N$300,$Z$31,$O$5:$O$300,$AB$32)</f>
        <v>0</v>
      </c>
      <c r="AC137" s="130"/>
      <c r="AD137" s="130">
        <f t="shared" si="470"/>
        <v>0</v>
      </c>
      <c r="AE137" s="137" t="str">
        <f t="shared" si="471"/>
        <v/>
      </c>
      <c r="AF137" s="173">
        <f>COUNTIFS($L$5:$L$300,$X$132,$M$5:$M$300,$Y137,$N$5:$N$300,$AF$31,$O$5:$O$300,AF$32)</f>
        <v>0</v>
      </c>
      <c r="AG137" s="173">
        <f t="shared" si="472"/>
        <v>0</v>
      </c>
      <c r="AH137" s="173">
        <f t="shared" si="472"/>
        <v>0</v>
      </c>
      <c r="AI137" s="130">
        <f t="shared" si="473"/>
        <v>0</v>
      </c>
      <c r="AJ137" s="137" t="str">
        <f t="shared" si="505"/>
        <v/>
      </c>
      <c r="AK137" s="182">
        <f t="shared" si="474"/>
        <v>0</v>
      </c>
      <c r="AL137" s="173">
        <f t="shared" si="474"/>
        <v>0</v>
      </c>
      <c r="AM137" s="173">
        <f t="shared" si="474"/>
        <v>0</v>
      </c>
      <c r="AN137" s="130">
        <f t="shared" si="475"/>
        <v>0</v>
      </c>
      <c r="AO137" s="137" t="str">
        <f t="shared" si="506"/>
        <v/>
      </c>
      <c r="AP137" s="173">
        <f t="shared" si="476"/>
        <v>0</v>
      </c>
      <c r="AQ137" s="173">
        <f t="shared" si="476"/>
        <v>0</v>
      </c>
      <c r="AR137" s="173">
        <f t="shared" si="476"/>
        <v>0</v>
      </c>
      <c r="AS137" s="130">
        <f t="shared" si="477"/>
        <v>0</v>
      </c>
      <c r="AT137" s="137" t="str">
        <f t="shared" si="478"/>
        <v/>
      </c>
      <c r="AU137" s="182">
        <f t="shared" si="479"/>
        <v>0</v>
      </c>
      <c r="AV137" s="173">
        <f t="shared" si="479"/>
        <v>0</v>
      </c>
      <c r="AW137" s="173">
        <f t="shared" si="479"/>
        <v>0</v>
      </c>
      <c r="AX137" s="130">
        <f t="shared" si="480"/>
        <v>0</v>
      </c>
      <c r="AY137" s="137" t="str">
        <f t="shared" si="481"/>
        <v/>
      </c>
      <c r="AZ137" s="183">
        <f t="shared" si="482"/>
        <v>0</v>
      </c>
      <c r="BA137" s="184">
        <f t="shared" si="482"/>
        <v>0</v>
      </c>
      <c r="BB137" s="173">
        <f t="shared" si="482"/>
        <v>0</v>
      </c>
      <c r="BC137" s="153">
        <f t="shared" si="483"/>
        <v>0</v>
      </c>
      <c r="BD137" s="164" t="str">
        <f t="shared" si="484"/>
        <v/>
      </c>
      <c r="BE137" s="182">
        <f t="shared" si="485"/>
        <v>0</v>
      </c>
      <c r="BF137" s="173">
        <f t="shared" si="485"/>
        <v>0</v>
      </c>
      <c r="BG137" s="173">
        <f t="shared" si="485"/>
        <v>0</v>
      </c>
      <c r="BH137" s="130">
        <f t="shared" si="486"/>
        <v>0</v>
      </c>
      <c r="BI137" s="137" t="str">
        <f t="shared" si="487"/>
        <v/>
      </c>
      <c r="BJ137" s="514"/>
      <c r="BK137" s="234">
        <v>6</v>
      </c>
      <c r="BL137" s="236">
        <f>COUNTIFS($L$5:$L$300,$BJ$33,$M$5:$M$300,$Y137,$N$5:$N$300,$Z$31,$O$5:$O$300,$Z$32)</f>
        <v>0</v>
      </c>
      <c r="BM137" s="236">
        <f>COUNTIFS($L$5:$L$300,$BJ$33,$M$5:$M$300,$Y137,$N$5:$N$300,$Z$31,$O$5:$O$300,$AA$32)</f>
        <v>0</v>
      </c>
      <c r="BN137" s="236">
        <f>COUNTIFS($L$5:$L$300,$BJ$33,$M$5:$M$300,$Y137,$N$5:$N$300,$Z$31,$O$5:$O$300,$AB$32)</f>
        <v>0</v>
      </c>
      <c r="BO137" s="236"/>
      <c r="BP137" s="233">
        <f t="shared" si="488"/>
        <v>0</v>
      </c>
      <c r="BQ137" s="241" t="str">
        <f t="shared" si="489"/>
        <v/>
      </c>
      <c r="BR137" s="236">
        <f>COUNTIFS($L$5:$L$300,$BJ$33,$M$5:$M$300,$Y137,$N$5:$N$300,$AF$31,$O$5:$O$300,BR$32)</f>
        <v>0</v>
      </c>
      <c r="BS137" s="236">
        <f t="shared" si="490"/>
        <v>0</v>
      </c>
      <c r="BT137" s="236">
        <f t="shared" si="490"/>
        <v>0</v>
      </c>
      <c r="BU137" s="233">
        <f t="shared" si="491"/>
        <v>0</v>
      </c>
      <c r="BV137" s="241" t="str">
        <f t="shared" si="507"/>
        <v/>
      </c>
      <c r="BW137" s="236">
        <f t="shared" si="492"/>
        <v>0</v>
      </c>
      <c r="BX137" s="236">
        <f t="shared" si="492"/>
        <v>0</v>
      </c>
      <c r="BY137" s="236">
        <f t="shared" si="492"/>
        <v>0</v>
      </c>
      <c r="BZ137" s="233">
        <f t="shared" si="493"/>
        <v>0</v>
      </c>
      <c r="CA137" s="240" t="str">
        <f t="shared" si="508"/>
        <v/>
      </c>
      <c r="CB137" s="236">
        <f t="shared" si="494"/>
        <v>0</v>
      </c>
      <c r="CC137" s="236">
        <f t="shared" si="494"/>
        <v>0</v>
      </c>
      <c r="CD137" s="236">
        <f t="shared" si="494"/>
        <v>0</v>
      </c>
      <c r="CE137" s="233">
        <f t="shared" si="495"/>
        <v>0</v>
      </c>
      <c r="CF137" s="240" t="str">
        <f t="shared" si="509"/>
        <v/>
      </c>
      <c r="CG137" s="237">
        <f t="shared" si="496"/>
        <v>0</v>
      </c>
      <c r="CH137" s="236">
        <f t="shared" si="496"/>
        <v>0</v>
      </c>
      <c r="CI137" s="236">
        <f t="shared" si="496"/>
        <v>0</v>
      </c>
      <c r="CJ137" s="233">
        <f t="shared" si="497"/>
        <v>0</v>
      </c>
      <c r="CK137" s="242" t="str">
        <f t="shared" si="498"/>
        <v/>
      </c>
      <c r="CL137" s="238">
        <f t="shared" si="499"/>
        <v>0</v>
      </c>
      <c r="CM137" s="239">
        <f t="shared" si="499"/>
        <v>0</v>
      </c>
      <c r="CN137" s="239">
        <f t="shared" si="499"/>
        <v>0</v>
      </c>
      <c r="CO137" s="235">
        <f t="shared" si="500"/>
        <v>0</v>
      </c>
      <c r="CP137" s="241" t="str">
        <f t="shared" si="501"/>
        <v/>
      </c>
      <c r="CQ137" s="236">
        <f t="shared" si="502"/>
        <v>0</v>
      </c>
      <c r="CR137" s="236">
        <f t="shared" si="502"/>
        <v>0</v>
      </c>
      <c r="CS137" s="236">
        <f t="shared" si="502"/>
        <v>0</v>
      </c>
      <c r="CT137" s="233">
        <f t="shared" si="503"/>
        <v>0</v>
      </c>
      <c r="CU137" s="240" t="str">
        <f t="shared" si="504"/>
        <v/>
      </c>
      <c r="CV137" s="98"/>
    </row>
    <row r="138" spans="3:100" ht="16.5" thickBot="1" x14ac:dyDescent="0.3">
      <c r="C138" s="380">
        <f t="shared" si="510"/>
        <v>0</v>
      </c>
      <c r="I138" s="409" t="e">
        <f t="shared" ca="1" si="511"/>
        <v>#NAME?</v>
      </c>
      <c r="K138" s="110"/>
      <c r="L138" s="74" t="str">
        <f t="shared" si="512"/>
        <v/>
      </c>
      <c r="M138" s="11" t="str">
        <f t="shared" si="513"/>
        <v/>
      </c>
      <c r="N138" s="11" t="str">
        <f t="shared" si="514"/>
        <v/>
      </c>
      <c r="O138" s="11" t="str">
        <f t="shared" si="515"/>
        <v/>
      </c>
      <c r="P138" s="380">
        <f t="shared" si="516"/>
        <v>1</v>
      </c>
      <c r="Q138" s="380">
        <f t="shared" si="517"/>
        <v>1</v>
      </c>
      <c r="X138" s="505" t="s">
        <v>130</v>
      </c>
      <c r="Y138" s="506"/>
      <c r="Z138" s="175">
        <f>SUM(Z132:Z137)</f>
        <v>0</v>
      </c>
      <c r="AA138" s="176">
        <f>SUM(AA132:AA137)</f>
        <v>0</v>
      </c>
      <c r="AB138" s="176">
        <f>SUM(AB132:AB137)</f>
        <v>0</v>
      </c>
      <c r="AC138" s="393"/>
      <c r="AD138" s="393">
        <f t="shared" si="470"/>
        <v>0</v>
      </c>
      <c r="AE138" s="138" t="str">
        <f t="shared" si="471"/>
        <v/>
      </c>
      <c r="AF138" s="175">
        <f>SUM(AF132:AF137)</f>
        <v>0</v>
      </c>
      <c r="AG138" s="176">
        <f>SUM(AG132:AG137)</f>
        <v>0</v>
      </c>
      <c r="AH138" s="176">
        <f>SUM(AH132:AH137)</f>
        <v>0</v>
      </c>
      <c r="AI138" s="393">
        <f t="shared" si="473"/>
        <v>0</v>
      </c>
      <c r="AJ138" s="138" t="str">
        <f t="shared" si="505"/>
        <v/>
      </c>
      <c r="AK138" s="175">
        <f>SUM(AK132:AK137)</f>
        <v>0</v>
      </c>
      <c r="AL138" s="176">
        <f>SUM(AL132:AL137)</f>
        <v>0</v>
      </c>
      <c r="AM138" s="176">
        <f>SUM(AM132:AM137)</f>
        <v>0</v>
      </c>
      <c r="AN138" s="393">
        <f t="shared" si="475"/>
        <v>0</v>
      </c>
      <c r="AO138" s="138" t="str">
        <f t="shared" si="506"/>
        <v/>
      </c>
      <c r="AP138" s="175">
        <f>SUM(AP132:AP137)</f>
        <v>0</v>
      </c>
      <c r="AQ138" s="176">
        <f>SUM(AQ132:AQ137)</f>
        <v>0</v>
      </c>
      <c r="AR138" s="176">
        <f>SUM(AR132:AR137)</f>
        <v>0</v>
      </c>
      <c r="AS138" s="393">
        <f t="shared" si="477"/>
        <v>0</v>
      </c>
      <c r="AT138" s="138" t="str">
        <f t="shared" si="478"/>
        <v/>
      </c>
      <c r="AU138" s="175">
        <f>SUM(AU132:AU137)</f>
        <v>0</v>
      </c>
      <c r="AV138" s="176">
        <f>SUM(AV132:AV137)</f>
        <v>0</v>
      </c>
      <c r="AW138" s="176">
        <f>SUM(AW132:AW137)</f>
        <v>0</v>
      </c>
      <c r="AX138" s="393">
        <f t="shared" si="480"/>
        <v>0</v>
      </c>
      <c r="AY138" s="138" t="str">
        <f t="shared" si="481"/>
        <v/>
      </c>
      <c r="AZ138" s="175">
        <f>SUM(AZ132:AZ137)</f>
        <v>0</v>
      </c>
      <c r="BA138" s="176">
        <f>SUM(BA132:BA137)</f>
        <v>0</v>
      </c>
      <c r="BB138" s="176">
        <f>SUM(BB132:BB137)</f>
        <v>0</v>
      </c>
      <c r="BC138" s="393">
        <f t="shared" si="483"/>
        <v>0</v>
      </c>
      <c r="BD138" s="138" t="str">
        <f t="shared" si="484"/>
        <v/>
      </c>
      <c r="BE138" s="175">
        <f>SUM(BE132:BE137)</f>
        <v>0</v>
      </c>
      <c r="BF138" s="176">
        <f>SUM(BF132:BF137)</f>
        <v>0</v>
      </c>
      <c r="BG138" s="176">
        <f>SUM(BG132:BG137)</f>
        <v>0</v>
      </c>
      <c r="BH138" s="393">
        <f t="shared" si="486"/>
        <v>0</v>
      </c>
      <c r="BI138" s="138" t="str">
        <f t="shared" si="487"/>
        <v/>
      </c>
      <c r="BJ138" s="505" t="s">
        <v>130</v>
      </c>
      <c r="BK138" s="506"/>
      <c r="BL138" s="175">
        <f>SUM(BL132:BL137)</f>
        <v>0</v>
      </c>
      <c r="BM138" s="176">
        <f>COUNTIFS($L$5:$L$300,$X$33,$M$5:$M$300,$Y138,$N$5:$N$300,$Z$31,$O$5:$O$300,$AA$32)</f>
        <v>0</v>
      </c>
      <c r="BN138" s="176">
        <f>SUM(BN132:BN137)</f>
        <v>0</v>
      </c>
      <c r="BO138" s="176"/>
      <c r="BP138" s="393">
        <f t="shared" si="488"/>
        <v>0</v>
      </c>
      <c r="BQ138" s="138" t="str">
        <f t="shared" si="489"/>
        <v/>
      </c>
      <c r="BR138" s="175">
        <f>SUM(BR132:BR137)</f>
        <v>0</v>
      </c>
      <c r="BS138" s="176">
        <f>SUM(BS132:BS137)</f>
        <v>0</v>
      </c>
      <c r="BT138" s="176">
        <f>SUM(BT132:BT137)</f>
        <v>0</v>
      </c>
      <c r="BU138" s="393">
        <f t="shared" si="491"/>
        <v>0</v>
      </c>
      <c r="BV138" s="138" t="str">
        <f t="shared" si="507"/>
        <v/>
      </c>
      <c r="BW138" s="175">
        <f>SUM(BW132:BW137)</f>
        <v>0</v>
      </c>
      <c r="BX138" s="176">
        <f>SUM(BY132:BY137)</f>
        <v>0</v>
      </c>
      <c r="BY138" s="176">
        <f>SUM(BY132:BY137)</f>
        <v>0</v>
      </c>
      <c r="BZ138" s="393">
        <f t="shared" si="493"/>
        <v>0</v>
      </c>
      <c r="CA138" s="138" t="str">
        <f t="shared" si="508"/>
        <v/>
      </c>
      <c r="CB138" s="175">
        <f>SUM(CB132:CB137)</f>
        <v>0</v>
      </c>
      <c r="CC138" s="176">
        <f>SUM(CC132:CC137)</f>
        <v>0</v>
      </c>
      <c r="CD138" s="176">
        <f>SUM(CD132:CD137)</f>
        <v>0</v>
      </c>
      <c r="CE138" s="393">
        <f t="shared" si="495"/>
        <v>0</v>
      </c>
      <c r="CF138" s="138" t="str">
        <f t="shared" si="509"/>
        <v/>
      </c>
      <c r="CG138" s="175">
        <f>SUM(CG132:CG137)</f>
        <v>0</v>
      </c>
      <c r="CH138" s="176">
        <f>SUM(CH132:CH137)</f>
        <v>0</v>
      </c>
      <c r="CI138" s="176">
        <f>SUM(CI132:CI137)</f>
        <v>0</v>
      </c>
      <c r="CJ138" s="393">
        <f t="shared" si="497"/>
        <v>0</v>
      </c>
      <c r="CK138" s="138" t="str">
        <f t="shared" si="498"/>
        <v/>
      </c>
      <c r="CL138" s="187">
        <f>SUM(CL132:CL137)</f>
        <v>0</v>
      </c>
      <c r="CM138" s="188">
        <f>SUM(CM132:CM137)</f>
        <v>0</v>
      </c>
      <c r="CN138" s="188">
        <f>SUM(CN132:CN137)</f>
        <v>0</v>
      </c>
      <c r="CO138" s="374">
        <f t="shared" si="500"/>
        <v>0</v>
      </c>
      <c r="CP138" s="243" t="str">
        <f t="shared" si="501"/>
        <v/>
      </c>
      <c r="CQ138" s="175">
        <f>SUM(CQ132:CQ137)</f>
        <v>0</v>
      </c>
      <c r="CR138" s="176">
        <f>SUM(CR132:CR137)</f>
        <v>0</v>
      </c>
      <c r="CS138" s="176">
        <f>SUM(CS132:CS137)</f>
        <v>0</v>
      </c>
      <c r="CT138" s="393">
        <f t="shared" si="503"/>
        <v>0</v>
      </c>
      <c r="CU138" s="138" t="str">
        <f t="shared" si="504"/>
        <v/>
      </c>
      <c r="CV138" s="98"/>
    </row>
    <row r="139" spans="3:100" ht="15.75" thickBot="1" x14ac:dyDescent="0.3">
      <c r="C139" s="380">
        <f t="shared" si="510"/>
        <v>0</v>
      </c>
      <c r="I139" s="409" t="e">
        <f t="shared" ca="1" si="511"/>
        <v>#NAME?</v>
      </c>
      <c r="K139" s="110"/>
      <c r="L139" s="74" t="str">
        <f t="shared" si="512"/>
        <v/>
      </c>
      <c r="M139" s="11" t="str">
        <f t="shared" si="513"/>
        <v/>
      </c>
      <c r="N139" s="11" t="str">
        <f t="shared" si="514"/>
        <v/>
      </c>
      <c r="O139" s="11" t="str">
        <f t="shared" si="515"/>
        <v/>
      </c>
      <c r="P139" s="380">
        <f t="shared" si="516"/>
        <v>1</v>
      </c>
      <c r="Q139" s="380">
        <f t="shared" si="517"/>
        <v>1</v>
      </c>
      <c r="X139" s="379"/>
      <c r="Y139" s="379"/>
      <c r="Z139" s="499" t="str">
        <f>$G$23</f>
        <v>S</v>
      </c>
      <c r="AA139" s="500"/>
      <c r="AB139" s="500"/>
      <c r="AC139" s="500"/>
      <c r="AD139" s="500"/>
      <c r="AE139" s="501"/>
      <c r="AF139" s="499" t="str">
        <f>$G$24</f>
        <v>R</v>
      </c>
      <c r="AG139" s="500"/>
      <c r="AH139" s="500"/>
      <c r="AI139" s="500"/>
      <c r="AJ139" s="501"/>
      <c r="AK139" s="509" t="str">
        <f>$G$26</f>
        <v>D</v>
      </c>
      <c r="AL139" s="510"/>
      <c r="AM139" s="510"/>
      <c r="AN139" s="510"/>
      <c r="AO139" s="511"/>
      <c r="AP139" s="499" t="str">
        <f>$G$27</f>
        <v>L</v>
      </c>
      <c r="AQ139" s="500"/>
      <c r="AR139" s="500"/>
      <c r="AS139" s="500"/>
      <c r="AT139" s="500"/>
      <c r="AU139" s="499" t="str">
        <f>$G$22</f>
        <v>A</v>
      </c>
      <c r="AV139" s="500"/>
      <c r="AW139" s="500"/>
      <c r="AX139" s="500"/>
      <c r="AY139" s="500"/>
      <c r="AZ139" s="499" t="str">
        <f>$G$32</f>
        <v>X</v>
      </c>
      <c r="BA139" s="500"/>
      <c r="BB139" s="500"/>
      <c r="BC139" s="500"/>
      <c r="BD139" s="501"/>
      <c r="BE139" s="500" t="str">
        <f>$G$25</f>
        <v>B</v>
      </c>
      <c r="BF139" s="500"/>
      <c r="BG139" s="500"/>
      <c r="BH139" s="500"/>
      <c r="BI139" s="501"/>
      <c r="BJ139" s="1"/>
      <c r="BK139" s="27"/>
      <c r="BL139" s="499" t="str">
        <f>$G$23</f>
        <v>S</v>
      </c>
      <c r="BM139" s="500"/>
      <c r="BN139" s="500"/>
      <c r="BO139" s="500"/>
      <c r="BP139" s="500"/>
      <c r="BQ139" s="501"/>
      <c r="BR139" s="499" t="str">
        <f>$G$24</f>
        <v>R</v>
      </c>
      <c r="BS139" s="500"/>
      <c r="BT139" s="500"/>
      <c r="BU139" s="500"/>
      <c r="BV139" s="501"/>
      <c r="BW139" s="499" t="str">
        <f>$G$26</f>
        <v>D</v>
      </c>
      <c r="BX139" s="500"/>
      <c r="BY139" s="500"/>
      <c r="BZ139" s="500"/>
      <c r="CA139" s="501"/>
      <c r="CB139" s="499" t="str">
        <f>$G$27</f>
        <v>L</v>
      </c>
      <c r="CC139" s="500"/>
      <c r="CD139" s="500"/>
      <c r="CE139" s="500"/>
      <c r="CF139" s="500"/>
      <c r="CG139" s="499" t="str">
        <f>$G$22</f>
        <v>A</v>
      </c>
      <c r="CH139" s="500"/>
      <c r="CI139" s="500"/>
      <c r="CJ139" s="500"/>
      <c r="CK139" s="501"/>
      <c r="CL139" s="500" t="str">
        <f>$G$32</f>
        <v>X</v>
      </c>
      <c r="CM139" s="500"/>
      <c r="CN139" s="500"/>
      <c r="CO139" s="500"/>
      <c r="CP139" s="501"/>
      <c r="CQ139" s="500" t="str">
        <f>$G$25</f>
        <v>B</v>
      </c>
      <c r="CR139" s="500"/>
      <c r="CS139" s="500"/>
      <c r="CT139" s="500"/>
      <c r="CU139" s="501"/>
      <c r="CV139" s="31"/>
    </row>
    <row r="140" spans="3:100" ht="15.75" thickBot="1" x14ac:dyDescent="0.3">
      <c r="C140" s="380">
        <f t="shared" si="510"/>
        <v>0</v>
      </c>
      <c r="I140" s="409" t="e">
        <f t="shared" ca="1" si="511"/>
        <v>#NAME?</v>
      </c>
      <c r="K140" s="110"/>
      <c r="L140" s="74" t="str">
        <f t="shared" si="512"/>
        <v/>
      </c>
      <c r="M140" s="11" t="str">
        <f t="shared" si="513"/>
        <v/>
      </c>
      <c r="N140" s="11" t="str">
        <f t="shared" si="514"/>
        <v/>
      </c>
      <c r="O140" s="11" t="str">
        <f t="shared" si="515"/>
        <v/>
      </c>
      <c r="P140" s="380">
        <f t="shared" si="516"/>
        <v>1</v>
      </c>
      <c r="Q140" s="380">
        <f t="shared" si="517"/>
        <v>1</v>
      </c>
      <c r="X140" s="379"/>
      <c r="Y140" s="125" t="s">
        <v>127</v>
      </c>
      <c r="Z140" s="176" t="str">
        <f>$G$29</f>
        <v>P</v>
      </c>
      <c r="AA140" s="170" t="str">
        <f>$G$31</f>
        <v>C</v>
      </c>
      <c r="AB140" s="170" t="str">
        <f>$G$28</f>
        <v>E</v>
      </c>
      <c r="AC140" s="97"/>
      <c r="AD140" s="392" t="s">
        <v>10</v>
      </c>
      <c r="AE140" s="119" t="s">
        <v>128</v>
      </c>
      <c r="AF140" s="175" t="str">
        <f>$G$30</f>
        <v>EX</v>
      </c>
      <c r="AG140" s="176" t="str">
        <f>$G$31</f>
        <v>C</v>
      </c>
      <c r="AH140" s="176" t="str">
        <f>$G$28</f>
        <v>E</v>
      </c>
      <c r="AI140" s="393" t="s">
        <v>10</v>
      </c>
      <c r="AJ140" s="138" t="s">
        <v>128</v>
      </c>
      <c r="AK140" s="175" t="str">
        <f>$G$30</f>
        <v>EX</v>
      </c>
      <c r="AL140" s="176" t="str">
        <f>$G$31</f>
        <v>C</v>
      </c>
      <c r="AM140" s="176" t="str">
        <f>$G$28</f>
        <v>E</v>
      </c>
      <c r="AN140" s="161" t="s">
        <v>10</v>
      </c>
      <c r="AO140" s="138" t="s">
        <v>128</v>
      </c>
      <c r="AP140" s="175" t="str">
        <f>$G$30</f>
        <v>EX</v>
      </c>
      <c r="AQ140" s="176" t="str">
        <f>$G$31</f>
        <v>C</v>
      </c>
      <c r="AR140" s="176" t="str">
        <f>$G$28</f>
        <v>E</v>
      </c>
      <c r="AS140" s="393" t="s">
        <v>10</v>
      </c>
      <c r="AT140" s="155" t="s">
        <v>128</v>
      </c>
      <c r="AU140" s="175" t="str">
        <f>$G$29</f>
        <v>P</v>
      </c>
      <c r="AV140" s="176" t="str">
        <f>$G$31</f>
        <v>C</v>
      </c>
      <c r="AW140" s="176" t="str">
        <f>$G$28</f>
        <v>E</v>
      </c>
      <c r="AX140" s="393" t="s">
        <v>10</v>
      </c>
      <c r="AY140" s="138" t="s">
        <v>128</v>
      </c>
      <c r="AZ140" s="175" t="str">
        <f>$G$29</f>
        <v>P</v>
      </c>
      <c r="BA140" s="176" t="str">
        <f>$G$31</f>
        <v>C</v>
      </c>
      <c r="BB140" s="176" t="str">
        <f>$G$28</f>
        <v>E</v>
      </c>
      <c r="BC140" s="393" t="s">
        <v>10</v>
      </c>
      <c r="BD140" s="138" t="s">
        <v>128</v>
      </c>
      <c r="BE140" s="176" t="str">
        <f>$G$29</f>
        <v>P</v>
      </c>
      <c r="BF140" s="170" t="str">
        <f>$G$31</f>
        <v>C</v>
      </c>
      <c r="BG140" s="170" t="str">
        <f>$G$28</f>
        <v>E</v>
      </c>
      <c r="BH140" s="392" t="s">
        <v>10</v>
      </c>
      <c r="BI140" s="138" t="s">
        <v>128</v>
      </c>
      <c r="BJ140" s="1"/>
      <c r="BK140" s="125" t="s">
        <v>127</v>
      </c>
      <c r="BL140" s="176" t="str">
        <f>$G$29</f>
        <v>P</v>
      </c>
      <c r="BM140" s="170" t="str">
        <f>$G$31</f>
        <v>C</v>
      </c>
      <c r="BN140" s="170" t="str">
        <f>$G$28</f>
        <v>E</v>
      </c>
      <c r="BO140" s="97"/>
      <c r="BP140" s="392" t="s">
        <v>10</v>
      </c>
      <c r="BQ140" s="119" t="s">
        <v>128</v>
      </c>
      <c r="BR140" s="175" t="str">
        <f>$G$30</f>
        <v>EX</v>
      </c>
      <c r="BS140" s="176" t="str">
        <f>$G$31</f>
        <v>C</v>
      </c>
      <c r="BT140" s="176" t="str">
        <f>$G$28</f>
        <v>E</v>
      </c>
      <c r="BU140" s="393" t="s">
        <v>10</v>
      </c>
      <c r="BV140" s="138" t="s">
        <v>128</v>
      </c>
      <c r="BW140" s="175" t="str">
        <f>$G$30</f>
        <v>EX</v>
      </c>
      <c r="BX140" s="176" t="str">
        <f>$G$31</f>
        <v>C</v>
      </c>
      <c r="BY140" s="176" t="str">
        <f>$G$28</f>
        <v>E</v>
      </c>
      <c r="BZ140" s="161" t="s">
        <v>10</v>
      </c>
      <c r="CA140" s="138" t="s">
        <v>128</v>
      </c>
      <c r="CB140" s="175" t="str">
        <f>$G$30</f>
        <v>EX</v>
      </c>
      <c r="CC140" s="176" t="str">
        <f>$G$31</f>
        <v>C</v>
      </c>
      <c r="CD140" s="176" t="str">
        <f>$G$28</f>
        <v>E</v>
      </c>
      <c r="CE140" s="393" t="s">
        <v>10</v>
      </c>
      <c r="CF140" s="155" t="s">
        <v>128</v>
      </c>
      <c r="CG140" s="175" t="str">
        <f>$G$29</f>
        <v>P</v>
      </c>
      <c r="CH140" s="176" t="str">
        <f>$G$31</f>
        <v>C</v>
      </c>
      <c r="CI140" s="176" t="str">
        <f>$G$28</f>
        <v>E</v>
      </c>
      <c r="CJ140" s="393" t="s">
        <v>10</v>
      </c>
      <c r="CK140" s="138" t="s">
        <v>128</v>
      </c>
      <c r="CL140" s="176" t="str">
        <f>$G$29</f>
        <v>P</v>
      </c>
      <c r="CM140" s="170" t="str">
        <f>$G$31</f>
        <v>C</v>
      </c>
      <c r="CN140" s="170" t="str">
        <f>$G$28</f>
        <v>E</v>
      </c>
      <c r="CO140" s="393" t="s">
        <v>10</v>
      </c>
      <c r="CP140" s="138" t="s">
        <v>128</v>
      </c>
      <c r="CQ140" s="176" t="str">
        <f>$G$29</f>
        <v>P</v>
      </c>
      <c r="CR140" s="170" t="str">
        <f>$G$31</f>
        <v>C</v>
      </c>
      <c r="CS140" s="170" t="str">
        <f>$G$28</f>
        <v>E</v>
      </c>
      <c r="CT140" s="392" t="s">
        <v>10</v>
      </c>
      <c r="CU140" s="138" t="s">
        <v>128</v>
      </c>
      <c r="CV140" s="329"/>
    </row>
    <row r="141" spans="3:100" ht="15.75" customHeight="1" x14ac:dyDescent="0.25">
      <c r="C141" s="380">
        <f t="shared" si="510"/>
        <v>0</v>
      </c>
      <c r="I141" s="409" t="e">
        <f t="shared" ca="1" si="511"/>
        <v>#NAME?</v>
      </c>
      <c r="K141" s="110"/>
      <c r="L141" s="74" t="str">
        <f t="shared" si="512"/>
        <v/>
      </c>
      <c r="M141" s="11" t="str">
        <f t="shared" si="513"/>
        <v/>
      </c>
      <c r="N141" s="11" t="str">
        <f t="shared" si="514"/>
        <v/>
      </c>
      <c r="O141" s="11" t="str">
        <f t="shared" si="515"/>
        <v/>
      </c>
      <c r="P141" s="380">
        <f t="shared" si="516"/>
        <v>1</v>
      </c>
      <c r="Q141" s="380">
        <f t="shared" si="517"/>
        <v>1</v>
      </c>
      <c r="X141" s="512">
        <f>F16</f>
        <v>0</v>
      </c>
      <c r="Y141" s="391">
        <v>1</v>
      </c>
      <c r="Z141" s="172">
        <f>COUNTIFS($L$5:$L$300,$X$141,$M$5:$M$300,$Y$33,$N$5:$N$300,$Z$31,$O$5:$O$300,$Z$32)</f>
        <v>0</v>
      </c>
      <c r="AA141" s="172">
        <f>COUNTIFS($L$5:$L$300,$X$141,$M$5:$M$300,$Y$33,$N$5:$N$300,$Z$31,$O$5:$O$300,AA$32)</f>
        <v>0</v>
      </c>
      <c r="AB141" s="172">
        <f>COUNTIFS($L$5:$L$300,$X$141,$M$5:$M$300,$Y$33,$N$5:$N$300,$Z$31,$O$5:$O$300,AB$32)</f>
        <v>0</v>
      </c>
      <c r="AC141" s="97"/>
      <c r="AD141" s="97">
        <f t="shared" ref="AD141:AD147" si="518">SUM(Z141:AB141)</f>
        <v>0</v>
      </c>
      <c r="AE141" s="397" t="str">
        <f t="shared" ref="AE141:AE147" si="519">IF(AD141=0,"",((Z141*4)+(AA141*2)+(AB141*0))/AD141)</f>
        <v/>
      </c>
      <c r="AF141" s="174">
        <f>COUNTIFS($L$5:$L$300,$X$141,$M$5:$M$300,$Y$33,$N$5:$N$300,$AF$31,$O$5:$O$300,AF$32)</f>
        <v>0</v>
      </c>
      <c r="AG141" s="174">
        <f t="shared" ref="AG141:AH146" si="520">COUNTIFS($L$5:$L$300,$X$141,$M$5:$M$300,$Y141,$N$5:$N$300,$AF$31,$O$5:$O$300,AG$32)</f>
        <v>0</v>
      </c>
      <c r="AH141" s="174">
        <f t="shared" si="520"/>
        <v>0</v>
      </c>
      <c r="AI141" s="97">
        <f t="shared" ref="AI141:AI147" si="521">SUM(AF141:AH141)</f>
        <v>0</v>
      </c>
      <c r="AJ141" s="397" t="str">
        <f>IF(AI141=0,"",((AF141*3)+(AG141*1.5)+(AH141*0))/AI141)</f>
        <v/>
      </c>
      <c r="AK141" s="181">
        <f t="shared" ref="AK141:AM146" si="522">COUNTIFS($L$5:$L$300,$X$141,$M$5:$M$300,$Y141,$N$5:$N$300,$AK$31,$O$5:$O$300,AK$32)</f>
        <v>0</v>
      </c>
      <c r="AL141" s="174">
        <f t="shared" si="522"/>
        <v>0</v>
      </c>
      <c r="AM141" s="174">
        <f t="shared" si="522"/>
        <v>0</v>
      </c>
      <c r="AN141" s="97">
        <f t="shared" ref="AN141:AN147" si="523">SUM(AK141:AM141)</f>
        <v>0</v>
      </c>
      <c r="AO141" s="397" t="str">
        <f>IF(AN141=0,"",((AK141*3)+(AL141*1.5)+(AM141*0))/AN141)</f>
        <v/>
      </c>
      <c r="AP141" s="174">
        <f t="shared" ref="AP141:AR146" si="524">COUNTIFS($L$5:$L$300,$X$141,$M$5:$M$300,$Y141,$N$5:$N$300,$AP$31,$O$5:$O$300,AP$32)</f>
        <v>0</v>
      </c>
      <c r="AQ141" s="174">
        <f t="shared" si="524"/>
        <v>0</v>
      </c>
      <c r="AR141" s="174">
        <f t="shared" si="524"/>
        <v>0</v>
      </c>
      <c r="AS141" s="97">
        <f t="shared" ref="AS141:AS147" si="525">SUM(AP141:AR141)</f>
        <v>0</v>
      </c>
      <c r="AT141" s="397" t="str">
        <f t="shared" ref="AT141:AT147" si="526">IF(AS141=0,"",((AP141*3)+(AQ141*1.5)+(AS141*0))/AS141)</f>
        <v/>
      </c>
      <c r="AU141" s="185">
        <f t="shared" ref="AU141:AW146" si="527">COUNTIFS($L$5:$L$300,$X$141,$M$5:$M$300,$Y141,$N$5:$N$300,$AU$31,$O$5:$O$300,AU$32)</f>
        <v>0</v>
      </c>
      <c r="AV141" s="172">
        <f t="shared" si="527"/>
        <v>0</v>
      </c>
      <c r="AW141" s="172">
        <f t="shared" si="527"/>
        <v>0</v>
      </c>
      <c r="AX141" s="97">
        <f t="shared" ref="AX141:AX147" si="528">SUM(AU141:AW141)</f>
        <v>0</v>
      </c>
      <c r="AY141" s="397" t="str">
        <f t="shared" ref="AY141:AY147" si="529">IF(AX141=0,"",((AU141*4)+(AV141*2)+(AW141*0))/AX141)</f>
        <v/>
      </c>
      <c r="AZ141" s="181">
        <f t="shared" ref="AZ141:BB146" si="530">COUNTIFS($L$5:$L$300,$X$141,$M$5:$M$300,$Y141,$N$5:$N$300,$AZ$31,$O$5:$O$300,AZ$32)</f>
        <v>0</v>
      </c>
      <c r="BA141" s="174">
        <f t="shared" si="530"/>
        <v>0</v>
      </c>
      <c r="BB141" s="174">
        <f t="shared" si="530"/>
        <v>0</v>
      </c>
      <c r="BC141" s="409">
        <f t="shared" ref="BC141:BC147" si="531">SUM(AZ141:BB141)</f>
        <v>0</v>
      </c>
      <c r="BD141" s="399" t="str">
        <f t="shared" ref="BD141:BD147" si="532">IF(BC141=0,"",((AZ141*4)+(BA141*2)+(BB141*0))/BC141)</f>
        <v/>
      </c>
      <c r="BE141" s="185">
        <f t="shared" ref="BE141:BG146" si="533">COUNTIFS($L$5:$L$300,$X$141,$M$5:$M$300,$Y141,$N$5:$N$300,$BE$31,$O$5:$O$300,BE$32)</f>
        <v>0</v>
      </c>
      <c r="BF141" s="172">
        <f t="shared" si="533"/>
        <v>0</v>
      </c>
      <c r="BG141" s="172">
        <f t="shared" si="533"/>
        <v>0</v>
      </c>
      <c r="BH141" s="97">
        <f t="shared" ref="BH141:BH147" si="534">SUM(BE141:BG141)</f>
        <v>0</v>
      </c>
      <c r="BI141" s="397" t="str">
        <f t="shared" ref="BI141:BI147" si="535">IF(BH141=0,"",((BE141*4)+(BF141*2)+(BG141*0))/BH141)</f>
        <v/>
      </c>
      <c r="BJ141" s="512">
        <f>H17</f>
        <v>0</v>
      </c>
      <c r="BK141" s="404">
        <v>1</v>
      </c>
      <c r="BL141" s="172">
        <f>COUNTIFS($L$5:$L$300,$BJ$33,$M$5:$M$300,$Y$33,$N$5:$N$300,$Z$31,$O$5:$O$300,$Z$32)</f>
        <v>0</v>
      </c>
      <c r="BM141" s="172">
        <f>COUNTIFS($L$5:$L$300,$BJ$33,$M$5:$M$300,$Y$33,$N$5:$N$300,$Z$31,$O$5:$O$300,BM$32)</f>
        <v>0</v>
      </c>
      <c r="BN141" s="172">
        <f>COUNTIFS($L$5:$L$300,$BJ$33,$M$5:$M$300,$Y$33,$N$5:$N$300,$Z$31,$O$5:$O$300,BN$32)</f>
        <v>0</v>
      </c>
      <c r="BO141" s="172"/>
      <c r="BP141" s="97">
        <f t="shared" ref="BP141:BP147" si="536">SUM(BL141:BN141)</f>
        <v>0</v>
      </c>
      <c r="BQ141" s="397" t="str">
        <f t="shared" ref="BQ141:BQ147" si="537">IF(BP141=0,"",((BL141*4)+(BM141*2)+(BN141*0))/BP141)</f>
        <v/>
      </c>
      <c r="BR141" s="174">
        <f>COUNTIFS($L$5:$L$300,$BJ$33,$M$5:$M$300,$Y$33,$N$5:$N$300,$AF$31,$O$5:$O$300,BR$32)</f>
        <v>0</v>
      </c>
      <c r="BS141" s="174">
        <f t="shared" ref="BS141:BT146" si="538">COUNTIFS($L$5:$L$300,$BJ$33,$M$5:$M$300,$Y141,$N$5:$N$300,$AF$31,$O$5:$O$300,BS$32)</f>
        <v>0</v>
      </c>
      <c r="BT141" s="174">
        <f t="shared" si="538"/>
        <v>0</v>
      </c>
      <c r="BU141" s="97">
        <f t="shared" ref="BU141:BU147" si="539">SUM(BR141:BT141)</f>
        <v>0</v>
      </c>
      <c r="BV141" s="397" t="str">
        <f>IF(BU141=0,"",((BR141*3)+(BS141*1.5)+(BT141*0))/BU141)</f>
        <v/>
      </c>
      <c r="BW141" s="174">
        <f t="shared" ref="BW141:BY146" si="540">COUNTIFS($L$5:$L$300,$BJ$33,$M$5:$M$300,$Y141,$N$5:$N$300,$AK$31,$O$5:$O$300,BW$32)</f>
        <v>0</v>
      </c>
      <c r="BX141" s="174">
        <f t="shared" si="540"/>
        <v>0</v>
      </c>
      <c r="BY141" s="174">
        <f t="shared" si="540"/>
        <v>0</v>
      </c>
      <c r="BZ141" s="97">
        <f t="shared" ref="BZ141:BZ147" si="541">SUM(BW141:BY141)</f>
        <v>0</v>
      </c>
      <c r="CA141" s="397" t="str">
        <f>IF(BZ141=0,"",((BW141*3)+(BX141*1.5)+(BY141*0))/BZ141)</f>
        <v/>
      </c>
      <c r="CB141" s="174">
        <f t="shared" ref="CB141:CD146" si="542">COUNTIFS($L$5:$L$300,$BJ$33,$M$5:$M$300,$Y141,$N$5:$N$300,$AP$31,$O$5:$O$300,CB$32)</f>
        <v>0</v>
      </c>
      <c r="CC141" s="174">
        <f t="shared" si="542"/>
        <v>0</v>
      </c>
      <c r="CD141" s="174">
        <f t="shared" si="542"/>
        <v>0</v>
      </c>
      <c r="CE141" s="97">
        <f t="shared" ref="CE141:CE147" si="543">SUM(CB141:CD141)</f>
        <v>0</v>
      </c>
      <c r="CF141" s="397" t="str">
        <f>IF(CE141=0,"",((CB141*3)+(CC141*1.5)+(CD141*0))/CE141)</f>
        <v/>
      </c>
      <c r="CG141" s="185">
        <f t="shared" ref="CG141:CI146" si="544">COUNTIFS($L$5:$L$300,$BJ$33,$M$5:$M$300,$Y141,$N$5:$N$300,$AU$31,$O$5:$O$300,CG$32)</f>
        <v>0</v>
      </c>
      <c r="CH141" s="172">
        <f t="shared" si="544"/>
        <v>0</v>
      </c>
      <c r="CI141" s="172">
        <f t="shared" si="544"/>
        <v>0</v>
      </c>
      <c r="CJ141" s="97">
        <f t="shared" ref="CJ141:CJ147" si="545">SUM(CG141:CI141)</f>
        <v>0</v>
      </c>
      <c r="CK141" s="400" t="str">
        <f t="shared" ref="CK141:CK147" si="546">IF(CJ141=0,"",((CG141*4)+(CH141*2)+(CI141*0))/CJ141)</f>
        <v/>
      </c>
      <c r="CL141" s="185">
        <f t="shared" ref="CL141:CN146" si="547">COUNTIFS($L$5:$L$300,$BJ$33,$M$5:$M$300,$Y141,$N$5:$N$300,$AZ$31,$O$5:$O$300,CL$32)</f>
        <v>0</v>
      </c>
      <c r="CM141" s="172">
        <f t="shared" si="547"/>
        <v>0</v>
      </c>
      <c r="CN141" s="172">
        <f t="shared" si="547"/>
        <v>0</v>
      </c>
      <c r="CO141" s="97">
        <f t="shared" ref="CO141:CO147" si="548">SUM(CL141:CN141)</f>
        <v>0</v>
      </c>
      <c r="CP141" s="397" t="str">
        <f t="shared" ref="CP141:CP147" si="549">IF(CO141=0,"",((CL141*4)+(CM141*2)+(CN141*0))/CO141)</f>
        <v/>
      </c>
      <c r="CQ141" s="172">
        <f t="shared" ref="CQ141:CS146" si="550">COUNTIFS($L$5:$L$300,$BJ$33,$M$5:$M$300,$Y141,$N$5:$N$300,$BE$31,$O$5:$O$300,CQ$32)</f>
        <v>0</v>
      </c>
      <c r="CR141" s="172">
        <f t="shared" si="550"/>
        <v>0</v>
      </c>
      <c r="CS141" s="172">
        <f t="shared" si="550"/>
        <v>0</v>
      </c>
      <c r="CT141" s="97">
        <f t="shared" ref="CT141:CT147" si="551">SUM(CQ141:CS141)</f>
        <v>0</v>
      </c>
      <c r="CU141" s="397" t="str">
        <f t="shared" ref="CU141:CU147" si="552">IF(CT141=0,"",((CQ141*4)+(CR141*2)+(CS141*0))/CT141)</f>
        <v/>
      </c>
      <c r="CV141" s="98"/>
    </row>
    <row r="142" spans="3:100" x14ac:dyDescent="0.25">
      <c r="C142" s="380">
        <f t="shared" si="510"/>
        <v>0</v>
      </c>
      <c r="I142" s="409" t="e">
        <f t="shared" ca="1" si="511"/>
        <v>#NAME?</v>
      </c>
      <c r="K142" s="110"/>
      <c r="L142" s="74" t="str">
        <f t="shared" si="512"/>
        <v/>
      </c>
      <c r="M142" s="11" t="str">
        <f t="shared" si="513"/>
        <v/>
      </c>
      <c r="N142" s="11" t="str">
        <f t="shared" si="514"/>
        <v/>
      </c>
      <c r="O142" s="11" t="str">
        <f t="shared" si="515"/>
        <v/>
      </c>
      <c r="P142" s="380">
        <f t="shared" si="516"/>
        <v>1</v>
      </c>
      <c r="Q142" s="380">
        <f t="shared" si="517"/>
        <v>1</v>
      </c>
      <c r="X142" s="513"/>
      <c r="Y142" s="129">
        <v>2</v>
      </c>
      <c r="Z142" s="173">
        <f>COUNTIFS($L$5:$L$300,$X$141,$M$5:$M$300,$Y142,$N$5:$N$300,$Z$31,$O$5:$O$300,$Z$32)</f>
        <v>0</v>
      </c>
      <c r="AA142" s="173">
        <f>COUNTIFS($L$5:$L$300,$X$141,$M$5:$M$300,$Y142,$N$5:$N$300,$Z$31,$O$5:$O$300,$AA$32)</f>
        <v>0</v>
      </c>
      <c r="AB142" s="173">
        <f>COUNTIFS($L$5:$L$300,$X$141,$M$5:$M$300,$Y142,$N$5:$N$300,$Z$31,$O$5:$O$300,$AB$32)</f>
        <v>0</v>
      </c>
      <c r="AC142" s="130"/>
      <c r="AD142" s="130">
        <f t="shared" si="518"/>
        <v>0</v>
      </c>
      <c r="AE142" s="137" t="str">
        <f t="shared" si="519"/>
        <v/>
      </c>
      <c r="AF142" s="173">
        <f>COUNTIFS($L$5:$L$300,$X$141,$M$5:$M$300,$Y142,$N$5:$N$300,$AF$31,$O$5:$O$300,AF$32)</f>
        <v>0</v>
      </c>
      <c r="AG142" s="173">
        <f t="shared" si="520"/>
        <v>0</v>
      </c>
      <c r="AH142" s="173">
        <f t="shared" si="520"/>
        <v>0</v>
      </c>
      <c r="AI142" s="130">
        <f t="shared" si="521"/>
        <v>0</v>
      </c>
      <c r="AJ142" s="137" t="str">
        <f t="shared" ref="AJ142:AJ147" si="553">IF(AI142=0,"",((AF142*3)+(AG142*1.5)+(AH142*0))/AI142)</f>
        <v/>
      </c>
      <c r="AK142" s="182">
        <f t="shared" si="522"/>
        <v>0</v>
      </c>
      <c r="AL142" s="173">
        <f t="shared" si="522"/>
        <v>0</v>
      </c>
      <c r="AM142" s="173">
        <f t="shared" si="522"/>
        <v>0</v>
      </c>
      <c r="AN142" s="130">
        <f t="shared" si="523"/>
        <v>0</v>
      </c>
      <c r="AO142" s="137" t="str">
        <f t="shared" ref="AO142:AO147" si="554">IF(AN142=0,"",((AK142*3)+(AL142*1.5)+(AM142*0))/AN142)</f>
        <v/>
      </c>
      <c r="AP142" s="173">
        <f t="shared" si="524"/>
        <v>0</v>
      </c>
      <c r="AQ142" s="173">
        <f t="shared" si="524"/>
        <v>0</v>
      </c>
      <c r="AR142" s="173">
        <f t="shared" si="524"/>
        <v>0</v>
      </c>
      <c r="AS142" s="130">
        <f t="shared" si="525"/>
        <v>0</v>
      </c>
      <c r="AT142" s="137" t="str">
        <f t="shared" si="526"/>
        <v/>
      </c>
      <c r="AU142" s="182">
        <f t="shared" si="527"/>
        <v>0</v>
      </c>
      <c r="AV142" s="173">
        <f t="shared" si="527"/>
        <v>0</v>
      </c>
      <c r="AW142" s="173">
        <f t="shared" si="527"/>
        <v>0</v>
      </c>
      <c r="AX142" s="130">
        <f t="shared" si="528"/>
        <v>0</v>
      </c>
      <c r="AY142" s="137" t="str">
        <f t="shared" si="529"/>
        <v/>
      </c>
      <c r="AZ142" s="182">
        <f t="shared" si="530"/>
        <v>0</v>
      </c>
      <c r="BA142" s="173">
        <f t="shared" si="530"/>
        <v>0</v>
      </c>
      <c r="BB142" s="173">
        <f t="shared" si="530"/>
        <v>0</v>
      </c>
      <c r="BC142" s="130">
        <f t="shared" si="531"/>
        <v>0</v>
      </c>
      <c r="BD142" s="137" t="str">
        <f t="shared" si="532"/>
        <v/>
      </c>
      <c r="BE142" s="182">
        <f t="shared" si="533"/>
        <v>0</v>
      </c>
      <c r="BF142" s="173">
        <f t="shared" si="533"/>
        <v>0</v>
      </c>
      <c r="BG142" s="173">
        <f t="shared" si="533"/>
        <v>0</v>
      </c>
      <c r="BH142" s="130">
        <f t="shared" si="534"/>
        <v>0</v>
      </c>
      <c r="BI142" s="137" t="str">
        <f t="shared" si="535"/>
        <v/>
      </c>
      <c r="BJ142" s="513"/>
      <c r="BK142" s="126">
        <v>2</v>
      </c>
      <c r="BL142" s="236">
        <f>COUNTIFS($L$5:$L$300,$BJ$33,$M$5:$M$300,$Y142,$N$5:$N$300,$Z$31,$O$5:$O$300,$Z$32)</f>
        <v>0</v>
      </c>
      <c r="BM142" s="236">
        <f>COUNTIFS($L$5:$L$300,$BJ$33,$M$5:$M$300,$Y142,$N$5:$N$300,$Z$31,$O$5:$O$300,$AA$32)</f>
        <v>0</v>
      </c>
      <c r="BN142" s="236">
        <f>COUNTIFS($L$5:$L$300,$BJ$33,$M$5:$M$300,$Y142,$N$5:$N$300,$Z$31,$O$5:$O$300,$AB$32)</f>
        <v>0</v>
      </c>
      <c r="BO142" s="236"/>
      <c r="BP142" s="233">
        <f t="shared" si="536"/>
        <v>0</v>
      </c>
      <c r="BQ142" s="240" t="str">
        <f t="shared" si="537"/>
        <v/>
      </c>
      <c r="BR142" s="236">
        <f>COUNTIFS($L$5:$L$300,$BJ$33,$M$5:$M$300,$Y142,$N$5:$N$300,$AF$31,$O$5:$O$300,BR$32)</f>
        <v>0</v>
      </c>
      <c r="BS142" s="236">
        <f t="shared" si="538"/>
        <v>0</v>
      </c>
      <c r="BT142" s="236">
        <f t="shared" si="538"/>
        <v>0</v>
      </c>
      <c r="BU142" s="233">
        <f t="shared" si="539"/>
        <v>0</v>
      </c>
      <c r="BV142" s="240" t="str">
        <f t="shared" ref="BV142:BV147" si="555">IF(BU142=0,"",((BR142*3)+(BS142*1.5)+(BT142*0))/BU142)</f>
        <v/>
      </c>
      <c r="BW142" s="236">
        <f t="shared" si="540"/>
        <v>0</v>
      </c>
      <c r="BX142" s="236">
        <f t="shared" si="540"/>
        <v>0</v>
      </c>
      <c r="BY142" s="236">
        <f t="shared" si="540"/>
        <v>0</v>
      </c>
      <c r="BZ142" s="233">
        <f t="shared" si="541"/>
        <v>0</v>
      </c>
      <c r="CA142" s="240" t="str">
        <f t="shared" ref="CA142:CA147" si="556">IF(BZ142=0,"",((BW142*3)+(BX142*1.5)+(BY142*0))/BZ142)</f>
        <v/>
      </c>
      <c r="CB142" s="236">
        <f t="shared" si="542"/>
        <v>0</v>
      </c>
      <c r="CC142" s="236">
        <f t="shared" si="542"/>
        <v>0</v>
      </c>
      <c r="CD142" s="236">
        <f t="shared" si="542"/>
        <v>0</v>
      </c>
      <c r="CE142" s="233">
        <f t="shared" si="543"/>
        <v>0</v>
      </c>
      <c r="CF142" s="240" t="str">
        <f t="shared" ref="CF142:CF147" si="557">IF(CE142=0,"",((CB142*3)+(CC142*1.5)+(CD142*0))/CE142)</f>
        <v/>
      </c>
      <c r="CG142" s="237">
        <f t="shared" si="544"/>
        <v>0</v>
      </c>
      <c r="CH142" s="236">
        <f t="shared" si="544"/>
        <v>0</v>
      </c>
      <c r="CI142" s="236">
        <f t="shared" si="544"/>
        <v>0</v>
      </c>
      <c r="CJ142" s="233">
        <f t="shared" si="545"/>
        <v>0</v>
      </c>
      <c r="CK142" s="242" t="str">
        <f t="shared" si="546"/>
        <v/>
      </c>
      <c r="CL142" s="237">
        <f t="shared" si="547"/>
        <v>0</v>
      </c>
      <c r="CM142" s="236">
        <f t="shared" si="547"/>
        <v>0</v>
      </c>
      <c r="CN142" s="236">
        <f t="shared" si="547"/>
        <v>0</v>
      </c>
      <c r="CO142" s="233">
        <f t="shared" si="548"/>
        <v>0</v>
      </c>
      <c r="CP142" s="240" t="str">
        <f t="shared" si="549"/>
        <v/>
      </c>
      <c r="CQ142" s="236">
        <f t="shared" si="550"/>
        <v>0</v>
      </c>
      <c r="CR142" s="236">
        <f t="shared" si="550"/>
        <v>0</v>
      </c>
      <c r="CS142" s="236">
        <f t="shared" si="550"/>
        <v>0</v>
      </c>
      <c r="CT142" s="233">
        <f t="shared" si="551"/>
        <v>0</v>
      </c>
      <c r="CU142" s="240" t="str">
        <f t="shared" si="552"/>
        <v/>
      </c>
      <c r="CV142" s="98"/>
    </row>
    <row r="143" spans="3:100" x14ac:dyDescent="0.25">
      <c r="C143" s="380">
        <f t="shared" si="510"/>
        <v>0</v>
      </c>
      <c r="I143" s="409" t="e">
        <f t="shared" ca="1" si="511"/>
        <v>#NAME?</v>
      </c>
      <c r="K143" s="110"/>
      <c r="L143" s="74" t="str">
        <f t="shared" si="512"/>
        <v/>
      </c>
      <c r="M143" s="11" t="str">
        <f t="shared" si="513"/>
        <v/>
      </c>
      <c r="N143" s="11" t="str">
        <f t="shared" si="514"/>
        <v/>
      </c>
      <c r="O143" s="11" t="str">
        <f t="shared" si="515"/>
        <v/>
      </c>
      <c r="P143" s="380">
        <f t="shared" si="516"/>
        <v>1</v>
      </c>
      <c r="Q143" s="380">
        <f t="shared" si="517"/>
        <v>1</v>
      </c>
      <c r="X143" s="513"/>
      <c r="Y143" s="111">
        <v>3</v>
      </c>
      <c r="Z143" s="174">
        <f>COUNTIFS($L$5:$L$300,$X$141,$M$5:$M$300,$Y143,$N$5:$N$300,$Z$31,$O$5:$O$300,$Z$32)</f>
        <v>0</v>
      </c>
      <c r="AA143" s="174">
        <f>COUNTIFS($L$5:$L$300,$X$141,$M$5:$M$300,$Y143,$N$5:$N$300,$Z$31,$O$5:$O$300,$AA$32)</f>
        <v>0</v>
      </c>
      <c r="AB143" s="174">
        <f>COUNTIFS($L$5:$L$300,$X$141,$M$5:$M$300,$Y143,$N$5:$N$300,$Z$31,$O$5:$O$300,$AB$32)</f>
        <v>0</v>
      </c>
      <c r="AC143" s="409"/>
      <c r="AD143" s="409">
        <f t="shared" si="518"/>
        <v>0</v>
      </c>
      <c r="AE143" s="399" t="str">
        <f t="shared" si="519"/>
        <v/>
      </c>
      <c r="AF143" s="174">
        <f>COUNTIFS($L$5:$L$300,$X$141,$M$5:$M$300,$Y143,$N$5:$N$300,$AF$31,$O$5:$O$300,AF$32)</f>
        <v>0</v>
      </c>
      <c r="AG143" s="174">
        <f t="shared" si="520"/>
        <v>0</v>
      </c>
      <c r="AH143" s="174">
        <f t="shared" si="520"/>
        <v>0</v>
      </c>
      <c r="AI143" s="409">
        <f t="shared" si="521"/>
        <v>0</v>
      </c>
      <c r="AJ143" s="399" t="str">
        <f t="shared" si="553"/>
        <v/>
      </c>
      <c r="AK143" s="181">
        <f t="shared" si="522"/>
        <v>0</v>
      </c>
      <c r="AL143" s="174">
        <f t="shared" si="522"/>
        <v>0</v>
      </c>
      <c r="AM143" s="174">
        <f t="shared" si="522"/>
        <v>0</v>
      </c>
      <c r="AN143" s="409">
        <f t="shared" si="523"/>
        <v>0</v>
      </c>
      <c r="AO143" s="399" t="str">
        <f t="shared" si="554"/>
        <v/>
      </c>
      <c r="AP143" s="174">
        <f t="shared" si="524"/>
        <v>0</v>
      </c>
      <c r="AQ143" s="174">
        <f t="shared" si="524"/>
        <v>0</v>
      </c>
      <c r="AR143" s="174">
        <f t="shared" si="524"/>
        <v>0</v>
      </c>
      <c r="AS143" s="409">
        <f t="shared" si="525"/>
        <v>0</v>
      </c>
      <c r="AT143" s="399" t="str">
        <f t="shared" si="526"/>
        <v/>
      </c>
      <c r="AU143" s="181">
        <f t="shared" si="527"/>
        <v>0</v>
      </c>
      <c r="AV143" s="174">
        <f t="shared" si="527"/>
        <v>0</v>
      </c>
      <c r="AW143" s="174">
        <f t="shared" si="527"/>
        <v>0</v>
      </c>
      <c r="AX143" s="409">
        <f t="shared" si="528"/>
        <v>0</v>
      </c>
      <c r="AY143" s="399" t="str">
        <f t="shared" si="529"/>
        <v/>
      </c>
      <c r="AZ143" s="181">
        <f t="shared" si="530"/>
        <v>0</v>
      </c>
      <c r="BA143" s="174">
        <f t="shared" si="530"/>
        <v>0</v>
      </c>
      <c r="BB143" s="174">
        <f t="shared" si="530"/>
        <v>0</v>
      </c>
      <c r="BC143" s="409">
        <f t="shared" si="531"/>
        <v>0</v>
      </c>
      <c r="BD143" s="399" t="str">
        <f t="shared" si="532"/>
        <v/>
      </c>
      <c r="BE143" s="181">
        <f t="shared" si="533"/>
        <v>0</v>
      </c>
      <c r="BF143" s="174">
        <f t="shared" si="533"/>
        <v>0</v>
      </c>
      <c r="BG143" s="174">
        <f t="shared" si="533"/>
        <v>0</v>
      </c>
      <c r="BH143" s="409">
        <f t="shared" si="534"/>
        <v>0</v>
      </c>
      <c r="BI143" s="399" t="str">
        <f t="shared" si="535"/>
        <v/>
      </c>
      <c r="BJ143" s="513"/>
      <c r="BK143" s="132">
        <v>3</v>
      </c>
      <c r="BL143" s="174">
        <f>COUNTIFS($L$5:$L$300,$BJ$33,$M$5:$M$300,$Y143,$N$5:$N$300,$Z$31,$O$5:$O$300,$Z$32)</f>
        <v>0</v>
      </c>
      <c r="BM143" s="174">
        <f>COUNTIFS($L$5:$L$300,$BJ$33,$M$5:$M$300,$Y143,$N$5:$N$300,$Z$31,$O$5:$O$300,$AA$32)</f>
        <v>0</v>
      </c>
      <c r="BN143" s="174">
        <f>COUNTIFS($L$5:$L$300,$BJ$33,$M$5:$M$300,$Y143,$N$5:$N$300,$Z$31,$O$5:$O$300,$AB$32)</f>
        <v>0</v>
      </c>
      <c r="BO143" s="174"/>
      <c r="BP143" s="409">
        <f t="shared" si="536"/>
        <v>0</v>
      </c>
      <c r="BQ143" s="399" t="str">
        <f t="shared" si="537"/>
        <v/>
      </c>
      <c r="BR143" s="174">
        <f>COUNTIFS($L$5:$L$300,$BJ$33,$M$5:$M$300,$Y143,$N$5:$N$300,$AF$31,$O$5:$O$300,BR$32)</f>
        <v>0</v>
      </c>
      <c r="BS143" s="174">
        <f t="shared" si="538"/>
        <v>0</v>
      </c>
      <c r="BT143" s="174">
        <f t="shared" si="538"/>
        <v>0</v>
      </c>
      <c r="BU143" s="409">
        <f t="shared" si="539"/>
        <v>0</v>
      </c>
      <c r="BV143" s="399" t="str">
        <f t="shared" si="555"/>
        <v/>
      </c>
      <c r="BW143" s="174">
        <f t="shared" si="540"/>
        <v>0</v>
      </c>
      <c r="BX143" s="174">
        <f t="shared" si="540"/>
        <v>0</v>
      </c>
      <c r="BY143" s="174">
        <f t="shared" si="540"/>
        <v>0</v>
      </c>
      <c r="BZ143" s="409">
        <f t="shared" si="541"/>
        <v>0</v>
      </c>
      <c r="CA143" s="399" t="str">
        <f t="shared" si="556"/>
        <v/>
      </c>
      <c r="CB143" s="174">
        <f t="shared" si="542"/>
        <v>0</v>
      </c>
      <c r="CC143" s="174">
        <f t="shared" si="542"/>
        <v>0</v>
      </c>
      <c r="CD143" s="174">
        <f t="shared" si="542"/>
        <v>0</v>
      </c>
      <c r="CE143" s="409">
        <f t="shared" si="543"/>
        <v>0</v>
      </c>
      <c r="CF143" s="399" t="str">
        <f t="shared" si="557"/>
        <v/>
      </c>
      <c r="CG143" s="181">
        <f t="shared" si="544"/>
        <v>0</v>
      </c>
      <c r="CH143" s="174">
        <f t="shared" si="544"/>
        <v>0</v>
      </c>
      <c r="CI143" s="174">
        <f t="shared" si="544"/>
        <v>0</v>
      </c>
      <c r="CJ143" s="409">
        <f t="shared" si="545"/>
        <v>0</v>
      </c>
      <c r="CK143" s="398" t="str">
        <f t="shared" si="546"/>
        <v/>
      </c>
      <c r="CL143" s="181">
        <f t="shared" si="547"/>
        <v>0</v>
      </c>
      <c r="CM143" s="174">
        <f t="shared" si="547"/>
        <v>0</v>
      </c>
      <c r="CN143" s="174">
        <f t="shared" si="547"/>
        <v>0</v>
      </c>
      <c r="CO143" s="409">
        <f t="shared" si="548"/>
        <v>0</v>
      </c>
      <c r="CP143" s="399" t="str">
        <f t="shared" si="549"/>
        <v/>
      </c>
      <c r="CQ143" s="174">
        <f t="shared" si="550"/>
        <v>0</v>
      </c>
      <c r="CR143" s="174">
        <f t="shared" si="550"/>
        <v>0</v>
      </c>
      <c r="CS143" s="174">
        <f t="shared" si="550"/>
        <v>0</v>
      </c>
      <c r="CT143" s="409">
        <f t="shared" si="551"/>
        <v>0</v>
      </c>
      <c r="CU143" s="399" t="str">
        <f t="shared" si="552"/>
        <v/>
      </c>
      <c r="CV143" s="98"/>
    </row>
    <row r="144" spans="3:100" x14ac:dyDescent="0.25">
      <c r="C144" s="380">
        <f t="shared" si="510"/>
        <v>0</v>
      </c>
      <c r="I144" s="409" t="e">
        <f t="shared" ca="1" si="511"/>
        <v>#NAME?</v>
      </c>
      <c r="K144" s="110"/>
      <c r="L144" s="74" t="str">
        <f t="shared" si="512"/>
        <v/>
      </c>
      <c r="M144" s="11" t="str">
        <f t="shared" si="513"/>
        <v/>
      </c>
      <c r="N144" s="11" t="str">
        <f t="shared" si="514"/>
        <v/>
      </c>
      <c r="O144" s="11" t="str">
        <f t="shared" si="515"/>
        <v/>
      </c>
      <c r="P144" s="380">
        <f t="shared" si="516"/>
        <v>1</v>
      </c>
      <c r="Q144" s="380">
        <f t="shared" si="517"/>
        <v>1</v>
      </c>
      <c r="X144" s="513"/>
      <c r="Y144" s="129">
        <v>4</v>
      </c>
      <c r="Z144" s="173">
        <f>COUNTIFS($L$5:$L$300,$X$141,$M$5:$M$300,$Y144,$N$5:$N$300,$Z$31,$O$5:$O$300,$Z$32)</f>
        <v>0</v>
      </c>
      <c r="AA144" s="173">
        <f>COUNTIFS($L$5:$L$300,$X$141,$M$5:$M$300,$Y144,$N$5:$N$300,$Z$31,$O$5:$O$300,$AA$32)</f>
        <v>0</v>
      </c>
      <c r="AB144" s="173">
        <f>COUNTIFS($L$5:$L$300,$X$141,$M$5:$M$300,$Y144,$N$5:$N$300,$Z$31,$O$5:$O$300,$AB$32)</f>
        <v>0</v>
      </c>
      <c r="AC144" s="130"/>
      <c r="AD144" s="130">
        <f t="shared" si="518"/>
        <v>0</v>
      </c>
      <c r="AE144" s="137" t="str">
        <f t="shared" si="519"/>
        <v/>
      </c>
      <c r="AF144" s="173">
        <f>COUNTIFS($L$5:$L$300,$X$141,$M$5:$M$300,$Y144,$N$5:$N$300,$AF$31,$O$5:$O$300,AF$32)</f>
        <v>0</v>
      </c>
      <c r="AG144" s="173">
        <f t="shared" si="520"/>
        <v>0</v>
      </c>
      <c r="AH144" s="173">
        <f t="shared" si="520"/>
        <v>0</v>
      </c>
      <c r="AI144" s="130">
        <f t="shared" si="521"/>
        <v>0</v>
      </c>
      <c r="AJ144" s="137" t="str">
        <f t="shared" si="553"/>
        <v/>
      </c>
      <c r="AK144" s="182">
        <f t="shared" si="522"/>
        <v>0</v>
      </c>
      <c r="AL144" s="173">
        <f t="shared" si="522"/>
        <v>0</v>
      </c>
      <c r="AM144" s="173">
        <f t="shared" si="522"/>
        <v>0</v>
      </c>
      <c r="AN144" s="130">
        <f t="shared" si="523"/>
        <v>0</v>
      </c>
      <c r="AO144" s="137" t="str">
        <f t="shared" si="554"/>
        <v/>
      </c>
      <c r="AP144" s="173">
        <f t="shared" si="524"/>
        <v>0</v>
      </c>
      <c r="AQ144" s="173">
        <f t="shared" si="524"/>
        <v>0</v>
      </c>
      <c r="AR144" s="173">
        <f t="shared" si="524"/>
        <v>0</v>
      </c>
      <c r="AS144" s="130">
        <f t="shared" si="525"/>
        <v>0</v>
      </c>
      <c r="AT144" s="137" t="str">
        <f t="shared" si="526"/>
        <v/>
      </c>
      <c r="AU144" s="182">
        <f t="shared" si="527"/>
        <v>0</v>
      </c>
      <c r="AV144" s="173">
        <f t="shared" si="527"/>
        <v>0</v>
      </c>
      <c r="AW144" s="173">
        <f t="shared" si="527"/>
        <v>0</v>
      </c>
      <c r="AX144" s="130">
        <f t="shared" si="528"/>
        <v>0</v>
      </c>
      <c r="AY144" s="137" t="str">
        <f t="shared" si="529"/>
        <v/>
      </c>
      <c r="AZ144" s="182">
        <f t="shared" si="530"/>
        <v>0</v>
      </c>
      <c r="BA144" s="173">
        <f t="shared" si="530"/>
        <v>0</v>
      </c>
      <c r="BB144" s="173">
        <f t="shared" si="530"/>
        <v>0</v>
      </c>
      <c r="BC144" s="130">
        <f t="shared" si="531"/>
        <v>0</v>
      </c>
      <c r="BD144" s="137" t="str">
        <f t="shared" si="532"/>
        <v/>
      </c>
      <c r="BE144" s="182">
        <f t="shared" si="533"/>
        <v>0</v>
      </c>
      <c r="BF144" s="173">
        <f t="shared" si="533"/>
        <v>0</v>
      </c>
      <c r="BG144" s="173">
        <f t="shared" si="533"/>
        <v>0</v>
      </c>
      <c r="BH144" s="130">
        <f t="shared" si="534"/>
        <v>0</v>
      </c>
      <c r="BI144" s="137" t="str">
        <f t="shared" si="535"/>
        <v/>
      </c>
      <c r="BJ144" s="513"/>
      <c r="BK144" s="126">
        <v>4</v>
      </c>
      <c r="BL144" s="236">
        <f>COUNTIFS($L$5:$L$300,$BJ$33,$M$5:$M$300,$Y144,$N$5:$N$300,$Z$31,$O$5:$O$300,$Z$32)</f>
        <v>0</v>
      </c>
      <c r="BM144" s="236">
        <f>COUNTIFS($L$5:$L$300,$BJ$33,$M$5:$M$300,$Y144,$N$5:$N$300,$Z$31,$O$5:$O$300,$AA$32)</f>
        <v>0</v>
      </c>
      <c r="BN144" s="236">
        <f>COUNTIFS($L$5:$L$300,$BJ$33,$M$5:$M$300,$Y144,$N$5:$N$300,$Z$31,$O$5:$O$300,$AB$32)</f>
        <v>0</v>
      </c>
      <c r="BO144" s="236"/>
      <c r="BP144" s="233">
        <f t="shared" si="536"/>
        <v>0</v>
      </c>
      <c r="BQ144" s="240" t="str">
        <f t="shared" si="537"/>
        <v/>
      </c>
      <c r="BR144" s="236">
        <f>COUNTIFS($L$5:$L$300,$BJ$33,$M$5:$M$300,$Y144,$N$5:$N$300,$AF$31,$O$5:$O$300,BR$32)</f>
        <v>0</v>
      </c>
      <c r="BS144" s="236">
        <f t="shared" si="538"/>
        <v>0</v>
      </c>
      <c r="BT144" s="236">
        <f t="shared" si="538"/>
        <v>0</v>
      </c>
      <c r="BU144" s="233">
        <f t="shared" si="539"/>
        <v>0</v>
      </c>
      <c r="BV144" s="240" t="str">
        <f t="shared" si="555"/>
        <v/>
      </c>
      <c r="BW144" s="236">
        <f t="shared" si="540"/>
        <v>0</v>
      </c>
      <c r="BX144" s="236">
        <f t="shared" si="540"/>
        <v>0</v>
      </c>
      <c r="BY144" s="236">
        <f t="shared" si="540"/>
        <v>0</v>
      </c>
      <c r="BZ144" s="233">
        <f t="shared" si="541"/>
        <v>0</v>
      </c>
      <c r="CA144" s="240" t="str">
        <f t="shared" si="556"/>
        <v/>
      </c>
      <c r="CB144" s="236">
        <f t="shared" si="542"/>
        <v>0</v>
      </c>
      <c r="CC144" s="236">
        <f t="shared" si="542"/>
        <v>0</v>
      </c>
      <c r="CD144" s="236">
        <f t="shared" si="542"/>
        <v>0</v>
      </c>
      <c r="CE144" s="233">
        <f t="shared" si="543"/>
        <v>0</v>
      </c>
      <c r="CF144" s="240" t="str">
        <f t="shared" si="557"/>
        <v/>
      </c>
      <c r="CG144" s="237">
        <f t="shared" si="544"/>
        <v>0</v>
      </c>
      <c r="CH144" s="236">
        <f t="shared" si="544"/>
        <v>0</v>
      </c>
      <c r="CI144" s="236">
        <f t="shared" si="544"/>
        <v>0</v>
      </c>
      <c r="CJ144" s="233">
        <f t="shared" si="545"/>
        <v>0</v>
      </c>
      <c r="CK144" s="242" t="str">
        <f t="shared" si="546"/>
        <v/>
      </c>
      <c r="CL144" s="237">
        <f t="shared" si="547"/>
        <v>0</v>
      </c>
      <c r="CM144" s="236">
        <f t="shared" si="547"/>
        <v>0</v>
      </c>
      <c r="CN144" s="236">
        <f t="shared" si="547"/>
        <v>0</v>
      </c>
      <c r="CO144" s="233">
        <f t="shared" si="548"/>
        <v>0</v>
      </c>
      <c r="CP144" s="240" t="str">
        <f t="shared" si="549"/>
        <v/>
      </c>
      <c r="CQ144" s="236">
        <f t="shared" si="550"/>
        <v>0</v>
      </c>
      <c r="CR144" s="236">
        <f t="shared" si="550"/>
        <v>0</v>
      </c>
      <c r="CS144" s="236">
        <f t="shared" si="550"/>
        <v>0</v>
      </c>
      <c r="CT144" s="233">
        <f t="shared" si="551"/>
        <v>0</v>
      </c>
      <c r="CU144" s="240" t="str">
        <f t="shared" si="552"/>
        <v/>
      </c>
      <c r="CV144" s="98"/>
    </row>
    <row r="145" spans="3:100" x14ac:dyDescent="0.25">
      <c r="C145" s="380">
        <f t="shared" si="510"/>
        <v>0</v>
      </c>
      <c r="I145" s="409" t="e">
        <f t="shared" ca="1" si="511"/>
        <v>#NAME?</v>
      </c>
      <c r="K145" s="110"/>
      <c r="L145" s="74" t="str">
        <f t="shared" si="512"/>
        <v/>
      </c>
      <c r="M145" s="11" t="str">
        <f t="shared" si="513"/>
        <v/>
      </c>
      <c r="N145" s="11" t="str">
        <f t="shared" si="514"/>
        <v/>
      </c>
      <c r="O145" s="11" t="str">
        <f t="shared" si="515"/>
        <v/>
      </c>
      <c r="P145" s="380">
        <f t="shared" si="516"/>
        <v>1</v>
      </c>
      <c r="Q145" s="380">
        <f t="shared" si="517"/>
        <v>1</v>
      </c>
      <c r="X145" s="513"/>
      <c r="Y145" s="111">
        <v>5</v>
      </c>
      <c r="Z145" s="174">
        <f>COUNTIFS($L$5:$L$300,$X$141,$M$5:$M$300,$Y145,$N$5:$N$300,$Z$31,$O$5:$O$300,$Z$32)</f>
        <v>0</v>
      </c>
      <c r="AA145" s="174">
        <f>COUNTIFS($L$5:$L$300,$X$141,$M$5:$M$300,$Y145,$N$5:$N$300,$Z$31,$O$5:$O$300,$AA$32)</f>
        <v>0</v>
      </c>
      <c r="AB145" s="174">
        <f>COUNTIFS($L$5:$L$300,$X$141,$M$5:$M$300,$Y145,$N$5:$N$300,$Z$31,$O$5:$O$300,$AB$32)</f>
        <v>0</v>
      </c>
      <c r="AC145" s="409"/>
      <c r="AD145" s="409">
        <f t="shared" si="518"/>
        <v>0</v>
      </c>
      <c r="AE145" s="399" t="str">
        <f t="shared" si="519"/>
        <v/>
      </c>
      <c r="AF145" s="174">
        <f>COUNTIFS($L$5:$L$300,$X$141,$M$5:$M$300,$Y145,$N$5:$N$300,$AF$31,$O$5:$O$300,AF$32)</f>
        <v>0</v>
      </c>
      <c r="AG145" s="174">
        <f t="shared" si="520"/>
        <v>0</v>
      </c>
      <c r="AH145" s="174">
        <f t="shared" si="520"/>
        <v>0</v>
      </c>
      <c r="AI145" s="409">
        <f t="shared" si="521"/>
        <v>0</v>
      </c>
      <c r="AJ145" s="399" t="str">
        <f t="shared" si="553"/>
        <v/>
      </c>
      <c r="AK145" s="181">
        <f t="shared" si="522"/>
        <v>0</v>
      </c>
      <c r="AL145" s="174">
        <f t="shared" si="522"/>
        <v>0</v>
      </c>
      <c r="AM145" s="174">
        <f t="shared" si="522"/>
        <v>0</v>
      </c>
      <c r="AN145" s="409">
        <f t="shared" si="523"/>
        <v>0</v>
      </c>
      <c r="AO145" s="399" t="str">
        <f t="shared" si="554"/>
        <v/>
      </c>
      <c r="AP145" s="174">
        <f t="shared" si="524"/>
        <v>0</v>
      </c>
      <c r="AQ145" s="174">
        <f t="shared" si="524"/>
        <v>0</v>
      </c>
      <c r="AR145" s="174">
        <f t="shared" si="524"/>
        <v>0</v>
      </c>
      <c r="AS145" s="409">
        <f t="shared" si="525"/>
        <v>0</v>
      </c>
      <c r="AT145" s="399" t="str">
        <f t="shared" si="526"/>
        <v/>
      </c>
      <c r="AU145" s="181">
        <f t="shared" si="527"/>
        <v>0</v>
      </c>
      <c r="AV145" s="174">
        <f t="shared" si="527"/>
        <v>0</v>
      </c>
      <c r="AW145" s="174">
        <f t="shared" si="527"/>
        <v>0</v>
      </c>
      <c r="AX145" s="409">
        <f t="shared" si="528"/>
        <v>0</v>
      </c>
      <c r="AY145" s="399" t="str">
        <f t="shared" si="529"/>
        <v/>
      </c>
      <c r="AZ145" s="181">
        <f t="shared" si="530"/>
        <v>0</v>
      </c>
      <c r="BA145" s="174">
        <f t="shared" si="530"/>
        <v>0</v>
      </c>
      <c r="BB145" s="174">
        <f t="shared" si="530"/>
        <v>0</v>
      </c>
      <c r="BC145" s="409">
        <f t="shared" si="531"/>
        <v>0</v>
      </c>
      <c r="BD145" s="399" t="str">
        <f t="shared" si="532"/>
        <v/>
      </c>
      <c r="BE145" s="181">
        <f t="shared" si="533"/>
        <v>0</v>
      </c>
      <c r="BF145" s="174">
        <f t="shared" si="533"/>
        <v>0</v>
      </c>
      <c r="BG145" s="174">
        <f t="shared" si="533"/>
        <v>0</v>
      </c>
      <c r="BH145" s="409">
        <f t="shared" si="534"/>
        <v>0</v>
      </c>
      <c r="BI145" s="399" t="str">
        <f t="shared" si="535"/>
        <v/>
      </c>
      <c r="BJ145" s="513"/>
      <c r="BK145" s="132">
        <v>5</v>
      </c>
      <c r="BL145" s="174">
        <f>COUNTIFS($L$5:$L$300,$BJ$33,$M$5:$M$300,$Y145,$N$5:$N$300,$Z$31,$O$5:$O$300,$Z$32)</f>
        <v>0</v>
      </c>
      <c r="BM145" s="174">
        <f>COUNTIFS($L$5:$L$300,$BJ$33,$M$5:$M$300,$Y145,$N$5:$N$300,$Z$31,$O$5:$O$300,$AA$32)</f>
        <v>0</v>
      </c>
      <c r="BN145" s="174">
        <f>COUNTIFS($L$5:$L$300,$BJ$33,$M$5:$M$300,$Y145,$N$5:$N$300,$Z$31,$O$5:$O$300,$AB$32)</f>
        <v>0</v>
      </c>
      <c r="BO145" s="174"/>
      <c r="BP145" s="409">
        <f t="shared" si="536"/>
        <v>0</v>
      </c>
      <c r="BQ145" s="399" t="str">
        <f t="shared" si="537"/>
        <v/>
      </c>
      <c r="BR145" s="174">
        <f>COUNTIFS($L$5:$L$300,$BJ$33,$M$5:$M$300,$Y145,$N$5:$N$300,$AF$31,$O$5:$O$300,BR$32)</f>
        <v>0</v>
      </c>
      <c r="BS145" s="174">
        <f t="shared" si="538"/>
        <v>0</v>
      </c>
      <c r="BT145" s="174">
        <f t="shared" si="538"/>
        <v>0</v>
      </c>
      <c r="BU145" s="409">
        <f t="shared" si="539"/>
        <v>0</v>
      </c>
      <c r="BV145" s="399" t="str">
        <f t="shared" si="555"/>
        <v/>
      </c>
      <c r="BW145" s="174">
        <f t="shared" si="540"/>
        <v>0</v>
      </c>
      <c r="BX145" s="174">
        <f t="shared" si="540"/>
        <v>0</v>
      </c>
      <c r="BY145" s="174">
        <f t="shared" si="540"/>
        <v>0</v>
      </c>
      <c r="BZ145" s="409">
        <f t="shared" si="541"/>
        <v>0</v>
      </c>
      <c r="CA145" s="399" t="str">
        <f t="shared" si="556"/>
        <v/>
      </c>
      <c r="CB145" s="174">
        <f t="shared" si="542"/>
        <v>0</v>
      </c>
      <c r="CC145" s="174">
        <f t="shared" si="542"/>
        <v>0</v>
      </c>
      <c r="CD145" s="174">
        <f t="shared" si="542"/>
        <v>0</v>
      </c>
      <c r="CE145" s="409">
        <f t="shared" si="543"/>
        <v>0</v>
      </c>
      <c r="CF145" s="399" t="str">
        <f t="shared" si="557"/>
        <v/>
      </c>
      <c r="CG145" s="181">
        <f t="shared" si="544"/>
        <v>0</v>
      </c>
      <c r="CH145" s="174">
        <f t="shared" si="544"/>
        <v>0</v>
      </c>
      <c r="CI145" s="174">
        <f t="shared" si="544"/>
        <v>0</v>
      </c>
      <c r="CJ145" s="409">
        <f t="shared" si="545"/>
        <v>0</v>
      </c>
      <c r="CK145" s="398" t="str">
        <f t="shared" si="546"/>
        <v/>
      </c>
      <c r="CL145" s="181">
        <f t="shared" si="547"/>
        <v>0</v>
      </c>
      <c r="CM145" s="174">
        <f t="shared" si="547"/>
        <v>0</v>
      </c>
      <c r="CN145" s="174">
        <f t="shared" si="547"/>
        <v>0</v>
      </c>
      <c r="CO145" s="409">
        <f t="shared" si="548"/>
        <v>0</v>
      </c>
      <c r="CP145" s="399" t="str">
        <f t="shared" si="549"/>
        <v/>
      </c>
      <c r="CQ145" s="174">
        <f t="shared" si="550"/>
        <v>0</v>
      </c>
      <c r="CR145" s="174">
        <f t="shared" si="550"/>
        <v>0</v>
      </c>
      <c r="CS145" s="174">
        <f t="shared" si="550"/>
        <v>0</v>
      </c>
      <c r="CT145" s="409">
        <f t="shared" si="551"/>
        <v>0</v>
      </c>
      <c r="CU145" s="399" t="str">
        <f t="shared" si="552"/>
        <v/>
      </c>
      <c r="CV145" s="98"/>
    </row>
    <row r="146" spans="3:100" ht="15.75" thickBot="1" x14ac:dyDescent="0.3">
      <c r="C146" s="380">
        <f t="shared" si="510"/>
        <v>0</v>
      </c>
      <c r="I146" s="409" t="e">
        <f t="shared" ca="1" si="511"/>
        <v>#NAME?</v>
      </c>
      <c r="K146" s="110"/>
      <c r="L146" s="74" t="str">
        <f t="shared" si="512"/>
        <v/>
      </c>
      <c r="M146" s="11" t="str">
        <f t="shared" si="513"/>
        <v/>
      </c>
      <c r="N146" s="11" t="str">
        <f t="shared" si="514"/>
        <v/>
      </c>
      <c r="O146" s="11" t="str">
        <f t="shared" si="515"/>
        <v/>
      </c>
      <c r="P146" s="380">
        <f t="shared" si="516"/>
        <v>1</v>
      </c>
      <c r="Q146" s="380">
        <f t="shared" si="517"/>
        <v>1</v>
      </c>
      <c r="X146" s="514"/>
      <c r="Y146" s="168">
        <v>6</v>
      </c>
      <c r="Z146" s="173">
        <f>COUNTIFS($L$5:$L$300,$X$141,$M$5:$M$300,$Y146,$N$5:$N$300,$Z$31,$O$5:$O$300,$Z$32)</f>
        <v>0</v>
      </c>
      <c r="AA146" s="173">
        <f>COUNTIFS($L$5:$L$300,$X$141,$M$5:$M$300,$Y146,$N$5:$N$300,$Z$31,$O$5:$O$300,$AA$32)</f>
        <v>0</v>
      </c>
      <c r="AB146" s="173">
        <f>COUNTIFS($L$5:$L$300,$X$141,$M$5:$M$300,$Y146,$N$5:$N$300,$Z$31,$O$5:$O$300,$AB$32)</f>
        <v>0</v>
      </c>
      <c r="AC146" s="130"/>
      <c r="AD146" s="130">
        <f t="shared" si="518"/>
        <v>0</v>
      </c>
      <c r="AE146" s="137" t="str">
        <f t="shared" si="519"/>
        <v/>
      </c>
      <c r="AF146" s="173">
        <f>COUNTIFS($L$5:$L$300,$X$141,$M$5:$M$300,$Y146,$N$5:$N$300,$AF$31,$O$5:$O$300,AF$32)</f>
        <v>0</v>
      </c>
      <c r="AG146" s="173">
        <f t="shared" si="520"/>
        <v>0</v>
      </c>
      <c r="AH146" s="173">
        <f t="shared" si="520"/>
        <v>0</v>
      </c>
      <c r="AI146" s="130">
        <f t="shared" si="521"/>
        <v>0</v>
      </c>
      <c r="AJ146" s="137" t="str">
        <f t="shared" si="553"/>
        <v/>
      </c>
      <c r="AK146" s="182">
        <f t="shared" si="522"/>
        <v>0</v>
      </c>
      <c r="AL146" s="173">
        <f t="shared" si="522"/>
        <v>0</v>
      </c>
      <c r="AM146" s="173">
        <f t="shared" si="522"/>
        <v>0</v>
      </c>
      <c r="AN146" s="130">
        <f t="shared" si="523"/>
        <v>0</v>
      </c>
      <c r="AO146" s="137" t="str">
        <f t="shared" si="554"/>
        <v/>
      </c>
      <c r="AP146" s="173">
        <f t="shared" si="524"/>
        <v>0</v>
      </c>
      <c r="AQ146" s="173">
        <f t="shared" si="524"/>
        <v>0</v>
      </c>
      <c r="AR146" s="173">
        <f t="shared" si="524"/>
        <v>0</v>
      </c>
      <c r="AS146" s="130">
        <f t="shared" si="525"/>
        <v>0</v>
      </c>
      <c r="AT146" s="137" t="str">
        <f t="shared" si="526"/>
        <v/>
      </c>
      <c r="AU146" s="182">
        <f t="shared" si="527"/>
        <v>0</v>
      </c>
      <c r="AV146" s="173">
        <f t="shared" si="527"/>
        <v>0</v>
      </c>
      <c r="AW146" s="173">
        <f t="shared" si="527"/>
        <v>0</v>
      </c>
      <c r="AX146" s="130">
        <f t="shared" si="528"/>
        <v>0</v>
      </c>
      <c r="AY146" s="137" t="str">
        <f t="shared" si="529"/>
        <v/>
      </c>
      <c r="AZ146" s="183">
        <f t="shared" si="530"/>
        <v>0</v>
      </c>
      <c r="BA146" s="184">
        <f t="shared" si="530"/>
        <v>0</v>
      </c>
      <c r="BB146" s="173">
        <f t="shared" si="530"/>
        <v>0</v>
      </c>
      <c r="BC146" s="153">
        <f t="shared" si="531"/>
        <v>0</v>
      </c>
      <c r="BD146" s="164" t="str">
        <f t="shared" si="532"/>
        <v/>
      </c>
      <c r="BE146" s="182">
        <f t="shared" si="533"/>
        <v>0</v>
      </c>
      <c r="BF146" s="173">
        <f t="shared" si="533"/>
        <v>0</v>
      </c>
      <c r="BG146" s="173">
        <f t="shared" si="533"/>
        <v>0</v>
      </c>
      <c r="BH146" s="130">
        <f t="shared" si="534"/>
        <v>0</v>
      </c>
      <c r="BI146" s="137" t="str">
        <f t="shared" si="535"/>
        <v/>
      </c>
      <c r="BJ146" s="514"/>
      <c r="BK146" s="234">
        <v>6</v>
      </c>
      <c r="BL146" s="236">
        <f>COUNTIFS($L$5:$L$300,$BJ$33,$M$5:$M$300,$Y146,$N$5:$N$300,$Z$31,$O$5:$O$300,$Z$32)</f>
        <v>0</v>
      </c>
      <c r="BM146" s="236">
        <f>COUNTIFS($L$5:$L$300,$BJ$33,$M$5:$M$300,$Y146,$N$5:$N$300,$Z$31,$O$5:$O$300,$AA$32)</f>
        <v>0</v>
      </c>
      <c r="BN146" s="236">
        <f>COUNTIFS($L$5:$L$300,$BJ$33,$M$5:$M$300,$Y146,$N$5:$N$300,$Z$31,$O$5:$O$300,$AB$32)</f>
        <v>0</v>
      </c>
      <c r="BO146" s="236"/>
      <c r="BP146" s="233">
        <f t="shared" si="536"/>
        <v>0</v>
      </c>
      <c r="BQ146" s="241" t="str">
        <f t="shared" si="537"/>
        <v/>
      </c>
      <c r="BR146" s="236">
        <f>COUNTIFS($L$5:$L$300,$BJ$33,$M$5:$M$300,$Y146,$N$5:$N$300,$AF$31,$O$5:$O$300,BR$32)</f>
        <v>0</v>
      </c>
      <c r="BS146" s="236">
        <f t="shared" si="538"/>
        <v>0</v>
      </c>
      <c r="BT146" s="236">
        <f t="shared" si="538"/>
        <v>0</v>
      </c>
      <c r="BU146" s="233">
        <f t="shared" si="539"/>
        <v>0</v>
      </c>
      <c r="BV146" s="241" t="str">
        <f t="shared" si="555"/>
        <v/>
      </c>
      <c r="BW146" s="236">
        <f t="shared" si="540"/>
        <v>0</v>
      </c>
      <c r="BX146" s="236">
        <f t="shared" si="540"/>
        <v>0</v>
      </c>
      <c r="BY146" s="236">
        <f t="shared" si="540"/>
        <v>0</v>
      </c>
      <c r="BZ146" s="233">
        <f t="shared" si="541"/>
        <v>0</v>
      </c>
      <c r="CA146" s="240" t="str">
        <f t="shared" si="556"/>
        <v/>
      </c>
      <c r="CB146" s="236">
        <f t="shared" si="542"/>
        <v>0</v>
      </c>
      <c r="CC146" s="236">
        <f t="shared" si="542"/>
        <v>0</v>
      </c>
      <c r="CD146" s="236">
        <f t="shared" si="542"/>
        <v>0</v>
      </c>
      <c r="CE146" s="233">
        <f t="shared" si="543"/>
        <v>0</v>
      </c>
      <c r="CF146" s="240" t="str">
        <f t="shared" si="557"/>
        <v/>
      </c>
      <c r="CG146" s="237">
        <f t="shared" si="544"/>
        <v>0</v>
      </c>
      <c r="CH146" s="236">
        <f t="shared" si="544"/>
        <v>0</v>
      </c>
      <c r="CI146" s="236">
        <f t="shared" si="544"/>
        <v>0</v>
      </c>
      <c r="CJ146" s="233">
        <f t="shared" si="545"/>
        <v>0</v>
      </c>
      <c r="CK146" s="242" t="str">
        <f t="shared" si="546"/>
        <v/>
      </c>
      <c r="CL146" s="238">
        <f t="shared" si="547"/>
        <v>0</v>
      </c>
      <c r="CM146" s="239">
        <f t="shared" si="547"/>
        <v>0</v>
      </c>
      <c r="CN146" s="239">
        <f t="shared" si="547"/>
        <v>0</v>
      </c>
      <c r="CO146" s="235">
        <f t="shared" si="548"/>
        <v>0</v>
      </c>
      <c r="CP146" s="241" t="str">
        <f t="shared" si="549"/>
        <v/>
      </c>
      <c r="CQ146" s="236">
        <f t="shared" si="550"/>
        <v>0</v>
      </c>
      <c r="CR146" s="236">
        <f t="shared" si="550"/>
        <v>0</v>
      </c>
      <c r="CS146" s="236">
        <f t="shared" si="550"/>
        <v>0</v>
      </c>
      <c r="CT146" s="233">
        <f t="shared" si="551"/>
        <v>0</v>
      </c>
      <c r="CU146" s="240" t="str">
        <f t="shared" si="552"/>
        <v/>
      </c>
      <c r="CV146" s="98"/>
    </row>
    <row r="147" spans="3:100" ht="16.5" thickBot="1" x14ac:dyDescent="0.3">
      <c r="C147" s="380">
        <f t="shared" si="510"/>
        <v>0</v>
      </c>
      <c r="I147" s="409" t="e">
        <f t="shared" ca="1" si="511"/>
        <v>#NAME?</v>
      </c>
      <c r="K147" s="110"/>
      <c r="L147" s="74" t="str">
        <f t="shared" si="512"/>
        <v/>
      </c>
      <c r="M147" s="11" t="str">
        <f t="shared" si="513"/>
        <v/>
      </c>
      <c r="N147" s="11" t="str">
        <f t="shared" si="514"/>
        <v/>
      </c>
      <c r="O147" s="11" t="str">
        <f t="shared" si="515"/>
        <v/>
      </c>
      <c r="P147" s="380">
        <f t="shared" si="516"/>
        <v>1</v>
      </c>
      <c r="Q147" s="380">
        <f t="shared" si="517"/>
        <v>1</v>
      </c>
      <c r="X147" s="505" t="s">
        <v>130</v>
      </c>
      <c r="Y147" s="506"/>
      <c r="Z147" s="175">
        <f>SUM(Z141:Z146)</f>
        <v>0</v>
      </c>
      <c r="AA147" s="176">
        <f>SUM(AA141:AA146)</f>
        <v>0</v>
      </c>
      <c r="AB147" s="176">
        <f>SUM(AB141:AB146)</f>
        <v>0</v>
      </c>
      <c r="AC147" s="393"/>
      <c r="AD147" s="393">
        <f t="shared" si="518"/>
        <v>0</v>
      </c>
      <c r="AE147" s="138" t="str">
        <f t="shared" si="519"/>
        <v/>
      </c>
      <c r="AF147" s="175">
        <f>SUM(AF141:AF146)</f>
        <v>0</v>
      </c>
      <c r="AG147" s="176">
        <f>SUM(AG141:AG146)</f>
        <v>0</v>
      </c>
      <c r="AH147" s="176">
        <f>SUM(AH141:AH146)</f>
        <v>0</v>
      </c>
      <c r="AI147" s="393">
        <f t="shared" si="521"/>
        <v>0</v>
      </c>
      <c r="AJ147" s="138" t="str">
        <f t="shared" si="553"/>
        <v/>
      </c>
      <c r="AK147" s="175">
        <f>SUM(AK141:AK146)</f>
        <v>0</v>
      </c>
      <c r="AL147" s="176">
        <f>SUM(AL141:AL146)</f>
        <v>0</v>
      </c>
      <c r="AM147" s="176">
        <f>SUM(AM141:AM146)</f>
        <v>0</v>
      </c>
      <c r="AN147" s="393">
        <f t="shared" si="523"/>
        <v>0</v>
      </c>
      <c r="AO147" s="138" t="str">
        <f t="shared" si="554"/>
        <v/>
      </c>
      <c r="AP147" s="175">
        <f>SUM(AP141:AP146)</f>
        <v>0</v>
      </c>
      <c r="AQ147" s="176">
        <f>SUM(AQ141:AQ146)</f>
        <v>0</v>
      </c>
      <c r="AR147" s="176">
        <f>SUM(AR141:AR146)</f>
        <v>0</v>
      </c>
      <c r="AS147" s="393">
        <f t="shared" si="525"/>
        <v>0</v>
      </c>
      <c r="AT147" s="138" t="str">
        <f t="shared" si="526"/>
        <v/>
      </c>
      <c r="AU147" s="175">
        <f>SUM(AU141:AU146)</f>
        <v>0</v>
      </c>
      <c r="AV147" s="176">
        <f>SUM(AV141:AV146)</f>
        <v>0</v>
      </c>
      <c r="AW147" s="176">
        <f>SUM(AW141:AW146)</f>
        <v>0</v>
      </c>
      <c r="AX147" s="393">
        <f t="shared" si="528"/>
        <v>0</v>
      </c>
      <c r="AY147" s="138" t="str">
        <f t="shared" si="529"/>
        <v/>
      </c>
      <c r="AZ147" s="175">
        <f>SUM(AZ141:AZ146)</f>
        <v>0</v>
      </c>
      <c r="BA147" s="176">
        <f>SUM(BA141:BA146)</f>
        <v>0</v>
      </c>
      <c r="BB147" s="176">
        <f>SUM(BB141:BB146)</f>
        <v>0</v>
      </c>
      <c r="BC147" s="393">
        <f t="shared" si="531"/>
        <v>0</v>
      </c>
      <c r="BD147" s="138" t="str">
        <f t="shared" si="532"/>
        <v/>
      </c>
      <c r="BE147" s="175">
        <f>SUM(BE141:BE146)</f>
        <v>0</v>
      </c>
      <c r="BF147" s="176">
        <f>SUM(BF141:BF146)</f>
        <v>0</v>
      </c>
      <c r="BG147" s="176">
        <f>SUM(BG141:BG146)</f>
        <v>0</v>
      </c>
      <c r="BH147" s="393">
        <f t="shared" si="534"/>
        <v>0</v>
      </c>
      <c r="BI147" s="138" t="str">
        <f t="shared" si="535"/>
        <v/>
      </c>
      <c r="BJ147" s="505" t="s">
        <v>130</v>
      </c>
      <c r="BK147" s="506"/>
      <c r="BL147" s="175">
        <f>SUM(BL141:BL146)</f>
        <v>0</v>
      </c>
      <c r="BM147" s="176">
        <f>COUNTIFS($L$5:$L$300,$X$33,$M$5:$M$300,$Y147,$N$5:$N$300,$Z$31,$O$5:$O$300,$AA$32)</f>
        <v>0</v>
      </c>
      <c r="BN147" s="176">
        <f>SUM(BN141:BN146)</f>
        <v>0</v>
      </c>
      <c r="BO147" s="176"/>
      <c r="BP147" s="393">
        <f t="shared" si="536"/>
        <v>0</v>
      </c>
      <c r="BQ147" s="138" t="str">
        <f t="shared" si="537"/>
        <v/>
      </c>
      <c r="BR147" s="175">
        <f>SUM(BR141:BR146)</f>
        <v>0</v>
      </c>
      <c r="BS147" s="176">
        <f>SUM(BS141:BS146)</f>
        <v>0</v>
      </c>
      <c r="BT147" s="176">
        <f>SUM(BT141:BT146)</f>
        <v>0</v>
      </c>
      <c r="BU147" s="393">
        <f t="shared" si="539"/>
        <v>0</v>
      </c>
      <c r="BV147" s="138" t="str">
        <f t="shared" si="555"/>
        <v/>
      </c>
      <c r="BW147" s="175">
        <f>SUM(BW141:BW146)</f>
        <v>0</v>
      </c>
      <c r="BX147" s="176">
        <f>SUM(BY141:BY146)</f>
        <v>0</v>
      </c>
      <c r="BY147" s="176">
        <f>SUM(BY141:BY146)</f>
        <v>0</v>
      </c>
      <c r="BZ147" s="393">
        <f t="shared" si="541"/>
        <v>0</v>
      </c>
      <c r="CA147" s="138" t="str">
        <f t="shared" si="556"/>
        <v/>
      </c>
      <c r="CB147" s="175">
        <f>SUM(CB141:CB146)</f>
        <v>0</v>
      </c>
      <c r="CC147" s="176">
        <f>SUM(CC141:CC146)</f>
        <v>0</v>
      </c>
      <c r="CD147" s="176">
        <f>SUM(CD141:CD146)</f>
        <v>0</v>
      </c>
      <c r="CE147" s="393">
        <f t="shared" si="543"/>
        <v>0</v>
      </c>
      <c r="CF147" s="138" t="str">
        <f t="shared" si="557"/>
        <v/>
      </c>
      <c r="CG147" s="175">
        <f>SUM(CG141:CG146)</f>
        <v>0</v>
      </c>
      <c r="CH147" s="176">
        <f>SUM(CH141:CH146)</f>
        <v>0</v>
      </c>
      <c r="CI147" s="176">
        <f>SUM(CI141:CI146)</f>
        <v>0</v>
      </c>
      <c r="CJ147" s="393">
        <f t="shared" si="545"/>
        <v>0</v>
      </c>
      <c r="CK147" s="138" t="str">
        <f t="shared" si="546"/>
        <v/>
      </c>
      <c r="CL147" s="187">
        <f>SUM(CL141:CL146)</f>
        <v>0</v>
      </c>
      <c r="CM147" s="188">
        <f>SUM(CM141:CM146)</f>
        <v>0</v>
      </c>
      <c r="CN147" s="188">
        <f>SUM(CN141:CN146)</f>
        <v>0</v>
      </c>
      <c r="CO147" s="374">
        <f t="shared" si="548"/>
        <v>0</v>
      </c>
      <c r="CP147" s="243" t="str">
        <f t="shared" si="549"/>
        <v/>
      </c>
      <c r="CQ147" s="175">
        <f>SUM(CQ141:CQ146)</f>
        <v>0</v>
      </c>
      <c r="CR147" s="176">
        <f>SUM(CR141:CR146)</f>
        <v>0</v>
      </c>
      <c r="CS147" s="176">
        <f>SUM(CS141:CS146)</f>
        <v>0</v>
      </c>
      <c r="CT147" s="393">
        <f t="shared" si="551"/>
        <v>0</v>
      </c>
      <c r="CU147" s="138" t="str">
        <f t="shared" si="552"/>
        <v/>
      </c>
      <c r="CV147" s="98"/>
    </row>
    <row r="148" spans="3:100" ht="15.75" thickBot="1" x14ac:dyDescent="0.3">
      <c r="C148" s="380">
        <f t="shared" si="510"/>
        <v>0</v>
      </c>
      <c r="I148" s="409" t="e">
        <f t="shared" ca="1" si="511"/>
        <v>#NAME?</v>
      </c>
      <c r="K148" s="110"/>
      <c r="L148" s="74" t="str">
        <f t="shared" si="512"/>
        <v/>
      </c>
      <c r="M148" s="11" t="str">
        <f t="shared" si="513"/>
        <v/>
      </c>
      <c r="N148" s="11" t="str">
        <f t="shared" si="514"/>
        <v/>
      </c>
      <c r="O148" s="11" t="str">
        <f t="shared" si="515"/>
        <v/>
      </c>
      <c r="P148" s="380">
        <f t="shared" si="516"/>
        <v>1</v>
      </c>
      <c r="Q148" s="380">
        <f t="shared" si="517"/>
        <v>1</v>
      </c>
      <c r="X148" s="379"/>
      <c r="Y148" s="379"/>
      <c r="Z148" s="499" t="str">
        <f>$G$23</f>
        <v>S</v>
      </c>
      <c r="AA148" s="500"/>
      <c r="AB148" s="500"/>
      <c r="AC148" s="500"/>
      <c r="AD148" s="500"/>
      <c r="AE148" s="501"/>
      <c r="AF148" s="499" t="str">
        <f>$G$24</f>
        <v>R</v>
      </c>
      <c r="AG148" s="500"/>
      <c r="AH148" s="500"/>
      <c r="AI148" s="500"/>
      <c r="AJ148" s="501"/>
      <c r="AK148" s="509" t="str">
        <f>$G$26</f>
        <v>D</v>
      </c>
      <c r="AL148" s="510"/>
      <c r="AM148" s="510"/>
      <c r="AN148" s="510"/>
      <c r="AO148" s="511"/>
      <c r="AP148" s="499" t="str">
        <f>$G$27</f>
        <v>L</v>
      </c>
      <c r="AQ148" s="500"/>
      <c r="AR148" s="500"/>
      <c r="AS148" s="500"/>
      <c r="AT148" s="500"/>
      <c r="AU148" s="499" t="str">
        <f>$G$22</f>
        <v>A</v>
      </c>
      <c r="AV148" s="500"/>
      <c r="AW148" s="500"/>
      <c r="AX148" s="500"/>
      <c r="AY148" s="500"/>
      <c r="AZ148" s="499" t="str">
        <f>$G$32</f>
        <v>X</v>
      </c>
      <c r="BA148" s="500"/>
      <c r="BB148" s="500"/>
      <c r="BC148" s="500"/>
      <c r="BD148" s="501"/>
      <c r="BE148" s="500" t="str">
        <f>$G$25</f>
        <v>B</v>
      </c>
      <c r="BF148" s="500"/>
      <c r="BG148" s="500"/>
      <c r="BH148" s="500"/>
      <c r="BI148" s="501"/>
      <c r="BJ148" s="1"/>
      <c r="BK148" s="27"/>
      <c r="BL148" s="499" t="str">
        <f>$G$23</f>
        <v>S</v>
      </c>
      <c r="BM148" s="500"/>
      <c r="BN148" s="500"/>
      <c r="BO148" s="500"/>
      <c r="BP148" s="500"/>
      <c r="BQ148" s="501"/>
      <c r="BR148" s="499" t="str">
        <f>$G$24</f>
        <v>R</v>
      </c>
      <c r="BS148" s="500"/>
      <c r="BT148" s="500"/>
      <c r="BU148" s="500"/>
      <c r="BV148" s="501"/>
      <c r="BW148" s="499" t="str">
        <f>$G$26</f>
        <v>D</v>
      </c>
      <c r="BX148" s="500"/>
      <c r="BY148" s="500"/>
      <c r="BZ148" s="500"/>
      <c r="CA148" s="501"/>
      <c r="CB148" s="499" t="str">
        <f>$G$27</f>
        <v>L</v>
      </c>
      <c r="CC148" s="500"/>
      <c r="CD148" s="500"/>
      <c r="CE148" s="500"/>
      <c r="CF148" s="500"/>
      <c r="CG148" s="499" t="str">
        <f>$G$22</f>
        <v>A</v>
      </c>
      <c r="CH148" s="500"/>
      <c r="CI148" s="500"/>
      <c r="CJ148" s="500"/>
      <c r="CK148" s="501"/>
      <c r="CL148" s="500" t="str">
        <f>$G$32</f>
        <v>X</v>
      </c>
      <c r="CM148" s="500"/>
      <c r="CN148" s="500"/>
      <c r="CO148" s="500"/>
      <c r="CP148" s="501"/>
      <c r="CQ148" s="500" t="str">
        <f>$G$25</f>
        <v>B</v>
      </c>
      <c r="CR148" s="500"/>
      <c r="CS148" s="500"/>
      <c r="CT148" s="500"/>
      <c r="CU148" s="501"/>
      <c r="CV148" s="31"/>
    </row>
    <row r="149" spans="3:100" ht="15.75" thickBot="1" x14ac:dyDescent="0.3">
      <c r="C149" s="380">
        <f t="shared" si="510"/>
        <v>0</v>
      </c>
      <c r="I149" s="409" t="e">
        <f t="shared" ca="1" si="511"/>
        <v>#NAME?</v>
      </c>
      <c r="K149" s="110"/>
      <c r="L149" s="74" t="str">
        <f t="shared" si="512"/>
        <v/>
      </c>
      <c r="M149" s="11" t="str">
        <f t="shared" si="513"/>
        <v/>
      </c>
      <c r="N149" s="11" t="str">
        <f t="shared" si="514"/>
        <v/>
      </c>
      <c r="O149" s="11" t="str">
        <f t="shared" si="515"/>
        <v/>
      </c>
      <c r="P149" s="380">
        <f t="shared" si="516"/>
        <v>1</v>
      </c>
      <c r="Q149" s="380">
        <f t="shared" si="517"/>
        <v>1</v>
      </c>
      <c r="X149" s="379"/>
      <c r="Y149" s="125" t="s">
        <v>127</v>
      </c>
      <c r="Z149" s="176" t="str">
        <f>$G$29</f>
        <v>P</v>
      </c>
      <c r="AA149" s="170" t="str">
        <f>$G$31</f>
        <v>C</v>
      </c>
      <c r="AB149" s="170" t="str">
        <f>$G$28</f>
        <v>E</v>
      </c>
      <c r="AC149" s="97"/>
      <c r="AD149" s="392" t="s">
        <v>10</v>
      </c>
      <c r="AE149" s="119" t="s">
        <v>128</v>
      </c>
      <c r="AF149" s="175" t="str">
        <f>$G$30</f>
        <v>EX</v>
      </c>
      <c r="AG149" s="176" t="str">
        <f>$G$31</f>
        <v>C</v>
      </c>
      <c r="AH149" s="176" t="str">
        <f>$G$28</f>
        <v>E</v>
      </c>
      <c r="AI149" s="393" t="s">
        <v>10</v>
      </c>
      <c r="AJ149" s="138" t="s">
        <v>128</v>
      </c>
      <c r="AK149" s="175" t="str">
        <f>$G$30</f>
        <v>EX</v>
      </c>
      <c r="AL149" s="176" t="str">
        <f>$G$31</f>
        <v>C</v>
      </c>
      <c r="AM149" s="176" t="str">
        <f>$G$28</f>
        <v>E</v>
      </c>
      <c r="AN149" s="161" t="s">
        <v>10</v>
      </c>
      <c r="AO149" s="138" t="s">
        <v>128</v>
      </c>
      <c r="AP149" s="175" t="str">
        <f>$G$30</f>
        <v>EX</v>
      </c>
      <c r="AQ149" s="176" t="str">
        <f>$G$31</f>
        <v>C</v>
      </c>
      <c r="AR149" s="176" t="str">
        <f>$G$28</f>
        <v>E</v>
      </c>
      <c r="AS149" s="393" t="s">
        <v>10</v>
      </c>
      <c r="AT149" s="155" t="s">
        <v>128</v>
      </c>
      <c r="AU149" s="175" t="str">
        <f>$G$29</f>
        <v>P</v>
      </c>
      <c r="AV149" s="176" t="str">
        <f>$G$31</f>
        <v>C</v>
      </c>
      <c r="AW149" s="176" t="str">
        <f>$G$28</f>
        <v>E</v>
      </c>
      <c r="AX149" s="393" t="s">
        <v>10</v>
      </c>
      <c r="AY149" s="138" t="s">
        <v>128</v>
      </c>
      <c r="AZ149" s="175" t="str">
        <f>$G$29</f>
        <v>P</v>
      </c>
      <c r="BA149" s="176" t="str">
        <f>$G$31</f>
        <v>C</v>
      </c>
      <c r="BB149" s="176" t="str">
        <f>$G$28</f>
        <v>E</v>
      </c>
      <c r="BC149" s="462" t="s">
        <v>10</v>
      </c>
      <c r="BD149" s="138" t="s">
        <v>128</v>
      </c>
      <c r="BE149" s="176" t="str">
        <f>$G$29</f>
        <v>P</v>
      </c>
      <c r="BF149" s="170" t="str">
        <f>$G$31</f>
        <v>C</v>
      </c>
      <c r="BG149" s="170" t="str">
        <f>$G$28</f>
        <v>E</v>
      </c>
      <c r="BH149" s="392" t="s">
        <v>10</v>
      </c>
      <c r="BI149" s="138" t="s">
        <v>128</v>
      </c>
      <c r="BJ149" s="1"/>
      <c r="BK149" s="125" t="s">
        <v>127</v>
      </c>
      <c r="BL149" s="176" t="str">
        <f>$G$29</f>
        <v>P</v>
      </c>
      <c r="BM149" s="170" t="str">
        <f>$G$31</f>
        <v>C</v>
      </c>
      <c r="BN149" s="170" t="str">
        <f>$G$28</f>
        <v>E</v>
      </c>
      <c r="BO149" s="97"/>
      <c r="BP149" s="392" t="s">
        <v>10</v>
      </c>
      <c r="BQ149" s="119" t="s">
        <v>128</v>
      </c>
      <c r="BR149" s="175" t="str">
        <f>$G$30</f>
        <v>EX</v>
      </c>
      <c r="BS149" s="176" t="str">
        <f>$G$31</f>
        <v>C</v>
      </c>
      <c r="BT149" s="176" t="str">
        <f>$G$28</f>
        <v>E</v>
      </c>
      <c r="BU149" s="393" t="s">
        <v>10</v>
      </c>
      <c r="BV149" s="138" t="s">
        <v>128</v>
      </c>
      <c r="BW149" s="175" t="str">
        <f>$G$30</f>
        <v>EX</v>
      </c>
      <c r="BX149" s="176" t="str">
        <f>$G$31</f>
        <v>C</v>
      </c>
      <c r="BY149" s="176" t="str">
        <f>$G$28</f>
        <v>E</v>
      </c>
      <c r="BZ149" s="161" t="s">
        <v>10</v>
      </c>
      <c r="CA149" s="138" t="s">
        <v>128</v>
      </c>
      <c r="CB149" s="175" t="str">
        <f>$G$30</f>
        <v>EX</v>
      </c>
      <c r="CC149" s="176" t="str">
        <f>$G$31</f>
        <v>C</v>
      </c>
      <c r="CD149" s="176" t="str">
        <f>$G$28</f>
        <v>E</v>
      </c>
      <c r="CE149" s="393" t="s">
        <v>10</v>
      </c>
      <c r="CF149" s="155" t="s">
        <v>128</v>
      </c>
      <c r="CG149" s="175" t="str">
        <f>$G$29</f>
        <v>P</v>
      </c>
      <c r="CH149" s="176" t="str">
        <f>$G$31</f>
        <v>C</v>
      </c>
      <c r="CI149" s="176" t="str">
        <f>$G$28</f>
        <v>E</v>
      </c>
      <c r="CJ149" s="393" t="s">
        <v>10</v>
      </c>
      <c r="CK149" s="138" t="s">
        <v>128</v>
      </c>
      <c r="CL149" s="176" t="str">
        <f>$G$29</f>
        <v>P</v>
      </c>
      <c r="CM149" s="170" t="str">
        <f>$G$31</f>
        <v>C</v>
      </c>
      <c r="CN149" s="170" t="str">
        <f>$G$28</f>
        <v>E</v>
      </c>
      <c r="CO149" s="393" t="s">
        <v>10</v>
      </c>
      <c r="CP149" s="138" t="s">
        <v>128</v>
      </c>
      <c r="CQ149" s="176" t="str">
        <f>$G$29</f>
        <v>P</v>
      </c>
      <c r="CR149" s="170" t="str">
        <f>$G$31</f>
        <v>C</v>
      </c>
      <c r="CS149" s="170" t="str">
        <f>$G$28</f>
        <v>E</v>
      </c>
      <c r="CT149" s="392" t="s">
        <v>10</v>
      </c>
      <c r="CU149" s="138" t="s">
        <v>128</v>
      </c>
      <c r="CV149" s="329"/>
    </row>
    <row r="150" spans="3:100" ht="15.75" customHeight="1" x14ac:dyDescent="0.25">
      <c r="C150" s="380">
        <f t="shared" si="510"/>
        <v>0</v>
      </c>
      <c r="I150" s="409" t="e">
        <f t="shared" ca="1" si="511"/>
        <v>#NAME?</v>
      </c>
      <c r="K150" s="110"/>
      <c r="L150" s="74" t="str">
        <f t="shared" si="512"/>
        <v/>
      </c>
      <c r="M150" s="11" t="str">
        <f t="shared" si="513"/>
        <v/>
      </c>
      <c r="N150" s="11" t="str">
        <f t="shared" si="514"/>
        <v/>
      </c>
      <c r="O150" s="11" t="str">
        <f t="shared" si="515"/>
        <v/>
      </c>
      <c r="P150" s="380">
        <f t="shared" si="516"/>
        <v>1</v>
      </c>
      <c r="Q150" s="380">
        <f t="shared" si="517"/>
        <v>1</v>
      </c>
      <c r="X150" s="512">
        <f>F17</f>
        <v>0</v>
      </c>
      <c r="Y150" s="391">
        <v>1</v>
      </c>
      <c r="Z150" s="172">
        <f>COUNTIFS($L$5:$L$300,$X$150,$M$5:$M$300,$Y$33,$N$5:$N$300,$Z$31,$O$5:$O$300,$Z$32)</f>
        <v>0</v>
      </c>
      <c r="AA150" s="172">
        <f>COUNTIFS($L$5:$L$300,$X$150,$M$5:$M$300,$Y$33,$N$5:$N$300,$Z$31,$O$5:$O$300,AA$32)</f>
        <v>0</v>
      </c>
      <c r="AB150" s="172">
        <f>COUNTIFS($L$5:$L$300,$X$150,$M$5:$M$300,$Y$33,$N$5:$N$300,$Z$31,$O$5:$O$300,AB$32)</f>
        <v>0</v>
      </c>
      <c r="AC150" s="97"/>
      <c r="AD150" s="97">
        <f t="shared" ref="AD150:AD156" si="558">SUM(Z150:AB150)</f>
        <v>0</v>
      </c>
      <c r="AE150" s="397" t="str">
        <f t="shared" ref="AE150:AE156" si="559">IF(AD150=0,"",((Z150*4)+(AA150*2)+(AB150*0))/AD150)</f>
        <v/>
      </c>
      <c r="AF150" s="174">
        <f>COUNTIFS($L$5:$L$300,$X$150,$M$5:$M$300,$Y$33,$N$5:$N$300,$AF$31,$O$5:$O$300,AF$32)</f>
        <v>0</v>
      </c>
      <c r="AG150" s="174">
        <f t="shared" ref="AG150:AH155" si="560">COUNTIFS($L$5:$L$300,$X$150,$M$5:$M$300,$Y150,$N$5:$N$300,$AF$31,$O$5:$O$300,AG$32)</f>
        <v>0</v>
      </c>
      <c r="AH150" s="174">
        <f t="shared" si="560"/>
        <v>0</v>
      </c>
      <c r="AI150" s="97">
        <f t="shared" ref="AI150:AI156" si="561">SUM(AF150:AH150)</f>
        <v>0</v>
      </c>
      <c r="AJ150" s="397" t="str">
        <f>IF(AI150=0,"",((AF150*3)+(AG150*1.5)+(AH150*0))/AI150)</f>
        <v/>
      </c>
      <c r="AK150" s="181">
        <f t="shared" ref="AK150:AM155" si="562">COUNTIFS($L$5:$L$300,$X$150,$M$5:$M$300,$Y150,$N$5:$N$300,$AK$31,$O$5:$O$300,AK$32)</f>
        <v>0</v>
      </c>
      <c r="AL150" s="174">
        <f t="shared" si="562"/>
        <v>0</v>
      </c>
      <c r="AM150" s="174">
        <f t="shared" si="562"/>
        <v>0</v>
      </c>
      <c r="AN150" s="97">
        <f t="shared" ref="AN150:AN156" si="563">SUM(AK150:AM150)</f>
        <v>0</v>
      </c>
      <c r="AO150" s="397" t="str">
        <f>IF(AN150=0,"",((AK150*3)+(AL150*1.5)+(AM150*0))/AN150)</f>
        <v/>
      </c>
      <c r="AP150" s="174">
        <f t="shared" ref="AP150:AR155" si="564">COUNTIFS($L$5:$L$300,$X$150,$M$5:$M$300,$Y150,$N$5:$N$300,$AP$31,$O$5:$O$300,AP$32)</f>
        <v>0</v>
      </c>
      <c r="AQ150" s="174">
        <f t="shared" si="564"/>
        <v>0</v>
      </c>
      <c r="AR150" s="174">
        <f t="shared" si="564"/>
        <v>0</v>
      </c>
      <c r="AS150" s="97">
        <f t="shared" ref="AS150:AS156" si="565">SUM(AP150:AR150)</f>
        <v>0</v>
      </c>
      <c r="AT150" s="397" t="str">
        <f t="shared" ref="AT150:AT156" si="566">IF(AS150=0,"",((AP150*3)+(AQ150*1.5)+(AS150*0))/AS150)</f>
        <v/>
      </c>
      <c r="AU150" s="185">
        <f t="shared" ref="AU150:AW155" si="567">COUNTIFS($L$5:$L$300,$X$150,$M$5:$M$300,$Y150,$N$5:$N$300,$AU$31,$O$5:$O$300,AU$32)</f>
        <v>0</v>
      </c>
      <c r="AV150" s="172">
        <f t="shared" si="567"/>
        <v>0</v>
      </c>
      <c r="AW150" s="172">
        <f t="shared" si="567"/>
        <v>0</v>
      </c>
      <c r="AX150" s="97">
        <f t="shared" ref="AX150:AX156" si="568">SUM(AU150:AW150)</f>
        <v>0</v>
      </c>
      <c r="AY150" s="397" t="str">
        <f t="shared" ref="AY150:AY156" si="569">IF(AX150=0,"",((AU150*4)+(AV150*2)+(AW150*0))/AX150)</f>
        <v/>
      </c>
      <c r="AZ150" s="181">
        <f t="shared" ref="AZ150:BB155" si="570">COUNTIFS($L$5:$L$300,$X$150,$M$5:$M$300,$Y150,$N$5:$N$300,$AZ$31,$O$5:$O$300,AZ$32)</f>
        <v>0</v>
      </c>
      <c r="BA150" s="174">
        <f t="shared" si="570"/>
        <v>0</v>
      </c>
      <c r="BB150" s="174">
        <f t="shared" si="570"/>
        <v>0</v>
      </c>
      <c r="BC150" s="409">
        <f t="shared" ref="BC150:BC156" si="571">SUM(AZ150:BB150)</f>
        <v>0</v>
      </c>
      <c r="BD150" s="399" t="str">
        <f t="shared" ref="BD150:BD156" si="572">IF(BC150=0,"",((AZ150*4)+(BA150*2)+(BB150*0))/BC150)</f>
        <v/>
      </c>
      <c r="BE150" s="185">
        <f t="shared" ref="BE150:BG155" si="573">COUNTIFS($L$5:$L$300,$X$150,$M$5:$M$300,$Y150,$N$5:$N$300,$BE$31,$O$5:$O$300,BE$32)</f>
        <v>0</v>
      </c>
      <c r="BF150" s="172">
        <f t="shared" si="573"/>
        <v>0</v>
      </c>
      <c r="BG150" s="172">
        <f t="shared" si="573"/>
        <v>0</v>
      </c>
      <c r="BH150" s="97">
        <f t="shared" ref="BH150:BH156" si="574">SUM(BE150:BG150)</f>
        <v>0</v>
      </c>
      <c r="BI150" s="397" t="str">
        <f t="shared" ref="BI150:BI156" si="575">IF(BH150=0,"",((BE150*4)+(BF150*2)+(BG150*0))/BH150)</f>
        <v/>
      </c>
      <c r="BJ150" s="512">
        <f>H18</f>
        <v>0</v>
      </c>
      <c r="BK150" s="404">
        <v>1</v>
      </c>
      <c r="BL150" s="172">
        <f>COUNTIFS($L$5:$L$300,$BJ$33,$M$5:$M$300,$Y$33,$N$5:$N$300,$Z$31,$O$5:$O$300,$Z$32)</f>
        <v>0</v>
      </c>
      <c r="BM150" s="172">
        <f>COUNTIFS($L$5:$L$300,$BJ$33,$M$5:$M$300,$Y$33,$N$5:$N$300,$Z$31,$O$5:$O$300,BM$32)</f>
        <v>0</v>
      </c>
      <c r="BN150" s="172">
        <f>COUNTIFS($L$5:$L$300,$BJ$33,$M$5:$M$300,$Y$33,$N$5:$N$300,$Z$31,$O$5:$O$300,BN$32)</f>
        <v>0</v>
      </c>
      <c r="BO150" s="172"/>
      <c r="BP150" s="97">
        <f t="shared" ref="BP150:BP156" si="576">SUM(BL150:BN150)</f>
        <v>0</v>
      </c>
      <c r="BQ150" s="397" t="str">
        <f t="shared" ref="BQ150:BQ156" si="577">IF(BP150=0,"",((BL150*4)+(BM150*2)+(BN150*0))/BP150)</f>
        <v/>
      </c>
      <c r="BR150" s="174">
        <f>COUNTIFS($L$5:$L$300,$BJ$33,$M$5:$M$300,$Y$33,$N$5:$N$300,$AF$31,$O$5:$O$300,BR$32)</f>
        <v>0</v>
      </c>
      <c r="BS150" s="174">
        <f t="shared" ref="BS150:BT155" si="578">COUNTIFS($L$5:$L$300,$BJ$33,$M$5:$M$300,$Y150,$N$5:$N$300,$AF$31,$O$5:$O$300,BS$32)</f>
        <v>0</v>
      </c>
      <c r="BT150" s="174">
        <f t="shared" si="578"/>
        <v>0</v>
      </c>
      <c r="BU150" s="97">
        <f t="shared" ref="BU150:BU156" si="579">SUM(BR150:BT150)</f>
        <v>0</v>
      </c>
      <c r="BV150" s="397" t="str">
        <f>IF(BU150=0,"",((BR150*3)+(BS150*1.5)+(BT150*0))/BU150)</f>
        <v/>
      </c>
      <c r="BW150" s="174">
        <f t="shared" ref="BW150:BY155" si="580">COUNTIFS($L$5:$L$300,$BJ$33,$M$5:$M$300,$Y150,$N$5:$N$300,$AK$31,$O$5:$O$300,BW$32)</f>
        <v>0</v>
      </c>
      <c r="BX150" s="174">
        <f t="shared" si="580"/>
        <v>0</v>
      </c>
      <c r="BY150" s="174">
        <f t="shared" si="580"/>
        <v>0</v>
      </c>
      <c r="BZ150" s="97">
        <f t="shared" ref="BZ150:BZ156" si="581">SUM(BW150:BY150)</f>
        <v>0</v>
      </c>
      <c r="CA150" s="397" t="str">
        <f>IF(BZ150=0,"",((BW150*3)+(BX150*1.5)+(BY150*0))/BZ150)</f>
        <v/>
      </c>
      <c r="CB150" s="174">
        <f t="shared" ref="CB150:CD155" si="582">COUNTIFS($L$5:$L$300,$BJ$33,$M$5:$M$300,$Y150,$N$5:$N$300,$AP$31,$O$5:$O$300,CB$32)</f>
        <v>0</v>
      </c>
      <c r="CC150" s="174">
        <f t="shared" si="582"/>
        <v>0</v>
      </c>
      <c r="CD150" s="174">
        <f t="shared" si="582"/>
        <v>0</v>
      </c>
      <c r="CE150" s="97">
        <f t="shared" ref="CE150:CE156" si="583">SUM(CB150:CD150)</f>
        <v>0</v>
      </c>
      <c r="CF150" s="397" t="str">
        <f>IF(CE150=0,"",((CB150*3)+(CC150*1.5)+(CD150*0))/CE150)</f>
        <v/>
      </c>
      <c r="CG150" s="185">
        <f t="shared" ref="CG150:CI155" si="584">COUNTIFS($L$5:$L$300,$BJ$33,$M$5:$M$300,$Y150,$N$5:$N$300,$AU$31,$O$5:$O$300,CG$32)</f>
        <v>0</v>
      </c>
      <c r="CH150" s="172">
        <f t="shared" si="584"/>
        <v>0</v>
      </c>
      <c r="CI150" s="172">
        <f t="shared" si="584"/>
        <v>0</v>
      </c>
      <c r="CJ150" s="97">
        <f t="shared" ref="CJ150:CJ156" si="585">SUM(CG150:CI150)</f>
        <v>0</v>
      </c>
      <c r="CK150" s="400" t="str">
        <f t="shared" ref="CK150:CK156" si="586">IF(CJ150=0,"",((CG150*4)+(CH150*2)+(CI150*0))/CJ150)</f>
        <v/>
      </c>
      <c r="CL150" s="185">
        <f t="shared" ref="CL150:CN155" si="587">COUNTIFS($L$5:$L$300,$BJ$33,$M$5:$M$300,$Y150,$N$5:$N$300,$AZ$31,$O$5:$O$300,CL$32)</f>
        <v>0</v>
      </c>
      <c r="CM150" s="172">
        <f t="shared" si="587"/>
        <v>0</v>
      </c>
      <c r="CN150" s="172">
        <f t="shared" si="587"/>
        <v>0</v>
      </c>
      <c r="CO150" s="97">
        <f t="shared" ref="CO150:CO156" si="588">SUM(CL150:CN150)</f>
        <v>0</v>
      </c>
      <c r="CP150" s="397" t="str">
        <f t="shared" ref="CP150:CP156" si="589">IF(CO150=0,"",((CL150*4)+(CM150*2)+(CN150*0))/CO150)</f>
        <v/>
      </c>
      <c r="CQ150" s="172">
        <f t="shared" ref="CQ150:CS155" si="590">COUNTIFS($L$5:$L$300,$BJ$33,$M$5:$M$300,$Y150,$N$5:$N$300,$BE$31,$O$5:$O$300,CQ$32)</f>
        <v>0</v>
      </c>
      <c r="CR150" s="172">
        <f t="shared" si="590"/>
        <v>0</v>
      </c>
      <c r="CS150" s="172">
        <f t="shared" si="590"/>
        <v>0</v>
      </c>
      <c r="CT150" s="97">
        <f t="shared" ref="CT150:CT156" si="591">SUM(CQ150:CS150)</f>
        <v>0</v>
      </c>
      <c r="CU150" s="397" t="str">
        <f t="shared" ref="CU150:CU156" si="592">IF(CT150=0,"",((CQ150*4)+(CR150*2)+(CS150*0))/CT150)</f>
        <v/>
      </c>
      <c r="CV150" s="98"/>
    </row>
    <row r="151" spans="3:100" x14ac:dyDescent="0.25">
      <c r="C151" s="380">
        <f t="shared" si="510"/>
        <v>0</v>
      </c>
      <c r="I151" s="409" t="e">
        <f t="shared" ca="1" si="511"/>
        <v>#NAME?</v>
      </c>
      <c r="K151" s="110"/>
      <c r="L151" s="74" t="str">
        <f t="shared" si="512"/>
        <v/>
      </c>
      <c r="M151" s="11" t="str">
        <f t="shared" si="513"/>
        <v/>
      </c>
      <c r="N151" s="11" t="str">
        <f t="shared" si="514"/>
        <v/>
      </c>
      <c r="O151" s="11" t="str">
        <f t="shared" si="515"/>
        <v/>
      </c>
      <c r="P151" s="380">
        <f t="shared" si="516"/>
        <v>1</v>
      </c>
      <c r="Q151" s="380">
        <f t="shared" si="517"/>
        <v>1</v>
      </c>
      <c r="X151" s="513"/>
      <c r="Y151" s="129">
        <v>2</v>
      </c>
      <c r="Z151" s="173">
        <f>COUNTIFS($L$5:$L$300,$X$150,$M$5:$M$300,$Y151,$N$5:$N$300,$Z$31,$O$5:$O$300,$Z$32)</f>
        <v>0</v>
      </c>
      <c r="AA151" s="173">
        <f>COUNTIFS($L$5:$L$300,$X$150,$M$5:$M$300,$Y151,$N$5:$N$300,$Z$31,$O$5:$O$300,$AA$32)</f>
        <v>0</v>
      </c>
      <c r="AB151" s="173">
        <f>COUNTIFS($L$5:$L$300,$X$150,$M$5:$M$300,$Y151,$N$5:$N$300,$Z$31,$O$5:$O$300,$AB$32)</f>
        <v>0</v>
      </c>
      <c r="AC151" s="130"/>
      <c r="AD151" s="130">
        <f t="shared" si="558"/>
        <v>0</v>
      </c>
      <c r="AE151" s="137" t="str">
        <f t="shared" si="559"/>
        <v/>
      </c>
      <c r="AF151" s="173">
        <f>COUNTIFS($L$5:$L$300,$X$150,$M$5:$M$300,$Y151,$N$5:$N$300,$AF$31,$O$5:$O$300,AF$32)</f>
        <v>0</v>
      </c>
      <c r="AG151" s="173">
        <f t="shared" si="560"/>
        <v>0</v>
      </c>
      <c r="AH151" s="173">
        <f t="shared" si="560"/>
        <v>0</v>
      </c>
      <c r="AI151" s="130">
        <f t="shared" si="561"/>
        <v>0</v>
      </c>
      <c r="AJ151" s="137" t="str">
        <f t="shared" ref="AJ151:AJ156" si="593">IF(AI151=0,"",((AF151*3)+(AG151*1.5)+(AH151*0))/AI151)</f>
        <v/>
      </c>
      <c r="AK151" s="182">
        <f t="shared" si="562"/>
        <v>0</v>
      </c>
      <c r="AL151" s="173">
        <f t="shared" si="562"/>
        <v>0</v>
      </c>
      <c r="AM151" s="173">
        <f t="shared" si="562"/>
        <v>0</v>
      </c>
      <c r="AN151" s="130">
        <f t="shared" si="563"/>
        <v>0</v>
      </c>
      <c r="AO151" s="137" t="str">
        <f t="shared" ref="AO151:AO156" si="594">IF(AN151=0,"",((AK151*3)+(AL151*1.5)+(AM151*0))/AN151)</f>
        <v/>
      </c>
      <c r="AP151" s="173">
        <f t="shared" si="564"/>
        <v>0</v>
      </c>
      <c r="AQ151" s="173">
        <f t="shared" si="564"/>
        <v>0</v>
      </c>
      <c r="AR151" s="173">
        <f t="shared" si="564"/>
        <v>0</v>
      </c>
      <c r="AS151" s="130">
        <f t="shared" si="565"/>
        <v>0</v>
      </c>
      <c r="AT151" s="137" t="str">
        <f t="shared" si="566"/>
        <v/>
      </c>
      <c r="AU151" s="182">
        <f t="shared" si="567"/>
        <v>0</v>
      </c>
      <c r="AV151" s="173">
        <f t="shared" si="567"/>
        <v>0</v>
      </c>
      <c r="AW151" s="173">
        <f t="shared" si="567"/>
        <v>0</v>
      </c>
      <c r="AX151" s="130">
        <f t="shared" si="568"/>
        <v>0</v>
      </c>
      <c r="AY151" s="137" t="str">
        <f t="shared" si="569"/>
        <v/>
      </c>
      <c r="AZ151" s="182">
        <f t="shared" si="570"/>
        <v>0</v>
      </c>
      <c r="BA151" s="173">
        <f t="shared" si="570"/>
        <v>0</v>
      </c>
      <c r="BB151" s="173">
        <f t="shared" si="570"/>
        <v>0</v>
      </c>
      <c r="BC151" s="130">
        <f t="shared" si="571"/>
        <v>0</v>
      </c>
      <c r="BD151" s="137" t="str">
        <f t="shared" si="572"/>
        <v/>
      </c>
      <c r="BE151" s="182">
        <f t="shared" si="573"/>
        <v>0</v>
      </c>
      <c r="BF151" s="173">
        <f t="shared" si="573"/>
        <v>0</v>
      </c>
      <c r="BG151" s="173">
        <f t="shared" si="573"/>
        <v>0</v>
      </c>
      <c r="BH151" s="130">
        <f t="shared" si="574"/>
        <v>0</v>
      </c>
      <c r="BI151" s="137" t="str">
        <f t="shared" si="575"/>
        <v/>
      </c>
      <c r="BJ151" s="513"/>
      <c r="BK151" s="126">
        <v>2</v>
      </c>
      <c r="BL151" s="236">
        <f>COUNTIFS($L$5:$L$300,$BJ$33,$M$5:$M$300,$Y151,$N$5:$N$300,$Z$31,$O$5:$O$300,$Z$32)</f>
        <v>0</v>
      </c>
      <c r="BM151" s="236">
        <f>COUNTIFS($L$5:$L$300,$BJ$33,$M$5:$M$300,$Y151,$N$5:$N$300,$Z$31,$O$5:$O$300,$AA$32)</f>
        <v>0</v>
      </c>
      <c r="BN151" s="236">
        <f>COUNTIFS($L$5:$L$300,$BJ$33,$M$5:$M$300,$Y151,$N$5:$N$300,$Z$31,$O$5:$O$300,$AB$32)</f>
        <v>0</v>
      </c>
      <c r="BO151" s="236"/>
      <c r="BP151" s="233">
        <f t="shared" si="576"/>
        <v>0</v>
      </c>
      <c r="BQ151" s="240" t="str">
        <f t="shared" si="577"/>
        <v/>
      </c>
      <c r="BR151" s="236">
        <f>COUNTIFS($L$5:$L$300,$BJ$33,$M$5:$M$300,$Y151,$N$5:$N$300,$AF$31,$O$5:$O$300,BR$32)</f>
        <v>0</v>
      </c>
      <c r="BS151" s="236">
        <f t="shared" si="578"/>
        <v>0</v>
      </c>
      <c r="BT151" s="236">
        <f t="shared" si="578"/>
        <v>0</v>
      </c>
      <c r="BU151" s="233">
        <f t="shared" si="579"/>
        <v>0</v>
      </c>
      <c r="BV151" s="240" t="str">
        <f t="shared" ref="BV151:BV156" si="595">IF(BU151=0,"",((BR151*3)+(BS151*1.5)+(BT151*0))/BU151)</f>
        <v/>
      </c>
      <c r="BW151" s="236">
        <f t="shared" si="580"/>
        <v>0</v>
      </c>
      <c r="BX151" s="236">
        <f t="shared" si="580"/>
        <v>0</v>
      </c>
      <c r="BY151" s="236">
        <f t="shared" si="580"/>
        <v>0</v>
      </c>
      <c r="BZ151" s="233">
        <f t="shared" si="581"/>
        <v>0</v>
      </c>
      <c r="CA151" s="240" t="str">
        <f t="shared" ref="CA151:CA156" si="596">IF(BZ151=0,"",((BW151*3)+(BX151*1.5)+(BY151*0))/BZ151)</f>
        <v/>
      </c>
      <c r="CB151" s="236">
        <f t="shared" si="582"/>
        <v>0</v>
      </c>
      <c r="CC151" s="236">
        <f t="shared" si="582"/>
        <v>0</v>
      </c>
      <c r="CD151" s="236">
        <f t="shared" si="582"/>
        <v>0</v>
      </c>
      <c r="CE151" s="233">
        <f t="shared" si="583"/>
        <v>0</v>
      </c>
      <c r="CF151" s="240" t="str">
        <f t="shared" ref="CF151:CF156" si="597">IF(CE151=0,"",((CB151*3)+(CC151*1.5)+(CD151*0))/CE151)</f>
        <v/>
      </c>
      <c r="CG151" s="237">
        <f t="shared" si="584"/>
        <v>0</v>
      </c>
      <c r="CH151" s="236">
        <f t="shared" si="584"/>
        <v>0</v>
      </c>
      <c r="CI151" s="236">
        <f t="shared" si="584"/>
        <v>0</v>
      </c>
      <c r="CJ151" s="233">
        <f t="shared" si="585"/>
        <v>0</v>
      </c>
      <c r="CK151" s="242" t="str">
        <f t="shared" si="586"/>
        <v/>
      </c>
      <c r="CL151" s="237">
        <f t="shared" si="587"/>
        <v>0</v>
      </c>
      <c r="CM151" s="236">
        <f t="shared" si="587"/>
        <v>0</v>
      </c>
      <c r="CN151" s="236">
        <f t="shared" si="587"/>
        <v>0</v>
      </c>
      <c r="CO151" s="233">
        <f t="shared" si="588"/>
        <v>0</v>
      </c>
      <c r="CP151" s="240" t="str">
        <f t="shared" si="589"/>
        <v/>
      </c>
      <c r="CQ151" s="236">
        <f t="shared" si="590"/>
        <v>0</v>
      </c>
      <c r="CR151" s="236">
        <f t="shared" si="590"/>
        <v>0</v>
      </c>
      <c r="CS151" s="236">
        <f t="shared" si="590"/>
        <v>0</v>
      </c>
      <c r="CT151" s="233">
        <f t="shared" si="591"/>
        <v>0</v>
      </c>
      <c r="CU151" s="240" t="str">
        <f t="shared" si="592"/>
        <v/>
      </c>
      <c r="CV151" s="98"/>
    </row>
    <row r="152" spans="3:100" x14ac:dyDescent="0.25">
      <c r="C152" s="380">
        <f t="shared" si="510"/>
        <v>0</v>
      </c>
      <c r="I152" s="409" t="e">
        <f t="shared" ca="1" si="511"/>
        <v>#NAME?</v>
      </c>
      <c r="K152" s="110"/>
      <c r="L152" s="74" t="str">
        <f t="shared" si="512"/>
        <v/>
      </c>
      <c r="M152" s="11" t="str">
        <f t="shared" si="513"/>
        <v/>
      </c>
      <c r="N152" s="11" t="str">
        <f t="shared" si="514"/>
        <v/>
      </c>
      <c r="O152" s="11" t="str">
        <f t="shared" si="515"/>
        <v/>
      </c>
      <c r="P152" s="380">
        <f t="shared" si="516"/>
        <v>1</v>
      </c>
      <c r="Q152" s="380">
        <f t="shared" si="517"/>
        <v>1</v>
      </c>
      <c r="X152" s="513"/>
      <c r="Y152" s="111">
        <v>3</v>
      </c>
      <c r="Z152" s="174">
        <f>COUNTIFS($L$5:$L$300,$X$150,$M$5:$M$300,$Y152,$N$5:$N$300,$Z$31,$O$5:$O$300,$Z$32)</f>
        <v>0</v>
      </c>
      <c r="AA152" s="174">
        <f>COUNTIFS($L$5:$L$300,$X$150,$M$5:$M$300,$Y152,$N$5:$N$300,$Z$31,$O$5:$O$300,$AA$32)</f>
        <v>0</v>
      </c>
      <c r="AB152" s="174">
        <f>COUNTIFS($L$5:$L$300,$X$150,$M$5:$M$300,$Y152,$N$5:$N$300,$Z$31,$O$5:$O$300,$AB$32)</f>
        <v>0</v>
      </c>
      <c r="AC152" s="409"/>
      <c r="AD152" s="409">
        <f t="shared" si="558"/>
        <v>0</v>
      </c>
      <c r="AE152" s="399" t="str">
        <f t="shared" si="559"/>
        <v/>
      </c>
      <c r="AF152" s="174">
        <f>COUNTIFS($L$5:$L$300,$X$150,$M$5:$M$300,$Y152,$N$5:$N$300,$AF$31,$O$5:$O$300,AF$32)</f>
        <v>0</v>
      </c>
      <c r="AG152" s="174">
        <f t="shared" si="560"/>
        <v>0</v>
      </c>
      <c r="AH152" s="174">
        <f t="shared" si="560"/>
        <v>0</v>
      </c>
      <c r="AI152" s="409">
        <f t="shared" si="561"/>
        <v>0</v>
      </c>
      <c r="AJ152" s="399" t="str">
        <f t="shared" si="593"/>
        <v/>
      </c>
      <c r="AK152" s="181">
        <f t="shared" si="562"/>
        <v>0</v>
      </c>
      <c r="AL152" s="174">
        <f t="shared" si="562"/>
        <v>0</v>
      </c>
      <c r="AM152" s="174">
        <f t="shared" si="562"/>
        <v>0</v>
      </c>
      <c r="AN152" s="409">
        <f t="shared" si="563"/>
        <v>0</v>
      </c>
      <c r="AO152" s="399" t="str">
        <f t="shared" si="594"/>
        <v/>
      </c>
      <c r="AP152" s="174">
        <f t="shared" si="564"/>
        <v>0</v>
      </c>
      <c r="AQ152" s="174">
        <f t="shared" si="564"/>
        <v>0</v>
      </c>
      <c r="AR152" s="174">
        <f t="shared" si="564"/>
        <v>0</v>
      </c>
      <c r="AS152" s="409">
        <f t="shared" si="565"/>
        <v>0</v>
      </c>
      <c r="AT152" s="399" t="str">
        <f t="shared" si="566"/>
        <v/>
      </c>
      <c r="AU152" s="181">
        <f t="shared" si="567"/>
        <v>0</v>
      </c>
      <c r="AV152" s="174">
        <f t="shared" si="567"/>
        <v>0</v>
      </c>
      <c r="AW152" s="174">
        <f t="shared" si="567"/>
        <v>0</v>
      </c>
      <c r="AX152" s="409">
        <f t="shared" si="568"/>
        <v>0</v>
      </c>
      <c r="AY152" s="399" t="str">
        <f t="shared" si="569"/>
        <v/>
      </c>
      <c r="AZ152" s="181">
        <f t="shared" si="570"/>
        <v>0</v>
      </c>
      <c r="BA152" s="174">
        <f t="shared" si="570"/>
        <v>0</v>
      </c>
      <c r="BB152" s="174">
        <f t="shared" si="570"/>
        <v>0</v>
      </c>
      <c r="BC152" s="409">
        <f t="shared" si="571"/>
        <v>0</v>
      </c>
      <c r="BD152" s="399" t="str">
        <f t="shared" si="572"/>
        <v/>
      </c>
      <c r="BE152" s="181">
        <f t="shared" si="573"/>
        <v>0</v>
      </c>
      <c r="BF152" s="174">
        <f t="shared" si="573"/>
        <v>0</v>
      </c>
      <c r="BG152" s="174">
        <f t="shared" si="573"/>
        <v>0</v>
      </c>
      <c r="BH152" s="409">
        <f t="shared" si="574"/>
        <v>0</v>
      </c>
      <c r="BI152" s="399" t="str">
        <f t="shared" si="575"/>
        <v/>
      </c>
      <c r="BJ152" s="513"/>
      <c r="BK152" s="132">
        <v>3</v>
      </c>
      <c r="BL152" s="174">
        <f>COUNTIFS($L$5:$L$300,$BJ$33,$M$5:$M$300,$Y152,$N$5:$N$300,$Z$31,$O$5:$O$300,$Z$32)</f>
        <v>0</v>
      </c>
      <c r="BM152" s="174">
        <f>COUNTIFS($L$5:$L$300,$BJ$33,$M$5:$M$300,$Y152,$N$5:$N$300,$Z$31,$O$5:$O$300,$AA$32)</f>
        <v>0</v>
      </c>
      <c r="BN152" s="174">
        <f>COUNTIFS($L$5:$L$300,$BJ$33,$M$5:$M$300,$Y152,$N$5:$N$300,$Z$31,$O$5:$O$300,$AB$32)</f>
        <v>0</v>
      </c>
      <c r="BO152" s="174"/>
      <c r="BP152" s="409">
        <f t="shared" si="576"/>
        <v>0</v>
      </c>
      <c r="BQ152" s="399" t="str">
        <f t="shared" si="577"/>
        <v/>
      </c>
      <c r="BR152" s="174">
        <f>COUNTIFS($L$5:$L$300,$BJ$33,$M$5:$M$300,$Y152,$N$5:$N$300,$AF$31,$O$5:$O$300,BR$32)</f>
        <v>0</v>
      </c>
      <c r="BS152" s="174">
        <f t="shared" si="578"/>
        <v>0</v>
      </c>
      <c r="BT152" s="174">
        <f t="shared" si="578"/>
        <v>0</v>
      </c>
      <c r="BU152" s="409">
        <f t="shared" si="579"/>
        <v>0</v>
      </c>
      <c r="BV152" s="399" t="str">
        <f t="shared" si="595"/>
        <v/>
      </c>
      <c r="BW152" s="174">
        <f t="shared" si="580"/>
        <v>0</v>
      </c>
      <c r="BX152" s="174">
        <f t="shared" si="580"/>
        <v>0</v>
      </c>
      <c r="BY152" s="174">
        <f t="shared" si="580"/>
        <v>0</v>
      </c>
      <c r="BZ152" s="409">
        <f t="shared" si="581"/>
        <v>0</v>
      </c>
      <c r="CA152" s="399" t="str">
        <f t="shared" si="596"/>
        <v/>
      </c>
      <c r="CB152" s="174">
        <f t="shared" si="582"/>
        <v>0</v>
      </c>
      <c r="CC152" s="174">
        <f t="shared" si="582"/>
        <v>0</v>
      </c>
      <c r="CD152" s="174">
        <f t="shared" si="582"/>
        <v>0</v>
      </c>
      <c r="CE152" s="409">
        <f t="shared" si="583"/>
        <v>0</v>
      </c>
      <c r="CF152" s="399" t="str">
        <f t="shared" si="597"/>
        <v/>
      </c>
      <c r="CG152" s="181">
        <f t="shared" si="584"/>
        <v>0</v>
      </c>
      <c r="CH152" s="174">
        <f t="shared" si="584"/>
        <v>0</v>
      </c>
      <c r="CI152" s="174">
        <f t="shared" si="584"/>
        <v>0</v>
      </c>
      <c r="CJ152" s="409">
        <f t="shared" si="585"/>
        <v>0</v>
      </c>
      <c r="CK152" s="398" t="str">
        <f t="shared" si="586"/>
        <v/>
      </c>
      <c r="CL152" s="181">
        <f t="shared" si="587"/>
        <v>0</v>
      </c>
      <c r="CM152" s="174">
        <f t="shared" si="587"/>
        <v>0</v>
      </c>
      <c r="CN152" s="174">
        <f t="shared" si="587"/>
        <v>0</v>
      </c>
      <c r="CO152" s="409">
        <f t="shared" si="588"/>
        <v>0</v>
      </c>
      <c r="CP152" s="399" t="str">
        <f t="shared" si="589"/>
        <v/>
      </c>
      <c r="CQ152" s="174">
        <f t="shared" si="590"/>
        <v>0</v>
      </c>
      <c r="CR152" s="174">
        <f t="shared" si="590"/>
        <v>0</v>
      </c>
      <c r="CS152" s="174">
        <f t="shared" si="590"/>
        <v>0</v>
      </c>
      <c r="CT152" s="409">
        <f t="shared" si="591"/>
        <v>0</v>
      </c>
      <c r="CU152" s="399" t="str">
        <f t="shared" si="592"/>
        <v/>
      </c>
      <c r="CV152" s="98"/>
    </row>
    <row r="153" spans="3:100" x14ac:dyDescent="0.25">
      <c r="C153" s="380">
        <f t="shared" si="510"/>
        <v>0</v>
      </c>
      <c r="I153" s="409" t="e">
        <f t="shared" ca="1" si="511"/>
        <v>#NAME?</v>
      </c>
      <c r="K153" s="110"/>
      <c r="L153" s="74" t="str">
        <f t="shared" si="512"/>
        <v/>
      </c>
      <c r="M153" s="11" t="str">
        <f t="shared" si="513"/>
        <v/>
      </c>
      <c r="N153" s="11" t="str">
        <f t="shared" si="514"/>
        <v/>
      </c>
      <c r="O153" s="11" t="str">
        <f t="shared" si="515"/>
        <v/>
      </c>
      <c r="P153" s="380">
        <f t="shared" si="516"/>
        <v>1</v>
      </c>
      <c r="Q153" s="380">
        <f t="shared" si="517"/>
        <v>1</v>
      </c>
      <c r="X153" s="513"/>
      <c r="Y153" s="129">
        <v>4</v>
      </c>
      <c r="Z153" s="173">
        <f>COUNTIFS($L$5:$L$300,$X$150,$M$5:$M$300,$Y153,$N$5:$N$300,$Z$31,$O$5:$O$300,$Z$32)</f>
        <v>0</v>
      </c>
      <c r="AA153" s="173">
        <f>COUNTIFS($L$5:$L$300,$X$150,$M$5:$M$300,$Y153,$N$5:$N$300,$Z$31,$O$5:$O$300,$AA$32)</f>
        <v>0</v>
      </c>
      <c r="AB153" s="173">
        <f>COUNTIFS($L$5:$L$300,$X$150,$M$5:$M$300,$Y153,$N$5:$N$300,$Z$31,$O$5:$O$300,$AB$32)</f>
        <v>0</v>
      </c>
      <c r="AC153" s="130"/>
      <c r="AD153" s="130">
        <f t="shared" si="558"/>
        <v>0</v>
      </c>
      <c r="AE153" s="137" t="str">
        <f t="shared" si="559"/>
        <v/>
      </c>
      <c r="AF153" s="173">
        <f>COUNTIFS($L$5:$L$300,$X$150,$M$5:$M$300,$Y153,$N$5:$N$300,$AF$31,$O$5:$O$300,AF$32)</f>
        <v>0</v>
      </c>
      <c r="AG153" s="173">
        <f t="shared" si="560"/>
        <v>0</v>
      </c>
      <c r="AH153" s="173">
        <f t="shared" si="560"/>
        <v>0</v>
      </c>
      <c r="AI153" s="130">
        <f t="shared" si="561"/>
        <v>0</v>
      </c>
      <c r="AJ153" s="137" t="str">
        <f t="shared" si="593"/>
        <v/>
      </c>
      <c r="AK153" s="182">
        <f t="shared" si="562"/>
        <v>0</v>
      </c>
      <c r="AL153" s="173">
        <f t="shared" si="562"/>
        <v>0</v>
      </c>
      <c r="AM153" s="173">
        <f t="shared" si="562"/>
        <v>0</v>
      </c>
      <c r="AN153" s="130">
        <f t="shared" si="563"/>
        <v>0</v>
      </c>
      <c r="AO153" s="137" t="str">
        <f t="shared" si="594"/>
        <v/>
      </c>
      <c r="AP153" s="173">
        <f t="shared" si="564"/>
        <v>0</v>
      </c>
      <c r="AQ153" s="173">
        <f t="shared" si="564"/>
        <v>0</v>
      </c>
      <c r="AR153" s="173">
        <f t="shared" si="564"/>
        <v>0</v>
      </c>
      <c r="AS153" s="130">
        <f t="shared" si="565"/>
        <v>0</v>
      </c>
      <c r="AT153" s="137" t="str">
        <f t="shared" si="566"/>
        <v/>
      </c>
      <c r="AU153" s="182">
        <f t="shared" si="567"/>
        <v>0</v>
      </c>
      <c r="AV153" s="173">
        <f t="shared" si="567"/>
        <v>0</v>
      </c>
      <c r="AW153" s="173">
        <f t="shared" si="567"/>
        <v>0</v>
      </c>
      <c r="AX153" s="130">
        <f t="shared" si="568"/>
        <v>0</v>
      </c>
      <c r="AY153" s="137" t="str">
        <f t="shared" si="569"/>
        <v/>
      </c>
      <c r="AZ153" s="182">
        <f t="shared" si="570"/>
        <v>0</v>
      </c>
      <c r="BA153" s="173">
        <f t="shared" si="570"/>
        <v>0</v>
      </c>
      <c r="BB153" s="173">
        <f t="shared" si="570"/>
        <v>0</v>
      </c>
      <c r="BC153" s="130">
        <f t="shared" si="571"/>
        <v>0</v>
      </c>
      <c r="BD153" s="137" t="str">
        <f t="shared" si="572"/>
        <v/>
      </c>
      <c r="BE153" s="182">
        <f t="shared" si="573"/>
        <v>0</v>
      </c>
      <c r="BF153" s="173">
        <f t="shared" si="573"/>
        <v>0</v>
      </c>
      <c r="BG153" s="173">
        <f t="shared" si="573"/>
        <v>0</v>
      </c>
      <c r="BH153" s="130">
        <f t="shared" si="574"/>
        <v>0</v>
      </c>
      <c r="BI153" s="137" t="str">
        <f t="shared" si="575"/>
        <v/>
      </c>
      <c r="BJ153" s="513"/>
      <c r="BK153" s="126">
        <v>4</v>
      </c>
      <c r="BL153" s="236">
        <f>COUNTIFS($L$5:$L$300,$BJ$33,$M$5:$M$300,$Y153,$N$5:$N$300,$Z$31,$O$5:$O$300,$Z$32)</f>
        <v>0</v>
      </c>
      <c r="BM153" s="236">
        <f>COUNTIFS($L$5:$L$300,$BJ$33,$M$5:$M$300,$Y153,$N$5:$N$300,$Z$31,$O$5:$O$300,$AA$32)</f>
        <v>0</v>
      </c>
      <c r="BN153" s="236">
        <f>COUNTIFS($L$5:$L$300,$BJ$33,$M$5:$M$300,$Y153,$N$5:$N$300,$Z$31,$O$5:$O$300,$AB$32)</f>
        <v>0</v>
      </c>
      <c r="BO153" s="236"/>
      <c r="BP153" s="233">
        <f t="shared" si="576"/>
        <v>0</v>
      </c>
      <c r="BQ153" s="240" t="str">
        <f t="shared" si="577"/>
        <v/>
      </c>
      <c r="BR153" s="236">
        <f>COUNTIFS($L$5:$L$300,$BJ$33,$M$5:$M$300,$Y153,$N$5:$N$300,$AF$31,$O$5:$O$300,BR$32)</f>
        <v>0</v>
      </c>
      <c r="BS153" s="236">
        <f t="shared" si="578"/>
        <v>0</v>
      </c>
      <c r="BT153" s="236">
        <f t="shared" si="578"/>
        <v>0</v>
      </c>
      <c r="BU153" s="233">
        <f t="shared" si="579"/>
        <v>0</v>
      </c>
      <c r="BV153" s="240" t="str">
        <f t="shared" si="595"/>
        <v/>
      </c>
      <c r="BW153" s="236">
        <f t="shared" si="580"/>
        <v>0</v>
      </c>
      <c r="BX153" s="236">
        <f t="shared" si="580"/>
        <v>0</v>
      </c>
      <c r="BY153" s="236">
        <f t="shared" si="580"/>
        <v>0</v>
      </c>
      <c r="BZ153" s="233">
        <f t="shared" si="581"/>
        <v>0</v>
      </c>
      <c r="CA153" s="240" t="str">
        <f t="shared" si="596"/>
        <v/>
      </c>
      <c r="CB153" s="236">
        <f t="shared" si="582"/>
        <v>0</v>
      </c>
      <c r="CC153" s="236">
        <f t="shared" si="582"/>
        <v>0</v>
      </c>
      <c r="CD153" s="236">
        <f t="shared" si="582"/>
        <v>0</v>
      </c>
      <c r="CE153" s="233">
        <f t="shared" si="583"/>
        <v>0</v>
      </c>
      <c r="CF153" s="240" t="str">
        <f t="shared" si="597"/>
        <v/>
      </c>
      <c r="CG153" s="237">
        <f t="shared" si="584"/>
        <v>0</v>
      </c>
      <c r="CH153" s="236">
        <f t="shared" si="584"/>
        <v>0</v>
      </c>
      <c r="CI153" s="236">
        <f t="shared" si="584"/>
        <v>0</v>
      </c>
      <c r="CJ153" s="233">
        <f t="shared" si="585"/>
        <v>0</v>
      </c>
      <c r="CK153" s="242" t="str">
        <f t="shared" si="586"/>
        <v/>
      </c>
      <c r="CL153" s="237">
        <f t="shared" si="587"/>
        <v>0</v>
      </c>
      <c r="CM153" s="236">
        <f t="shared" si="587"/>
        <v>0</v>
      </c>
      <c r="CN153" s="236">
        <f t="shared" si="587"/>
        <v>0</v>
      </c>
      <c r="CO153" s="233">
        <f t="shared" si="588"/>
        <v>0</v>
      </c>
      <c r="CP153" s="240" t="str">
        <f t="shared" si="589"/>
        <v/>
      </c>
      <c r="CQ153" s="236">
        <f t="shared" si="590"/>
        <v>0</v>
      </c>
      <c r="CR153" s="236">
        <f t="shared" si="590"/>
        <v>0</v>
      </c>
      <c r="CS153" s="236">
        <f t="shared" si="590"/>
        <v>0</v>
      </c>
      <c r="CT153" s="233">
        <f t="shared" si="591"/>
        <v>0</v>
      </c>
      <c r="CU153" s="240" t="str">
        <f t="shared" si="592"/>
        <v/>
      </c>
      <c r="CV153" s="98"/>
    </row>
    <row r="154" spans="3:100" x14ac:dyDescent="0.25">
      <c r="C154" s="380">
        <f t="shared" si="510"/>
        <v>0</v>
      </c>
      <c r="I154" s="409" t="e">
        <f t="shared" ca="1" si="511"/>
        <v>#NAME?</v>
      </c>
      <c r="K154" s="110"/>
      <c r="L154" s="74" t="str">
        <f t="shared" si="512"/>
        <v/>
      </c>
      <c r="M154" s="11" t="str">
        <f t="shared" si="513"/>
        <v/>
      </c>
      <c r="N154" s="11" t="str">
        <f t="shared" si="514"/>
        <v/>
      </c>
      <c r="O154" s="11" t="str">
        <f t="shared" si="515"/>
        <v/>
      </c>
      <c r="P154" s="380">
        <f t="shared" si="516"/>
        <v>1</v>
      </c>
      <c r="Q154" s="380">
        <f t="shared" si="517"/>
        <v>1</v>
      </c>
      <c r="X154" s="513"/>
      <c r="Y154" s="111">
        <v>5</v>
      </c>
      <c r="Z154" s="174">
        <f>COUNTIFS($L$5:$L$300,$X$150,$M$5:$M$300,$Y154,$N$5:$N$300,$Z$31,$O$5:$O$300,$Z$32)</f>
        <v>0</v>
      </c>
      <c r="AA154" s="174">
        <f>COUNTIFS($L$5:$L$300,$X$150,$M$5:$M$300,$Y154,$N$5:$N$300,$Z$31,$O$5:$O$300,$AA$32)</f>
        <v>0</v>
      </c>
      <c r="AB154" s="174">
        <f>COUNTIFS($L$5:$L$300,$X$150,$M$5:$M$300,$Y154,$N$5:$N$300,$Z$31,$O$5:$O$300,$AB$32)</f>
        <v>0</v>
      </c>
      <c r="AC154" s="409"/>
      <c r="AD154" s="409">
        <f t="shared" si="558"/>
        <v>0</v>
      </c>
      <c r="AE154" s="399" t="str">
        <f t="shared" si="559"/>
        <v/>
      </c>
      <c r="AF154" s="174">
        <f>COUNTIFS($L$5:$L$300,$X$150,$M$5:$M$300,$Y154,$N$5:$N$300,$AF$31,$O$5:$O$300,AF$32)</f>
        <v>0</v>
      </c>
      <c r="AG154" s="174">
        <f t="shared" si="560"/>
        <v>0</v>
      </c>
      <c r="AH154" s="174">
        <f t="shared" si="560"/>
        <v>0</v>
      </c>
      <c r="AI154" s="409">
        <f t="shared" si="561"/>
        <v>0</v>
      </c>
      <c r="AJ154" s="399" t="str">
        <f t="shared" si="593"/>
        <v/>
      </c>
      <c r="AK154" s="181">
        <f t="shared" si="562"/>
        <v>0</v>
      </c>
      <c r="AL154" s="174">
        <f t="shared" si="562"/>
        <v>0</v>
      </c>
      <c r="AM154" s="174">
        <f t="shared" si="562"/>
        <v>0</v>
      </c>
      <c r="AN154" s="409">
        <f t="shared" si="563"/>
        <v>0</v>
      </c>
      <c r="AO154" s="399" t="str">
        <f t="shared" si="594"/>
        <v/>
      </c>
      <c r="AP154" s="174">
        <f t="shared" si="564"/>
        <v>0</v>
      </c>
      <c r="AQ154" s="174">
        <f t="shared" si="564"/>
        <v>0</v>
      </c>
      <c r="AR154" s="174">
        <f t="shared" si="564"/>
        <v>0</v>
      </c>
      <c r="AS154" s="409">
        <f t="shared" si="565"/>
        <v>0</v>
      </c>
      <c r="AT154" s="399" t="str">
        <f t="shared" si="566"/>
        <v/>
      </c>
      <c r="AU154" s="181">
        <f t="shared" si="567"/>
        <v>0</v>
      </c>
      <c r="AV154" s="174">
        <f t="shared" si="567"/>
        <v>0</v>
      </c>
      <c r="AW154" s="174">
        <f t="shared" si="567"/>
        <v>0</v>
      </c>
      <c r="AX154" s="409">
        <f t="shared" si="568"/>
        <v>0</v>
      </c>
      <c r="AY154" s="399" t="str">
        <f t="shared" si="569"/>
        <v/>
      </c>
      <c r="AZ154" s="181">
        <f t="shared" si="570"/>
        <v>0</v>
      </c>
      <c r="BA154" s="174">
        <f t="shared" si="570"/>
        <v>0</v>
      </c>
      <c r="BB154" s="174">
        <f t="shared" si="570"/>
        <v>0</v>
      </c>
      <c r="BC154" s="409">
        <f t="shared" si="571"/>
        <v>0</v>
      </c>
      <c r="BD154" s="399" t="str">
        <f t="shared" si="572"/>
        <v/>
      </c>
      <c r="BE154" s="181">
        <f t="shared" si="573"/>
        <v>0</v>
      </c>
      <c r="BF154" s="174">
        <f t="shared" si="573"/>
        <v>0</v>
      </c>
      <c r="BG154" s="174">
        <f t="shared" si="573"/>
        <v>0</v>
      </c>
      <c r="BH154" s="409">
        <f t="shared" si="574"/>
        <v>0</v>
      </c>
      <c r="BI154" s="399" t="str">
        <f t="shared" si="575"/>
        <v/>
      </c>
      <c r="BJ154" s="513"/>
      <c r="BK154" s="132">
        <v>5</v>
      </c>
      <c r="BL154" s="174">
        <f>COUNTIFS($L$5:$L$300,$BJ$33,$M$5:$M$300,$Y154,$N$5:$N$300,$Z$31,$O$5:$O$300,$Z$32)</f>
        <v>0</v>
      </c>
      <c r="BM154" s="174">
        <f>COUNTIFS($L$5:$L$300,$BJ$33,$M$5:$M$300,$Y154,$N$5:$N$300,$Z$31,$O$5:$O$300,$AA$32)</f>
        <v>0</v>
      </c>
      <c r="BN154" s="174">
        <f>COUNTIFS($L$5:$L$300,$BJ$33,$M$5:$M$300,$Y154,$N$5:$N$300,$Z$31,$O$5:$O$300,$AB$32)</f>
        <v>0</v>
      </c>
      <c r="BO154" s="174"/>
      <c r="BP154" s="409">
        <f t="shared" si="576"/>
        <v>0</v>
      </c>
      <c r="BQ154" s="399" t="str">
        <f t="shared" si="577"/>
        <v/>
      </c>
      <c r="BR154" s="174">
        <f>COUNTIFS($L$5:$L$300,$BJ$33,$M$5:$M$300,$Y154,$N$5:$N$300,$AF$31,$O$5:$O$300,BR$32)</f>
        <v>0</v>
      </c>
      <c r="BS154" s="174">
        <f t="shared" si="578"/>
        <v>0</v>
      </c>
      <c r="BT154" s="174">
        <f t="shared" si="578"/>
        <v>0</v>
      </c>
      <c r="BU154" s="409">
        <f t="shared" si="579"/>
        <v>0</v>
      </c>
      <c r="BV154" s="399" t="str">
        <f t="shared" si="595"/>
        <v/>
      </c>
      <c r="BW154" s="174">
        <f t="shared" si="580"/>
        <v>0</v>
      </c>
      <c r="BX154" s="174">
        <f t="shared" si="580"/>
        <v>0</v>
      </c>
      <c r="BY154" s="174">
        <f t="shared" si="580"/>
        <v>0</v>
      </c>
      <c r="BZ154" s="409">
        <f t="shared" si="581"/>
        <v>0</v>
      </c>
      <c r="CA154" s="399" t="str">
        <f t="shared" si="596"/>
        <v/>
      </c>
      <c r="CB154" s="174">
        <f t="shared" si="582"/>
        <v>0</v>
      </c>
      <c r="CC154" s="174">
        <f t="shared" si="582"/>
        <v>0</v>
      </c>
      <c r="CD154" s="174">
        <f t="shared" si="582"/>
        <v>0</v>
      </c>
      <c r="CE154" s="409">
        <f t="shared" si="583"/>
        <v>0</v>
      </c>
      <c r="CF154" s="399" t="str">
        <f t="shared" si="597"/>
        <v/>
      </c>
      <c r="CG154" s="181">
        <f t="shared" si="584"/>
        <v>0</v>
      </c>
      <c r="CH154" s="174">
        <f t="shared" si="584"/>
        <v>0</v>
      </c>
      <c r="CI154" s="174">
        <f t="shared" si="584"/>
        <v>0</v>
      </c>
      <c r="CJ154" s="409">
        <f t="shared" si="585"/>
        <v>0</v>
      </c>
      <c r="CK154" s="398" t="str">
        <f t="shared" si="586"/>
        <v/>
      </c>
      <c r="CL154" s="181">
        <f t="shared" si="587"/>
        <v>0</v>
      </c>
      <c r="CM154" s="174">
        <f t="shared" si="587"/>
        <v>0</v>
      </c>
      <c r="CN154" s="174">
        <f t="shared" si="587"/>
        <v>0</v>
      </c>
      <c r="CO154" s="409">
        <f t="shared" si="588"/>
        <v>0</v>
      </c>
      <c r="CP154" s="399" t="str">
        <f t="shared" si="589"/>
        <v/>
      </c>
      <c r="CQ154" s="174">
        <f t="shared" si="590"/>
        <v>0</v>
      </c>
      <c r="CR154" s="174">
        <f t="shared" si="590"/>
        <v>0</v>
      </c>
      <c r="CS154" s="174">
        <f t="shared" si="590"/>
        <v>0</v>
      </c>
      <c r="CT154" s="409">
        <f t="shared" si="591"/>
        <v>0</v>
      </c>
      <c r="CU154" s="399" t="str">
        <f t="shared" si="592"/>
        <v/>
      </c>
      <c r="CV154" s="98"/>
    </row>
    <row r="155" spans="3:100" ht="15.75" thickBot="1" x14ac:dyDescent="0.3">
      <c r="C155" s="380">
        <f t="shared" si="510"/>
        <v>0</v>
      </c>
      <c r="I155" s="409" t="e">
        <f t="shared" ca="1" si="511"/>
        <v>#NAME?</v>
      </c>
      <c r="K155" s="110"/>
      <c r="L155" s="74" t="str">
        <f t="shared" si="512"/>
        <v/>
      </c>
      <c r="M155" s="11" t="str">
        <f t="shared" si="513"/>
        <v/>
      </c>
      <c r="N155" s="11" t="str">
        <f t="shared" si="514"/>
        <v/>
      </c>
      <c r="O155" s="11" t="str">
        <f t="shared" si="515"/>
        <v/>
      </c>
      <c r="P155" s="380">
        <f t="shared" si="516"/>
        <v>1</v>
      </c>
      <c r="Q155" s="380">
        <f t="shared" si="517"/>
        <v>1</v>
      </c>
      <c r="X155" s="514"/>
      <c r="Y155" s="168">
        <v>6</v>
      </c>
      <c r="Z155" s="173">
        <f>COUNTIFS($L$5:$L$300,$X$150,$M$5:$M$300,$Y155,$N$5:$N$300,$Z$31,$O$5:$O$300,$Z$32)</f>
        <v>0</v>
      </c>
      <c r="AA155" s="173">
        <f>COUNTIFS($L$5:$L$300,$X$150,$M$5:$M$300,$Y155,$N$5:$N$300,$Z$31,$O$5:$O$300,$AA$32)</f>
        <v>0</v>
      </c>
      <c r="AB155" s="173">
        <f>COUNTIFS($L$5:$L$300,$X$150,$M$5:$M$300,$Y155,$N$5:$N$300,$Z$31,$O$5:$O$300,$AB$32)</f>
        <v>0</v>
      </c>
      <c r="AC155" s="130"/>
      <c r="AD155" s="130">
        <f t="shared" si="558"/>
        <v>0</v>
      </c>
      <c r="AE155" s="137" t="str">
        <f t="shared" si="559"/>
        <v/>
      </c>
      <c r="AF155" s="173">
        <f>COUNTIFS($L$5:$L$300,$X$150,$M$5:$M$300,$Y155,$N$5:$N$300,$AF$31,$O$5:$O$300,AF$32)</f>
        <v>0</v>
      </c>
      <c r="AG155" s="173">
        <f t="shared" si="560"/>
        <v>0</v>
      </c>
      <c r="AH155" s="173">
        <f t="shared" si="560"/>
        <v>0</v>
      </c>
      <c r="AI155" s="130">
        <f t="shared" si="561"/>
        <v>0</v>
      </c>
      <c r="AJ155" s="137" t="str">
        <f t="shared" si="593"/>
        <v/>
      </c>
      <c r="AK155" s="182">
        <f t="shared" si="562"/>
        <v>0</v>
      </c>
      <c r="AL155" s="173">
        <f t="shared" si="562"/>
        <v>0</v>
      </c>
      <c r="AM155" s="173">
        <f t="shared" si="562"/>
        <v>0</v>
      </c>
      <c r="AN155" s="130">
        <f t="shared" si="563"/>
        <v>0</v>
      </c>
      <c r="AO155" s="137" t="str">
        <f t="shared" si="594"/>
        <v/>
      </c>
      <c r="AP155" s="173">
        <f t="shared" si="564"/>
        <v>0</v>
      </c>
      <c r="AQ155" s="173">
        <f t="shared" si="564"/>
        <v>0</v>
      </c>
      <c r="AR155" s="173">
        <f t="shared" si="564"/>
        <v>0</v>
      </c>
      <c r="AS155" s="130">
        <f t="shared" si="565"/>
        <v>0</v>
      </c>
      <c r="AT155" s="137" t="str">
        <f t="shared" si="566"/>
        <v/>
      </c>
      <c r="AU155" s="182">
        <f t="shared" si="567"/>
        <v>0</v>
      </c>
      <c r="AV155" s="173">
        <f t="shared" si="567"/>
        <v>0</v>
      </c>
      <c r="AW155" s="173">
        <f t="shared" si="567"/>
        <v>0</v>
      </c>
      <c r="AX155" s="130">
        <f t="shared" si="568"/>
        <v>0</v>
      </c>
      <c r="AY155" s="137" t="str">
        <f t="shared" si="569"/>
        <v/>
      </c>
      <c r="AZ155" s="183">
        <f t="shared" si="570"/>
        <v>0</v>
      </c>
      <c r="BA155" s="184">
        <f t="shared" si="570"/>
        <v>0</v>
      </c>
      <c r="BB155" s="173">
        <f t="shared" si="570"/>
        <v>0</v>
      </c>
      <c r="BC155" s="153">
        <f t="shared" si="571"/>
        <v>0</v>
      </c>
      <c r="BD155" s="164" t="str">
        <f t="shared" si="572"/>
        <v/>
      </c>
      <c r="BE155" s="182">
        <f t="shared" si="573"/>
        <v>0</v>
      </c>
      <c r="BF155" s="173">
        <f t="shared" si="573"/>
        <v>0</v>
      </c>
      <c r="BG155" s="173">
        <f t="shared" si="573"/>
        <v>0</v>
      </c>
      <c r="BH155" s="130">
        <f t="shared" si="574"/>
        <v>0</v>
      </c>
      <c r="BI155" s="137" t="str">
        <f t="shared" si="575"/>
        <v/>
      </c>
      <c r="BJ155" s="514"/>
      <c r="BK155" s="234">
        <v>6</v>
      </c>
      <c r="BL155" s="236">
        <f>COUNTIFS($L$5:$L$300,$BJ$33,$M$5:$M$300,$Y155,$N$5:$N$300,$Z$31,$O$5:$O$300,$Z$32)</f>
        <v>0</v>
      </c>
      <c r="BM155" s="236">
        <f>COUNTIFS($L$5:$L$300,$BJ$33,$M$5:$M$300,$Y155,$N$5:$N$300,$Z$31,$O$5:$O$300,$AA$32)</f>
        <v>0</v>
      </c>
      <c r="BN155" s="236">
        <f>COUNTIFS($L$5:$L$300,$BJ$33,$M$5:$M$300,$Y155,$N$5:$N$300,$Z$31,$O$5:$O$300,$AB$32)</f>
        <v>0</v>
      </c>
      <c r="BO155" s="236"/>
      <c r="BP155" s="233">
        <f t="shared" si="576"/>
        <v>0</v>
      </c>
      <c r="BQ155" s="241" t="str">
        <f t="shared" si="577"/>
        <v/>
      </c>
      <c r="BR155" s="236">
        <f>COUNTIFS($L$5:$L$300,$BJ$33,$M$5:$M$300,$Y155,$N$5:$N$300,$AF$31,$O$5:$O$300,BR$32)</f>
        <v>0</v>
      </c>
      <c r="BS155" s="236">
        <f t="shared" si="578"/>
        <v>0</v>
      </c>
      <c r="BT155" s="236">
        <f t="shared" si="578"/>
        <v>0</v>
      </c>
      <c r="BU155" s="233">
        <f t="shared" si="579"/>
        <v>0</v>
      </c>
      <c r="BV155" s="241" t="str">
        <f t="shared" si="595"/>
        <v/>
      </c>
      <c r="BW155" s="236">
        <f t="shared" si="580"/>
        <v>0</v>
      </c>
      <c r="BX155" s="236">
        <f t="shared" si="580"/>
        <v>0</v>
      </c>
      <c r="BY155" s="236">
        <f t="shared" si="580"/>
        <v>0</v>
      </c>
      <c r="BZ155" s="233">
        <f t="shared" si="581"/>
        <v>0</v>
      </c>
      <c r="CA155" s="240" t="str">
        <f t="shared" si="596"/>
        <v/>
      </c>
      <c r="CB155" s="236">
        <f t="shared" si="582"/>
        <v>0</v>
      </c>
      <c r="CC155" s="236">
        <f t="shared" si="582"/>
        <v>0</v>
      </c>
      <c r="CD155" s="236">
        <f t="shared" si="582"/>
        <v>0</v>
      </c>
      <c r="CE155" s="233">
        <f t="shared" si="583"/>
        <v>0</v>
      </c>
      <c r="CF155" s="240" t="str">
        <f t="shared" si="597"/>
        <v/>
      </c>
      <c r="CG155" s="237">
        <f t="shared" si="584"/>
        <v>0</v>
      </c>
      <c r="CH155" s="236">
        <f t="shared" si="584"/>
        <v>0</v>
      </c>
      <c r="CI155" s="236">
        <f t="shared" si="584"/>
        <v>0</v>
      </c>
      <c r="CJ155" s="233">
        <f t="shared" si="585"/>
        <v>0</v>
      </c>
      <c r="CK155" s="242" t="str">
        <f t="shared" si="586"/>
        <v/>
      </c>
      <c r="CL155" s="238">
        <f t="shared" si="587"/>
        <v>0</v>
      </c>
      <c r="CM155" s="239">
        <f t="shared" si="587"/>
        <v>0</v>
      </c>
      <c r="CN155" s="239">
        <f t="shared" si="587"/>
        <v>0</v>
      </c>
      <c r="CO155" s="235">
        <f t="shared" si="588"/>
        <v>0</v>
      </c>
      <c r="CP155" s="241" t="str">
        <f t="shared" si="589"/>
        <v/>
      </c>
      <c r="CQ155" s="236">
        <f t="shared" si="590"/>
        <v>0</v>
      </c>
      <c r="CR155" s="236">
        <f t="shared" si="590"/>
        <v>0</v>
      </c>
      <c r="CS155" s="236">
        <f t="shared" si="590"/>
        <v>0</v>
      </c>
      <c r="CT155" s="233">
        <f t="shared" si="591"/>
        <v>0</v>
      </c>
      <c r="CU155" s="240" t="str">
        <f t="shared" si="592"/>
        <v/>
      </c>
      <c r="CV155" s="98"/>
    </row>
    <row r="156" spans="3:100" ht="16.5" thickBot="1" x14ac:dyDescent="0.3">
      <c r="C156" s="380">
        <f t="shared" si="510"/>
        <v>0</v>
      </c>
      <c r="I156" s="409" t="e">
        <f t="shared" ca="1" si="511"/>
        <v>#NAME?</v>
      </c>
      <c r="K156" s="110"/>
      <c r="L156" s="74" t="str">
        <f t="shared" si="512"/>
        <v/>
      </c>
      <c r="M156" s="11" t="str">
        <f t="shared" si="513"/>
        <v/>
      </c>
      <c r="N156" s="11" t="str">
        <f t="shared" si="514"/>
        <v/>
      </c>
      <c r="O156" s="11" t="str">
        <f t="shared" si="515"/>
        <v/>
      </c>
      <c r="P156" s="380">
        <f t="shared" si="516"/>
        <v>1</v>
      </c>
      <c r="Q156" s="380">
        <f t="shared" si="517"/>
        <v>1</v>
      </c>
      <c r="X156" s="505" t="s">
        <v>130</v>
      </c>
      <c r="Y156" s="506"/>
      <c r="Z156" s="175">
        <f>SUM(Z150:Z155)</f>
        <v>0</v>
      </c>
      <c r="AA156" s="176">
        <f>SUM(AA150:AA155)</f>
        <v>0</v>
      </c>
      <c r="AB156" s="176">
        <f>SUM(AB150:AB155)</f>
        <v>0</v>
      </c>
      <c r="AC156" s="393"/>
      <c r="AD156" s="393">
        <f t="shared" si="558"/>
        <v>0</v>
      </c>
      <c r="AE156" s="138" t="str">
        <f t="shared" si="559"/>
        <v/>
      </c>
      <c r="AF156" s="175">
        <f>SUM(AF150:AF155)</f>
        <v>0</v>
      </c>
      <c r="AG156" s="176">
        <f>SUM(AG150:AG155)</f>
        <v>0</v>
      </c>
      <c r="AH156" s="176">
        <f>SUM(AH150:AH155)</f>
        <v>0</v>
      </c>
      <c r="AI156" s="393">
        <f t="shared" si="561"/>
        <v>0</v>
      </c>
      <c r="AJ156" s="138" t="str">
        <f t="shared" si="593"/>
        <v/>
      </c>
      <c r="AK156" s="175">
        <f>SUM(AK150:AK155)</f>
        <v>0</v>
      </c>
      <c r="AL156" s="176">
        <f>SUM(AL150:AL155)</f>
        <v>0</v>
      </c>
      <c r="AM156" s="176">
        <f>SUM(AM150:AM155)</f>
        <v>0</v>
      </c>
      <c r="AN156" s="393">
        <f t="shared" si="563"/>
        <v>0</v>
      </c>
      <c r="AO156" s="138" t="str">
        <f t="shared" si="594"/>
        <v/>
      </c>
      <c r="AP156" s="175">
        <f>SUM(AP150:AP155)</f>
        <v>0</v>
      </c>
      <c r="AQ156" s="176">
        <f>SUM(AQ150:AQ155)</f>
        <v>0</v>
      </c>
      <c r="AR156" s="176">
        <f>SUM(AR150:AR155)</f>
        <v>0</v>
      </c>
      <c r="AS156" s="393">
        <f t="shared" si="565"/>
        <v>0</v>
      </c>
      <c r="AT156" s="138" t="str">
        <f t="shared" si="566"/>
        <v/>
      </c>
      <c r="AU156" s="175">
        <f>SUM(AU150:AU155)</f>
        <v>0</v>
      </c>
      <c r="AV156" s="176">
        <f>SUM(AV150:AV155)</f>
        <v>0</v>
      </c>
      <c r="AW156" s="176">
        <f>SUM(AW150:AW155)</f>
        <v>0</v>
      </c>
      <c r="AX156" s="393">
        <f t="shared" si="568"/>
        <v>0</v>
      </c>
      <c r="AY156" s="138" t="str">
        <f t="shared" si="569"/>
        <v/>
      </c>
      <c r="AZ156" s="175">
        <f>SUM(AZ150:AZ155)</f>
        <v>0</v>
      </c>
      <c r="BA156" s="176">
        <f>SUM(BA150:BA155)</f>
        <v>0</v>
      </c>
      <c r="BB156" s="176">
        <f>SUM(BB150:BB155)</f>
        <v>0</v>
      </c>
      <c r="BC156" s="393">
        <f t="shared" si="571"/>
        <v>0</v>
      </c>
      <c r="BD156" s="138" t="str">
        <f t="shared" si="572"/>
        <v/>
      </c>
      <c r="BE156" s="175">
        <f>SUM(BE150:BE155)</f>
        <v>0</v>
      </c>
      <c r="BF156" s="176">
        <f>SUM(BF150:BF155)</f>
        <v>0</v>
      </c>
      <c r="BG156" s="176">
        <f>SUM(BG150:BG155)</f>
        <v>0</v>
      </c>
      <c r="BH156" s="393">
        <f t="shared" si="574"/>
        <v>0</v>
      </c>
      <c r="BI156" s="138" t="str">
        <f t="shared" si="575"/>
        <v/>
      </c>
      <c r="BJ156" s="505" t="s">
        <v>130</v>
      </c>
      <c r="BK156" s="506"/>
      <c r="BL156" s="175">
        <f>SUM(BL150:BL155)</f>
        <v>0</v>
      </c>
      <c r="BM156" s="176">
        <f>COUNTIFS($L$5:$L$300,$X$33,$M$5:$M$300,$Y156,$N$5:$N$300,$Z$31,$O$5:$O$300,$AA$32)</f>
        <v>0</v>
      </c>
      <c r="BN156" s="176">
        <f>SUM(BN150:BN155)</f>
        <v>0</v>
      </c>
      <c r="BO156" s="176"/>
      <c r="BP156" s="393">
        <f t="shared" si="576"/>
        <v>0</v>
      </c>
      <c r="BQ156" s="138" t="str">
        <f t="shared" si="577"/>
        <v/>
      </c>
      <c r="BR156" s="175">
        <f>SUM(BR150:BR155)</f>
        <v>0</v>
      </c>
      <c r="BS156" s="176">
        <f>SUM(BS150:BS155)</f>
        <v>0</v>
      </c>
      <c r="BT156" s="176">
        <f>SUM(BT150:BT155)</f>
        <v>0</v>
      </c>
      <c r="BU156" s="393">
        <f t="shared" si="579"/>
        <v>0</v>
      </c>
      <c r="BV156" s="138" t="str">
        <f t="shared" si="595"/>
        <v/>
      </c>
      <c r="BW156" s="175">
        <f>SUM(BW150:BW155)</f>
        <v>0</v>
      </c>
      <c r="BX156" s="176">
        <f>SUM(BY150:BY155)</f>
        <v>0</v>
      </c>
      <c r="BY156" s="176">
        <f>SUM(BY150:BY155)</f>
        <v>0</v>
      </c>
      <c r="BZ156" s="393">
        <f t="shared" si="581"/>
        <v>0</v>
      </c>
      <c r="CA156" s="138" t="str">
        <f t="shared" si="596"/>
        <v/>
      </c>
      <c r="CB156" s="175">
        <f>SUM(CB150:CB155)</f>
        <v>0</v>
      </c>
      <c r="CC156" s="176">
        <f>SUM(CC150:CC155)</f>
        <v>0</v>
      </c>
      <c r="CD156" s="176">
        <f>SUM(CD150:CD155)</f>
        <v>0</v>
      </c>
      <c r="CE156" s="393">
        <f t="shared" si="583"/>
        <v>0</v>
      </c>
      <c r="CF156" s="138" t="str">
        <f t="shared" si="597"/>
        <v/>
      </c>
      <c r="CG156" s="175">
        <f>SUM(CG150:CG155)</f>
        <v>0</v>
      </c>
      <c r="CH156" s="176">
        <f>SUM(CH150:CH155)</f>
        <v>0</v>
      </c>
      <c r="CI156" s="176">
        <f>SUM(CI150:CI155)</f>
        <v>0</v>
      </c>
      <c r="CJ156" s="393">
        <f t="shared" si="585"/>
        <v>0</v>
      </c>
      <c r="CK156" s="138" t="str">
        <f t="shared" si="586"/>
        <v/>
      </c>
      <c r="CL156" s="187">
        <f>SUM(CL150:CL155)</f>
        <v>0</v>
      </c>
      <c r="CM156" s="188">
        <f>SUM(CM150:CM155)</f>
        <v>0</v>
      </c>
      <c r="CN156" s="188">
        <f>SUM(CN150:CN155)</f>
        <v>0</v>
      </c>
      <c r="CO156" s="374">
        <f t="shared" si="588"/>
        <v>0</v>
      </c>
      <c r="CP156" s="243" t="str">
        <f t="shared" si="589"/>
        <v/>
      </c>
      <c r="CQ156" s="175">
        <f>SUM(CQ150:CQ155)</f>
        <v>0</v>
      </c>
      <c r="CR156" s="176">
        <f>SUM(CR150:CR155)</f>
        <v>0</v>
      </c>
      <c r="CS156" s="176">
        <f>SUM(CS150:CS155)</f>
        <v>0</v>
      </c>
      <c r="CT156" s="393">
        <f t="shared" si="591"/>
        <v>0</v>
      </c>
      <c r="CU156" s="138" t="str">
        <f t="shared" si="592"/>
        <v/>
      </c>
      <c r="CV156" s="98"/>
    </row>
    <row r="157" spans="3:100" ht="15.75" thickBot="1" x14ac:dyDescent="0.3">
      <c r="C157" s="380">
        <f t="shared" si="510"/>
        <v>0</v>
      </c>
      <c r="I157" s="409" t="e">
        <f t="shared" ca="1" si="511"/>
        <v>#NAME?</v>
      </c>
      <c r="K157" s="110"/>
      <c r="L157" s="74" t="str">
        <f t="shared" si="512"/>
        <v/>
      </c>
      <c r="M157" s="11" t="str">
        <f t="shared" si="513"/>
        <v/>
      </c>
      <c r="N157" s="11" t="str">
        <f t="shared" si="514"/>
        <v/>
      </c>
      <c r="O157" s="11" t="str">
        <f t="shared" si="515"/>
        <v/>
      </c>
      <c r="P157" s="380">
        <f t="shared" si="516"/>
        <v>1</v>
      </c>
      <c r="Q157" s="380">
        <f t="shared" si="517"/>
        <v>1</v>
      </c>
      <c r="X157" s="379"/>
      <c r="Y157" s="379"/>
      <c r="Z157" s="499" t="str">
        <f>$G$23</f>
        <v>S</v>
      </c>
      <c r="AA157" s="500"/>
      <c r="AB157" s="500"/>
      <c r="AC157" s="500"/>
      <c r="AD157" s="500"/>
      <c r="AE157" s="501"/>
      <c r="AF157" s="499" t="str">
        <f>$G$24</f>
        <v>R</v>
      </c>
      <c r="AG157" s="500"/>
      <c r="AH157" s="500"/>
      <c r="AI157" s="500"/>
      <c r="AJ157" s="501"/>
      <c r="AK157" s="509" t="str">
        <f>$G$26</f>
        <v>D</v>
      </c>
      <c r="AL157" s="510"/>
      <c r="AM157" s="510"/>
      <c r="AN157" s="510"/>
      <c r="AO157" s="511"/>
      <c r="AP157" s="499" t="str">
        <f>$G$27</f>
        <v>L</v>
      </c>
      <c r="AQ157" s="500"/>
      <c r="AR157" s="500"/>
      <c r="AS157" s="500"/>
      <c r="AT157" s="500"/>
      <c r="AU157" s="499" t="str">
        <f>$G$22</f>
        <v>A</v>
      </c>
      <c r="AV157" s="500"/>
      <c r="AW157" s="500"/>
      <c r="AX157" s="500"/>
      <c r="AY157" s="500"/>
      <c r="AZ157" s="499" t="str">
        <f>$G$32</f>
        <v>X</v>
      </c>
      <c r="BA157" s="500"/>
      <c r="BB157" s="500"/>
      <c r="BC157" s="500"/>
      <c r="BD157" s="501"/>
      <c r="BE157" s="500" t="str">
        <f>$G$25</f>
        <v>B</v>
      </c>
      <c r="BF157" s="500"/>
      <c r="BG157" s="500"/>
      <c r="BH157" s="500"/>
      <c r="BI157" s="501"/>
      <c r="BJ157" s="1"/>
      <c r="BK157" s="27"/>
      <c r="BL157" s="499" t="str">
        <f>$G$23</f>
        <v>S</v>
      </c>
      <c r="BM157" s="500"/>
      <c r="BN157" s="500"/>
      <c r="BO157" s="500"/>
      <c r="BP157" s="500"/>
      <c r="BQ157" s="501"/>
      <c r="BR157" s="499" t="str">
        <f>$G$24</f>
        <v>R</v>
      </c>
      <c r="BS157" s="500"/>
      <c r="BT157" s="500"/>
      <c r="BU157" s="500"/>
      <c r="BV157" s="501"/>
      <c r="BW157" s="499" t="str">
        <f>$G$26</f>
        <v>D</v>
      </c>
      <c r="BX157" s="500"/>
      <c r="BY157" s="500"/>
      <c r="BZ157" s="500"/>
      <c r="CA157" s="501"/>
      <c r="CB157" s="499" t="str">
        <f>$G$27</f>
        <v>L</v>
      </c>
      <c r="CC157" s="500"/>
      <c r="CD157" s="500"/>
      <c r="CE157" s="500"/>
      <c r="CF157" s="500"/>
      <c r="CG157" s="499" t="str">
        <f>$G$22</f>
        <v>A</v>
      </c>
      <c r="CH157" s="500"/>
      <c r="CI157" s="500"/>
      <c r="CJ157" s="500"/>
      <c r="CK157" s="501"/>
      <c r="CL157" s="500" t="str">
        <f>$G$32</f>
        <v>X</v>
      </c>
      <c r="CM157" s="500"/>
      <c r="CN157" s="500"/>
      <c r="CO157" s="500"/>
      <c r="CP157" s="501"/>
      <c r="CQ157" s="500" t="str">
        <f>$G$25</f>
        <v>B</v>
      </c>
      <c r="CR157" s="500"/>
      <c r="CS157" s="500"/>
      <c r="CT157" s="500"/>
      <c r="CU157" s="501"/>
      <c r="CV157" s="31"/>
    </row>
    <row r="158" spans="3:100" ht="15.75" thickBot="1" x14ac:dyDescent="0.3">
      <c r="C158" s="380">
        <f t="shared" si="510"/>
        <v>0</v>
      </c>
      <c r="I158" s="409" t="e">
        <f t="shared" ca="1" si="511"/>
        <v>#NAME?</v>
      </c>
      <c r="K158" s="110"/>
      <c r="L158" s="74" t="str">
        <f t="shared" si="512"/>
        <v/>
      </c>
      <c r="M158" s="11" t="str">
        <f t="shared" si="513"/>
        <v/>
      </c>
      <c r="N158" s="11" t="str">
        <f t="shared" si="514"/>
        <v/>
      </c>
      <c r="O158" s="11" t="str">
        <f t="shared" si="515"/>
        <v/>
      </c>
      <c r="P158" s="380">
        <f t="shared" si="516"/>
        <v>1</v>
      </c>
      <c r="Q158" s="380">
        <f t="shared" si="517"/>
        <v>1</v>
      </c>
      <c r="X158" s="379"/>
      <c r="Y158" s="125" t="s">
        <v>127</v>
      </c>
      <c r="Z158" s="176" t="str">
        <f>$G$29</f>
        <v>P</v>
      </c>
      <c r="AA158" s="170" t="str">
        <f>$G$31</f>
        <v>C</v>
      </c>
      <c r="AB158" s="170" t="str">
        <f>$G$28</f>
        <v>E</v>
      </c>
      <c r="AC158" s="97"/>
      <c r="AD158" s="392" t="s">
        <v>10</v>
      </c>
      <c r="AE158" s="119" t="s">
        <v>128</v>
      </c>
      <c r="AF158" s="175" t="str">
        <f>$G$30</f>
        <v>EX</v>
      </c>
      <c r="AG158" s="176" t="str">
        <f>$G$31</f>
        <v>C</v>
      </c>
      <c r="AH158" s="176" t="str">
        <f>$G$28</f>
        <v>E</v>
      </c>
      <c r="AI158" s="393" t="s">
        <v>10</v>
      </c>
      <c r="AJ158" s="138" t="s">
        <v>128</v>
      </c>
      <c r="AK158" s="175" t="str">
        <f>$G$30</f>
        <v>EX</v>
      </c>
      <c r="AL158" s="176" t="str">
        <f>$G$31</f>
        <v>C</v>
      </c>
      <c r="AM158" s="176" t="str">
        <f>$G$28</f>
        <v>E</v>
      </c>
      <c r="AN158" s="161" t="s">
        <v>10</v>
      </c>
      <c r="AO158" s="138" t="s">
        <v>128</v>
      </c>
      <c r="AP158" s="175" t="str">
        <f>$G$30</f>
        <v>EX</v>
      </c>
      <c r="AQ158" s="176" t="str">
        <f>$G$31</f>
        <v>C</v>
      </c>
      <c r="AR158" s="176" t="str">
        <f>$G$28</f>
        <v>E</v>
      </c>
      <c r="AS158" s="393" t="s">
        <v>10</v>
      </c>
      <c r="AT158" s="155" t="s">
        <v>128</v>
      </c>
      <c r="AU158" s="175" t="str">
        <f>$G$29</f>
        <v>P</v>
      </c>
      <c r="AV158" s="176" t="str">
        <f>$G$31</f>
        <v>C</v>
      </c>
      <c r="AW158" s="176" t="str">
        <f>$G$28</f>
        <v>E</v>
      </c>
      <c r="AX158" s="393" t="s">
        <v>10</v>
      </c>
      <c r="AY158" s="138" t="s">
        <v>128</v>
      </c>
      <c r="AZ158" s="175" t="str">
        <f>$G$29</f>
        <v>P</v>
      </c>
      <c r="BA158" s="176" t="str">
        <f>$G$31</f>
        <v>C</v>
      </c>
      <c r="BB158" s="176" t="str">
        <f>$G$28</f>
        <v>E</v>
      </c>
      <c r="BC158" s="393" t="s">
        <v>10</v>
      </c>
      <c r="BD158" s="138" t="s">
        <v>128</v>
      </c>
      <c r="BE158" s="176" t="str">
        <f>$G$29</f>
        <v>P</v>
      </c>
      <c r="BF158" s="170" t="str">
        <f>$G$31</f>
        <v>C</v>
      </c>
      <c r="BG158" s="170" t="str">
        <f>$G$28</f>
        <v>E</v>
      </c>
      <c r="BH158" s="392" t="s">
        <v>10</v>
      </c>
      <c r="BI158" s="138" t="s">
        <v>128</v>
      </c>
      <c r="BJ158" s="425"/>
      <c r="BK158" s="125" t="s">
        <v>127</v>
      </c>
      <c r="BL158" s="176" t="str">
        <f>$G$29</f>
        <v>P</v>
      </c>
      <c r="BM158" s="170" t="str">
        <f>$G$31</f>
        <v>C</v>
      </c>
      <c r="BN158" s="170" t="str">
        <f>$G$28</f>
        <v>E</v>
      </c>
      <c r="BO158" s="97"/>
      <c r="BP158" s="392" t="s">
        <v>10</v>
      </c>
      <c r="BQ158" s="119" t="s">
        <v>128</v>
      </c>
      <c r="BR158" s="175" t="str">
        <f>$G$30</f>
        <v>EX</v>
      </c>
      <c r="BS158" s="176" t="str">
        <f>$G$31</f>
        <v>C</v>
      </c>
      <c r="BT158" s="176" t="str">
        <f>$G$28</f>
        <v>E</v>
      </c>
      <c r="BU158" s="393" t="s">
        <v>10</v>
      </c>
      <c r="BV158" s="138" t="s">
        <v>128</v>
      </c>
      <c r="BW158" s="175" t="str">
        <f>$G$30</f>
        <v>EX</v>
      </c>
      <c r="BX158" s="176" t="str">
        <f>$G$31</f>
        <v>C</v>
      </c>
      <c r="BY158" s="176" t="str">
        <f>$G$28</f>
        <v>E</v>
      </c>
      <c r="BZ158" s="161" t="s">
        <v>10</v>
      </c>
      <c r="CA158" s="138" t="s">
        <v>128</v>
      </c>
      <c r="CB158" s="175" t="str">
        <f>$G$30</f>
        <v>EX</v>
      </c>
      <c r="CC158" s="176" t="str">
        <f>$G$31</f>
        <v>C</v>
      </c>
      <c r="CD158" s="176" t="str">
        <f>$G$28</f>
        <v>E</v>
      </c>
      <c r="CE158" s="393" t="s">
        <v>10</v>
      </c>
      <c r="CF158" s="155" t="s">
        <v>128</v>
      </c>
      <c r="CG158" s="175" t="str">
        <f>$G$29</f>
        <v>P</v>
      </c>
      <c r="CH158" s="176" t="str">
        <f>$G$31</f>
        <v>C</v>
      </c>
      <c r="CI158" s="176" t="str">
        <f>$G$28</f>
        <v>E</v>
      </c>
      <c r="CJ158" s="393" t="s">
        <v>10</v>
      </c>
      <c r="CK158" s="138" t="s">
        <v>128</v>
      </c>
      <c r="CL158" s="176" t="str">
        <f>$G$29</f>
        <v>P</v>
      </c>
      <c r="CM158" s="170" t="str">
        <f>$G$31</f>
        <v>C</v>
      </c>
      <c r="CN158" s="170" t="str">
        <f>$G$28</f>
        <v>E</v>
      </c>
      <c r="CO158" s="393" t="s">
        <v>10</v>
      </c>
      <c r="CP158" s="138" t="s">
        <v>128</v>
      </c>
      <c r="CQ158" s="176" t="str">
        <f>$G$29</f>
        <v>P</v>
      </c>
      <c r="CR158" s="170" t="str">
        <f>$G$31</f>
        <v>C</v>
      </c>
      <c r="CS158" s="170" t="str">
        <f>$G$28</f>
        <v>E</v>
      </c>
      <c r="CT158" s="392" t="s">
        <v>10</v>
      </c>
      <c r="CU158" s="138" t="s">
        <v>128</v>
      </c>
      <c r="CV158" s="329"/>
    </row>
    <row r="159" spans="3:100" x14ac:dyDescent="0.25">
      <c r="C159" s="380">
        <f t="shared" si="510"/>
        <v>0</v>
      </c>
      <c r="I159" s="409" t="e">
        <f t="shared" ca="1" si="511"/>
        <v>#NAME?</v>
      </c>
      <c r="K159" s="110"/>
      <c r="L159" s="74" t="str">
        <f t="shared" si="512"/>
        <v/>
      </c>
      <c r="M159" s="11" t="str">
        <f t="shared" si="513"/>
        <v/>
      </c>
      <c r="N159" s="11" t="str">
        <f t="shared" si="514"/>
        <v/>
      </c>
      <c r="O159" s="11" t="str">
        <f t="shared" si="515"/>
        <v/>
      </c>
      <c r="P159" s="380">
        <f t="shared" si="516"/>
        <v>1</v>
      </c>
      <c r="Q159" s="380">
        <f t="shared" si="517"/>
        <v>1</v>
      </c>
      <c r="X159" s="512">
        <f>F18</f>
        <v>0</v>
      </c>
      <c r="Y159" s="391">
        <v>1</v>
      </c>
      <c r="Z159" s="172">
        <f>COUNTIFS($L$5:$L$300,$X$159,$M$5:$M$300,$Y$33,$N$5:$N$300,$Z$31,$O$5:$O$300,$Z$32)</f>
        <v>0</v>
      </c>
      <c r="AA159" s="172">
        <f>COUNTIFS($L$5:$L$300,$X$159,$M$5:$M$300,$Y$33,$N$5:$N$300,$Z$31,$O$5:$O$300,AA$32)</f>
        <v>0</v>
      </c>
      <c r="AB159" s="172">
        <f>COUNTIFS($L$5:$L$300,$X$159,$M$5:$M$300,$Y$33,$N$5:$N$300,$Z$31,$O$5:$O$300,AB$32)</f>
        <v>0</v>
      </c>
      <c r="AC159" s="97"/>
      <c r="AD159" s="97">
        <f t="shared" ref="AD159:AD165" si="598">SUM(Z159:AB159)</f>
        <v>0</v>
      </c>
      <c r="AE159" s="397" t="str">
        <f t="shared" ref="AE159:AE165" si="599">IF(AD159=0,"",((Z159*4)+(AA159*2)+(AB159*0))/AD159)</f>
        <v/>
      </c>
      <c r="AF159" s="174">
        <f>COUNTIFS($L$5:$L$300,$X$159,$M$5:$M$300,$Y$33,$N$5:$N$300,$AF$31,$O$5:$O$300,AF$32)</f>
        <v>0</v>
      </c>
      <c r="AG159" s="174">
        <f t="shared" ref="AG159:AH164" si="600">COUNTIFS($L$5:$L$300,$X$159,$M$5:$M$300,$Y159,$N$5:$N$300,$AF$31,$O$5:$O$300,AG$32)</f>
        <v>0</v>
      </c>
      <c r="AH159" s="174">
        <f t="shared" si="600"/>
        <v>0</v>
      </c>
      <c r="AI159" s="97">
        <f t="shared" ref="AI159:AI165" si="601">SUM(AF159:AH159)</f>
        <v>0</v>
      </c>
      <c r="AJ159" s="397" t="str">
        <f>IF(AI159=0,"",((AF159*3)+(AG159*1.5)+(AH159*0))/AI159)</f>
        <v/>
      </c>
      <c r="AK159" s="181">
        <f t="shared" ref="AK159:AM164" si="602">COUNTIFS($L$5:$L$300,$X$159,$M$5:$M$300,$Y159,$N$5:$N$300,$AK$31,$O$5:$O$300,AK$32)</f>
        <v>0</v>
      </c>
      <c r="AL159" s="174">
        <f t="shared" si="602"/>
        <v>0</v>
      </c>
      <c r="AM159" s="174">
        <f t="shared" si="602"/>
        <v>0</v>
      </c>
      <c r="AN159" s="97">
        <f t="shared" ref="AN159:AN165" si="603">SUM(AK159:AM159)</f>
        <v>0</v>
      </c>
      <c r="AO159" s="397" t="str">
        <f>IF(AN159=0,"",((AK159*3)+(AL159*1.5)+(AM159*0))/AN159)</f>
        <v/>
      </c>
      <c r="AP159" s="174">
        <f t="shared" ref="AP159:AR164" si="604">COUNTIFS($L$5:$L$300,$X$159,$M$5:$M$300,$Y159,$N$5:$N$300,$AP$31,$O$5:$O$300,AP$32)</f>
        <v>0</v>
      </c>
      <c r="AQ159" s="174">
        <f t="shared" si="604"/>
        <v>0</v>
      </c>
      <c r="AR159" s="174">
        <f t="shared" si="604"/>
        <v>0</v>
      </c>
      <c r="AS159" s="97">
        <f t="shared" ref="AS159:AS165" si="605">SUM(AP159:AR159)</f>
        <v>0</v>
      </c>
      <c r="AT159" s="397" t="str">
        <f t="shared" ref="AT159:AT165" si="606">IF(AS159=0,"",((AP159*3)+(AQ159*1.5)+(AS159*0))/AS159)</f>
        <v/>
      </c>
      <c r="AU159" s="185">
        <f t="shared" ref="AU159:AW164" si="607">COUNTIFS($L$5:$L$300,$X$159,$M$5:$M$300,$Y159,$N$5:$N$300,$AU$31,$O$5:$O$300,AU$32)</f>
        <v>0</v>
      </c>
      <c r="AV159" s="172">
        <f t="shared" si="607"/>
        <v>0</v>
      </c>
      <c r="AW159" s="172">
        <f t="shared" si="607"/>
        <v>0</v>
      </c>
      <c r="AX159" s="97">
        <f t="shared" ref="AX159:AX165" si="608">SUM(AU159:AW159)</f>
        <v>0</v>
      </c>
      <c r="AY159" s="397" t="str">
        <f t="shared" ref="AY159:AY165" si="609">IF(AX159=0,"",((AU159*4)+(AV159*2)+(AW159*0))/AX159)</f>
        <v/>
      </c>
      <c r="AZ159" s="181">
        <f t="shared" ref="AZ159:BB164" si="610">COUNTIFS($L$5:$L$300,$X$159,$M$5:$M$300,$Y159,$N$5:$N$300,$AZ$31,$O$5:$O$300,AZ$32)</f>
        <v>0</v>
      </c>
      <c r="BA159" s="174">
        <f t="shared" si="610"/>
        <v>0</v>
      </c>
      <c r="BB159" s="174">
        <f t="shared" si="610"/>
        <v>0</v>
      </c>
      <c r="BC159" s="409">
        <f t="shared" ref="BC159:BC165" si="611">SUM(AZ159:BB159)</f>
        <v>0</v>
      </c>
      <c r="BD159" s="399" t="str">
        <f t="shared" ref="BD159:BD165" si="612">IF(BC159=0,"",((AZ159*4)+(BA159*2)+(BB159*0))/BC159)</f>
        <v/>
      </c>
      <c r="BE159" s="185">
        <f t="shared" ref="BE159:BG164" si="613">COUNTIFS($L$5:$L$300,$X$159,$M$5:$M$300,$Y159,$N$5:$N$300,$BE$31,$O$5:$O$300,BE$32)</f>
        <v>0</v>
      </c>
      <c r="BF159" s="172">
        <f t="shared" si="613"/>
        <v>0</v>
      </c>
      <c r="BG159" s="172">
        <f t="shared" si="613"/>
        <v>0</v>
      </c>
      <c r="BH159" s="97">
        <f t="shared" ref="BH159:BH165" si="614">SUM(BE159:BG159)</f>
        <v>0</v>
      </c>
      <c r="BI159" s="397" t="str">
        <f t="shared" ref="BI159:BI165" si="615">IF(BH159=0,"",((BE159*4)+(BF159*2)+(BG159*0))/BH159)</f>
        <v/>
      </c>
      <c r="BJ159" s="512">
        <f>H19</f>
        <v>0</v>
      </c>
      <c r="BK159" s="404">
        <v>1</v>
      </c>
      <c r="BL159" s="172">
        <f>COUNTIFS($L$5:$L$300,$BJ$33,$M$5:$M$300,$Y$33,$N$5:$N$300,$Z$31,$O$5:$O$300,$Z$32)</f>
        <v>0</v>
      </c>
      <c r="BM159" s="172">
        <f>COUNTIFS($L$5:$L$300,$BJ$33,$M$5:$M$300,$Y$33,$N$5:$N$300,$Z$31,$O$5:$O$300,BM$32)</f>
        <v>0</v>
      </c>
      <c r="BN159" s="172">
        <f>COUNTIFS($L$5:$L$300,$BJ$33,$M$5:$M$300,$Y$33,$N$5:$N$300,$Z$31,$O$5:$O$300,BN$32)</f>
        <v>0</v>
      </c>
      <c r="BO159" s="172"/>
      <c r="BP159" s="97">
        <f t="shared" ref="BP159:BP165" si="616">SUM(BL159:BN159)</f>
        <v>0</v>
      </c>
      <c r="BQ159" s="397" t="str">
        <f t="shared" ref="BQ159:BQ165" si="617">IF(BP159=0,"",((BL159*4)+(BM159*2)+(BN159*0))/BP159)</f>
        <v/>
      </c>
      <c r="BR159" s="174">
        <f>COUNTIFS($L$5:$L$300,$BJ$33,$M$5:$M$300,$Y$33,$N$5:$N$300,$AF$31,$O$5:$O$300,BR$32)</f>
        <v>0</v>
      </c>
      <c r="BS159" s="174">
        <f t="shared" ref="BS159:BT164" si="618">COUNTIFS($L$5:$L$300,$BJ$33,$M$5:$M$300,$Y159,$N$5:$N$300,$AF$31,$O$5:$O$300,BS$32)</f>
        <v>0</v>
      </c>
      <c r="BT159" s="174">
        <f t="shared" si="618"/>
        <v>0</v>
      </c>
      <c r="BU159" s="97">
        <f t="shared" ref="BU159:BU165" si="619">SUM(BR159:BT159)</f>
        <v>0</v>
      </c>
      <c r="BV159" s="397" t="str">
        <f>IF(BU159=0,"",((BR159*3)+(BS159*1.5)+(BT159*0))/BU159)</f>
        <v/>
      </c>
      <c r="BW159" s="174">
        <f t="shared" ref="BW159:BY164" si="620">COUNTIFS($L$5:$L$300,$BJ$33,$M$5:$M$300,$Y159,$N$5:$N$300,$AK$31,$O$5:$O$300,BW$32)</f>
        <v>0</v>
      </c>
      <c r="BX159" s="174">
        <f t="shared" si="620"/>
        <v>0</v>
      </c>
      <c r="BY159" s="174">
        <f t="shared" si="620"/>
        <v>0</v>
      </c>
      <c r="BZ159" s="97">
        <f t="shared" ref="BZ159:BZ165" si="621">SUM(BW159:BY159)</f>
        <v>0</v>
      </c>
      <c r="CA159" s="397" t="str">
        <f>IF(BZ159=0,"",((BW159*3)+(BX159*1.5)+(BY159*0))/BZ159)</f>
        <v/>
      </c>
      <c r="CB159" s="174">
        <f t="shared" ref="CB159:CD164" si="622">COUNTIFS($L$5:$L$300,$BJ$33,$M$5:$M$300,$Y159,$N$5:$N$300,$AP$31,$O$5:$O$300,CB$32)</f>
        <v>0</v>
      </c>
      <c r="CC159" s="174">
        <f t="shared" si="622"/>
        <v>0</v>
      </c>
      <c r="CD159" s="174">
        <f t="shared" si="622"/>
        <v>0</v>
      </c>
      <c r="CE159" s="97">
        <f t="shared" ref="CE159:CE165" si="623">SUM(CB159:CD159)</f>
        <v>0</v>
      </c>
      <c r="CF159" s="397" t="str">
        <f>IF(CE159=0,"",((CB159*3)+(CC159*1.5)+(CD159*0))/CE159)</f>
        <v/>
      </c>
      <c r="CG159" s="185">
        <f t="shared" ref="CG159:CI164" si="624">COUNTIFS($L$5:$L$300,$BJ$33,$M$5:$M$300,$Y159,$N$5:$N$300,$AU$31,$O$5:$O$300,CG$32)</f>
        <v>0</v>
      </c>
      <c r="CH159" s="172">
        <f t="shared" si="624"/>
        <v>0</v>
      </c>
      <c r="CI159" s="172">
        <f t="shared" si="624"/>
        <v>0</v>
      </c>
      <c r="CJ159" s="97">
        <f t="shared" ref="CJ159:CJ165" si="625">SUM(CG159:CI159)</f>
        <v>0</v>
      </c>
      <c r="CK159" s="400" t="str">
        <f t="shared" ref="CK159:CK165" si="626">IF(CJ159=0,"",((CG159*4)+(CH159*2)+(CI159*0))/CJ159)</f>
        <v/>
      </c>
      <c r="CL159" s="185">
        <f t="shared" ref="CL159:CN164" si="627">COUNTIFS($L$5:$L$300,$BJ$33,$M$5:$M$300,$Y159,$N$5:$N$300,$AZ$31,$O$5:$O$300,CL$32)</f>
        <v>0</v>
      </c>
      <c r="CM159" s="172">
        <f t="shared" si="627"/>
        <v>0</v>
      </c>
      <c r="CN159" s="172">
        <f t="shared" si="627"/>
        <v>0</v>
      </c>
      <c r="CO159" s="97">
        <f t="shared" ref="CO159:CO165" si="628">SUM(CL159:CN159)</f>
        <v>0</v>
      </c>
      <c r="CP159" s="397" t="str">
        <f t="shared" ref="CP159:CP165" si="629">IF(CO159=0,"",((CL159*4)+(CM159*2)+(CN159*0))/CO159)</f>
        <v/>
      </c>
      <c r="CQ159" s="172">
        <f t="shared" ref="CQ159:CS164" si="630">COUNTIFS($L$5:$L$300,$BJ$33,$M$5:$M$300,$Y159,$N$5:$N$300,$BE$31,$O$5:$O$300,CQ$32)</f>
        <v>0</v>
      </c>
      <c r="CR159" s="172">
        <f t="shared" si="630"/>
        <v>0</v>
      </c>
      <c r="CS159" s="172">
        <f t="shared" si="630"/>
        <v>0</v>
      </c>
      <c r="CT159" s="97">
        <f t="shared" ref="CT159:CT165" si="631">SUM(CQ159:CS159)</f>
        <v>0</v>
      </c>
      <c r="CU159" s="397" t="str">
        <f t="shared" ref="CU159:CU165" si="632">IF(CT159=0,"",((CQ159*4)+(CR159*2)+(CS159*0))/CT159)</f>
        <v/>
      </c>
    </row>
    <row r="160" spans="3:100" x14ac:dyDescent="0.25">
      <c r="C160" s="380">
        <f t="shared" si="510"/>
        <v>0</v>
      </c>
      <c r="I160" s="409" t="e">
        <f t="shared" ca="1" si="511"/>
        <v>#NAME?</v>
      </c>
      <c r="K160" s="110"/>
      <c r="L160" s="74" t="str">
        <f t="shared" si="512"/>
        <v/>
      </c>
      <c r="M160" s="11" t="str">
        <f t="shared" si="513"/>
        <v/>
      </c>
      <c r="N160" s="11" t="str">
        <f t="shared" si="514"/>
        <v/>
      </c>
      <c r="O160" s="11" t="str">
        <f t="shared" si="515"/>
        <v/>
      </c>
      <c r="P160" s="380">
        <f t="shared" si="516"/>
        <v>1</v>
      </c>
      <c r="Q160" s="380">
        <f t="shared" si="517"/>
        <v>1</v>
      </c>
      <c r="X160" s="513"/>
      <c r="Y160" s="129">
        <v>2</v>
      </c>
      <c r="Z160" s="173">
        <f>COUNTIFS($L$5:$L$300,$X$159,$M$5:$M$300,$Y160,$N$5:$N$300,$Z$31,$O$5:$O$300,$Z$32)</f>
        <v>0</v>
      </c>
      <c r="AA160" s="173">
        <f>COUNTIFS($L$5:$L$300,$X$159,$M$5:$M$300,$Y160,$N$5:$N$300,$Z$31,$O$5:$O$300,$AA$32)</f>
        <v>0</v>
      </c>
      <c r="AB160" s="173">
        <f>COUNTIFS($L$5:$L$300,$X$159,$M$5:$M$300,$Y160,$N$5:$N$300,$Z$31,$O$5:$O$300,$AB$32)</f>
        <v>0</v>
      </c>
      <c r="AC160" s="130"/>
      <c r="AD160" s="130">
        <f t="shared" si="598"/>
        <v>0</v>
      </c>
      <c r="AE160" s="137" t="str">
        <f t="shared" si="599"/>
        <v/>
      </c>
      <c r="AF160" s="173">
        <f>COUNTIFS($L$5:$L$300,$X$159,$M$5:$M$300,$Y160,$N$5:$N$300,$AF$31,$O$5:$O$300,AF$32)</f>
        <v>0</v>
      </c>
      <c r="AG160" s="173">
        <f t="shared" si="600"/>
        <v>0</v>
      </c>
      <c r="AH160" s="173">
        <f t="shared" si="600"/>
        <v>0</v>
      </c>
      <c r="AI160" s="130">
        <f t="shared" si="601"/>
        <v>0</v>
      </c>
      <c r="AJ160" s="137" t="str">
        <f t="shared" ref="AJ160:AJ165" si="633">IF(AI160=0,"",((AF160*3)+(AG160*1.5)+(AH160*0))/AI160)</f>
        <v/>
      </c>
      <c r="AK160" s="182">
        <f t="shared" si="602"/>
        <v>0</v>
      </c>
      <c r="AL160" s="173">
        <f t="shared" si="602"/>
        <v>0</v>
      </c>
      <c r="AM160" s="173">
        <f t="shared" si="602"/>
        <v>0</v>
      </c>
      <c r="AN160" s="130">
        <f t="shared" si="603"/>
        <v>0</v>
      </c>
      <c r="AO160" s="137" t="str">
        <f t="shared" ref="AO160:AO165" si="634">IF(AN160=0,"",((AK160*3)+(AL160*1.5)+(AM160*0))/AN160)</f>
        <v/>
      </c>
      <c r="AP160" s="173">
        <f t="shared" si="604"/>
        <v>0</v>
      </c>
      <c r="AQ160" s="173">
        <f t="shared" si="604"/>
        <v>0</v>
      </c>
      <c r="AR160" s="173">
        <f t="shared" si="604"/>
        <v>0</v>
      </c>
      <c r="AS160" s="130">
        <f t="shared" si="605"/>
        <v>0</v>
      </c>
      <c r="AT160" s="137" t="str">
        <f t="shared" si="606"/>
        <v/>
      </c>
      <c r="AU160" s="182">
        <f t="shared" si="607"/>
        <v>0</v>
      </c>
      <c r="AV160" s="173">
        <f t="shared" si="607"/>
        <v>0</v>
      </c>
      <c r="AW160" s="173">
        <f t="shared" si="607"/>
        <v>0</v>
      </c>
      <c r="AX160" s="130">
        <f t="shared" si="608"/>
        <v>0</v>
      </c>
      <c r="AY160" s="137" t="str">
        <f t="shared" si="609"/>
        <v/>
      </c>
      <c r="AZ160" s="182">
        <f t="shared" si="610"/>
        <v>0</v>
      </c>
      <c r="BA160" s="173">
        <f t="shared" si="610"/>
        <v>0</v>
      </c>
      <c r="BB160" s="173">
        <f t="shared" si="610"/>
        <v>0</v>
      </c>
      <c r="BC160" s="130">
        <f t="shared" si="611"/>
        <v>0</v>
      </c>
      <c r="BD160" s="137" t="str">
        <f t="shared" si="612"/>
        <v/>
      </c>
      <c r="BE160" s="182">
        <f t="shared" si="613"/>
        <v>0</v>
      </c>
      <c r="BF160" s="173">
        <f t="shared" si="613"/>
        <v>0</v>
      </c>
      <c r="BG160" s="173">
        <f t="shared" si="613"/>
        <v>0</v>
      </c>
      <c r="BH160" s="130">
        <f t="shared" si="614"/>
        <v>0</v>
      </c>
      <c r="BI160" s="137" t="str">
        <f t="shared" si="615"/>
        <v/>
      </c>
      <c r="BJ160" s="513"/>
      <c r="BK160" s="126">
        <v>2</v>
      </c>
      <c r="BL160" s="236">
        <f>COUNTIFS($L$5:$L$300,$BJ$33,$M$5:$M$300,$Y160,$N$5:$N$300,$Z$31,$O$5:$O$300,$Z$32)</f>
        <v>0</v>
      </c>
      <c r="BM160" s="236">
        <f>COUNTIFS($L$5:$L$300,$BJ$33,$M$5:$M$300,$Y160,$N$5:$N$300,$Z$31,$O$5:$O$300,$AA$32)</f>
        <v>0</v>
      </c>
      <c r="BN160" s="236">
        <f>COUNTIFS($L$5:$L$300,$BJ$33,$M$5:$M$300,$Y160,$N$5:$N$300,$Z$31,$O$5:$O$300,$AB$32)</f>
        <v>0</v>
      </c>
      <c r="BO160" s="236"/>
      <c r="BP160" s="233">
        <f t="shared" si="616"/>
        <v>0</v>
      </c>
      <c r="BQ160" s="240" t="str">
        <f t="shared" si="617"/>
        <v/>
      </c>
      <c r="BR160" s="236">
        <f>COUNTIFS($L$5:$L$300,$BJ$33,$M$5:$M$300,$Y160,$N$5:$N$300,$AF$31,$O$5:$O$300,BR$32)</f>
        <v>0</v>
      </c>
      <c r="BS160" s="236">
        <f t="shared" si="618"/>
        <v>0</v>
      </c>
      <c r="BT160" s="236">
        <f t="shared" si="618"/>
        <v>0</v>
      </c>
      <c r="BU160" s="233">
        <f t="shared" si="619"/>
        <v>0</v>
      </c>
      <c r="BV160" s="240" t="str">
        <f t="shared" ref="BV160:BV165" si="635">IF(BU160=0,"",((BR160*3)+(BS160*1.5)+(BT160*0))/BU160)</f>
        <v/>
      </c>
      <c r="BW160" s="236">
        <f t="shared" si="620"/>
        <v>0</v>
      </c>
      <c r="BX160" s="236">
        <f t="shared" si="620"/>
        <v>0</v>
      </c>
      <c r="BY160" s="236">
        <f t="shared" si="620"/>
        <v>0</v>
      </c>
      <c r="BZ160" s="233">
        <f t="shared" si="621"/>
        <v>0</v>
      </c>
      <c r="CA160" s="240" t="str">
        <f t="shared" ref="CA160:CA165" si="636">IF(BZ160=0,"",((BW160*3)+(BX160*1.5)+(BY160*0))/BZ160)</f>
        <v/>
      </c>
      <c r="CB160" s="236">
        <f t="shared" si="622"/>
        <v>0</v>
      </c>
      <c r="CC160" s="236">
        <f t="shared" si="622"/>
        <v>0</v>
      </c>
      <c r="CD160" s="236">
        <f t="shared" si="622"/>
        <v>0</v>
      </c>
      <c r="CE160" s="233">
        <f t="shared" si="623"/>
        <v>0</v>
      </c>
      <c r="CF160" s="240" t="str">
        <f t="shared" ref="CF160:CF165" si="637">IF(CE160=0,"",((CB160*3)+(CC160*1.5)+(CD160*0))/CE160)</f>
        <v/>
      </c>
      <c r="CG160" s="237">
        <f t="shared" si="624"/>
        <v>0</v>
      </c>
      <c r="CH160" s="236">
        <f t="shared" si="624"/>
        <v>0</v>
      </c>
      <c r="CI160" s="236">
        <f t="shared" si="624"/>
        <v>0</v>
      </c>
      <c r="CJ160" s="233">
        <f t="shared" si="625"/>
        <v>0</v>
      </c>
      <c r="CK160" s="242" t="str">
        <f t="shared" si="626"/>
        <v/>
      </c>
      <c r="CL160" s="237">
        <f t="shared" si="627"/>
        <v>0</v>
      </c>
      <c r="CM160" s="236">
        <f t="shared" si="627"/>
        <v>0</v>
      </c>
      <c r="CN160" s="236">
        <f t="shared" si="627"/>
        <v>0</v>
      </c>
      <c r="CO160" s="233">
        <f t="shared" si="628"/>
        <v>0</v>
      </c>
      <c r="CP160" s="240" t="str">
        <f t="shared" si="629"/>
        <v/>
      </c>
      <c r="CQ160" s="236">
        <f t="shared" si="630"/>
        <v>0</v>
      </c>
      <c r="CR160" s="236">
        <f t="shared" si="630"/>
        <v>0</v>
      </c>
      <c r="CS160" s="236">
        <f t="shared" si="630"/>
        <v>0</v>
      </c>
      <c r="CT160" s="233">
        <f t="shared" si="631"/>
        <v>0</v>
      </c>
      <c r="CU160" s="240" t="str">
        <f t="shared" si="632"/>
        <v/>
      </c>
    </row>
    <row r="161" spans="3:100" x14ac:dyDescent="0.25">
      <c r="C161" s="380">
        <f t="shared" si="510"/>
        <v>0</v>
      </c>
      <c r="I161" s="409" t="e">
        <f t="shared" ca="1" si="511"/>
        <v>#NAME?</v>
      </c>
      <c r="K161" s="110"/>
      <c r="L161" s="74" t="str">
        <f t="shared" si="512"/>
        <v/>
      </c>
      <c r="M161" s="11" t="str">
        <f t="shared" si="513"/>
        <v/>
      </c>
      <c r="N161" s="11" t="str">
        <f t="shared" si="514"/>
        <v/>
      </c>
      <c r="O161" s="11" t="str">
        <f t="shared" si="515"/>
        <v/>
      </c>
      <c r="P161" s="380">
        <f t="shared" si="516"/>
        <v>1</v>
      </c>
      <c r="Q161" s="380">
        <f t="shared" si="517"/>
        <v>1</v>
      </c>
      <c r="X161" s="513"/>
      <c r="Y161" s="111">
        <v>3</v>
      </c>
      <c r="Z161" s="174">
        <f>COUNTIFS($L$5:$L$300,$X$159,$M$5:$M$300,$Y161,$N$5:$N$300,$Z$31,$O$5:$O$300,$Z$32)</f>
        <v>0</v>
      </c>
      <c r="AA161" s="174">
        <f>COUNTIFS($L$5:$L$300,$X$159,$M$5:$M$300,$Y161,$N$5:$N$300,$Z$31,$O$5:$O$300,$AA$32)</f>
        <v>0</v>
      </c>
      <c r="AB161" s="174">
        <f>COUNTIFS($L$5:$L$300,$X$159,$M$5:$M$300,$Y161,$N$5:$N$300,$Z$31,$O$5:$O$300,$AB$32)</f>
        <v>0</v>
      </c>
      <c r="AC161" s="409"/>
      <c r="AD161" s="409">
        <f t="shared" si="598"/>
        <v>0</v>
      </c>
      <c r="AE161" s="399" t="str">
        <f t="shared" si="599"/>
        <v/>
      </c>
      <c r="AF161" s="174">
        <f>COUNTIFS($L$5:$L$300,$X$159,$M$5:$M$300,$Y161,$N$5:$N$300,$AF$31,$O$5:$O$300,AF$32)</f>
        <v>0</v>
      </c>
      <c r="AG161" s="174">
        <f t="shared" si="600"/>
        <v>0</v>
      </c>
      <c r="AH161" s="174">
        <f t="shared" si="600"/>
        <v>0</v>
      </c>
      <c r="AI161" s="409">
        <f t="shared" si="601"/>
        <v>0</v>
      </c>
      <c r="AJ161" s="399" t="str">
        <f t="shared" si="633"/>
        <v/>
      </c>
      <c r="AK161" s="181">
        <f t="shared" si="602"/>
        <v>0</v>
      </c>
      <c r="AL161" s="174">
        <f t="shared" si="602"/>
        <v>0</v>
      </c>
      <c r="AM161" s="174">
        <f t="shared" si="602"/>
        <v>0</v>
      </c>
      <c r="AN161" s="409">
        <f t="shared" si="603"/>
        <v>0</v>
      </c>
      <c r="AO161" s="399" t="str">
        <f t="shared" si="634"/>
        <v/>
      </c>
      <c r="AP161" s="174">
        <f t="shared" si="604"/>
        <v>0</v>
      </c>
      <c r="AQ161" s="174">
        <f t="shared" si="604"/>
        <v>0</v>
      </c>
      <c r="AR161" s="174">
        <f t="shared" si="604"/>
        <v>0</v>
      </c>
      <c r="AS161" s="409">
        <f t="shared" si="605"/>
        <v>0</v>
      </c>
      <c r="AT161" s="399" t="str">
        <f t="shared" si="606"/>
        <v/>
      </c>
      <c r="AU161" s="181">
        <f t="shared" si="607"/>
        <v>0</v>
      </c>
      <c r="AV161" s="174">
        <f t="shared" si="607"/>
        <v>0</v>
      </c>
      <c r="AW161" s="174">
        <f t="shared" si="607"/>
        <v>0</v>
      </c>
      <c r="AX161" s="409">
        <f t="shared" si="608"/>
        <v>0</v>
      </c>
      <c r="AY161" s="399" t="str">
        <f t="shared" si="609"/>
        <v/>
      </c>
      <c r="AZ161" s="181">
        <f t="shared" si="610"/>
        <v>0</v>
      </c>
      <c r="BA161" s="174">
        <f t="shared" si="610"/>
        <v>0</v>
      </c>
      <c r="BB161" s="174">
        <f t="shared" si="610"/>
        <v>0</v>
      </c>
      <c r="BC161" s="409">
        <f t="shared" si="611"/>
        <v>0</v>
      </c>
      <c r="BD161" s="399" t="str">
        <f t="shared" si="612"/>
        <v/>
      </c>
      <c r="BE161" s="181">
        <f t="shared" si="613"/>
        <v>0</v>
      </c>
      <c r="BF161" s="174">
        <f t="shared" si="613"/>
        <v>0</v>
      </c>
      <c r="BG161" s="174">
        <f t="shared" si="613"/>
        <v>0</v>
      </c>
      <c r="BH161" s="409">
        <f t="shared" si="614"/>
        <v>0</v>
      </c>
      <c r="BI161" s="399" t="str">
        <f t="shared" si="615"/>
        <v/>
      </c>
      <c r="BJ161" s="513"/>
      <c r="BK161" s="132">
        <v>3</v>
      </c>
      <c r="BL161" s="174">
        <f>COUNTIFS($L$5:$L$300,$BJ$33,$M$5:$M$300,$Y161,$N$5:$N$300,$Z$31,$O$5:$O$300,$Z$32)</f>
        <v>0</v>
      </c>
      <c r="BM161" s="174">
        <f>COUNTIFS($L$5:$L$300,$BJ$33,$M$5:$M$300,$Y161,$N$5:$N$300,$Z$31,$O$5:$O$300,$AA$32)</f>
        <v>0</v>
      </c>
      <c r="BN161" s="174">
        <f>COUNTIFS($L$5:$L$300,$BJ$33,$M$5:$M$300,$Y161,$N$5:$N$300,$Z$31,$O$5:$O$300,$AB$32)</f>
        <v>0</v>
      </c>
      <c r="BO161" s="174"/>
      <c r="BP161" s="409">
        <f t="shared" si="616"/>
        <v>0</v>
      </c>
      <c r="BQ161" s="399" t="str">
        <f t="shared" si="617"/>
        <v/>
      </c>
      <c r="BR161" s="174">
        <f>COUNTIFS($L$5:$L$300,$BJ$33,$M$5:$M$300,$Y161,$N$5:$N$300,$AF$31,$O$5:$O$300,BR$32)</f>
        <v>0</v>
      </c>
      <c r="BS161" s="174">
        <f t="shared" si="618"/>
        <v>0</v>
      </c>
      <c r="BT161" s="174">
        <f t="shared" si="618"/>
        <v>0</v>
      </c>
      <c r="BU161" s="409">
        <f t="shared" si="619"/>
        <v>0</v>
      </c>
      <c r="BV161" s="399" t="str">
        <f t="shared" si="635"/>
        <v/>
      </c>
      <c r="BW161" s="174">
        <f t="shared" si="620"/>
        <v>0</v>
      </c>
      <c r="BX161" s="174">
        <f t="shared" si="620"/>
        <v>0</v>
      </c>
      <c r="BY161" s="174">
        <f t="shared" si="620"/>
        <v>0</v>
      </c>
      <c r="BZ161" s="409">
        <f t="shared" si="621"/>
        <v>0</v>
      </c>
      <c r="CA161" s="399" t="str">
        <f t="shared" si="636"/>
        <v/>
      </c>
      <c r="CB161" s="174">
        <f t="shared" si="622"/>
        <v>0</v>
      </c>
      <c r="CC161" s="174">
        <f t="shared" si="622"/>
        <v>0</v>
      </c>
      <c r="CD161" s="174">
        <f t="shared" si="622"/>
        <v>0</v>
      </c>
      <c r="CE161" s="409">
        <f t="shared" si="623"/>
        <v>0</v>
      </c>
      <c r="CF161" s="399" t="str">
        <f t="shared" si="637"/>
        <v/>
      </c>
      <c r="CG161" s="181">
        <f t="shared" si="624"/>
        <v>0</v>
      </c>
      <c r="CH161" s="174">
        <f t="shared" si="624"/>
        <v>0</v>
      </c>
      <c r="CI161" s="174">
        <f t="shared" si="624"/>
        <v>0</v>
      </c>
      <c r="CJ161" s="409">
        <f t="shared" si="625"/>
        <v>0</v>
      </c>
      <c r="CK161" s="398" t="str">
        <f t="shared" si="626"/>
        <v/>
      </c>
      <c r="CL161" s="181">
        <f t="shared" si="627"/>
        <v>0</v>
      </c>
      <c r="CM161" s="174">
        <f t="shared" si="627"/>
        <v>0</v>
      </c>
      <c r="CN161" s="174">
        <f t="shared" si="627"/>
        <v>0</v>
      </c>
      <c r="CO161" s="409">
        <f t="shared" si="628"/>
        <v>0</v>
      </c>
      <c r="CP161" s="399" t="str">
        <f t="shared" si="629"/>
        <v/>
      </c>
      <c r="CQ161" s="174">
        <f t="shared" si="630"/>
        <v>0</v>
      </c>
      <c r="CR161" s="174">
        <f t="shared" si="630"/>
        <v>0</v>
      </c>
      <c r="CS161" s="174">
        <f t="shared" si="630"/>
        <v>0</v>
      </c>
      <c r="CT161" s="409">
        <f t="shared" si="631"/>
        <v>0</v>
      </c>
      <c r="CU161" s="399" t="str">
        <f t="shared" si="632"/>
        <v/>
      </c>
    </row>
    <row r="162" spans="3:100" x14ac:dyDescent="0.25">
      <c r="C162" s="380">
        <f t="shared" si="510"/>
        <v>0</v>
      </c>
      <c r="I162" s="409" t="e">
        <f t="shared" ca="1" si="511"/>
        <v>#NAME?</v>
      </c>
      <c r="K162" s="110"/>
      <c r="L162" s="74" t="str">
        <f t="shared" si="512"/>
        <v/>
      </c>
      <c r="M162" s="11" t="str">
        <f t="shared" si="513"/>
        <v/>
      </c>
      <c r="N162" s="11" t="str">
        <f t="shared" si="514"/>
        <v/>
      </c>
      <c r="O162" s="11" t="str">
        <f t="shared" si="515"/>
        <v/>
      </c>
      <c r="P162" s="380">
        <f t="shared" si="516"/>
        <v>1</v>
      </c>
      <c r="Q162" s="380">
        <f t="shared" si="517"/>
        <v>1</v>
      </c>
      <c r="X162" s="513"/>
      <c r="Y162" s="129">
        <v>4</v>
      </c>
      <c r="Z162" s="173">
        <f>COUNTIFS($L$5:$L$300,$X$159,$M$5:$M$300,$Y162,$N$5:$N$300,$Z$31,$O$5:$O$300,$Z$32)</f>
        <v>0</v>
      </c>
      <c r="AA162" s="173">
        <f>COUNTIFS($L$5:$L$300,$X$159,$M$5:$M$300,$Y162,$N$5:$N$300,$Z$31,$O$5:$O$300,$AA$32)</f>
        <v>0</v>
      </c>
      <c r="AB162" s="173">
        <f>COUNTIFS($L$5:$L$300,$X$159,$M$5:$M$300,$Y162,$N$5:$N$300,$Z$31,$O$5:$O$300,$AB$32)</f>
        <v>0</v>
      </c>
      <c r="AC162" s="130"/>
      <c r="AD162" s="130">
        <f t="shared" si="598"/>
        <v>0</v>
      </c>
      <c r="AE162" s="137" t="str">
        <f t="shared" si="599"/>
        <v/>
      </c>
      <c r="AF162" s="173">
        <f>COUNTIFS($L$5:$L$300,$X$159,$M$5:$M$300,$Y162,$N$5:$N$300,$AF$31,$O$5:$O$300,AF$32)</f>
        <v>0</v>
      </c>
      <c r="AG162" s="173">
        <f t="shared" si="600"/>
        <v>0</v>
      </c>
      <c r="AH162" s="173">
        <f t="shared" si="600"/>
        <v>0</v>
      </c>
      <c r="AI162" s="130">
        <f t="shared" si="601"/>
        <v>0</v>
      </c>
      <c r="AJ162" s="137" t="str">
        <f t="shared" si="633"/>
        <v/>
      </c>
      <c r="AK162" s="182">
        <f t="shared" si="602"/>
        <v>0</v>
      </c>
      <c r="AL162" s="173">
        <f t="shared" si="602"/>
        <v>0</v>
      </c>
      <c r="AM162" s="173">
        <f t="shared" si="602"/>
        <v>0</v>
      </c>
      <c r="AN162" s="130">
        <f t="shared" si="603"/>
        <v>0</v>
      </c>
      <c r="AO162" s="137" t="str">
        <f t="shared" si="634"/>
        <v/>
      </c>
      <c r="AP162" s="173">
        <f t="shared" si="604"/>
        <v>0</v>
      </c>
      <c r="AQ162" s="173">
        <f t="shared" si="604"/>
        <v>0</v>
      </c>
      <c r="AR162" s="173">
        <f t="shared" si="604"/>
        <v>0</v>
      </c>
      <c r="AS162" s="130">
        <f t="shared" si="605"/>
        <v>0</v>
      </c>
      <c r="AT162" s="137" t="str">
        <f t="shared" si="606"/>
        <v/>
      </c>
      <c r="AU162" s="182">
        <f t="shared" si="607"/>
        <v>0</v>
      </c>
      <c r="AV162" s="173">
        <f t="shared" si="607"/>
        <v>0</v>
      </c>
      <c r="AW162" s="173">
        <f t="shared" si="607"/>
        <v>0</v>
      </c>
      <c r="AX162" s="130">
        <f t="shared" si="608"/>
        <v>0</v>
      </c>
      <c r="AY162" s="137" t="str">
        <f t="shared" si="609"/>
        <v/>
      </c>
      <c r="AZ162" s="182">
        <f t="shared" si="610"/>
        <v>0</v>
      </c>
      <c r="BA162" s="173">
        <f t="shared" si="610"/>
        <v>0</v>
      </c>
      <c r="BB162" s="173">
        <f t="shared" si="610"/>
        <v>0</v>
      </c>
      <c r="BC162" s="130">
        <f t="shared" si="611"/>
        <v>0</v>
      </c>
      <c r="BD162" s="137" t="str">
        <f t="shared" si="612"/>
        <v/>
      </c>
      <c r="BE162" s="182">
        <f t="shared" si="613"/>
        <v>0</v>
      </c>
      <c r="BF162" s="173">
        <f t="shared" si="613"/>
        <v>0</v>
      </c>
      <c r="BG162" s="173">
        <f t="shared" si="613"/>
        <v>0</v>
      </c>
      <c r="BH162" s="130">
        <f t="shared" si="614"/>
        <v>0</v>
      </c>
      <c r="BI162" s="137" t="str">
        <f t="shared" si="615"/>
        <v/>
      </c>
      <c r="BJ162" s="513"/>
      <c r="BK162" s="126">
        <v>4</v>
      </c>
      <c r="BL162" s="236">
        <f>COUNTIFS($L$5:$L$300,$BJ$33,$M$5:$M$300,$Y162,$N$5:$N$300,$Z$31,$O$5:$O$300,$Z$32)</f>
        <v>0</v>
      </c>
      <c r="BM162" s="236">
        <f>COUNTIFS($L$5:$L$300,$BJ$33,$M$5:$M$300,$Y162,$N$5:$N$300,$Z$31,$O$5:$O$300,$AA$32)</f>
        <v>0</v>
      </c>
      <c r="BN162" s="236">
        <f>COUNTIFS($L$5:$L$300,$BJ$33,$M$5:$M$300,$Y162,$N$5:$N$300,$Z$31,$O$5:$O$300,$AB$32)</f>
        <v>0</v>
      </c>
      <c r="BO162" s="236"/>
      <c r="BP162" s="233">
        <f t="shared" si="616"/>
        <v>0</v>
      </c>
      <c r="BQ162" s="240" t="str">
        <f t="shared" si="617"/>
        <v/>
      </c>
      <c r="BR162" s="236">
        <f>COUNTIFS($L$5:$L$300,$BJ$33,$M$5:$M$300,$Y162,$N$5:$N$300,$AF$31,$O$5:$O$300,BR$32)</f>
        <v>0</v>
      </c>
      <c r="BS162" s="236">
        <f t="shared" si="618"/>
        <v>0</v>
      </c>
      <c r="BT162" s="236">
        <f t="shared" si="618"/>
        <v>0</v>
      </c>
      <c r="BU162" s="233">
        <f t="shared" si="619"/>
        <v>0</v>
      </c>
      <c r="BV162" s="240" t="str">
        <f t="shared" si="635"/>
        <v/>
      </c>
      <c r="BW162" s="236">
        <f t="shared" si="620"/>
        <v>0</v>
      </c>
      <c r="BX162" s="236">
        <f t="shared" si="620"/>
        <v>0</v>
      </c>
      <c r="BY162" s="236">
        <f t="shared" si="620"/>
        <v>0</v>
      </c>
      <c r="BZ162" s="233">
        <f t="shared" si="621"/>
        <v>0</v>
      </c>
      <c r="CA162" s="240" t="str">
        <f t="shared" si="636"/>
        <v/>
      </c>
      <c r="CB162" s="236">
        <f t="shared" si="622"/>
        <v>0</v>
      </c>
      <c r="CC162" s="236">
        <f t="shared" si="622"/>
        <v>0</v>
      </c>
      <c r="CD162" s="236">
        <f t="shared" si="622"/>
        <v>0</v>
      </c>
      <c r="CE162" s="233">
        <f t="shared" si="623"/>
        <v>0</v>
      </c>
      <c r="CF162" s="240" t="str">
        <f t="shared" si="637"/>
        <v/>
      </c>
      <c r="CG162" s="237">
        <f t="shared" si="624"/>
        <v>0</v>
      </c>
      <c r="CH162" s="236">
        <f t="shared" si="624"/>
        <v>0</v>
      </c>
      <c r="CI162" s="236">
        <f t="shared" si="624"/>
        <v>0</v>
      </c>
      <c r="CJ162" s="233">
        <f t="shared" si="625"/>
        <v>0</v>
      </c>
      <c r="CK162" s="242" t="str">
        <f t="shared" si="626"/>
        <v/>
      </c>
      <c r="CL162" s="237">
        <f t="shared" si="627"/>
        <v>0</v>
      </c>
      <c r="CM162" s="236">
        <f t="shared" si="627"/>
        <v>0</v>
      </c>
      <c r="CN162" s="236">
        <f t="shared" si="627"/>
        <v>0</v>
      </c>
      <c r="CO162" s="233">
        <f t="shared" si="628"/>
        <v>0</v>
      </c>
      <c r="CP162" s="240" t="str">
        <f t="shared" si="629"/>
        <v/>
      </c>
      <c r="CQ162" s="236">
        <f t="shared" si="630"/>
        <v>0</v>
      </c>
      <c r="CR162" s="236">
        <f t="shared" si="630"/>
        <v>0</v>
      </c>
      <c r="CS162" s="236">
        <f t="shared" si="630"/>
        <v>0</v>
      </c>
      <c r="CT162" s="233">
        <f t="shared" si="631"/>
        <v>0</v>
      </c>
      <c r="CU162" s="240" t="str">
        <f t="shared" si="632"/>
        <v/>
      </c>
    </row>
    <row r="163" spans="3:100" x14ac:dyDescent="0.25">
      <c r="C163" s="380">
        <f t="shared" si="510"/>
        <v>0</v>
      </c>
      <c r="I163" s="409" t="e">
        <f t="shared" ca="1" si="511"/>
        <v>#NAME?</v>
      </c>
      <c r="K163" s="110"/>
      <c r="L163" s="74" t="str">
        <f t="shared" si="512"/>
        <v/>
      </c>
      <c r="M163" s="11" t="str">
        <f t="shared" si="513"/>
        <v/>
      </c>
      <c r="N163" s="11" t="str">
        <f t="shared" si="514"/>
        <v/>
      </c>
      <c r="O163" s="11" t="str">
        <f t="shared" si="515"/>
        <v/>
      </c>
      <c r="P163" s="380">
        <f t="shared" si="516"/>
        <v>1</v>
      </c>
      <c r="Q163" s="380">
        <f t="shared" si="517"/>
        <v>1</v>
      </c>
      <c r="X163" s="513"/>
      <c r="Y163" s="111">
        <v>5</v>
      </c>
      <c r="Z163" s="174">
        <f>COUNTIFS($L$5:$L$300,$X$159,$M$5:$M$300,$Y163,$N$5:$N$300,$Z$31,$O$5:$O$300,$Z$32)</f>
        <v>0</v>
      </c>
      <c r="AA163" s="174">
        <f>COUNTIFS($L$5:$L$300,$X$159,$M$5:$M$300,$Y163,$N$5:$N$300,$Z$31,$O$5:$O$300,$AA$32)</f>
        <v>0</v>
      </c>
      <c r="AB163" s="174">
        <f>COUNTIFS($L$5:$L$300,$X$159,$M$5:$M$300,$Y163,$N$5:$N$300,$Z$31,$O$5:$O$300,$AB$32)</f>
        <v>0</v>
      </c>
      <c r="AC163" s="409"/>
      <c r="AD163" s="409">
        <f t="shared" si="598"/>
        <v>0</v>
      </c>
      <c r="AE163" s="399" t="str">
        <f t="shared" si="599"/>
        <v/>
      </c>
      <c r="AF163" s="174">
        <f>COUNTIFS($L$5:$L$300,$X$159,$M$5:$M$300,$Y163,$N$5:$N$300,$AF$31,$O$5:$O$300,AF$32)</f>
        <v>0</v>
      </c>
      <c r="AG163" s="174">
        <f t="shared" si="600"/>
        <v>0</v>
      </c>
      <c r="AH163" s="174">
        <f t="shared" si="600"/>
        <v>0</v>
      </c>
      <c r="AI163" s="409">
        <f t="shared" si="601"/>
        <v>0</v>
      </c>
      <c r="AJ163" s="399" t="str">
        <f t="shared" si="633"/>
        <v/>
      </c>
      <c r="AK163" s="181">
        <f t="shared" si="602"/>
        <v>0</v>
      </c>
      <c r="AL163" s="174">
        <f t="shared" si="602"/>
        <v>0</v>
      </c>
      <c r="AM163" s="174">
        <f t="shared" si="602"/>
        <v>0</v>
      </c>
      <c r="AN163" s="409">
        <f t="shared" si="603"/>
        <v>0</v>
      </c>
      <c r="AO163" s="399" t="str">
        <f t="shared" si="634"/>
        <v/>
      </c>
      <c r="AP163" s="174">
        <f t="shared" si="604"/>
        <v>0</v>
      </c>
      <c r="AQ163" s="174">
        <f t="shared" si="604"/>
        <v>0</v>
      </c>
      <c r="AR163" s="174">
        <f t="shared" si="604"/>
        <v>0</v>
      </c>
      <c r="AS163" s="409">
        <f t="shared" si="605"/>
        <v>0</v>
      </c>
      <c r="AT163" s="399" t="str">
        <f t="shared" si="606"/>
        <v/>
      </c>
      <c r="AU163" s="181">
        <f t="shared" si="607"/>
        <v>0</v>
      </c>
      <c r="AV163" s="174">
        <f t="shared" si="607"/>
        <v>0</v>
      </c>
      <c r="AW163" s="174">
        <f t="shared" si="607"/>
        <v>0</v>
      </c>
      <c r="AX163" s="409">
        <f t="shared" si="608"/>
        <v>0</v>
      </c>
      <c r="AY163" s="399" t="str">
        <f t="shared" si="609"/>
        <v/>
      </c>
      <c r="AZ163" s="181">
        <f t="shared" si="610"/>
        <v>0</v>
      </c>
      <c r="BA163" s="174">
        <f t="shared" si="610"/>
        <v>0</v>
      </c>
      <c r="BB163" s="174">
        <f t="shared" si="610"/>
        <v>0</v>
      </c>
      <c r="BC163" s="409">
        <f t="shared" si="611"/>
        <v>0</v>
      </c>
      <c r="BD163" s="399" t="str">
        <f t="shared" si="612"/>
        <v/>
      </c>
      <c r="BE163" s="181">
        <f t="shared" si="613"/>
        <v>0</v>
      </c>
      <c r="BF163" s="174">
        <f t="shared" si="613"/>
        <v>0</v>
      </c>
      <c r="BG163" s="174">
        <f t="shared" si="613"/>
        <v>0</v>
      </c>
      <c r="BH163" s="409">
        <f t="shared" si="614"/>
        <v>0</v>
      </c>
      <c r="BI163" s="399" t="str">
        <f t="shared" si="615"/>
        <v/>
      </c>
      <c r="BJ163" s="513"/>
      <c r="BK163" s="132">
        <v>5</v>
      </c>
      <c r="BL163" s="174">
        <f>COUNTIFS($L$5:$L$300,$BJ$33,$M$5:$M$300,$Y163,$N$5:$N$300,$Z$31,$O$5:$O$300,$Z$32)</f>
        <v>0</v>
      </c>
      <c r="BM163" s="174">
        <f>COUNTIFS($L$5:$L$300,$BJ$33,$M$5:$M$300,$Y163,$N$5:$N$300,$Z$31,$O$5:$O$300,$AA$32)</f>
        <v>0</v>
      </c>
      <c r="BN163" s="174">
        <f>COUNTIFS($L$5:$L$300,$BJ$33,$M$5:$M$300,$Y163,$N$5:$N$300,$Z$31,$O$5:$O$300,$AB$32)</f>
        <v>0</v>
      </c>
      <c r="BO163" s="174"/>
      <c r="BP163" s="409">
        <f t="shared" si="616"/>
        <v>0</v>
      </c>
      <c r="BQ163" s="399" t="str">
        <f t="shared" si="617"/>
        <v/>
      </c>
      <c r="BR163" s="174">
        <f>COUNTIFS($L$5:$L$300,$BJ$33,$M$5:$M$300,$Y163,$N$5:$N$300,$AF$31,$O$5:$O$300,BR$32)</f>
        <v>0</v>
      </c>
      <c r="BS163" s="174">
        <f t="shared" si="618"/>
        <v>0</v>
      </c>
      <c r="BT163" s="174">
        <f t="shared" si="618"/>
        <v>0</v>
      </c>
      <c r="BU163" s="409">
        <f t="shared" si="619"/>
        <v>0</v>
      </c>
      <c r="BV163" s="399" t="str">
        <f t="shared" si="635"/>
        <v/>
      </c>
      <c r="BW163" s="174">
        <f t="shared" si="620"/>
        <v>0</v>
      </c>
      <c r="BX163" s="174">
        <f t="shared" si="620"/>
        <v>0</v>
      </c>
      <c r="BY163" s="174">
        <f t="shared" si="620"/>
        <v>0</v>
      </c>
      <c r="BZ163" s="409">
        <f t="shared" si="621"/>
        <v>0</v>
      </c>
      <c r="CA163" s="399" t="str">
        <f t="shared" si="636"/>
        <v/>
      </c>
      <c r="CB163" s="174">
        <f t="shared" si="622"/>
        <v>0</v>
      </c>
      <c r="CC163" s="174">
        <f t="shared" si="622"/>
        <v>0</v>
      </c>
      <c r="CD163" s="174">
        <f t="shared" si="622"/>
        <v>0</v>
      </c>
      <c r="CE163" s="409">
        <f t="shared" si="623"/>
        <v>0</v>
      </c>
      <c r="CF163" s="399" t="str">
        <f t="shared" si="637"/>
        <v/>
      </c>
      <c r="CG163" s="181">
        <f t="shared" si="624"/>
        <v>0</v>
      </c>
      <c r="CH163" s="174">
        <f t="shared" si="624"/>
        <v>0</v>
      </c>
      <c r="CI163" s="174">
        <f t="shared" si="624"/>
        <v>0</v>
      </c>
      <c r="CJ163" s="409">
        <f t="shared" si="625"/>
        <v>0</v>
      </c>
      <c r="CK163" s="398" t="str">
        <f t="shared" si="626"/>
        <v/>
      </c>
      <c r="CL163" s="181">
        <f t="shared" si="627"/>
        <v>0</v>
      </c>
      <c r="CM163" s="174">
        <f t="shared" si="627"/>
        <v>0</v>
      </c>
      <c r="CN163" s="174">
        <f t="shared" si="627"/>
        <v>0</v>
      </c>
      <c r="CO163" s="409">
        <f t="shared" si="628"/>
        <v>0</v>
      </c>
      <c r="CP163" s="399" t="str">
        <f t="shared" si="629"/>
        <v/>
      </c>
      <c r="CQ163" s="174">
        <f t="shared" si="630"/>
        <v>0</v>
      </c>
      <c r="CR163" s="174">
        <f t="shared" si="630"/>
        <v>0</v>
      </c>
      <c r="CS163" s="174">
        <f t="shared" si="630"/>
        <v>0</v>
      </c>
      <c r="CT163" s="409">
        <f t="shared" si="631"/>
        <v>0</v>
      </c>
      <c r="CU163" s="399" t="str">
        <f t="shared" si="632"/>
        <v/>
      </c>
    </row>
    <row r="164" spans="3:100" ht="15.75" thickBot="1" x14ac:dyDescent="0.3">
      <c r="C164" s="380">
        <f t="shared" si="510"/>
        <v>0</v>
      </c>
      <c r="I164" s="409" t="e">
        <f t="shared" ca="1" si="511"/>
        <v>#NAME?</v>
      </c>
      <c r="K164" s="110"/>
      <c r="L164" s="74" t="str">
        <f t="shared" si="512"/>
        <v/>
      </c>
      <c r="M164" s="11" t="str">
        <f t="shared" si="513"/>
        <v/>
      </c>
      <c r="N164" s="11" t="str">
        <f t="shared" si="514"/>
        <v/>
      </c>
      <c r="O164" s="11" t="str">
        <f t="shared" si="515"/>
        <v/>
      </c>
      <c r="P164" s="380">
        <f t="shared" si="516"/>
        <v>1</v>
      </c>
      <c r="Q164" s="380">
        <f t="shared" si="517"/>
        <v>1</v>
      </c>
      <c r="X164" s="514"/>
      <c r="Y164" s="168">
        <v>6</v>
      </c>
      <c r="Z164" s="173">
        <f>COUNTIFS($L$5:$L$300,$X$159,$M$5:$M$300,$Y164,$N$5:$N$300,$Z$31,$O$5:$O$300,$Z$32)</f>
        <v>0</v>
      </c>
      <c r="AA164" s="173">
        <f>COUNTIFS($L$5:$L$300,$X$159,$M$5:$M$300,$Y164,$N$5:$N$300,$Z$31,$O$5:$O$300,$AA$32)</f>
        <v>0</v>
      </c>
      <c r="AB164" s="173">
        <f>COUNTIFS($L$5:$L$300,$X$159,$M$5:$M$300,$Y164,$N$5:$N$300,$Z$31,$O$5:$O$300,$AB$32)</f>
        <v>0</v>
      </c>
      <c r="AC164" s="130"/>
      <c r="AD164" s="130">
        <f t="shared" si="598"/>
        <v>0</v>
      </c>
      <c r="AE164" s="137" t="str">
        <f t="shared" si="599"/>
        <v/>
      </c>
      <c r="AF164" s="173">
        <f>COUNTIFS($L$5:$L$300,$X$159,$M$5:$M$300,$Y164,$N$5:$N$300,$AF$31,$O$5:$O$300,AF$32)</f>
        <v>0</v>
      </c>
      <c r="AG164" s="173">
        <f t="shared" si="600"/>
        <v>0</v>
      </c>
      <c r="AH164" s="173">
        <f t="shared" si="600"/>
        <v>0</v>
      </c>
      <c r="AI164" s="130">
        <f t="shared" si="601"/>
        <v>0</v>
      </c>
      <c r="AJ164" s="137" t="str">
        <f t="shared" si="633"/>
        <v/>
      </c>
      <c r="AK164" s="182">
        <f t="shared" si="602"/>
        <v>0</v>
      </c>
      <c r="AL164" s="173">
        <f t="shared" si="602"/>
        <v>0</v>
      </c>
      <c r="AM164" s="173">
        <f t="shared" si="602"/>
        <v>0</v>
      </c>
      <c r="AN164" s="130">
        <f t="shared" si="603"/>
        <v>0</v>
      </c>
      <c r="AO164" s="137" t="str">
        <f t="shared" si="634"/>
        <v/>
      </c>
      <c r="AP164" s="173">
        <f t="shared" si="604"/>
        <v>0</v>
      </c>
      <c r="AQ164" s="173">
        <f t="shared" si="604"/>
        <v>0</v>
      </c>
      <c r="AR164" s="173">
        <f t="shared" si="604"/>
        <v>0</v>
      </c>
      <c r="AS164" s="130">
        <f t="shared" si="605"/>
        <v>0</v>
      </c>
      <c r="AT164" s="137" t="str">
        <f t="shared" si="606"/>
        <v/>
      </c>
      <c r="AU164" s="182">
        <f t="shared" si="607"/>
        <v>0</v>
      </c>
      <c r="AV164" s="173">
        <f t="shared" si="607"/>
        <v>0</v>
      </c>
      <c r="AW164" s="173">
        <f t="shared" si="607"/>
        <v>0</v>
      </c>
      <c r="AX164" s="130">
        <f t="shared" si="608"/>
        <v>0</v>
      </c>
      <c r="AY164" s="137" t="str">
        <f t="shared" si="609"/>
        <v/>
      </c>
      <c r="AZ164" s="183">
        <f t="shared" si="610"/>
        <v>0</v>
      </c>
      <c r="BA164" s="184">
        <f t="shared" si="610"/>
        <v>0</v>
      </c>
      <c r="BB164" s="173">
        <f t="shared" si="610"/>
        <v>0</v>
      </c>
      <c r="BC164" s="153">
        <f t="shared" si="611"/>
        <v>0</v>
      </c>
      <c r="BD164" s="164" t="str">
        <f t="shared" si="612"/>
        <v/>
      </c>
      <c r="BE164" s="182">
        <f t="shared" si="613"/>
        <v>0</v>
      </c>
      <c r="BF164" s="173">
        <f t="shared" si="613"/>
        <v>0</v>
      </c>
      <c r="BG164" s="173">
        <f t="shared" si="613"/>
        <v>0</v>
      </c>
      <c r="BH164" s="130">
        <f t="shared" si="614"/>
        <v>0</v>
      </c>
      <c r="BI164" s="137" t="str">
        <f t="shared" si="615"/>
        <v/>
      </c>
      <c r="BJ164" s="514"/>
      <c r="BK164" s="234">
        <v>6</v>
      </c>
      <c r="BL164" s="236">
        <f>COUNTIFS($L$5:$L$300,$BJ$33,$M$5:$M$300,$Y164,$N$5:$N$300,$Z$31,$O$5:$O$300,$Z$32)</f>
        <v>0</v>
      </c>
      <c r="BM164" s="236">
        <f>COUNTIFS($L$5:$L$300,$BJ$33,$M$5:$M$300,$Y164,$N$5:$N$300,$Z$31,$O$5:$O$300,$AA$32)</f>
        <v>0</v>
      </c>
      <c r="BN164" s="236">
        <f>COUNTIFS($L$5:$L$300,$BJ$33,$M$5:$M$300,$Y164,$N$5:$N$300,$Z$31,$O$5:$O$300,$AB$32)</f>
        <v>0</v>
      </c>
      <c r="BO164" s="236"/>
      <c r="BP164" s="233">
        <f t="shared" si="616"/>
        <v>0</v>
      </c>
      <c r="BQ164" s="241" t="str">
        <f t="shared" si="617"/>
        <v/>
      </c>
      <c r="BR164" s="236">
        <f>COUNTIFS($L$5:$L$300,$BJ$33,$M$5:$M$300,$Y164,$N$5:$N$300,$AF$31,$O$5:$O$300,BR$32)</f>
        <v>0</v>
      </c>
      <c r="BS164" s="236">
        <f t="shared" si="618"/>
        <v>0</v>
      </c>
      <c r="BT164" s="236">
        <f t="shared" si="618"/>
        <v>0</v>
      </c>
      <c r="BU164" s="233">
        <f t="shared" si="619"/>
        <v>0</v>
      </c>
      <c r="BV164" s="241" t="str">
        <f t="shared" si="635"/>
        <v/>
      </c>
      <c r="BW164" s="236">
        <f t="shared" si="620"/>
        <v>0</v>
      </c>
      <c r="BX164" s="236">
        <f t="shared" si="620"/>
        <v>0</v>
      </c>
      <c r="BY164" s="236">
        <f t="shared" si="620"/>
        <v>0</v>
      </c>
      <c r="BZ164" s="233">
        <f t="shared" si="621"/>
        <v>0</v>
      </c>
      <c r="CA164" s="240" t="str">
        <f t="shared" si="636"/>
        <v/>
      </c>
      <c r="CB164" s="236">
        <f t="shared" si="622"/>
        <v>0</v>
      </c>
      <c r="CC164" s="236">
        <f t="shared" si="622"/>
        <v>0</v>
      </c>
      <c r="CD164" s="236">
        <f t="shared" si="622"/>
        <v>0</v>
      </c>
      <c r="CE164" s="233">
        <f t="shared" si="623"/>
        <v>0</v>
      </c>
      <c r="CF164" s="240" t="str">
        <f t="shared" si="637"/>
        <v/>
      </c>
      <c r="CG164" s="237">
        <f t="shared" si="624"/>
        <v>0</v>
      </c>
      <c r="CH164" s="236">
        <f t="shared" si="624"/>
        <v>0</v>
      </c>
      <c r="CI164" s="236">
        <f t="shared" si="624"/>
        <v>0</v>
      </c>
      <c r="CJ164" s="233">
        <f t="shared" si="625"/>
        <v>0</v>
      </c>
      <c r="CK164" s="242" t="str">
        <f t="shared" si="626"/>
        <v/>
      </c>
      <c r="CL164" s="238">
        <f t="shared" si="627"/>
        <v>0</v>
      </c>
      <c r="CM164" s="239">
        <f t="shared" si="627"/>
        <v>0</v>
      </c>
      <c r="CN164" s="239">
        <f t="shared" si="627"/>
        <v>0</v>
      </c>
      <c r="CO164" s="235">
        <f t="shared" si="628"/>
        <v>0</v>
      </c>
      <c r="CP164" s="241" t="str">
        <f t="shared" si="629"/>
        <v/>
      </c>
      <c r="CQ164" s="236">
        <f t="shared" si="630"/>
        <v>0</v>
      </c>
      <c r="CR164" s="236">
        <f t="shared" si="630"/>
        <v>0</v>
      </c>
      <c r="CS164" s="236">
        <f t="shared" si="630"/>
        <v>0</v>
      </c>
      <c r="CT164" s="233">
        <f t="shared" si="631"/>
        <v>0</v>
      </c>
      <c r="CU164" s="240" t="str">
        <f t="shared" si="632"/>
        <v/>
      </c>
    </row>
    <row r="165" spans="3:100" ht="16.5" thickBot="1" x14ac:dyDescent="0.3">
      <c r="C165" s="380">
        <f t="shared" si="510"/>
        <v>0</v>
      </c>
      <c r="I165" s="409" t="e">
        <f t="shared" ca="1" si="511"/>
        <v>#NAME?</v>
      </c>
      <c r="K165" s="110"/>
      <c r="L165" s="74" t="str">
        <f t="shared" si="512"/>
        <v/>
      </c>
      <c r="M165" s="11" t="str">
        <f t="shared" si="513"/>
        <v/>
      </c>
      <c r="N165" s="11" t="str">
        <f t="shared" si="514"/>
        <v/>
      </c>
      <c r="O165" s="11" t="str">
        <f t="shared" si="515"/>
        <v/>
      </c>
      <c r="P165" s="380">
        <f t="shared" si="516"/>
        <v>1</v>
      </c>
      <c r="Q165" s="380">
        <f t="shared" si="517"/>
        <v>1</v>
      </c>
      <c r="X165" s="505" t="s">
        <v>130</v>
      </c>
      <c r="Y165" s="506"/>
      <c r="Z165" s="175">
        <f>SUM(Z159:Z164)</f>
        <v>0</v>
      </c>
      <c r="AA165" s="176">
        <f>SUM(AA159:AA164)</f>
        <v>0</v>
      </c>
      <c r="AB165" s="176">
        <f>SUM(AB159:AB164)</f>
        <v>0</v>
      </c>
      <c r="AC165" s="393"/>
      <c r="AD165" s="393">
        <f t="shared" si="598"/>
        <v>0</v>
      </c>
      <c r="AE165" s="138" t="str">
        <f t="shared" si="599"/>
        <v/>
      </c>
      <c r="AF165" s="175">
        <f>SUM(AF159:AF164)</f>
        <v>0</v>
      </c>
      <c r="AG165" s="176">
        <f>SUM(AG159:AG164)</f>
        <v>0</v>
      </c>
      <c r="AH165" s="176">
        <f>SUM(AH159:AH164)</f>
        <v>0</v>
      </c>
      <c r="AI165" s="393">
        <f t="shared" si="601"/>
        <v>0</v>
      </c>
      <c r="AJ165" s="138" t="str">
        <f t="shared" si="633"/>
        <v/>
      </c>
      <c r="AK165" s="175">
        <f>SUM(AK159:AK164)</f>
        <v>0</v>
      </c>
      <c r="AL165" s="176">
        <f>SUM(AL159:AL164)</f>
        <v>0</v>
      </c>
      <c r="AM165" s="176">
        <f>SUM(AM159:AM164)</f>
        <v>0</v>
      </c>
      <c r="AN165" s="393">
        <f t="shared" si="603"/>
        <v>0</v>
      </c>
      <c r="AO165" s="138" t="str">
        <f t="shared" si="634"/>
        <v/>
      </c>
      <c r="AP165" s="175">
        <f>SUM(AP159:AP164)</f>
        <v>0</v>
      </c>
      <c r="AQ165" s="176">
        <f>SUM(AQ159:AQ164)</f>
        <v>0</v>
      </c>
      <c r="AR165" s="176">
        <f>SUM(AR159:AR164)</f>
        <v>0</v>
      </c>
      <c r="AS165" s="393">
        <f t="shared" si="605"/>
        <v>0</v>
      </c>
      <c r="AT165" s="138" t="str">
        <f t="shared" si="606"/>
        <v/>
      </c>
      <c r="AU165" s="175">
        <f>SUM(AU159:AU164)</f>
        <v>0</v>
      </c>
      <c r="AV165" s="176">
        <f>SUM(AV159:AV164)</f>
        <v>0</v>
      </c>
      <c r="AW165" s="176">
        <f>SUM(AW159:AW164)</f>
        <v>0</v>
      </c>
      <c r="AX165" s="393">
        <f t="shared" si="608"/>
        <v>0</v>
      </c>
      <c r="AY165" s="138" t="str">
        <f t="shared" si="609"/>
        <v/>
      </c>
      <c r="AZ165" s="175">
        <f>SUM(AZ159:AZ164)</f>
        <v>0</v>
      </c>
      <c r="BA165" s="176">
        <f>SUM(BA159:BA164)</f>
        <v>0</v>
      </c>
      <c r="BB165" s="176">
        <f>SUM(BB159:BB164)</f>
        <v>0</v>
      </c>
      <c r="BC165" s="393">
        <f t="shared" si="611"/>
        <v>0</v>
      </c>
      <c r="BD165" s="138" t="str">
        <f t="shared" si="612"/>
        <v/>
      </c>
      <c r="BE165" s="175">
        <f>SUM(BE159:BE164)</f>
        <v>0</v>
      </c>
      <c r="BF165" s="176">
        <f>SUM(BF159:BF164)</f>
        <v>0</v>
      </c>
      <c r="BG165" s="176">
        <f>SUM(BG159:BG164)</f>
        <v>0</v>
      </c>
      <c r="BH165" s="393">
        <f t="shared" si="614"/>
        <v>0</v>
      </c>
      <c r="BI165" s="138" t="str">
        <f t="shared" si="615"/>
        <v/>
      </c>
      <c r="BJ165" s="505" t="s">
        <v>130</v>
      </c>
      <c r="BK165" s="506"/>
      <c r="BL165" s="175">
        <f>SUM(BL159:BL164)</f>
        <v>0</v>
      </c>
      <c r="BM165" s="176">
        <f>COUNTIFS($L$5:$L$300,$X$33,$M$5:$M$300,$Y165,$N$5:$N$300,$Z$31,$O$5:$O$300,$AA$32)</f>
        <v>0</v>
      </c>
      <c r="BN165" s="176">
        <f>SUM(BN159:BN164)</f>
        <v>0</v>
      </c>
      <c r="BO165" s="176"/>
      <c r="BP165" s="393">
        <f t="shared" si="616"/>
        <v>0</v>
      </c>
      <c r="BQ165" s="138" t="str">
        <f t="shared" si="617"/>
        <v/>
      </c>
      <c r="BR165" s="175">
        <f>SUM(BR159:BR164)</f>
        <v>0</v>
      </c>
      <c r="BS165" s="176">
        <f>SUM(BS159:BS164)</f>
        <v>0</v>
      </c>
      <c r="BT165" s="176">
        <f>SUM(BT159:BT164)</f>
        <v>0</v>
      </c>
      <c r="BU165" s="393">
        <f t="shared" si="619"/>
        <v>0</v>
      </c>
      <c r="BV165" s="138" t="str">
        <f t="shared" si="635"/>
        <v/>
      </c>
      <c r="BW165" s="175">
        <f>SUM(BW159:BW164)</f>
        <v>0</v>
      </c>
      <c r="BX165" s="176">
        <f>SUM(BY159:BY164)</f>
        <v>0</v>
      </c>
      <c r="BY165" s="176">
        <f>SUM(BY159:BY164)</f>
        <v>0</v>
      </c>
      <c r="BZ165" s="393">
        <f t="shared" si="621"/>
        <v>0</v>
      </c>
      <c r="CA165" s="138" t="str">
        <f t="shared" si="636"/>
        <v/>
      </c>
      <c r="CB165" s="175">
        <f>SUM(CB159:CB164)</f>
        <v>0</v>
      </c>
      <c r="CC165" s="176">
        <f>SUM(CC159:CC164)</f>
        <v>0</v>
      </c>
      <c r="CD165" s="176">
        <f>SUM(CD159:CD164)</f>
        <v>0</v>
      </c>
      <c r="CE165" s="393">
        <f t="shared" si="623"/>
        <v>0</v>
      </c>
      <c r="CF165" s="138" t="str">
        <f t="shared" si="637"/>
        <v/>
      </c>
      <c r="CG165" s="175">
        <f>SUM(CG159:CG164)</f>
        <v>0</v>
      </c>
      <c r="CH165" s="176">
        <f>SUM(CH159:CH164)</f>
        <v>0</v>
      </c>
      <c r="CI165" s="176">
        <f>SUM(CI159:CI164)</f>
        <v>0</v>
      </c>
      <c r="CJ165" s="393">
        <f t="shared" si="625"/>
        <v>0</v>
      </c>
      <c r="CK165" s="138" t="str">
        <f t="shared" si="626"/>
        <v/>
      </c>
      <c r="CL165" s="187">
        <f>SUM(CL159:CL164)</f>
        <v>0</v>
      </c>
      <c r="CM165" s="188">
        <f>SUM(CM159:CM164)</f>
        <v>0</v>
      </c>
      <c r="CN165" s="188">
        <f>SUM(CN159:CN164)</f>
        <v>0</v>
      </c>
      <c r="CO165" s="374">
        <f t="shared" si="628"/>
        <v>0</v>
      </c>
      <c r="CP165" s="243" t="str">
        <f t="shared" si="629"/>
        <v/>
      </c>
      <c r="CQ165" s="175">
        <f>SUM(CQ159:CQ164)</f>
        <v>0</v>
      </c>
      <c r="CR165" s="176">
        <f>SUM(CR159:CR164)</f>
        <v>0</v>
      </c>
      <c r="CS165" s="176">
        <f>SUM(CS159:CS164)</f>
        <v>0</v>
      </c>
      <c r="CT165" s="393">
        <f t="shared" si="631"/>
        <v>0</v>
      </c>
      <c r="CU165" s="138" t="str">
        <f t="shared" si="632"/>
        <v/>
      </c>
    </row>
    <row r="166" spans="3:100" x14ac:dyDescent="0.25">
      <c r="C166" s="380">
        <f t="shared" si="510"/>
        <v>0</v>
      </c>
      <c r="I166" s="409" t="e">
        <f t="shared" ca="1" si="511"/>
        <v>#NAME?</v>
      </c>
      <c r="K166" s="110"/>
      <c r="L166" s="74" t="str">
        <f t="shared" si="512"/>
        <v/>
      </c>
      <c r="M166" s="11" t="str">
        <f t="shared" si="513"/>
        <v/>
      </c>
      <c r="N166" s="11" t="str">
        <f t="shared" si="514"/>
        <v/>
      </c>
      <c r="O166" s="11" t="str">
        <f t="shared" si="515"/>
        <v/>
      </c>
      <c r="P166" s="380">
        <f t="shared" si="516"/>
        <v>1</v>
      </c>
      <c r="Q166" s="380">
        <f t="shared" si="517"/>
        <v>1</v>
      </c>
      <c r="AX166" s="27"/>
      <c r="AY166" s="27"/>
      <c r="AZ166" s="27"/>
      <c r="BA166" s="27"/>
      <c r="BB166" s="27"/>
      <c r="BC166" s="27"/>
      <c r="BD166" s="27"/>
      <c r="BE166" s="27"/>
      <c r="BL166" s="379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</row>
    <row r="167" spans="3:100" x14ac:dyDescent="0.25">
      <c r="C167" s="380">
        <f t="shared" si="510"/>
        <v>0</v>
      </c>
      <c r="I167" s="409" t="e">
        <f t="shared" ca="1" si="511"/>
        <v>#NAME?</v>
      </c>
      <c r="K167" s="110"/>
      <c r="L167" s="74" t="str">
        <f t="shared" si="512"/>
        <v/>
      </c>
      <c r="M167" s="11" t="str">
        <f t="shared" si="513"/>
        <v/>
      </c>
      <c r="N167" s="11" t="str">
        <f t="shared" si="514"/>
        <v/>
      </c>
      <c r="O167" s="11" t="str">
        <f t="shared" si="515"/>
        <v/>
      </c>
      <c r="P167" s="380">
        <f t="shared" si="516"/>
        <v>1</v>
      </c>
      <c r="Q167" s="380">
        <f t="shared" si="517"/>
        <v>1</v>
      </c>
      <c r="BL167" s="379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</row>
    <row r="168" spans="3:100" ht="15.75" thickBot="1" x14ac:dyDescent="0.3">
      <c r="C168" s="380">
        <f t="shared" si="510"/>
        <v>0</v>
      </c>
      <c r="I168" s="409" t="e">
        <f t="shared" ca="1" si="511"/>
        <v>#NAME?</v>
      </c>
      <c r="K168" s="110"/>
      <c r="L168" s="74" t="str">
        <f t="shared" si="512"/>
        <v/>
      </c>
      <c r="M168" s="11" t="str">
        <f t="shared" si="513"/>
        <v/>
      </c>
      <c r="N168" s="11" t="str">
        <f t="shared" si="514"/>
        <v/>
      </c>
      <c r="O168" s="11" t="str">
        <f t="shared" si="515"/>
        <v/>
      </c>
      <c r="P168" s="380">
        <f t="shared" si="516"/>
        <v>1</v>
      </c>
      <c r="Q168" s="380">
        <f t="shared" si="517"/>
        <v>1</v>
      </c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</row>
    <row r="169" spans="3:100" ht="15.75" thickBot="1" x14ac:dyDescent="0.3">
      <c r="C169" s="380">
        <f t="shared" si="510"/>
        <v>0</v>
      </c>
      <c r="I169" s="409" t="e">
        <f t="shared" ca="1" si="511"/>
        <v>#NAME?</v>
      </c>
      <c r="K169" s="110"/>
      <c r="L169" s="74" t="str">
        <f t="shared" si="512"/>
        <v/>
      </c>
      <c r="M169" s="11" t="str">
        <f t="shared" si="513"/>
        <v/>
      </c>
      <c r="N169" s="11" t="str">
        <f t="shared" si="514"/>
        <v/>
      </c>
      <c r="O169" s="11" t="str">
        <f t="shared" si="515"/>
        <v/>
      </c>
      <c r="P169" s="380">
        <f t="shared" si="516"/>
        <v>1</v>
      </c>
      <c r="Q169" s="380">
        <f t="shared" si="517"/>
        <v>1</v>
      </c>
      <c r="X169" s="11"/>
      <c r="Y169" s="11"/>
      <c r="Z169" s="499" t="str">
        <f>$G$23</f>
        <v>S</v>
      </c>
      <c r="AA169" s="500"/>
      <c r="AB169" s="500"/>
      <c r="AC169" s="500"/>
      <c r="AD169" s="500"/>
      <c r="AE169" s="501"/>
      <c r="AF169" s="499" t="str">
        <f>$G$24</f>
        <v>R</v>
      </c>
      <c r="AG169" s="500"/>
      <c r="AH169" s="500"/>
      <c r="AI169" s="500"/>
      <c r="AJ169" s="501"/>
      <c r="AK169" s="509" t="str">
        <f>$G$26</f>
        <v>D</v>
      </c>
      <c r="AL169" s="510"/>
      <c r="AM169" s="510"/>
      <c r="AN169" s="510"/>
      <c r="AO169" s="511"/>
      <c r="AP169" s="499" t="str">
        <f>$G$27</f>
        <v>L</v>
      </c>
      <c r="AQ169" s="500"/>
      <c r="AR169" s="500"/>
      <c r="AS169" s="500"/>
      <c r="AT169" s="500"/>
      <c r="AU169" s="499" t="str">
        <f>$G$22</f>
        <v>A</v>
      </c>
      <c r="AV169" s="500"/>
      <c r="AW169" s="500"/>
      <c r="AX169" s="500"/>
      <c r="AY169" s="500"/>
      <c r="AZ169" s="499" t="str">
        <f>$G$32</f>
        <v>X</v>
      </c>
      <c r="BA169" s="500"/>
      <c r="BB169" s="500"/>
      <c r="BC169" s="500"/>
      <c r="BD169" s="501"/>
      <c r="BE169" s="500" t="str">
        <f>$G$25</f>
        <v>B</v>
      </c>
      <c r="BF169" s="500"/>
      <c r="BG169" s="500"/>
      <c r="BH169" s="500"/>
      <c r="BI169" s="501"/>
      <c r="BJ169" s="11"/>
      <c r="BK169" s="11"/>
      <c r="BL169" s="499" t="str">
        <f>$G$23</f>
        <v>S</v>
      </c>
      <c r="BM169" s="500"/>
      <c r="BN169" s="500"/>
      <c r="BO169" s="500"/>
      <c r="BP169" s="500"/>
      <c r="BQ169" s="501"/>
      <c r="BR169" s="499" t="str">
        <f>$G$24</f>
        <v>R</v>
      </c>
      <c r="BS169" s="500"/>
      <c r="BT169" s="500"/>
      <c r="BU169" s="500"/>
      <c r="BV169" s="501"/>
      <c r="BW169" s="499" t="str">
        <f>$G$26</f>
        <v>D</v>
      </c>
      <c r="BX169" s="500"/>
      <c r="BY169" s="500"/>
      <c r="BZ169" s="500"/>
      <c r="CA169" s="501"/>
      <c r="CB169" s="499" t="str">
        <f>$G$27</f>
        <v>L</v>
      </c>
      <c r="CC169" s="500"/>
      <c r="CD169" s="500"/>
      <c r="CE169" s="500"/>
      <c r="CF169" s="501"/>
      <c r="CG169" s="499" t="str">
        <f>$G$22</f>
        <v>A</v>
      </c>
      <c r="CH169" s="500"/>
      <c r="CI169" s="500"/>
      <c r="CJ169" s="500"/>
      <c r="CK169" s="501"/>
      <c r="CL169" s="499" t="str">
        <f>$G$32</f>
        <v>X</v>
      </c>
      <c r="CM169" s="500"/>
      <c r="CN169" s="500"/>
      <c r="CO169" s="500"/>
      <c r="CP169" s="501"/>
      <c r="CQ169" s="499" t="str">
        <f>$G$25</f>
        <v>B</v>
      </c>
      <c r="CR169" s="500"/>
      <c r="CS169" s="500"/>
      <c r="CT169" s="500"/>
      <c r="CU169" s="501"/>
      <c r="CV169" s="31"/>
    </row>
    <row r="170" spans="3:100" ht="15.75" thickBot="1" x14ac:dyDescent="0.3">
      <c r="C170" s="380">
        <f t="shared" si="510"/>
        <v>0</v>
      </c>
      <c r="I170" s="409" t="e">
        <f t="shared" ca="1" si="511"/>
        <v>#NAME?</v>
      </c>
      <c r="K170" s="110"/>
      <c r="L170" s="74" t="str">
        <f t="shared" si="512"/>
        <v/>
      </c>
      <c r="M170" s="11" t="str">
        <f t="shared" si="513"/>
        <v/>
      </c>
      <c r="N170" s="11" t="str">
        <f t="shared" si="514"/>
        <v/>
      </c>
      <c r="O170" s="11" t="str">
        <f t="shared" si="515"/>
        <v/>
      </c>
      <c r="P170" s="380">
        <f t="shared" si="516"/>
        <v>1</v>
      </c>
      <c r="Q170" s="380">
        <f t="shared" si="517"/>
        <v>1</v>
      </c>
      <c r="X170" s="11"/>
      <c r="Y170" s="125" t="s">
        <v>127</v>
      </c>
      <c r="Z170" s="176" t="str">
        <f>$G$29</f>
        <v>P</v>
      </c>
      <c r="AA170" s="176" t="str">
        <f>$G$31</f>
        <v>C</v>
      </c>
      <c r="AB170" s="176" t="str">
        <f>$G$28</f>
        <v>E</v>
      </c>
      <c r="AC170" s="97"/>
      <c r="AD170" s="392" t="s">
        <v>10</v>
      </c>
      <c r="AE170" s="119" t="s">
        <v>128</v>
      </c>
      <c r="AF170" s="175" t="str">
        <f>$G$30</f>
        <v>EX</v>
      </c>
      <c r="AG170" s="176" t="str">
        <f>$G$31</f>
        <v>C</v>
      </c>
      <c r="AH170" s="176" t="str">
        <f>$G$28</f>
        <v>E</v>
      </c>
      <c r="AI170" s="393" t="s">
        <v>10</v>
      </c>
      <c r="AJ170" s="138" t="s">
        <v>128</v>
      </c>
      <c r="AK170" s="175" t="str">
        <f>$G$30</f>
        <v>EX</v>
      </c>
      <c r="AL170" s="176" t="str">
        <f>$G$31</f>
        <v>C</v>
      </c>
      <c r="AM170" s="176" t="str">
        <f>$G$28</f>
        <v>E</v>
      </c>
      <c r="AN170" s="161" t="s">
        <v>10</v>
      </c>
      <c r="AO170" s="138" t="s">
        <v>128</v>
      </c>
      <c r="AP170" s="175" t="str">
        <f>$G$30</f>
        <v>EX</v>
      </c>
      <c r="AQ170" s="176" t="str">
        <f>$G$31</f>
        <v>C</v>
      </c>
      <c r="AR170" s="176" t="str">
        <f>$G$28</f>
        <v>E</v>
      </c>
      <c r="AS170" s="393" t="s">
        <v>10</v>
      </c>
      <c r="AT170" s="155" t="s">
        <v>128</v>
      </c>
      <c r="AU170" s="175" t="str">
        <f>$G$29</f>
        <v>P</v>
      </c>
      <c r="AV170" s="176" t="str">
        <f>$G$31</f>
        <v>C</v>
      </c>
      <c r="AW170" s="176" t="str">
        <f>$G$28</f>
        <v>E</v>
      </c>
      <c r="AX170" s="393" t="s">
        <v>10</v>
      </c>
      <c r="AY170" s="138" t="s">
        <v>128</v>
      </c>
      <c r="AZ170" s="176" t="str">
        <f>$G$29</f>
        <v>P</v>
      </c>
      <c r="BA170" s="176" t="str">
        <f>$G$31</f>
        <v>C</v>
      </c>
      <c r="BB170" s="176" t="str">
        <f>$G$28</f>
        <v>E</v>
      </c>
      <c r="BC170" s="393" t="s">
        <v>10</v>
      </c>
      <c r="BD170" s="138" t="s">
        <v>128</v>
      </c>
      <c r="BE170" s="175" t="str">
        <f>$G$29</f>
        <v>P</v>
      </c>
      <c r="BF170" s="176" t="str">
        <f>$G$31</f>
        <v>C</v>
      </c>
      <c r="BG170" s="176" t="str">
        <f>$G$28</f>
        <v>E</v>
      </c>
      <c r="BH170" s="462" t="s">
        <v>10</v>
      </c>
      <c r="BI170" s="138" t="s">
        <v>128</v>
      </c>
      <c r="BJ170" s="474"/>
      <c r="BK170" s="125" t="s">
        <v>127</v>
      </c>
      <c r="BL170" s="169" t="str">
        <f>$G$29</f>
        <v>P</v>
      </c>
      <c r="BM170" s="170" t="str">
        <f>$G$31</f>
        <v>C</v>
      </c>
      <c r="BN170" s="170" t="str">
        <f>$G$28</f>
        <v>E</v>
      </c>
      <c r="BO170" s="170"/>
      <c r="BP170" s="392" t="s">
        <v>10</v>
      </c>
      <c r="BQ170" s="119" t="s">
        <v>128</v>
      </c>
      <c r="BR170" s="169" t="str">
        <f>$G$30</f>
        <v>EX</v>
      </c>
      <c r="BS170" s="170" t="str">
        <f>$G$31</f>
        <v>C</v>
      </c>
      <c r="BT170" s="170" t="str">
        <f>$G$28</f>
        <v>E</v>
      </c>
      <c r="BU170" s="392" t="s">
        <v>10</v>
      </c>
      <c r="BV170" s="119" t="s">
        <v>128</v>
      </c>
      <c r="BW170" s="169" t="str">
        <f>$G$30</f>
        <v>EX</v>
      </c>
      <c r="BX170" s="170" t="str">
        <f>$G$31</f>
        <v>C</v>
      </c>
      <c r="BY170" s="170" t="str">
        <f>$G$28</f>
        <v>E</v>
      </c>
      <c r="BZ170" s="331" t="s">
        <v>10</v>
      </c>
      <c r="CA170" s="119" t="s">
        <v>128</v>
      </c>
      <c r="CB170" s="169" t="str">
        <f>$G$30</f>
        <v>EX</v>
      </c>
      <c r="CC170" s="170" t="str">
        <f>$G$31</f>
        <v>C</v>
      </c>
      <c r="CD170" s="170" t="str">
        <f>$G$28</f>
        <v>E</v>
      </c>
      <c r="CE170" s="392" t="s">
        <v>10</v>
      </c>
      <c r="CF170" s="119" t="s">
        <v>128</v>
      </c>
      <c r="CG170" s="169" t="str">
        <f>$G$29</f>
        <v>P</v>
      </c>
      <c r="CH170" s="170" t="str">
        <f>$G$31</f>
        <v>C</v>
      </c>
      <c r="CI170" s="170" t="str">
        <f>$G$28</f>
        <v>E</v>
      </c>
      <c r="CJ170" s="392" t="s">
        <v>10</v>
      </c>
      <c r="CK170" s="119" t="s">
        <v>128</v>
      </c>
      <c r="CL170" s="169" t="str">
        <f>$G$29</f>
        <v>P</v>
      </c>
      <c r="CM170" s="176" t="str">
        <f>$G$31</f>
        <v>C</v>
      </c>
      <c r="CN170" s="170" t="str">
        <f>$G$28</f>
        <v>E</v>
      </c>
      <c r="CO170" s="392" t="s">
        <v>10</v>
      </c>
      <c r="CP170" s="119" t="s">
        <v>128</v>
      </c>
      <c r="CQ170" s="169" t="str">
        <f>$G$29</f>
        <v>P</v>
      </c>
      <c r="CR170" s="170" t="str">
        <f>$G$31</f>
        <v>C</v>
      </c>
      <c r="CS170" s="170" t="str">
        <f>$G$28</f>
        <v>E</v>
      </c>
      <c r="CT170" s="392" t="s">
        <v>10</v>
      </c>
      <c r="CU170" s="119" t="s">
        <v>128</v>
      </c>
      <c r="CV170" s="98"/>
    </row>
    <row r="171" spans="3:100" ht="15" customHeight="1" x14ac:dyDescent="0.25">
      <c r="C171" s="380">
        <f t="shared" si="510"/>
        <v>0</v>
      </c>
      <c r="I171" s="409" t="e">
        <f t="shared" ca="1" si="511"/>
        <v>#NAME?</v>
      </c>
      <c r="K171" s="110"/>
      <c r="L171" s="74" t="str">
        <f t="shared" si="512"/>
        <v/>
      </c>
      <c r="M171" s="11" t="str">
        <f t="shared" si="513"/>
        <v/>
      </c>
      <c r="N171" s="11" t="str">
        <f t="shared" si="514"/>
        <v/>
      </c>
      <c r="O171" s="11" t="str">
        <f t="shared" si="515"/>
        <v/>
      </c>
      <c r="P171" s="380">
        <f t="shared" si="516"/>
        <v>1</v>
      </c>
      <c r="Q171" s="380">
        <f t="shared" si="517"/>
        <v>1</v>
      </c>
      <c r="X171" s="502" t="s">
        <v>28</v>
      </c>
      <c r="Y171" s="475">
        <v>1</v>
      </c>
      <c r="Z171" s="199">
        <f t="shared" ref="Z171:AB176" si="638">COUNTIFS($N$5:$N$300,$Z$169,$O$5:$O$300,Z$170,$P$5:$P$300, $Y171,$I$5:$I$300,1)</f>
        <v>0</v>
      </c>
      <c r="AA171" s="199">
        <f t="shared" si="638"/>
        <v>0</v>
      </c>
      <c r="AB171" s="199">
        <f t="shared" si="638"/>
        <v>0</v>
      </c>
      <c r="AC171" s="200"/>
      <c r="AD171" s="97">
        <f t="shared" ref="AD171:AD177" si="639">SUM(Z171:AB171)</f>
        <v>0</v>
      </c>
      <c r="AE171" s="211" t="str">
        <f t="shared" ref="AE171:AE177" si="640">IF(AD171=0,"",((Z171*4)+(AA171*2)+(AB171*0))/AD171)</f>
        <v/>
      </c>
      <c r="AF171" s="199">
        <f t="shared" ref="AF171:AH176" si="641">COUNTIFS($N$5:$N$300,$AF$169,$O$5:$O$300,AF$170,$P$5:$P$300, $Y171,$I$5:$I$300,1)</f>
        <v>0</v>
      </c>
      <c r="AG171" s="199">
        <f t="shared" si="641"/>
        <v>0</v>
      </c>
      <c r="AH171" s="199">
        <f t="shared" si="641"/>
        <v>0</v>
      </c>
      <c r="AI171" s="102">
        <f t="shared" ref="AI171:AI177" si="642">SUM(AF171:AH171)</f>
        <v>0</v>
      </c>
      <c r="AJ171" s="211" t="str">
        <f>IF(AI171=0,"",((AF171*3)+(AG171*1.5)+(AH171*0))/AI171)</f>
        <v/>
      </c>
      <c r="AK171" s="199">
        <f t="shared" ref="AK171:AM176" si="643">COUNTIFS($N$5:$N$300,$AK$169,$O$5:$O$300,AK$170,$P$5:$P$300, $Y171,$I$5:$I$300,1)</f>
        <v>0</v>
      </c>
      <c r="AL171" s="199">
        <f t="shared" si="643"/>
        <v>0</v>
      </c>
      <c r="AM171" s="199">
        <f t="shared" si="643"/>
        <v>0</v>
      </c>
      <c r="AN171" s="102">
        <f t="shared" ref="AN171:AN177" si="644">SUM(AK171:AM171)</f>
        <v>0</v>
      </c>
      <c r="AO171" s="211" t="str">
        <f>IF(AN171=0,"",((AK171*3)+(AL171*1.5)+(AM171*0))/AN171)</f>
        <v/>
      </c>
      <c r="AP171" s="199">
        <f t="shared" ref="AP171:AR176" si="645">COUNTIFS($N$5:$N$300,$AP$169,$O$5:$O$300,AP$170,$P$5:$P$300, $Y171,$I$5:$I$300,1)</f>
        <v>0</v>
      </c>
      <c r="AQ171" s="199">
        <f t="shared" si="645"/>
        <v>0</v>
      </c>
      <c r="AR171" s="199">
        <f t="shared" si="645"/>
        <v>0</v>
      </c>
      <c r="AS171" s="102">
        <f t="shared" ref="AS171:AS176" si="646">SUM(AP171:AR171)</f>
        <v>0</v>
      </c>
      <c r="AT171" s="211" t="str">
        <f t="shared" ref="AT171:AT177" si="647">IF(AS171=0,"",((AP171*3)+(AQ171*1.5)+(AS171*0))/AS171)</f>
        <v/>
      </c>
      <c r="AU171" s="199">
        <f t="shared" ref="AU171:AW176" si="648">COUNTIFS($N$5:$N$300,$AU$169,$O$5:$O$300,AU$170,$P$5:$P$300, $Y171,$I$5:$I$300,1)</f>
        <v>0</v>
      </c>
      <c r="AV171" s="199">
        <f t="shared" si="648"/>
        <v>0</v>
      </c>
      <c r="AW171" s="199">
        <f t="shared" si="648"/>
        <v>0</v>
      </c>
      <c r="AX171" s="395">
        <f t="shared" ref="AX171:AX177" si="649">SUM(AU171:AW171)</f>
        <v>0</v>
      </c>
      <c r="AY171" s="213" t="str">
        <f t="shared" ref="AY171:AY177" si="650">IF(AX171=0,"",((AU171*4)+(AV171*2)+(AW171*0))/AX171)</f>
        <v/>
      </c>
      <c r="AZ171" s="199">
        <f t="shared" ref="AZ171:BB176" si="651">COUNTIFS($N$5:$N$300,$AZ$169,$O$5:$O$300,AZ$170,$P$5:$P$300, $Y171,$I$5:$I$300,1)</f>
        <v>0</v>
      </c>
      <c r="BA171" s="199">
        <f t="shared" si="651"/>
        <v>0</v>
      </c>
      <c r="BB171" s="199">
        <f t="shared" si="651"/>
        <v>0</v>
      </c>
      <c r="BC171" s="395">
        <f t="shared" ref="BC171:BC177" si="652">SUM(AZ171:BB171)</f>
        <v>0</v>
      </c>
      <c r="BD171" s="213" t="str">
        <f t="shared" ref="BD171:BD177" si="653">IF(BC171=0,"",((AZ171*4)+(BA171*2)+(BB171*0))/BC171)</f>
        <v/>
      </c>
      <c r="BE171" s="199">
        <f t="shared" ref="BE171:BG176" si="654">COUNTIFS($N$5:$N$300,$BE$169,$O$5:$O$300,BE$170,$P$5:$P$300, $Y171,$I$5:$I$300,1)</f>
        <v>0</v>
      </c>
      <c r="BF171" s="199">
        <f t="shared" si="654"/>
        <v>0</v>
      </c>
      <c r="BG171" s="199">
        <f t="shared" si="654"/>
        <v>0</v>
      </c>
      <c r="BH171" s="395">
        <f t="shared" ref="BH171:BH177" si="655">SUM(BE171:BG171)</f>
        <v>0</v>
      </c>
      <c r="BI171" s="211" t="str">
        <f t="shared" ref="BI171:BI177" si="656">IF(BH171=0,"",((BE171*4)+(BF171*2)+(BG171*0))/BH171)</f>
        <v/>
      </c>
      <c r="BJ171" s="502" t="s">
        <v>28</v>
      </c>
      <c r="BK171" s="478">
        <v>1</v>
      </c>
      <c r="BL171" s="178">
        <f t="shared" ref="BL171:BN176" si="657">COUNTIFS($N$5:$N$300,$BL$169,$O$5:$O$300,BL$170,$P$5:$P$300, $BK171,$I$5:$I$300,2)</f>
        <v>0</v>
      </c>
      <c r="BM171" s="178">
        <f t="shared" si="657"/>
        <v>0</v>
      </c>
      <c r="BN171" s="178">
        <f t="shared" si="657"/>
        <v>0</v>
      </c>
      <c r="BO171" s="178"/>
      <c r="BP171" s="102">
        <f t="shared" ref="BP171:BP177" si="658">SUM(BL171:BN171)</f>
        <v>0</v>
      </c>
      <c r="BQ171" s="101" t="str">
        <f t="shared" ref="BQ171:BQ177" si="659">IF(BP171=0,"",((BL171*4)+(BM171*2)+(BN171*0))/BP171)</f>
        <v/>
      </c>
      <c r="BR171" s="429">
        <f t="shared" ref="BR171:BT176" si="660">COUNTIFS($N$5:$N$300,$BR$169,$O$5:$O$300,BR$170,$P$5:$P$300, $BK171,$I$5:$I$300,2)</f>
        <v>0</v>
      </c>
      <c r="BS171" s="178">
        <f t="shared" si="660"/>
        <v>0</v>
      </c>
      <c r="BT171" s="178">
        <f t="shared" si="660"/>
        <v>0</v>
      </c>
      <c r="BU171" s="483">
        <f t="shared" ref="BU171:BU177" si="661">SUM(BR171:BT171)</f>
        <v>0</v>
      </c>
      <c r="BV171" s="101" t="str">
        <f>IF(BU171=0,"",((BR171*3)+(BS171*1.5)+(BT171*0))/BU171)</f>
        <v/>
      </c>
      <c r="BW171" s="429">
        <f t="shared" ref="BW171:BY176" si="662">COUNTIFS($N$5:$N$300,$BW$169,$O$5:$O$300,BW$170,$P$5:$P$300, $BK171,$I$5:$I$300,2)</f>
        <v>0</v>
      </c>
      <c r="BX171" s="178">
        <f t="shared" si="662"/>
        <v>0</v>
      </c>
      <c r="BY171" s="178">
        <f t="shared" si="662"/>
        <v>0</v>
      </c>
      <c r="BZ171" s="483">
        <f t="shared" ref="BZ171:BZ177" si="663">SUM(BW171:BY171)</f>
        <v>0</v>
      </c>
      <c r="CA171" s="101" t="str">
        <f>IF(BZ171=0,"",((BW171*3)+(BX171*1.5)+(BY171*0))/BZ171)</f>
        <v/>
      </c>
      <c r="CB171" s="429">
        <f t="shared" ref="CB171:CD176" si="664">COUNTIFS($N$5:$N$300,$CB$169,$O$5:$O$300,CB$170,$P$5:$P$300, $BK171,$I$5:$I$300,2)</f>
        <v>0</v>
      </c>
      <c r="CC171" s="178">
        <f t="shared" si="664"/>
        <v>0</v>
      </c>
      <c r="CD171" s="178">
        <f t="shared" si="664"/>
        <v>0</v>
      </c>
      <c r="CE171" s="483">
        <f t="shared" ref="CE171:CE177" si="665">SUM(CB171:CD171)</f>
        <v>0</v>
      </c>
      <c r="CF171" s="101" t="str">
        <f>IF(CE171=0,"",((CB171*3)+(CC171*1.5)+(CD171*0))/CE171)</f>
        <v/>
      </c>
      <c r="CG171" s="429">
        <f t="shared" ref="CG171:CI176" si="666">COUNTIFS($N$5:$N$300,$CG$169,$O$5:$O$300,CG$170,$P$5:$P$300, $BK171,$I$5:$I$300,2)</f>
        <v>0</v>
      </c>
      <c r="CH171" s="178">
        <f t="shared" si="666"/>
        <v>0</v>
      </c>
      <c r="CI171" s="178">
        <f t="shared" si="666"/>
        <v>0</v>
      </c>
      <c r="CJ171" s="483">
        <f t="shared" ref="CJ171:CJ177" si="667">SUM(CG171:CI171)</f>
        <v>0</v>
      </c>
      <c r="CK171" s="101" t="str">
        <f t="shared" ref="CK171:CK177" si="668">IF(CJ171=0,"",((CG171*4)+(CH171*2)+(CI171*0))/CJ171)</f>
        <v/>
      </c>
      <c r="CL171" s="429">
        <f t="shared" ref="CL171:CN176" si="669">COUNTIFS($N$5:$N$300,$CL$169,$O$5:$O$300,CL$170,$P$5:$P$300, $BK171,$I$5:$I$300,2)</f>
        <v>0</v>
      </c>
      <c r="CM171" s="178">
        <f t="shared" si="669"/>
        <v>0</v>
      </c>
      <c r="CN171" s="178">
        <f t="shared" si="669"/>
        <v>0</v>
      </c>
      <c r="CO171" s="102">
        <f t="shared" ref="CO171:CO176" si="670">SUM(CL171:CN171)</f>
        <v>0</v>
      </c>
      <c r="CP171" s="101" t="str">
        <f>IF(CO171=0,"",((CL171*3)+(CM171*1.5)+(CN171*0))/CO171)</f>
        <v/>
      </c>
      <c r="CQ171" s="429">
        <f t="shared" ref="CQ171:CS176" si="671">COUNTIFS($N$5:$N$300,$CQ$169,$O$5:$O$300,CQ$170,$P$5:$P$300, $BK171,$I$5:$I$300,2)</f>
        <v>0</v>
      </c>
      <c r="CR171" s="178">
        <f t="shared" si="671"/>
        <v>0</v>
      </c>
      <c r="CS171" s="178">
        <f t="shared" si="671"/>
        <v>0</v>
      </c>
      <c r="CT171" s="483">
        <f t="shared" ref="CT171:CT176" si="672">SUM(CQ171:CS171)</f>
        <v>0</v>
      </c>
      <c r="CU171" s="101" t="str">
        <f>IF(CT171=0,"",((CQ171*3)+(CR171*1.5)+(CS171*0))/CT171)</f>
        <v/>
      </c>
      <c r="CV171" s="214"/>
    </row>
    <row r="172" spans="3:100" x14ac:dyDescent="0.25">
      <c r="C172" s="380">
        <f t="shared" si="510"/>
        <v>0</v>
      </c>
      <c r="I172" s="409" t="e">
        <f t="shared" ca="1" si="511"/>
        <v>#NAME?</v>
      </c>
      <c r="K172" s="110"/>
      <c r="L172" s="74" t="str">
        <f t="shared" si="512"/>
        <v/>
      </c>
      <c r="M172" s="11" t="str">
        <f t="shared" si="513"/>
        <v/>
      </c>
      <c r="N172" s="11" t="str">
        <f t="shared" si="514"/>
        <v/>
      </c>
      <c r="O172" s="11" t="str">
        <f t="shared" si="515"/>
        <v/>
      </c>
      <c r="P172" s="380">
        <f t="shared" si="516"/>
        <v>1</v>
      </c>
      <c r="Q172" s="380">
        <f t="shared" si="517"/>
        <v>1</v>
      </c>
      <c r="X172" s="503"/>
      <c r="Y172" s="476">
        <v>2</v>
      </c>
      <c r="Z172" s="202">
        <f t="shared" si="638"/>
        <v>0</v>
      </c>
      <c r="AA172" s="202">
        <f t="shared" si="638"/>
        <v>0</v>
      </c>
      <c r="AB172" s="202">
        <f t="shared" si="638"/>
        <v>0</v>
      </c>
      <c r="AC172" s="203"/>
      <c r="AD172" s="203">
        <f t="shared" si="639"/>
        <v>0</v>
      </c>
      <c r="AE172" s="212" t="str">
        <f t="shared" si="640"/>
        <v/>
      </c>
      <c r="AF172" s="202">
        <f t="shared" si="641"/>
        <v>0</v>
      </c>
      <c r="AG172" s="202">
        <f t="shared" si="641"/>
        <v>0</v>
      </c>
      <c r="AH172" s="202">
        <f t="shared" si="641"/>
        <v>0</v>
      </c>
      <c r="AI172" s="203">
        <f t="shared" si="642"/>
        <v>0</v>
      </c>
      <c r="AJ172" s="212" t="str">
        <f t="shared" ref="AJ172:AJ177" si="673">IF(AI172=0,"",((AF172*3)+(AG172*1.5)+(AH172*0))/AI172)</f>
        <v/>
      </c>
      <c r="AK172" s="202">
        <f t="shared" si="643"/>
        <v>0</v>
      </c>
      <c r="AL172" s="202">
        <f t="shared" si="643"/>
        <v>0</v>
      </c>
      <c r="AM172" s="202">
        <f t="shared" si="643"/>
        <v>0</v>
      </c>
      <c r="AN172" s="203">
        <f t="shared" si="644"/>
        <v>0</v>
      </c>
      <c r="AO172" s="212" t="str">
        <f t="shared" ref="AO172:AO177" si="674">IF(AN172=0,"",((AK172*3)+(AL172*1.5)+(AM172*0))/AN172)</f>
        <v/>
      </c>
      <c r="AP172" s="202">
        <f t="shared" si="645"/>
        <v>0</v>
      </c>
      <c r="AQ172" s="202">
        <f t="shared" si="645"/>
        <v>0</v>
      </c>
      <c r="AR172" s="202">
        <f t="shared" si="645"/>
        <v>0</v>
      </c>
      <c r="AS172" s="203">
        <f t="shared" si="646"/>
        <v>0</v>
      </c>
      <c r="AT172" s="212" t="str">
        <f t="shared" si="647"/>
        <v/>
      </c>
      <c r="AU172" s="202">
        <f t="shared" si="648"/>
        <v>0</v>
      </c>
      <c r="AV172" s="202">
        <f t="shared" si="648"/>
        <v>0</v>
      </c>
      <c r="AW172" s="202">
        <f t="shared" si="648"/>
        <v>0</v>
      </c>
      <c r="AX172" s="203">
        <f t="shared" si="649"/>
        <v>0</v>
      </c>
      <c r="AY172" s="212" t="str">
        <f t="shared" si="650"/>
        <v/>
      </c>
      <c r="AZ172" s="202">
        <f t="shared" si="651"/>
        <v>0</v>
      </c>
      <c r="BA172" s="202">
        <f t="shared" si="651"/>
        <v>0</v>
      </c>
      <c r="BB172" s="202">
        <f t="shared" si="651"/>
        <v>0</v>
      </c>
      <c r="BC172" s="203">
        <f t="shared" si="652"/>
        <v>0</v>
      </c>
      <c r="BD172" s="212" t="str">
        <f t="shared" si="653"/>
        <v/>
      </c>
      <c r="BE172" s="202">
        <f t="shared" si="654"/>
        <v>0</v>
      </c>
      <c r="BF172" s="202">
        <f t="shared" si="654"/>
        <v>0</v>
      </c>
      <c r="BG172" s="202">
        <f t="shared" si="654"/>
        <v>0</v>
      </c>
      <c r="BH172" s="203">
        <f t="shared" si="655"/>
        <v>0</v>
      </c>
      <c r="BI172" s="212" t="str">
        <f t="shared" si="656"/>
        <v/>
      </c>
      <c r="BJ172" s="503"/>
      <c r="BK172" s="479">
        <v>2</v>
      </c>
      <c r="BL172" s="246">
        <f t="shared" si="657"/>
        <v>0</v>
      </c>
      <c r="BM172" s="246">
        <f t="shared" si="657"/>
        <v>0</v>
      </c>
      <c r="BN172" s="246">
        <f t="shared" si="657"/>
        <v>0</v>
      </c>
      <c r="BO172" s="246"/>
      <c r="BP172" s="247">
        <f t="shared" si="658"/>
        <v>0</v>
      </c>
      <c r="BQ172" s="248" t="str">
        <f t="shared" si="659"/>
        <v/>
      </c>
      <c r="BR172" s="471">
        <f t="shared" si="660"/>
        <v>0</v>
      </c>
      <c r="BS172" s="246">
        <f t="shared" si="660"/>
        <v>0</v>
      </c>
      <c r="BT172" s="246">
        <f t="shared" si="660"/>
        <v>0</v>
      </c>
      <c r="BU172" s="484">
        <f t="shared" si="661"/>
        <v>0</v>
      </c>
      <c r="BV172" s="248" t="str">
        <f t="shared" ref="BV172:BV177" si="675">IF(BU172=0,"",((BR172*3)+(BS172*1.5)+(BT172*0))/BU172)</f>
        <v/>
      </c>
      <c r="BW172" s="471">
        <f t="shared" si="662"/>
        <v>0</v>
      </c>
      <c r="BX172" s="246">
        <f t="shared" si="662"/>
        <v>0</v>
      </c>
      <c r="BY172" s="246">
        <f t="shared" si="662"/>
        <v>0</v>
      </c>
      <c r="BZ172" s="484">
        <f t="shared" si="663"/>
        <v>0</v>
      </c>
      <c r="CA172" s="248" t="str">
        <f t="shared" ref="CA172:CA177" si="676">IF(BZ172=0,"",((BW172*3)+(BX172*1.5)+(BY172*0))/BZ172)</f>
        <v/>
      </c>
      <c r="CB172" s="471">
        <f t="shared" si="664"/>
        <v>0</v>
      </c>
      <c r="CC172" s="246">
        <f t="shared" si="664"/>
        <v>0</v>
      </c>
      <c r="CD172" s="246">
        <f t="shared" si="664"/>
        <v>0</v>
      </c>
      <c r="CE172" s="484">
        <f t="shared" si="665"/>
        <v>0</v>
      </c>
      <c r="CF172" s="248" t="str">
        <f t="shared" ref="CF172:CF177" si="677">IF(CE172=0,"",((CB172*3)+(CC172*1.5)+(CD172*0))/CE172)</f>
        <v/>
      </c>
      <c r="CG172" s="471">
        <f t="shared" si="666"/>
        <v>0</v>
      </c>
      <c r="CH172" s="246">
        <f t="shared" si="666"/>
        <v>0</v>
      </c>
      <c r="CI172" s="246">
        <f t="shared" si="666"/>
        <v>0</v>
      </c>
      <c r="CJ172" s="484">
        <f t="shared" si="667"/>
        <v>0</v>
      </c>
      <c r="CK172" s="248" t="str">
        <f t="shared" si="668"/>
        <v/>
      </c>
      <c r="CL172" s="471">
        <f t="shared" si="669"/>
        <v>0</v>
      </c>
      <c r="CM172" s="246">
        <f t="shared" si="669"/>
        <v>0</v>
      </c>
      <c r="CN172" s="246">
        <f t="shared" si="669"/>
        <v>0</v>
      </c>
      <c r="CO172" s="247">
        <f t="shared" si="670"/>
        <v>0</v>
      </c>
      <c r="CP172" s="248" t="str">
        <f t="shared" ref="CP172:CP176" si="678">IF(CO172=0,"",((CL172*3)+(CM172*1.5)+(CN172*0))/CO172)</f>
        <v/>
      </c>
      <c r="CQ172" s="471">
        <f t="shared" si="671"/>
        <v>0</v>
      </c>
      <c r="CR172" s="246">
        <f t="shared" si="671"/>
        <v>0</v>
      </c>
      <c r="CS172" s="246">
        <f t="shared" si="671"/>
        <v>0</v>
      </c>
      <c r="CT172" s="484">
        <f t="shared" si="672"/>
        <v>0</v>
      </c>
      <c r="CU172" s="248" t="str">
        <f t="shared" ref="CU172:CU176" si="679">IF(CT172=0,"",((CQ172*3)+(CR172*1.5)+(CS172*0))/CT172)</f>
        <v/>
      </c>
      <c r="CV172" s="214"/>
    </row>
    <row r="173" spans="3:100" x14ac:dyDescent="0.25">
      <c r="C173" s="380">
        <f t="shared" si="510"/>
        <v>0</v>
      </c>
      <c r="I173" s="409" t="e">
        <f t="shared" ca="1" si="511"/>
        <v>#NAME?</v>
      </c>
      <c r="K173" s="110"/>
      <c r="L173" s="74" t="str">
        <f t="shared" si="512"/>
        <v/>
      </c>
      <c r="M173" s="11" t="str">
        <f t="shared" si="513"/>
        <v/>
      </c>
      <c r="N173" s="11" t="str">
        <f t="shared" si="514"/>
        <v/>
      </c>
      <c r="O173" s="11" t="str">
        <f t="shared" si="515"/>
        <v/>
      </c>
      <c r="P173" s="380">
        <f t="shared" si="516"/>
        <v>1</v>
      </c>
      <c r="Q173" s="380">
        <f t="shared" si="517"/>
        <v>1</v>
      </c>
      <c r="X173" s="503"/>
      <c r="Y173" s="466">
        <v>3</v>
      </c>
      <c r="Z173" s="199">
        <f t="shared" si="638"/>
        <v>0</v>
      </c>
      <c r="AA173" s="199">
        <f t="shared" si="638"/>
        <v>0</v>
      </c>
      <c r="AB173" s="199">
        <f t="shared" si="638"/>
        <v>0</v>
      </c>
      <c r="AC173" s="395"/>
      <c r="AD173" s="395">
        <f t="shared" si="639"/>
        <v>0</v>
      </c>
      <c r="AE173" s="213" t="str">
        <f t="shared" si="640"/>
        <v/>
      </c>
      <c r="AF173" s="199">
        <f t="shared" si="641"/>
        <v>0</v>
      </c>
      <c r="AG173" s="199">
        <f t="shared" si="641"/>
        <v>0</v>
      </c>
      <c r="AH173" s="199">
        <f t="shared" si="641"/>
        <v>0</v>
      </c>
      <c r="AI173" s="395">
        <f t="shared" si="642"/>
        <v>0</v>
      </c>
      <c r="AJ173" s="213" t="str">
        <f t="shared" si="673"/>
        <v/>
      </c>
      <c r="AK173" s="199">
        <f t="shared" si="643"/>
        <v>0</v>
      </c>
      <c r="AL173" s="199">
        <f t="shared" si="643"/>
        <v>0</v>
      </c>
      <c r="AM173" s="199">
        <f t="shared" si="643"/>
        <v>0</v>
      </c>
      <c r="AN173" s="395">
        <f t="shared" si="644"/>
        <v>0</v>
      </c>
      <c r="AO173" s="213" t="str">
        <f t="shared" si="674"/>
        <v/>
      </c>
      <c r="AP173" s="199">
        <f t="shared" si="645"/>
        <v>0</v>
      </c>
      <c r="AQ173" s="199">
        <f t="shared" si="645"/>
        <v>0</v>
      </c>
      <c r="AR173" s="199">
        <f t="shared" si="645"/>
        <v>0</v>
      </c>
      <c r="AS173" s="395">
        <f t="shared" si="646"/>
        <v>0</v>
      </c>
      <c r="AT173" s="213" t="str">
        <f t="shared" si="647"/>
        <v/>
      </c>
      <c r="AU173" s="199">
        <f t="shared" si="648"/>
        <v>0</v>
      </c>
      <c r="AV173" s="199">
        <f t="shared" si="648"/>
        <v>0</v>
      </c>
      <c r="AW173" s="199">
        <f t="shared" si="648"/>
        <v>0</v>
      </c>
      <c r="AX173" s="395">
        <f t="shared" si="649"/>
        <v>0</v>
      </c>
      <c r="AY173" s="213" t="str">
        <f t="shared" si="650"/>
        <v/>
      </c>
      <c r="AZ173" s="199">
        <f t="shared" si="651"/>
        <v>0</v>
      </c>
      <c r="BA173" s="199">
        <f t="shared" si="651"/>
        <v>0</v>
      </c>
      <c r="BB173" s="199">
        <f t="shared" si="651"/>
        <v>0</v>
      </c>
      <c r="BC173" s="395">
        <f t="shared" si="652"/>
        <v>0</v>
      </c>
      <c r="BD173" s="213" t="str">
        <f t="shared" si="653"/>
        <v/>
      </c>
      <c r="BE173" s="199">
        <f t="shared" si="654"/>
        <v>0</v>
      </c>
      <c r="BF173" s="199">
        <f t="shared" si="654"/>
        <v>0</v>
      </c>
      <c r="BG173" s="199">
        <f t="shared" si="654"/>
        <v>0</v>
      </c>
      <c r="BH173" s="395">
        <f t="shared" si="655"/>
        <v>0</v>
      </c>
      <c r="BI173" s="213" t="str">
        <f t="shared" si="656"/>
        <v/>
      </c>
      <c r="BJ173" s="503"/>
      <c r="BK173" s="132">
        <v>3</v>
      </c>
      <c r="BL173" s="177">
        <f t="shared" si="657"/>
        <v>0</v>
      </c>
      <c r="BM173" s="177">
        <f t="shared" si="657"/>
        <v>0</v>
      </c>
      <c r="BN173" s="177">
        <f t="shared" si="657"/>
        <v>0</v>
      </c>
      <c r="BO173" s="177"/>
      <c r="BP173" s="395">
        <f t="shared" si="658"/>
        <v>0</v>
      </c>
      <c r="BQ173" s="394" t="str">
        <f t="shared" si="659"/>
        <v/>
      </c>
      <c r="BR173" s="209">
        <f t="shared" si="660"/>
        <v>0</v>
      </c>
      <c r="BS173" s="177">
        <f t="shared" si="660"/>
        <v>0</v>
      </c>
      <c r="BT173" s="177">
        <f t="shared" si="660"/>
        <v>0</v>
      </c>
      <c r="BU173" s="485">
        <f t="shared" si="661"/>
        <v>0</v>
      </c>
      <c r="BV173" s="394" t="str">
        <f t="shared" si="675"/>
        <v/>
      </c>
      <c r="BW173" s="209">
        <f t="shared" si="662"/>
        <v>0</v>
      </c>
      <c r="BX173" s="177">
        <f t="shared" si="662"/>
        <v>0</v>
      </c>
      <c r="BY173" s="177">
        <f t="shared" si="662"/>
        <v>0</v>
      </c>
      <c r="BZ173" s="485">
        <f t="shared" si="663"/>
        <v>0</v>
      </c>
      <c r="CA173" s="394" t="str">
        <f t="shared" si="676"/>
        <v/>
      </c>
      <c r="CB173" s="209">
        <f t="shared" si="664"/>
        <v>0</v>
      </c>
      <c r="CC173" s="177">
        <f t="shared" si="664"/>
        <v>0</v>
      </c>
      <c r="CD173" s="177">
        <f t="shared" si="664"/>
        <v>0</v>
      </c>
      <c r="CE173" s="485">
        <f t="shared" si="665"/>
        <v>0</v>
      </c>
      <c r="CF173" s="394" t="str">
        <f t="shared" si="677"/>
        <v/>
      </c>
      <c r="CG173" s="209">
        <f t="shared" si="666"/>
        <v>0</v>
      </c>
      <c r="CH173" s="177">
        <f t="shared" si="666"/>
        <v>0</v>
      </c>
      <c r="CI173" s="177">
        <f t="shared" si="666"/>
        <v>0</v>
      </c>
      <c r="CJ173" s="485">
        <f t="shared" si="667"/>
        <v>0</v>
      </c>
      <c r="CK173" s="394" t="str">
        <f t="shared" si="668"/>
        <v/>
      </c>
      <c r="CL173" s="209">
        <f t="shared" si="669"/>
        <v>0</v>
      </c>
      <c r="CM173" s="177">
        <f t="shared" si="669"/>
        <v>0</v>
      </c>
      <c r="CN173" s="177">
        <f t="shared" si="669"/>
        <v>0</v>
      </c>
      <c r="CO173" s="464">
        <f t="shared" si="670"/>
        <v>0</v>
      </c>
      <c r="CP173" s="394" t="str">
        <f t="shared" si="678"/>
        <v/>
      </c>
      <c r="CQ173" s="209">
        <f t="shared" si="671"/>
        <v>0</v>
      </c>
      <c r="CR173" s="177">
        <f t="shared" si="671"/>
        <v>0</v>
      </c>
      <c r="CS173" s="177">
        <f t="shared" si="671"/>
        <v>0</v>
      </c>
      <c r="CT173" s="485">
        <f t="shared" si="672"/>
        <v>0</v>
      </c>
      <c r="CU173" s="394" t="str">
        <f t="shared" si="679"/>
        <v/>
      </c>
      <c r="CV173" s="214"/>
    </row>
    <row r="174" spans="3:100" x14ac:dyDescent="0.25">
      <c r="C174" s="380">
        <f t="shared" si="510"/>
        <v>0</v>
      </c>
      <c r="I174" s="409" t="e">
        <f t="shared" ca="1" si="511"/>
        <v>#NAME?</v>
      </c>
      <c r="K174" s="110"/>
      <c r="L174" s="74" t="str">
        <f t="shared" si="512"/>
        <v/>
      </c>
      <c r="M174" s="11" t="str">
        <f t="shared" si="513"/>
        <v/>
      </c>
      <c r="N174" s="11" t="str">
        <f t="shared" si="514"/>
        <v/>
      </c>
      <c r="O174" s="11" t="str">
        <f t="shared" si="515"/>
        <v/>
      </c>
      <c r="P174" s="380">
        <f t="shared" si="516"/>
        <v>1</v>
      </c>
      <c r="Q174" s="380">
        <f t="shared" si="517"/>
        <v>1</v>
      </c>
      <c r="X174" s="503"/>
      <c r="Y174" s="476">
        <v>4</v>
      </c>
      <c r="Z174" s="202">
        <f t="shared" si="638"/>
        <v>0</v>
      </c>
      <c r="AA174" s="202">
        <f t="shared" si="638"/>
        <v>0</v>
      </c>
      <c r="AB174" s="202">
        <f t="shared" si="638"/>
        <v>0</v>
      </c>
      <c r="AC174" s="203"/>
      <c r="AD174" s="203">
        <f t="shared" si="639"/>
        <v>0</v>
      </c>
      <c r="AE174" s="212" t="str">
        <f t="shared" si="640"/>
        <v/>
      </c>
      <c r="AF174" s="202">
        <f t="shared" si="641"/>
        <v>0</v>
      </c>
      <c r="AG174" s="202">
        <f t="shared" si="641"/>
        <v>0</v>
      </c>
      <c r="AH174" s="202">
        <f t="shared" si="641"/>
        <v>0</v>
      </c>
      <c r="AI174" s="203">
        <f t="shared" si="642"/>
        <v>0</v>
      </c>
      <c r="AJ174" s="212" t="str">
        <f t="shared" si="673"/>
        <v/>
      </c>
      <c r="AK174" s="202">
        <f t="shared" si="643"/>
        <v>0</v>
      </c>
      <c r="AL174" s="202">
        <f t="shared" si="643"/>
        <v>0</v>
      </c>
      <c r="AM174" s="202">
        <f t="shared" si="643"/>
        <v>0</v>
      </c>
      <c r="AN174" s="203">
        <f t="shared" si="644"/>
        <v>0</v>
      </c>
      <c r="AO174" s="212" t="str">
        <f t="shared" si="674"/>
        <v/>
      </c>
      <c r="AP174" s="202">
        <f t="shared" si="645"/>
        <v>0</v>
      </c>
      <c r="AQ174" s="202">
        <f t="shared" si="645"/>
        <v>0</v>
      </c>
      <c r="AR174" s="202">
        <f t="shared" si="645"/>
        <v>0</v>
      </c>
      <c r="AS174" s="203">
        <f t="shared" si="646"/>
        <v>0</v>
      </c>
      <c r="AT174" s="212" t="str">
        <f t="shared" si="647"/>
        <v/>
      </c>
      <c r="AU174" s="202">
        <f t="shared" si="648"/>
        <v>0</v>
      </c>
      <c r="AV174" s="202">
        <f t="shared" si="648"/>
        <v>0</v>
      </c>
      <c r="AW174" s="202">
        <f t="shared" si="648"/>
        <v>0</v>
      </c>
      <c r="AX174" s="203">
        <f t="shared" si="649"/>
        <v>0</v>
      </c>
      <c r="AY174" s="212" t="str">
        <f t="shared" si="650"/>
        <v/>
      </c>
      <c r="AZ174" s="202">
        <f t="shared" si="651"/>
        <v>0</v>
      </c>
      <c r="BA174" s="202">
        <f t="shared" si="651"/>
        <v>0</v>
      </c>
      <c r="BB174" s="202">
        <f t="shared" si="651"/>
        <v>0</v>
      </c>
      <c r="BC174" s="203">
        <f t="shared" si="652"/>
        <v>0</v>
      </c>
      <c r="BD174" s="212" t="str">
        <f t="shared" si="653"/>
        <v/>
      </c>
      <c r="BE174" s="202">
        <f t="shared" si="654"/>
        <v>0</v>
      </c>
      <c r="BF174" s="202">
        <f t="shared" si="654"/>
        <v>0</v>
      </c>
      <c r="BG174" s="202">
        <f t="shared" si="654"/>
        <v>0</v>
      </c>
      <c r="BH174" s="203">
        <f t="shared" si="655"/>
        <v>0</v>
      </c>
      <c r="BI174" s="212" t="str">
        <f t="shared" si="656"/>
        <v/>
      </c>
      <c r="BJ174" s="503"/>
      <c r="BK174" s="479">
        <v>4</v>
      </c>
      <c r="BL174" s="246">
        <f t="shared" si="657"/>
        <v>0</v>
      </c>
      <c r="BM174" s="246">
        <f t="shared" si="657"/>
        <v>0</v>
      </c>
      <c r="BN174" s="246">
        <f t="shared" si="657"/>
        <v>0</v>
      </c>
      <c r="BO174" s="246"/>
      <c r="BP174" s="247">
        <f t="shared" si="658"/>
        <v>0</v>
      </c>
      <c r="BQ174" s="248" t="str">
        <f t="shared" si="659"/>
        <v/>
      </c>
      <c r="BR174" s="471">
        <f t="shared" si="660"/>
        <v>0</v>
      </c>
      <c r="BS174" s="246">
        <f t="shared" si="660"/>
        <v>0</v>
      </c>
      <c r="BT174" s="246">
        <f t="shared" si="660"/>
        <v>0</v>
      </c>
      <c r="BU174" s="484">
        <f t="shared" si="661"/>
        <v>0</v>
      </c>
      <c r="BV174" s="248" t="str">
        <f t="shared" si="675"/>
        <v/>
      </c>
      <c r="BW174" s="471">
        <f t="shared" si="662"/>
        <v>0</v>
      </c>
      <c r="BX174" s="246">
        <f t="shared" si="662"/>
        <v>0</v>
      </c>
      <c r="BY174" s="246">
        <f t="shared" si="662"/>
        <v>0</v>
      </c>
      <c r="BZ174" s="484">
        <f t="shared" si="663"/>
        <v>0</v>
      </c>
      <c r="CA174" s="248" t="str">
        <f t="shared" si="676"/>
        <v/>
      </c>
      <c r="CB174" s="471">
        <f t="shared" si="664"/>
        <v>0</v>
      </c>
      <c r="CC174" s="246">
        <f t="shared" si="664"/>
        <v>0</v>
      </c>
      <c r="CD174" s="246">
        <f t="shared" si="664"/>
        <v>0</v>
      </c>
      <c r="CE174" s="484">
        <f t="shared" si="665"/>
        <v>0</v>
      </c>
      <c r="CF174" s="248" t="str">
        <f t="shared" si="677"/>
        <v/>
      </c>
      <c r="CG174" s="471">
        <f t="shared" si="666"/>
        <v>0</v>
      </c>
      <c r="CH174" s="246">
        <f t="shared" si="666"/>
        <v>0</v>
      </c>
      <c r="CI174" s="246">
        <f t="shared" si="666"/>
        <v>0</v>
      </c>
      <c r="CJ174" s="484">
        <f t="shared" si="667"/>
        <v>0</v>
      </c>
      <c r="CK174" s="248" t="str">
        <f t="shared" si="668"/>
        <v/>
      </c>
      <c r="CL174" s="471">
        <f t="shared" si="669"/>
        <v>0</v>
      </c>
      <c r="CM174" s="246">
        <f t="shared" si="669"/>
        <v>0</v>
      </c>
      <c r="CN174" s="246">
        <f t="shared" si="669"/>
        <v>0</v>
      </c>
      <c r="CO174" s="247">
        <f t="shared" si="670"/>
        <v>0</v>
      </c>
      <c r="CP174" s="248" t="str">
        <f t="shared" si="678"/>
        <v/>
      </c>
      <c r="CQ174" s="471">
        <f t="shared" si="671"/>
        <v>0</v>
      </c>
      <c r="CR174" s="246">
        <f t="shared" si="671"/>
        <v>0</v>
      </c>
      <c r="CS174" s="246">
        <f t="shared" si="671"/>
        <v>0</v>
      </c>
      <c r="CT174" s="484">
        <f t="shared" si="672"/>
        <v>0</v>
      </c>
      <c r="CU174" s="248" t="str">
        <f t="shared" si="679"/>
        <v/>
      </c>
      <c r="CV174" s="214"/>
    </row>
    <row r="175" spans="3:100" x14ac:dyDescent="0.25">
      <c r="C175" s="380">
        <f t="shared" si="510"/>
        <v>0</v>
      </c>
      <c r="I175" s="409" t="e">
        <f t="shared" ca="1" si="511"/>
        <v>#NAME?</v>
      </c>
      <c r="K175" s="110"/>
      <c r="L175" s="74" t="str">
        <f t="shared" si="512"/>
        <v/>
      </c>
      <c r="M175" s="11" t="str">
        <f t="shared" si="513"/>
        <v/>
      </c>
      <c r="N175" s="11" t="str">
        <f t="shared" si="514"/>
        <v/>
      </c>
      <c r="O175" s="11" t="str">
        <f t="shared" si="515"/>
        <v/>
      </c>
      <c r="P175" s="380">
        <f t="shared" si="516"/>
        <v>1</v>
      </c>
      <c r="Q175" s="380">
        <f t="shared" si="517"/>
        <v>1</v>
      </c>
      <c r="X175" s="503"/>
      <c r="Y175" s="466">
        <v>5</v>
      </c>
      <c r="Z175" s="199">
        <f t="shared" si="638"/>
        <v>0</v>
      </c>
      <c r="AA175" s="199">
        <f t="shared" si="638"/>
        <v>0</v>
      </c>
      <c r="AB175" s="199">
        <f t="shared" si="638"/>
        <v>0</v>
      </c>
      <c r="AC175" s="395"/>
      <c r="AD175" s="395">
        <f t="shared" si="639"/>
        <v>0</v>
      </c>
      <c r="AE175" s="213" t="str">
        <f t="shared" si="640"/>
        <v/>
      </c>
      <c r="AF175" s="199">
        <f t="shared" si="641"/>
        <v>0</v>
      </c>
      <c r="AG175" s="199">
        <f t="shared" si="641"/>
        <v>0</v>
      </c>
      <c r="AH175" s="199">
        <f t="shared" si="641"/>
        <v>0</v>
      </c>
      <c r="AI175" s="395">
        <f t="shared" si="642"/>
        <v>0</v>
      </c>
      <c r="AJ175" s="213" t="str">
        <f t="shared" si="673"/>
        <v/>
      </c>
      <c r="AK175" s="199">
        <f t="shared" si="643"/>
        <v>0</v>
      </c>
      <c r="AL175" s="199">
        <f t="shared" si="643"/>
        <v>0</v>
      </c>
      <c r="AM175" s="199">
        <f t="shared" si="643"/>
        <v>0</v>
      </c>
      <c r="AN175" s="395">
        <f t="shared" si="644"/>
        <v>0</v>
      </c>
      <c r="AO175" s="213" t="str">
        <f t="shared" si="674"/>
        <v/>
      </c>
      <c r="AP175" s="199">
        <f t="shared" si="645"/>
        <v>0</v>
      </c>
      <c r="AQ175" s="199">
        <f t="shared" si="645"/>
        <v>0</v>
      </c>
      <c r="AR175" s="199">
        <f t="shared" si="645"/>
        <v>0</v>
      </c>
      <c r="AS175" s="395">
        <f t="shared" si="646"/>
        <v>0</v>
      </c>
      <c r="AT175" s="213" t="str">
        <f t="shared" si="647"/>
        <v/>
      </c>
      <c r="AU175" s="199">
        <f t="shared" si="648"/>
        <v>0</v>
      </c>
      <c r="AV175" s="199">
        <f t="shared" si="648"/>
        <v>0</v>
      </c>
      <c r="AW175" s="199">
        <f t="shared" si="648"/>
        <v>0</v>
      </c>
      <c r="AX175" s="395">
        <f t="shared" si="649"/>
        <v>0</v>
      </c>
      <c r="AY175" s="213" t="str">
        <f t="shared" si="650"/>
        <v/>
      </c>
      <c r="AZ175" s="199">
        <f t="shared" si="651"/>
        <v>0</v>
      </c>
      <c r="BA175" s="199">
        <f t="shared" si="651"/>
        <v>0</v>
      </c>
      <c r="BB175" s="199">
        <f t="shared" si="651"/>
        <v>0</v>
      </c>
      <c r="BC175" s="395">
        <f t="shared" si="652"/>
        <v>0</v>
      </c>
      <c r="BD175" s="213" t="str">
        <f t="shared" si="653"/>
        <v/>
      </c>
      <c r="BE175" s="199">
        <f t="shared" si="654"/>
        <v>0</v>
      </c>
      <c r="BF175" s="199">
        <f t="shared" si="654"/>
        <v>0</v>
      </c>
      <c r="BG175" s="199">
        <f t="shared" si="654"/>
        <v>0</v>
      </c>
      <c r="BH175" s="395">
        <f t="shared" si="655"/>
        <v>0</v>
      </c>
      <c r="BI175" s="213" t="str">
        <f t="shared" si="656"/>
        <v/>
      </c>
      <c r="BJ175" s="503"/>
      <c r="BK175" s="132">
        <v>5</v>
      </c>
      <c r="BL175" s="177">
        <f t="shared" si="657"/>
        <v>0</v>
      </c>
      <c r="BM175" s="177">
        <f t="shared" si="657"/>
        <v>0</v>
      </c>
      <c r="BN175" s="177">
        <f t="shared" si="657"/>
        <v>0</v>
      </c>
      <c r="BO175" s="177"/>
      <c r="BP175" s="395">
        <f t="shared" si="658"/>
        <v>0</v>
      </c>
      <c r="BQ175" s="394" t="str">
        <f t="shared" si="659"/>
        <v/>
      </c>
      <c r="BR175" s="209">
        <f t="shared" si="660"/>
        <v>0</v>
      </c>
      <c r="BS175" s="177">
        <f t="shared" si="660"/>
        <v>0</v>
      </c>
      <c r="BT175" s="177">
        <f t="shared" si="660"/>
        <v>0</v>
      </c>
      <c r="BU175" s="485">
        <f t="shared" si="661"/>
        <v>0</v>
      </c>
      <c r="BV175" s="394" t="str">
        <f t="shared" si="675"/>
        <v/>
      </c>
      <c r="BW175" s="209">
        <f t="shared" si="662"/>
        <v>0</v>
      </c>
      <c r="BX175" s="177">
        <f t="shared" si="662"/>
        <v>0</v>
      </c>
      <c r="BY175" s="177">
        <f t="shared" si="662"/>
        <v>0</v>
      </c>
      <c r="BZ175" s="485">
        <f t="shared" si="663"/>
        <v>0</v>
      </c>
      <c r="CA175" s="394" t="str">
        <f t="shared" si="676"/>
        <v/>
      </c>
      <c r="CB175" s="209">
        <f t="shared" si="664"/>
        <v>0</v>
      </c>
      <c r="CC175" s="177">
        <f t="shared" si="664"/>
        <v>0</v>
      </c>
      <c r="CD175" s="177">
        <f t="shared" si="664"/>
        <v>0</v>
      </c>
      <c r="CE175" s="485">
        <f t="shared" si="665"/>
        <v>0</v>
      </c>
      <c r="CF175" s="394" t="str">
        <f t="shared" si="677"/>
        <v/>
      </c>
      <c r="CG175" s="209">
        <f t="shared" si="666"/>
        <v>0</v>
      </c>
      <c r="CH175" s="177">
        <f t="shared" si="666"/>
        <v>0</v>
      </c>
      <c r="CI175" s="177">
        <f t="shared" si="666"/>
        <v>0</v>
      </c>
      <c r="CJ175" s="485">
        <f t="shared" si="667"/>
        <v>0</v>
      </c>
      <c r="CK175" s="394" t="str">
        <f t="shared" si="668"/>
        <v/>
      </c>
      <c r="CL175" s="209">
        <f t="shared" si="669"/>
        <v>0</v>
      </c>
      <c r="CM175" s="177">
        <f t="shared" si="669"/>
        <v>0</v>
      </c>
      <c r="CN175" s="177">
        <f t="shared" si="669"/>
        <v>0</v>
      </c>
      <c r="CO175" s="464">
        <f t="shared" si="670"/>
        <v>0</v>
      </c>
      <c r="CP175" s="394" t="str">
        <f t="shared" si="678"/>
        <v/>
      </c>
      <c r="CQ175" s="209">
        <f t="shared" si="671"/>
        <v>0</v>
      </c>
      <c r="CR175" s="177">
        <f t="shared" si="671"/>
        <v>0</v>
      </c>
      <c r="CS175" s="177">
        <f t="shared" si="671"/>
        <v>0</v>
      </c>
      <c r="CT175" s="485">
        <f t="shared" si="672"/>
        <v>0</v>
      </c>
      <c r="CU175" s="394" t="str">
        <f t="shared" si="679"/>
        <v/>
      </c>
      <c r="CV175" s="214"/>
    </row>
    <row r="176" spans="3:100" ht="15.75" thickBot="1" x14ac:dyDescent="0.3">
      <c r="C176" s="380">
        <f t="shared" si="510"/>
        <v>0</v>
      </c>
      <c r="I176" s="409" t="e">
        <f t="shared" ca="1" si="511"/>
        <v>#NAME?</v>
      </c>
      <c r="K176" s="110"/>
      <c r="L176" s="74" t="str">
        <f t="shared" si="512"/>
        <v/>
      </c>
      <c r="M176" s="11" t="str">
        <f t="shared" si="513"/>
        <v/>
      </c>
      <c r="N176" s="11" t="str">
        <f t="shared" si="514"/>
        <v/>
      </c>
      <c r="O176" s="11" t="str">
        <f t="shared" si="515"/>
        <v/>
      </c>
      <c r="P176" s="380">
        <f t="shared" si="516"/>
        <v>1</v>
      </c>
      <c r="Q176" s="380">
        <f t="shared" si="517"/>
        <v>1</v>
      </c>
      <c r="X176" s="504"/>
      <c r="Y176" s="477">
        <v>6</v>
      </c>
      <c r="Z176" s="470">
        <f t="shared" si="638"/>
        <v>0</v>
      </c>
      <c r="AA176" s="470">
        <f t="shared" si="638"/>
        <v>0</v>
      </c>
      <c r="AB176" s="470">
        <f t="shared" si="638"/>
        <v>0</v>
      </c>
      <c r="AC176" s="203"/>
      <c r="AD176" s="203">
        <f t="shared" si="639"/>
        <v>0</v>
      </c>
      <c r="AE176" s="212" t="str">
        <f t="shared" si="640"/>
        <v/>
      </c>
      <c r="AF176" s="469">
        <f t="shared" si="641"/>
        <v>0</v>
      </c>
      <c r="AG176" s="470">
        <f t="shared" si="641"/>
        <v>0</v>
      </c>
      <c r="AH176" s="470">
        <f t="shared" si="641"/>
        <v>0</v>
      </c>
      <c r="AI176" s="203">
        <f t="shared" si="642"/>
        <v>0</v>
      </c>
      <c r="AJ176" s="216" t="str">
        <f t="shared" si="673"/>
        <v/>
      </c>
      <c r="AK176" s="470">
        <f t="shared" si="643"/>
        <v>0</v>
      </c>
      <c r="AL176" s="470">
        <f t="shared" si="643"/>
        <v>0</v>
      </c>
      <c r="AM176" s="470">
        <f t="shared" si="643"/>
        <v>0</v>
      </c>
      <c r="AN176" s="203">
        <f t="shared" si="644"/>
        <v>0</v>
      </c>
      <c r="AO176" s="212" t="str">
        <f t="shared" si="674"/>
        <v/>
      </c>
      <c r="AP176" s="202">
        <f t="shared" si="645"/>
        <v>0</v>
      </c>
      <c r="AQ176" s="202">
        <f t="shared" si="645"/>
        <v>0</v>
      </c>
      <c r="AR176" s="202">
        <f t="shared" si="645"/>
        <v>0</v>
      </c>
      <c r="AS176" s="203">
        <f t="shared" si="646"/>
        <v>0</v>
      </c>
      <c r="AT176" s="212" t="str">
        <f t="shared" si="647"/>
        <v/>
      </c>
      <c r="AU176" s="469">
        <f t="shared" si="648"/>
        <v>0</v>
      </c>
      <c r="AV176" s="470">
        <f t="shared" si="648"/>
        <v>0</v>
      </c>
      <c r="AW176" s="470">
        <f t="shared" si="648"/>
        <v>0</v>
      </c>
      <c r="AX176" s="203">
        <f t="shared" si="649"/>
        <v>0</v>
      </c>
      <c r="AY176" s="216" t="str">
        <f t="shared" si="650"/>
        <v/>
      </c>
      <c r="AZ176" s="202">
        <f t="shared" si="651"/>
        <v>0</v>
      </c>
      <c r="BA176" s="202">
        <f t="shared" si="651"/>
        <v>0</v>
      </c>
      <c r="BB176" s="202">
        <f t="shared" si="651"/>
        <v>0</v>
      </c>
      <c r="BC176" s="205">
        <f t="shared" si="652"/>
        <v>0</v>
      </c>
      <c r="BD176" s="216" t="str">
        <f t="shared" si="653"/>
        <v/>
      </c>
      <c r="BE176" s="469">
        <f t="shared" si="654"/>
        <v>0</v>
      </c>
      <c r="BF176" s="470">
        <f t="shared" si="654"/>
        <v>0</v>
      </c>
      <c r="BG176" s="470">
        <f t="shared" si="654"/>
        <v>0</v>
      </c>
      <c r="BH176" s="203">
        <f t="shared" si="655"/>
        <v>0</v>
      </c>
      <c r="BI176" s="212" t="str">
        <f t="shared" si="656"/>
        <v/>
      </c>
      <c r="BJ176" s="504"/>
      <c r="BK176" s="480">
        <v>6</v>
      </c>
      <c r="BL176" s="427">
        <f t="shared" si="657"/>
        <v>0</v>
      </c>
      <c r="BM176" s="427">
        <f t="shared" si="657"/>
        <v>0</v>
      </c>
      <c r="BN176" s="427">
        <f t="shared" si="657"/>
        <v>0</v>
      </c>
      <c r="BO176" s="427"/>
      <c r="BP176" s="249">
        <f t="shared" si="658"/>
        <v>0</v>
      </c>
      <c r="BQ176" s="428" t="str">
        <f t="shared" si="659"/>
        <v/>
      </c>
      <c r="BR176" s="472">
        <f t="shared" si="660"/>
        <v>0</v>
      </c>
      <c r="BS176" s="427">
        <f t="shared" si="660"/>
        <v>0</v>
      </c>
      <c r="BT176" s="427">
        <f t="shared" si="660"/>
        <v>0</v>
      </c>
      <c r="BU176" s="486">
        <f t="shared" si="661"/>
        <v>0</v>
      </c>
      <c r="BV176" s="428" t="str">
        <f t="shared" si="675"/>
        <v/>
      </c>
      <c r="BW176" s="472">
        <f t="shared" si="662"/>
        <v>0</v>
      </c>
      <c r="BX176" s="427">
        <f t="shared" si="662"/>
        <v>0</v>
      </c>
      <c r="BY176" s="427">
        <f t="shared" si="662"/>
        <v>0</v>
      </c>
      <c r="BZ176" s="486">
        <f t="shared" si="663"/>
        <v>0</v>
      </c>
      <c r="CA176" s="428" t="str">
        <f t="shared" si="676"/>
        <v/>
      </c>
      <c r="CB176" s="472">
        <f t="shared" si="664"/>
        <v>0</v>
      </c>
      <c r="CC176" s="427">
        <f t="shared" si="664"/>
        <v>0</v>
      </c>
      <c r="CD176" s="427">
        <f t="shared" si="664"/>
        <v>0</v>
      </c>
      <c r="CE176" s="486">
        <f t="shared" si="665"/>
        <v>0</v>
      </c>
      <c r="CF176" s="428" t="str">
        <f t="shared" si="677"/>
        <v/>
      </c>
      <c r="CG176" s="472">
        <f t="shared" si="666"/>
        <v>0</v>
      </c>
      <c r="CH176" s="427">
        <f t="shared" si="666"/>
        <v>0</v>
      </c>
      <c r="CI176" s="427">
        <f t="shared" si="666"/>
        <v>0</v>
      </c>
      <c r="CJ176" s="486">
        <f t="shared" si="667"/>
        <v>0</v>
      </c>
      <c r="CK176" s="428" t="str">
        <f t="shared" si="668"/>
        <v/>
      </c>
      <c r="CL176" s="472">
        <f t="shared" si="669"/>
        <v>0</v>
      </c>
      <c r="CM176" s="427">
        <f t="shared" si="669"/>
        <v>0</v>
      </c>
      <c r="CN176" s="427">
        <f t="shared" si="669"/>
        <v>0</v>
      </c>
      <c r="CO176" s="249">
        <f t="shared" si="670"/>
        <v>0</v>
      </c>
      <c r="CP176" s="428" t="str">
        <f t="shared" si="678"/>
        <v/>
      </c>
      <c r="CQ176" s="472">
        <f t="shared" si="671"/>
        <v>0</v>
      </c>
      <c r="CR176" s="427">
        <f t="shared" si="671"/>
        <v>0</v>
      </c>
      <c r="CS176" s="427">
        <f t="shared" si="671"/>
        <v>0</v>
      </c>
      <c r="CT176" s="486">
        <f t="shared" si="672"/>
        <v>0</v>
      </c>
      <c r="CU176" s="428" t="str">
        <f t="shared" si="679"/>
        <v/>
      </c>
      <c r="CV176" s="214"/>
    </row>
    <row r="177" spans="3:100" ht="16.5" thickBot="1" x14ac:dyDescent="0.3">
      <c r="C177" s="380">
        <f t="shared" si="510"/>
        <v>0</v>
      </c>
      <c r="I177" s="409" t="e">
        <f t="shared" ca="1" si="511"/>
        <v>#NAME?</v>
      </c>
      <c r="K177" s="110"/>
      <c r="L177" s="74" t="str">
        <f t="shared" si="512"/>
        <v/>
      </c>
      <c r="M177" s="11" t="str">
        <f t="shared" si="513"/>
        <v/>
      </c>
      <c r="N177" s="11" t="str">
        <f t="shared" si="514"/>
        <v/>
      </c>
      <c r="O177" s="11" t="str">
        <f t="shared" si="515"/>
        <v/>
      </c>
      <c r="P177" s="380">
        <f t="shared" si="516"/>
        <v>1</v>
      </c>
      <c r="Q177" s="380">
        <f t="shared" si="517"/>
        <v>1</v>
      </c>
      <c r="X177" s="505" t="s">
        <v>130</v>
      </c>
      <c r="Y177" s="506"/>
      <c r="Z177" s="206">
        <f>SUM(Z171:Z176)</f>
        <v>0</v>
      </c>
      <c r="AA177" s="207">
        <f>SUM(AA171:AA176)</f>
        <v>0</v>
      </c>
      <c r="AB177" s="207">
        <f>SUM(AB171:AB176)</f>
        <v>0</v>
      </c>
      <c r="AC177" s="190"/>
      <c r="AD177" s="190">
        <f t="shared" si="639"/>
        <v>0</v>
      </c>
      <c r="AE177" s="196" t="str">
        <f t="shared" si="640"/>
        <v/>
      </c>
      <c r="AF177" s="206">
        <f>SUM(AF171:AF176)</f>
        <v>0</v>
      </c>
      <c r="AG177" s="207">
        <f>SUM(AG171:AG176)</f>
        <v>0</v>
      </c>
      <c r="AH177" s="207">
        <f>SUM(AH171:AH176)</f>
        <v>0</v>
      </c>
      <c r="AI177" s="190">
        <f t="shared" si="642"/>
        <v>0</v>
      </c>
      <c r="AJ177" s="465" t="str">
        <f t="shared" si="673"/>
        <v/>
      </c>
      <c r="AK177" s="207">
        <f>SUM(AK171:AK176)</f>
        <v>0</v>
      </c>
      <c r="AL177" s="207">
        <f>SUM(AL171:AL176)</f>
        <v>0</v>
      </c>
      <c r="AM177" s="207">
        <f>SUM(AM171:AM176)</f>
        <v>0</v>
      </c>
      <c r="AN177" s="190">
        <f t="shared" si="644"/>
        <v>0</v>
      </c>
      <c r="AO177" s="196" t="str">
        <f t="shared" si="674"/>
        <v/>
      </c>
      <c r="AP177" s="193">
        <f>SUM(AP171:AP176)</f>
        <v>0</v>
      </c>
      <c r="AQ177" s="194">
        <f>SUM(AQ171:AQ176)</f>
        <v>0</v>
      </c>
      <c r="AR177" s="194">
        <f>SUM(AR171:AR176)</f>
        <v>0</v>
      </c>
      <c r="AS177" s="190">
        <f t="shared" ref="AS177" si="680">SUM(AP177:AR177)</f>
        <v>0</v>
      </c>
      <c r="AT177" s="196" t="str">
        <f t="shared" si="647"/>
        <v/>
      </c>
      <c r="AU177" s="206">
        <f>SUM(AU171:AU176)</f>
        <v>0</v>
      </c>
      <c r="AV177" s="207">
        <f>SUM(AV171:AV176)</f>
        <v>0</v>
      </c>
      <c r="AW177" s="207">
        <f>SUM(AW171:AW176)</f>
        <v>0</v>
      </c>
      <c r="AX177" s="190">
        <f t="shared" si="649"/>
        <v>0</v>
      </c>
      <c r="AY177" s="196" t="str">
        <f t="shared" si="650"/>
        <v/>
      </c>
      <c r="AZ177" s="193">
        <f>SUM(AZ171:AZ176)</f>
        <v>0</v>
      </c>
      <c r="BA177" s="194">
        <f>SUM(BA171:BA176)</f>
        <v>0</v>
      </c>
      <c r="BB177" s="194">
        <f>SUM(BB171:BB176)</f>
        <v>0</v>
      </c>
      <c r="BC177" s="208">
        <f t="shared" si="652"/>
        <v>0</v>
      </c>
      <c r="BD177" s="396" t="str">
        <f t="shared" si="653"/>
        <v/>
      </c>
      <c r="BE177" s="207">
        <f>SUM(BE171:BE176)</f>
        <v>0</v>
      </c>
      <c r="BF177" s="207">
        <f>SUM(BF171:BF176)</f>
        <v>0</v>
      </c>
      <c r="BG177" s="207">
        <f>SUM(BG171:BG176)</f>
        <v>0</v>
      </c>
      <c r="BH177" s="190">
        <f t="shared" si="655"/>
        <v>0</v>
      </c>
      <c r="BI177" s="196" t="str">
        <f t="shared" si="656"/>
        <v/>
      </c>
      <c r="BJ177" s="507" t="s">
        <v>130</v>
      </c>
      <c r="BK177" s="508"/>
      <c r="BL177" s="206">
        <f>SUM(BL171:BL176)</f>
        <v>0</v>
      </c>
      <c r="BM177" s="207">
        <f>SUM(BM171:BM176)</f>
        <v>0</v>
      </c>
      <c r="BN177" s="207">
        <f>SUM(BN171:BN176)</f>
        <v>0</v>
      </c>
      <c r="BO177" s="207"/>
      <c r="BP177" s="208">
        <f t="shared" si="658"/>
        <v>0</v>
      </c>
      <c r="BQ177" s="430" t="str">
        <f t="shared" si="659"/>
        <v/>
      </c>
      <c r="BR177" s="206">
        <f>SUM(BR171:BR176)</f>
        <v>0</v>
      </c>
      <c r="BS177" s="207">
        <f>SUM(BS171:BS176)</f>
        <v>0</v>
      </c>
      <c r="BT177" s="207">
        <f>SUM(BT171:BT176)</f>
        <v>0</v>
      </c>
      <c r="BU177" s="487">
        <f t="shared" si="661"/>
        <v>0</v>
      </c>
      <c r="BV177" s="430" t="str">
        <f t="shared" si="675"/>
        <v/>
      </c>
      <c r="BW177" s="206">
        <f>SUM(BW171:BW176)</f>
        <v>0</v>
      </c>
      <c r="BX177" s="207">
        <f>SUM(BX171:BX176)</f>
        <v>0</v>
      </c>
      <c r="BY177" s="207">
        <f>SUM(BY171:BY176)</f>
        <v>0</v>
      </c>
      <c r="BZ177" s="487">
        <f t="shared" si="663"/>
        <v>0</v>
      </c>
      <c r="CA177" s="430" t="str">
        <f t="shared" si="676"/>
        <v/>
      </c>
      <c r="CB177" s="206">
        <f>SUM(CB171:CB176)</f>
        <v>0</v>
      </c>
      <c r="CC177" s="207">
        <f>SUM(CC171:CC176)</f>
        <v>0</v>
      </c>
      <c r="CD177" s="207">
        <f>SUM(CD171:CD176)</f>
        <v>0</v>
      </c>
      <c r="CE177" s="487">
        <f t="shared" si="665"/>
        <v>0</v>
      </c>
      <c r="CF177" s="430" t="str">
        <f t="shared" si="677"/>
        <v/>
      </c>
      <c r="CG177" s="206">
        <f>SUM(CG171:CG176)</f>
        <v>0</v>
      </c>
      <c r="CH177" s="207">
        <f>SUM(CH171:CH176)</f>
        <v>0</v>
      </c>
      <c r="CI177" s="207">
        <f>SUM(CI171:CI176)</f>
        <v>0</v>
      </c>
      <c r="CJ177" s="487">
        <f t="shared" si="667"/>
        <v>0</v>
      </c>
      <c r="CK177" s="430" t="str">
        <f t="shared" si="668"/>
        <v/>
      </c>
      <c r="CL177" s="206">
        <f>SUM(CL171:CL176)</f>
        <v>0</v>
      </c>
      <c r="CM177" s="207">
        <f>SUM(CM171:CM176)</f>
        <v>0</v>
      </c>
      <c r="CN177" s="207">
        <f>SUM(CN171:CN176)</f>
        <v>0</v>
      </c>
      <c r="CO177" s="487">
        <f t="shared" ref="CO177" si="681">SUM(CL177:CN177)</f>
        <v>0</v>
      </c>
      <c r="CP177" s="430" t="str">
        <f t="shared" ref="CP177" si="682">IF(CO177=0,"",((CL177*4)+(CM177*2)+(CN177*0))/CO177)</f>
        <v/>
      </c>
      <c r="CQ177" s="206">
        <f>SUM(CQ171:CQ176)</f>
        <v>0</v>
      </c>
      <c r="CR177" s="207">
        <f>SUM(CR171:CR176)</f>
        <v>0</v>
      </c>
      <c r="CS177" s="207">
        <f>SUM(CS171:CS176)</f>
        <v>0</v>
      </c>
      <c r="CT177" s="487">
        <f t="shared" ref="CT177" si="683">SUM(CQ177:CS177)</f>
        <v>0</v>
      </c>
      <c r="CU177" s="430" t="str">
        <f t="shared" ref="CU177" si="684">IF(CT177=0,"",((CQ177*4)+(CR177*2)+(CS177*0))/CT177)</f>
        <v/>
      </c>
      <c r="CV177" s="329"/>
    </row>
    <row r="178" spans="3:100" x14ac:dyDescent="0.25">
      <c r="C178" s="380">
        <f t="shared" si="510"/>
        <v>0</v>
      </c>
      <c r="I178" s="409" t="e">
        <f t="shared" ca="1" si="511"/>
        <v>#NAME?</v>
      </c>
      <c r="K178" s="110"/>
      <c r="L178" s="74" t="str">
        <f t="shared" si="512"/>
        <v/>
      </c>
      <c r="M178" s="11" t="str">
        <f t="shared" si="513"/>
        <v/>
      </c>
      <c r="N178" s="11" t="str">
        <f t="shared" si="514"/>
        <v/>
      </c>
      <c r="O178" s="11" t="str">
        <f t="shared" si="515"/>
        <v/>
      </c>
      <c r="P178" s="380">
        <f t="shared" si="516"/>
        <v>1</v>
      </c>
      <c r="Q178" s="380">
        <f t="shared" si="517"/>
        <v>1</v>
      </c>
    </row>
    <row r="179" spans="3:100" x14ac:dyDescent="0.25">
      <c r="C179" s="380">
        <f t="shared" si="510"/>
        <v>0</v>
      </c>
      <c r="I179" s="409" t="e">
        <f t="shared" ca="1" si="511"/>
        <v>#NAME?</v>
      </c>
      <c r="K179" s="110"/>
      <c r="L179" s="74" t="str">
        <f t="shared" si="512"/>
        <v/>
      </c>
      <c r="M179" s="11" t="str">
        <f t="shared" si="513"/>
        <v/>
      </c>
      <c r="N179" s="11" t="str">
        <f t="shared" si="514"/>
        <v/>
      </c>
      <c r="O179" s="11" t="str">
        <f t="shared" si="515"/>
        <v/>
      </c>
      <c r="P179" s="380">
        <f t="shared" si="516"/>
        <v>1</v>
      </c>
      <c r="Q179" s="380">
        <f t="shared" si="517"/>
        <v>1</v>
      </c>
    </row>
    <row r="180" spans="3:100" x14ac:dyDescent="0.25">
      <c r="C180" s="380">
        <f t="shared" si="510"/>
        <v>0</v>
      </c>
      <c r="I180" s="409" t="e">
        <f t="shared" ca="1" si="511"/>
        <v>#NAME?</v>
      </c>
      <c r="K180" s="110"/>
      <c r="L180" s="74" t="str">
        <f t="shared" si="512"/>
        <v/>
      </c>
      <c r="M180" s="11" t="str">
        <f t="shared" si="513"/>
        <v/>
      </c>
      <c r="N180" s="11" t="str">
        <f t="shared" si="514"/>
        <v/>
      </c>
      <c r="O180" s="11" t="str">
        <f t="shared" si="515"/>
        <v/>
      </c>
      <c r="P180" s="380">
        <f t="shared" si="516"/>
        <v>1</v>
      </c>
      <c r="Q180" s="380">
        <f t="shared" si="517"/>
        <v>1</v>
      </c>
    </row>
    <row r="181" spans="3:100" x14ac:dyDescent="0.25">
      <c r="C181" s="380">
        <f t="shared" si="510"/>
        <v>0</v>
      </c>
      <c r="I181" s="409" t="e">
        <f t="shared" ca="1" si="511"/>
        <v>#NAME?</v>
      </c>
      <c r="K181" s="110"/>
      <c r="L181" s="74" t="str">
        <f t="shared" si="512"/>
        <v/>
      </c>
      <c r="M181" s="11" t="str">
        <f t="shared" si="513"/>
        <v/>
      </c>
      <c r="N181" s="11" t="str">
        <f t="shared" si="514"/>
        <v/>
      </c>
      <c r="O181" s="11" t="str">
        <f t="shared" si="515"/>
        <v/>
      </c>
      <c r="P181" s="380">
        <f t="shared" si="516"/>
        <v>1</v>
      </c>
      <c r="Q181" s="380">
        <f t="shared" si="517"/>
        <v>1</v>
      </c>
    </row>
    <row r="182" spans="3:100" x14ac:dyDescent="0.25">
      <c r="C182" s="380">
        <f t="shared" si="510"/>
        <v>0</v>
      </c>
      <c r="I182" s="409" t="e">
        <f t="shared" ca="1" si="511"/>
        <v>#NAME?</v>
      </c>
      <c r="K182" s="110"/>
      <c r="L182" s="74" t="str">
        <f t="shared" si="512"/>
        <v/>
      </c>
      <c r="M182" s="11" t="str">
        <f t="shared" si="513"/>
        <v/>
      </c>
      <c r="N182" s="11" t="str">
        <f t="shared" si="514"/>
        <v/>
      </c>
      <c r="O182" s="11" t="str">
        <f t="shared" si="515"/>
        <v/>
      </c>
      <c r="P182" s="380">
        <f t="shared" si="516"/>
        <v>1</v>
      </c>
      <c r="Q182" s="380">
        <f t="shared" si="517"/>
        <v>1</v>
      </c>
    </row>
    <row r="183" spans="3:100" x14ac:dyDescent="0.25">
      <c r="C183" s="380">
        <f t="shared" si="510"/>
        <v>0</v>
      </c>
      <c r="I183" s="409" t="e">
        <f t="shared" ca="1" si="511"/>
        <v>#NAME?</v>
      </c>
      <c r="K183" s="110"/>
      <c r="L183" s="74" t="str">
        <f t="shared" si="512"/>
        <v/>
      </c>
      <c r="M183" s="11" t="str">
        <f t="shared" si="513"/>
        <v/>
      </c>
      <c r="N183" s="11" t="str">
        <f t="shared" si="514"/>
        <v/>
      </c>
      <c r="O183" s="11" t="str">
        <f t="shared" si="515"/>
        <v/>
      </c>
      <c r="P183" s="380">
        <f t="shared" si="516"/>
        <v>1</v>
      </c>
      <c r="Q183" s="380">
        <f t="shared" si="517"/>
        <v>1</v>
      </c>
    </row>
    <row r="184" spans="3:100" x14ac:dyDescent="0.25">
      <c r="C184" s="380">
        <f t="shared" si="510"/>
        <v>0</v>
      </c>
      <c r="I184" s="409" t="e">
        <f t="shared" ca="1" si="511"/>
        <v>#NAME?</v>
      </c>
      <c r="K184" s="110"/>
      <c r="L184" s="74" t="str">
        <f t="shared" si="512"/>
        <v/>
      </c>
      <c r="M184" s="11" t="str">
        <f t="shared" si="513"/>
        <v/>
      </c>
      <c r="N184" s="11" t="str">
        <f t="shared" si="514"/>
        <v/>
      </c>
      <c r="O184" s="11" t="str">
        <f t="shared" si="515"/>
        <v/>
      </c>
      <c r="P184" s="380">
        <f t="shared" si="516"/>
        <v>1</v>
      </c>
      <c r="Q184" s="380">
        <f t="shared" si="517"/>
        <v>1</v>
      </c>
    </row>
    <row r="185" spans="3:100" x14ac:dyDescent="0.25">
      <c r="C185" s="380">
        <f t="shared" si="510"/>
        <v>0</v>
      </c>
      <c r="I185" s="409" t="e">
        <f t="shared" ca="1" si="511"/>
        <v>#NAME?</v>
      </c>
      <c r="K185" s="110"/>
      <c r="L185" s="74" t="str">
        <f t="shared" si="512"/>
        <v/>
      </c>
      <c r="M185" s="11" t="str">
        <f t="shared" si="513"/>
        <v/>
      </c>
      <c r="N185" s="11" t="str">
        <f t="shared" si="514"/>
        <v/>
      </c>
      <c r="O185" s="11" t="str">
        <f t="shared" si="515"/>
        <v/>
      </c>
      <c r="P185" s="380">
        <f t="shared" si="516"/>
        <v>1</v>
      </c>
      <c r="Q185" s="380">
        <f t="shared" si="517"/>
        <v>1</v>
      </c>
    </row>
    <row r="186" spans="3:100" x14ac:dyDescent="0.25">
      <c r="C186" s="380">
        <f t="shared" si="510"/>
        <v>0</v>
      </c>
      <c r="I186" s="409" t="e">
        <f t="shared" ca="1" si="511"/>
        <v>#NAME?</v>
      </c>
      <c r="K186" s="110"/>
      <c r="L186" s="74" t="str">
        <f t="shared" si="512"/>
        <v/>
      </c>
      <c r="M186" s="11" t="str">
        <f t="shared" si="513"/>
        <v/>
      </c>
      <c r="N186" s="11" t="str">
        <f t="shared" si="514"/>
        <v/>
      </c>
      <c r="O186" s="11" t="str">
        <f t="shared" si="515"/>
        <v/>
      </c>
      <c r="P186" s="380">
        <f t="shared" si="516"/>
        <v>1</v>
      </c>
      <c r="Q186" s="380">
        <f t="shared" si="517"/>
        <v>1</v>
      </c>
    </row>
    <row r="187" spans="3:100" x14ac:dyDescent="0.25">
      <c r="C187" s="380">
        <f t="shared" si="510"/>
        <v>0</v>
      </c>
      <c r="I187" s="409" t="e">
        <f t="shared" ca="1" si="511"/>
        <v>#NAME?</v>
      </c>
      <c r="K187" s="110"/>
      <c r="L187" s="74" t="str">
        <f t="shared" si="512"/>
        <v/>
      </c>
      <c r="M187" s="11" t="str">
        <f t="shared" si="513"/>
        <v/>
      </c>
      <c r="N187" s="11" t="str">
        <f t="shared" si="514"/>
        <v/>
      </c>
      <c r="O187" s="11" t="str">
        <f t="shared" si="515"/>
        <v/>
      </c>
      <c r="P187" s="380">
        <f t="shared" si="516"/>
        <v>1</v>
      </c>
      <c r="Q187" s="380">
        <f t="shared" si="517"/>
        <v>1</v>
      </c>
    </row>
    <row r="188" spans="3:100" x14ac:dyDescent="0.25">
      <c r="C188" s="380">
        <f t="shared" si="510"/>
        <v>0</v>
      </c>
      <c r="I188" s="409" t="e">
        <f t="shared" ca="1" si="511"/>
        <v>#NAME?</v>
      </c>
      <c r="K188" s="110"/>
      <c r="L188" s="74" t="str">
        <f t="shared" si="512"/>
        <v/>
      </c>
      <c r="M188" s="11" t="str">
        <f t="shared" si="513"/>
        <v/>
      </c>
      <c r="N188" s="11" t="str">
        <f t="shared" si="514"/>
        <v/>
      </c>
      <c r="O188" s="11" t="str">
        <f t="shared" si="515"/>
        <v/>
      </c>
      <c r="P188" s="380">
        <f t="shared" si="516"/>
        <v>1</v>
      </c>
      <c r="Q188" s="380">
        <f t="shared" si="517"/>
        <v>1</v>
      </c>
    </row>
    <row r="189" spans="3:100" x14ac:dyDescent="0.25">
      <c r="C189" s="380">
        <f t="shared" si="510"/>
        <v>0</v>
      </c>
      <c r="I189" s="409" t="e">
        <f t="shared" ca="1" si="511"/>
        <v>#NAME?</v>
      </c>
      <c r="K189" s="110"/>
      <c r="L189" s="74" t="str">
        <f t="shared" si="512"/>
        <v/>
      </c>
      <c r="M189" s="11" t="str">
        <f t="shared" si="513"/>
        <v/>
      </c>
      <c r="N189" s="11" t="str">
        <f t="shared" si="514"/>
        <v/>
      </c>
      <c r="O189" s="11" t="str">
        <f t="shared" si="515"/>
        <v/>
      </c>
      <c r="P189" s="380">
        <f t="shared" si="516"/>
        <v>1</v>
      </c>
      <c r="Q189" s="380">
        <f t="shared" si="517"/>
        <v>1</v>
      </c>
    </row>
    <row r="190" spans="3:100" x14ac:dyDescent="0.25">
      <c r="C190" s="380">
        <f t="shared" si="510"/>
        <v>0</v>
      </c>
      <c r="I190" s="409" t="e">
        <f t="shared" ca="1" si="511"/>
        <v>#NAME?</v>
      </c>
      <c r="K190" s="110"/>
      <c r="L190" s="74" t="str">
        <f t="shared" si="512"/>
        <v/>
      </c>
      <c r="M190" s="11" t="str">
        <f t="shared" si="513"/>
        <v/>
      </c>
      <c r="N190" s="11" t="str">
        <f t="shared" si="514"/>
        <v/>
      </c>
      <c r="O190" s="11" t="str">
        <f t="shared" si="515"/>
        <v/>
      </c>
      <c r="P190" s="380">
        <f t="shared" si="516"/>
        <v>1</v>
      </c>
      <c r="Q190" s="380">
        <f t="shared" si="517"/>
        <v>1</v>
      </c>
    </row>
    <row r="191" spans="3:100" x14ac:dyDescent="0.25">
      <c r="C191" s="380">
        <f t="shared" si="510"/>
        <v>0</v>
      </c>
      <c r="I191" s="409" t="e">
        <f t="shared" ca="1" si="511"/>
        <v>#NAME?</v>
      </c>
      <c r="K191" s="110"/>
      <c r="L191" s="74" t="str">
        <f t="shared" si="512"/>
        <v/>
      </c>
      <c r="M191" s="11" t="str">
        <f t="shared" si="513"/>
        <v/>
      </c>
      <c r="N191" s="11" t="str">
        <f t="shared" si="514"/>
        <v/>
      </c>
      <c r="O191" s="11" t="str">
        <f t="shared" si="515"/>
        <v/>
      </c>
      <c r="P191" s="380">
        <f t="shared" si="516"/>
        <v>1</v>
      </c>
      <c r="Q191" s="380">
        <f t="shared" si="517"/>
        <v>1</v>
      </c>
    </row>
    <row r="192" spans="3:100" x14ac:dyDescent="0.25">
      <c r="C192" s="380">
        <f t="shared" si="510"/>
        <v>0</v>
      </c>
      <c r="I192" s="409" t="e">
        <f t="shared" ca="1" si="511"/>
        <v>#NAME?</v>
      </c>
      <c r="K192" s="110"/>
      <c r="L192" s="74" t="str">
        <f t="shared" si="512"/>
        <v/>
      </c>
      <c r="M192" s="11" t="str">
        <f t="shared" si="513"/>
        <v/>
      </c>
      <c r="N192" s="11" t="str">
        <f t="shared" si="514"/>
        <v/>
      </c>
      <c r="O192" s="11" t="str">
        <f t="shared" si="515"/>
        <v/>
      </c>
      <c r="P192" s="380">
        <f t="shared" si="516"/>
        <v>1</v>
      </c>
      <c r="Q192" s="380">
        <f t="shared" si="517"/>
        <v>1</v>
      </c>
    </row>
    <row r="193" spans="3:17" x14ac:dyDescent="0.25">
      <c r="C193" s="380">
        <f t="shared" si="510"/>
        <v>0</v>
      </c>
      <c r="I193" s="409" t="e">
        <f t="shared" ca="1" si="511"/>
        <v>#NAME?</v>
      </c>
      <c r="K193" s="110"/>
      <c r="L193" s="74" t="str">
        <f t="shared" si="512"/>
        <v/>
      </c>
      <c r="M193" s="11" t="str">
        <f t="shared" si="513"/>
        <v/>
      </c>
      <c r="N193" s="11" t="str">
        <f t="shared" si="514"/>
        <v/>
      </c>
      <c r="O193" s="11" t="str">
        <f t="shared" si="515"/>
        <v/>
      </c>
      <c r="P193" s="380">
        <f t="shared" si="516"/>
        <v>1</v>
      </c>
      <c r="Q193" s="380">
        <f t="shared" si="517"/>
        <v>1</v>
      </c>
    </row>
    <row r="194" spans="3:17" x14ac:dyDescent="0.25">
      <c r="C194" s="380">
        <f t="shared" si="510"/>
        <v>0</v>
      </c>
      <c r="I194" s="409" t="e">
        <f t="shared" ca="1" si="511"/>
        <v>#NAME?</v>
      </c>
      <c r="K194" s="110"/>
      <c r="L194" s="74" t="str">
        <f t="shared" si="512"/>
        <v/>
      </c>
      <c r="M194" s="11" t="str">
        <f t="shared" si="513"/>
        <v/>
      </c>
      <c r="N194" s="11" t="str">
        <f t="shared" si="514"/>
        <v/>
      </c>
      <c r="O194" s="11" t="str">
        <f t="shared" si="515"/>
        <v/>
      </c>
      <c r="P194" s="380">
        <f t="shared" si="516"/>
        <v>1</v>
      </c>
      <c r="Q194" s="380">
        <f t="shared" si="517"/>
        <v>1</v>
      </c>
    </row>
    <row r="195" spans="3:17" x14ac:dyDescent="0.25">
      <c r="C195" s="380">
        <f t="shared" si="510"/>
        <v>0</v>
      </c>
      <c r="I195" s="409" t="e">
        <f t="shared" ca="1" si="511"/>
        <v>#NAME?</v>
      </c>
      <c r="K195" s="110"/>
      <c r="L195" s="74" t="str">
        <f t="shared" si="512"/>
        <v/>
      </c>
      <c r="M195" s="11" t="str">
        <f t="shared" si="513"/>
        <v/>
      </c>
      <c r="N195" s="11" t="str">
        <f t="shared" si="514"/>
        <v/>
      </c>
      <c r="O195" s="11" t="str">
        <f t="shared" si="515"/>
        <v/>
      </c>
      <c r="P195" s="380">
        <f t="shared" si="516"/>
        <v>1</v>
      </c>
      <c r="Q195" s="380">
        <f t="shared" si="517"/>
        <v>1</v>
      </c>
    </row>
    <row r="196" spans="3:17" x14ac:dyDescent="0.25">
      <c r="C196" s="380">
        <f t="shared" si="510"/>
        <v>0</v>
      </c>
      <c r="I196" s="409" t="e">
        <f t="shared" ca="1" si="511"/>
        <v>#NAME?</v>
      </c>
      <c r="K196" s="110"/>
      <c r="L196" s="74" t="str">
        <f t="shared" si="512"/>
        <v/>
      </c>
      <c r="M196" s="11" t="str">
        <f t="shared" si="513"/>
        <v/>
      </c>
      <c r="N196" s="11" t="str">
        <f t="shared" si="514"/>
        <v/>
      </c>
      <c r="O196" s="11" t="str">
        <f t="shared" si="515"/>
        <v/>
      </c>
      <c r="P196" s="380">
        <f t="shared" si="516"/>
        <v>1</v>
      </c>
      <c r="Q196" s="380">
        <f t="shared" si="517"/>
        <v>1</v>
      </c>
    </row>
    <row r="197" spans="3:17" x14ac:dyDescent="0.25">
      <c r="C197" s="380">
        <f t="shared" si="510"/>
        <v>0</v>
      </c>
      <c r="I197" s="409" t="e">
        <f t="shared" ca="1" si="511"/>
        <v>#NAME?</v>
      </c>
      <c r="K197" s="110"/>
      <c r="L197" s="74" t="str">
        <f t="shared" si="512"/>
        <v/>
      </c>
      <c r="M197" s="11" t="str">
        <f t="shared" si="513"/>
        <v/>
      </c>
      <c r="N197" s="11" t="str">
        <f t="shared" si="514"/>
        <v/>
      </c>
      <c r="O197" s="11" t="str">
        <f t="shared" si="515"/>
        <v/>
      </c>
      <c r="P197" s="380">
        <f t="shared" si="516"/>
        <v>1</v>
      </c>
      <c r="Q197" s="380">
        <f t="shared" si="517"/>
        <v>1</v>
      </c>
    </row>
    <row r="198" spans="3:17" x14ac:dyDescent="0.25">
      <c r="C198" s="380">
        <f t="shared" ref="C198:C261" si="685">IFERROR(_xlfn.NUMBERVALUE(L198),L198)</f>
        <v>0</v>
      </c>
      <c r="I198" s="409" t="e">
        <f t="shared" ref="I198:I261" ca="1" si="686">IF(OR($A$4=C198,$A$5=C198,$A$6=C198,$A$7=C198,$A$8=C198,$A$9=C198,$A$10=C198,$A$11=C198,$A$12=C198,$A$13=C198,$A$14=C198,$A$15=C198,$A$16=C198,$A$17=C198,$A$18=C198),1,2)</f>
        <v>#NAME?</v>
      </c>
      <c r="K198" s="110"/>
      <c r="L198" s="74" t="str">
        <f t="shared" ref="L198:L261" si="687">MID(K198,1,2)</f>
        <v/>
      </c>
      <c r="M198" s="11" t="str">
        <f t="shared" ref="M198:M261" si="688">MID(K198,3,1)</f>
        <v/>
      </c>
      <c r="N198" s="11" t="str">
        <f t="shared" ref="N198:N261" si="689">MID(K198,4,1)</f>
        <v/>
      </c>
      <c r="O198" s="11" t="str">
        <f t="shared" ref="O198:O261" si="690">MID(K198,5,2)</f>
        <v/>
      </c>
      <c r="P198" s="380">
        <f t="shared" ref="P198:P261" si="691">IF(AND($T$18=C198,N198="S"),1,IF(AND($T$19=C198,N198="S"),6,IF(AND($T$20=C198,N198="S"),5,IF(AND($T$21=C198,N198="S"),4,IF(AND($T$22=C198,N198="S"),3,IF(AND($T$23=C198,N198="S"),2,P197))))))</f>
        <v>1</v>
      </c>
      <c r="Q198" s="380">
        <f t="shared" ref="Q198:Q261" si="692">IF(AND($T$29=C198,N198="S"),1,IF(AND($T$30=C198,N198="S"),2,IF(AND($T$31=C198,N198="S"),3,IF(AND($T$32=C198,N198="S"),4,IF(AND($T$33=C198,N198="S"),5,IF(AND($T$34=C198,N198="S"),6,Q197))))))</f>
        <v>1</v>
      </c>
    </row>
    <row r="199" spans="3:17" x14ac:dyDescent="0.25">
      <c r="C199" s="380">
        <f t="shared" si="685"/>
        <v>0</v>
      </c>
      <c r="I199" s="409" t="e">
        <f t="shared" ca="1" si="686"/>
        <v>#NAME?</v>
      </c>
      <c r="K199" s="110"/>
      <c r="L199" s="74" t="str">
        <f t="shared" si="687"/>
        <v/>
      </c>
      <c r="M199" s="11" t="str">
        <f t="shared" si="688"/>
        <v/>
      </c>
      <c r="N199" s="11" t="str">
        <f t="shared" si="689"/>
        <v/>
      </c>
      <c r="O199" s="11" t="str">
        <f t="shared" si="690"/>
        <v/>
      </c>
      <c r="P199" s="380">
        <f t="shared" si="691"/>
        <v>1</v>
      </c>
      <c r="Q199" s="380">
        <f t="shared" si="692"/>
        <v>1</v>
      </c>
    </row>
    <row r="200" spans="3:17" x14ac:dyDescent="0.25">
      <c r="C200" s="380">
        <f t="shared" si="685"/>
        <v>0</v>
      </c>
      <c r="I200" s="409" t="e">
        <f t="shared" ca="1" si="686"/>
        <v>#NAME?</v>
      </c>
      <c r="K200" s="110"/>
      <c r="L200" s="74" t="str">
        <f t="shared" si="687"/>
        <v/>
      </c>
      <c r="M200" s="11" t="str">
        <f t="shared" si="688"/>
        <v/>
      </c>
      <c r="N200" s="11" t="str">
        <f t="shared" si="689"/>
        <v/>
      </c>
      <c r="O200" s="11" t="str">
        <f t="shared" si="690"/>
        <v/>
      </c>
      <c r="P200" s="380">
        <f t="shared" si="691"/>
        <v>1</v>
      </c>
      <c r="Q200" s="380">
        <f t="shared" si="692"/>
        <v>1</v>
      </c>
    </row>
    <row r="201" spans="3:17" x14ac:dyDescent="0.25">
      <c r="C201" s="380">
        <f t="shared" si="685"/>
        <v>0</v>
      </c>
      <c r="I201" s="409" t="e">
        <f t="shared" ca="1" si="686"/>
        <v>#NAME?</v>
      </c>
      <c r="K201" s="110"/>
      <c r="L201" s="74" t="str">
        <f t="shared" si="687"/>
        <v/>
      </c>
      <c r="M201" s="11" t="str">
        <f t="shared" si="688"/>
        <v/>
      </c>
      <c r="N201" s="11" t="str">
        <f t="shared" si="689"/>
        <v/>
      </c>
      <c r="O201" s="11" t="str">
        <f t="shared" si="690"/>
        <v/>
      </c>
      <c r="P201" s="380">
        <f t="shared" si="691"/>
        <v>1</v>
      </c>
      <c r="Q201" s="380">
        <f t="shared" si="692"/>
        <v>1</v>
      </c>
    </row>
    <row r="202" spans="3:17" x14ac:dyDescent="0.25">
      <c r="C202" s="380">
        <f t="shared" si="685"/>
        <v>0</v>
      </c>
      <c r="I202" s="409" t="e">
        <f t="shared" ca="1" si="686"/>
        <v>#NAME?</v>
      </c>
      <c r="K202" s="110"/>
      <c r="L202" s="74" t="str">
        <f t="shared" si="687"/>
        <v/>
      </c>
      <c r="M202" s="11" t="str">
        <f t="shared" si="688"/>
        <v/>
      </c>
      <c r="N202" s="11" t="str">
        <f t="shared" si="689"/>
        <v/>
      </c>
      <c r="O202" s="11" t="str">
        <f t="shared" si="690"/>
        <v/>
      </c>
      <c r="P202" s="380">
        <f t="shared" si="691"/>
        <v>1</v>
      </c>
      <c r="Q202" s="380">
        <f t="shared" si="692"/>
        <v>1</v>
      </c>
    </row>
    <row r="203" spans="3:17" x14ac:dyDescent="0.25">
      <c r="C203" s="380">
        <f t="shared" si="685"/>
        <v>0</v>
      </c>
      <c r="I203" s="409" t="e">
        <f t="shared" ca="1" si="686"/>
        <v>#NAME?</v>
      </c>
      <c r="K203" s="110"/>
      <c r="L203" s="74" t="str">
        <f t="shared" si="687"/>
        <v/>
      </c>
      <c r="M203" s="11" t="str">
        <f t="shared" si="688"/>
        <v/>
      </c>
      <c r="N203" s="11" t="str">
        <f t="shared" si="689"/>
        <v/>
      </c>
      <c r="O203" s="11" t="str">
        <f t="shared" si="690"/>
        <v/>
      </c>
      <c r="P203" s="380">
        <f t="shared" si="691"/>
        <v>1</v>
      </c>
      <c r="Q203" s="380">
        <f t="shared" si="692"/>
        <v>1</v>
      </c>
    </row>
    <row r="204" spans="3:17" x14ac:dyDescent="0.25">
      <c r="C204" s="380">
        <f t="shared" si="685"/>
        <v>0</v>
      </c>
      <c r="I204" s="409" t="e">
        <f t="shared" ca="1" si="686"/>
        <v>#NAME?</v>
      </c>
      <c r="K204" s="110"/>
      <c r="L204" s="74" t="str">
        <f t="shared" si="687"/>
        <v/>
      </c>
      <c r="M204" s="11" t="str">
        <f t="shared" si="688"/>
        <v/>
      </c>
      <c r="N204" s="11" t="str">
        <f t="shared" si="689"/>
        <v/>
      </c>
      <c r="O204" s="11" t="str">
        <f t="shared" si="690"/>
        <v/>
      </c>
      <c r="P204" s="380">
        <f t="shared" si="691"/>
        <v>1</v>
      </c>
      <c r="Q204" s="380">
        <f t="shared" si="692"/>
        <v>1</v>
      </c>
    </row>
    <row r="205" spans="3:17" x14ac:dyDescent="0.25">
      <c r="C205" s="380">
        <f t="shared" si="685"/>
        <v>0</v>
      </c>
      <c r="I205" s="409" t="e">
        <f t="shared" ca="1" si="686"/>
        <v>#NAME?</v>
      </c>
      <c r="K205" s="110"/>
      <c r="L205" s="74" t="str">
        <f t="shared" si="687"/>
        <v/>
      </c>
      <c r="M205" s="11" t="str">
        <f t="shared" si="688"/>
        <v/>
      </c>
      <c r="N205" s="11" t="str">
        <f t="shared" si="689"/>
        <v/>
      </c>
      <c r="O205" s="11" t="str">
        <f t="shared" si="690"/>
        <v/>
      </c>
      <c r="P205" s="380">
        <f t="shared" si="691"/>
        <v>1</v>
      </c>
      <c r="Q205" s="380">
        <f t="shared" si="692"/>
        <v>1</v>
      </c>
    </row>
    <row r="206" spans="3:17" x14ac:dyDescent="0.25">
      <c r="C206" s="380">
        <f t="shared" si="685"/>
        <v>0</v>
      </c>
      <c r="I206" s="409" t="e">
        <f t="shared" ca="1" si="686"/>
        <v>#NAME?</v>
      </c>
      <c r="K206" s="110"/>
      <c r="L206" s="74" t="str">
        <f t="shared" si="687"/>
        <v/>
      </c>
      <c r="M206" s="11" t="str">
        <f t="shared" si="688"/>
        <v/>
      </c>
      <c r="N206" s="11" t="str">
        <f t="shared" si="689"/>
        <v/>
      </c>
      <c r="O206" s="11" t="str">
        <f t="shared" si="690"/>
        <v/>
      </c>
      <c r="P206" s="380">
        <f t="shared" si="691"/>
        <v>1</v>
      </c>
      <c r="Q206" s="380">
        <f t="shared" si="692"/>
        <v>1</v>
      </c>
    </row>
    <row r="207" spans="3:17" x14ac:dyDescent="0.25">
      <c r="C207" s="380">
        <f t="shared" si="685"/>
        <v>0</v>
      </c>
      <c r="I207" s="409" t="e">
        <f t="shared" ca="1" si="686"/>
        <v>#NAME?</v>
      </c>
      <c r="K207" s="110"/>
      <c r="L207" s="74" t="str">
        <f t="shared" si="687"/>
        <v/>
      </c>
      <c r="M207" s="11" t="str">
        <f t="shared" si="688"/>
        <v/>
      </c>
      <c r="N207" s="11" t="str">
        <f t="shared" si="689"/>
        <v/>
      </c>
      <c r="O207" s="11" t="str">
        <f t="shared" si="690"/>
        <v/>
      </c>
      <c r="P207" s="380">
        <f t="shared" si="691"/>
        <v>1</v>
      </c>
      <c r="Q207" s="380">
        <f t="shared" si="692"/>
        <v>1</v>
      </c>
    </row>
    <row r="208" spans="3:17" x14ac:dyDescent="0.25">
      <c r="C208" s="380">
        <f t="shared" si="685"/>
        <v>0</v>
      </c>
      <c r="I208" s="409" t="e">
        <f t="shared" ca="1" si="686"/>
        <v>#NAME?</v>
      </c>
      <c r="K208" s="110"/>
      <c r="L208" s="74" t="str">
        <f t="shared" si="687"/>
        <v/>
      </c>
      <c r="M208" s="11" t="str">
        <f t="shared" si="688"/>
        <v/>
      </c>
      <c r="N208" s="11" t="str">
        <f t="shared" si="689"/>
        <v/>
      </c>
      <c r="O208" s="11" t="str">
        <f t="shared" si="690"/>
        <v/>
      </c>
      <c r="P208" s="380">
        <f t="shared" si="691"/>
        <v>1</v>
      </c>
      <c r="Q208" s="380">
        <f t="shared" si="692"/>
        <v>1</v>
      </c>
    </row>
    <row r="209" spans="3:17" x14ac:dyDescent="0.25">
      <c r="C209" s="380">
        <f t="shared" si="685"/>
        <v>0</v>
      </c>
      <c r="I209" s="409" t="e">
        <f t="shared" ca="1" si="686"/>
        <v>#NAME?</v>
      </c>
      <c r="K209" s="110"/>
      <c r="L209" s="74" t="str">
        <f t="shared" si="687"/>
        <v/>
      </c>
      <c r="M209" s="11" t="str">
        <f t="shared" si="688"/>
        <v/>
      </c>
      <c r="N209" s="11" t="str">
        <f t="shared" si="689"/>
        <v/>
      </c>
      <c r="O209" s="11" t="str">
        <f t="shared" si="690"/>
        <v/>
      </c>
      <c r="P209" s="380">
        <f t="shared" si="691"/>
        <v>1</v>
      </c>
      <c r="Q209" s="380">
        <f t="shared" si="692"/>
        <v>1</v>
      </c>
    </row>
    <row r="210" spans="3:17" x14ac:dyDescent="0.25">
      <c r="C210" s="380">
        <f t="shared" si="685"/>
        <v>0</v>
      </c>
      <c r="I210" s="409" t="e">
        <f t="shared" ca="1" si="686"/>
        <v>#NAME?</v>
      </c>
      <c r="K210" s="110"/>
      <c r="L210" s="74" t="str">
        <f t="shared" si="687"/>
        <v/>
      </c>
      <c r="M210" s="11" t="str">
        <f t="shared" si="688"/>
        <v/>
      </c>
      <c r="N210" s="11" t="str">
        <f t="shared" si="689"/>
        <v/>
      </c>
      <c r="O210" s="11" t="str">
        <f t="shared" si="690"/>
        <v/>
      </c>
      <c r="P210" s="380">
        <f t="shared" si="691"/>
        <v>1</v>
      </c>
      <c r="Q210" s="380">
        <f t="shared" si="692"/>
        <v>1</v>
      </c>
    </row>
    <row r="211" spans="3:17" x14ac:dyDescent="0.25">
      <c r="C211" s="380">
        <f t="shared" si="685"/>
        <v>0</v>
      </c>
      <c r="I211" s="409" t="e">
        <f t="shared" ca="1" si="686"/>
        <v>#NAME?</v>
      </c>
      <c r="K211" s="110"/>
      <c r="L211" s="74" t="str">
        <f t="shared" si="687"/>
        <v/>
      </c>
      <c r="M211" s="11" t="str">
        <f t="shared" si="688"/>
        <v/>
      </c>
      <c r="N211" s="11" t="str">
        <f t="shared" si="689"/>
        <v/>
      </c>
      <c r="O211" s="11" t="str">
        <f t="shared" si="690"/>
        <v/>
      </c>
      <c r="P211" s="380">
        <f t="shared" si="691"/>
        <v>1</v>
      </c>
      <c r="Q211" s="380">
        <f t="shared" si="692"/>
        <v>1</v>
      </c>
    </row>
    <row r="212" spans="3:17" x14ac:dyDescent="0.25">
      <c r="C212" s="380">
        <f t="shared" si="685"/>
        <v>0</v>
      </c>
      <c r="I212" s="409" t="e">
        <f t="shared" ca="1" si="686"/>
        <v>#NAME?</v>
      </c>
      <c r="K212" s="110"/>
      <c r="L212" s="74" t="str">
        <f t="shared" si="687"/>
        <v/>
      </c>
      <c r="M212" s="11" t="str">
        <f t="shared" si="688"/>
        <v/>
      </c>
      <c r="N212" s="11" t="str">
        <f t="shared" si="689"/>
        <v/>
      </c>
      <c r="O212" s="11" t="str">
        <f t="shared" si="690"/>
        <v/>
      </c>
      <c r="P212" s="380">
        <f t="shared" si="691"/>
        <v>1</v>
      </c>
      <c r="Q212" s="380">
        <f t="shared" si="692"/>
        <v>1</v>
      </c>
    </row>
    <row r="213" spans="3:17" x14ac:dyDescent="0.25">
      <c r="C213" s="380">
        <f t="shared" si="685"/>
        <v>0</v>
      </c>
      <c r="I213" s="409" t="e">
        <f t="shared" ca="1" si="686"/>
        <v>#NAME?</v>
      </c>
      <c r="K213" s="110"/>
      <c r="L213" s="74" t="str">
        <f t="shared" si="687"/>
        <v/>
      </c>
      <c r="M213" s="11" t="str">
        <f t="shared" si="688"/>
        <v/>
      </c>
      <c r="N213" s="11" t="str">
        <f t="shared" si="689"/>
        <v/>
      </c>
      <c r="O213" s="11" t="str">
        <f t="shared" si="690"/>
        <v/>
      </c>
      <c r="P213" s="380">
        <f t="shared" si="691"/>
        <v>1</v>
      </c>
      <c r="Q213" s="380">
        <f t="shared" si="692"/>
        <v>1</v>
      </c>
    </row>
    <row r="214" spans="3:17" x14ac:dyDescent="0.25">
      <c r="C214" s="380">
        <f t="shared" si="685"/>
        <v>0</v>
      </c>
      <c r="I214" s="409" t="e">
        <f t="shared" ca="1" si="686"/>
        <v>#NAME?</v>
      </c>
      <c r="K214" s="110"/>
      <c r="L214" s="74" t="str">
        <f t="shared" si="687"/>
        <v/>
      </c>
      <c r="M214" s="11" t="str">
        <f t="shared" si="688"/>
        <v/>
      </c>
      <c r="N214" s="11" t="str">
        <f t="shared" si="689"/>
        <v/>
      </c>
      <c r="O214" s="11" t="str">
        <f t="shared" si="690"/>
        <v/>
      </c>
      <c r="P214" s="380">
        <f t="shared" si="691"/>
        <v>1</v>
      </c>
      <c r="Q214" s="380">
        <f t="shared" si="692"/>
        <v>1</v>
      </c>
    </row>
    <row r="215" spans="3:17" x14ac:dyDescent="0.25">
      <c r="C215" s="380">
        <f t="shared" si="685"/>
        <v>0</v>
      </c>
      <c r="I215" s="409" t="e">
        <f t="shared" ca="1" si="686"/>
        <v>#NAME?</v>
      </c>
      <c r="K215" s="110"/>
      <c r="L215" s="74" t="str">
        <f t="shared" si="687"/>
        <v/>
      </c>
      <c r="M215" s="11" t="str">
        <f t="shared" si="688"/>
        <v/>
      </c>
      <c r="N215" s="11" t="str">
        <f t="shared" si="689"/>
        <v/>
      </c>
      <c r="O215" s="11" t="str">
        <f t="shared" si="690"/>
        <v/>
      </c>
      <c r="P215" s="380">
        <f t="shared" si="691"/>
        <v>1</v>
      </c>
      <c r="Q215" s="380">
        <f t="shared" si="692"/>
        <v>1</v>
      </c>
    </row>
    <row r="216" spans="3:17" x14ac:dyDescent="0.25">
      <c r="C216" s="380">
        <f t="shared" si="685"/>
        <v>0</v>
      </c>
      <c r="I216" s="409" t="e">
        <f t="shared" ca="1" si="686"/>
        <v>#NAME?</v>
      </c>
      <c r="K216" s="110"/>
      <c r="L216" s="74" t="str">
        <f t="shared" si="687"/>
        <v/>
      </c>
      <c r="M216" s="11" t="str">
        <f t="shared" si="688"/>
        <v/>
      </c>
      <c r="N216" s="11" t="str">
        <f t="shared" si="689"/>
        <v/>
      </c>
      <c r="O216" s="11" t="str">
        <f t="shared" si="690"/>
        <v/>
      </c>
      <c r="P216" s="380">
        <f t="shared" si="691"/>
        <v>1</v>
      </c>
      <c r="Q216" s="380">
        <f t="shared" si="692"/>
        <v>1</v>
      </c>
    </row>
    <row r="217" spans="3:17" x14ac:dyDescent="0.25">
      <c r="C217" s="380">
        <f t="shared" si="685"/>
        <v>0</v>
      </c>
      <c r="I217" s="409" t="e">
        <f t="shared" ca="1" si="686"/>
        <v>#NAME?</v>
      </c>
      <c r="K217" s="110"/>
      <c r="L217" s="74" t="str">
        <f t="shared" si="687"/>
        <v/>
      </c>
      <c r="M217" s="11" t="str">
        <f t="shared" si="688"/>
        <v/>
      </c>
      <c r="N217" s="11" t="str">
        <f t="shared" si="689"/>
        <v/>
      </c>
      <c r="O217" s="11" t="str">
        <f t="shared" si="690"/>
        <v/>
      </c>
      <c r="P217" s="380">
        <f t="shared" si="691"/>
        <v>1</v>
      </c>
      <c r="Q217" s="380">
        <f t="shared" si="692"/>
        <v>1</v>
      </c>
    </row>
    <row r="218" spans="3:17" x14ac:dyDescent="0.25">
      <c r="C218" s="380">
        <f t="shared" si="685"/>
        <v>0</v>
      </c>
      <c r="I218" s="409" t="e">
        <f t="shared" ca="1" si="686"/>
        <v>#NAME?</v>
      </c>
      <c r="K218" s="110"/>
      <c r="L218" s="74" t="str">
        <f t="shared" si="687"/>
        <v/>
      </c>
      <c r="M218" s="11" t="str">
        <f t="shared" si="688"/>
        <v/>
      </c>
      <c r="N218" s="11" t="str">
        <f t="shared" si="689"/>
        <v/>
      </c>
      <c r="O218" s="11" t="str">
        <f t="shared" si="690"/>
        <v/>
      </c>
      <c r="P218" s="380">
        <f t="shared" si="691"/>
        <v>1</v>
      </c>
      <c r="Q218" s="380">
        <f t="shared" si="692"/>
        <v>1</v>
      </c>
    </row>
    <row r="219" spans="3:17" x14ac:dyDescent="0.25">
      <c r="C219" s="380">
        <f t="shared" si="685"/>
        <v>0</v>
      </c>
      <c r="I219" s="409" t="e">
        <f t="shared" ca="1" si="686"/>
        <v>#NAME?</v>
      </c>
      <c r="K219" s="110"/>
      <c r="L219" s="74" t="str">
        <f t="shared" si="687"/>
        <v/>
      </c>
      <c r="M219" s="11" t="str">
        <f t="shared" si="688"/>
        <v/>
      </c>
      <c r="N219" s="11" t="str">
        <f t="shared" si="689"/>
        <v/>
      </c>
      <c r="O219" s="11" t="str">
        <f t="shared" si="690"/>
        <v/>
      </c>
      <c r="P219" s="380">
        <f t="shared" si="691"/>
        <v>1</v>
      </c>
      <c r="Q219" s="380">
        <f t="shared" si="692"/>
        <v>1</v>
      </c>
    </row>
    <row r="220" spans="3:17" x14ac:dyDescent="0.25">
      <c r="C220" s="380">
        <f t="shared" si="685"/>
        <v>0</v>
      </c>
      <c r="I220" s="409" t="e">
        <f t="shared" ca="1" si="686"/>
        <v>#NAME?</v>
      </c>
      <c r="K220" s="110"/>
      <c r="L220" s="74" t="str">
        <f t="shared" si="687"/>
        <v/>
      </c>
      <c r="M220" s="11" t="str">
        <f t="shared" si="688"/>
        <v/>
      </c>
      <c r="N220" s="11" t="str">
        <f t="shared" si="689"/>
        <v/>
      </c>
      <c r="O220" s="11" t="str">
        <f t="shared" si="690"/>
        <v/>
      </c>
      <c r="P220" s="380">
        <f t="shared" si="691"/>
        <v>1</v>
      </c>
      <c r="Q220" s="380">
        <f t="shared" si="692"/>
        <v>1</v>
      </c>
    </row>
    <row r="221" spans="3:17" x14ac:dyDescent="0.25">
      <c r="C221" s="380">
        <f t="shared" si="685"/>
        <v>0</v>
      </c>
      <c r="I221" s="409" t="e">
        <f t="shared" ca="1" si="686"/>
        <v>#NAME?</v>
      </c>
      <c r="K221" s="110"/>
      <c r="L221" s="74" t="str">
        <f t="shared" si="687"/>
        <v/>
      </c>
      <c r="M221" s="11" t="str">
        <f t="shared" si="688"/>
        <v/>
      </c>
      <c r="N221" s="11" t="str">
        <f t="shared" si="689"/>
        <v/>
      </c>
      <c r="O221" s="11" t="str">
        <f t="shared" si="690"/>
        <v/>
      </c>
      <c r="P221" s="380">
        <f t="shared" si="691"/>
        <v>1</v>
      </c>
      <c r="Q221" s="380">
        <f t="shared" si="692"/>
        <v>1</v>
      </c>
    </row>
    <row r="222" spans="3:17" x14ac:dyDescent="0.25">
      <c r="C222" s="380">
        <f t="shared" si="685"/>
        <v>0</v>
      </c>
      <c r="I222" s="409" t="e">
        <f t="shared" ca="1" si="686"/>
        <v>#NAME?</v>
      </c>
      <c r="K222" s="110"/>
      <c r="L222" s="74" t="str">
        <f t="shared" si="687"/>
        <v/>
      </c>
      <c r="M222" s="11" t="str">
        <f t="shared" si="688"/>
        <v/>
      </c>
      <c r="N222" s="11" t="str">
        <f t="shared" si="689"/>
        <v/>
      </c>
      <c r="O222" s="11" t="str">
        <f t="shared" si="690"/>
        <v/>
      </c>
      <c r="P222" s="380">
        <f t="shared" si="691"/>
        <v>1</v>
      </c>
      <c r="Q222" s="380">
        <f t="shared" si="692"/>
        <v>1</v>
      </c>
    </row>
    <row r="223" spans="3:17" x14ac:dyDescent="0.25">
      <c r="C223" s="380">
        <f t="shared" si="685"/>
        <v>0</v>
      </c>
      <c r="I223" s="409" t="e">
        <f t="shared" ca="1" si="686"/>
        <v>#NAME?</v>
      </c>
      <c r="K223" s="110"/>
      <c r="L223" s="74" t="str">
        <f t="shared" si="687"/>
        <v/>
      </c>
      <c r="M223" s="11" t="str">
        <f t="shared" si="688"/>
        <v/>
      </c>
      <c r="N223" s="11" t="str">
        <f t="shared" si="689"/>
        <v/>
      </c>
      <c r="O223" s="11" t="str">
        <f t="shared" si="690"/>
        <v/>
      </c>
      <c r="P223" s="380">
        <f t="shared" si="691"/>
        <v>1</v>
      </c>
      <c r="Q223" s="380">
        <f t="shared" si="692"/>
        <v>1</v>
      </c>
    </row>
    <row r="224" spans="3:17" x14ac:dyDescent="0.25">
      <c r="C224" s="380">
        <f t="shared" si="685"/>
        <v>0</v>
      </c>
      <c r="I224" s="409" t="e">
        <f t="shared" ca="1" si="686"/>
        <v>#NAME?</v>
      </c>
      <c r="K224" s="110"/>
      <c r="L224" s="74" t="str">
        <f t="shared" si="687"/>
        <v/>
      </c>
      <c r="M224" s="11" t="str">
        <f t="shared" si="688"/>
        <v/>
      </c>
      <c r="N224" s="11" t="str">
        <f t="shared" si="689"/>
        <v/>
      </c>
      <c r="O224" s="11" t="str">
        <f t="shared" si="690"/>
        <v/>
      </c>
      <c r="P224" s="380">
        <f t="shared" si="691"/>
        <v>1</v>
      </c>
      <c r="Q224" s="380">
        <f t="shared" si="692"/>
        <v>1</v>
      </c>
    </row>
    <row r="225" spans="3:17" x14ac:dyDescent="0.25">
      <c r="C225" s="380">
        <f t="shared" si="685"/>
        <v>0</v>
      </c>
      <c r="I225" s="409" t="e">
        <f t="shared" ca="1" si="686"/>
        <v>#NAME?</v>
      </c>
      <c r="K225" s="110"/>
      <c r="L225" s="74" t="str">
        <f t="shared" si="687"/>
        <v/>
      </c>
      <c r="M225" s="11" t="str">
        <f t="shared" si="688"/>
        <v/>
      </c>
      <c r="N225" s="11" t="str">
        <f t="shared" si="689"/>
        <v/>
      </c>
      <c r="O225" s="11" t="str">
        <f t="shared" si="690"/>
        <v/>
      </c>
      <c r="P225" s="380">
        <f t="shared" si="691"/>
        <v>1</v>
      </c>
      <c r="Q225" s="380">
        <f t="shared" si="692"/>
        <v>1</v>
      </c>
    </row>
    <row r="226" spans="3:17" x14ac:dyDescent="0.25">
      <c r="C226" s="380">
        <f t="shared" si="685"/>
        <v>0</v>
      </c>
      <c r="I226" s="409" t="e">
        <f t="shared" ca="1" si="686"/>
        <v>#NAME?</v>
      </c>
      <c r="K226" s="110"/>
      <c r="L226" s="74" t="str">
        <f t="shared" si="687"/>
        <v/>
      </c>
      <c r="M226" s="11" t="str">
        <f t="shared" si="688"/>
        <v/>
      </c>
      <c r="N226" s="11" t="str">
        <f t="shared" si="689"/>
        <v/>
      </c>
      <c r="O226" s="11" t="str">
        <f t="shared" si="690"/>
        <v/>
      </c>
      <c r="P226" s="380">
        <f t="shared" si="691"/>
        <v>1</v>
      </c>
      <c r="Q226" s="380">
        <f t="shared" si="692"/>
        <v>1</v>
      </c>
    </row>
    <row r="227" spans="3:17" x14ac:dyDescent="0.25">
      <c r="C227" s="380">
        <f t="shared" si="685"/>
        <v>0</v>
      </c>
      <c r="I227" s="409" t="e">
        <f t="shared" ca="1" si="686"/>
        <v>#NAME?</v>
      </c>
      <c r="K227" s="110"/>
      <c r="L227" s="74" t="str">
        <f t="shared" si="687"/>
        <v/>
      </c>
      <c r="M227" s="11" t="str">
        <f t="shared" si="688"/>
        <v/>
      </c>
      <c r="N227" s="11" t="str">
        <f t="shared" si="689"/>
        <v/>
      </c>
      <c r="O227" s="11" t="str">
        <f t="shared" si="690"/>
        <v/>
      </c>
      <c r="P227" s="380">
        <f t="shared" si="691"/>
        <v>1</v>
      </c>
      <c r="Q227" s="380">
        <f t="shared" si="692"/>
        <v>1</v>
      </c>
    </row>
    <row r="228" spans="3:17" x14ac:dyDescent="0.25">
      <c r="C228" s="380">
        <f t="shared" si="685"/>
        <v>0</v>
      </c>
      <c r="I228" s="409" t="e">
        <f t="shared" ca="1" si="686"/>
        <v>#NAME?</v>
      </c>
      <c r="K228" s="110"/>
      <c r="L228" s="74" t="str">
        <f t="shared" si="687"/>
        <v/>
      </c>
      <c r="M228" s="11" t="str">
        <f t="shared" si="688"/>
        <v/>
      </c>
      <c r="N228" s="11" t="str">
        <f t="shared" si="689"/>
        <v/>
      </c>
      <c r="O228" s="11" t="str">
        <f t="shared" si="690"/>
        <v/>
      </c>
      <c r="P228" s="380">
        <f t="shared" si="691"/>
        <v>1</v>
      </c>
      <c r="Q228" s="380">
        <f t="shared" si="692"/>
        <v>1</v>
      </c>
    </row>
    <row r="229" spans="3:17" x14ac:dyDescent="0.25">
      <c r="C229" s="380">
        <f t="shared" si="685"/>
        <v>0</v>
      </c>
      <c r="I229" s="409" t="e">
        <f t="shared" ca="1" si="686"/>
        <v>#NAME?</v>
      </c>
      <c r="K229" s="110"/>
      <c r="L229" s="74" t="str">
        <f t="shared" si="687"/>
        <v/>
      </c>
      <c r="M229" s="11" t="str">
        <f t="shared" si="688"/>
        <v/>
      </c>
      <c r="N229" s="11" t="str">
        <f t="shared" si="689"/>
        <v/>
      </c>
      <c r="O229" s="11" t="str">
        <f t="shared" si="690"/>
        <v/>
      </c>
      <c r="P229" s="380">
        <f t="shared" si="691"/>
        <v>1</v>
      </c>
      <c r="Q229" s="380">
        <f t="shared" si="692"/>
        <v>1</v>
      </c>
    </row>
    <row r="230" spans="3:17" x14ac:dyDescent="0.25">
      <c r="C230" s="380">
        <f t="shared" si="685"/>
        <v>0</v>
      </c>
      <c r="I230" s="409" t="e">
        <f t="shared" ca="1" si="686"/>
        <v>#NAME?</v>
      </c>
      <c r="K230" s="110"/>
      <c r="L230" s="74" t="str">
        <f t="shared" si="687"/>
        <v/>
      </c>
      <c r="M230" s="11" t="str">
        <f t="shared" si="688"/>
        <v/>
      </c>
      <c r="N230" s="11" t="str">
        <f t="shared" si="689"/>
        <v/>
      </c>
      <c r="O230" s="11" t="str">
        <f t="shared" si="690"/>
        <v/>
      </c>
      <c r="P230" s="380">
        <f t="shared" si="691"/>
        <v>1</v>
      </c>
      <c r="Q230" s="380">
        <f t="shared" si="692"/>
        <v>1</v>
      </c>
    </row>
    <row r="231" spans="3:17" x14ac:dyDescent="0.25">
      <c r="C231" s="380">
        <f t="shared" si="685"/>
        <v>0</v>
      </c>
      <c r="I231" s="409" t="e">
        <f t="shared" ca="1" si="686"/>
        <v>#NAME?</v>
      </c>
      <c r="K231" s="110"/>
      <c r="L231" s="74" t="str">
        <f t="shared" si="687"/>
        <v/>
      </c>
      <c r="M231" s="11" t="str">
        <f t="shared" si="688"/>
        <v/>
      </c>
      <c r="N231" s="11" t="str">
        <f t="shared" si="689"/>
        <v/>
      </c>
      <c r="O231" s="11" t="str">
        <f t="shared" si="690"/>
        <v/>
      </c>
      <c r="P231" s="380">
        <f t="shared" si="691"/>
        <v>1</v>
      </c>
      <c r="Q231" s="380">
        <f t="shared" si="692"/>
        <v>1</v>
      </c>
    </row>
    <row r="232" spans="3:17" x14ac:dyDescent="0.25">
      <c r="C232" s="380">
        <f t="shared" si="685"/>
        <v>0</v>
      </c>
      <c r="I232" s="409" t="e">
        <f t="shared" ca="1" si="686"/>
        <v>#NAME?</v>
      </c>
      <c r="K232" s="110"/>
      <c r="L232" s="74" t="str">
        <f t="shared" si="687"/>
        <v/>
      </c>
      <c r="M232" s="11" t="str">
        <f t="shared" si="688"/>
        <v/>
      </c>
      <c r="N232" s="11" t="str">
        <f t="shared" si="689"/>
        <v/>
      </c>
      <c r="O232" s="11" t="str">
        <f t="shared" si="690"/>
        <v/>
      </c>
      <c r="P232" s="380">
        <f t="shared" si="691"/>
        <v>1</v>
      </c>
      <c r="Q232" s="380">
        <f t="shared" si="692"/>
        <v>1</v>
      </c>
    </row>
    <row r="233" spans="3:17" x14ac:dyDescent="0.25">
      <c r="C233" s="380">
        <f t="shared" si="685"/>
        <v>0</v>
      </c>
      <c r="I233" s="409" t="e">
        <f t="shared" ca="1" si="686"/>
        <v>#NAME?</v>
      </c>
      <c r="K233" s="110"/>
      <c r="L233" s="74" t="str">
        <f t="shared" si="687"/>
        <v/>
      </c>
      <c r="M233" s="11" t="str">
        <f t="shared" si="688"/>
        <v/>
      </c>
      <c r="N233" s="11" t="str">
        <f t="shared" si="689"/>
        <v/>
      </c>
      <c r="O233" s="11" t="str">
        <f t="shared" si="690"/>
        <v/>
      </c>
      <c r="P233" s="380">
        <f t="shared" si="691"/>
        <v>1</v>
      </c>
      <c r="Q233" s="380">
        <f t="shared" si="692"/>
        <v>1</v>
      </c>
    </row>
    <row r="234" spans="3:17" x14ac:dyDescent="0.25">
      <c r="C234" s="380">
        <f t="shared" si="685"/>
        <v>0</v>
      </c>
      <c r="I234" s="409" t="e">
        <f t="shared" ca="1" si="686"/>
        <v>#NAME?</v>
      </c>
      <c r="K234" s="110"/>
      <c r="L234" s="74" t="str">
        <f t="shared" si="687"/>
        <v/>
      </c>
      <c r="M234" s="11" t="str">
        <f t="shared" si="688"/>
        <v/>
      </c>
      <c r="N234" s="11" t="str">
        <f t="shared" si="689"/>
        <v/>
      </c>
      <c r="O234" s="11" t="str">
        <f t="shared" si="690"/>
        <v/>
      </c>
      <c r="P234" s="380">
        <f t="shared" si="691"/>
        <v>1</v>
      </c>
      <c r="Q234" s="380">
        <f t="shared" si="692"/>
        <v>1</v>
      </c>
    </row>
    <row r="235" spans="3:17" x14ac:dyDescent="0.25">
      <c r="C235" s="380">
        <f t="shared" si="685"/>
        <v>0</v>
      </c>
      <c r="I235" s="409" t="e">
        <f t="shared" ca="1" si="686"/>
        <v>#NAME?</v>
      </c>
      <c r="K235" s="110"/>
      <c r="L235" s="74" t="str">
        <f t="shared" si="687"/>
        <v/>
      </c>
      <c r="M235" s="11" t="str">
        <f t="shared" si="688"/>
        <v/>
      </c>
      <c r="N235" s="11" t="str">
        <f t="shared" si="689"/>
        <v/>
      </c>
      <c r="O235" s="11" t="str">
        <f t="shared" si="690"/>
        <v/>
      </c>
      <c r="P235" s="380">
        <f t="shared" si="691"/>
        <v>1</v>
      </c>
      <c r="Q235" s="380">
        <f t="shared" si="692"/>
        <v>1</v>
      </c>
    </row>
    <row r="236" spans="3:17" x14ac:dyDescent="0.25">
      <c r="C236" s="380">
        <f t="shared" si="685"/>
        <v>0</v>
      </c>
      <c r="I236" s="409" t="e">
        <f t="shared" ca="1" si="686"/>
        <v>#NAME?</v>
      </c>
      <c r="K236" s="110"/>
      <c r="L236" s="74" t="str">
        <f t="shared" si="687"/>
        <v/>
      </c>
      <c r="M236" s="11" t="str">
        <f t="shared" si="688"/>
        <v/>
      </c>
      <c r="N236" s="11" t="str">
        <f t="shared" si="689"/>
        <v/>
      </c>
      <c r="O236" s="11" t="str">
        <f t="shared" si="690"/>
        <v/>
      </c>
      <c r="P236" s="380">
        <f t="shared" si="691"/>
        <v>1</v>
      </c>
      <c r="Q236" s="380">
        <f t="shared" si="692"/>
        <v>1</v>
      </c>
    </row>
    <row r="237" spans="3:17" x14ac:dyDescent="0.25">
      <c r="C237" s="380">
        <f t="shared" si="685"/>
        <v>0</v>
      </c>
      <c r="I237" s="409" t="e">
        <f t="shared" ca="1" si="686"/>
        <v>#NAME?</v>
      </c>
      <c r="K237" s="110"/>
      <c r="L237" s="74" t="str">
        <f t="shared" si="687"/>
        <v/>
      </c>
      <c r="M237" s="11" t="str">
        <f t="shared" si="688"/>
        <v/>
      </c>
      <c r="N237" s="11" t="str">
        <f t="shared" si="689"/>
        <v/>
      </c>
      <c r="O237" s="11" t="str">
        <f t="shared" si="690"/>
        <v/>
      </c>
      <c r="P237" s="380">
        <f t="shared" si="691"/>
        <v>1</v>
      </c>
      <c r="Q237" s="380">
        <f t="shared" si="692"/>
        <v>1</v>
      </c>
    </row>
    <row r="238" spans="3:17" x14ac:dyDescent="0.25">
      <c r="C238" s="380">
        <f t="shared" si="685"/>
        <v>0</v>
      </c>
      <c r="I238" s="409" t="e">
        <f t="shared" ca="1" si="686"/>
        <v>#NAME?</v>
      </c>
      <c r="K238" s="110"/>
      <c r="L238" s="74" t="str">
        <f t="shared" si="687"/>
        <v/>
      </c>
      <c r="M238" s="11" t="str">
        <f t="shared" si="688"/>
        <v/>
      </c>
      <c r="N238" s="11" t="str">
        <f t="shared" si="689"/>
        <v/>
      </c>
      <c r="O238" s="11" t="str">
        <f t="shared" si="690"/>
        <v/>
      </c>
      <c r="P238" s="380">
        <f t="shared" si="691"/>
        <v>1</v>
      </c>
      <c r="Q238" s="380">
        <f t="shared" si="692"/>
        <v>1</v>
      </c>
    </row>
    <row r="239" spans="3:17" x14ac:dyDescent="0.25">
      <c r="C239" s="380">
        <f t="shared" si="685"/>
        <v>0</v>
      </c>
      <c r="I239" s="409" t="e">
        <f t="shared" ca="1" si="686"/>
        <v>#NAME?</v>
      </c>
      <c r="K239" s="110"/>
      <c r="L239" s="74" t="str">
        <f t="shared" si="687"/>
        <v/>
      </c>
      <c r="M239" s="11" t="str">
        <f t="shared" si="688"/>
        <v/>
      </c>
      <c r="N239" s="11" t="str">
        <f t="shared" si="689"/>
        <v/>
      </c>
      <c r="O239" s="11" t="str">
        <f t="shared" si="690"/>
        <v/>
      </c>
      <c r="P239" s="380">
        <f t="shared" si="691"/>
        <v>1</v>
      </c>
      <c r="Q239" s="380">
        <f t="shared" si="692"/>
        <v>1</v>
      </c>
    </row>
    <row r="240" spans="3:17" x14ac:dyDescent="0.25">
      <c r="C240" s="380">
        <f t="shared" si="685"/>
        <v>0</v>
      </c>
      <c r="I240" s="409" t="e">
        <f t="shared" ca="1" si="686"/>
        <v>#NAME?</v>
      </c>
      <c r="K240" s="110"/>
      <c r="L240" s="74" t="str">
        <f t="shared" si="687"/>
        <v/>
      </c>
      <c r="M240" s="11" t="str">
        <f t="shared" si="688"/>
        <v/>
      </c>
      <c r="N240" s="11" t="str">
        <f t="shared" si="689"/>
        <v/>
      </c>
      <c r="O240" s="11" t="str">
        <f t="shared" si="690"/>
        <v/>
      </c>
      <c r="P240" s="380">
        <f t="shared" si="691"/>
        <v>1</v>
      </c>
      <c r="Q240" s="380">
        <f t="shared" si="692"/>
        <v>1</v>
      </c>
    </row>
    <row r="241" spans="3:17" x14ac:dyDescent="0.25">
      <c r="C241" s="380">
        <f t="shared" si="685"/>
        <v>0</v>
      </c>
      <c r="I241" s="409" t="e">
        <f t="shared" ca="1" si="686"/>
        <v>#NAME?</v>
      </c>
      <c r="K241" s="110"/>
      <c r="L241" s="74" t="str">
        <f t="shared" si="687"/>
        <v/>
      </c>
      <c r="M241" s="11" t="str">
        <f t="shared" si="688"/>
        <v/>
      </c>
      <c r="N241" s="11" t="str">
        <f t="shared" si="689"/>
        <v/>
      </c>
      <c r="O241" s="11" t="str">
        <f t="shared" si="690"/>
        <v/>
      </c>
      <c r="P241" s="380">
        <f t="shared" si="691"/>
        <v>1</v>
      </c>
      <c r="Q241" s="380">
        <f t="shared" si="692"/>
        <v>1</v>
      </c>
    </row>
    <row r="242" spans="3:17" x14ac:dyDescent="0.25">
      <c r="C242" s="380">
        <f t="shared" si="685"/>
        <v>0</v>
      </c>
      <c r="I242" s="409" t="e">
        <f t="shared" ca="1" si="686"/>
        <v>#NAME?</v>
      </c>
      <c r="K242" s="110"/>
      <c r="L242" s="74" t="str">
        <f t="shared" si="687"/>
        <v/>
      </c>
      <c r="M242" s="11" t="str">
        <f t="shared" si="688"/>
        <v/>
      </c>
      <c r="N242" s="11" t="str">
        <f t="shared" si="689"/>
        <v/>
      </c>
      <c r="O242" s="11" t="str">
        <f t="shared" si="690"/>
        <v/>
      </c>
      <c r="P242" s="380">
        <f t="shared" si="691"/>
        <v>1</v>
      </c>
      <c r="Q242" s="380">
        <f t="shared" si="692"/>
        <v>1</v>
      </c>
    </row>
    <row r="243" spans="3:17" x14ac:dyDescent="0.25">
      <c r="C243" s="380">
        <f t="shared" si="685"/>
        <v>0</v>
      </c>
      <c r="I243" s="409" t="e">
        <f t="shared" ca="1" si="686"/>
        <v>#NAME?</v>
      </c>
      <c r="K243" s="110"/>
      <c r="L243" s="74" t="str">
        <f t="shared" si="687"/>
        <v/>
      </c>
      <c r="M243" s="11" t="str">
        <f t="shared" si="688"/>
        <v/>
      </c>
      <c r="N243" s="11" t="str">
        <f t="shared" si="689"/>
        <v/>
      </c>
      <c r="O243" s="11" t="str">
        <f t="shared" si="690"/>
        <v/>
      </c>
      <c r="P243" s="380">
        <f t="shared" si="691"/>
        <v>1</v>
      </c>
      <c r="Q243" s="380">
        <f t="shared" si="692"/>
        <v>1</v>
      </c>
    </row>
    <row r="244" spans="3:17" x14ac:dyDescent="0.25">
      <c r="C244" s="380">
        <f t="shared" si="685"/>
        <v>0</v>
      </c>
      <c r="I244" s="409" t="e">
        <f t="shared" ca="1" si="686"/>
        <v>#NAME?</v>
      </c>
      <c r="K244" s="110"/>
      <c r="L244" s="74" t="str">
        <f t="shared" si="687"/>
        <v/>
      </c>
      <c r="M244" s="11" t="str">
        <f t="shared" si="688"/>
        <v/>
      </c>
      <c r="N244" s="11" t="str">
        <f t="shared" si="689"/>
        <v/>
      </c>
      <c r="O244" s="11" t="str">
        <f t="shared" si="690"/>
        <v/>
      </c>
      <c r="P244" s="380">
        <f t="shared" si="691"/>
        <v>1</v>
      </c>
      <c r="Q244" s="380">
        <f t="shared" si="692"/>
        <v>1</v>
      </c>
    </row>
    <row r="245" spans="3:17" x14ac:dyDescent="0.25">
      <c r="C245" s="380">
        <f t="shared" si="685"/>
        <v>0</v>
      </c>
      <c r="I245" s="409" t="e">
        <f t="shared" ca="1" si="686"/>
        <v>#NAME?</v>
      </c>
      <c r="K245" s="110"/>
      <c r="L245" s="74" t="str">
        <f t="shared" si="687"/>
        <v/>
      </c>
      <c r="M245" s="11" t="str">
        <f t="shared" si="688"/>
        <v/>
      </c>
      <c r="N245" s="11" t="str">
        <f t="shared" si="689"/>
        <v/>
      </c>
      <c r="O245" s="11" t="str">
        <f t="shared" si="690"/>
        <v/>
      </c>
      <c r="P245" s="380">
        <f t="shared" si="691"/>
        <v>1</v>
      </c>
      <c r="Q245" s="380">
        <f t="shared" si="692"/>
        <v>1</v>
      </c>
    </row>
    <row r="246" spans="3:17" x14ac:dyDescent="0.25">
      <c r="C246" s="380">
        <f t="shared" si="685"/>
        <v>0</v>
      </c>
      <c r="I246" s="409" t="e">
        <f t="shared" ca="1" si="686"/>
        <v>#NAME?</v>
      </c>
      <c r="K246" s="110"/>
      <c r="L246" s="74" t="str">
        <f t="shared" si="687"/>
        <v/>
      </c>
      <c r="M246" s="11" t="str">
        <f t="shared" si="688"/>
        <v/>
      </c>
      <c r="N246" s="11" t="str">
        <f t="shared" si="689"/>
        <v/>
      </c>
      <c r="O246" s="11" t="str">
        <f t="shared" si="690"/>
        <v/>
      </c>
      <c r="P246" s="380">
        <f t="shared" si="691"/>
        <v>1</v>
      </c>
      <c r="Q246" s="380">
        <f t="shared" si="692"/>
        <v>1</v>
      </c>
    </row>
    <row r="247" spans="3:17" x14ac:dyDescent="0.25">
      <c r="C247" s="380">
        <f t="shared" si="685"/>
        <v>0</v>
      </c>
      <c r="I247" s="409" t="e">
        <f t="shared" ca="1" si="686"/>
        <v>#NAME?</v>
      </c>
      <c r="K247" s="110"/>
      <c r="L247" s="74" t="str">
        <f t="shared" si="687"/>
        <v/>
      </c>
      <c r="M247" s="11" t="str">
        <f t="shared" si="688"/>
        <v/>
      </c>
      <c r="N247" s="11" t="str">
        <f t="shared" si="689"/>
        <v/>
      </c>
      <c r="O247" s="11" t="str">
        <f t="shared" si="690"/>
        <v/>
      </c>
      <c r="P247" s="380">
        <f t="shared" si="691"/>
        <v>1</v>
      </c>
      <c r="Q247" s="380">
        <f t="shared" si="692"/>
        <v>1</v>
      </c>
    </row>
    <row r="248" spans="3:17" x14ac:dyDescent="0.25">
      <c r="C248" s="380">
        <f t="shared" si="685"/>
        <v>0</v>
      </c>
      <c r="I248" s="409" t="e">
        <f t="shared" ca="1" si="686"/>
        <v>#NAME?</v>
      </c>
      <c r="K248" s="110"/>
      <c r="L248" s="74" t="str">
        <f t="shared" si="687"/>
        <v/>
      </c>
      <c r="M248" s="11" t="str">
        <f t="shared" si="688"/>
        <v/>
      </c>
      <c r="N248" s="11" t="str">
        <f t="shared" si="689"/>
        <v/>
      </c>
      <c r="O248" s="11" t="str">
        <f t="shared" si="690"/>
        <v/>
      </c>
      <c r="P248" s="380">
        <f t="shared" si="691"/>
        <v>1</v>
      </c>
      <c r="Q248" s="380">
        <f t="shared" si="692"/>
        <v>1</v>
      </c>
    </row>
    <row r="249" spans="3:17" x14ac:dyDescent="0.25">
      <c r="C249" s="380">
        <f t="shared" si="685"/>
        <v>0</v>
      </c>
      <c r="I249" s="409" t="e">
        <f t="shared" ca="1" si="686"/>
        <v>#NAME?</v>
      </c>
      <c r="K249" s="110"/>
      <c r="L249" s="74" t="str">
        <f t="shared" si="687"/>
        <v/>
      </c>
      <c r="M249" s="11" t="str">
        <f t="shared" si="688"/>
        <v/>
      </c>
      <c r="N249" s="11" t="str">
        <f t="shared" si="689"/>
        <v/>
      </c>
      <c r="O249" s="11" t="str">
        <f t="shared" si="690"/>
        <v/>
      </c>
      <c r="P249" s="380">
        <f t="shared" si="691"/>
        <v>1</v>
      </c>
      <c r="Q249" s="380">
        <f t="shared" si="692"/>
        <v>1</v>
      </c>
    </row>
    <row r="250" spans="3:17" x14ac:dyDescent="0.25">
      <c r="C250" s="380">
        <f t="shared" si="685"/>
        <v>0</v>
      </c>
      <c r="I250" s="409" t="e">
        <f t="shared" ca="1" si="686"/>
        <v>#NAME?</v>
      </c>
      <c r="K250" s="110"/>
      <c r="L250" s="74" t="str">
        <f t="shared" si="687"/>
        <v/>
      </c>
      <c r="M250" s="11" t="str">
        <f t="shared" si="688"/>
        <v/>
      </c>
      <c r="N250" s="11" t="str">
        <f t="shared" si="689"/>
        <v/>
      </c>
      <c r="O250" s="11" t="str">
        <f t="shared" si="690"/>
        <v/>
      </c>
      <c r="P250" s="380">
        <f t="shared" si="691"/>
        <v>1</v>
      </c>
      <c r="Q250" s="380">
        <f t="shared" si="692"/>
        <v>1</v>
      </c>
    </row>
    <row r="251" spans="3:17" x14ac:dyDescent="0.25">
      <c r="C251" s="380">
        <f t="shared" si="685"/>
        <v>0</v>
      </c>
      <c r="I251" s="409" t="e">
        <f t="shared" ca="1" si="686"/>
        <v>#NAME?</v>
      </c>
      <c r="K251" s="110"/>
      <c r="L251" s="74" t="str">
        <f t="shared" si="687"/>
        <v/>
      </c>
      <c r="M251" s="11" t="str">
        <f t="shared" si="688"/>
        <v/>
      </c>
      <c r="N251" s="11" t="str">
        <f t="shared" si="689"/>
        <v/>
      </c>
      <c r="O251" s="11" t="str">
        <f t="shared" si="690"/>
        <v/>
      </c>
      <c r="P251" s="380">
        <f t="shared" si="691"/>
        <v>1</v>
      </c>
      <c r="Q251" s="380">
        <f t="shared" si="692"/>
        <v>1</v>
      </c>
    </row>
    <row r="252" spans="3:17" x14ac:dyDescent="0.25">
      <c r="C252" s="380">
        <f t="shared" si="685"/>
        <v>0</v>
      </c>
      <c r="I252" s="409" t="e">
        <f t="shared" ca="1" si="686"/>
        <v>#NAME?</v>
      </c>
      <c r="K252" s="110"/>
      <c r="L252" s="74" t="str">
        <f t="shared" si="687"/>
        <v/>
      </c>
      <c r="M252" s="11" t="str">
        <f t="shared" si="688"/>
        <v/>
      </c>
      <c r="N252" s="11" t="str">
        <f t="shared" si="689"/>
        <v/>
      </c>
      <c r="O252" s="11" t="str">
        <f t="shared" si="690"/>
        <v/>
      </c>
      <c r="P252" s="380">
        <f t="shared" si="691"/>
        <v>1</v>
      </c>
      <c r="Q252" s="380">
        <f t="shared" si="692"/>
        <v>1</v>
      </c>
    </row>
    <row r="253" spans="3:17" x14ac:dyDescent="0.25">
      <c r="C253" s="380">
        <f t="shared" si="685"/>
        <v>0</v>
      </c>
      <c r="I253" s="409" t="e">
        <f t="shared" ca="1" si="686"/>
        <v>#NAME?</v>
      </c>
      <c r="K253" s="110"/>
      <c r="L253" s="74" t="str">
        <f t="shared" si="687"/>
        <v/>
      </c>
      <c r="M253" s="11" t="str">
        <f t="shared" si="688"/>
        <v/>
      </c>
      <c r="N253" s="11" t="str">
        <f t="shared" si="689"/>
        <v/>
      </c>
      <c r="O253" s="11" t="str">
        <f t="shared" si="690"/>
        <v/>
      </c>
      <c r="P253" s="380">
        <f t="shared" si="691"/>
        <v>1</v>
      </c>
      <c r="Q253" s="380">
        <f t="shared" si="692"/>
        <v>1</v>
      </c>
    </row>
    <row r="254" spans="3:17" x14ac:dyDescent="0.25">
      <c r="C254" s="380">
        <f t="shared" si="685"/>
        <v>0</v>
      </c>
      <c r="I254" s="409" t="e">
        <f t="shared" ca="1" si="686"/>
        <v>#NAME?</v>
      </c>
      <c r="K254" s="110"/>
      <c r="L254" s="74" t="str">
        <f t="shared" si="687"/>
        <v/>
      </c>
      <c r="M254" s="11" t="str">
        <f t="shared" si="688"/>
        <v/>
      </c>
      <c r="N254" s="11" t="str">
        <f t="shared" si="689"/>
        <v/>
      </c>
      <c r="O254" s="11" t="str">
        <f t="shared" si="690"/>
        <v/>
      </c>
      <c r="P254" s="380">
        <f t="shared" si="691"/>
        <v>1</v>
      </c>
      <c r="Q254" s="380">
        <f t="shared" si="692"/>
        <v>1</v>
      </c>
    </row>
    <row r="255" spans="3:17" x14ac:dyDescent="0.25">
      <c r="C255" s="380">
        <f t="shared" si="685"/>
        <v>0</v>
      </c>
      <c r="I255" s="409" t="e">
        <f t="shared" ca="1" si="686"/>
        <v>#NAME?</v>
      </c>
      <c r="K255" s="110"/>
      <c r="L255" s="74" t="str">
        <f t="shared" si="687"/>
        <v/>
      </c>
      <c r="M255" s="11" t="str">
        <f t="shared" si="688"/>
        <v/>
      </c>
      <c r="N255" s="11" t="str">
        <f t="shared" si="689"/>
        <v/>
      </c>
      <c r="O255" s="11" t="str">
        <f t="shared" si="690"/>
        <v/>
      </c>
      <c r="P255" s="380">
        <f t="shared" si="691"/>
        <v>1</v>
      </c>
      <c r="Q255" s="380">
        <f t="shared" si="692"/>
        <v>1</v>
      </c>
    </row>
    <row r="256" spans="3:17" x14ac:dyDescent="0.25">
      <c r="C256" s="380">
        <f t="shared" si="685"/>
        <v>0</v>
      </c>
      <c r="I256" s="409" t="e">
        <f t="shared" ca="1" si="686"/>
        <v>#NAME?</v>
      </c>
      <c r="K256" s="110"/>
      <c r="L256" s="74" t="str">
        <f t="shared" si="687"/>
        <v/>
      </c>
      <c r="M256" s="11" t="str">
        <f t="shared" si="688"/>
        <v/>
      </c>
      <c r="N256" s="11" t="str">
        <f t="shared" si="689"/>
        <v/>
      </c>
      <c r="O256" s="11" t="str">
        <f t="shared" si="690"/>
        <v/>
      </c>
      <c r="P256" s="380">
        <f t="shared" si="691"/>
        <v>1</v>
      </c>
      <c r="Q256" s="380">
        <f t="shared" si="692"/>
        <v>1</v>
      </c>
    </row>
    <row r="257" spans="3:17" x14ac:dyDescent="0.25">
      <c r="C257" s="380">
        <f t="shared" si="685"/>
        <v>0</v>
      </c>
      <c r="I257" s="409" t="e">
        <f t="shared" ca="1" si="686"/>
        <v>#NAME?</v>
      </c>
      <c r="K257" s="110"/>
      <c r="L257" s="74" t="str">
        <f t="shared" si="687"/>
        <v/>
      </c>
      <c r="M257" s="11" t="str">
        <f t="shared" si="688"/>
        <v/>
      </c>
      <c r="N257" s="11" t="str">
        <f t="shared" si="689"/>
        <v/>
      </c>
      <c r="O257" s="11" t="str">
        <f t="shared" si="690"/>
        <v/>
      </c>
      <c r="P257" s="380">
        <f t="shared" si="691"/>
        <v>1</v>
      </c>
      <c r="Q257" s="380">
        <f t="shared" si="692"/>
        <v>1</v>
      </c>
    </row>
    <row r="258" spans="3:17" x14ac:dyDescent="0.25">
      <c r="C258" s="380">
        <f t="shared" si="685"/>
        <v>0</v>
      </c>
      <c r="I258" s="409" t="e">
        <f t="shared" ca="1" si="686"/>
        <v>#NAME?</v>
      </c>
      <c r="K258" s="110"/>
      <c r="L258" s="74" t="str">
        <f t="shared" si="687"/>
        <v/>
      </c>
      <c r="M258" s="11" t="str">
        <f t="shared" si="688"/>
        <v/>
      </c>
      <c r="N258" s="11" t="str">
        <f t="shared" si="689"/>
        <v/>
      </c>
      <c r="O258" s="11" t="str">
        <f t="shared" si="690"/>
        <v/>
      </c>
      <c r="P258" s="380">
        <f t="shared" si="691"/>
        <v>1</v>
      </c>
      <c r="Q258" s="380">
        <f t="shared" si="692"/>
        <v>1</v>
      </c>
    </row>
    <row r="259" spans="3:17" x14ac:dyDescent="0.25">
      <c r="C259" s="380">
        <f t="shared" si="685"/>
        <v>0</v>
      </c>
      <c r="I259" s="409" t="e">
        <f t="shared" ca="1" si="686"/>
        <v>#NAME?</v>
      </c>
      <c r="K259" s="110"/>
      <c r="L259" s="74" t="str">
        <f t="shared" si="687"/>
        <v/>
      </c>
      <c r="M259" s="11" t="str">
        <f t="shared" si="688"/>
        <v/>
      </c>
      <c r="N259" s="11" t="str">
        <f t="shared" si="689"/>
        <v/>
      </c>
      <c r="O259" s="11" t="str">
        <f t="shared" si="690"/>
        <v/>
      </c>
      <c r="P259" s="380">
        <f t="shared" si="691"/>
        <v>1</v>
      </c>
      <c r="Q259" s="380">
        <f t="shared" si="692"/>
        <v>1</v>
      </c>
    </row>
    <row r="260" spans="3:17" x14ac:dyDescent="0.25">
      <c r="C260" s="380">
        <f t="shared" si="685"/>
        <v>0</v>
      </c>
      <c r="I260" s="409" t="e">
        <f t="shared" ca="1" si="686"/>
        <v>#NAME?</v>
      </c>
      <c r="K260" s="110"/>
      <c r="L260" s="74" t="str">
        <f t="shared" si="687"/>
        <v/>
      </c>
      <c r="M260" s="11" t="str">
        <f t="shared" si="688"/>
        <v/>
      </c>
      <c r="N260" s="11" t="str">
        <f t="shared" si="689"/>
        <v/>
      </c>
      <c r="O260" s="11" t="str">
        <f t="shared" si="690"/>
        <v/>
      </c>
      <c r="P260" s="380">
        <f t="shared" si="691"/>
        <v>1</v>
      </c>
      <c r="Q260" s="380">
        <f t="shared" si="692"/>
        <v>1</v>
      </c>
    </row>
    <row r="261" spans="3:17" x14ac:dyDescent="0.25">
      <c r="C261" s="380">
        <f t="shared" si="685"/>
        <v>0</v>
      </c>
      <c r="I261" s="409" t="e">
        <f t="shared" ca="1" si="686"/>
        <v>#NAME?</v>
      </c>
      <c r="K261" s="110"/>
      <c r="L261" s="74" t="str">
        <f t="shared" si="687"/>
        <v/>
      </c>
      <c r="M261" s="11" t="str">
        <f t="shared" si="688"/>
        <v/>
      </c>
      <c r="N261" s="11" t="str">
        <f t="shared" si="689"/>
        <v/>
      </c>
      <c r="O261" s="11" t="str">
        <f t="shared" si="690"/>
        <v/>
      </c>
      <c r="P261" s="380">
        <f t="shared" si="691"/>
        <v>1</v>
      </c>
      <c r="Q261" s="380">
        <f t="shared" si="692"/>
        <v>1</v>
      </c>
    </row>
    <row r="262" spans="3:17" x14ac:dyDescent="0.25">
      <c r="C262" s="380">
        <f t="shared" ref="C262:C300" si="693">IFERROR(_xlfn.NUMBERVALUE(L262),L262)</f>
        <v>0</v>
      </c>
      <c r="I262" s="409" t="e">
        <f t="shared" ref="I262:I300" ca="1" si="694">IF(OR($A$4=C262,$A$5=C262,$A$6=C262,$A$7=C262,$A$8=C262,$A$9=C262,$A$10=C262,$A$11=C262,$A$12=C262,$A$13=C262,$A$14=C262,$A$15=C262,$A$16=C262,$A$17=C262,$A$18=C262),1,2)</f>
        <v>#NAME?</v>
      </c>
      <c r="K262" s="110"/>
      <c r="L262" s="74" t="str">
        <f t="shared" ref="L262:L300" si="695">MID(K262,1,2)</f>
        <v/>
      </c>
      <c r="M262" s="11" t="str">
        <f t="shared" ref="M262:M300" si="696">MID(K262,3,1)</f>
        <v/>
      </c>
      <c r="N262" s="11" t="str">
        <f t="shared" ref="N262:N300" si="697">MID(K262,4,1)</f>
        <v/>
      </c>
      <c r="O262" s="11" t="str">
        <f t="shared" ref="O262:O300" si="698">MID(K262,5,2)</f>
        <v/>
      </c>
      <c r="P262" s="380">
        <f t="shared" ref="P262:P300" si="699">IF(AND($T$18=C262,N262="S"),1,IF(AND($T$19=C262,N262="S"),6,IF(AND($T$20=C262,N262="S"),5,IF(AND($T$21=C262,N262="S"),4,IF(AND($T$22=C262,N262="S"),3,IF(AND($T$23=C262,N262="S"),2,P261))))))</f>
        <v>1</v>
      </c>
      <c r="Q262" s="380">
        <f t="shared" ref="Q262:Q300" si="700">IF(AND($T$29=C262,N262="S"),1,IF(AND($T$30=C262,N262="S"),2,IF(AND($T$31=C262,N262="S"),3,IF(AND($T$32=C262,N262="S"),4,IF(AND($T$33=C262,N262="S"),5,IF(AND($T$34=C262,N262="S"),6,Q261))))))</f>
        <v>1</v>
      </c>
    </row>
    <row r="263" spans="3:17" x14ac:dyDescent="0.25">
      <c r="C263" s="380">
        <f t="shared" si="693"/>
        <v>0</v>
      </c>
      <c r="I263" s="409" t="e">
        <f t="shared" ca="1" si="694"/>
        <v>#NAME?</v>
      </c>
      <c r="K263" s="410"/>
      <c r="L263" s="74" t="str">
        <f t="shared" si="695"/>
        <v/>
      </c>
      <c r="M263" s="11" t="str">
        <f t="shared" si="696"/>
        <v/>
      </c>
      <c r="N263" s="11" t="str">
        <f t="shared" si="697"/>
        <v/>
      </c>
      <c r="O263" s="11" t="str">
        <f t="shared" si="698"/>
        <v/>
      </c>
      <c r="P263" s="380">
        <f t="shared" si="699"/>
        <v>1</v>
      </c>
      <c r="Q263" s="380">
        <f t="shared" si="700"/>
        <v>1</v>
      </c>
    </row>
    <row r="264" spans="3:17" x14ac:dyDescent="0.25">
      <c r="C264" s="380">
        <f t="shared" si="693"/>
        <v>0</v>
      </c>
      <c r="I264" s="409" t="e">
        <f t="shared" ca="1" si="694"/>
        <v>#NAME?</v>
      </c>
      <c r="K264" s="410"/>
      <c r="L264" s="74" t="str">
        <f t="shared" si="695"/>
        <v/>
      </c>
      <c r="M264" s="11" t="str">
        <f t="shared" si="696"/>
        <v/>
      </c>
      <c r="N264" s="11" t="str">
        <f t="shared" si="697"/>
        <v/>
      </c>
      <c r="O264" s="11" t="str">
        <f t="shared" si="698"/>
        <v/>
      </c>
      <c r="P264" s="380">
        <f t="shared" si="699"/>
        <v>1</v>
      </c>
      <c r="Q264" s="380">
        <f t="shared" si="700"/>
        <v>1</v>
      </c>
    </row>
    <row r="265" spans="3:17" x14ac:dyDescent="0.25">
      <c r="C265" s="380">
        <f t="shared" si="693"/>
        <v>0</v>
      </c>
      <c r="I265" s="409" t="e">
        <f t="shared" ca="1" si="694"/>
        <v>#NAME?</v>
      </c>
      <c r="K265" s="410"/>
      <c r="L265" s="74" t="str">
        <f t="shared" si="695"/>
        <v/>
      </c>
      <c r="M265" s="11" t="str">
        <f t="shared" si="696"/>
        <v/>
      </c>
      <c r="N265" s="11" t="str">
        <f t="shared" si="697"/>
        <v/>
      </c>
      <c r="O265" s="11" t="str">
        <f t="shared" si="698"/>
        <v/>
      </c>
      <c r="P265" s="380">
        <f t="shared" si="699"/>
        <v>1</v>
      </c>
      <c r="Q265" s="380">
        <f t="shared" si="700"/>
        <v>1</v>
      </c>
    </row>
    <row r="266" spans="3:17" x14ac:dyDescent="0.25">
      <c r="C266" s="380">
        <f t="shared" si="693"/>
        <v>0</v>
      </c>
      <c r="I266" s="409" t="e">
        <f t="shared" ca="1" si="694"/>
        <v>#NAME?</v>
      </c>
      <c r="K266" s="410"/>
      <c r="L266" s="74" t="str">
        <f t="shared" si="695"/>
        <v/>
      </c>
      <c r="M266" s="11" t="str">
        <f t="shared" si="696"/>
        <v/>
      </c>
      <c r="N266" s="11" t="str">
        <f t="shared" si="697"/>
        <v/>
      </c>
      <c r="O266" s="11" t="str">
        <f t="shared" si="698"/>
        <v/>
      </c>
      <c r="P266" s="380">
        <f t="shared" si="699"/>
        <v>1</v>
      </c>
      <c r="Q266" s="380">
        <f t="shared" si="700"/>
        <v>1</v>
      </c>
    </row>
    <row r="267" spans="3:17" x14ac:dyDescent="0.25">
      <c r="C267" s="380">
        <f t="shared" si="693"/>
        <v>0</v>
      </c>
      <c r="I267" s="409" t="e">
        <f t="shared" ca="1" si="694"/>
        <v>#NAME?</v>
      </c>
      <c r="K267" s="410"/>
      <c r="L267" s="74" t="str">
        <f t="shared" si="695"/>
        <v/>
      </c>
      <c r="M267" s="11" t="str">
        <f t="shared" si="696"/>
        <v/>
      </c>
      <c r="N267" s="11" t="str">
        <f t="shared" si="697"/>
        <v/>
      </c>
      <c r="O267" s="11" t="str">
        <f t="shared" si="698"/>
        <v/>
      </c>
      <c r="P267" s="380">
        <f t="shared" si="699"/>
        <v>1</v>
      </c>
      <c r="Q267" s="380">
        <f t="shared" si="700"/>
        <v>1</v>
      </c>
    </row>
    <row r="268" spans="3:17" x14ac:dyDescent="0.25">
      <c r="C268" s="380">
        <f t="shared" si="693"/>
        <v>0</v>
      </c>
      <c r="I268" s="409" t="e">
        <f t="shared" ca="1" si="694"/>
        <v>#NAME?</v>
      </c>
      <c r="K268" s="410"/>
      <c r="L268" s="74" t="str">
        <f t="shared" si="695"/>
        <v/>
      </c>
      <c r="M268" s="11" t="str">
        <f t="shared" si="696"/>
        <v/>
      </c>
      <c r="N268" s="11" t="str">
        <f t="shared" si="697"/>
        <v/>
      </c>
      <c r="O268" s="11" t="str">
        <f t="shared" si="698"/>
        <v/>
      </c>
      <c r="P268" s="380">
        <f t="shared" si="699"/>
        <v>1</v>
      </c>
      <c r="Q268" s="380">
        <f t="shared" si="700"/>
        <v>1</v>
      </c>
    </row>
    <row r="269" spans="3:17" x14ac:dyDescent="0.25">
      <c r="C269" s="380">
        <f t="shared" si="693"/>
        <v>0</v>
      </c>
      <c r="I269" s="409" t="e">
        <f t="shared" ca="1" si="694"/>
        <v>#NAME?</v>
      </c>
      <c r="K269" s="410"/>
      <c r="L269" s="74" t="str">
        <f t="shared" si="695"/>
        <v/>
      </c>
      <c r="M269" s="11" t="str">
        <f t="shared" si="696"/>
        <v/>
      </c>
      <c r="N269" s="11" t="str">
        <f t="shared" si="697"/>
        <v/>
      </c>
      <c r="O269" s="11" t="str">
        <f t="shared" si="698"/>
        <v/>
      </c>
      <c r="P269" s="380">
        <f t="shared" si="699"/>
        <v>1</v>
      </c>
      <c r="Q269" s="380">
        <f t="shared" si="700"/>
        <v>1</v>
      </c>
    </row>
    <row r="270" spans="3:17" x14ac:dyDescent="0.25">
      <c r="C270" s="380">
        <f t="shared" si="693"/>
        <v>0</v>
      </c>
      <c r="I270" s="409" t="e">
        <f t="shared" ca="1" si="694"/>
        <v>#NAME?</v>
      </c>
      <c r="K270" s="410"/>
      <c r="L270" s="74" t="str">
        <f t="shared" si="695"/>
        <v/>
      </c>
      <c r="M270" s="11" t="str">
        <f t="shared" si="696"/>
        <v/>
      </c>
      <c r="N270" s="11" t="str">
        <f t="shared" si="697"/>
        <v/>
      </c>
      <c r="O270" s="11" t="str">
        <f t="shared" si="698"/>
        <v/>
      </c>
      <c r="P270" s="380">
        <f t="shared" si="699"/>
        <v>1</v>
      </c>
      <c r="Q270" s="380">
        <f t="shared" si="700"/>
        <v>1</v>
      </c>
    </row>
    <row r="271" spans="3:17" x14ac:dyDescent="0.25">
      <c r="C271" s="380">
        <f t="shared" si="693"/>
        <v>0</v>
      </c>
      <c r="I271" s="409" t="e">
        <f t="shared" ca="1" si="694"/>
        <v>#NAME?</v>
      </c>
      <c r="K271" s="410"/>
      <c r="L271" s="74" t="str">
        <f t="shared" si="695"/>
        <v/>
      </c>
      <c r="M271" s="11" t="str">
        <f t="shared" si="696"/>
        <v/>
      </c>
      <c r="N271" s="11" t="str">
        <f t="shared" si="697"/>
        <v/>
      </c>
      <c r="O271" s="11" t="str">
        <f t="shared" si="698"/>
        <v/>
      </c>
      <c r="P271" s="380">
        <f t="shared" si="699"/>
        <v>1</v>
      </c>
      <c r="Q271" s="380">
        <f t="shared" si="700"/>
        <v>1</v>
      </c>
    </row>
    <row r="272" spans="3:17" x14ac:dyDescent="0.25">
      <c r="C272" s="380">
        <f t="shared" si="693"/>
        <v>0</v>
      </c>
      <c r="I272" s="409" t="e">
        <f t="shared" ca="1" si="694"/>
        <v>#NAME?</v>
      </c>
      <c r="K272" s="410"/>
      <c r="L272" s="74" t="str">
        <f t="shared" si="695"/>
        <v/>
      </c>
      <c r="M272" s="11" t="str">
        <f t="shared" si="696"/>
        <v/>
      </c>
      <c r="N272" s="11" t="str">
        <f t="shared" si="697"/>
        <v/>
      </c>
      <c r="O272" s="11" t="str">
        <f t="shared" si="698"/>
        <v/>
      </c>
      <c r="P272" s="380">
        <f t="shared" si="699"/>
        <v>1</v>
      </c>
      <c r="Q272" s="380">
        <f t="shared" si="700"/>
        <v>1</v>
      </c>
    </row>
    <row r="273" spans="3:17" x14ac:dyDescent="0.25">
      <c r="C273" s="380">
        <f t="shared" si="693"/>
        <v>0</v>
      </c>
      <c r="I273" s="409" t="e">
        <f t="shared" ca="1" si="694"/>
        <v>#NAME?</v>
      </c>
      <c r="K273" s="410"/>
      <c r="L273" s="74" t="str">
        <f t="shared" si="695"/>
        <v/>
      </c>
      <c r="M273" s="11" t="str">
        <f t="shared" si="696"/>
        <v/>
      </c>
      <c r="N273" s="11" t="str">
        <f t="shared" si="697"/>
        <v/>
      </c>
      <c r="O273" s="11" t="str">
        <f t="shared" si="698"/>
        <v/>
      </c>
      <c r="P273" s="380">
        <f t="shared" si="699"/>
        <v>1</v>
      </c>
      <c r="Q273" s="380">
        <f t="shared" si="700"/>
        <v>1</v>
      </c>
    </row>
    <row r="274" spans="3:17" x14ac:dyDescent="0.25">
      <c r="C274" s="380">
        <f t="shared" si="693"/>
        <v>0</v>
      </c>
      <c r="I274" s="409" t="e">
        <f t="shared" ca="1" si="694"/>
        <v>#NAME?</v>
      </c>
      <c r="K274" s="410"/>
      <c r="L274" s="74" t="str">
        <f t="shared" si="695"/>
        <v/>
      </c>
      <c r="M274" s="11" t="str">
        <f t="shared" si="696"/>
        <v/>
      </c>
      <c r="N274" s="11" t="str">
        <f t="shared" si="697"/>
        <v/>
      </c>
      <c r="O274" s="11" t="str">
        <f t="shared" si="698"/>
        <v/>
      </c>
      <c r="P274" s="380">
        <f t="shared" si="699"/>
        <v>1</v>
      </c>
      <c r="Q274" s="380">
        <f t="shared" si="700"/>
        <v>1</v>
      </c>
    </row>
    <row r="275" spans="3:17" x14ac:dyDescent="0.25">
      <c r="C275" s="380">
        <f t="shared" si="693"/>
        <v>0</v>
      </c>
      <c r="I275" s="409" t="e">
        <f t="shared" ca="1" si="694"/>
        <v>#NAME?</v>
      </c>
      <c r="K275" s="410"/>
      <c r="L275" s="74" t="str">
        <f t="shared" si="695"/>
        <v/>
      </c>
      <c r="M275" s="11" t="str">
        <f t="shared" si="696"/>
        <v/>
      </c>
      <c r="N275" s="11" t="str">
        <f t="shared" si="697"/>
        <v/>
      </c>
      <c r="O275" s="11" t="str">
        <f t="shared" si="698"/>
        <v/>
      </c>
      <c r="P275" s="380">
        <f t="shared" si="699"/>
        <v>1</v>
      </c>
      <c r="Q275" s="380">
        <f t="shared" si="700"/>
        <v>1</v>
      </c>
    </row>
    <row r="276" spans="3:17" x14ac:dyDescent="0.25">
      <c r="C276" s="380">
        <f t="shared" si="693"/>
        <v>0</v>
      </c>
      <c r="I276" s="409" t="e">
        <f t="shared" ca="1" si="694"/>
        <v>#NAME?</v>
      </c>
      <c r="K276" s="410"/>
      <c r="L276" s="74" t="str">
        <f t="shared" si="695"/>
        <v/>
      </c>
      <c r="M276" s="11" t="str">
        <f t="shared" si="696"/>
        <v/>
      </c>
      <c r="N276" s="11" t="str">
        <f t="shared" si="697"/>
        <v/>
      </c>
      <c r="O276" s="11" t="str">
        <f t="shared" si="698"/>
        <v/>
      </c>
      <c r="P276" s="380">
        <f t="shared" si="699"/>
        <v>1</v>
      </c>
      <c r="Q276" s="380">
        <f t="shared" si="700"/>
        <v>1</v>
      </c>
    </row>
    <row r="277" spans="3:17" x14ac:dyDescent="0.25">
      <c r="C277" s="380">
        <f t="shared" si="693"/>
        <v>0</v>
      </c>
      <c r="I277" s="409" t="e">
        <f t="shared" ca="1" si="694"/>
        <v>#NAME?</v>
      </c>
      <c r="K277" s="410"/>
      <c r="L277" s="74" t="str">
        <f t="shared" si="695"/>
        <v/>
      </c>
      <c r="M277" s="11" t="str">
        <f t="shared" si="696"/>
        <v/>
      </c>
      <c r="N277" s="11" t="str">
        <f t="shared" si="697"/>
        <v/>
      </c>
      <c r="O277" s="11" t="str">
        <f t="shared" si="698"/>
        <v/>
      </c>
      <c r="P277" s="380">
        <f t="shared" si="699"/>
        <v>1</v>
      </c>
      <c r="Q277" s="380">
        <f t="shared" si="700"/>
        <v>1</v>
      </c>
    </row>
    <row r="278" spans="3:17" x14ac:dyDescent="0.25">
      <c r="C278" s="380">
        <f t="shared" si="693"/>
        <v>0</v>
      </c>
      <c r="I278" s="409" t="e">
        <f t="shared" ca="1" si="694"/>
        <v>#NAME?</v>
      </c>
      <c r="K278" s="410"/>
      <c r="L278" s="74" t="str">
        <f t="shared" si="695"/>
        <v/>
      </c>
      <c r="M278" s="11" t="str">
        <f t="shared" si="696"/>
        <v/>
      </c>
      <c r="N278" s="11" t="str">
        <f t="shared" si="697"/>
        <v/>
      </c>
      <c r="O278" s="11" t="str">
        <f t="shared" si="698"/>
        <v/>
      </c>
      <c r="P278" s="380">
        <f t="shared" si="699"/>
        <v>1</v>
      </c>
      <c r="Q278" s="380">
        <f t="shared" si="700"/>
        <v>1</v>
      </c>
    </row>
    <row r="279" spans="3:17" x14ac:dyDescent="0.25">
      <c r="C279" s="380">
        <f t="shared" si="693"/>
        <v>0</v>
      </c>
      <c r="I279" s="409" t="e">
        <f t="shared" ca="1" si="694"/>
        <v>#NAME?</v>
      </c>
      <c r="K279" s="410"/>
      <c r="L279" s="74" t="str">
        <f t="shared" si="695"/>
        <v/>
      </c>
      <c r="M279" s="11" t="str">
        <f t="shared" si="696"/>
        <v/>
      </c>
      <c r="N279" s="11" t="str">
        <f t="shared" si="697"/>
        <v/>
      </c>
      <c r="O279" s="11" t="str">
        <f t="shared" si="698"/>
        <v/>
      </c>
      <c r="P279" s="380">
        <f t="shared" si="699"/>
        <v>1</v>
      </c>
      <c r="Q279" s="380">
        <f t="shared" si="700"/>
        <v>1</v>
      </c>
    </row>
    <row r="280" spans="3:17" x14ac:dyDescent="0.25">
      <c r="C280" s="380">
        <f t="shared" si="693"/>
        <v>0</v>
      </c>
      <c r="I280" s="409" t="e">
        <f t="shared" ca="1" si="694"/>
        <v>#NAME?</v>
      </c>
      <c r="K280" s="410"/>
      <c r="L280" s="74" t="str">
        <f>MID(K300,1,2)</f>
        <v/>
      </c>
      <c r="M280" s="11" t="str">
        <f>MID(K300,3,1)</f>
        <v/>
      </c>
      <c r="N280" s="11" t="str">
        <f>MID(K300,4,1)</f>
        <v/>
      </c>
      <c r="O280" s="11" t="str">
        <f>MID(K300,5,2)</f>
        <v/>
      </c>
      <c r="P280" s="380">
        <f t="shared" si="699"/>
        <v>1</v>
      </c>
      <c r="Q280" s="380">
        <f t="shared" si="700"/>
        <v>1</v>
      </c>
    </row>
    <row r="281" spans="3:17" x14ac:dyDescent="0.25">
      <c r="C281" s="380">
        <f t="shared" si="693"/>
        <v>0</v>
      </c>
      <c r="I281" s="409" t="e">
        <f t="shared" ca="1" si="694"/>
        <v>#NAME?</v>
      </c>
      <c r="K281" s="410"/>
      <c r="L281" s="74" t="str">
        <f t="shared" si="695"/>
        <v/>
      </c>
      <c r="M281" s="11" t="str">
        <f t="shared" si="696"/>
        <v/>
      </c>
      <c r="N281" s="11" t="str">
        <f t="shared" si="697"/>
        <v/>
      </c>
      <c r="O281" s="11" t="str">
        <f t="shared" si="698"/>
        <v/>
      </c>
      <c r="P281" s="380">
        <f t="shared" si="699"/>
        <v>1</v>
      </c>
      <c r="Q281" s="380">
        <f t="shared" si="700"/>
        <v>1</v>
      </c>
    </row>
    <row r="282" spans="3:17" x14ac:dyDescent="0.25">
      <c r="C282" s="380">
        <f t="shared" si="693"/>
        <v>0</v>
      </c>
      <c r="I282" s="409" t="e">
        <f t="shared" ca="1" si="694"/>
        <v>#NAME?</v>
      </c>
      <c r="K282" s="410"/>
      <c r="L282" s="74" t="str">
        <f t="shared" si="695"/>
        <v/>
      </c>
      <c r="M282" s="11" t="str">
        <f t="shared" si="696"/>
        <v/>
      </c>
      <c r="N282" s="11" t="str">
        <f t="shared" si="697"/>
        <v/>
      </c>
      <c r="O282" s="11" t="str">
        <f t="shared" si="698"/>
        <v/>
      </c>
      <c r="P282" s="380">
        <f t="shared" si="699"/>
        <v>1</v>
      </c>
      <c r="Q282" s="380">
        <f t="shared" si="700"/>
        <v>1</v>
      </c>
    </row>
    <row r="283" spans="3:17" x14ac:dyDescent="0.25">
      <c r="C283" s="380">
        <f t="shared" si="693"/>
        <v>0</v>
      </c>
      <c r="I283" s="409" t="e">
        <f t="shared" ca="1" si="694"/>
        <v>#NAME?</v>
      </c>
      <c r="K283" s="410"/>
      <c r="L283" s="74" t="str">
        <f t="shared" si="695"/>
        <v/>
      </c>
      <c r="M283" s="11" t="str">
        <f t="shared" si="696"/>
        <v/>
      </c>
      <c r="N283" s="11" t="str">
        <f t="shared" si="697"/>
        <v/>
      </c>
      <c r="O283" s="11" t="str">
        <f t="shared" si="698"/>
        <v/>
      </c>
      <c r="P283" s="380">
        <f t="shared" si="699"/>
        <v>1</v>
      </c>
      <c r="Q283" s="380">
        <f t="shared" si="700"/>
        <v>1</v>
      </c>
    </row>
    <row r="284" spans="3:17" x14ac:dyDescent="0.25">
      <c r="C284" s="380">
        <f t="shared" si="693"/>
        <v>0</v>
      </c>
      <c r="I284" s="409" t="e">
        <f t="shared" ca="1" si="694"/>
        <v>#NAME?</v>
      </c>
      <c r="K284" s="410"/>
      <c r="L284" s="74" t="str">
        <f t="shared" si="695"/>
        <v/>
      </c>
      <c r="M284" s="11" t="str">
        <f t="shared" si="696"/>
        <v/>
      </c>
      <c r="N284" s="11" t="str">
        <f t="shared" si="697"/>
        <v/>
      </c>
      <c r="O284" s="11" t="str">
        <f t="shared" si="698"/>
        <v/>
      </c>
      <c r="P284" s="380">
        <f t="shared" si="699"/>
        <v>1</v>
      </c>
      <c r="Q284" s="380">
        <f t="shared" si="700"/>
        <v>1</v>
      </c>
    </row>
    <row r="285" spans="3:17" x14ac:dyDescent="0.25">
      <c r="C285" s="380">
        <f t="shared" si="693"/>
        <v>0</v>
      </c>
      <c r="I285" s="409" t="e">
        <f t="shared" ca="1" si="694"/>
        <v>#NAME?</v>
      </c>
      <c r="K285" s="410"/>
      <c r="L285" s="74" t="str">
        <f t="shared" si="695"/>
        <v/>
      </c>
      <c r="M285" s="11" t="str">
        <f t="shared" si="696"/>
        <v/>
      </c>
      <c r="N285" s="11" t="str">
        <f t="shared" si="697"/>
        <v/>
      </c>
      <c r="O285" s="11" t="str">
        <f t="shared" si="698"/>
        <v/>
      </c>
      <c r="P285" s="380">
        <f t="shared" si="699"/>
        <v>1</v>
      </c>
      <c r="Q285" s="380">
        <f t="shared" si="700"/>
        <v>1</v>
      </c>
    </row>
    <row r="286" spans="3:17" x14ac:dyDescent="0.25">
      <c r="C286" s="380">
        <f t="shared" si="693"/>
        <v>0</v>
      </c>
      <c r="I286" s="409" t="e">
        <f t="shared" ca="1" si="694"/>
        <v>#NAME?</v>
      </c>
      <c r="K286" s="410"/>
      <c r="L286" s="74" t="str">
        <f t="shared" si="695"/>
        <v/>
      </c>
      <c r="M286" s="11" t="str">
        <f t="shared" si="696"/>
        <v/>
      </c>
      <c r="N286" s="11" t="str">
        <f t="shared" si="697"/>
        <v/>
      </c>
      <c r="O286" s="11" t="str">
        <f t="shared" si="698"/>
        <v/>
      </c>
      <c r="P286" s="380">
        <f t="shared" si="699"/>
        <v>1</v>
      </c>
      <c r="Q286" s="380">
        <f t="shared" si="700"/>
        <v>1</v>
      </c>
    </row>
    <row r="287" spans="3:17" x14ac:dyDescent="0.25">
      <c r="C287" s="380">
        <f t="shared" si="693"/>
        <v>0</v>
      </c>
      <c r="I287" s="409" t="e">
        <f t="shared" ca="1" si="694"/>
        <v>#NAME?</v>
      </c>
      <c r="K287" s="410"/>
      <c r="L287" s="74" t="str">
        <f t="shared" si="695"/>
        <v/>
      </c>
      <c r="M287" s="11" t="str">
        <f t="shared" si="696"/>
        <v/>
      </c>
      <c r="N287" s="11" t="str">
        <f t="shared" si="697"/>
        <v/>
      </c>
      <c r="O287" s="11" t="str">
        <f t="shared" si="698"/>
        <v/>
      </c>
      <c r="P287" s="380">
        <f t="shared" si="699"/>
        <v>1</v>
      </c>
      <c r="Q287" s="380">
        <f t="shared" si="700"/>
        <v>1</v>
      </c>
    </row>
    <row r="288" spans="3:17" x14ac:dyDescent="0.25">
      <c r="C288" s="380">
        <f t="shared" si="693"/>
        <v>0</v>
      </c>
      <c r="I288" s="409" t="e">
        <f t="shared" ca="1" si="694"/>
        <v>#NAME?</v>
      </c>
      <c r="K288" s="410"/>
      <c r="L288" s="74" t="str">
        <f t="shared" si="695"/>
        <v/>
      </c>
      <c r="M288" s="11" t="str">
        <f t="shared" si="696"/>
        <v/>
      </c>
      <c r="N288" s="11" t="str">
        <f t="shared" si="697"/>
        <v/>
      </c>
      <c r="O288" s="11" t="str">
        <f t="shared" si="698"/>
        <v/>
      </c>
      <c r="P288" s="380">
        <f t="shared" si="699"/>
        <v>1</v>
      </c>
      <c r="Q288" s="380">
        <f t="shared" si="700"/>
        <v>1</v>
      </c>
    </row>
    <row r="289" spans="3:17" x14ac:dyDescent="0.25">
      <c r="C289" s="380">
        <f t="shared" si="693"/>
        <v>0</v>
      </c>
      <c r="I289" s="409" t="e">
        <f t="shared" ca="1" si="694"/>
        <v>#NAME?</v>
      </c>
      <c r="K289" s="410"/>
      <c r="L289" s="74" t="str">
        <f t="shared" si="695"/>
        <v/>
      </c>
      <c r="M289" s="11" t="str">
        <f t="shared" si="696"/>
        <v/>
      </c>
      <c r="N289" s="11" t="str">
        <f t="shared" si="697"/>
        <v/>
      </c>
      <c r="O289" s="11" t="str">
        <f t="shared" si="698"/>
        <v/>
      </c>
      <c r="P289" s="380">
        <f t="shared" si="699"/>
        <v>1</v>
      </c>
      <c r="Q289" s="380">
        <f t="shared" si="700"/>
        <v>1</v>
      </c>
    </row>
    <row r="290" spans="3:17" x14ac:dyDescent="0.25">
      <c r="C290" s="380">
        <f t="shared" si="693"/>
        <v>0</v>
      </c>
      <c r="I290" s="409" t="e">
        <f t="shared" ca="1" si="694"/>
        <v>#NAME?</v>
      </c>
      <c r="K290" s="410"/>
      <c r="L290" s="74" t="str">
        <f t="shared" si="695"/>
        <v/>
      </c>
      <c r="M290" s="11" t="str">
        <f t="shared" si="696"/>
        <v/>
      </c>
      <c r="N290" s="11" t="str">
        <f t="shared" si="697"/>
        <v/>
      </c>
      <c r="O290" s="11" t="str">
        <f t="shared" si="698"/>
        <v/>
      </c>
      <c r="P290" s="380">
        <f t="shared" si="699"/>
        <v>1</v>
      </c>
      <c r="Q290" s="380">
        <f t="shared" si="700"/>
        <v>1</v>
      </c>
    </row>
    <row r="291" spans="3:17" x14ac:dyDescent="0.25">
      <c r="C291" s="380">
        <f t="shared" si="693"/>
        <v>0</v>
      </c>
      <c r="I291" s="409" t="e">
        <f t="shared" ca="1" si="694"/>
        <v>#NAME?</v>
      </c>
      <c r="K291" s="410"/>
      <c r="L291" s="74" t="str">
        <f t="shared" si="695"/>
        <v/>
      </c>
      <c r="M291" s="11" t="str">
        <f t="shared" si="696"/>
        <v/>
      </c>
      <c r="N291" s="11" t="str">
        <f t="shared" si="697"/>
        <v/>
      </c>
      <c r="O291" s="11" t="str">
        <f t="shared" si="698"/>
        <v/>
      </c>
      <c r="P291" s="380">
        <f t="shared" si="699"/>
        <v>1</v>
      </c>
      <c r="Q291" s="380">
        <f t="shared" si="700"/>
        <v>1</v>
      </c>
    </row>
    <row r="292" spans="3:17" x14ac:dyDescent="0.25">
      <c r="C292" s="380">
        <f t="shared" si="693"/>
        <v>0</v>
      </c>
      <c r="I292" s="409" t="e">
        <f t="shared" ca="1" si="694"/>
        <v>#NAME?</v>
      </c>
      <c r="K292" s="410"/>
      <c r="L292" s="74" t="str">
        <f t="shared" si="695"/>
        <v/>
      </c>
      <c r="M292" s="11" t="str">
        <f t="shared" si="696"/>
        <v/>
      </c>
      <c r="N292" s="11" t="str">
        <f t="shared" si="697"/>
        <v/>
      </c>
      <c r="O292" s="11" t="str">
        <f t="shared" si="698"/>
        <v/>
      </c>
      <c r="P292" s="380">
        <f t="shared" si="699"/>
        <v>1</v>
      </c>
      <c r="Q292" s="380">
        <f t="shared" si="700"/>
        <v>1</v>
      </c>
    </row>
    <row r="293" spans="3:17" x14ac:dyDescent="0.25">
      <c r="C293" s="380">
        <f t="shared" si="693"/>
        <v>0</v>
      </c>
      <c r="I293" s="409" t="e">
        <f t="shared" ca="1" si="694"/>
        <v>#NAME?</v>
      </c>
      <c r="K293" s="410"/>
      <c r="L293" s="74" t="str">
        <f t="shared" si="695"/>
        <v/>
      </c>
      <c r="M293" s="11" t="str">
        <f t="shared" si="696"/>
        <v/>
      </c>
      <c r="N293" s="11" t="str">
        <f t="shared" si="697"/>
        <v/>
      </c>
      <c r="O293" s="11" t="str">
        <f t="shared" si="698"/>
        <v/>
      </c>
      <c r="P293" s="380">
        <f t="shared" si="699"/>
        <v>1</v>
      </c>
      <c r="Q293" s="380">
        <f t="shared" si="700"/>
        <v>1</v>
      </c>
    </row>
    <row r="294" spans="3:17" x14ac:dyDescent="0.25">
      <c r="C294" s="380">
        <f t="shared" si="693"/>
        <v>0</v>
      </c>
      <c r="I294" s="409" t="e">
        <f t="shared" ca="1" si="694"/>
        <v>#NAME?</v>
      </c>
      <c r="K294" s="410"/>
      <c r="L294" s="74" t="str">
        <f t="shared" si="695"/>
        <v/>
      </c>
      <c r="M294" s="11" t="str">
        <f t="shared" si="696"/>
        <v/>
      </c>
      <c r="N294" s="11" t="str">
        <f t="shared" si="697"/>
        <v/>
      </c>
      <c r="O294" s="11" t="str">
        <f t="shared" si="698"/>
        <v/>
      </c>
      <c r="P294" s="380">
        <f t="shared" si="699"/>
        <v>1</v>
      </c>
      <c r="Q294" s="380">
        <f t="shared" si="700"/>
        <v>1</v>
      </c>
    </row>
    <row r="295" spans="3:17" x14ac:dyDescent="0.25">
      <c r="C295" s="380">
        <f t="shared" si="693"/>
        <v>0</v>
      </c>
      <c r="I295" s="409" t="e">
        <f t="shared" ca="1" si="694"/>
        <v>#NAME?</v>
      </c>
      <c r="K295" s="410"/>
      <c r="L295" s="74" t="str">
        <f t="shared" si="695"/>
        <v/>
      </c>
      <c r="M295" s="11" t="str">
        <f t="shared" si="696"/>
        <v/>
      </c>
      <c r="N295" s="11" t="str">
        <f t="shared" si="697"/>
        <v/>
      </c>
      <c r="O295" s="11" t="str">
        <f t="shared" si="698"/>
        <v/>
      </c>
      <c r="P295" s="380">
        <f t="shared" si="699"/>
        <v>1</v>
      </c>
      <c r="Q295" s="380">
        <f t="shared" si="700"/>
        <v>1</v>
      </c>
    </row>
    <row r="296" spans="3:17" x14ac:dyDescent="0.25">
      <c r="C296" s="380">
        <f t="shared" si="693"/>
        <v>0</v>
      </c>
      <c r="I296" s="409" t="e">
        <f t="shared" ca="1" si="694"/>
        <v>#NAME?</v>
      </c>
      <c r="K296" s="410"/>
      <c r="L296" s="74" t="str">
        <f t="shared" si="695"/>
        <v/>
      </c>
      <c r="M296" s="11" t="str">
        <f t="shared" si="696"/>
        <v/>
      </c>
      <c r="N296" s="11" t="str">
        <f t="shared" si="697"/>
        <v/>
      </c>
      <c r="O296" s="11" t="str">
        <f t="shared" si="698"/>
        <v/>
      </c>
      <c r="P296" s="380">
        <f t="shared" si="699"/>
        <v>1</v>
      </c>
      <c r="Q296" s="380">
        <f t="shared" si="700"/>
        <v>1</v>
      </c>
    </row>
    <row r="297" spans="3:17" x14ac:dyDescent="0.25">
      <c r="C297" s="380">
        <f t="shared" si="693"/>
        <v>0</v>
      </c>
      <c r="I297" s="409" t="e">
        <f t="shared" ca="1" si="694"/>
        <v>#NAME?</v>
      </c>
      <c r="K297" s="410"/>
      <c r="L297" s="74" t="str">
        <f t="shared" si="695"/>
        <v/>
      </c>
      <c r="M297" s="11" t="str">
        <f t="shared" si="696"/>
        <v/>
      </c>
      <c r="N297" s="11" t="str">
        <f t="shared" si="697"/>
        <v/>
      </c>
      <c r="O297" s="11" t="str">
        <f t="shared" si="698"/>
        <v/>
      </c>
      <c r="P297" s="380">
        <f t="shared" si="699"/>
        <v>1</v>
      </c>
      <c r="Q297" s="380">
        <f t="shared" si="700"/>
        <v>1</v>
      </c>
    </row>
    <row r="298" spans="3:17" x14ac:dyDescent="0.25">
      <c r="C298" s="380">
        <f t="shared" si="693"/>
        <v>0</v>
      </c>
      <c r="I298" s="409" t="e">
        <f t="shared" ca="1" si="694"/>
        <v>#NAME?</v>
      </c>
      <c r="K298" s="410"/>
      <c r="L298" s="74" t="str">
        <f t="shared" si="695"/>
        <v/>
      </c>
      <c r="M298" s="11" t="str">
        <f t="shared" si="696"/>
        <v/>
      </c>
      <c r="N298" s="11" t="str">
        <f t="shared" si="697"/>
        <v/>
      </c>
      <c r="O298" s="11" t="str">
        <f t="shared" si="698"/>
        <v/>
      </c>
      <c r="P298" s="380">
        <f t="shared" si="699"/>
        <v>1</v>
      </c>
      <c r="Q298" s="380">
        <f t="shared" si="700"/>
        <v>1</v>
      </c>
    </row>
    <row r="299" spans="3:17" x14ac:dyDescent="0.25">
      <c r="C299" s="380">
        <f t="shared" si="693"/>
        <v>0</v>
      </c>
      <c r="I299" s="409" t="e">
        <f t="shared" ca="1" si="694"/>
        <v>#NAME?</v>
      </c>
      <c r="K299" s="410"/>
      <c r="L299" s="74" t="str">
        <f t="shared" si="695"/>
        <v/>
      </c>
      <c r="M299" s="11" t="str">
        <f t="shared" si="696"/>
        <v/>
      </c>
      <c r="N299" s="11" t="str">
        <f t="shared" si="697"/>
        <v/>
      </c>
      <c r="O299" s="11" t="str">
        <f t="shared" si="698"/>
        <v/>
      </c>
      <c r="P299" s="380">
        <f t="shared" si="699"/>
        <v>1</v>
      </c>
      <c r="Q299" s="380">
        <f t="shared" si="700"/>
        <v>1</v>
      </c>
    </row>
    <row r="300" spans="3:17" x14ac:dyDescent="0.25">
      <c r="C300" s="380">
        <f t="shared" si="693"/>
        <v>0</v>
      </c>
      <c r="I300" s="409" t="e">
        <f t="shared" ca="1" si="694"/>
        <v>#NAME?</v>
      </c>
      <c r="K300" s="410"/>
      <c r="L300" s="74" t="str">
        <f t="shared" si="695"/>
        <v/>
      </c>
      <c r="M300" s="11" t="str">
        <f t="shared" si="696"/>
        <v/>
      </c>
      <c r="N300" s="11" t="str">
        <f t="shared" si="697"/>
        <v/>
      </c>
      <c r="O300" s="11" t="str">
        <f t="shared" si="698"/>
        <v/>
      </c>
      <c r="P300" s="380">
        <f t="shared" si="699"/>
        <v>1</v>
      </c>
      <c r="Q300" s="380">
        <f t="shared" si="700"/>
        <v>1</v>
      </c>
    </row>
  </sheetData>
  <dataConsolidate/>
  <mergeCells count="350">
    <mergeCell ref="CL169:CP169"/>
    <mergeCell ref="CQ169:CU169"/>
    <mergeCell ref="X171:X176"/>
    <mergeCell ref="BJ171:BJ176"/>
    <mergeCell ref="X177:Y177"/>
    <mergeCell ref="BJ177:BK177"/>
    <mergeCell ref="BE169:BI169"/>
    <mergeCell ref="BL169:BQ169"/>
    <mergeCell ref="BR169:BV169"/>
    <mergeCell ref="BW169:CA169"/>
    <mergeCell ref="CB169:CF169"/>
    <mergeCell ref="CG169:CK169"/>
    <mergeCell ref="Z169:AE169"/>
    <mergeCell ref="AF169:AJ169"/>
    <mergeCell ref="AK169:AO169"/>
    <mergeCell ref="AP169:AT169"/>
    <mergeCell ref="AU169:AY169"/>
    <mergeCell ref="AZ169:BD169"/>
    <mergeCell ref="CL157:CP157"/>
    <mergeCell ref="CQ157:CU157"/>
    <mergeCell ref="X159:X164"/>
    <mergeCell ref="BJ159:BJ164"/>
    <mergeCell ref="X165:Y165"/>
    <mergeCell ref="BJ165:BK165"/>
    <mergeCell ref="BE157:BI157"/>
    <mergeCell ref="BL157:BQ157"/>
    <mergeCell ref="BR157:BV157"/>
    <mergeCell ref="BW157:CA157"/>
    <mergeCell ref="CB157:CF157"/>
    <mergeCell ref="CG157:CK157"/>
    <mergeCell ref="Z157:AE157"/>
    <mergeCell ref="AF157:AJ157"/>
    <mergeCell ref="AK157:AO157"/>
    <mergeCell ref="AP157:AT157"/>
    <mergeCell ref="AU157:AY157"/>
    <mergeCell ref="AZ157:BD157"/>
    <mergeCell ref="CL148:CP148"/>
    <mergeCell ref="CQ148:CU148"/>
    <mergeCell ref="X150:X155"/>
    <mergeCell ref="BJ150:BJ155"/>
    <mergeCell ref="X156:Y156"/>
    <mergeCell ref="BJ156:BK156"/>
    <mergeCell ref="BE148:BI148"/>
    <mergeCell ref="BL148:BQ148"/>
    <mergeCell ref="BR148:BV148"/>
    <mergeCell ref="BW148:CA148"/>
    <mergeCell ref="CB148:CF148"/>
    <mergeCell ref="CG148:CK148"/>
    <mergeCell ref="Z148:AE148"/>
    <mergeCell ref="AF148:AJ148"/>
    <mergeCell ref="AK148:AO148"/>
    <mergeCell ref="AP148:AT148"/>
    <mergeCell ref="AU148:AY148"/>
    <mergeCell ref="AZ148:BD148"/>
    <mergeCell ref="CL139:CP139"/>
    <mergeCell ref="CQ139:CU139"/>
    <mergeCell ref="X141:X146"/>
    <mergeCell ref="BJ141:BJ146"/>
    <mergeCell ref="X147:Y147"/>
    <mergeCell ref="BJ147:BK147"/>
    <mergeCell ref="BE139:BI139"/>
    <mergeCell ref="BL139:BQ139"/>
    <mergeCell ref="BR139:BV139"/>
    <mergeCell ref="BW139:CA139"/>
    <mergeCell ref="CB139:CF139"/>
    <mergeCell ref="CG139:CK139"/>
    <mergeCell ref="Z139:AE139"/>
    <mergeCell ref="AF139:AJ139"/>
    <mergeCell ref="AK139:AO139"/>
    <mergeCell ref="AP139:AT139"/>
    <mergeCell ref="AU139:AY139"/>
    <mergeCell ref="AZ139:BD139"/>
    <mergeCell ref="CL130:CP130"/>
    <mergeCell ref="CQ130:CU130"/>
    <mergeCell ref="X132:X137"/>
    <mergeCell ref="BJ132:BJ137"/>
    <mergeCell ref="X138:Y138"/>
    <mergeCell ref="BJ138:BK138"/>
    <mergeCell ref="BE130:BI130"/>
    <mergeCell ref="BL130:BQ130"/>
    <mergeCell ref="BR130:BV130"/>
    <mergeCell ref="BW130:CA130"/>
    <mergeCell ref="CB130:CF130"/>
    <mergeCell ref="CG130:CK130"/>
    <mergeCell ref="Z130:AE130"/>
    <mergeCell ref="AF130:AJ130"/>
    <mergeCell ref="AK130:AO130"/>
    <mergeCell ref="AP130:AT130"/>
    <mergeCell ref="AU130:AY130"/>
    <mergeCell ref="AZ130:BD130"/>
    <mergeCell ref="CL121:CP121"/>
    <mergeCell ref="CQ121:CU121"/>
    <mergeCell ref="X123:X128"/>
    <mergeCell ref="BJ123:BJ128"/>
    <mergeCell ref="X129:Y129"/>
    <mergeCell ref="BJ129:BK129"/>
    <mergeCell ref="BE121:BI121"/>
    <mergeCell ref="BL121:BQ121"/>
    <mergeCell ref="BR121:BV121"/>
    <mergeCell ref="BW121:CA121"/>
    <mergeCell ref="CB121:CF121"/>
    <mergeCell ref="CG121:CK121"/>
    <mergeCell ref="Z121:AE121"/>
    <mergeCell ref="AF121:AJ121"/>
    <mergeCell ref="AK121:AO121"/>
    <mergeCell ref="AP121:AT121"/>
    <mergeCell ref="AU121:AY121"/>
    <mergeCell ref="AZ121:BD121"/>
    <mergeCell ref="CL112:CP112"/>
    <mergeCell ref="CQ112:CU112"/>
    <mergeCell ref="X114:X119"/>
    <mergeCell ref="BJ114:BJ119"/>
    <mergeCell ref="X120:Y120"/>
    <mergeCell ref="BJ120:BK120"/>
    <mergeCell ref="BE112:BI112"/>
    <mergeCell ref="BL112:BQ112"/>
    <mergeCell ref="BR112:BV112"/>
    <mergeCell ref="BW112:CA112"/>
    <mergeCell ref="CB112:CF112"/>
    <mergeCell ref="CG112:CK112"/>
    <mergeCell ref="Z112:AE112"/>
    <mergeCell ref="AF112:AJ112"/>
    <mergeCell ref="AK112:AO112"/>
    <mergeCell ref="AP112:AT112"/>
    <mergeCell ref="AU112:AY112"/>
    <mergeCell ref="AZ112:BD112"/>
    <mergeCell ref="CL103:CP103"/>
    <mergeCell ref="CQ103:CU103"/>
    <mergeCell ref="X105:X110"/>
    <mergeCell ref="BJ105:BJ110"/>
    <mergeCell ref="X111:Y111"/>
    <mergeCell ref="BJ111:BK111"/>
    <mergeCell ref="BE103:BI103"/>
    <mergeCell ref="BL103:BQ103"/>
    <mergeCell ref="BR103:BV103"/>
    <mergeCell ref="BW103:CA103"/>
    <mergeCell ref="CB103:CF103"/>
    <mergeCell ref="CG103:CK103"/>
    <mergeCell ref="Z103:AE103"/>
    <mergeCell ref="AF103:AJ103"/>
    <mergeCell ref="AK103:AO103"/>
    <mergeCell ref="AP103:AT103"/>
    <mergeCell ref="AU103:AY103"/>
    <mergeCell ref="AZ103:BD103"/>
    <mergeCell ref="CL94:CP94"/>
    <mergeCell ref="CQ94:CU94"/>
    <mergeCell ref="X96:X101"/>
    <mergeCell ref="BJ96:BJ101"/>
    <mergeCell ref="X102:Y102"/>
    <mergeCell ref="BJ102:BK102"/>
    <mergeCell ref="BE94:BI94"/>
    <mergeCell ref="BL94:BQ94"/>
    <mergeCell ref="BR94:BV94"/>
    <mergeCell ref="BW94:CA94"/>
    <mergeCell ref="CB94:CF94"/>
    <mergeCell ref="CG94:CK94"/>
    <mergeCell ref="Z94:AE94"/>
    <mergeCell ref="AF94:AJ94"/>
    <mergeCell ref="AK94:AO94"/>
    <mergeCell ref="AP94:AT94"/>
    <mergeCell ref="AU94:AY94"/>
    <mergeCell ref="AZ94:BD94"/>
    <mergeCell ref="CL85:CP85"/>
    <mergeCell ref="CQ85:CU85"/>
    <mergeCell ref="X87:X92"/>
    <mergeCell ref="BJ87:BJ92"/>
    <mergeCell ref="X93:Y93"/>
    <mergeCell ref="BJ93:BK93"/>
    <mergeCell ref="BE85:BI85"/>
    <mergeCell ref="BL85:BQ85"/>
    <mergeCell ref="BR85:BV85"/>
    <mergeCell ref="BW85:CA85"/>
    <mergeCell ref="CB85:CF85"/>
    <mergeCell ref="CG85:CK85"/>
    <mergeCell ref="Z85:AE85"/>
    <mergeCell ref="AF85:AJ85"/>
    <mergeCell ref="AK85:AO85"/>
    <mergeCell ref="AP85:AT85"/>
    <mergeCell ref="AU85:AY85"/>
    <mergeCell ref="AZ85:BD85"/>
    <mergeCell ref="CL76:CP76"/>
    <mergeCell ref="CQ76:CU76"/>
    <mergeCell ref="X78:X83"/>
    <mergeCell ref="BJ78:BJ83"/>
    <mergeCell ref="X84:Y84"/>
    <mergeCell ref="BJ84:BK84"/>
    <mergeCell ref="BE76:BI76"/>
    <mergeCell ref="BL76:BQ76"/>
    <mergeCell ref="BR76:BV76"/>
    <mergeCell ref="BW76:CA76"/>
    <mergeCell ref="CB76:CF76"/>
    <mergeCell ref="CG76:CK76"/>
    <mergeCell ref="Z76:AE76"/>
    <mergeCell ref="AF76:AJ76"/>
    <mergeCell ref="AK76:AO76"/>
    <mergeCell ref="AP76:AT76"/>
    <mergeCell ref="AU76:AY76"/>
    <mergeCell ref="AZ76:BD76"/>
    <mergeCell ref="CL67:CP67"/>
    <mergeCell ref="CQ67:CU67"/>
    <mergeCell ref="X69:X74"/>
    <mergeCell ref="BJ69:BJ74"/>
    <mergeCell ref="X75:Y75"/>
    <mergeCell ref="BJ75:BK75"/>
    <mergeCell ref="BE67:BI67"/>
    <mergeCell ref="BL67:BQ67"/>
    <mergeCell ref="BR67:BV67"/>
    <mergeCell ref="BW67:CA67"/>
    <mergeCell ref="CB67:CF67"/>
    <mergeCell ref="CG67:CK67"/>
    <mergeCell ref="Z67:AE67"/>
    <mergeCell ref="AF67:AJ67"/>
    <mergeCell ref="AK67:AO67"/>
    <mergeCell ref="AP67:AT67"/>
    <mergeCell ref="AU67:AY67"/>
    <mergeCell ref="AZ67:BD67"/>
    <mergeCell ref="CQ58:CU58"/>
    <mergeCell ref="X60:X65"/>
    <mergeCell ref="BJ60:BJ65"/>
    <mergeCell ref="X66:Y66"/>
    <mergeCell ref="BJ66:BK66"/>
    <mergeCell ref="AZ58:BD58"/>
    <mergeCell ref="BE58:BI58"/>
    <mergeCell ref="BL58:BQ58"/>
    <mergeCell ref="BR58:BV58"/>
    <mergeCell ref="BW58:CA58"/>
    <mergeCell ref="CB58:CF58"/>
    <mergeCell ref="X57:Y57"/>
    <mergeCell ref="BJ57:BK57"/>
    <mergeCell ref="Z58:AE58"/>
    <mergeCell ref="AF58:AJ58"/>
    <mergeCell ref="AK58:AO58"/>
    <mergeCell ref="AP58:AT58"/>
    <mergeCell ref="AU58:AY58"/>
    <mergeCell ref="CG58:CK58"/>
    <mergeCell ref="CL58:CP58"/>
    <mergeCell ref="CG49:CK49"/>
    <mergeCell ref="CL49:CP49"/>
    <mergeCell ref="CQ49:CU49"/>
    <mergeCell ref="E50:F50"/>
    <mergeCell ref="E51:F51"/>
    <mergeCell ref="X51:X56"/>
    <mergeCell ref="BJ51:BJ56"/>
    <mergeCell ref="E52:F52"/>
    <mergeCell ref="E53:F53"/>
    <mergeCell ref="AU49:AY49"/>
    <mergeCell ref="AZ49:BD49"/>
    <mergeCell ref="BE49:BI49"/>
    <mergeCell ref="BL49:BQ49"/>
    <mergeCell ref="BR49:BV49"/>
    <mergeCell ref="BW49:CA49"/>
    <mergeCell ref="E54:F54"/>
    <mergeCell ref="E55:F55"/>
    <mergeCell ref="E56:F56"/>
    <mergeCell ref="E48:F48"/>
    <mergeCell ref="X48:Y48"/>
    <mergeCell ref="BJ48:BK48"/>
    <mergeCell ref="E49:F49"/>
    <mergeCell ref="Z49:AE49"/>
    <mergeCell ref="AF49:AJ49"/>
    <mergeCell ref="AK49:AO49"/>
    <mergeCell ref="AP49:AT49"/>
    <mergeCell ref="CB49:CF49"/>
    <mergeCell ref="CG40:CK40"/>
    <mergeCell ref="CL40:CP40"/>
    <mergeCell ref="CQ40:CU40"/>
    <mergeCell ref="E41:F41"/>
    <mergeCell ref="E42:F42"/>
    <mergeCell ref="X42:X47"/>
    <mergeCell ref="BJ42:BJ47"/>
    <mergeCell ref="E43:F43"/>
    <mergeCell ref="E44:F44"/>
    <mergeCell ref="E45:F45"/>
    <mergeCell ref="AZ40:BD40"/>
    <mergeCell ref="BE40:BI40"/>
    <mergeCell ref="BL40:BQ40"/>
    <mergeCell ref="BR40:BV40"/>
    <mergeCell ref="BW40:CA40"/>
    <mergeCell ref="CB40:CF40"/>
    <mergeCell ref="E46:F46"/>
    <mergeCell ref="E47:F47"/>
    <mergeCell ref="E39:F39"/>
    <mergeCell ref="X39:Y39"/>
    <mergeCell ref="BJ39:BK39"/>
    <mergeCell ref="E40:F40"/>
    <mergeCell ref="Z40:AE40"/>
    <mergeCell ref="AF40:AJ40"/>
    <mergeCell ref="AK40:AO40"/>
    <mergeCell ref="AP40:AT40"/>
    <mergeCell ref="AU40:AY40"/>
    <mergeCell ref="E32:F32"/>
    <mergeCell ref="E33:F33"/>
    <mergeCell ref="X33:X38"/>
    <mergeCell ref="BJ33:BJ38"/>
    <mergeCell ref="E34:F34"/>
    <mergeCell ref="E35:F35"/>
    <mergeCell ref="E36:F36"/>
    <mergeCell ref="E37:F37"/>
    <mergeCell ref="BE31:BI31"/>
    <mergeCell ref="E38:F38"/>
    <mergeCell ref="BL29:CU30"/>
    <mergeCell ref="E30:F30"/>
    <mergeCell ref="E31:F31"/>
    <mergeCell ref="Z31:AE31"/>
    <mergeCell ref="AF31:AJ31"/>
    <mergeCell ref="AK31:AO31"/>
    <mergeCell ref="AP31:AT31"/>
    <mergeCell ref="AU31:AY31"/>
    <mergeCell ref="AZ31:BD31"/>
    <mergeCell ref="CL31:CP31"/>
    <mergeCell ref="CQ31:CU31"/>
    <mergeCell ref="BL31:BQ31"/>
    <mergeCell ref="BR31:BV31"/>
    <mergeCell ref="BW31:CA31"/>
    <mergeCell ref="CB31:CF31"/>
    <mergeCell ref="CG31:CK31"/>
    <mergeCell ref="E26:F26"/>
    <mergeCell ref="E27:F27"/>
    <mergeCell ref="E28:F28"/>
    <mergeCell ref="S28:T28"/>
    <mergeCell ref="E29:F29"/>
    <mergeCell ref="V19:V24"/>
    <mergeCell ref="AS19:AV19"/>
    <mergeCell ref="AS20:AV20"/>
    <mergeCell ref="E21:F21"/>
    <mergeCell ref="AS21:AV21"/>
    <mergeCell ref="E22:F22"/>
    <mergeCell ref="AS22:AV22"/>
    <mergeCell ref="E23:F23"/>
    <mergeCell ref="E24:F24"/>
    <mergeCell ref="Z29:BI30"/>
    <mergeCell ref="AS17:AV17"/>
    <mergeCell ref="AS18:AV18"/>
    <mergeCell ref="AR2:AW3"/>
    <mergeCell ref="L3:P3"/>
    <mergeCell ref="AR5:AS7"/>
    <mergeCell ref="AT5:AU7"/>
    <mergeCell ref="AV5:AW7"/>
    <mergeCell ref="AT9:AU10"/>
    <mergeCell ref="E25:F25"/>
    <mergeCell ref="AN1:AO1"/>
    <mergeCell ref="E2:F2"/>
    <mergeCell ref="G2:H2"/>
    <mergeCell ref="S2:U2"/>
    <mergeCell ref="X2:X3"/>
    <mergeCell ref="Y2:AI2"/>
    <mergeCell ref="AR11:AS12"/>
    <mergeCell ref="AV11:AW12"/>
    <mergeCell ref="S16:T16"/>
    <mergeCell ref="AR16:AW16"/>
  </mergeCells>
  <conditionalFormatting sqref="Y19:Y24">
    <cfRule type="top10" dxfId="492" priority="42" bottom="1" rank="1"/>
    <cfRule type="top10" dxfId="491" priority="43" rank="1"/>
  </conditionalFormatting>
  <conditionalFormatting sqref="Z19:Z24">
    <cfRule type="top10" dxfId="490" priority="40" bottom="1" rank="1"/>
    <cfRule type="top10" dxfId="489" priority="41" rank="1"/>
  </conditionalFormatting>
  <conditionalFormatting sqref="AA19:AA24">
    <cfRule type="top10" dxfId="488" priority="38" bottom="1" rank="1"/>
    <cfRule type="top10" dxfId="487" priority="39" rank="1"/>
  </conditionalFormatting>
  <conditionalFormatting sqref="AB19:AC24">
    <cfRule type="top10" dxfId="486" priority="36" bottom="1" rank="1"/>
    <cfRule type="top10" dxfId="485" priority="37" rank="1"/>
  </conditionalFormatting>
  <conditionalFormatting sqref="AD19:AD24">
    <cfRule type="top10" dxfId="484" priority="34" bottom="1" rank="1"/>
    <cfRule type="top10" dxfId="483" priority="35" rank="1"/>
  </conditionalFormatting>
  <conditionalFormatting sqref="AE19:AE24">
    <cfRule type="top10" dxfId="482" priority="32" bottom="1" rank="1"/>
    <cfRule type="top10" dxfId="481" priority="33" rank="1"/>
  </conditionalFormatting>
  <conditionalFormatting sqref="AF19:AF24">
    <cfRule type="top10" dxfId="480" priority="30" bottom="1" rank="1"/>
    <cfRule type="top10" dxfId="479" priority="31" rank="1"/>
  </conditionalFormatting>
  <conditionalFormatting sqref="AH19:AH24">
    <cfRule type="top10" dxfId="478" priority="28" bottom="1" rank="1"/>
    <cfRule type="top10" dxfId="477" priority="29" rank="1"/>
  </conditionalFormatting>
  <conditionalFormatting sqref="AG19:AG24">
    <cfRule type="top10" dxfId="476" priority="26" bottom="1" rank="1"/>
    <cfRule type="top10" dxfId="475" priority="27" rank="1"/>
  </conditionalFormatting>
  <conditionalFormatting sqref="AI19:AI24">
    <cfRule type="top10" dxfId="474" priority="24" bottom="1" rank="1"/>
    <cfRule type="top10" dxfId="473" priority="25" rank="1"/>
  </conditionalFormatting>
  <conditionalFormatting sqref="N5:N300">
    <cfRule type="beginsWith" dxfId="472" priority="23" operator="beginsWith" text="S">
      <formula>LEFT(N5,LEN("S"))="S"</formula>
    </cfRule>
  </conditionalFormatting>
  <conditionalFormatting sqref="O5:O300">
    <cfRule type="beginsWith" dxfId="471" priority="22" operator="beginsWith" text="S">
      <formula>LEFT(O5,LEN("S"))="S"</formula>
    </cfRule>
  </conditionalFormatting>
  <conditionalFormatting sqref="Y4:Y18">
    <cfRule type="top10" dxfId="470" priority="20" bottom="1" rank="1"/>
    <cfRule type="top10" dxfId="469" priority="21" rank="1"/>
  </conditionalFormatting>
  <conditionalFormatting sqref="Z4:Z18">
    <cfRule type="top10" dxfId="468" priority="18" bottom="1" rank="1"/>
    <cfRule type="top10" dxfId="467" priority="19" rank="1"/>
  </conditionalFormatting>
  <conditionalFormatting sqref="AA4:AA18">
    <cfRule type="top10" dxfId="466" priority="16" bottom="1" rank="1"/>
    <cfRule type="top10" dxfId="465" priority="17" rank="1"/>
  </conditionalFormatting>
  <conditionalFormatting sqref="AB4:AC18">
    <cfRule type="top10" dxfId="464" priority="14" bottom="1" rank="1"/>
    <cfRule type="top10" dxfId="463" priority="15" rank="1"/>
  </conditionalFormatting>
  <conditionalFormatting sqref="AD4:AD18">
    <cfRule type="top10" dxfId="462" priority="12" bottom="1" rank="1"/>
    <cfRule type="top10" dxfId="461" priority="13" rank="1"/>
  </conditionalFormatting>
  <conditionalFormatting sqref="AE4:AE18">
    <cfRule type="top10" dxfId="460" priority="10" bottom="1" rank="1"/>
    <cfRule type="top10" dxfId="459" priority="11" rank="1"/>
  </conditionalFormatting>
  <conditionalFormatting sqref="AF4:AF18">
    <cfRule type="top10" dxfId="458" priority="8" bottom="1" rank="1"/>
    <cfRule type="top10" dxfId="457" priority="9" rank="1"/>
  </conditionalFormatting>
  <conditionalFormatting sqref="AG4:AG18">
    <cfRule type="top10" dxfId="456" priority="6" bottom="1" rank="1"/>
    <cfRule type="top10" dxfId="455" priority="7" rank="1"/>
  </conditionalFormatting>
  <conditionalFormatting sqref="AH4:AH18">
    <cfRule type="top10" dxfId="454" priority="4" bottom="1" rank="1"/>
    <cfRule type="top10" dxfId="453" priority="5" rank="1"/>
  </conditionalFormatting>
  <conditionalFormatting sqref="AI4:AI18">
    <cfRule type="top10" dxfId="452" priority="2" bottom="1" rank="1"/>
    <cfRule type="top10" dxfId="451" priority="3" rank="1"/>
  </conditionalFormatting>
  <conditionalFormatting sqref="K5:K300">
    <cfRule type="expression" dxfId="450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dataValidations count="1">
    <dataValidation type="custom" allowBlank="1" showInputMessage="1" showErrorMessage="1" sqref="K7">
      <formula1>IF(AND(LEN(K7)&lt;=6,ISNUMBER(VALUE(LEFT(K7,3))), ISTEXT(RIGHT(K7,1))),TRUE,FALSE)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8"/>
  <sheetViews>
    <sheetView zoomScale="80" zoomScaleNormal="80" workbookViewId="0">
      <selection activeCell="DI26" sqref="DI26"/>
    </sheetView>
  </sheetViews>
  <sheetFormatPr defaultRowHeight="15" x14ac:dyDescent="0.25"/>
  <cols>
    <col min="1" max="1" width="32.5703125" style="380" customWidth="1"/>
    <col min="2" max="2" width="3.42578125" style="12" customWidth="1"/>
    <col min="3" max="3" width="13.28515625" style="12" customWidth="1"/>
    <col min="4" max="4" width="3.7109375" style="11" customWidth="1"/>
    <col min="5" max="5" width="9.140625" style="11"/>
    <col min="6" max="6" width="3.7109375" style="12" customWidth="1"/>
    <col min="7" max="7" width="13.28515625" style="12" customWidth="1"/>
    <col min="8" max="8" width="3.85546875" style="11" customWidth="1"/>
    <col min="9" max="9" width="9.140625" style="11"/>
    <col min="10" max="10" width="4" style="12" customWidth="1"/>
    <col min="11" max="11" width="9.140625" style="12"/>
    <col min="12" max="12" width="3.28515625" style="11" customWidth="1"/>
    <col min="13" max="13" width="9.140625" style="11"/>
    <col min="14" max="14" width="15.7109375" style="380" customWidth="1"/>
    <col min="15" max="15" width="54" style="380" customWidth="1"/>
    <col min="16" max="16" width="14.85546875" style="380" customWidth="1"/>
    <col min="17" max="17" width="32.140625" style="380" customWidth="1"/>
    <col min="18" max="18" width="7.5703125" style="12" customWidth="1"/>
    <col min="19" max="19" width="9.140625" style="12"/>
    <col min="20" max="20" width="6.85546875" style="380" customWidth="1"/>
    <col min="21" max="21" width="12.5703125" style="380" customWidth="1"/>
    <col min="22" max="22" width="7.5703125" style="12" customWidth="1"/>
    <col min="23" max="23" width="9.140625" style="12"/>
    <col min="24" max="24" width="7" style="380" customWidth="1"/>
    <col min="25" max="25" width="10.42578125" style="380" customWidth="1"/>
    <col min="26" max="26" width="5.5703125" style="12" customWidth="1"/>
    <col min="27" max="27" width="9.140625" style="12"/>
    <col min="28" max="28" width="4.85546875" style="380" customWidth="1"/>
    <col min="29" max="29" width="9.140625" style="380"/>
    <col min="30" max="30" width="20.85546875" style="380" customWidth="1"/>
    <col min="31" max="31" width="57.42578125" style="380" customWidth="1"/>
    <col min="32" max="32" width="7.28515625" style="380" customWidth="1"/>
    <col min="33" max="33" width="31.85546875" style="380" customWidth="1"/>
    <col min="34" max="38" width="9.42578125" style="380" customWidth="1"/>
    <col min="39" max="39" width="6.7109375" style="380" customWidth="1"/>
    <col min="40" max="40" width="9.42578125" style="380" customWidth="1"/>
    <col min="41" max="41" width="6.140625" style="380" customWidth="1"/>
    <col min="42" max="42" width="9.42578125" style="380" customWidth="1"/>
    <col min="43" max="43" width="6.5703125" style="380" customWidth="1"/>
    <col min="44" max="44" width="9.42578125" style="380" customWidth="1"/>
    <col min="45" max="45" width="6.7109375" style="380" customWidth="1"/>
    <col min="46" max="46" width="9.42578125" style="380" customWidth="1"/>
    <col min="47" max="47" width="7" style="380" customWidth="1"/>
    <col min="48" max="48" width="9.42578125" style="380" customWidth="1"/>
    <col min="49" max="49" width="6.140625" style="380" customWidth="1"/>
    <col min="50" max="50" width="9.42578125" style="380" customWidth="1"/>
    <col min="51" max="51" width="6.7109375" style="380" customWidth="1"/>
    <col min="52" max="52" width="9.42578125" style="380" customWidth="1"/>
    <col min="53" max="53" width="6.85546875" style="380" customWidth="1"/>
    <col min="54" max="54" width="9.42578125" style="380" customWidth="1"/>
    <col min="55" max="55" width="6.140625" style="380" customWidth="1"/>
    <col min="56" max="57" width="9.42578125" style="380" customWidth="1"/>
    <col min="58" max="58" width="6" style="380" customWidth="1"/>
    <col min="59" max="59" width="9.42578125" style="380" customWidth="1"/>
    <col min="60" max="60" width="6.7109375" style="380" customWidth="1"/>
    <col min="61" max="61" width="9.42578125" style="380" customWidth="1"/>
    <col min="62" max="62" width="6.28515625" style="380" customWidth="1"/>
    <col min="63" max="63" width="11" style="380" customWidth="1"/>
    <col min="64" max="64" width="7.28515625" style="380" customWidth="1"/>
    <col min="65" max="65" width="9.42578125" style="380" customWidth="1"/>
    <col min="66" max="66" width="6.7109375" style="380" customWidth="1"/>
    <col min="67" max="67" width="9.42578125" style="380" customWidth="1"/>
    <col min="68" max="68" width="7" style="380" customWidth="1"/>
    <col min="69" max="69" width="9.42578125" style="380" customWidth="1"/>
    <col min="70" max="70" width="6.5703125" style="380" customWidth="1"/>
    <col min="71" max="71" width="9.42578125" style="380" customWidth="1"/>
    <col min="72" max="72" width="6.85546875" style="380" customWidth="1"/>
    <col min="73" max="73" width="9.42578125" style="380" customWidth="1"/>
    <col min="74" max="74" width="6.28515625" style="380" customWidth="1"/>
    <col min="75" max="80" width="9.42578125" style="380" customWidth="1"/>
    <col min="81" max="83" width="9.140625" style="380"/>
    <col min="84" max="84" width="4.42578125" style="380" customWidth="1"/>
    <col min="85" max="87" width="3.140625" style="380" customWidth="1"/>
    <col min="88" max="89" width="4.28515625" style="380" customWidth="1"/>
    <col min="90" max="92" width="3.140625" style="380" customWidth="1"/>
    <col min="93" max="94" width="4.28515625" style="380" customWidth="1"/>
    <col min="95" max="95" width="4.5703125" style="380" customWidth="1"/>
    <col min="96" max="97" width="3.140625" style="380" customWidth="1"/>
    <col min="98" max="98" width="5.42578125" style="380" customWidth="1"/>
    <col min="99" max="99" width="4.28515625" style="380" customWidth="1"/>
    <col min="100" max="102" width="3.140625" style="380" customWidth="1"/>
    <col min="103" max="103" width="4.7109375" style="380" customWidth="1"/>
    <col min="104" max="104" width="4.28515625" style="380" customWidth="1"/>
    <col min="105" max="107" width="3.140625" style="380" customWidth="1"/>
    <col min="108" max="108" width="4.7109375" style="380" customWidth="1"/>
    <col min="109" max="109" width="4.28515625" style="380" customWidth="1"/>
    <col min="110" max="112" width="3.140625" style="380" customWidth="1"/>
    <col min="113" max="113" width="4.85546875" style="380" customWidth="1"/>
    <col min="114" max="114" width="4.28515625" style="380" customWidth="1"/>
    <col min="115" max="115" width="8.140625" style="380" customWidth="1"/>
    <col min="116" max="116" width="7" style="380" customWidth="1"/>
    <col min="117" max="117" width="7.7109375" style="380" customWidth="1"/>
    <col min="118" max="118" width="51.85546875" style="380" customWidth="1"/>
    <col min="119" max="16384" width="9.140625" style="380"/>
  </cols>
  <sheetData>
    <row r="1" spans="1:118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X1" s="11"/>
      <c r="BY1" s="11"/>
      <c r="BZ1" s="11"/>
      <c r="CA1" s="11"/>
      <c r="CB1" s="11"/>
      <c r="CC1" s="11"/>
    </row>
    <row r="2" spans="1:118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623" t="s">
        <v>152</v>
      </c>
      <c r="O2" s="625" t="s">
        <v>153</v>
      </c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78"/>
      <c r="AD2" s="363"/>
      <c r="AE2" s="364"/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408"/>
      <c r="BY2" s="408"/>
      <c r="BZ2" s="408"/>
      <c r="CA2" s="408"/>
      <c r="CB2" s="408"/>
      <c r="CC2" s="11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</row>
    <row r="3" spans="1:118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624"/>
      <c r="O3" s="626"/>
      <c r="P3" s="27"/>
      <c r="Q3" s="334" t="s">
        <v>113</v>
      </c>
      <c r="R3" s="614" t="s">
        <v>24</v>
      </c>
      <c r="S3" s="615"/>
      <c r="T3" s="616" t="s">
        <v>24</v>
      </c>
      <c r="U3" s="617"/>
      <c r="V3" s="614" t="s">
        <v>24</v>
      </c>
      <c r="W3" s="615"/>
      <c r="X3" s="616" t="s">
        <v>24</v>
      </c>
      <c r="Y3" s="617"/>
      <c r="Z3" s="614" t="s">
        <v>24</v>
      </c>
      <c r="AA3" s="615"/>
      <c r="AB3" s="616" t="s">
        <v>24</v>
      </c>
      <c r="AC3" s="617"/>
      <c r="AD3" s="335" t="s">
        <v>135</v>
      </c>
      <c r="AE3" s="333" t="s">
        <v>133</v>
      </c>
      <c r="AG3" s="337">
        <f t="shared" ref="AG3:AG23" si="0">A4</f>
        <v>10</v>
      </c>
      <c r="AH3" s="338">
        <f>COUNTIFS('5 set'!$O$5:$O$300,'5 set'!$G$29, '5 set'!$L$5:$L$300,AG3)</f>
        <v>0</v>
      </c>
      <c r="AI3" s="338">
        <f>COUNTIFS('5 set'!$O$5:$O$300,'5 set'!$G$28, '5 set'!$L$5:$L$300,AG3)</f>
        <v>0</v>
      </c>
      <c r="AJ3" s="339">
        <f>AH3-AI3</f>
        <v>0</v>
      </c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395"/>
      <c r="BY3" s="395"/>
      <c r="BZ3" s="395"/>
      <c r="CA3" s="395"/>
      <c r="CB3" s="395"/>
      <c r="CC3" s="11"/>
      <c r="CE3" s="619" t="s">
        <v>163</v>
      </c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  <c r="DK3" s="619"/>
      <c r="DL3" s="619"/>
      <c r="DM3" s="619"/>
      <c r="DN3" s="619"/>
    </row>
    <row r="4" spans="1:118" ht="15.75" thickBot="1" x14ac:dyDescent="0.3">
      <c r="A4" s="369">
        <f>'5 set'!F4</f>
        <v>10</v>
      </c>
      <c r="B4" s="250">
        <f>'5 set'!AD39</f>
        <v>0</v>
      </c>
      <c r="C4" s="260" t="str">
        <f>'5 set'!AE39</f>
        <v/>
      </c>
      <c r="D4" s="251">
        <f>'5 set'!AI39</f>
        <v>0</v>
      </c>
      <c r="E4" s="263" t="str">
        <f>'5 set'!AJ39</f>
        <v/>
      </c>
      <c r="F4" s="250">
        <f>'5 set'!AS39</f>
        <v>0</v>
      </c>
      <c r="G4" s="260" t="str">
        <f>'5 set'!AT39</f>
        <v/>
      </c>
      <c r="H4" s="251">
        <f>'5 set'!AX39</f>
        <v>0</v>
      </c>
      <c r="I4" s="263" t="str">
        <f>'5 set'!AY39</f>
        <v/>
      </c>
      <c r="J4" s="250">
        <f>'5 set'!BH39</f>
        <v>0</v>
      </c>
      <c r="K4" s="260" t="str">
        <f>'5 set'!BI39</f>
        <v/>
      </c>
      <c r="L4" s="252">
        <f>'5 set'!AN39</f>
        <v>0</v>
      </c>
      <c r="M4" s="263" t="str">
        <f>'5 set'!AO39</f>
        <v/>
      </c>
      <c r="N4" s="369" t="str">
        <f t="shared" ref="N4:N24" si="1">IF(B4+D4+F4+H4+J4+L4=0," ",B4+D4+F4+H4+J4+L4)</f>
        <v xml:space="preserve"> </v>
      </c>
      <c r="O4" s="258" t="str">
        <f t="shared" ref="O4:O18" si="2">IFERROR(AVERAGE(C4,E4,G4,I4,K4,M4)," ")</f>
        <v xml:space="preserve"> </v>
      </c>
      <c r="P4" s="413"/>
      <c r="Q4" s="266">
        <v>1</v>
      </c>
      <c r="R4" s="267">
        <f>SUM('5 set'!AD33,'5 set'!AD42,'5 set'!AD51,'5 set'!AD60,'5 set'!AD69,'5 set'!AD78,'5 set'!AD87,'5 set'!AD96,'5 set'!AD105,'5 set'!AD114,'5 set'!AD123,'5 set'!AD132,'5 set'!AD141,'5 set'!AD150,'5 set'!AD159)</f>
        <v>0</v>
      </c>
      <c r="S4" s="268" t="str">
        <f>IFERROR(AVERAGE('5 set'!AE33,'5 set'!AE42,'5 set'!AE51,'5 set'!AE60,'5 set'!AE69,'5 set'!AE78,'5 set'!AE87,'5 set'!AE96,'5 set'!AE105,'5 set'!AE114,'5 set'!AE123,'5 set'!AE132,'5 set'!AE141,'5 set'!AE150,'5 set'!AE159)," ")</f>
        <v xml:space="preserve"> </v>
      </c>
      <c r="T4" s="220">
        <f>SUM('5 set'!AI33,'5 set'!AI42,'5 set'!AI51,'5 set'!AI60,'5 set'!AI69,'5 set'!AI78,'5 set'!AI87,'5 set'!AI96,'5 set'!AI105,'5 set'!AI114,'5 set'!AI123,'5 set'!AI132,'5 set'!AI141,'5 set'!AI150,'5 set'!AI159)</f>
        <v>0</v>
      </c>
      <c r="U4" s="269" t="str">
        <f>IFERROR(AVERAGE('5 set'!AJ33,'5 set'!AJ42,'5 set'!AJ51,'5 set'!AJ60,'5 set'!AJ69,'5 set'!AJ78,'5 set'!AJ87,'5 set'!AJ96,'5 set'!AJ105,'5 set'!AJ114,'5 set'!AJ123,'5 set'!AJ132,'5 set'!AJ141,'5 set'!AJ150,'5 set'!AJ159), " ")</f>
        <v xml:space="preserve"> </v>
      </c>
      <c r="V4" s="270">
        <f>SUM('5 set'!AS33,'5 set'!AS42,'5 set'!AS51,'5 set'!AS60,'5 set'!AS69,'5 set'!AS78,'5 set'!AS87,'5 set'!AS96,'5 set'!AS105,'5 set'!AS114,'5 set'!AS123,'5 set'!AS132,'5 set'!AS141,'5 set'!AS150,'5 set'!AS159)</f>
        <v>0</v>
      </c>
      <c r="W4" s="268" t="str">
        <f>IFERROR(AVERAGE('5 set'!AT33,'5 set'!AT42,'5 set'!AT51,'5 set'!AT60,'5 set'!AT69,'5 set'!AT78,'5 set'!AT87,'5 set'!AT96,'5 set'!AT105,'5 set'!AT114,'5 set'!AT123,'5 set'!AT132,'5 set'!AT141,'5 set'!AT150,'5 set'!AT159), " ")</f>
        <v xml:space="preserve"> </v>
      </c>
      <c r="X4" s="22">
        <f>SUM('5 set'!AX33,'5 set'!AX42,'5 set'!AX51,'5 set'!AX60,'5 set'!AX69,'5 set'!AX78,'5 set'!AX87,'5 set'!AX96,'5 set'!AX105,'5 set'!AX114,'5 set'!AX123,'5 set'!AX132,'5 set'!AX141,'5 set'!AX150,'5 set'!AX159)</f>
        <v>0</v>
      </c>
      <c r="Y4" s="283" t="str">
        <f>IFERROR(AVERAGE('5 set'!AY33,'5 set'!AY42,'5 set'!AY51,'5 set'!AY60,'5 set'!AY69,'5 set'!AY78,'5 set'!AY87,'5 set'!AY96,'5 set'!AY105,'5 set'!AY114,'5 set'!AY123,'5 set'!AY132,'5 set'!AY141,'5 set'!AY150,'5 set'!AY159), " ")</f>
        <v xml:space="preserve"> </v>
      </c>
      <c r="Z4" s="270">
        <f>SUM('5 set'!BH33,'5 set'!BH42,'5 set'!BH51,'5 set'!BH60,'5 set'!BH69,'5 set'!BH78,'5 set'!BH87,'5 set'!BH96,'5 set'!BH105,'5 set'!BH114,'5 set'!BH123,'5 set'!BH132,'5 set'!BH141,'5 set'!BH150,'5 set'!BH159)</f>
        <v>0</v>
      </c>
      <c r="AA4" s="286" t="str">
        <f>IFERROR(AVERAGE('5 set'!BI33,'5 set'!BI42,'5 set'!BI51,'5 set'!BI60,'5 set'!BI69,'5 set'!BI78,'5 set'!BI87,'5 set'!BI96,'5 set'!BI105,'5 set'!BI114,'5 set'!BI123,'5 set'!BI132,'5 set'!BI141,'5 set'!BI150,'5 set'!BI159), " ")</f>
        <v xml:space="preserve"> </v>
      </c>
      <c r="AB4" s="22">
        <f>SUM('5 set'!AN33,'5 set'!AN42,'5 set'!AN51,'5 set'!AN60,'5 set'!AN69,'5 set'!AN78,'5 set'!AN87,'5 set'!AN96,'5 set'!AN105,'5 set'!AN114,'5 set'!AN123,'5 set'!AN132,'5 set'!AN141,'5 set'!AN150,'5 set'!AN159)</f>
        <v>0</v>
      </c>
      <c r="AC4" s="283" t="str">
        <f>IFERROR(AVERAGE('5 set'!AO33,'5 set'!AO42,'5 set'!AO51,'5 set'!AO60,'5 set'!AO69,'5 set'!AO78,'5 set'!AO87,'5 set'!AO96,'5 set'!AO105,'5 set'!AO114,'5 set'!AO123,'5 set'!AO132,'5 set'!AO141,'5 set'!AO150,'5 set'!AO159), " ")</f>
        <v xml:space="preserve"> </v>
      </c>
      <c r="AD4" s="146">
        <f t="shared" ref="AD4:AD9" si="3">SUM(R4,T4,V4,X4,Z4,AB4)</f>
        <v>0</v>
      </c>
      <c r="AE4" s="399" t="str">
        <f t="shared" ref="AE4:AE9" si="4">IFERROR(AVERAGE(S4,U4,W4,Y4,AA4,AC4), " ")</f>
        <v xml:space="preserve"> </v>
      </c>
      <c r="AG4" s="336">
        <f t="shared" si="0"/>
        <v>13</v>
      </c>
      <c r="AH4" s="338">
        <f>COUNTIFS('5 set'!$O$5:$O$300,'5 set'!$G$29, '5 set'!$L$5:$L$300,AG4)</f>
        <v>0</v>
      </c>
      <c r="AI4" s="338">
        <f>COUNTIFS('5 set'!$O$5:$O$300,'5 set'!$G$28, '5 set'!$L$5:$L$300,AG4)</f>
        <v>0</v>
      </c>
      <c r="AJ4" s="229">
        <f t="shared" ref="AJ4:AJ23" si="5">AH4-AI4</f>
        <v>0</v>
      </c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603" t="s">
        <v>12</v>
      </c>
      <c r="AT4" s="601"/>
      <c r="AU4" s="603" t="s">
        <v>13</v>
      </c>
      <c r="AV4" s="602"/>
      <c r="AW4" s="601" t="s">
        <v>14</v>
      </c>
      <c r="AX4" s="602"/>
      <c r="AY4" s="603" t="s">
        <v>12</v>
      </c>
      <c r="AZ4" s="601"/>
      <c r="BA4" s="603" t="s">
        <v>13</v>
      </c>
      <c r="BB4" s="602"/>
      <c r="BC4" s="601" t="s">
        <v>14</v>
      </c>
      <c r="BD4" s="602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409"/>
      <c r="BY4" s="409"/>
      <c r="BZ4" s="409"/>
      <c r="CA4" s="409"/>
      <c r="CB4" s="409"/>
      <c r="CE4" s="569" t="s">
        <v>29</v>
      </c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1"/>
    </row>
    <row r="5" spans="1:118" ht="15.75" customHeight="1" thickBot="1" x14ac:dyDescent="0.3">
      <c r="A5" s="369">
        <f>'5 set'!F5</f>
        <v>13</v>
      </c>
      <c r="B5" s="250">
        <f>'5 set'!AD48</f>
        <v>0</v>
      </c>
      <c r="C5" s="260" t="str">
        <f>'5 set'!AE48</f>
        <v/>
      </c>
      <c r="D5" s="251">
        <f>'5 set'!AI48</f>
        <v>0</v>
      </c>
      <c r="E5" s="263" t="str">
        <f>'5 set'!AJ48</f>
        <v/>
      </c>
      <c r="F5" s="250">
        <f>'5 set'!AS48</f>
        <v>0</v>
      </c>
      <c r="G5" s="260" t="str">
        <f>'5 set'!AT48</f>
        <v/>
      </c>
      <c r="H5" s="251">
        <f>'5 set'!AX48</f>
        <v>0</v>
      </c>
      <c r="I5" s="263" t="str">
        <f>'5 set'!AY48</f>
        <v/>
      </c>
      <c r="J5" s="250">
        <f>'5 set'!BH48</f>
        <v>0</v>
      </c>
      <c r="K5" s="260" t="str">
        <f>'5 set'!BI48</f>
        <v/>
      </c>
      <c r="L5" s="252">
        <f>'5 set'!AN48</f>
        <v>0</v>
      </c>
      <c r="M5" s="263" t="str">
        <f>'5 set'!AO48</f>
        <v/>
      </c>
      <c r="N5" s="369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73">
        <f>SUM('5 set'!AD34,'5 set'!AD43,'5 set'!AD52,'5 set'!AD61,'5 set'!AD70,'5 set'!AD79,'5 set'!AD88,'5 set'!AD97,'5 set'!AD106,'5 set'!AD115,'5 set'!AD124,'5 set'!AD133,'5 set'!AD142,'5 set'!AD151,'5 set'!AD160)</f>
        <v>0</v>
      </c>
      <c r="S5" s="274" t="str">
        <f>IFERROR(AVERAGE('5 set'!AE34,'5 set'!AE43,'5 set'!AE52,'5 set'!AE61,'5 set'!AE70,'5 set'!AE79,'5 set'!AE88,'5 set'!AE97,'5 set'!AE106,'5 set'!AE115,'5 set'!AE124,'5 set'!AE133,'5 set'!AE142,'5 set'!AE151,'5 set'!AE160), " ")</f>
        <v xml:space="preserve"> </v>
      </c>
      <c r="T5" s="219">
        <f>SUM('5 set'!AI34,'5 set'!AI43,'5 set'!AI52,'5 set'!AI61,'5 set'!AI70,'5 set'!AI79,'5 set'!AI88,'5 set'!AI97,'5 set'!AI106,'5 set'!AI115,'5 set'!AI124,'5 set'!AI133,'5 set'!AI142,'5 set'!AI151,'5 set'!AI160)</f>
        <v>0</v>
      </c>
      <c r="U5" s="275" t="str">
        <f>IFERROR(AVERAGE('5 set'!AJ34,'5 set'!AJ43,'5 set'!AJ52,'5 set'!AJ61,'5 set'!AJ70,'5 set'!AJ79,'5 set'!AJ88,'5 set'!AJ97,'5 set'!AJ106,'5 set'!AJ115,'5 set'!AJ124,'5 set'!AJ133,'5 set'!AJ142,'5 set'!AJ151,'5 set'!AJ160), " ")</f>
        <v xml:space="preserve"> </v>
      </c>
      <c r="V5" s="273">
        <f>SUM('5 set'!AS34,'5 set'!AS43,'5 set'!AS52,'5 set'!AS61,'5 set'!AS70,'5 set'!AS79,'5 set'!AS88,'5 set'!AS97,'5 set'!AS106,'5 set'!AS115,'5 set'!AS124,'5 set'!AS133,'5 set'!AS142,'5 set'!AS151,'5 set'!AS160)</f>
        <v>0</v>
      </c>
      <c r="W5" s="274" t="str">
        <f>IFERROR(AVERAGE('5 set'!AT34,'5 set'!AT43,'5 set'!AT52,'5 set'!AT61,'5 set'!AT70,'5 set'!AT79,'5 set'!AT88,'5 set'!AT97,'5 set'!AT106,'5 set'!AT115,'5 set'!AT124,'5 set'!AT133,'5 set'!AT142,'5 set'!AT151,'5 set'!AT160), " ")</f>
        <v xml:space="preserve"> </v>
      </c>
      <c r="X5" s="219">
        <f>SUM('5 set'!AX34,'5 set'!AX43,'5 set'!AX52,'5 set'!AX61,'5 set'!AX70,'5 set'!AX79,'5 set'!AX88,'5 set'!AX97,'5 set'!AX106,'5 set'!AX115,'5 set'!AX124,'5 set'!AX133,'5 set'!AX142,'5 set'!AX151,'5 set'!AX160)</f>
        <v>0</v>
      </c>
      <c r="Y5" s="284" t="str">
        <f>IFERROR(AVERAGE('5 set'!AY34,'5 set'!AY43,'5 set'!AY52,'5 set'!AY61,'5 set'!AY70,'5 set'!AY79,'5 set'!AY88,'5 set'!AY97,'5 set'!AY106,'5 set'!AY115,'5 set'!AY124,'5 set'!AY133,'5 set'!AY142,'5 set'!AY151,'5 set'!AY160), " ")</f>
        <v xml:space="preserve"> </v>
      </c>
      <c r="Z5" s="273">
        <f>SUM('5 set'!BH34,'5 set'!BH43,'5 set'!BH52,'5 set'!BH61,'5 set'!BH70,'5 set'!BH79,'5 set'!BH88,'5 set'!BH97,'5 set'!BH106,'5 set'!BH115,'5 set'!BH124,'5 set'!BH133,'5 set'!BH142,'5 set'!BH151,'5 set'!BH160)</f>
        <v>0</v>
      </c>
      <c r="AA5" s="287" t="str">
        <f>IFERROR(AVERAGE('5 set'!BI34,'5 set'!BI43,'5 set'!BI52,'5 set'!BI61,'5 set'!BI70,'5 set'!BI79,'5 set'!BI88,'5 set'!BI97,'5 set'!BI106,'5 set'!BI115,'5 set'!BI124,'5 set'!BI133,'5 set'!BI142,'5 set'!BI151,'5 set'!BI160), " ")</f>
        <v xml:space="preserve"> </v>
      </c>
      <c r="AB5" s="219">
        <f>SUM('5 set'!AN34,'5 set'!AN43,'5 set'!AN52,'5 set'!AN61,'5 set'!AN70,'5 set'!AN79,'5 set'!AN88,'5 set'!AN97,'5 set'!AN106,'5 set'!AN115,'5 set'!AN124,'5 set'!AN133,'5 set'!AN142,'5 set'!AN151,'5 set'!AN160)</f>
        <v>0</v>
      </c>
      <c r="AC5" s="411" t="str">
        <f>IFERROR(AVERAGE('5 set'!AO34,'5 set'!AO43,'5 set'!AO52,'5 set'!AO61,'5 set'!AO70,'5 set'!AO79,'5 set'!AO88,'5 set'!AO97,'5 set'!AO106,'5 set'!AO115,'5 set'!AO124,'5 set'!AO133,'5 set'!AO142,'5 set'!AO151,'5 set'!AO160), " ")</f>
        <v xml:space="preserve"> </v>
      </c>
      <c r="AD5" s="414">
        <f t="shared" si="3"/>
        <v>0</v>
      </c>
      <c r="AE5" s="399" t="str">
        <f t="shared" si="4"/>
        <v xml:space="preserve"> </v>
      </c>
      <c r="AG5" s="336">
        <f t="shared" si="0"/>
        <v>0</v>
      </c>
      <c r="AH5" s="338">
        <f>COUNTIFS('5 set'!$O$5:$O$300,'5 set'!$G$29, '5 set'!$L$5:$L$300,AG5)</f>
        <v>0</v>
      </c>
      <c r="AI5" s="338">
        <f>COUNTIFS('5 set'!$O$5:$O$300,'5 set'!$G$28, '5 set'!$L$5:$L$300,AG5)</f>
        <v>0</v>
      </c>
      <c r="AJ5" s="229">
        <f t="shared" si="5"/>
        <v>0</v>
      </c>
      <c r="AL5" s="340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409"/>
      <c r="BY5" s="409"/>
      <c r="BZ5" s="409"/>
      <c r="CA5" s="409"/>
      <c r="CB5" s="409"/>
      <c r="CE5" s="592" t="s">
        <v>28</v>
      </c>
      <c r="CF5" s="593"/>
      <c r="CG5" s="582" t="s">
        <v>4</v>
      </c>
      <c r="CH5" s="596"/>
      <c r="CI5" s="596"/>
      <c r="CJ5" s="596"/>
      <c r="CK5" s="583"/>
      <c r="CL5" s="582" t="s">
        <v>5</v>
      </c>
      <c r="CM5" s="596"/>
      <c r="CN5" s="596"/>
      <c r="CO5" s="596"/>
      <c r="CP5" s="583"/>
      <c r="CQ5" s="582" t="s">
        <v>6</v>
      </c>
      <c r="CR5" s="596"/>
      <c r="CS5" s="596"/>
      <c r="CT5" s="596"/>
      <c r="CU5" s="583"/>
      <c r="CV5" s="582" t="s">
        <v>7</v>
      </c>
      <c r="CW5" s="596"/>
      <c r="CX5" s="596"/>
      <c r="CY5" s="596"/>
      <c r="CZ5" s="583"/>
      <c r="DA5" s="582" t="s">
        <v>8</v>
      </c>
      <c r="DB5" s="596"/>
      <c r="DC5" s="596"/>
      <c r="DD5" s="596"/>
      <c r="DE5" s="583"/>
      <c r="DF5" s="596" t="s">
        <v>9</v>
      </c>
      <c r="DG5" s="596"/>
      <c r="DH5" s="596"/>
      <c r="DI5" s="596"/>
      <c r="DJ5" s="583"/>
      <c r="DK5" s="582" t="s">
        <v>26</v>
      </c>
      <c r="DL5" s="596"/>
      <c r="DM5" s="583"/>
      <c r="DN5" s="604" t="s">
        <v>132</v>
      </c>
    </row>
    <row r="6" spans="1:118" ht="15.75" customHeight="1" thickBot="1" x14ac:dyDescent="0.3">
      <c r="A6" s="113">
        <f>'5 set'!F6</f>
        <v>0</v>
      </c>
      <c r="B6" s="250">
        <f>'5 set'!AD57</f>
        <v>0</v>
      </c>
      <c r="C6" s="260" t="str">
        <f>'5 set'!AE57</f>
        <v/>
      </c>
      <c r="D6" s="251">
        <f>'5 set'!AI57</f>
        <v>0</v>
      </c>
      <c r="E6" s="263" t="str">
        <f>'5 set'!AJ57</f>
        <v/>
      </c>
      <c r="F6" s="250">
        <f>'5 set'!AS57</f>
        <v>0</v>
      </c>
      <c r="G6" s="260" t="str">
        <f>'5 set'!AT57</f>
        <v/>
      </c>
      <c r="H6" s="251">
        <f>'5 set'!AX57</f>
        <v>0</v>
      </c>
      <c r="I6" s="263" t="str">
        <f>'5 set'!AY57</f>
        <v/>
      </c>
      <c r="J6" s="250">
        <f>'5 set'!BH57</f>
        <v>0</v>
      </c>
      <c r="K6" s="260" t="str">
        <f>'5 set'!BI57</f>
        <v/>
      </c>
      <c r="L6" s="252">
        <f>'5 set'!AN57</f>
        <v>0</v>
      </c>
      <c r="M6" s="263" t="str">
        <f>'5 set'!AO57</f>
        <v/>
      </c>
      <c r="N6" s="369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73">
        <f>SUM('5 set'!AD35,'5 set'!AD44,'5 set'!AD53,'5 set'!AD62,'5 set'!AD71,'5 set'!AD80,'5 set'!AD89,'5 set'!AD98,'5 set'!AD107,'5 set'!AD116,'5 set'!AD125,'5 set'!AD134,'5 set'!AD143,'5 set'!AD152,'5 set'!AD161)</f>
        <v>0</v>
      </c>
      <c r="S6" s="274" t="str">
        <f>IFERROR(AVERAGE('5 set'!AE35,'5 set'!AE44,'5 set'!AE53,'5 set'!AE62,'5 set'!AE71,'5 set'!AE80,'5 set'!AE89,'5 set'!AE98,'5 set'!AE107,'5 set'!AE116,'5 set'!AE125,'5 set'!AE134,'5 set'!AE143,'5 set'!AE152,'5 set'!AE161), " ")</f>
        <v xml:space="preserve"> </v>
      </c>
      <c r="T6" s="219">
        <f>SUM('5 set'!AI35,'5 set'!AI44,'5 set'!AI53,'5 set'!AI62,'5 set'!AI71,'5 set'!AI80,'5 set'!AI89,'5 set'!AI98,'5 set'!AI107,'5 set'!AI116,'5 set'!AI125,'5 set'!AI134,'5 set'!AI143,'5 set'!AI152,'5 set'!AI161)</f>
        <v>0</v>
      </c>
      <c r="U6" s="275" t="str">
        <f>IFERROR(AVERAGE('5 set'!AJ35,'5 set'!AJ44,'5 set'!AJ53,'5 set'!AJ62,'5 set'!AJ71,'5 set'!AJ80,'5 set'!AJ89,'5 set'!AJ98,'5 set'!AJ107,'5 set'!AJ116,'5 set'!AJ125,'5 set'!AJ134,'5 set'!AJ143,'5 set'!AJ152,'5 set'!AJ161), " ")</f>
        <v xml:space="preserve"> </v>
      </c>
      <c r="V6" s="273">
        <f>SUM('5 set'!AS35,'5 set'!AS44,'5 set'!AS53,'5 set'!AS62,'5 set'!AS71,'5 set'!AS80,'5 set'!AS89,'5 set'!AS98,'5 set'!AS107,'5 set'!AS116,'5 set'!AS125,'5 set'!AS134,'5 set'!AS143,'5 set'!AS152,'5 set'!AS161)</f>
        <v>0</v>
      </c>
      <c r="W6" s="274" t="str">
        <f>IFERROR(AVERAGE('5 set'!AT35,'5 set'!AT44,'5 set'!AT53,'5 set'!AT62,'5 set'!AT71,'5 set'!AT80,'5 set'!AT89,'5 set'!AT98,'5 set'!AT107,'5 set'!AT116,'5 set'!AT125,'5 set'!AT134,'5 set'!AT143,'5 set'!AT152,'5 set'!AT161), " ")</f>
        <v xml:space="preserve"> </v>
      </c>
      <c r="X6" s="219">
        <f>SUM('5 set'!AX35,'5 set'!AX44,'5 set'!AX53,'5 set'!AX62,'5 set'!AX71,'5 set'!AX80,'5 set'!AX89,'5 set'!AX98,'5 set'!AX107,'5 set'!AX116,'5 set'!AX125,'5 set'!AX134,'5 set'!AX143,'5 set'!AX152,'5 set'!AX161)</f>
        <v>0</v>
      </c>
      <c r="Y6" s="284" t="str">
        <f>IFERROR(AVERAGE('5 set'!AY35,'5 set'!AY44,'5 set'!AY53,'5 set'!AY62,'5 set'!AY71,'5 set'!AY80,'5 set'!AY89,'5 set'!AY98,'5 set'!AY107,'5 set'!AY116,'5 set'!AY125,'5 set'!AY134,'5 set'!AY143,'5 set'!AY152,'5 set'!AY161), " ")</f>
        <v xml:space="preserve"> </v>
      </c>
      <c r="Z6" s="273">
        <f>SUM('5 set'!BH35,'5 set'!BH44,'5 set'!BH53,'5 set'!BH62,'5 set'!BH71,'5 set'!BH80,'5 set'!BH89,'5 set'!BH98,'5 set'!BH107,'5 set'!BH116,'5 set'!BH125,'5 set'!BH134,'5 set'!BH143,'5 set'!BH152,'5 set'!BH161)</f>
        <v>0</v>
      </c>
      <c r="AA6" s="287" t="str">
        <f>IFERROR(AVERAGE('5 set'!BI35,'5 set'!BI44,'5 set'!BI53,'5 set'!BI62,'5 set'!BI71,'5 set'!BI80,'5 set'!BI89,'5 set'!BI98,'5 set'!BI107,'5 set'!BI116,'5 set'!BI125,'5 set'!BI134,'5 set'!BI143,'5 set'!BI152,'5 set'!BI161), " ")</f>
        <v xml:space="preserve"> </v>
      </c>
      <c r="AB6" s="219">
        <f>SUM('5 set'!AN35,'5 set'!AN44,'5 set'!AN53,'5 set'!AN62,'5 set'!AN71,'5 set'!AN80,'5 set'!AN89,'5 set'!AN98,'5 set'!AN107,'5 set'!AN116,'5 set'!AN125,'5 set'!AN134,'5 set'!AN143,'5 set'!AN152,'5 set'!AN161)</f>
        <v>0</v>
      </c>
      <c r="AC6" s="284" t="str">
        <f>IFERROR(AVERAGE('5 set'!AO35,'5 set'!AO44,'5 set'!AO53,'5 set'!AO62,'5 set'!AO71,'5 set'!AO80,'5 set'!AO89,'5 set'!AO98,'5 set'!AO107,'5 set'!AO116,'5 set'!AO125,'5 set'!AO134,'5 set'!AO143,'5 set'!AO152,'5 set'!AO161), " ")</f>
        <v xml:space="preserve"> </v>
      </c>
      <c r="AD6" s="414">
        <f t="shared" si="3"/>
        <v>0</v>
      </c>
      <c r="AE6" s="399" t="str">
        <f t="shared" si="4"/>
        <v xml:space="preserve"> </v>
      </c>
      <c r="AG6" s="336">
        <f t="shared" si="0"/>
        <v>0</v>
      </c>
      <c r="AH6" s="338">
        <f>COUNTIFS('5 set'!$O$5:$O$300,'5 set'!$G$29, '5 set'!$L$5:$L$300,AG6)</f>
        <v>0</v>
      </c>
      <c r="AI6" s="338">
        <f>COUNTIFS('5 set'!$O$5:$O$300,'5 set'!$G$28, '5 set'!$L$5:$L$300,AG6)</f>
        <v>0</v>
      </c>
      <c r="AJ6" s="229">
        <f t="shared" si="5"/>
        <v>0</v>
      </c>
      <c r="AL6" s="341">
        <f t="shared" ref="AL6:AL26" si="6">A4</f>
        <v>10</v>
      </c>
      <c r="AM6" s="371">
        <f>COUNTIFS('5 set'!$L$5:$L$300,'Resumo 5'!$AL6,'5 set'!$N$5:$N$300,'5 set'!$G$23,'5 set'!$O$5:$O$300,'5 set'!$G$29)</f>
        <v>0</v>
      </c>
      <c r="AN6" s="304" t="str">
        <f>IFERROR(AM6/(AM6+AO6+AQ6)," ")</f>
        <v xml:space="preserve"> </v>
      </c>
      <c r="AO6" s="371">
        <f>COUNTIFS('5 set'!$L$5:$L$300,'Resumo 5'!$AL6,'5 set'!$N$5:$N$300,'5 set'!$G$23,'5 set'!$O$5:$O$300,'5 set'!$G$28)</f>
        <v>0</v>
      </c>
      <c r="AP6" s="304" t="str">
        <f>IFERROR(AO6/(AM6+AO6+AQ6), " ")</f>
        <v xml:space="preserve"> </v>
      </c>
      <c r="AQ6" s="371">
        <f>COUNTIFS('5 set'!$L$5:$L$300,'Resumo 5'!$AL6,'5 set'!$N$5:$N$300,'5 set'!$G$23,'5 set'!$O$5:$O$300,'5 set'!$G$31)</f>
        <v>0</v>
      </c>
      <c r="AR6" s="304" t="str">
        <f t="shared" ref="AR6:AR26" si="7">IFERROR(AQ6/(AM6+AO6+AQ6), " ")</f>
        <v xml:space="preserve"> </v>
      </c>
      <c r="AS6" s="371">
        <f>COUNTIFS('5 set'!$L$5:$L$300,'Resumo 5'!$AL6,'5 set'!$N$5:$N$300,'5 set'!$G$22,'5 set'!$O$5:$O$300,'5 set'!$G$29)</f>
        <v>0</v>
      </c>
      <c r="AT6" s="304" t="str">
        <f>IFERROR(AS6/(AS6+AU6+AW6)," ")</f>
        <v xml:space="preserve"> </v>
      </c>
      <c r="AU6" s="371">
        <f>COUNTIFS('5 set'!$L$5:$L$300,'Resumo 5'!$AL6,'5 set'!$N$5:$N$300,'5 set'!$G$22,'5 set'!$O$5:$O$300,'5 set'!$G$28)</f>
        <v>0</v>
      </c>
      <c r="AV6" s="304" t="str">
        <f>IFERROR(AU6/(AS6+AU6+AW6), " ")</f>
        <v xml:space="preserve"> </v>
      </c>
      <c r="AW6" s="371">
        <f>COUNTIFS('5 set'!$L$5:$L$300,'Resumo 5'!$AL6,'5 set'!$N$5:$N$300,'5 set'!$G$25,'5 set'!$O$5:$O$300,'5 set'!$G$31)</f>
        <v>0</v>
      </c>
      <c r="AX6" s="304" t="str">
        <f>IFERROR(AW6/(AS6+AU6+AW6), " ")</f>
        <v xml:space="preserve"> </v>
      </c>
      <c r="AY6" s="371">
        <f>COUNTIFS('5 set'!$L$5:$L$300,'Resumo 5'!$AL6,'5 set'!$N$5:$N$300,'5 set'!$G$25,'5 set'!$O$5:$O$300,'5 set'!$G$29)</f>
        <v>0</v>
      </c>
      <c r="AZ6" s="304" t="str">
        <f>IFERROR(AY6/(AY6+BA6+BC6)," ")</f>
        <v xml:space="preserve"> </v>
      </c>
      <c r="BA6" s="371">
        <f>COUNTIFS('5 set'!$L$5:$L$300,'Resumo 5'!$AL6,'5 set'!$N$5:$N$300,'5 set'!$G$25,'5 set'!$O$5:$O$300,'5 set'!$G$28)</f>
        <v>0</v>
      </c>
      <c r="BB6" s="304" t="str">
        <f>IFERROR(BA6/(AY6+BA6+BC6), " ")</f>
        <v xml:space="preserve"> </v>
      </c>
      <c r="BC6" s="371">
        <f>COUNTIFS('5 set'!$L$5:$L$300,'Resumo 5'!$AL6,'5 set'!$N$5:$N$300,'5 set'!$G$22,'5 set'!$O$5:$O$300,'5 set'!$G$31)</f>
        <v>0</v>
      </c>
      <c r="BD6" s="304" t="str">
        <f>IFERROR(BC6/(AY6+BA6+BC6), " ")</f>
        <v xml:space="preserve"> </v>
      </c>
      <c r="BE6" s="341">
        <f t="shared" ref="BE6:BE26" si="8">A4</f>
        <v>10</v>
      </c>
      <c r="BF6" s="371">
        <f>COUNTIFS('5 set'!$L$5:$L$300,'Resumo 5'!$BE6, '5 set'!$N$5:$N$300,'5 set'!$G$24,'5 set'!$O$5:$O$300,'5 set'!$G$30)</f>
        <v>0</v>
      </c>
      <c r="BG6" s="304" t="str">
        <f>IFERROR(BF6/(BF6+BH6+BJ6)," ")</f>
        <v xml:space="preserve"> </v>
      </c>
      <c r="BH6" s="371">
        <f>COUNTIFS('5 set'!$L$5:$L$300,'Resumo 5'!$BE6, '5 set'!$N$5:$N$300,'5 set'!$G$24,'5 set'!$O$5:$O$300,'5 set'!$G$28)</f>
        <v>0</v>
      </c>
      <c r="BI6" s="304" t="str">
        <f>IFERROR(BH6/(BF6+BH6+BJ6), " ")</f>
        <v xml:space="preserve"> </v>
      </c>
      <c r="BJ6" s="371">
        <f>COUNTIFS('5 set'!$L$5:$L$300,'Resumo 5'!$BE6, '5 set'!$N$5:$N$300,'5 set'!$G$24,'5 set'!$O$5:$O$300,'5 set'!$G$31)</f>
        <v>0</v>
      </c>
      <c r="BK6" s="304" t="str">
        <f>IFERROR(BJ6/(BF6+BH6+BJ6), " ")</f>
        <v xml:space="preserve"> </v>
      </c>
      <c r="BL6" s="371">
        <f>COUNTIFS('5 set'!$L$5:$L$300,'Resumo 5'!$BE6, '5 set'!$N$5:$N$300,'5 set'!$G$26,'5 set'!$O$5:$O$300,'5 set'!$G$30)</f>
        <v>0</v>
      </c>
      <c r="BM6" s="304" t="str">
        <f>IFERROR(BL6/(BL6+BN6+BP6)," ")</f>
        <v xml:space="preserve"> </v>
      </c>
      <c r="BN6" s="371">
        <f>COUNTIFS('5 set'!$L$5:$L$300,'Resumo 5'!$BE6, '5 set'!$N$5:$N$300,'5 set'!$G$26,'5 set'!$O$5:$O$300,'5 set'!$G$28)</f>
        <v>0</v>
      </c>
      <c r="BO6" s="304" t="str">
        <f>IFERROR(BN6/(BL6+BN6+BP6), " ")</f>
        <v xml:space="preserve"> </v>
      </c>
      <c r="BP6" s="371">
        <f>COUNTIFS('5 set'!$L$5:$L$300,'Resumo 5'!$BE6, '5 set'!$N$5:$N$300,'5 set'!$G$26,'5 set'!$O$5:$O$300,'5 set'!$G$31)</f>
        <v>0</v>
      </c>
      <c r="BQ6" s="304" t="str">
        <f>IFERROR(BP6/(BL6+BN6+BP6), " ")</f>
        <v xml:space="preserve"> </v>
      </c>
      <c r="BR6" s="371">
        <f>COUNTIFS('5 set'!$L$5:$L$300,'Resumo 5'!$BE6, '5 set'!$N$5:$N$300,'5 set'!$G$27,'5 set'!$O$5:$O$300,'5 set'!$G$30)</f>
        <v>0</v>
      </c>
      <c r="BS6" s="304" t="str">
        <f>IFERROR(BR6/(BR6+BT6+BV6)," ")</f>
        <v xml:space="preserve"> </v>
      </c>
      <c r="BT6" s="371">
        <f>COUNTIFS('5 set'!$L$5:$L$300,'Resumo 5'!$BE6, '5 set'!$N$5:$N$300,'5 set'!$G$27,'5 set'!$O$5:$O$300,'5 set'!$G$28)</f>
        <v>0</v>
      </c>
      <c r="BU6" s="304" t="str">
        <f>IFERROR(BT6/(BR6+BT6+BV6), " ")</f>
        <v xml:space="preserve"> </v>
      </c>
      <c r="BV6" s="371">
        <f>COUNTIFS('5 set'!$L$5:$L$300,'Resumo 5'!$BE6, '5 set'!$N$5:$N$300,'5 set'!$G$27,'5 set'!$O$5:$O$300,'5 set'!$G$31)</f>
        <v>0</v>
      </c>
      <c r="BW6" s="304" t="str">
        <f>IFERROR(BV6/(BR6+BT6+BV6), " ")</f>
        <v xml:space="preserve"> </v>
      </c>
      <c r="BX6" s="19"/>
      <c r="BY6" s="19"/>
      <c r="BZ6" s="19"/>
      <c r="CA6" s="19"/>
      <c r="CB6" s="19"/>
      <c r="CE6" s="594"/>
      <c r="CF6" s="595"/>
      <c r="CG6" s="191" t="s">
        <v>39</v>
      </c>
      <c r="CH6" s="192" t="s">
        <v>44</v>
      </c>
      <c r="CI6" s="192" t="s">
        <v>45</v>
      </c>
      <c r="CJ6" s="405" t="s">
        <v>10</v>
      </c>
      <c r="CK6" s="403" t="s">
        <v>128</v>
      </c>
      <c r="CL6" s="191" t="s">
        <v>39</v>
      </c>
      <c r="CM6" s="192" t="s">
        <v>44</v>
      </c>
      <c r="CN6" s="192" t="s">
        <v>45</v>
      </c>
      <c r="CO6" s="405" t="s">
        <v>10</v>
      </c>
      <c r="CP6" s="403" t="s">
        <v>128</v>
      </c>
      <c r="CQ6" s="191" t="s">
        <v>46</v>
      </c>
      <c r="CR6" s="192" t="s">
        <v>44</v>
      </c>
      <c r="CS6" s="192" t="s">
        <v>45</v>
      </c>
      <c r="CT6" s="405" t="s">
        <v>10</v>
      </c>
      <c r="CU6" s="403" t="s">
        <v>128</v>
      </c>
      <c r="CV6" s="191" t="s">
        <v>46</v>
      </c>
      <c r="CW6" s="192" t="s">
        <v>44</v>
      </c>
      <c r="CX6" s="192" t="s">
        <v>45</v>
      </c>
      <c r="CY6" s="405" t="s">
        <v>10</v>
      </c>
      <c r="CZ6" s="403" t="s">
        <v>128</v>
      </c>
      <c r="DA6" s="191" t="s">
        <v>39</v>
      </c>
      <c r="DB6" s="192" t="s">
        <v>44</v>
      </c>
      <c r="DC6" s="192" t="s">
        <v>45</v>
      </c>
      <c r="DD6" s="405" t="s">
        <v>10</v>
      </c>
      <c r="DE6" s="403" t="s">
        <v>128</v>
      </c>
      <c r="DF6" s="191" t="s">
        <v>39</v>
      </c>
      <c r="DG6" s="192" t="s">
        <v>44</v>
      </c>
      <c r="DH6" s="192" t="s">
        <v>45</v>
      </c>
      <c r="DI6" s="405" t="s">
        <v>10</v>
      </c>
      <c r="DJ6" s="403" t="s">
        <v>128</v>
      </c>
      <c r="DK6" s="313" t="s">
        <v>30</v>
      </c>
      <c r="DL6" s="322" t="s">
        <v>31</v>
      </c>
      <c r="DM6" s="313" t="s">
        <v>26</v>
      </c>
      <c r="DN6" s="605"/>
    </row>
    <row r="7" spans="1:118" ht="15" customHeight="1" thickBot="1" x14ac:dyDescent="0.3">
      <c r="A7" s="113">
        <f>'5 set'!F7</f>
        <v>0</v>
      </c>
      <c r="B7" s="250">
        <f>'5 set'!AD66</f>
        <v>0</v>
      </c>
      <c r="C7" s="260" t="str">
        <f>'5 set'!AE66</f>
        <v/>
      </c>
      <c r="D7" s="251">
        <f>'5 set'!AI66</f>
        <v>0</v>
      </c>
      <c r="E7" s="263" t="str">
        <f>'5 set'!AJ66</f>
        <v/>
      </c>
      <c r="F7" s="250">
        <f>'5 set'!AS66</f>
        <v>0</v>
      </c>
      <c r="G7" s="260" t="str">
        <f>'5 set'!AT66</f>
        <v/>
      </c>
      <c r="H7" s="251">
        <f>'5 set'!AX66</f>
        <v>0</v>
      </c>
      <c r="I7" s="263" t="str">
        <f>'5 set'!AY66</f>
        <v/>
      </c>
      <c r="J7" s="250">
        <f>'5 set'!BH66</f>
        <v>0</v>
      </c>
      <c r="K7" s="260" t="str">
        <f>'5 set'!BI66</f>
        <v/>
      </c>
      <c r="L7" s="252">
        <f>'5 set'!AN66</f>
        <v>0</v>
      </c>
      <c r="M7" s="263" t="str">
        <f>'5 set'!AO66</f>
        <v/>
      </c>
      <c r="N7" s="369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73">
        <f>SUM('5 set'!AD36,'5 set'!AD45,'5 set'!AD54,'5 set'!AD63,'5 set'!AD72,'5 set'!AD81,'5 set'!AD90,'5 set'!AD99,'5 set'!AD108,'5 set'!AD117,'5 set'!AD126,'5 set'!AD135,'5 set'!AD144,'5 set'!AD153,'5 set'!AD162)</f>
        <v>0</v>
      </c>
      <c r="S7" s="274" t="str">
        <f>IFERROR(AVERAGE('5 set'!AE36,'5 set'!AE45,'5 set'!AE54,'5 set'!AE63,'5 set'!AE72,'5 set'!AE81,'5 set'!AE90,'5 set'!AE99,'5 set'!AE108,'5 set'!AE117,'5 set'!AE126,'5 set'!AE135,'5 set'!AE144,'5 set'!AE153,'5 set'!AE162), " ")</f>
        <v xml:space="preserve"> </v>
      </c>
      <c r="T7" s="219">
        <f>SUM('5 set'!AI36,'5 set'!AI45,'5 set'!AI54,'5 set'!AI63,'5 set'!AI72,'5 set'!AI81,'5 set'!AI90,'5 set'!AI99,'5 set'!AI108,'5 set'!AI117,'5 set'!AI126,'5 set'!AI135,'5 set'!AI144,'5 set'!AI153,'5 set'!AI162)</f>
        <v>0</v>
      </c>
      <c r="U7" s="275" t="str">
        <f>IFERROR(AVERAGE('5 set'!AJ36,'5 set'!AJ45,'5 set'!AJ54,'5 set'!AJ63,'5 set'!AJ72,'5 set'!AJ81,'5 set'!AJ90,'5 set'!AJ99,'5 set'!AJ108,'5 set'!AJ117,'5 set'!AJ126,'5 set'!AJ135,'5 set'!AJ144,'5 set'!AJ153,'5 set'!AJ162), " ")</f>
        <v xml:space="preserve"> </v>
      </c>
      <c r="V7" s="273">
        <f>SUM('5 set'!AS36,'5 set'!AS45,'5 set'!AS54,'5 set'!AS63,'5 set'!AS72,'5 set'!AS81,'5 set'!AS90,'5 set'!AS99,'5 set'!AS108,'5 set'!AS117,'5 set'!AS126,'5 set'!AS135,'5 set'!AS144,'5 set'!AS153,'5 set'!AS162)</f>
        <v>0</v>
      </c>
      <c r="W7" s="274" t="str">
        <f>IFERROR(AVERAGE('5 set'!AT36,'5 set'!AT45,'5 set'!AT54,'5 set'!AT63,'5 set'!AT72,'5 set'!AT81,'5 set'!AT90,'5 set'!AT99,'5 set'!AT108,'5 set'!AT117,'5 set'!AT126,'5 set'!AT135,'5 set'!AT144,'5 set'!AT153,'5 set'!AT162), " ")</f>
        <v xml:space="preserve"> </v>
      </c>
      <c r="X7" s="219">
        <f>SUM('5 set'!AX36,'5 set'!AX45,'5 set'!AX54,'5 set'!AX63,'5 set'!AX72,'5 set'!AX81,'5 set'!AX90,'5 set'!AX99,'5 set'!AX108,'5 set'!AX117,'5 set'!AX126,'5 set'!AX135,'5 set'!AX144,'5 set'!AX153,'5 set'!AX162)</f>
        <v>0</v>
      </c>
      <c r="Y7" s="284" t="str">
        <f>IFERROR(AVERAGE('5 set'!AY36,'5 set'!AY45,'5 set'!AY54,'5 set'!AY63,'5 set'!AY72,'5 set'!AY81,'5 set'!AY90,'5 set'!AY99,'5 set'!AY108,'5 set'!AY117,'5 set'!AY126,'5 set'!AY135,'5 set'!AY144,'5 set'!AY153,'5 set'!AY162), " ")</f>
        <v xml:space="preserve"> </v>
      </c>
      <c r="Z7" s="273">
        <f>SUM('5 set'!BH36,'5 set'!BH45,'5 set'!BH54,'5 set'!BH63,'5 set'!BH72,'5 set'!BH81,'5 set'!BH90,'5 set'!BH99,'5 set'!BH108,'5 set'!BH117,'5 set'!BH126,'5 set'!BH135,'5 set'!BH144,'5 set'!BH153,'5 set'!BH162)</f>
        <v>0</v>
      </c>
      <c r="AA7" s="287" t="str">
        <f>IFERROR(AVERAGE('5 set'!BI36,'5 set'!BI45,'5 set'!BI54,'5 set'!BI63,'5 set'!BI72,'5 set'!BI81,'5 set'!BI90,'5 set'!BI99,'5 set'!BI108,'5 set'!BI117,'5 set'!BI126,'5 set'!BI135,'5 set'!BI144,'5 set'!BI153,'5 set'!BI162), " ")</f>
        <v xml:space="preserve"> </v>
      </c>
      <c r="AB7" s="219">
        <f>SUM('5 set'!AN36,'5 set'!AN45,'5 set'!AN54,'5 set'!AN63,'5 set'!AN72,'5 set'!AN81,'5 set'!AN90,'5 set'!AN99,'5 set'!AN108,'5 set'!AN117,'5 set'!AN126,'5 set'!AN135,'5 set'!AN144,'5 set'!AN153,'5 set'!AN162)</f>
        <v>0</v>
      </c>
      <c r="AC7" s="284" t="str">
        <f>IFERROR(AVERAGE('5 set'!AO36,'5 set'!AO45,'5 set'!AO54,'5 set'!AO63,'5 set'!AO72,'5 set'!AO81,'5 set'!AO90,'5 set'!AO99,'5 set'!AO108,'5 set'!AO117,'5 set'!AO126,'5 set'!AO135,'5 set'!AO144,'5 set'!AO153,'5 set'!AO162), " ")</f>
        <v xml:space="preserve"> </v>
      </c>
      <c r="AD7" s="414">
        <f t="shared" si="3"/>
        <v>0</v>
      </c>
      <c r="AE7" s="399" t="str">
        <f t="shared" si="4"/>
        <v xml:space="preserve"> </v>
      </c>
      <c r="AG7" s="336">
        <f t="shared" si="0"/>
        <v>0</v>
      </c>
      <c r="AH7" s="338">
        <f>COUNTIFS('5 set'!$O$5:$O$300,'5 set'!$G$29, '5 set'!$L$5:$L$300,AG7)</f>
        <v>0</v>
      </c>
      <c r="AI7" s="338">
        <f>COUNTIFS('5 set'!$O$5:$O$300,'5 set'!$G$28, '5 set'!$L$5:$L$300,AG7)</f>
        <v>0</v>
      </c>
      <c r="AJ7" s="229">
        <f t="shared" si="5"/>
        <v>0</v>
      </c>
      <c r="AL7" s="342">
        <f t="shared" si="6"/>
        <v>13</v>
      </c>
      <c r="AM7" s="371">
        <f>COUNTIFS('5 set'!$L$5:$L$300,'Resumo 5'!AL7,'5 set'!$N$5:$N$300,'5 set'!$G$23,'5 set'!$O$5:$O$300,'5 set'!$G$29)</f>
        <v>0</v>
      </c>
      <c r="AN7" s="303" t="str">
        <f t="shared" ref="AN7:AN26" si="9">IFERROR(AM7/(AM7+AO7+AQ7)," ")</f>
        <v xml:space="preserve"> </v>
      </c>
      <c r="AO7" s="371">
        <f>COUNTIFS('5 set'!$L$5:$L$300,'Resumo 5'!$AL7,'5 set'!$N$5:$N$300,'5 set'!$G$23,'5 set'!$O$5:$O$300,'5 set'!$G$28)</f>
        <v>0</v>
      </c>
      <c r="AP7" s="303" t="str">
        <f t="shared" ref="AP7:AP26" si="10">IFERROR(AO7/(AM7+AO7+AQ7), " ")</f>
        <v xml:space="preserve"> </v>
      </c>
      <c r="AQ7" s="371">
        <f>COUNTIFS('5 set'!$L$5:$L$300,'Resumo 5'!$AL7,'5 set'!$N$5:$N$300,'5 set'!$G$23,'5 set'!$O$5:$O$300,'5 set'!$G$31)</f>
        <v>0</v>
      </c>
      <c r="AR7" s="303" t="str">
        <f t="shared" si="7"/>
        <v xml:space="preserve"> </v>
      </c>
      <c r="AS7" s="371">
        <f>COUNTIFS('5 set'!$L$5:$L$300,'Resumo 5'!$AL7,'5 set'!$N$5:$N$300,'5 set'!$G$22,'5 set'!$O$5:$O$300,'5 set'!$G$29)</f>
        <v>0</v>
      </c>
      <c r="AT7" s="303" t="str">
        <f t="shared" ref="AT7:AT11" si="11">IFERROR(AS7/(AS7+AU7+AW7)," ")</f>
        <v xml:space="preserve"> </v>
      </c>
      <c r="AU7" s="371">
        <f>COUNTIFS('5 set'!$L$5:$L$300,'Resumo 5'!$AL7,'5 set'!$N$5:$N$300,'5 set'!$G$22,'5 set'!$O$5:$O$300,'5 set'!$G$28)</f>
        <v>0</v>
      </c>
      <c r="AV7" s="303" t="str">
        <f t="shared" ref="AV7:AV26" si="12">IFERROR(AU7/(AS7+AU7+AW7), " ")</f>
        <v xml:space="preserve"> </v>
      </c>
      <c r="AW7" s="371">
        <f>COUNTIFS('5 set'!$L$5:$L$300,'Resumo 5'!$AL7,'5 set'!$N$5:$N$300,'5 set'!$G$25,'5 set'!$O$5:$O$300,'5 set'!$G$31)</f>
        <v>0</v>
      </c>
      <c r="AX7" s="303" t="str">
        <f t="shared" ref="AX7:AX26" si="13">IFERROR(AW7/(AS7+AU7+AW7), " ")</f>
        <v xml:space="preserve"> </v>
      </c>
      <c r="AY7" s="371">
        <f>COUNTIFS('5 set'!$L$5:$L$300,'Resumo 5'!$AL7,'5 set'!$N$5:$N$300,'5 set'!$G$25,'5 set'!$O$5:$O$300,'5 set'!$G$29)</f>
        <v>0</v>
      </c>
      <c r="AZ7" s="303" t="str">
        <f t="shared" ref="AZ7:AZ26" si="14">IFERROR(AY7/(AY7+BA7+BC7)," ")</f>
        <v xml:space="preserve"> </v>
      </c>
      <c r="BA7" s="371">
        <f>COUNTIFS('5 set'!$L$5:$L$300,'Resumo 5'!$AL7,'5 set'!$N$5:$N$300,'5 set'!$G$25,'5 set'!$O$5:$O$300,'5 set'!$G$28)</f>
        <v>0</v>
      </c>
      <c r="BB7" s="303" t="str">
        <f t="shared" ref="BB7:BB26" si="15">IFERROR(BA7/(AY7+BA7+BC7), " ")</f>
        <v xml:space="preserve"> </v>
      </c>
      <c r="BC7" s="377">
        <f>COUNTIFS('5 set'!$L$5:$L$300,'Resumo 5'!AL7, '5 set'!$N$5:$N$300,"B",'5 set'!$O$5:$O$300,"C")</f>
        <v>0</v>
      </c>
      <c r="BD7" s="303" t="str">
        <f t="shared" ref="BD7:BD26" si="16">IFERROR(BC7/(AY7+BA7+BC7), " ")</f>
        <v xml:space="preserve"> </v>
      </c>
      <c r="BE7" s="342">
        <f t="shared" si="8"/>
        <v>13</v>
      </c>
      <c r="BF7" s="371">
        <f>COUNTIFS('5 set'!$L$5:$L$300,'Resumo 5'!$BE7, '5 set'!$N$5:$N$300,'5 set'!$G$24,'5 set'!$O$5:$O$300,'5 set'!$G$30)</f>
        <v>0</v>
      </c>
      <c r="BG7" s="303" t="str">
        <f t="shared" ref="BG7:BG26" si="17">IFERROR(BF7/(BF7+BH7+BJ7)," ")</f>
        <v xml:space="preserve"> </v>
      </c>
      <c r="BH7" s="371">
        <f>COUNTIFS('5 set'!$L$5:$L$300,'Resumo 5'!$BE7, '5 set'!$N$5:$N$300,'5 set'!$G$24,'5 set'!$O$5:$O$300,'5 set'!$G$28)</f>
        <v>0</v>
      </c>
      <c r="BI7" s="303" t="str">
        <f t="shared" ref="BI7:BI26" si="18">IFERROR(BH7/(BF7+BH7+BJ7), " ")</f>
        <v xml:space="preserve"> </v>
      </c>
      <c r="BJ7" s="371">
        <f>COUNTIFS('5 set'!$L$5:$L$300,'Resumo 5'!$BE7, '5 set'!$N$5:$N$300,'5 set'!$G$24,'5 set'!$O$5:$O$300,'5 set'!$G$31)</f>
        <v>0</v>
      </c>
      <c r="BK7" s="303" t="str">
        <f t="shared" ref="BK7:BK26" si="19">IFERROR(BJ7/(BF7+BH7+BJ7), " ")</f>
        <v xml:space="preserve"> </v>
      </c>
      <c r="BL7" s="371">
        <f>COUNTIFS('5 set'!$L$5:$L$300,'Resumo 5'!$BE7, '5 set'!$N$5:$N$300,'5 set'!$G$26,'5 set'!$O$5:$O$300,'5 set'!$G$30)</f>
        <v>0</v>
      </c>
      <c r="BM7" s="303" t="str">
        <f t="shared" ref="BM7:BM11" si="20">IFERROR(BL7/(BL7+BN7+BP7)," ")</f>
        <v xml:space="preserve"> </v>
      </c>
      <c r="BN7" s="371">
        <f>COUNTIFS('5 set'!$L$5:$L$300,'Resumo 5'!$BE7, '5 set'!$N$5:$N$300,'5 set'!$G$26,'5 set'!$O$5:$O$300,'5 set'!$G$28)</f>
        <v>0</v>
      </c>
      <c r="BO7" s="303" t="str">
        <f t="shared" ref="BO7:BO26" si="21">IFERROR(BN7/(BL7+BN7+BP7), " ")</f>
        <v xml:space="preserve"> </v>
      </c>
      <c r="BP7" s="371">
        <f>COUNTIFS('5 set'!$L$5:$L$300,'Resumo 5'!$BE7, '5 set'!$N$5:$N$300,'5 set'!$G$26,'5 set'!$O$5:$O$300,'5 set'!$G$31)</f>
        <v>0</v>
      </c>
      <c r="BQ7" s="303" t="str">
        <f t="shared" ref="BQ7:BQ26" si="22">IFERROR(BP7/(BL7+BN7+BP7), " ")</f>
        <v xml:space="preserve"> </v>
      </c>
      <c r="BR7" s="371">
        <f>COUNTIFS('5 set'!$L$5:$L$300,'Resumo 5'!$BE7, '5 set'!$N$5:$N$300,'5 set'!$G$27,'5 set'!$O$5:$O$300,'5 set'!$G$30)</f>
        <v>0</v>
      </c>
      <c r="BS7" s="303" t="str">
        <f t="shared" ref="BS7:BS26" si="23">IFERROR(BR7/(BR7+BT7+BV7)," ")</f>
        <v xml:space="preserve"> </v>
      </c>
      <c r="BT7" s="371">
        <f>COUNTIFS('5 set'!$L$5:$L$300,'Resumo 5'!$BE7, '5 set'!$N$5:$N$300,'5 set'!$G$27,'5 set'!$O$5:$O$300,'5 set'!$G$28)</f>
        <v>0</v>
      </c>
      <c r="BU7" s="303" t="str">
        <f t="shared" ref="BU7:BU26" si="24">IFERROR(BT7/(BR7+BT7+BV7), " ")</f>
        <v xml:space="preserve"> </v>
      </c>
      <c r="BV7" s="371">
        <f>COUNTIFS('5 set'!$L$5:$L$300,'Resumo 5'!$BE7, '5 set'!$N$5:$N$300,'5 set'!$G$27,'5 set'!$O$5:$O$300,'5 set'!$G$31)</f>
        <v>0</v>
      </c>
      <c r="BW7" s="303" t="str">
        <f t="shared" ref="BW7:BW26" si="25">IFERROR(BV7/(BR7+BT7+BV7), " ")</f>
        <v xml:space="preserve"> </v>
      </c>
      <c r="BX7" s="19"/>
      <c r="BY7" s="19"/>
      <c r="BZ7" s="19"/>
      <c r="CA7" s="19"/>
      <c r="CB7" s="19"/>
      <c r="CE7" s="586">
        <v>1</v>
      </c>
      <c r="CF7" s="587"/>
      <c r="CG7" s="314">
        <f>'5 set'!Z171</f>
        <v>0</v>
      </c>
      <c r="CH7" s="315">
        <f>'5 set'!AA171</f>
        <v>0</v>
      </c>
      <c r="CI7" s="315">
        <f>'5 set'!AB171</f>
        <v>0</v>
      </c>
      <c r="CJ7" s="310">
        <f>'5 set'!AD171</f>
        <v>0</v>
      </c>
      <c r="CK7" s="345" t="str">
        <f>'5 set'!AE171</f>
        <v/>
      </c>
      <c r="CL7" s="314">
        <f>'5 set'!AF171</f>
        <v>0</v>
      </c>
      <c r="CM7" s="315">
        <f>'5 set'!AG171</f>
        <v>0</v>
      </c>
      <c r="CN7" s="315">
        <f>'5 set'!AH171</f>
        <v>0</v>
      </c>
      <c r="CO7" s="310">
        <f>'5 set'!AI171</f>
        <v>0</v>
      </c>
      <c r="CP7" s="345" t="str">
        <f>'5 set'!AJ171</f>
        <v/>
      </c>
      <c r="CQ7" s="314">
        <f>'5 set'!AK171</f>
        <v>0</v>
      </c>
      <c r="CR7" s="315">
        <f>'5 set'!AL171</f>
        <v>0</v>
      </c>
      <c r="CS7" s="315">
        <f>'5 set'!AM171</f>
        <v>0</v>
      </c>
      <c r="CT7" s="310">
        <f>'5 set'!AN171</f>
        <v>0</v>
      </c>
      <c r="CU7" s="345" t="str">
        <f>'5 set'!AO171</f>
        <v/>
      </c>
      <c r="CV7" s="314">
        <f>'5 set'!AP171</f>
        <v>0</v>
      </c>
      <c r="CW7" s="315">
        <f>'5 set'!AQ171</f>
        <v>0</v>
      </c>
      <c r="CX7" s="315">
        <f>'5 set'!AR171</f>
        <v>0</v>
      </c>
      <c r="CY7" s="310">
        <f>'5 set'!AS171</f>
        <v>0</v>
      </c>
      <c r="CZ7" s="345" t="str">
        <f>'5 set'!AT171</f>
        <v/>
      </c>
      <c r="DA7" s="314">
        <f>'5 set'!AU171</f>
        <v>0</v>
      </c>
      <c r="DB7" s="315">
        <f>'5 set'!AV171</f>
        <v>0</v>
      </c>
      <c r="DC7" s="315">
        <f>'5 set'!AW171</f>
        <v>0</v>
      </c>
      <c r="DD7" s="310">
        <f>'5 set'!AX171</f>
        <v>0</v>
      </c>
      <c r="DE7" s="345" t="str">
        <f>'5 set'!AY171</f>
        <v/>
      </c>
      <c r="DF7" s="315">
        <f>'5 set'!BE171</f>
        <v>0</v>
      </c>
      <c r="DG7" s="315">
        <f>'5 set'!BF171</f>
        <v>0</v>
      </c>
      <c r="DH7" s="315">
        <f>'5 set'!BG171</f>
        <v>0</v>
      </c>
      <c r="DI7" s="310">
        <f>'5 set'!BH171</f>
        <v>0</v>
      </c>
      <c r="DJ7" s="346" t="str">
        <f>'5 set'!BI171</f>
        <v/>
      </c>
      <c r="DK7" s="323">
        <f>SUM(CG7,DA7,DF7)</f>
        <v>0</v>
      </c>
      <c r="DL7" s="323">
        <f>SUM(CI7,CN7,CS7,CX7,DC7,DH7)</f>
        <v>0</v>
      </c>
      <c r="DM7" s="323">
        <f>DK7-DL7</f>
        <v>0</v>
      </c>
      <c r="DN7" s="343" t="str">
        <f>IFERROR(AVERAGE(CK7,CP7,CU7,CZ7,DE7,DJ7), "0")</f>
        <v>0</v>
      </c>
    </row>
    <row r="8" spans="1:118" ht="15.75" thickBot="1" x14ac:dyDescent="0.3">
      <c r="A8" s="369">
        <f>'5 set'!F8</f>
        <v>0</v>
      </c>
      <c r="B8" s="250">
        <f>'5 set'!AD75</f>
        <v>0</v>
      </c>
      <c r="C8" s="260" t="str">
        <f>'5 set'!AE75</f>
        <v/>
      </c>
      <c r="D8" s="251">
        <f>'5 set'!AI75</f>
        <v>0</v>
      </c>
      <c r="E8" s="263" t="str">
        <f>'5 set'!AJ75</f>
        <v/>
      </c>
      <c r="F8" s="250">
        <f>'5 set'!AS75</f>
        <v>0</v>
      </c>
      <c r="G8" s="260" t="str">
        <f>'5 set'!AT75</f>
        <v/>
      </c>
      <c r="H8" s="251">
        <f>'5 set'!AX75</f>
        <v>0</v>
      </c>
      <c r="I8" s="263" t="str">
        <f>'5 set'!AY75</f>
        <v/>
      </c>
      <c r="J8" s="250">
        <f>'5 set'!BH75</f>
        <v>0</v>
      </c>
      <c r="K8" s="260" t="str">
        <f>'5 set'!BI75</f>
        <v/>
      </c>
      <c r="L8" s="252">
        <f>'5 set'!AN75</f>
        <v>0</v>
      </c>
      <c r="M8" s="263" t="str">
        <f>'5 set'!AO75</f>
        <v/>
      </c>
      <c r="N8" s="369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73">
        <f>SUM('5 set'!AD37,'5 set'!AD46,'5 set'!AD55,'5 set'!AD64,'5 set'!AD73,'5 set'!AD82,'5 set'!AD91,'5 set'!AD100,'5 set'!AD109,'5 set'!AD118,'5 set'!AD127,'5 set'!AD136,'5 set'!AD145,'5 set'!AD154,'5 set'!AD163)</f>
        <v>0</v>
      </c>
      <c r="S8" s="274" t="str">
        <f>IFERROR(AVERAGE('5 set'!AE37,'5 set'!AE46,'5 set'!AE55,'5 set'!AE64,'5 set'!AE73,'5 set'!AE82,'5 set'!AE91,'5 set'!AE100,'5 set'!AE109,'5 set'!AE118,'5 set'!AE127,'5 set'!AE136,'5 set'!AE145,'5 set'!AE154,'5 set'!AE163), " ")</f>
        <v xml:space="preserve"> </v>
      </c>
      <c r="T8" s="219">
        <f>SUM('5 set'!AI37,'5 set'!AI46,'5 set'!AI55,'5 set'!AI64,'5 set'!AI73,'5 set'!AI82,'5 set'!AI91,'5 set'!AI100,'5 set'!AI109,'5 set'!AI118,'5 set'!AI127,'5 set'!AI136,'5 set'!AI145,'5 set'!AI154,'5 set'!AI163)</f>
        <v>0</v>
      </c>
      <c r="U8" s="275" t="str">
        <f>IFERROR(AVERAGE('5 set'!AJ37,'5 set'!AJ46,'5 set'!AJ55,'5 set'!AJ64,'5 set'!AJ73,'5 set'!AJ82,'5 set'!AJ91,'5 set'!AJ100,'5 set'!AJ109,'5 set'!AJ118,'5 set'!AJ127,'5 set'!AJ136,'5 set'!AJ145,'5 set'!AJ154,'5 set'!AJ163), " ")</f>
        <v xml:space="preserve"> </v>
      </c>
      <c r="V8" s="273">
        <f>SUM('5 set'!AS37,'5 set'!AS46,'5 set'!AS55,'5 set'!AS64,'5 set'!AS73,'5 set'!AS82,'5 set'!AS91,'5 set'!AS100,'5 set'!AS109,'5 set'!AS118,'5 set'!AS127,'5 set'!AS136,'5 set'!AS145,'5 set'!AS154,'5 set'!AS163)</f>
        <v>0</v>
      </c>
      <c r="W8" s="274" t="str">
        <f>IFERROR(AVERAGE('5 set'!AT37,'5 set'!AT46,'5 set'!AT55,'5 set'!AT64,'5 set'!AT73,'5 set'!AT82,'5 set'!AT91,'5 set'!AT100,'5 set'!AT109,'5 set'!AT118,'5 set'!AT127,'5 set'!AT136,'5 set'!AT145,'5 set'!AT154,'5 set'!AT163), " ")</f>
        <v xml:space="preserve"> </v>
      </c>
      <c r="X8" s="219">
        <f>SUM('5 set'!AX37,'5 set'!AX46,'5 set'!AX55,'5 set'!AX64,'5 set'!AX73,'5 set'!AX82,'5 set'!AX91,'5 set'!AX100,'5 set'!AX109,'5 set'!AX118,'5 set'!AX127,'5 set'!AX136,'5 set'!AX145,'5 set'!AX154,'5 set'!AX163)</f>
        <v>0</v>
      </c>
      <c r="Y8" s="284" t="str">
        <f>IFERROR(AVERAGE('5 set'!AY37,'5 set'!AY46,'5 set'!AY55,'5 set'!AY64,'5 set'!AY73,'5 set'!AY82,'5 set'!AY91,'5 set'!AY100,'5 set'!AY109,'5 set'!AY118,'5 set'!AY127,'5 set'!AY136,'5 set'!AY145,'5 set'!AY154,'5 set'!AY163), " ")</f>
        <v xml:space="preserve"> </v>
      </c>
      <c r="Z8" s="273">
        <f>SUM('5 set'!BH37,'5 set'!BH46,'5 set'!BH55,'5 set'!BH64,'5 set'!BH73,'5 set'!BH82,'5 set'!BH91,'5 set'!BH100,'5 set'!BH109,'5 set'!BH118,'5 set'!BH127,'5 set'!BH136,'5 set'!BH145,'5 set'!BH154,'5 set'!BH163)</f>
        <v>0</v>
      </c>
      <c r="AA8" s="287" t="str">
        <f>IFERROR(AVERAGE('5 set'!BI37,'5 set'!BI46,'5 set'!BI55,'5 set'!BI64,'5 set'!BI73,'5 set'!BI82,'5 set'!BI91,'5 set'!BI100,'5 set'!BI109,'5 set'!BI118,'5 set'!BI127,'5 set'!BI136,'5 set'!BI145,'5 set'!BI154,'5 set'!BI163), " ")</f>
        <v xml:space="preserve"> </v>
      </c>
      <c r="AB8" s="219">
        <f>SUM('5 set'!AN37,'5 set'!AN46,'5 set'!AN55,'5 set'!AN64,'5 set'!AN73,'5 set'!AN82,'5 set'!AN91,'5 set'!AN100,'5 set'!AN109,'5 set'!AN118,'5 set'!AN127,'5 set'!AN136,'5 set'!AN145,'5 set'!AN154,'5 set'!AN163)</f>
        <v>0</v>
      </c>
      <c r="AC8" s="284" t="str">
        <f>IFERROR(AVERAGE('5 set'!AO37,'5 set'!AO46,'5 set'!AO55,'5 set'!AO64,'5 set'!AO73,'5 set'!AO82,'5 set'!AO91,'5 set'!AO100,'5 set'!AO109,'5 set'!AO118,'5 set'!AO127,'5 set'!AO136,'5 set'!AO145,'5 set'!AO154,'5 set'!AO163), " ")</f>
        <v xml:space="preserve"> </v>
      </c>
      <c r="AD8" s="414">
        <f t="shared" si="3"/>
        <v>0</v>
      </c>
      <c r="AE8" s="399" t="str">
        <f t="shared" si="4"/>
        <v xml:space="preserve"> </v>
      </c>
      <c r="AG8" s="336">
        <f t="shared" si="0"/>
        <v>0</v>
      </c>
      <c r="AH8" s="338">
        <f>COUNTIFS('5 set'!$O$5:$O$300,'5 set'!$G$29, '5 set'!$L$5:$L$300,AG8)</f>
        <v>0</v>
      </c>
      <c r="AI8" s="338">
        <f>COUNTIFS('5 set'!$O$5:$O$300,'5 set'!$G$28, '5 set'!$L$5:$L$300,AG8)</f>
        <v>0</v>
      </c>
      <c r="AJ8" s="229">
        <f t="shared" si="5"/>
        <v>0</v>
      </c>
      <c r="AL8" s="341">
        <f t="shared" si="6"/>
        <v>0</v>
      </c>
      <c r="AM8" s="371">
        <f>COUNTIFS('5 set'!$L$5:$L$300,'Resumo 5'!AL8,'5 set'!$N$5:$N$300,'5 set'!$G$23,'5 set'!$O$5:$O$300,'5 set'!$G$29)</f>
        <v>0</v>
      </c>
      <c r="AN8" s="304" t="str">
        <f t="shared" si="9"/>
        <v xml:space="preserve"> </v>
      </c>
      <c r="AO8" s="371">
        <f>COUNTIFS('5 set'!$L$5:$L$300,'Resumo 5'!$AL8,'5 set'!$N$5:$N$300,'5 set'!$G$23,'5 set'!$O$5:$O$300,'5 set'!$G$28)</f>
        <v>0</v>
      </c>
      <c r="AP8" s="304" t="str">
        <f t="shared" si="10"/>
        <v xml:space="preserve"> </v>
      </c>
      <c r="AQ8" s="371">
        <f>COUNTIFS('5 set'!$L$5:$L$300,'Resumo 5'!$AL8,'5 set'!$N$5:$N$300,'5 set'!$G$23,'5 set'!$O$5:$O$300,'5 set'!$G$31)</f>
        <v>0</v>
      </c>
      <c r="AR8" s="304" t="str">
        <f t="shared" si="7"/>
        <v xml:space="preserve"> </v>
      </c>
      <c r="AS8" s="371">
        <f>COUNTIFS('5 set'!$L$5:$L$300,'Resumo 5'!$AL8,'5 set'!$N$5:$N$300,'5 set'!$G$22,'5 set'!$O$5:$O$300,'5 set'!$G$29)</f>
        <v>0</v>
      </c>
      <c r="AT8" s="304" t="str">
        <f t="shared" si="11"/>
        <v xml:space="preserve"> </v>
      </c>
      <c r="AU8" s="371">
        <f>COUNTIFS('5 set'!$L$5:$L$300,'Resumo 5'!$AL8,'5 set'!$N$5:$N$300,'5 set'!$G$22,'5 set'!$O$5:$O$300,'5 set'!$G$28)</f>
        <v>0</v>
      </c>
      <c r="AV8" s="304" t="str">
        <f t="shared" si="12"/>
        <v xml:space="preserve"> </v>
      </c>
      <c r="AW8" s="371">
        <f>COUNTIFS('5 set'!$L$5:$L$300,'Resumo 5'!$AL8,'5 set'!$N$5:$N$300,'5 set'!$G$25,'5 set'!$O$5:$O$300,'5 set'!$G$31)</f>
        <v>0</v>
      </c>
      <c r="AX8" s="304" t="str">
        <f t="shared" si="13"/>
        <v xml:space="preserve"> </v>
      </c>
      <c r="AY8" s="371">
        <f>COUNTIFS('5 set'!$L$5:$L$300,'Resumo 5'!$AL8,'5 set'!$N$5:$N$300,'5 set'!$G$25,'5 set'!$O$5:$O$300,'5 set'!$G$29)</f>
        <v>0</v>
      </c>
      <c r="AZ8" s="304" t="str">
        <f t="shared" si="14"/>
        <v xml:space="preserve"> </v>
      </c>
      <c r="BA8" s="371">
        <f>COUNTIFS('5 set'!$L$5:$L$300,'Resumo 5'!$AL8,'5 set'!$N$5:$N$300,'5 set'!$G$25,'5 set'!$O$5:$O$300,'5 set'!$G$28)</f>
        <v>0</v>
      </c>
      <c r="BB8" s="304" t="str">
        <f t="shared" si="15"/>
        <v xml:space="preserve"> </v>
      </c>
      <c r="BC8" s="371">
        <f>COUNTIFS('5 set'!$L$5:$L$300,'Resumo 5'!AL8, '5 set'!$N$5:$N$300,"B",'5 set'!$O$5:$O$300,"C")</f>
        <v>0</v>
      </c>
      <c r="BD8" s="304" t="str">
        <f t="shared" si="16"/>
        <v xml:space="preserve"> </v>
      </c>
      <c r="BE8" s="341">
        <f t="shared" si="8"/>
        <v>0</v>
      </c>
      <c r="BF8" s="371">
        <f>COUNTIFS('5 set'!$L$5:$L$300,'Resumo 5'!$BE8, '5 set'!$N$5:$N$300,'5 set'!$G$24,'5 set'!$O$5:$O$300,'5 set'!$G$30)</f>
        <v>0</v>
      </c>
      <c r="BG8" s="304" t="str">
        <f t="shared" si="17"/>
        <v xml:space="preserve"> </v>
      </c>
      <c r="BH8" s="371">
        <f>COUNTIFS('5 set'!$L$5:$L$300,'Resumo 5'!$BE8, '5 set'!$N$5:$N$300,'5 set'!$G$24,'5 set'!$O$5:$O$300,'5 set'!$G$28)</f>
        <v>0</v>
      </c>
      <c r="BI8" s="304" t="str">
        <f t="shared" si="18"/>
        <v xml:space="preserve"> </v>
      </c>
      <c r="BJ8" s="371">
        <f>COUNTIFS('5 set'!$L$5:$L$300,'Resumo 5'!$BE8, '5 set'!$N$5:$N$300,'5 set'!$G$24,'5 set'!$O$5:$O$300,'5 set'!$G$31)</f>
        <v>0</v>
      </c>
      <c r="BK8" s="304" t="str">
        <f t="shared" si="19"/>
        <v xml:space="preserve"> </v>
      </c>
      <c r="BL8" s="371">
        <f>COUNTIFS('5 set'!$L$5:$L$300,'Resumo 5'!$BE8, '5 set'!$N$5:$N$300,'5 set'!$G$26,'5 set'!$O$5:$O$300,'5 set'!$G$30)</f>
        <v>0</v>
      </c>
      <c r="BM8" s="304" t="str">
        <f t="shared" si="20"/>
        <v xml:space="preserve"> </v>
      </c>
      <c r="BN8" s="371">
        <f>COUNTIFS('5 set'!$L$5:$L$300,'Resumo 5'!$BE8, '5 set'!$N$5:$N$300,'5 set'!$G$26,'5 set'!$O$5:$O$300,'5 set'!$G$28)</f>
        <v>0</v>
      </c>
      <c r="BO8" s="304" t="str">
        <f t="shared" si="21"/>
        <v xml:space="preserve"> </v>
      </c>
      <c r="BP8" s="371">
        <f>COUNTIFS('5 set'!$L$5:$L$300,'Resumo 5'!$BE8, '5 set'!$N$5:$N$300,'5 set'!$G$26,'5 set'!$O$5:$O$300,'5 set'!$G$31)</f>
        <v>0</v>
      </c>
      <c r="BQ8" s="304" t="str">
        <f t="shared" si="22"/>
        <v xml:space="preserve"> </v>
      </c>
      <c r="BR8" s="371">
        <f>COUNTIFS('5 set'!$L$5:$L$300,'Resumo 5'!$BE8, '5 set'!$N$5:$N$300,'5 set'!$G$27,'5 set'!$O$5:$O$300,'5 set'!$G$30)</f>
        <v>0</v>
      </c>
      <c r="BS8" s="304" t="str">
        <f t="shared" si="23"/>
        <v xml:space="preserve"> </v>
      </c>
      <c r="BT8" s="371">
        <f>COUNTIFS('5 set'!$L$5:$L$300,'Resumo 5'!$BE8, '5 set'!$N$5:$N$300,'5 set'!$G$27,'5 set'!$O$5:$O$300,'5 set'!$G$28)</f>
        <v>0</v>
      </c>
      <c r="BU8" s="304" t="str">
        <f t="shared" si="24"/>
        <v xml:space="preserve"> </v>
      </c>
      <c r="BV8" s="371">
        <f>COUNTIFS('5 set'!$L$5:$L$300,'Resumo 5'!$BE8, '5 set'!$N$5:$N$300,'5 set'!$G$27,'5 set'!$O$5:$O$300,'5 set'!$G$31)</f>
        <v>0</v>
      </c>
      <c r="BW8" s="304" t="str">
        <f t="shared" si="25"/>
        <v xml:space="preserve"> </v>
      </c>
      <c r="BX8" s="19"/>
      <c r="BY8" s="19"/>
      <c r="BZ8" s="19"/>
      <c r="CA8" s="19"/>
      <c r="CB8" s="19"/>
      <c r="CE8" s="588">
        <v>2</v>
      </c>
      <c r="CF8" s="589"/>
      <c r="CG8" s="244">
        <f>'5 set'!Z172</f>
        <v>0</v>
      </c>
      <c r="CH8" s="245">
        <f>'5 set'!AA172</f>
        <v>0</v>
      </c>
      <c r="CI8" s="245">
        <f>'5 set'!AB172</f>
        <v>0</v>
      </c>
      <c r="CJ8" s="98">
        <f>'5 set'!AD172</f>
        <v>0</v>
      </c>
      <c r="CK8" s="307" t="str">
        <f>'5 set'!AE172</f>
        <v/>
      </c>
      <c r="CL8" s="244">
        <f>'5 set'!AF172</f>
        <v>0</v>
      </c>
      <c r="CM8" s="245">
        <f>'5 set'!AG172</f>
        <v>0</v>
      </c>
      <c r="CN8" s="245">
        <f>'5 set'!AH172</f>
        <v>0</v>
      </c>
      <c r="CO8" s="98">
        <f>'5 set'!AI172</f>
        <v>0</v>
      </c>
      <c r="CP8" s="134" t="str">
        <f>'5 set'!AJ172</f>
        <v/>
      </c>
      <c r="CQ8" s="244">
        <f>'5 set'!AK172</f>
        <v>0</v>
      </c>
      <c r="CR8" s="245">
        <f>'5 set'!AL172</f>
        <v>0</v>
      </c>
      <c r="CS8" s="245">
        <f>'5 set'!AM172</f>
        <v>0</v>
      </c>
      <c r="CT8" s="98">
        <f>'5 set'!AN172</f>
        <v>0</v>
      </c>
      <c r="CU8" s="307" t="str">
        <f>'5 set'!AO172</f>
        <v/>
      </c>
      <c r="CV8" s="244">
        <f>'5 set'!AP172</f>
        <v>0</v>
      </c>
      <c r="CW8" s="245">
        <f>'5 set'!AQ172</f>
        <v>0</v>
      </c>
      <c r="CX8" s="245">
        <f>'5 set'!AR172</f>
        <v>0</v>
      </c>
      <c r="CY8" s="98">
        <f>'5 set'!AS172</f>
        <v>0</v>
      </c>
      <c r="CZ8" s="307" t="str">
        <f>'5 set'!AT172</f>
        <v/>
      </c>
      <c r="DA8" s="244">
        <f>'5 set'!AU172</f>
        <v>0</v>
      </c>
      <c r="DB8" s="245">
        <f>'5 set'!AV172</f>
        <v>0</v>
      </c>
      <c r="DC8" s="245">
        <f>'5 set'!AW172</f>
        <v>0</v>
      </c>
      <c r="DD8" s="98">
        <f>'5 set'!AX172</f>
        <v>0</v>
      </c>
      <c r="DE8" s="307" t="str">
        <f>'5 set'!AY172</f>
        <v/>
      </c>
      <c r="DF8" s="245">
        <f>'5 set'!BE172</f>
        <v>0</v>
      </c>
      <c r="DG8" s="245">
        <f>'5 set'!BF172</f>
        <v>0</v>
      </c>
      <c r="DH8" s="245">
        <f>'5 set'!BG172</f>
        <v>0</v>
      </c>
      <c r="DI8" s="98">
        <f>'5 set'!BH172</f>
        <v>0</v>
      </c>
      <c r="DJ8" s="328" t="str">
        <f>'5 set'!BI172</f>
        <v/>
      </c>
      <c r="DK8" s="313">
        <f t="shared" ref="DK8:DK12" si="26">SUM(CG8,DA8,DF8)</f>
        <v>0</v>
      </c>
      <c r="DL8" s="313">
        <f t="shared" ref="DL8:DL12" si="27">SUM(CI8,CN8,CS8,CX8,DC8,DH8)</f>
        <v>0</v>
      </c>
      <c r="DM8" s="313">
        <f t="shared" ref="DM8:DM12" si="28">DK8-DL8</f>
        <v>0</v>
      </c>
      <c r="DN8" s="258" t="str">
        <f t="shared" ref="DN8:DN12" si="29">IFERROR(AVERAGE(CK8,CP8,CU8,CZ8,DE8,DJ8), "0")</f>
        <v>0</v>
      </c>
    </row>
    <row r="9" spans="1:118" ht="15.75" thickBot="1" x14ac:dyDescent="0.3">
      <c r="A9" s="369">
        <f>'5 set'!F9</f>
        <v>0</v>
      </c>
      <c r="B9" s="250">
        <f>'5 set'!AD84</f>
        <v>0</v>
      </c>
      <c r="C9" s="260" t="str">
        <f>'5 set'!AE84</f>
        <v/>
      </c>
      <c r="D9" s="251">
        <f>'5 set'!AI84</f>
        <v>0</v>
      </c>
      <c r="E9" s="263" t="str">
        <f>'5 set'!AJ84</f>
        <v/>
      </c>
      <c r="F9" s="250">
        <f>'5 set'!AS84</f>
        <v>0</v>
      </c>
      <c r="G9" s="260" t="str">
        <f>'5 set'!AT84</f>
        <v/>
      </c>
      <c r="H9" s="251">
        <f>'5 set'!AX84</f>
        <v>0</v>
      </c>
      <c r="I9" s="263" t="str">
        <f>'5 set'!AY84</f>
        <v/>
      </c>
      <c r="J9" s="250">
        <f>'5 set'!BH84</f>
        <v>0</v>
      </c>
      <c r="K9" s="260" t="str">
        <f>'5 set'!BI84</f>
        <v/>
      </c>
      <c r="L9" s="252">
        <f>'5 set'!AN84</f>
        <v>0</v>
      </c>
      <c r="M9" s="263" t="str">
        <f>'5 set'!AO84</f>
        <v/>
      </c>
      <c r="N9" s="369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277">
        <f>SUM('5 set'!AD38,'5 set'!AD47,'5 set'!AD56,'5 set'!AD65,'5 set'!AD74,'5 set'!AD83,'5 set'!AD92,'5 set'!AD101,'5 set'!AD110,'5 set'!AD119,'5 set'!AD128,'5 set'!AD137,'5 set'!AD146,'5 set'!AD155,'5 set'!AD164)</f>
        <v>0</v>
      </c>
      <c r="S9" s="278" t="str">
        <f>IFERROR(AVERAGE('5 set'!AE38,'5 set'!AE47,'5 set'!AE56,'5 set'!AE65,'5 set'!AE74,'5 set'!AE83,'5 set'!AE92,'5 set'!AE101,'5 set'!AE110,'5 set'!AE119,'5 set'!AE128,'5 set'!AE137,'5 set'!AE146,'5 set'!AE155,'5 set'!AE164), " ")</f>
        <v xml:space="preserve"> </v>
      </c>
      <c r="T9" s="279">
        <f>SUM('5 set'!AI38,'5 set'!AI47,'5 set'!AI56,'5 set'!AI65,'5 set'!AI74,'5 set'!AI83,'5 set'!AI92,'5 set'!AI101,'5 set'!AI110,'5 set'!AI119,'5 set'!AI128,'5 set'!AI137,'5 set'!AI146,'5 set'!AI155,'5 set'!AI164)</f>
        <v>0</v>
      </c>
      <c r="U9" s="280" t="str">
        <f>IFERROR(AVERAGE('5 set'!AJ38,'5 set'!AJ47,'5 set'!AJ56,'5 set'!AJ65,'5 set'!AJ74,'5 set'!AJ83,'5 set'!AJ92,'5 set'!AJ101,'5 set'!AJ110,'5 set'!AJ119,'5 set'!AJ128,'5 set'!AJ137,'5 set'!AJ146,'5 set'!AJ155,'5 set'!AJ164), " ")</f>
        <v xml:space="preserve"> </v>
      </c>
      <c r="V9" s="277">
        <f>SUM('5 set'!AS38,'5 set'!AS47,'5 set'!AS56,'5 set'!AS65,'5 set'!AS74,'5 set'!AS83,'5 set'!AS92,'5 set'!AS101,'5 set'!AS110,'5 set'!AS119,'5 set'!AS128,'5 set'!AS137,'5 set'!AS146,'5 set'!AS155,'5 set'!AS164)</f>
        <v>0</v>
      </c>
      <c r="W9" s="278" t="str">
        <f>IFERROR(AVERAGE('5 set'!AT38,'5 set'!AT47,'5 set'!AT56,'5 set'!AT65,'5 set'!AT74,'5 set'!AT83,'5 set'!AT92,'5 set'!AT101,'5 set'!AT110,'5 set'!AT119,'5 set'!AT128,'5 set'!AT137,'5 set'!AT146,'5 set'!AT155,'5 set'!AT164), " ")</f>
        <v xml:space="preserve"> </v>
      </c>
      <c r="X9" s="279">
        <f>SUM('5 set'!AX38,'5 set'!AX47,'5 set'!AX56,'5 set'!AX65,'5 set'!AX74,'5 set'!AX83,'5 set'!AX92,'5 set'!AX101,'5 set'!AX110,'5 set'!AX119,'5 set'!AX128,'5 set'!AX137,'5 set'!AX146,'5 set'!AX155,'5 set'!AX164)</f>
        <v>0</v>
      </c>
      <c r="Y9" s="285" t="str">
        <f>IFERROR(AVERAGE('5 set'!AY38,'5 set'!AY47,'5 set'!AY56,'5 set'!AY65,'5 set'!AY74,'5 set'!AY83,'5 set'!AY92,'5 set'!AY101,'5 set'!AY110,'5 set'!AY119,'5 set'!AY128,'5 set'!AY137,'5 set'!AY146,'5 set'!AY155,'5 set'!AY164), " ")</f>
        <v xml:space="preserve"> </v>
      </c>
      <c r="Z9" s="277">
        <f>SUM('5 set'!BH38,'5 set'!BH47,'5 set'!BH56,'5 set'!BH65,'5 set'!BH74,'5 set'!BH83,'5 set'!BH92,'5 set'!BH101,'5 set'!BH110,'5 set'!BH119,'5 set'!BH128,'5 set'!BH137,'5 set'!BH146,'5 set'!BH155,'5 set'!BH164)</f>
        <v>0</v>
      </c>
      <c r="AA9" s="288" t="str">
        <f>IFERROR(AVERAGE('5 set'!BI38,'5 set'!BI47,'5 set'!BI56,'5 set'!BI65,'5 set'!BI74,'5 set'!BI83,'5 set'!BI92,'5 set'!BI101,'5 set'!BI110,'5 set'!BI119,'5 set'!BI128,'5 set'!BI137,'5 set'!BI146,'5 set'!BI155,'5 set'!BI164), " ")</f>
        <v xml:space="preserve"> </v>
      </c>
      <c r="AB9" s="279">
        <f>SUM('5 set'!AN38,'5 set'!AN47,'5 set'!AN56,'5 set'!AN65,'5 set'!AN74,'5 set'!AN83,'5 set'!AN92,'5 set'!AN101,'5 set'!AN110,'5 set'!AN119,'5 set'!AN128,'5 set'!AN137,'5 set'!AN146,'5 set'!AN155,'5 set'!AN164)</f>
        <v>0</v>
      </c>
      <c r="AC9" s="285" t="str">
        <f>IFERROR(AVERAGE('5 set'!AO38,'5 set'!AO47,'5 set'!AO56,'5 set'!AO65,'5 set'!AO74,'5 set'!AO83,'5 set'!AO92,'5 set'!AO101,'5 set'!AO110,'5 set'!AO119,'5 set'!AO128,'5 set'!AO137,'5 set'!AO146,'5 set'!AO155,'5 set'!AO164), " ")</f>
        <v xml:space="preserve"> </v>
      </c>
      <c r="AD9" s="415">
        <f t="shared" si="3"/>
        <v>0</v>
      </c>
      <c r="AE9" s="412" t="str">
        <f t="shared" si="4"/>
        <v xml:space="preserve"> </v>
      </c>
      <c r="AG9" s="336">
        <f t="shared" si="0"/>
        <v>0</v>
      </c>
      <c r="AH9" s="338">
        <f>COUNTIFS('5 set'!$O$5:$O$300,'5 set'!$G$29, '5 set'!$L$5:$L$300,AG9)</f>
        <v>0</v>
      </c>
      <c r="AI9" s="338">
        <f>COUNTIFS('5 set'!$O$5:$O$300,'5 set'!$G$28, '5 set'!$L$5:$L$300,AG9)</f>
        <v>0</v>
      </c>
      <c r="AJ9" s="229">
        <f t="shared" si="5"/>
        <v>0</v>
      </c>
      <c r="AL9" s="342">
        <f t="shared" si="6"/>
        <v>0</v>
      </c>
      <c r="AM9" s="371">
        <f>COUNTIFS('5 set'!$L$5:$L$300,'Resumo 5'!AL9,'5 set'!$N$5:$N$300,'5 set'!$G$23,'5 set'!$O$5:$O$300,'5 set'!$G$29)</f>
        <v>0</v>
      </c>
      <c r="AN9" s="303" t="str">
        <f t="shared" si="9"/>
        <v xml:space="preserve"> </v>
      </c>
      <c r="AO9" s="371">
        <f>COUNTIFS('5 set'!$L$5:$L$300,'Resumo 5'!$AL9,'5 set'!$N$5:$N$300,'5 set'!$G$23,'5 set'!$O$5:$O$300,'5 set'!$G$28)</f>
        <v>0</v>
      </c>
      <c r="AP9" s="303" t="str">
        <f t="shared" si="10"/>
        <v xml:space="preserve"> </v>
      </c>
      <c r="AQ9" s="371">
        <f>COUNTIFS('5 set'!$L$5:$L$300,'Resumo 5'!$AL9,'5 set'!$N$5:$N$300,'5 set'!$G$23,'5 set'!$O$5:$O$300,'5 set'!$G$31)</f>
        <v>0</v>
      </c>
      <c r="AR9" s="303" t="str">
        <f t="shared" si="7"/>
        <v xml:space="preserve"> </v>
      </c>
      <c r="AS9" s="371">
        <f>COUNTIFS('5 set'!$L$5:$L$300,'Resumo 5'!$AL9,'5 set'!$N$5:$N$300,'5 set'!$G$22,'5 set'!$O$5:$O$300,'5 set'!$G$29)</f>
        <v>0</v>
      </c>
      <c r="AT9" s="303" t="str">
        <f t="shared" si="11"/>
        <v xml:space="preserve"> </v>
      </c>
      <c r="AU9" s="371">
        <f>COUNTIFS('5 set'!$L$5:$L$300,'Resumo 5'!$AL9,'5 set'!$N$5:$N$300,'5 set'!$G$22,'5 set'!$O$5:$O$300,'5 set'!$G$28)</f>
        <v>0</v>
      </c>
      <c r="AV9" s="303" t="str">
        <f t="shared" si="12"/>
        <v xml:space="preserve"> </v>
      </c>
      <c r="AW9" s="371">
        <f>COUNTIFS('5 set'!$L$5:$L$300,'Resumo 5'!$AL9,'5 set'!$N$5:$N$300,'5 set'!$G$25,'5 set'!$O$5:$O$300,'5 set'!$G$31)</f>
        <v>0</v>
      </c>
      <c r="AX9" s="303" t="str">
        <f t="shared" si="13"/>
        <v xml:space="preserve"> </v>
      </c>
      <c r="AY9" s="371">
        <f>COUNTIFS('5 set'!$L$5:$L$300,'Resumo 5'!$AL9,'5 set'!$N$5:$N$300,'5 set'!$G$25,'5 set'!$O$5:$O$300,'5 set'!$G$29)</f>
        <v>0</v>
      </c>
      <c r="AZ9" s="303" t="str">
        <f t="shared" si="14"/>
        <v xml:space="preserve"> </v>
      </c>
      <c r="BA9" s="371">
        <f>COUNTIFS('5 set'!$L$5:$L$300,'Resumo 5'!$AL9,'5 set'!$N$5:$N$300,'5 set'!$G$25,'5 set'!$O$5:$O$300,'5 set'!$G$28)</f>
        <v>0</v>
      </c>
      <c r="BB9" s="303" t="str">
        <f t="shared" si="15"/>
        <v xml:space="preserve"> </v>
      </c>
      <c r="BC9" s="377">
        <f>COUNTIFS('5 set'!$L$5:$L$300,'Resumo 5'!AL9, '5 set'!$N$5:$N$300,"B",'5 set'!$O$5:$O$300,"C")</f>
        <v>0</v>
      </c>
      <c r="BD9" s="303" t="str">
        <f t="shared" si="16"/>
        <v xml:space="preserve"> </v>
      </c>
      <c r="BE9" s="342">
        <f t="shared" si="8"/>
        <v>0</v>
      </c>
      <c r="BF9" s="371">
        <f>COUNTIFS('5 set'!$L$5:$L$300,'Resumo 5'!$BE9, '5 set'!$N$5:$N$300,'5 set'!$G$24,'5 set'!$O$5:$O$300,'5 set'!$G$30)</f>
        <v>0</v>
      </c>
      <c r="BG9" s="303" t="str">
        <f t="shared" si="17"/>
        <v xml:space="preserve"> </v>
      </c>
      <c r="BH9" s="371">
        <f>COUNTIFS('5 set'!$L$5:$L$300,'Resumo 5'!$BE9, '5 set'!$N$5:$N$300,'5 set'!$G$24,'5 set'!$O$5:$O$300,'5 set'!$G$28)</f>
        <v>0</v>
      </c>
      <c r="BI9" s="303" t="str">
        <f t="shared" si="18"/>
        <v xml:space="preserve"> </v>
      </c>
      <c r="BJ9" s="371">
        <f>COUNTIFS('5 set'!$L$5:$L$300,'Resumo 5'!$BE9, '5 set'!$N$5:$N$300,'5 set'!$G$24,'5 set'!$O$5:$O$300,'5 set'!$G$31)</f>
        <v>0</v>
      </c>
      <c r="BK9" s="303" t="str">
        <f t="shared" si="19"/>
        <v xml:space="preserve"> </v>
      </c>
      <c r="BL9" s="371">
        <f>COUNTIFS('5 set'!$L$5:$L$300,'Resumo 5'!$BE9, '5 set'!$N$5:$N$300,'5 set'!$G$26,'5 set'!$O$5:$O$300,'5 set'!$G$30)</f>
        <v>0</v>
      </c>
      <c r="BM9" s="303" t="str">
        <f t="shared" si="20"/>
        <v xml:space="preserve"> </v>
      </c>
      <c r="BN9" s="371">
        <f>COUNTIFS('5 set'!$L$5:$L$300,'Resumo 5'!$BE9, '5 set'!$N$5:$N$300,'5 set'!$G$26,'5 set'!$O$5:$O$300,'5 set'!$G$28)</f>
        <v>0</v>
      </c>
      <c r="BO9" s="303" t="str">
        <f t="shared" si="21"/>
        <v xml:space="preserve"> </v>
      </c>
      <c r="BP9" s="371">
        <f>COUNTIFS('5 set'!$L$5:$L$300,'Resumo 5'!$BE9, '5 set'!$N$5:$N$300,'5 set'!$G$26,'5 set'!$O$5:$O$300,'5 set'!$G$31)</f>
        <v>0</v>
      </c>
      <c r="BQ9" s="303" t="str">
        <f t="shared" si="22"/>
        <v xml:space="preserve"> </v>
      </c>
      <c r="BR9" s="371">
        <f>COUNTIFS('5 set'!$L$5:$L$300,'Resumo 5'!$BE9, '5 set'!$N$5:$N$300,'5 set'!$G$27,'5 set'!$O$5:$O$300,'5 set'!$G$30)</f>
        <v>0</v>
      </c>
      <c r="BS9" s="303" t="str">
        <f t="shared" si="23"/>
        <v xml:space="preserve"> </v>
      </c>
      <c r="BT9" s="371">
        <f>COUNTIFS('5 set'!$L$5:$L$300,'Resumo 5'!$BE9, '5 set'!$N$5:$N$300,'5 set'!$G$27,'5 set'!$O$5:$O$300,'5 set'!$G$28)</f>
        <v>0</v>
      </c>
      <c r="BU9" s="303" t="str">
        <f t="shared" si="24"/>
        <v xml:space="preserve"> </v>
      </c>
      <c r="BV9" s="371">
        <f>COUNTIFS('5 set'!$L$5:$L$300,'Resumo 5'!$BE9, '5 set'!$N$5:$N$300,'5 set'!$G$27,'5 set'!$O$5:$O$300,'5 set'!$G$31)</f>
        <v>0</v>
      </c>
      <c r="BW9" s="303" t="str">
        <f t="shared" si="25"/>
        <v xml:space="preserve"> </v>
      </c>
      <c r="BX9" s="19"/>
      <c r="BY9" s="19"/>
      <c r="BZ9" s="19"/>
      <c r="CA9" s="19"/>
      <c r="CB9" s="19"/>
      <c r="CE9" s="590">
        <v>3</v>
      </c>
      <c r="CF9" s="591"/>
      <c r="CG9" s="316">
        <f>'5 set'!Z173</f>
        <v>0</v>
      </c>
      <c r="CH9" s="317">
        <f>'5 set'!AA173</f>
        <v>0</v>
      </c>
      <c r="CI9" s="317">
        <f>'5 set'!AB173</f>
        <v>0</v>
      </c>
      <c r="CJ9" s="312">
        <f>'5 set'!AD173</f>
        <v>0</v>
      </c>
      <c r="CK9" s="311" t="str">
        <f>'5 set'!AE173</f>
        <v/>
      </c>
      <c r="CL9" s="316">
        <f>'5 set'!AF173</f>
        <v>0</v>
      </c>
      <c r="CM9" s="317">
        <f>'5 set'!AG173</f>
        <v>0</v>
      </c>
      <c r="CN9" s="317">
        <f>'5 set'!AH173</f>
        <v>0</v>
      </c>
      <c r="CO9" s="312">
        <f>'5 set'!AI173</f>
        <v>0</v>
      </c>
      <c r="CP9" s="320" t="str">
        <f>'5 set'!AJ173</f>
        <v/>
      </c>
      <c r="CQ9" s="316">
        <f>'5 set'!AK173</f>
        <v>0</v>
      </c>
      <c r="CR9" s="317">
        <f>'5 set'!AL173</f>
        <v>0</v>
      </c>
      <c r="CS9" s="317">
        <f>'5 set'!AM173</f>
        <v>0</v>
      </c>
      <c r="CT9" s="312">
        <f>'5 set'!AN173</f>
        <v>0</v>
      </c>
      <c r="CU9" s="311" t="str">
        <f>'5 set'!AO173</f>
        <v/>
      </c>
      <c r="CV9" s="316">
        <f>'5 set'!AP173</f>
        <v>0</v>
      </c>
      <c r="CW9" s="317">
        <f>'5 set'!AQ173</f>
        <v>0</v>
      </c>
      <c r="CX9" s="317">
        <f>'5 set'!AR173</f>
        <v>0</v>
      </c>
      <c r="CY9" s="312">
        <f>'5 set'!AS173</f>
        <v>0</v>
      </c>
      <c r="CZ9" s="311" t="str">
        <f>'5 set'!AT173</f>
        <v/>
      </c>
      <c r="DA9" s="316">
        <f>'5 set'!AU173</f>
        <v>0</v>
      </c>
      <c r="DB9" s="317">
        <f>'5 set'!AV173</f>
        <v>0</v>
      </c>
      <c r="DC9" s="317">
        <f>'5 set'!AW173</f>
        <v>0</v>
      </c>
      <c r="DD9" s="312">
        <f>'5 set'!AX173</f>
        <v>0</v>
      </c>
      <c r="DE9" s="311" t="str">
        <f>'5 set'!AY173</f>
        <v/>
      </c>
      <c r="DF9" s="317">
        <f>'5 set'!BE173</f>
        <v>0</v>
      </c>
      <c r="DG9" s="317">
        <f>'5 set'!BF173</f>
        <v>0</v>
      </c>
      <c r="DH9" s="317">
        <f>'5 set'!BG173</f>
        <v>0</v>
      </c>
      <c r="DI9" s="312">
        <f>'5 set'!BH173</f>
        <v>0</v>
      </c>
      <c r="DJ9" s="347" t="str">
        <f>'5 set'!BI173</f>
        <v/>
      </c>
      <c r="DK9" s="323">
        <f t="shared" si="26"/>
        <v>0</v>
      </c>
      <c r="DL9" s="323">
        <f t="shared" si="27"/>
        <v>0</v>
      </c>
      <c r="DM9" s="323">
        <f t="shared" si="28"/>
        <v>0</v>
      </c>
      <c r="DN9" s="402" t="str">
        <f t="shared" si="29"/>
        <v>0</v>
      </c>
    </row>
    <row r="10" spans="1:118" ht="15.75" thickBot="1" x14ac:dyDescent="0.3">
      <c r="A10" s="113">
        <f>'5 set'!F10</f>
        <v>0</v>
      </c>
      <c r="B10" s="250">
        <f>'5 set'!AD93</f>
        <v>0</v>
      </c>
      <c r="C10" s="260" t="str">
        <f>'5 set'!AE93</f>
        <v/>
      </c>
      <c r="D10" s="251">
        <f>'5 set'!AI93</f>
        <v>0</v>
      </c>
      <c r="E10" s="263" t="str">
        <f>'5 set'!AJ93</f>
        <v/>
      </c>
      <c r="F10" s="250">
        <f>'5 set'!AS93</f>
        <v>0</v>
      </c>
      <c r="G10" s="260" t="str">
        <f>'5 set'!AT93</f>
        <v/>
      </c>
      <c r="H10" s="251">
        <f>'5 set'!AX93</f>
        <v>0</v>
      </c>
      <c r="I10" s="263" t="str">
        <f>'5 set'!AY93</f>
        <v/>
      </c>
      <c r="J10" s="250">
        <f>'5 set'!BH93</f>
        <v>0</v>
      </c>
      <c r="K10" s="260" t="str">
        <f>'5 set'!BI93</f>
        <v/>
      </c>
      <c r="L10" s="252">
        <f>'5 set'!AN93</f>
        <v>0</v>
      </c>
      <c r="M10" s="263" t="str">
        <f>'5 set'!AO93</f>
        <v/>
      </c>
      <c r="N10" s="369" t="str">
        <f t="shared" si="1"/>
        <v xml:space="preserve"> </v>
      </c>
      <c r="O10" s="258" t="str">
        <f t="shared" si="2"/>
        <v xml:space="preserve"> </v>
      </c>
      <c r="P10" s="15"/>
      <c r="Q10" s="291" t="s">
        <v>131</v>
      </c>
      <c r="R10" s="256">
        <f>SUM(R4:R9)</f>
        <v>0</v>
      </c>
      <c r="S10" s="282" t="str">
        <f>IFERROR(AVERAGE(S4:S9), " ")</f>
        <v xml:space="preserve"> </v>
      </c>
      <c r="T10" s="257">
        <f>SUM(T4:T9)</f>
        <v>0</v>
      </c>
      <c r="U10" s="196" t="str">
        <f>IFERROR(AVERAGE(U4:U9), " ")</f>
        <v xml:space="preserve"> </v>
      </c>
      <c r="V10" s="256">
        <f>SUM(V4:V9)</f>
        <v>0</v>
      </c>
      <c r="W10" s="282" t="str">
        <f>IFERROR(AVERAGE(W4:W9), " ")</f>
        <v xml:space="preserve"> </v>
      </c>
      <c r="X10" s="257">
        <f>SUM(X4:X9)</f>
        <v>0</v>
      </c>
      <c r="Y10" s="196" t="str">
        <f>IFERROR(AVERAGE(Y4:Y9), " ")</f>
        <v xml:space="preserve"> </v>
      </c>
      <c r="Z10" s="256">
        <f>SUM(Z4:Z9)</f>
        <v>0</v>
      </c>
      <c r="AA10" s="282" t="str">
        <f>IFERROR(AVERAGE(AA4:AA9), " ")</f>
        <v xml:space="preserve"> </v>
      </c>
      <c r="AB10" s="257">
        <f>SUM(AB4:AB9)</f>
        <v>0</v>
      </c>
      <c r="AC10" s="196" t="str">
        <f>IFERROR(AVERAGE(AC4:AC9), " ")</f>
        <v xml:space="preserve"> </v>
      </c>
      <c r="AD10" s="125">
        <f>SUM(AD4:AD9)</f>
        <v>0</v>
      </c>
      <c r="AE10" s="196" t="str">
        <f>IFERROR(AVERAGE(AE4:AE9), " ")</f>
        <v xml:space="preserve"> </v>
      </c>
      <c r="AG10" s="336">
        <f t="shared" si="0"/>
        <v>0</v>
      </c>
      <c r="AH10" s="338">
        <f>COUNTIFS('5 set'!$O$5:$O$300,'5 set'!$G$29, '5 set'!$L$5:$L$300,AG10)</f>
        <v>0</v>
      </c>
      <c r="AI10" s="338">
        <f>COUNTIFS('5 set'!$O$5:$O$300,'5 set'!$G$28, '5 set'!$L$5:$L$300,AG10)</f>
        <v>0</v>
      </c>
      <c r="AJ10" s="229">
        <f t="shared" si="5"/>
        <v>0</v>
      </c>
      <c r="AL10" s="341">
        <f t="shared" si="6"/>
        <v>0</v>
      </c>
      <c r="AM10" s="371">
        <f>COUNTIFS('5 set'!$L$5:$L$300,'Resumo 5'!AL10,'5 set'!$N$5:$N$300,'5 set'!$G$23,'5 set'!$O$5:$O$300,'5 set'!$G$29)</f>
        <v>0</v>
      </c>
      <c r="AN10" s="304" t="str">
        <f t="shared" si="9"/>
        <v xml:space="preserve"> </v>
      </c>
      <c r="AO10" s="371">
        <f>COUNTIFS('5 set'!$L$5:$L$300,'Resumo 5'!$AL10,'5 set'!$N$5:$N$300,'5 set'!$G$23,'5 set'!$O$5:$O$300,'5 set'!$G$28)</f>
        <v>0</v>
      </c>
      <c r="AP10" s="304" t="str">
        <f t="shared" si="10"/>
        <v xml:space="preserve"> </v>
      </c>
      <c r="AQ10" s="371">
        <f>COUNTIFS('5 set'!$L$5:$L$300,'Resumo 5'!$AL10,'5 set'!$N$5:$N$300,'5 set'!$G$23,'5 set'!$O$5:$O$300,'5 set'!$G$31)</f>
        <v>0</v>
      </c>
      <c r="AR10" s="304" t="str">
        <f t="shared" si="7"/>
        <v xml:space="preserve"> </v>
      </c>
      <c r="AS10" s="371">
        <f>COUNTIFS('5 set'!$L$5:$L$300,'Resumo 5'!$AL10,'5 set'!$N$5:$N$300,'5 set'!$G$22,'5 set'!$O$5:$O$300,'5 set'!$G$29)</f>
        <v>0</v>
      </c>
      <c r="AT10" s="304" t="str">
        <f t="shared" si="11"/>
        <v xml:space="preserve"> </v>
      </c>
      <c r="AU10" s="371">
        <f>COUNTIFS('5 set'!$L$5:$L$300,'Resumo 5'!$AL10,'5 set'!$N$5:$N$300,'5 set'!$G$22,'5 set'!$O$5:$O$300,'5 set'!$G$28)</f>
        <v>0</v>
      </c>
      <c r="AV10" s="304" t="str">
        <f t="shared" si="12"/>
        <v xml:space="preserve"> </v>
      </c>
      <c r="AW10" s="371">
        <f>COUNTIFS('5 set'!$L$5:$L$300,'Resumo 5'!$AL10,'5 set'!$N$5:$N$300,'5 set'!$G$25,'5 set'!$O$5:$O$300,'5 set'!$G$31)</f>
        <v>0</v>
      </c>
      <c r="AX10" s="304" t="str">
        <f t="shared" si="13"/>
        <v xml:space="preserve"> </v>
      </c>
      <c r="AY10" s="371">
        <f>COUNTIFS('5 set'!$L$5:$L$300,'Resumo 5'!$AL10,'5 set'!$N$5:$N$300,'5 set'!$G$25,'5 set'!$O$5:$O$300,'5 set'!$G$29)</f>
        <v>0</v>
      </c>
      <c r="AZ10" s="304" t="str">
        <f t="shared" si="14"/>
        <v xml:space="preserve"> </v>
      </c>
      <c r="BA10" s="371">
        <f>COUNTIFS('5 set'!$L$5:$L$300,'Resumo 5'!$AL10,'5 set'!$N$5:$N$300,'5 set'!$G$25,'5 set'!$O$5:$O$300,'5 set'!$G$28)</f>
        <v>0</v>
      </c>
      <c r="BB10" s="304" t="str">
        <f t="shared" si="15"/>
        <v xml:space="preserve"> </v>
      </c>
      <c r="BC10" s="371">
        <f>COUNTIFS('5 set'!$L$5:$L$300,'Resumo 5'!AL10, '5 set'!$N$5:$N$300,"B",'5 set'!$O$5:$O$300,"C")</f>
        <v>0</v>
      </c>
      <c r="BD10" s="304" t="str">
        <f t="shared" si="16"/>
        <v xml:space="preserve"> </v>
      </c>
      <c r="BE10" s="341">
        <f t="shared" si="8"/>
        <v>0</v>
      </c>
      <c r="BF10" s="371">
        <f>COUNTIFS('5 set'!$L$5:$L$300,'Resumo 5'!$BE10, '5 set'!$N$5:$N$300,'5 set'!$G$24,'5 set'!$O$5:$O$300,'5 set'!$G$30)</f>
        <v>0</v>
      </c>
      <c r="BG10" s="304" t="str">
        <f t="shared" si="17"/>
        <v xml:space="preserve"> </v>
      </c>
      <c r="BH10" s="371">
        <f>COUNTIFS('5 set'!$L$5:$L$300,'Resumo 5'!$BE10, '5 set'!$N$5:$N$300,'5 set'!$G$24,'5 set'!$O$5:$O$300,'5 set'!$G$28)</f>
        <v>0</v>
      </c>
      <c r="BI10" s="304" t="str">
        <f t="shared" si="18"/>
        <v xml:space="preserve"> </v>
      </c>
      <c r="BJ10" s="371">
        <f>COUNTIFS('5 set'!$L$5:$L$300,'Resumo 5'!$BE10, '5 set'!$N$5:$N$300,'5 set'!$G$24,'5 set'!$O$5:$O$300,'5 set'!$G$31)</f>
        <v>0</v>
      </c>
      <c r="BK10" s="304" t="str">
        <f t="shared" si="19"/>
        <v xml:space="preserve"> </v>
      </c>
      <c r="BL10" s="371">
        <f>COUNTIFS('5 set'!$L$5:$L$300,'Resumo 5'!$BE10, '5 set'!$N$5:$N$300,'5 set'!$G$26,'5 set'!$O$5:$O$300,'5 set'!$G$30)</f>
        <v>0</v>
      </c>
      <c r="BM10" s="304" t="str">
        <f t="shared" si="20"/>
        <v xml:space="preserve"> </v>
      </c>
      <c r="BN10" s="371">
        <f>COUNTIFS('5 set'!$L$5:$L$300,'Resumo 5'!$BE10, '5 set'!$N$5:$N$300,'5 set'!$G$26,'5 set'!$O$5:$O$300,'5 set'!$G$28)</f>
        <v>0</v>
      </c>
      <c r="BO10" s="304" t="str">
        <f t="shared" si="21"/>
        <v xml:space="preserve"> </v>
      </c>
      <c r="BP10" s="371">
        <f>COUNTIFS('5 set'!$L$5:$L$300,'Resumo 5'!$BE10, '5 set'!$N$5:$N$300,'5 set'!$G$26,'5 set'!$O$5:$O$300,'5 set'!$G$31)</f>
        <v>0</v>
      </c>
      <c r="BQ10" s="304" t="str">
        <f t="shared" si="22"/>
        <v xml:space="preserve"> </v>
      </c>
      <c r="BR10" s="371">
        <f>COUNTIFS('5 set'!$L$5:$L$300,'Resumo 5'!$BE10, '5 set'!$N$5:$N$300,'5 set'!$G$27,'5 set'!$O$5:$O$300,'5 set'!$G$30)</f>
        <v>0</v>
      </c>
      <c r="BS10" s="304" t="str">
        <f t="shared" si="23"/>
        <v xml:space="preserve"> </v>
      </c>
      <c r="BT10" s="371">
        <f>COUNTIFS('5 set'!$L$5:$L$300,'Resumo 5'!$BE10, '5 set'!$N$5:$N$300,'5 set'!$G$27,'5 set'!$O$5:$O$300,'5 set'!$G$28)</f>
        <v>0</v>
      </c>
      <c r="BU10" s="304" t="str">
        <f t="shared" si="24"/>
        <v xml:space="preserve"> </v>
      </c>
      <c r="BV10" s="371">
        <f>COUNTIFS('5 set'!$L$5:$L$300,'Resumo 5'!$BE10, '5 set'!$N$5:$N$300,'5 set'!$G$27,'5 set'!$O$5:$O$300,'5 set'!$G$31)</f>
        <v>0</v>
      </c>
      <c r="BW10" s="304" t="str">
        <f t="shared" si="25"/>
        <v xml:space="preserve"> </v>
      </c>
      <c r="BX10" s="19"/>
      <c r="BY10" s="19"/>
      <c r="BZ10" s="19"/>
      <c r="CA10" s="19"/>
      <c r="CB10" s="19"/>
      <c r="CE10" s="588">
        <v>4</v>
      </c>
      <c r="CF10" s="589"/>
      <c r="CG10" s="244">
        <f>'5 set'!Z174</f>
        <v>0</v>
      </c>
      <c r="CH10" s="245">
        <f>'5 set'!AA174</f>
        <v>0</v>
      </c>
      <c r="CI10" s="245">
        <f>'5 set'!AB174</f>
        <v>0</v>
      </c>
      <c r="CJ10" s="98">
        <f>'5 set'!AD174</f>
        <v>0</v>
      </c>
      <c r="CK10" s="307" t="str">
        <f>'5 set'!AE174</f>
        <v/>
      </c>
      <c r="CL10" s="244">
        <f>'5 set'!AF174</f>
        <v>0</v>
      </c>
      <c r="CM10" s="245">
        <f>'5 set'!AG174</f>
        <v>0</v>
      </c>
      <c r="CN10" s="245">
        <f>'5 set'!AH174</f>
        <v>0</v>
      </c>
      <c r="CO10" s="98">
        <f>'5 set'!AI174</f>
        <v>0</v>
      </c>
      <c r="CP10" s="134" t="str">
        <f>'5 set'!AJ174</f>
        <v/>
      </c>
      <c r="CQ10" s="244">
        <f>'5 set'!AK174</f>
        <v>0</v>
      </c>
      <c r="CR10" s="245">
        <f>'5 set'!AL174</f>
        <v>0</v>
      </c>
      <c r="CS10" s="245">
        <f>'5 set'!AM174</f>
        <v>0</v>
      </c>
      <c r="CT10" s="98">
        <f>'5 set'!AN174</f>
        <v>0</v>
      </c>
      <c r="CU10" s="307" t="str">
        <f>'5 set'!AO174</f>
        <v/>
      </c>
      <c r="CV10" s="244">
        <f>'5 set'!AP174</f>
        <v>0</v>
      </c>
      <c r="CW10" s="245">
        <f>'5 set'!AQ174</f>
        <v>0</v>
      </c>
      <c r="CX10" s="245">
        <f>'5 set'!AR174</f>
        <v>0</v>
      </c>
      <c r="CY10" s="98">
        <f>'5 set'!AS174</f>
        <v>0</v>
      </c>
      <c r="CZ10" s="307" t="str">
        <f>'5 set'!AT174</f>
        <v/>
      </c>
      <c r="DA10" s="244">
        <f>'5 set'!AU174</f>
        <v>0</v>
      </c>
      <c r="DB10" s="245">
        <f>'5 set'!AV174</f>
        <v>0</v>
      </c>
      <c r="DC10" s="245">
        <f>'5 set'!AW174</f>
        <v>0</v>
      </c>
      <c r="DD10" s="98">
        <f>'5 set'!AX174</f>
        <v>0</v>
      </c>
      <c r="DE10" s="307" t="str">
        <f>'5 set'!AY174</f>
        <v/>
      </c>
      <c r="DF10" s="245">
        <f>'5 set'!BE174</f>
        <v>0</v>
      </c>
      <c r="DG10" s="245">
        <f>'5 set'!BF174</f>
        <v>0</v>
      </c>
      <c r="DH10" s="245">
        <f>'5 set'!BG174</f>
        <v>0</v>
      </c>
      <c r="DI10" s="98">
        <f>'5 set'!BH174</f>
        <v>0</v>
      </c>
      <c r="DJ10" s="328" t="str">
        <f>'5 set'!BI174</f>
        <v/>
      </c>
      <c r="DK10" s="313">
        <f t="shared" si="26"/>
        <v>0</v>
      </c>
      <c r="DL10" s="313">
        <f t="shared" si="27"/>
        <v>0</v>
      </c>
      <c r="DM10" s="313">
        <f t="shared" si="28"/>
        <v>0</v>
      </c>
      <c r="DN10" s="258" t="str">
        <f t="shared" si="29"/>
        <v>0</v>
      </c>
    </row>
    <row r="11" spans="1:118" ht="15.75" thickBot="1" x14ac:dyDescent="0.3">
      <c r="A11" s="113">
        <f>'5 set'!F11</f>
        <v>0</v>
      </c>
      <c r="B11" s="250">
        <f>'5 set'!AD102</f>
        <v>0</v>
      </c>
      <c r="C11" s="260" t="str">
        <f>'5 set'!AE102</f>
        <v/>
      </c>
      <c r="D11" s="251">
        <f>'5 set'!AI102</f>
        <v>0</v>
      </c>
      <c r="E11" s="263" t="str">
        <f>'5 set'!AJ102</f>
        <v/>
      </c>
      <c r="F11" s="250">
        <f>'5 set'!AS102</f>
        <v>0</v>
      </c>
      <c r="G11" s="260" t="str">
        <f>'5 set'!AT102</f>
        <v/>
      </c>
      <c r="H11" s="251">
        <f>'5 set'!AX102</f>
        <v>0</v>
      </c>
      <c r="I11" s="263" t="str">
        <f>'5 set'!AY102</f>
        <v/>
      </c>
      <c r="J11" s="250">
        <f>'5 set'!BH102</f>
        <v>0</v>
      </c>
      <c r="K11" s="260" t="str">
        <f>'5 set'!BI102</f>
        <v/>
      </c>
      <c r="L11" s="252">
        <f>'5 set'!AN102</f>
        <v>0</v>
      </c>
      <c r="M11" s="263" t="str">
        <f>'5 set'!AO102</f>
        <v/>
      </c>
      <c r="N11" s="369" t="str">
        <f t="shared" si="1"/>
        <v xml:space="preserve"> </v>
      </c>
      <c r="O11" s="258" t="str">
        <f t="shared" si="2"/>
        <v xml:space="preserve"> </v>
      </c>
      <c r="P11" s="15"/>
      <c r="R11" s="11"/>
      <c r="S11" s="11"/>
      <c r="T11" s="11"/>
      <c r="U11" s="11"/>
      <c r="V11" s="11"/>
      <c r="W11" s="11"/>
      <c r="Z11" s="11"/>
      <c r="AA11" s="11"/>
      <c r="AG11" s="336">
        <f t="shared" si="0"/>
        <v>0</v>
      </c>
      <c r="AH11" s="338">
        <f>COUNTIFS('5 set'!$O$5:$O$300,'5 set'!$G$29, '5 set'!$L$5:$L$300,AG11)</f>
        <v>0</v>
      </c>
      <c r="AI11" s="338">
        <f>COUNTIFS('5 set'!$O$5:$O$300,'5 set'!$G$28, '5 set'!$L$5:$L$300,AG11)</f>
        <v>0</v>
      </c>
      <c r="AJ11" s="229">
        <f t="shared" si="5"/>
        <v>0</v>
      </c>
      <c r="AL11" s="342">
        <f t="shared" si="6"/>
        <v>0</v>
      </c>
      <c r="AM11" s="371">
        <f>COUNTIFS('5 set'!$L$5:$L$300,'Resumo 5'!AL11,'5 set'!$N$5:$N$300,'5 set'!$G$23,'5 set'!$O$5:$O$300,'5 set'!$G$29)</f>
        <v>0</v>
      </c>
      <c r="AN11" s="303" t="str">
        <f t="shared" si="9"/>
        <v xml:space="preserve"> </v>
      </c>
      <c r="AO11" s="371">
        <f>COUNTIFS('5 set'!$L$5:$L$300,'Resumo 5'!$AL11,'5 set'!$N$5:$N$300,'5 set'!$G$23,'5 set'!$O$5:$O$300,'5 set'!$G$28)</f>
        <v>0</v>
      </c>
      <c r="AP11" s="303" t="str">
        <f t="shared" si="10"/>
        <v xml:space="preserve"> </v>
      </c>
      <c r="AQ11" s="371">
        <f>COUNTIFS('5 set'!$L$5:$L$300,'Resumo 5'!$AL11,'5 set'!$N$5:$N$300,'5 set'!$G$23,'5 set'!$O$5:$O$300,'5 set'!$G$31)</f>
        <v>0</v>
      </c>
      <c r="AR11" s="303" t="str">
        <f t="shared" si="7"/>
        <v xml:space="preserve"> </v>
      </c>
      <c r="AS11" s="371">
        <f>COUNTIFS('5 set'!$L$5:$L$300,'Resumo 5'!$AL11,'5 set'!$N$5:$N$300,'5 set'!$G$22,'5 set'!$O$5:$O$300,'5 set'!$G$29)</f>
        <v>0</v>
      </c>
      <c r="AT11" s="303" t="str">
        <f t="shared" si="11"/>
        <v xml:space="preserve"> </v>
      </c>
      <c r="AU11" s="371">
        <f>COUNTIFS('5 set'!$L$5:$L$300,'Resumo 5'!$AL11,'5 set'!$N$5:$N$300,'5 set'!$G$22,'5 set'!$O$5:$O$300,'5 set'!$G$28)</f>
        <v>0</v>
      </c>
      <c r="AV11" s="303" t="str">
        <f t="shared" si="12"/>
        <v xml:space="preserve"> </v>
      </c>
      <c r="AW11" s="371">
        <f>COUNTIFS('5 set'!$L$5:$L$300,'Resumo 5'!$AL11,'5 set'!$N$5:$N$300,'5 set'!$G$25,'5 set'!$O$5:$O$300,'5 set'!$G$31)</f>
        <v>0</v>
      </c>
      <c r="AX11" s="303" t="str">
        <f t="shared" si="13"/>
        <v xml:space="preserve"> </v>
      </c>
      <c r="AY11" s="371">
        <f>COUNTIFS('5 set'!$L$5:$L$300,'Resumo 5'!$AL11,'5 set'!$N$5:$N$300,'5 set'!$G$25,'5 set'!$O$5:$O$300,'5 set'!$G$29)</f>
        <v>0</v>
      </c>
      <c r="AZ11" s="303" t="str">
        <f t="shared" si="14"/>
        <v xml:space="preserve"> </v>
      </c>
      <c r="BA11" s="371">
        <f>COUNTIFS('5 set'!$L$5:$L$300,'Resumo 5'!$AL11,'5 set'!$N$5:$N$300,'5 set'!$G$25,'5 set'!$O$5:$O$300,'5 set'!$G$28)</f>
        <v>0</v>
      </c>
      <c r="BB11" s="303" t="str">
        <f t="shared" si="15"/>
        <v xml:space="preserve"> </v>
      </c>
      <c r="BC11" s="377">
        <f>COUNTIFS('5 set'!$L$5:$L$300,'Resumo 5'!AL11, '5 set'!$N$5:$N$300,"B",'5 set'!$O$5:$O$300,"C")</f>
        <v>0</v>
      </c>
      <c r="BD11" s="303" t="str">
        <f t="shared" si="16"/>
        <v xml:space="preserve"> </v>
      </c>
      <c r="BE11" s="342">
        <f t="shared" si="8"/>
        <v>0</v>
      </c>
      <c r="BF11" s="371">
        <f>COUNTIFS('5 set'!$L$5:$L$300,'Resumo 5'!$BE11, '5 set'!$N$5:$N$300,'5 set'!$G$24,'5 set'!$O$5:$O$300,'5 set'!$G$30)</f>
        <v>0</v>
      </c>
      <c r="BG11" s="303" t="str">
        <f t="shared" si="17"/>
        <v xml:space="preserve"> </v>
      </c>
      <c r="BH11" s="371">
        <f>COUNTIFS('5 set'!$L$5:$L$300,'Resumo 5'!$BE11, '5 set'!$N$5:$N$300,'5 set'!$G$24,'5 set'!$O$5:$O$300,'5 set'!$G$28)</f>
        <v>0</v>
      </c>
      <c r="BI11" s="303" t="str">
        <f t="shared" si="18"/>
        <v xml:space="preserve"> </v>
      </c>
      <c r="BJ11" s="371">
        <f>COUNTIFS('5 set'!$L$5:$L$300,'Resumo 5'!$BE11, '5 set'!$N$5:$N$300,'5 set'!$G$24,'5 set'!$O$5:$O$300,'5 set'!$G$31)</f>
        <v>0</v>
      </c>
      <c r="BK11" s="303" t="str">
        <f t="shared" si="19"/>
        <v xml:space="preserve"> </v>
      </c>
      <c r="BL11" s="371">
        <f>COUNTIFS('5 set'!$L$5:$L$300,'Resumo 5'!$BE11, '5 set'!$N$5:$N$300,'5 set'!$G$26,'5 set'!$O$5:$O$300,'5 set'!$G$30)</f>
        <v>0</v>
      </c>
      <c r="BM11" s="303" t="str">
        <f t="shared" si="20"/>
        <v xml:space="preserve"> </v>
      </c>
      <c r="BN11" s="371">
        <f>COUNTIFS('5 set'!$L$5:$L$300,'Resumo 5'!$BE11, '5 set'!$N$5:$N$300,'5 set'!$G$26,'5 set'!$O$5:$O$300,'5 set'!$G$28)</f>
        <v>0</v>
      </c>
      <c r="BO11" s="303" t="str">
        <f t="shared" si="21"/>
        <v xml:space="preserve"> </v>
      </c>
      <c r="BP11" s="371">
        <f>COUNTIFS('5 set'!$L$5:$L$300,'Resumo 5'!$BE11, '5 set'!$N$5:$N$300,'5 set'!$G$26,'5 set'!$O$5:$O$300,'5 set'!$G$31)</f>
        <v>0</v>
      </c>
      <c r="BQ11" s="303" t="str">
        <f t="shared" si="22"/>
        <v xml:space="preserve"> </v>
      </c>
      <c r="BR11" s="371">
        <f>COUNTIFS('5 set'!$L$5:$L$300,'Resumo 5'!$BE11, '5 set'!$N$5:$N$300,'5 set'!$G$27,'5 set'!$O$5:$O$300,'5 set'!$G$30)</f>
        <v>0</v>
      </c>
      <c r="BS11" s="303" t="str">
        <f t="shared" si="23"/>
        <v xml:space="preserve"> </v>
      </c>
      <c r="BT11" s="371">
        <f>COUNTIFS('5 set'!$L$5:$L$300,'Resumo 5'!$BE11, '5 set'!$N$5:$N$300,'5 set'!$G$27,'5 set'!$O$5:$O$300,'5 set'!$G$28)</f>
        <v>0</v>
      </c>
      <c r="BU11" s="303" t="str">
        <f t="shared" si="24"/>
        <v xml:space="preserve"> </v>
      </c>
      <c r="BV11" s="371">
        <f>COUNTIFS('5 set'!$L$5:$L$300,'Resumo 5'!$BE11, '5 set'!$N$5:$N$300,'5 set'!$G$27,'5 set'!$O$5:$O$300,'5 set'!$G$31)</f>
        <v>0</v>
      </c>
      <c r="BW11" s="303" t="str">
        <f t="shared" si="25"/>
        <v xml:space="preserve"> </v>
      </c>
      <c r="BX11" s="19"/>
      <c r="BY11" s="19"/>
      <c r="BZ11" s="19"/>
      <c r="CA11" s="19"/>
      <c r="CB11" s="19"/>
      <c r="CE11" s="590">
        <v>5</v>
      </c>
      <c r="CF11" s="591"/>
      <c r="CG11" s="316">
        <f>'5 set'!Z175</f>
        <v>0</v>
      </c>
      <c r="CH11" s="317">
        <f>'5 set'!AA175</f>
        <v>0</v>
      </c>
      <c r="CI11" s="317">
        <f>'5 set'!AB175</f>
        <v>0</v>
      </c>
      <c r="CJ11" s="312">
        <f>'5 set'!AD175</f>
        <v>0</v>
      </c>
      <c r="CK11" s="311" t="str">
        <f>'5 set'!AE175</f>
        <v/>
      </c>
      <c r="CL11" s="316">
        <f>'5 set'!AF175</f>
        <v>0</v>
      </c>
      <c r="CM11" s="317">
        <f>'5 set'!AG175</f>
        <v>0</v>
      </c>
      <c r="CN11" s="317">
        <f>'5 set'!AH175</f>
        <v>0</v>
      </c>
      <c r="CO11" s="312">
        <f>'5 set'!AI175</f>
        <v>0</v>
      </c>
      <c r="CP11" s="320" t="str">
        <f>'5 set'!AJ175</f>
        <v/>
      </c>
      <c r="CQ11" s="316">
        <f>'5 set'!AK175</f>
        <v>0</v>
      </c>
      <c r="CR11" s="317">
        <f>'5 set'!AL175</f>
        <v>0</v>
      </c>
      <c r="CS11" s="317">
        <f>'5 set'!AM175</f>
        <v>0</v>
      </c>
      <c r="CT11" s="312">
        <f>'5 set'!AN175</f>
        <v>0</v>
      </c>
      <c r="CU11" s="311" t="str">
        <f>'5 set'!AO175</f>
        <v/>
      </c>
      <c r="CV11" s="316">
        <f>'5 set'!AP175</f>
        <v>0</v>
      </c>
      <c r="CW11" s="317">
        <f>'5 set'!AQ175</f>
        <v>0</v>
      </c>
      <c r="CX11" s="317">
        <f>'5 set'!AR175</f>
        <v>0</v>
      </c>
      <c r="CY11" s="312">
        <f>'5 set'!AS175</f>
        <v>0</v>
      </c>
      <c r="CZ11" s="311" t="str">
        <f>'5 set'!AT175</f>
        <v/>
      </c>
      <c r="DA11" s="316">
        <f>'5 set'!AU175</f>
        <v>0</v>
      </c>
      <c r="DB11" s="317">
        <f>'5 set'!AV175</f>
        <v>0</v>
      </c>
      <c r="DC11" s="317">
        <f>'5 set'!AW175</f>
        <v>0</v>
      </c>
      <c r="DD11" s="312">
        <f>'5 set'!AX175</f>
        <v>0</v>
      </c>
      <c r="DE11" s="311" t="str">
        <f>'5 set'!AY175</f>
        <v/>
      </c>
      <c r="DF11" s="317">
        <f>'5 set'!BE175</f>
        <v>0</v>
      </c>
      <c r="DG11" s="317">
        <f>'5 set'!BF175</f>
        <v>0</v>
      </c>
      <c r="DH11" s="317">
        <f>'5 set'!BG175</f>
        <v>0</v>
      </c>
      <c r="DI11" s="312">
        <f>'5 set'!BH175</f>
        <v>0</v>
      </c>
      <c r="DJ11" s="347" t="str">
        <f>'5 set'!BI175</f>
        <v/>
      </c>
      <c r="DK11" s="323">
        <f t="shared" si="26"/>
        <v>0</v>
      </c>
      <c r="DL11" s="323">
        <f t="shared" si="27"/>
        <v>0</v>
      </c>
      <c r="DM11" s="323">
        <f t="shared" si="28"/>
        <v>0</v>
      </c>
      <c r="DN11" s="402" t="str">
        <f t="shared" si="29"/>
        <v>0</v>
      </c>
    </row>
    <row r="12" spans="1:118" ht="15.75" thickBot="1" x14ac:dyDescent="0.3">
      <c r="A12" s="113">
        <f>'5 set'!F12</f>
        <v>0</v>
      </c>
      <c r="B12" s="250">
        <f>'5 set'!AD111</f>
        <v>0</v>
      </c>
      <c r="C12" s="260" t="str">
        <f>'5 set'!AE111</f>
        <v/>
      </c>
      <c r="D12" s="251">
        <f>'5 set'!AI111</f>
        <v>0</v>
      </c>
      <c r="E12" s="263" t="str">
        <f>'5 set'!AJ111</f>
        <v/>
      </c>
      <c r="F12" s="250">
        <f>'5 set'!AS111</f>
        <v>0</v>
      </c>
      <c r="G12" s="260" t="str">
        <f>'5 set'!AT111</f>
        <v/>
      </c>
      <c r="H12" s="251">
        <f>'5 set'!AX111</f>
        <v>0</v>
      </c>
      <c r="I12" s="263" t="str">
        <f>'5 set'!AY111</f>
        <v/>
      </c>
      <c r="J12" s="250">
        <f>'5 set'!BH111</f>
        <v>0</v>
      </c>
      <c r="K12" s="260" t="str">
        <f>'5 set'!BI111</f>
        <v/>
      </c>
      <c r="L12" s="252">
        <f>'5 set'!AN111</f>
        <v>0</v>
      </c>
      <c r="M12" s="263" t="str">
        <f>'5 set'!AO111</f>
        <v/>
      </c>
      <c r="N12" s="369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G12" s="336">
        <f t="shared" si="0"/>
        <v>0</v>
      </c>
      <c r="AH12" s="338">
        <f>COUNTIFS('5 set'!$O$5:$O$300,'5 set'!$G$29, '5 set'!$L$5:$L$300,AG12)</f>
        <v>0</v>
      </c>
      <c r="AI12" s="338">
        <f>COUNTIFS('5 set'!$O$5:$O$300,'5 set'!$G$28, '5 set'!$L$5:$L$300,AG12)</f>
        <v>0</v>
      </c>
      <c r="AJ12" s="229">
        <f t="shared" si="5"/>
        <v>0</v>
      </c>
      <c r="AL12" s="341">
        <f t="shared" si="6"/>
        <v>0</v>
      </c>
      <c r="AM12" s="371">
        <f>COUNTIFS('5 set'!$L$5:$L$300,'Resumo 5'!AL12,'5 set'!$N$5:$N$300,'5 set'!$G$23,'5 set'!$O$5:$O$300,'5 set'!$G$29)</f>
        <v>0</v>
      </c>
      <c r="AN12" s="304" t="str">
        <f t="shared" si="9"/>
        <v xml:space="preserve"> </v>
      </c>
      <c r="AO12" s="371">
        <f>COUNTIFS('5 set'!$L$5:$L$300,'Resumo 5'!$AL12,'5 set'!$N$5:$N$300,'5 set'!$G$23,'5 set'!$O$5:$O$300,'5 set'!$G$28)</f>
        <v>0</v>
      </c>
      <c r="AP12" s="304" t="str">
        <f t="shared" si="10"/>
        <v xml:space="preserve"> </v>
      </c>
      <c r="AQ12" s="371">
        <f>COUNTIFS('5 set'!$L$5:$L$300,'Resumo 5'!$AL12,'5 set'!$N$5:$N$300,'5 set'!$G$23,'5 set'!$O$5:$O$300,'5 set'!$G$31)</f>
        <v>0</v>
      </c>
      <c r="AR12" s="304" t="str">
        <f t="shared" si="7"/>
        <v xml:space="preserve"> </v>
      </c>
      <c r="AS12" s="371">
        <f>COUNTIFS('5 set'!$L$5:$L$300,'Resumo 5'!$AL12,'5 set'!$N$5:$N$300,'5 set'!$G$22,'5 set'!$O$5:$O$300,'5 set'!$G$29)</f>
        <v>0</v>
      </c>
      <c r="AT12" s="304"/>
      <c r="AU12" s="371">
        <f>COUNTIFS('5 set'!$L$5:$L$300,'Resumo 5'!$AL12,'5 set'!$N$5:$N$300,'5 set'!$G$22,'5 set'!$O$5:$O$300,'5 set'!$G$28)</f>
        <v>0</v>
      </c>
      <c r="AV12" s="304" t="str">
        <f t="shared" si="12"/>
        <v xml:space="preserve"> </v>
      </c>
      <c r="AW12" s="371">
        <f>COUNTIFS('5 set'!$L$5:$L$300,'Resumo 5'!$AL12,'5 set'!$N$5:$N$300,'5 set'!$G$25,'5 set'!$O$5:$O$300,'5 set'!$G$31)</f>
        <v>0</v>
      </c>
      <c r="AX12" s="304" t="str">
        <f t="shared" si="13"/>
        <v xml:space="preserve"> </v>
      </c>
      <c r="AY12" s="371">
        <f>COUNTIFS('5 set'!$L$5:$L$300,'Resumo 5'!$AL12,'5 set'!$N$5:$N$300,'5 set'!$G$25,'5 set'!$O$5:$O$300,'5 set'!$G$29)</f>
        <v>0</v>
      </c>
      <c r="AZ12" s="304" t="str">
        <f t="shared" si="14"/>
        <v xml:space="preserve"> </v>
      </c>
      <c r="BA12" s="371">
        <f>COUNTIFS('5 set'!$L$5:$L$300,'Resumo 5'!$AL12,'5 set'!$N$5:$N$300,'5 set'!$G$25,'5 set'!$O$5:$O$300,'5 set'!$G$28)</f>
        <v>0</v>
      </c>
      <c r="BB12" s="304" t="str">
        <f t="shared" si="15"/>
        <v xml:space="preserve"> </v>
      </c>
      <c r="BC12" s="371">
        <f>COUNTIFS('5 set'!$L$5:$L$300,'Resumo 5'!AL12, '5 set'!$N$5:$N$300,"B",'5 set'!$O$5:$O$300,"C")</f>
        <v>0</v>
      </c>
      <c r="BD12" s="304" t="str">
        <f t="shared" si="16"/>
        <v xml:space="preserve"> </v>
      </c>
      <c r="BE12" s="341">
        <f t="shared" si="8"/>
        <v>0</v>
      </c>
      <c r="BF12" s="371">
        <f>COUNTIFS('5 set'!$L$5:$L$300,'Resumo 5'!$BE12, '5 set'!$N$5:$N$300,'5 set'!$G$24,'5 set'!$O$5:$O$300,'5 set'!$G$30)</f>
        <v>0</v>
      </c>
      <c r="BG12" s="304" t="str">
        <f t="shared" si="17"/>
        <v xml:space="preserve"> </v>
      </c>
      <c r="BH12" s="371">
        <f>COUNTIFS('5 set'!$L$5:$L$300,'Resumo 5'!$BE12, '5 set'!$N$5:$N$300,'5 set'!$G$24,'5 set'!$O$5:$O$300,'5 set'!$G$28)</f>
        <v>0</v>
      </c>
      <c r="BI12" s="304" t="str">
        <f t="shared" si="18"/>
        <v xml:space="preserve"> </v>
      </c>
      <c r="BJ12" s="371">
        <f>COUNTIFS('5 set'!$L$5:$L$300,'Resumo 5'!$BE12, '5 set'!$N$5:$N$300,'5 set'!$G$24,'5 set'!$O$5:$O$300,'5 set'!$G$31)</f>
        <v>0</v>
      </c>
      <c r="BK12" s="304" t="str">
        <f t="shared" si="19"/>
        <v xml:space="preserve"> </v>
      </c>
      <c r="BL12" s="371">
        <f>COUNTIFS('5 set'!$L$5:$L$300,'Resumo 5'!$BE12, '5 set'!$N$5:$N$300,'5 set'!$G$26,'5 set'!$O$5:$O$300,'5 set'!$G$30)</f>
        <v>0</v>
      </c>
      <c r="BM12" s="304"/>
      <c r="BN12" s="371">
        <f>COUNTIFS('5 set'!$L$5:$L$300,'Resumo 5'!$BE12, '5 set'!$N$5:$N$300,'5 set'!$G$26,'5 set'!$O$5:$O$300,'5 set'!$G$28)</f>
        <v>0</v>
      </c>
      <c r="BO12" s="304" t="str">
        <f t="shared" si="21"/>
        <v xml:space="preserve"> </v>
      </c>
      <c r="BP12" s="371">
        <f>COUNTIFS('5 set'!$L$5:$L$300,'Resumo 5'!$BE12, '5 set'!$N$5:$N$300,'5 set'!$G$26,'5 set'!$O$5:$O$300,'5 set'!$G$31)</f>
        <v>0</v>
      </c>
      <c r="BQ12" s="304" t="str">
        <f t="shared" si="22"/>
        <v xml:space="preserve"> </v>
      </c>
      <c r="BR12" s="371">
        <f>COUNTIFS('5 set'!$L$5:$L$300,'Resumo 5'!$BE12, '5 set'!$N$5:$N$300,'5 set'!$G$27,'5 set'!$O$5:$O$300,'5 set'!$G$30)</f>
        <v>0</v>
      </c>
      <c r="BS12" s="304" t="str">
        <f t="shared" si="23"/>
        <v xml:space="preserve"> </v>
      </c>
      <c r="BT12" s="371">
        <f>COUNTIFS('5 set'!$L$5:$L$300,'Resumo 5'!$BE12, '5 set'!$N$5:$N$300,'5 set'!$G$27,'5 set'!$O$5:$O$300,'5 set'!$G$28)</f>
        <v>0</v>
      </c>
      <c r="BU12" s="304" t="str">
        <f t="shared" si="24"/>
        <v xml:space="preserve"> </v>
      </c>
      <c r="BV12" s="371">
        <f>COUNTIFS('5 set'!$L$5:$L$300,'Resumo 5'!$BE12, '5 set'!$N$5:$N$300,'5 set'!$G$27,'5 set'!$O$5:$O$300,'5 set'!$G$31)</f>
        <v>0</v>
      </c>
      <c r="BW12" s="304" t="str">
        <f t="shared" si="25"/>
        <v xml:space="preserve"> </v>
      </c>
      <c r="BX12" s="19"/>
      <c r="BY12" s="19"/>
      <c r="BZ12" s="19"/>
      <c r="CA12" s="19"/>
      <c r="CB12" s="19"/>
      <c r="CE12" s="594">
        <v>6</v>
      </c>
      <c r="CF12" s="595"/>
      <c r="CG12" s="318">
        <f>'5 set'!Z176</f>
        <v>0</v>
      </c>
      <c r="CH12" s="319">
        <f>'5 set'!AA176</f>
        <v>0</v>
      </c>
      <c r="CI12" s="319">
        <f>'5 set'!AB176</f>
        <v>0</v>
      </c>
      <c r="CJ12" s="25">
        <f>'5 set'!AD176</f>
        <v>0</v>
      </c>
      <c r="CK12" s="309" t="str">
        <f>'5 set'!AE176</f>
        <v/>
      </c>
      <c r="CL12" s="318">
        <f>'5 set'!AF176</f>
        <v>0</v>
      </c>
      <c r="CM12" s="319">
        <f>'5 set'!AG176</f>
        <v>0</v>
      </c>
      <c r="CN12" s="319">
        <f>'5 set'!AH176</f>
        <v>0</v>
      </c>
      <c r="CO12" s="25">
        <f>'5 set'!AI176</f>
        <v>0</v>
      </c>
      <c r="CP12" s="321" t="str">
        <f>'5 set'!AJ176</f>
        <v/>
      </c>
      <c r="CQ12" s="318">
        <f>'5 set'!AK176</f>
        <v>0</v>
      </c>
      <c r="CR12" s="319">
        <f>'5 set'!AL176</f>
        <v>0</v>
      </c>
      <c r="CS12" s="319">
        <f>'5 set'!AM176</f>
        <v>0</v>
      </c>
      <c r="CT12" s="25">
        <f>'5 set'!AN176</f>
        <v>0</v>
      </c>
      <c r="CU12" s="309" t="str">
        <f>'5 set'!AO176</f>
        <v/>
      </c>
      <c r="CV12" s="318">
        <f>'5 set'!AP176</f>
        <v>0</v>
      </c>
      <c r="CW12" s="319">
        <f>'5 set'!AQ176</f>
        <v>0</v>
      </c>
      <c r="CX12" s="319">
        <f>'5 set'!AR176</f>
        <v>0</v>
      </c>
      <c r="CY12" s="25">
        <f>'5 set'!AS176</f>
        <v>0</v>
      </c>
      <c r="CZ12" s="309" t="str">
        <f>'5 set'!AT176</f>
        <v/>
      </c>
      <c r="DA12" s="318">
        <f>'5 set'!AU176</f>
        <v>0</v>
      </c>
      <c r="DB12" s="319">
        <f>'5 set'!AV176</f>
        <v>0</v>
      </c>
      <c r="DC12" s="319">
        <f>'5 set'!AW176</f>
        <v>0</v>
      </c>
      <c r="DD12" s="25">
        <f>'5 set'!AX176</f>
        <v>0</v>
      </c>
      <c r="DE12" s="309" t="str">
        <f>'5 set'!AY176</f>
        <v/>
      </c>
      <c r="DF12" s="319">
        <f>'5 set'!BE176</f>
        <v>0</v>
      </c>
      <c r="DG12" s="319">
        <f>'5 set'!BF176</f>
        <v>0</v>
      </c>
      <c r="DH12" s="319">
        <f>'5 set'!BG176</f>
        <v>0</v>
      </c>
      <c r="DI12" s="25">
        <f>'5 set'!BH176</f>
        <v>0</v>
      </c>
      <c r="DJ12" s="348" t="str">
        <f>'5 set'!BI176</f>
        <v/>
      </c>
      <c r="DK12" s="313">
        <f t="shared" si="26"/>
        <v>0</v>
      </c>
      <c r="DL12" s="313">
        <f t="shared" si="27"/>
        <v>0</v>
      </c>
      <c r="DM12" s="313">
        <f t="shared" si="28"/>
        <v>0</v>
      </c>
      <c r="DN12" s="243" t="str">
        <f t="shared" si="29"/>
        <v>0</v>
      </c>
    </row>
    <row r="13" spans="1:118" ht="15.75" thickBot="1" x14ac:dyDescent="0.3">
      <c r="A13" s="113">
        <f>'5 set'!F13</f>
        <v>0</v>
      </c>
      <c r="B13" s="250">
        <f>'5 set'!AD120</f>
        <v>0</v>
      </c>
      <c r="C13" s="260" t="str">
        <f>'5 set'!AE120</f>
        <v/>
      </c>
      <c r="D13" s="251">
        <f>'5 set'!AI120</f>
        <v>0</v>
      </c>
      <c r="E13" s="263" t="str">
        <f>'5 set'!AJ120</f>
        <v/>
      </c>
      <c r="F13" s="250">
        <f>'5 set'!AS120</f>
        <v>0</v>
      </c>
      <c r="G13" s="260" t="str">
        <f>'5 set'!AT120</f>
        <v/>
      </c>
      <c r="H13" s="251">
        <f>'5 set'!AX120</f>
        <v>0</v>
      </c>
      <c r="I13" s="263" t="str">
        <f>'5 set'!AY120</f>
        <v/>
      </c>
      <c r="J13" s="250">
        <f>'5 set'!BH120</f>
        <v>0</v>
      </c>
      <c r="K13" s="260" t="str">
        <f>'5 set'!BI120</f>
        <v/>
      </c>
      <c r="L13" s="252">
        <f>'5 set'!AN120</f>
        <v>0</v>
      </c>
      <c r="M13" s="263" t="str">
        <f>'5 set'!AO120</f>
        <v/>
      </c>
      <c r="N13" s="369" t="str">
        <f t="shared" si="1"/>
        <v xml:space="preserve"> </v>
      </c>
      <c r="O13" s="258" t="str">
        <f t="shared" si="2"/>
        <v xml:space="preserve"> </v>
      </c>
      <c r="P13" s="16"/>
      <c r="Q13" s="572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G13" s="336">
        <f t="shared" si="0"/>
        <v>0</v>
      </c>
      <c r="AH13" s="338">
        <f>COUNTIFS('5 set'!$O$5:$O$300,'5 set'!$G$29, '5 set'!$L$5:$L$300,AG13)</f>
        <v>0</v>
      </c>
      <c r="AI13" s="338">
        <f>COUNTIFS('5 set'!$O$5:$O$300,'5 set'!$G$28, '5 set'!$L$5:$L$300,AG13)</f>
        <v>0</v>
      </c>
      <c r="AJ13" s="229">
        <f t="shared" si="5"/>
        <v>0</v>
      </c>
      <c r="AL13" s="342">
        <f t="shared" si="6"/>
        <v>0</v>
      </c>
      <c r="AM13" s="371">
        <f>COUNTIFS('5 set'!$L$5:$L$300,'Resumo 5'!AL13,'5 set'!$N$5:$N$300,'5 set'!$G$23,'5 set'!$O$5:$O$300,'5 set'!$G$29)</f>
        <v>0</v>
      </c>
      <c r="AN13" s="303" t="str">
        <f t="shared" si="9"/>
        <v xml:space="preserve"> </v>
      </c>
      <c r="AO13" s="371">
        <f>COUNTIFS('5 set'!$L$5:$L$300,'Resumo 5'!$AL13,'5 set'!$N$5:$N$300,'5 set'!$G$23,'5 set'!$O$5:$O$300,'5 set'!$G$28)</f>
        <v>0</v>
      </c>
      <c r="AP13" s="303" t="str">
        <f t="shared" si="10"/>
        <v xml:space="preserve"> </v>
      </c>
      <c r="AQ13" s="371">
        <f>COUNTIFS('5 set'!$L$5:$L$300,'Resumo 5'!$AL13,'5 set'!$N$5:$N$300,'5 set'!$G$23,'5 set'!$O$5:$O$300,'5 set'!$G$31)</f>
        <v>0</v>
      </c>
      <c r="AR13" s="303" t="str">
        <f t="shared" si="7"/>
        <v xml:space="preserve"> </v>
      </c>
      <c r="AS13" s="371">
        <f>COUNTIFS('5 set'!$L$5:$L$300,'Resumo 5'!$AL13,'5 set'!$N$5:$N$300,'5 set'!$G$22,'5 set'!$O$5:$O$300,'5 set'!$G$29)</f>
        <v>0</v>
      </c>
      <c r="AT13" s="303"/>
      <c r="AU13" s="371">
        <f>COUNTIFS('5 set'!$L$5:$L$300,'Resumo 5'!$AL13,'5 set'!$N$5:$N$300,'5 set'!$G$22,'5 set'!$O$5:$O$300,'5 set'!$G$28)</f>
        <v>0</v>
      </c>
      <c r="AV13" s="303" t="str">
        <f t="shared" si="12"/>
        <v xml:space="preserve"> </v>
      </c>
      <c r="AW13" s="371">
        <f>COUNTIFS('5 set'!$L$5:$L$300,'Resumo 5'!$AL13,'5 set'!$N$5:$N$300,'5 set'!$G$25,'5 set'!$O$5:$O$300,'5 set'!$G$31)</f>
        <v>0</v>
      </c>
      <c r="AX13" s="303" t="str">
        <f t="shared" si="13"/>
        <v xml:space="preserve"> </v>
      </c>
      <c r="AY13" s="371">
        <f>COUNTIFS('5 set'!$L$5:$L$300,'Resumo 5'!$AL13,'5 set'!$N$5:$N$300,'5 set'!$G$25,'5 set'!$O$5:$O$300,'5 set'!$G$29)</f>
        <v>0</v>
      </c>
      <c r="AZ13" s="303" t="str">
        <f t="shared" si="14"/>
        <v xml:space="preserve"> </v>
      </c>
      <c r="BA13" s="371">
        <f>COUNTIFS('5 set'!$L$5:$L$300,'Resumo 5'!$AL13,'5 set'!$N$5:$N$300,'5 set'!$G$25,'5 set'!$O$5:$O$300,'5 set'!$G$28)</f>
        <v>0</v>
      </c>
      <c r="BB13" s="303" t="str">
        <f t="shared" si="15"/>
        <v xml:space="preserve"> </v>
      </c>
      <c r="BC13" s="377">
        <f>COUNTIFS('5 set'!$L$5:$L$300,'Resumo 5'!AL13, '5 set'!$N$5:$N$300,"B",'5 set'!$O$5:$O$300,"C")</f>
        <v>0</v>
      </c>
      <c r="BD13" s="303" t="str">
        <f t="shared" si="16"/>
        <v xml:space="preserve"> </v>
      </c>
      <c r="BE13" s="342">
        <f t="shared" si="8"/>
        <v>0</v>
      </c>
      <c r="BF13" s="371">
        <f>COUNTIFS('5 set'!$L$5:$L$300,'Resumo 5'!$BE13, '5 set'!$N$5:$N$300,'5 set'!$G$24,'5 set'!$O$5:$O$300,'5 set'!$G$30)</f>
        <v>0</v>
      </c>
      <c r="BG13" s="303" t="str">
        <f t="shared" si="17"/>
        <v xml:space="preserve"> </v>
      </c>
      <c r="BH13" s="371">
        <f>COUNTIFS('5 set'!$L$5:$L$300,'Resumo 5'!$BE13, '5 set'!$N$5:$N$300,'5 set'!$G$24,'5 set'!$O$5:$O$300,'5 set'!$G$28)</f>
        <v>0</v>
      </c>
      <c r="BI13" s="303" t="str">
        <f t="shared" si="18"/>
        <v xml:space="preserve"> </v>
      </c>
      <c r="BJ13" s="371">
        <f>COUNTIFS('5 set'!$L$5:$L$300,'Resumo 5'!$BE13, '5 set'!$N$5:$N$300,'5 set'!$G$24,'5 set'!$O$5:$O$300,'5 set'!$G$31)</f>
        <v>0</v>
      </c>
      <c r="BK13" s="303" t="str">
        <f t="shared" si="19"/>
        <v xml:space="preserve"> </v>
      </c>
      <c r="BL13" s="371">
        <f>COUNTIFS('5 set'!$L$5:$L$300,'Resumo 5'!$BE13, '5 set'!$N$5:$N$300,'5 set'!$G$26,'5 set'!$O$5:$O$300,'5 set'!$G$30)</f>
        <v>0</v>
      </c>
      <c r="BM13" s="303"/>
      <c r="BN13" s="371">
        <f>COUNTIFS('5 set'!$L$5:$L$300,'Resumo 5'!$BE13, '5 set'!$N$5:$N$300,'5 set'!$G$26,'5 set'!$O$5:$O$300,'5 set'!$G$28)</f>
        <v>0</v>
      </c>
      <c r="BO13" s="303" t="str">
        <f t="shared" si="21"/>
        <v xml:space="preserve"> </v>
      </c>
      <c r="BP13" s="371">
        <f>COUNTIFS('5 set'!$L$5:$L$300,'Resumo 5'!$BE13, '5 set'!$N$5:$N$300,'5 set'!$G$26,'5 set'!$O$5:$O$300,'5 set'!$G$31)</f>
        <v>0</v>
      </c>
      <c r="BQ13" s="303" t="str">
        <f t="shared" si="22"/>
        <v xml:space="preserve"> </v>
      </c>
      <c r="BR13" s="371">
        <f>COUNTIFS('5 set'!$L$5:$L$300,'Resumo 5'!$BE13, '5 set'!$N$5:$N$300,'5 set'!$G$27,'5 set'!$O$5:$O$300,'5 set'!$G$30)</f>
        <v>0</v>
      </c>
      <c r="BS13" s="303" t="str">
        <f t="shared" si="23"/>
        <v xml:space="preserve"> </v>
      </c>
      <c r="BT13" s="371">
        <f>COUNTIFS('5 set'!$L$5:$L$300,'Resumo 5'!$BE13, '5 set'!$N$5:$N$300,'5 set'!$G$27,'5 set'!$O$5:$O$300,'5 set'!$G$28)</f>
        <v>0</v>
      </c>
      <c r="BU13" s="303" t="str">
        <f t="shared" si="24"/>
        <v xml:space="preserve"> </v>
      </c>
      <c r="BV13" s="371">
        <f>COUNTIFS('5 set'!$L$5:$L$300,'Resumo 5'!$BE13, '5 set'!$N$5:$N$300,'5 set'!$G$27,'5 set'!$O$5:$O$300,'5 set'!$G$31)</f>
        <v>0</v>
      </c>
      <c r="BW13" s="303" t="str">
        <f t="shared" si="25"/>
        <v xml:space="preserve"> </v>
      </c>
      <c r="BX13" s="19"/>
      <c r="BY13" s="19"/>
      <c r="BZ13" s="19"/>
      <c r="CA13" s="19"/>
      <c r="CB13" s="19"/>
      <c r="CK13" s="68"/>
      <c r="CZ13" s="11"/>
      <c r="DF13" s="567" t="s">
        <v>15</v>
      </c>
      <c r="DG13" s="568"/>
      <c r="DH13" s="568"/>
      <c r="DI13" s="568"/>
      <c r="DJ13" s="568"/>
      <c r="DK13" s="324">
        <f>SUM(DK7:DK12)</f>
        <v>0</v>
      </c>
      <c r="DL13" s="325">
        <f>SUM(DL7:DL12)</f>
        <v>0</v>
      </c>
      <c r="DM13" s="326">
        <f>SUM(DM7:DM12)</f>
        <v>0</v>
      </c>
      <c r="DN13" s="379"/>
    </row>
    <row r="14" spans="1:118" ht="15.75" thickBot="1" x14ac:dyDescent="0.3">
      <c r="A14" s="113">
        <f>'5 set'!F14</f>
        <v>0</v>
      </c>
      <c r="B14" s="250">
        <f>'5 set'!AD129</f>
        <v>0</v>
      </c>
      <c r="C14" s="260" t="str">
        <f>'5 set'!AE129</f>
        <v/>
      </c>
      <c r="D14" s="251">
        <f>'5 set'!AI129</f>
        <v>0</v>
      </c>
      <c r="E14" s="263" t="str">
        <f>'5 set'!AJ129</f>
        <v/>
      </c>
      <c r="F14" s="250">
        <f>'5 set'!AS129</f>
        <v>0</v>
      </c>
      <c r="G14" s="260" t="str">
        <f>'5 set'!AT129</f>
        <v/>
      </c>
      <c r="H14" s="251">
        <f>'5 set'!AX129</f>
        <v>0</v>
      </c>
      <c r="I14" s="263" t="str">
        <f>'5 set'!AY129</f>
        <v/>
      </c>
      <c r="J14" s="250">
        <f>'5 set'!BH129</f>
        <v>0</v>
      </c>
      <c r="K14" s="260" t="str">
        <f>'5 set'!BI129</f>
        <v/>
      </c>
      <c r="L14" s="252">
        <f>'5 set'!AN129</f>
        <v>0</v>
      </c>
      <c r="M14" s="263" t="str">
        <f>'5 set'!AO129</f>
        <v/>
      </c>
      <c r="N14" s="369" t="str">
        <f t="shared" si="1"/>
        <v xml:space="preserve"> </v>
      </c>
      <c r="O14" s="258" t="str">
        <f t="shared" si="2"/>
        <v xml:space="preserve"> </v>
      </c>
      <c r="P14" s="16"/>
      <c r="Q14" s="573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585"/>
      <c r="AD14" s="585"/>
      <c r="AE14" s="98"/>
      <c r="AG14" s="336">
        <f t="shared" si="0"/>
        <v>0</v>
      </c>
      <c r="AH14" s="338">
        <f>COUNTIFS('5 set'!$O$5:$O$300,'5 set'!$G$29, '5 set'!$L$5:$L$300,AG14)</f>
        <v>0</v>
      </c>
      <c r="AI14" s="338">
        <f>COUNTIFS('5 set'!$O$5:$O$300,'5 set'!$G$28, '5 set'!$L$5:$L$300,AG14)</f>
        <v>0</v>
      </c>
      <c r="AJ14" s="229">
        <f t="shared" si="5"/>
        <v>0</v>
      </c>
      <c r="AL14" s="341">
        <f t="shared" si="6"/>
        <v>0</v>
      </c>
      <c r="AM14" s="371">
        <f>COUNTIFS('5 set'!$L$5:$L$300,'Resumo 5'!AL14,'5 set'!$N$5:$N$300,'5 set'!$G$23,'5 set'!$O$5:$O$300,'5 set'!$G$29)</f>
        <v>0</v>
      </c>
      <c r="AN14" s="304" t="str">
        <f t="shared" si="9"/>
        <v xml:space="preserve"> </v>
      </c>
      <c r="AO14" s="371">
        <f>COUNTIFS('5 set'!$L$5:$L$300,'Resumo 5'!$AL14,'5 set'!$N$5:$N$300,'5 set'!$G$23,'5 set'!$O$5:$O$300,'5 set'!$G$28)</f>
        <v>0</v>
      </c>
      <c r="AP14" s="304" t="str">
        <f t="shared" si="10"/>
        <v xml:space="preserve"> </v>
      </c>
      <c r="AQ14" s="371">
        <f>COUNTIFS('5 set'!$L$5:$L$300,'Resumo 5'!$AL14,'5 set'!$N$5:$N$300,'5 set'!$G$23,'5 set'!$O$5:$O$300,'5 set'!$G$31)</f>
        <v>0</v>
      </c>
      <c r="AR14" s="304" t="str">
        <f t="shared" si="7"/>
        <v xml:space="preserve"> </v>
      </c>
      <c r="AS14" s="371">
        <f>COUNTIFS('5 set'!$L$5:$L$300,'Resumo 5'!$AL14,'5 set'!$N$5:$N$300,'5 set'!$G$22,'5 set'!$O$5:$O$300,'5 set'!$G$29)</f>
        <v>0</v>
      </c>
      <c r="AT14" s="304"/>
      <c r="AU14" s="371">
        <f>COUNTIFS('5 set'!$L$5:$L$300,'Resumo 5'!$AL14,'5 set'!$N$5:$N$300,'5 set'!$G$22,'5 set'!$O$5:$O$300,'5 set'!$G$28)</f>
        <v>0</v>
      </c>
      <c r="AV14" s="304" t="str">
        <f t="shared" si="12"/>
        <v xml:space="preserve"> </v>
      </c>
      <c r="AW14" s="371">
        <f>COUNTIFS('5 set'!$L$5:$L$300,'Resumo 5'!$AL14,'5 set'!$N$5:$N$300,'5 set'!$G$25,'5 set'!$O$5:$O$300,'5 set'!$G$31)</f>
        <v>0</v>
      </c>
      <c r="AX14" s="304" t="str">
        <f t="shared" si="13"/>
        <v xml:space="preserve"> </v>
      </c>
      <c r="AY14" s="371">
        <f>COUNTIFS('5 set'!$L$5:$L$300,'Resumo 5'!$AL14,'5 set'!$N$5:$N$300,'5 set'!$G$25,'5 set'!$O$5:$O$300,'5 set'!$G$29)</f>
        <v>0</v>
      </c>
      <c r="AZ14" s="304" t="str">
        <f t="shared" si="14"/>
        <v xml:space="preserve"> </v>
      </c>
      <c r="BA14" s="371">
        <f>COUNTIFS('5 set'!$L$5:$L$300,'Resumo 5'!$AL14,'5 set'!$N$5:$N$300,'5 set'!$G$25,'5 set'!$O$5:$O$300,'5 set'!$G$28)</f>
        <v>0</v>
      </c>
      <c r="BB14" s="304" t="str">
        <f t="shared" si="15"/>
        <v xml:space="preserve"> </v>
      </c>
      <c r="BC14" s="371">
        <f>COUNTIFS('5 set'!$L$5:$L$300,'Resumo 5'!AL14, '5 set'!$N$5:$N$300,"B",'5 set'!$O$5:$O$300,"C")</f>
        <v>0</v>
      </c>
      <c r="BD14" s="304" t="str">
        <f t="shared" si="16"/>
        <v xml:space="preserve"> </v>
      </c>
      <c r="BE14" s="341">
        <f t="shared" si="8"/>
        <v>0</v>
      </c>
      <c r="BF14" s="371">
        <f>COUNTIFS('5 set'!$L$5:$L$300,'Resumo 5'!$BE14, '5 set'!$N$5:$N$300,'5 set'!$G$24,'5 set'!$O$5:$O$300,'5 set'!$G$30)</f>
        <v>0</v>
      </c>
      <c r="BG14" s="304" t="str">
        <f t="shared" si="17"/>
        <v xml:space="preserve"> </v>
      </c>
      <c r="BH14" s="371">
        <f>COUNTIFS('5 set'!$L$5:$L$300,'Resumo 5'!$BE14, '5 set'!$N$5:$N$300,'5 set'!$G$24,'5 set'!$O$5:$O$300,'5 set'!$G$28)</f>
        <v>0</v>
      </c>
      <c r="BI14" s="304" t="str">
        <f t="shared" si="18"/>
        <v xml:space="preserve"> </v>
      </c>
      <c r="BJ14" s="371">
        <f>COUNTIFS('5 set'!$L$5:$L$300,'Resumo 5'!$BE14, '5 set'!$N$5:$N$300,'5 set'!$G$24,'5 set'!$O$5:$O$300,'5 set'!$G$31)</f>
        <v>0</v>
      </c>
      <c r="BK14" s="304" t="str">
        <f t="shared" si="19"/>
        <v xml:space="preserve"> </v>
      </c>
      <c r="BL14" s="371">
        <f>COUNTIFS('5 set'!$L$5:$L$300,'Resumo 5'!$BE14, '5 set'!$N$5:$N$300,'5 set'!$G$26,'5 set'!$O$5:$O$300,'5 set'!$G$30)</f>
        <v>0</v>
      </c>
      <c r="BM14" s="304"/>
      <c r="BN14" s="371">
        <f>COUNTIFS('5 set'!$L$5:$L$300,'Resumo 5'!$BE14, '5 set'!$N$5:$N$300,'5 set'!$G$26,'5 set'!$O$5:$O$300,'5 set'!$G$28)</f>
        <v>0</v>
      </c>
      <c r="BO14" s="304" t="str">
        <f t="shared" si="21"/>
        <v xml:space="preserve"> </v>
      </c>
      <c r="BP14" s="371">
        <f>COUNTIFS('5 set'!$L$5:$L$300,'Resumo 5'!$BE14, '5 set'!$N$5:$N$300,'5 set'!$G$26,'5 set'!$O$5:$O$300,'5 set'!$G$31)</f>
        <v>0</v>
      </c>
      <c r="BQ14" s="304" t="str">
        <f t="shared" si="22"/>
        <v xml:space="preserve"> </v>
      </c>
      <c r="BR14" s="371">
        <f>COUNTIFS('5 set'!$L$5:$L$300,'Resumo 5'!$BE14, '5 set'!$N$5:$N$300,'5 set'!$G$27,'5 set'!$O$5:$O$300,'5 set'!$G$30)</f>
        <v>0</v>
      </c>
      <c r="BS14" s="304" t="str">
        <f t="shared" si="23"/>
        <v xml:space="preserve"> </v>
      </c>
      <c r="BT14" s="371">
        <f>COUNTIFS('5 set'!$L$5:$L$300,'Resumo 5'!$BE14, '5 set'!$N$5:$N$300,'5 set'!$G$27,'5 set'!$O$5:$O$300,'5 set'!$G$28)</f>
        <v>0</v>
      </c>
      <c r="BU14" s="304" t="str">
        <f t="shared" si="24"/>
        <v xml:space="preserve"> </v>
      </c>
      <c r="BV14" s="371">
        <f>COUNTIFS('5 set'!$L$5:$L$300,'Resumo 5'!$BE14, '5 set'!$N$5:$N$300,'5 set'!$G$27,'5 set'!$O$5:$O$300,'5 set'!$G$31)</f>
        <v>0</v>
      </c>
      <c r="BW14" s="304" t="str">
        <f t="shared" si="25"/>
        <v xml:space="preserve"> </v>
      </c>
      <c r="BX14" s="19"/>
      <c r="BY14" s="19"/>
      <c r="BZ14" s="19"/>
      <c r="CA14" s="19"/>
      <c r="CB14" s="19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</row>
    <row r="15" spans="1:118" ht="15.75" thickBot="1" x14ac:dyDescent="0.3">
      <c r="A15" s="113">
        <f>'5 set'!F15</f>
        <v>0</v>
      </c>
      <c r="B15" s="250">
        <f>'5 set'!AD138</f>
        <v>0</v>
      </c>
      <c r="C15" s="260" t="str">
        <f>'5 set'!AE138</f>
        <v/>
      </c>
      <c r="D15" s="251">
        <f>'5 set'!AI138</f>
        <v>0</v>
      </c>
      <c r="E15" s="263" t="str">
        <f>'5 set'!AJ138</f>
        <v/>
      </c>
      <c r="F15" s="250">
        <f>'5 set'!AS138</f>
        <v>0</v>
      </c>
      <c r="G15" s="260" t="str">
        <f>'5 set'!AT138</f>
        <v/>
      </c>
      <c r="H15" s="251">
        <f>'5 set'!AX138</f>
        <v>0</v>
      </c>
      <c r="I15" s="263" t="str">
        <f>'5 set'!AY138</f>
        <v/>
      </c>
      <c r="J15" s="250">
        <f>'5 set'!BH138</f>
        <v>0</v>
      </c>
      <c r="K15" s="260" t="str">
        <f>'5 set'!BI138</f>
        <v/>
      </c>
      <c r="L15" s="252">
        <f>'5 set'!AN138</f>
        <v>0</v>
      </c>
      <c r="M15" s="263" t="str">
        <f>'5 set'!AO138</f>
        <v/>
      </c>
      <c r="N15" s="369" t="str">
        <f t="shared" si="1"/>
        <v xml:space="preserve"> </v>
      </c>
      <c r="O15" s="258" t="str">
        <f t="shared" si="2"/>
        <v xml:space="preserve"> </v>
      </c>
      <c r="P15" s="16"/>
      <c r="Q15" s="125" t="s">
        <v>12</v>
      </c>
      <c r="R15" s="273">
        <f ca="1">COUNTIFS('5 set'!$I$5:$I$300,1,'5 set'!$N$5:$N$300,'5 set'!$G$23,'5 set'!$O$5:$O$300,'5 set'!$G$29)</f>
        <v>0</v>
      </c>
      <c r="S15" s="432" t="e">
        <f ca="1">R15/($R$15+$R$16+$R$17+$R$18)</f>
        <v>#DIV/0!</v>
      </c>
      <c r="T15" s="295">
        <f ca="1">COUNTIFS('5 set'!$I$5:$I$300,1,'5 set'!$N$5:$N$300,'5 set'!$G$22,'5 set'!$O$5:$O$300,'5 set'!$G$29)</f>
        <v>0</v>
      </c>
      <c r="U15" s="296" t="e">
        <f ca="1">T15/($T$15+$T$16+$T$17+$T$18)</f>
        <v>#DIV/0!</v>
      </c>
      <c r="V15" s="273">
        <f ca="1">COUNTIFS('5 set'!$I$5:$I$300,1,'5 set'!$N$5:$N$300,'5 set'!$G$25,'5 set'!$O$5:$O$300,'5 set'!$G$29)</f>
        <v>0</v>
      </c>
      <c r="W15" s="294" t="e">
        <f ca="1">V15/($V$15+$V$16+$V$17+$V$18)</f>
        <v>#DIV/0!</v>
      </c>
      <c r="X15" s="219">
        <f ca="1">SUM(R15,T15,V15)</f>
        <v>0</v>
      </c>
      <c r="Y15" s="297" t="e">
        <f ca="1">X15/($X$15+$X$16+$X$17)</f>
        <v>#DIV/0!</v>
      </c>
      <c r="Z15" s="11"/>
      <c r="AA15" s="11"/>
      <c r="AB15" s="18"/>
      <c r="AC15" s="585"/>
      <c r="AD15" s="585"/>
      <c r="AE15" s="98"/>
      <c r="AG15" s="336">
        <f t="shared" si="0"/>
        <v>0</v>
      </c>
      <c r="AH15" s="338">
        <f>COUNTIFS('5 set'!$O$5:$O$300,'5 set'!$G$29, '5 set'!$L$5:$L$300,AG15)</f>
        <v>0</v>
      </c>
      <c r="AI15" s="338">
        <f>COUNTIFS('5 set'!$O$5:$O$300,'5 set'!$G$28, '5 set'!$L$5:$L$300,AG15)</f>
        <v>0</v>
      </c>
      <c r="AJ15" s="229">
        <f t="shared" si="5"/>
        <v>0</v>
      </c>
      <c r="AL15" s="342">
        <f t="shared" si="6"/>
        <v>0</v>
      </c>
      <c r="AM15" s="371">
        <f>COUNTIFS('5 set'!$L$5:$L$300,'Resumo 5'!AL15,'5 set'!$N$5:$N$300,'5 set'!$G$23,'5 set'!$O$5:$O$300,'5 set'!$G$29)</f>
        <v>0</v>
      </c>
      <c r="AN15" s="303" t="str">
        <f t="shared" si="9"/>
        <v xml:space="preserve"> </v>
      </c>
      <c r="AO15" s="371">
        <f>COUNTIFS('5 set'!$L$5:$L$300,'Resumo 5'!$AL15,'5 set'!$N$5:$N$300,'5 set'!$G$23,'5 set'!$O$5:$O$300,'5 set'!$G$28)</f>
        <v>0</v>
      </c>
      <c r="AP15" s="303" t="str">
        <f t="shared" si="10"/>
        <v xml:space="preserve"> </v>
      </c>
      <c r="AQ15" s="371">
        <f>COUNTIFS('5 set'!$L$5:$L$300,'Resumo 5'!$AL15,'5 set'!$N$5:$N$300,'5 set'!$G$23,'5 set'!$O$5:$O$300,'5 set'!$G$31)</f>
        <v>0</v>
      </c>
      <c r="AR15" s="303" t="str">
        <f t="shared" si="7"/>
        <v xml:space="preserve"> </v>
      </c>
      <c r="AS15" s="371">
        <f>COUNTIFS('5 set'!$L$5:$L$300,'Resumo 5'!$AL15,'5 set'!$N$5:$N$300,'5 set'!$G$22,'5 set'!$O$5:$O$300,'5 set'!$G$29)</f>
        <v>0</v>
      </c>
      <c r="AT15" s="303"/>
      <c r="AU15" s="371">
        <f>COUNTIFS('5 set'!$L$5:$L$300,'Resumo 5'!$AL15,'5 set'!$N$5:$N$300,'5 set'!$G$22,'5 set'!$O$5:$O$300,'5 set'!$G$28)</f>
        <v>0</v>
      </c>
      <c r="AV15" s="303" t="str">
        <f t="shared" si="12"/>
        <v xml:space="preserve"> </v>
      </c>
      <c r="AW15" s="371">
        <f>COUNTIFS('5 set'!$L$5:$L$300,'Resumo 5'!$AL15,'5 set'!$N$5:$N$300,'5 set'!$G$25,'5 set'!$O$5:$O$300,'5 set'!$G$31)</f>
        <v>0</v>
      </c>
      <c r="AX15" s="303" t="str">
        <f t="shared" si="13"/>
        <v xml:space="preserve"> </v>
      </c>
      <c r="AY15" s="371">
        <f>COUNTIFS('5 set'!$L$5:$L$300,'Resumo 5'!$AL15,'5 set'!$N$5:$N$300,'5 set'!$G$25,'5 set'!$O$5:$O$300,'5 set'!$G$29)</f>
        <v>0</v>
      </c>
      <c r="AZ15" s="303" t="str">
        <f t="shared" si="14"/>
        <v xml:space="preserve"> </v>
      </c>
      <c r="BA15" s="371">
        <f>COUNTIFS('5 set'!$L$5:$L$300,'Resumo 5'!$AL15,'5 set'!$N$5:$N$300,'5 set'!$G$25,'5 set'!$O$5:$O$300,'5 set'!$G$28)</f>
        <v>0</v>
      </c>
      <c r="BB15" s="303" t="str">
        <f t="shared" si="15"/>
        <v xml:space="preserve"> </v>
      </c>
      <c r="BC15" s="377">
        <f>COUNTIFS('5 set'!$L$5:$L$300,'Resumo 5'!AL15, '5 set'!$N$5:$N$300,"B",'5 set'!$O$5:$O$300,"C")</f>
        <v>0</v>
      </c>
      <c r="BD15" s="303" t="str">
        <f t="shared" si="16"/>
        <v xml:space="preserve"> </v>
      </c>
      <c r="BE15" s="342">
        <f t="shared" si="8"/>
        <v>0</v>
      </c>
      <c r="BF15" s="371">
        <f>COUNTIFS('5 set'!$L$5:$L$300,'Resumo 5'!$BE15, '5 set'!$N$5:$N$300,'5 set'!$G$24,'5 set'!$O$5:$O$300,'5 set'!$G$30)</f>
        <v>0</v>
      </c>
      <c r="BG15" s="303" t="str">
        <f t="shared" si="17"/>
        <v xml:space="preserve"> </v>
      </c>
      <c r="BH15" s="371">
        <f>COUNTIFS('5 set'!$L$5:$L$300,'Resumo 5'!$BE15, '5 set'!$N$5:$N$300,'5 set'!$G$24,'5 set'!$O$5:$O$300,'5 set'!$G$28)</f>
        <v>0</v>
      </c>
      <c r="BI15" s="303" t="str">
        <f t="shared" si="18"/>
        <v xml:space="preserve"> </v>
      </c>
      <c r="BJ15" s="371">
        <f>COUNTIFS('5 set'!$L$5:$L$300,'Resumo 5'!$BE15, '5 set'!$N$5:$N$300,'5 set'!$G$24,'5 set'!$O$5:$O$300,'5 set'!$G$31)</f>
        <v>0</v>
      </c>
      <c r="BK15" s="303" t="str">
        <f t="shared" si="19"/>
        <v xml:space="preserve"> </v>
      </c>
      <c r="BL15" s="371">
        <f>COUNTIFS('5 set'!$L$5:$L$300,'Resumo 5'!$BE15, '5 set'!$N$5:$N$300,'5 set'!$G$26,'5 set'!$O$5:$O$300,'5 set'!$G$30)</f>
        <v>0</v>
      </c>
      <c r="BM15" s="303"/>
      <c r="BN15" s="371">
        <f>COUNTIFS('5 set'!$L$5:$L$300,'Resumo 5'!$BE15, '5 set'!$N$5:$N$300,'5 set'!$G$26,'5 set'!$O$5:$O$300,'5 set'!$G$28)</f>
        <v>0</v>
      </c>
      <c r="BO15" s="303" t="str">
        <f t="shared" si="21"/>
        <v xml:space="preserve"> </v>
      </c>
      <c r="BP15" s="371">
        <f>COUNTIFS('5 set'!$L$5:$L$300,'Resumo 5'!$BE15, '5 set'!$N$5:$N$300,'5 set'!$G$26,'5 set'!$O$5:$O$300,'5 set'!$G$31)</f>
        <v>0</v>
      </c>
      <c r="BQ15" s="303" t="str">
        <f t="shared" si="22"/>
        <v xml:space="preserve"> </v>
      </c>
      <c r="BR15" s="371">
        <f>COUNTIFS('5 set'!$L$5:$L$300,'Resumo 5'!$BE15, '5 set'!$N$5:$N$300,'5 set'!$G$27,'5 set'!$O$5:$O$300,'5 set'!$G$30)</f>
        <v>0</v>
      </c>
      <c r="BS15" s="303" t="str">
        <f t="shared" si="23"/>
        <v xml:space="preserve"> </v>
      </c>
      <c r="BT15" s="371">
        <f>COUNTIFS('5 set'!$L$5:$L$300,'Resumo 5'!$BE15, '5 set'!$N$5:$N$300,'5 set'!$G$27,'5 set'!$O$5:$O$300,'5 set'!$G$28)</f>
        <v>0</v>
      </c>
      <c r="BU15" s="303" t="str">
        <f t="shared" si="24"/>
        <v xml:space="preserve"> </v>
      </c>
      <c r="BV15" s="371">
        <f>COUNTIFS('5 set'!$L$5:$L$300,'Resumo 5'!$BE15, '5 set'!$N$5:$N$300,'5 set'!$G$27,'5 set'!$O$5:$O$300,'5 set'!$G$31)</f>
        <v>0</v>
      </c>
      <c r="BW15" s="303" t="str">
        <f t="shared" si="25"/>
        <v xml:space="preserve"> </v>
      </c>
      <c r="BX15" s="19"/>
      <c r="BY15" s="19"/>
      <c r="BZ15" s="19"/>
      <c r="CA15" s="19"/>
      <c r="CB15" s="19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</row>
    <row r="16" spans="1:118" ht="15.75" thickBot="1" x14ac:dyDescent="0.3">
      <c r="A16" s="113">
        <f>'5 set'!F16</f>
        <v>0</v>
      </c>
      <c r="B16" s="250">
        <f>'5 set'!AD147</f>
        <v>0</v>
      </c>
      <c r="C16" s="260" t="str">
        <f>'5 set'!AE147</f>
        <v/>
      </c>
      <c r="D16" s="251">
        <f>'5 set'!AI147</f>
        <v>0</v>
      </c>
      <c r="E16" s="263" t="str">
        <f>'5 set'!AJ147</f>
        <v/>
      </c>
      <c r="F16" s="250">
        <f>'5 set'!AS147</f>
        <v>0</v>
      </c>
      <c r="G16" s="260" t="str">
        <f>'5 set'!AT147</f>
        <v/>
      </c>
      <c r="H16" s="251">
        <f>'5 set'!AX147</f>
        <v>0</v>
      </c>
      <c r="I16" s="263" t="str">
        <f>'5 set'!AY147</f>
        <v/>
      </c>
      <c r="J16" s="250">
        <f>'5 set'!BH147</f>
        <v>0</v>
      </c>
      <c r="K16" s="260" t="str">
        <f>'5 set'!BI147</f>
        <v/>
      </c>
      <c r="L16" s="252">
        <f>'5 set'!AN147</f>
        <v>0</v>
      </c>
      <c r="M16" s="265" t="str">
        <f>'5 set'!AO147</f>
        <v/>
      </c>
      <c r="N16" s="369" t="str">
        <f t="shared" si="1"/>
        <v xml:space="preserve"> </v>
      </c>
      <c r="O16" s="258" t="str">
        <f t="shared" si="2"/>
        <v xml:space="preserve"> </v>
      </c>
      <c r="P16" s="16"/>
      <c r="Q16" s="125" t="s">
        <v>13</v>
      </c>
      <c r="R16" s="273">
        <f ca="1">COUNTIFS('5 set'!$I$5:$I$300,1,'5 set'!$N$5:$N$300,'5 set'!$G$23,'5 set'!$O$5:$O$300,'5 set'!$G$28)</f>
        <v>0</v>
      </c>
      <c r="S16" s="432" t="e">
        <f ca="1">R16/($R$15+$R$16+$R$17+$R$18)</f>
        <v>#DIV/0!</v>
      </c>
      <c r="T16" s="295">
        <f ca="1">COUNTIFS('5 set'!$I$5:$I$300,1,'5 set'!$N$5:$N$300,'5 set'!$G$22,'5 set'!$O$5:$O$300,'5 set'!$G$28)</f>
        <v>0</v>
      </c>
      <c r="U16" s="296" t="e">
        <f ca="1">T16/($T$15+$T$16+$T$17+$T$18)</f>
        <v>#DIV/0!</v>
      </c>
      <c r="V16" s="273">
        <f ca="1">COUNTIFS('5 set'!$I$5:$I$300,1,'5 set'!$N$5:$N$300,'5 set'!$G$25,'5 set'!$O$5:$O$300,'5 set'!$G$28)</f>
        <v>0</v>
      </c>
      <c r="W16" s="294" t="e">
        <f ca="1">V16/($V$15+$V$16+$V$17+$V$18)</f>
        <v>#DIV/0!</v>
      </c>
      <c r="X16" s="219">
        <f ca="1">SUM(R16,T16,V16)</f>
        <v>0</v>
      </c>
      <c r="Y16" s="297" t="e">
        <f ca="1">X16/($X$15+$X$16+$X$17)</f>
        <v>#DIV/0!</v>
      </c>
      <c r="Z16" s="11"/>
      <c r="AA16" s="11"/>
      <c r="AB16" s="18"/>
      <c r="AC16" s="585"/>
      <c r="AD16" s="585"/>
      <c r="AE16" s="98"/>
      <c r="AG16" s="336">
        <f t="shared" si="0"/>
        <v>0</v>
      </c>
      <c r="AH16" s="338">
        <f>COUNTIFS('5 set'!$O$5:$O$300,'5 set'!$G$29, '5 set'!$L$5:$L$300,AG16)</f>
        <v>0</v>
      </c>
      <c r="AI16" s="338">
        <f>COUNTIFS('5 set'!$O$5:$O$300,'5 set'!$G$28, '5 set'!$L$5:$L$300,AG16)</f>
        <v>0</v>
      </c>
      <c r="AJ16" s="229">
        <f t="shared" si="5"/>
        <v>0</v>
      </c>
      <c r="AL16" s="341">
        <f t="shared" si="6"/>
        <v>0</v>
      </c>
      <c r="AM16" s="371">
        <f>COUNTIFS('5 set'!$L$5:$L$300,'Resumo 5'!AL16,'5 set'!$N$5:$N$300,'5 set'!$G$23,'5 set'!$O$5:$O$300,'5 set'!$G$29)</f>
        <v>0</v>
      </c>
      <c r="AN16" s="304" t="str">
        <f t="shared" si="9"/>
        <v xml:space="preserve"> </v>
      </c>
      <c r="AO16" s="371">
        <f>COUNTIFS('5 set'!$L$5:$L$300,'Resumo 5'!$AL16,'5 set'!$N$5:$N$300,'5 set'!$G$23,'5 set'!$O$5:$O$300,'5 set'!$G$28)</f>
        <v>0</v>
      </c>
      <c r="AP16" s="304" t="str">
        <f t="shared" si="10"/>
        <v xml:space="preserve"> </v>
      </c>
      <c r="AQ16" s="371">
        <f>COUNTIFS('5 set'!$L$5:$L$300,'Resumo 5'!$AL16,'5 set'!$N$5:$N$300,'5 set'!$G$23,'5 set'!$O$5:$O$300,'5 set'!$G$31)</f>
        <v>0</v>
      </c>
      <c r="AR16" s="304" t="str">
        <f t="shared" si="7"/>
        <v xml:space="preserve"> </v>
      </c>
      <c r="AS16" s="371">
        <f>COUNTIFS('5 set'!$L$5:$L$300,'Resumo 5'!$AL16,'5 set'!$N$5:$N$300,'5 set'!$G$22,'5 set'!$O$5:$O$300,'5 set'!$G$29)</f>
        <v>0</v>
      </c>
      <c r="AT16" s="304"/>
      <c r="AU16" s="371">
        <f>COUNTIFS('5 set'!$L$5:$L$300,'Resumo 5'!$AL16,'5 set'!$N$5:$N$300,'5 set'!$G$22,'5 set'!$O$5:$O$300,'5 set'!$G$28)</f>
        <v>0</v>
      </c>
      <c r="AV16" s="304" t="str">
        <f t="shared" si="12"/>
        <v xml:space="preserve"> </v>
      </c>
      <c r="AW16" s="371">
        <f>COUNTIFS('5 set'!$L$5:$L$300,'Resumo 5'!$AL16,'5 set'!$N$5:$N$300,'5 set'!$G$25,'5 set'!$O$5:$O$300,'5 set'!$G$31)</f>
        <v>0</v>
      </c>
      <c r="AX16" s="304" t="str">
        <f t="shared" si="13"/>
        <v xml:space="preserve"> </v>
      </c>
      <c r="AY16" s="371">
        <f>COUNTIFS('5 set'!$L$5:$L$300,'Resumo 5'!$AL16,'5 set'!$N$5:$N$300,'5 set'!$G$25,'5 set'!$O$5:$O$300,'5 set'!$G$29)</f>
        <v>0</v>
      </c>
      <c r="AZ16" s="304" t="str">
        <f t="shared" si="14"/>
        <v xml:space="preserve"> </v>
      </c>
      <c r="BA16" s="371">
        <f>COUNTIFS('5 set'!$L$5:$L$300,'Resumo 5'!$AL16,'5 set'!$N$5:$N$300,'5 set'!$G$25,'5 set'!$O$5:$O$300,'5 set'!$G$28)</f>
        <v>0</v>
      </c>
      <c r="BB16" s="304" t="str">
        <f t="shared" si="15"/>
        <v xml:space="preserve"> </v>
      </c>
      <c r="BC16" s="371">
        <f>COUNTIFS('5 set'!$L$5:$L$300,'Resumo 5'!AL16, '5 set'!$N$5:$N$300,"B",'5 set'!$O$5:$O$300,"C")</f>
        <v>0</v>
      </c>
      <c r="BD16" s="304" t="str">
        <f t="shared" si="16"/>
        <v xml:space="preserve"> </v>
      </c>
      <c r="BE16" s="341">
        <f t="shared" si="8"/>
        <v>0</v>
      </c>
      <c r="BF16" s="371">
        <f>COUNTIFS('5 set'!$L$5:$L$300,'Resumo 5'!$BE16, '5 set'!$N$5:$N$300,'5 set'!$G$24,'5 set'!$O$5:$O$300,'5 set'!$G$30)</f>
        <v>0</v>
      </c>
      <c r="BG16" s="304" t="str">
        <f t="shared" si="17"/>
        <v xml:space="preserve"> </v>
      </c>
      <c r="BH16" s="371">
        <f>COUNTIFS('5 set'!$L$5:$L$300,'Resumo 5'!$BE16, '5 set'!$N$5:$N$300,'5 set'!$G$24,'5 set'!$O$5:$O$300,'5 set'!$G$28)</f>
        <v>0</v>
      </c>
      <c r="BI16" s="304" t="str">
        <f t="shared" si="18"/>
        <v xml:space="preserve"> </v>
      </c>
      <c r="BJ16" s="371">
        <f>COUNTIFS('5 set'!$L$5:$L$300,'Resumo 5'!$BE16, '5 set'!$N$5:$N$300,'5 set'!$G$24,'5 set'!$O$5:$O$300,'5 set'!$G$31)</f>
        <v>0</v>
      </c>
      <c r="BK16" s="304" t="str">
        <f t="shared" si="19"/>
        <v xml:space="preserve"> </v>
      </c>
      <c r="BL16" s="371">
        <f>COUNTIFS('5 set'!$L$5:$L$300,'Resumo 5'!$BE16, '5 set'!$N$5:$N$300,'5 set'!$G$26,'5 set'!$O$5:$O$300,'5 set'!$G$30)</f>
        <v>0</v>
      </c>
      <c r="BM16" s="304"/>
      <c r="BN16" s="371">
        <f>COUNTIFS('5 set'!$L$5:$L$300,'Resumo 5'!$BE16, '5 set'!$N$5:$N$300,'5 set'!$G$26,'5 set'!$O$5:$O$300,'5 set'!$G$28)</f>
        <v>0</v>
      </c>
      <c r="BO16" s="304" t="str">
        <f t="shared" si="21"/>
        <v xml:space="preserve"> </v>
      </c>
      <c r="BP16" s="371">
        <f>COUNTIFS('5 set'!$L$5:$L$300,'Resumo 5'!$BE16, '5 set'!$N$5:$N$300,'5 set'!$G$26,'5 set'!$O$5:$O$300,'5 set'!$G$31)</f>
        <v>0</v>
      </c>
      <c r="BQ16" s="304" t="str">
        <f t="shared" si="22"/>
        <v xml:space="preserve"> </v>
      </c>
      <c r="BR16" s="371">
        <f>COUNTIFS('5 set'!$L$5:$L$300,'Resumo 5'!$BE16, '5 set'!$N$5:$N$300,'5 set'!$G$27,'5 set'!$O$5:$O$300,'5 set'!$G$30)</f>
        <v>0</v>
      </c>
      <c r="BS16" s="304" t="str">
        <f t="shared" si="23"/>
        <v xml:space="preserve"> </v>
      </c>
      <c r="BT16" s="371">
        <f>COUNTIFS('5 set'!$L$5:$L$300,'Resumo 5'!$BE16, '5 set'!$N$5:$N$300,'5 set'!$G$27,'5 set'!$O$5:$O$300,'5 set'!$G$28)</f>
        <v>0</v>
      </c>
      <c r="BU16" s="304" t="str">
        <f t="shared" si="24"/>
        <v xml:space="preserve"> </v>
      </c>
      <c r="BV16" s="371">
        <f>COUNTIFS('5 set'!$L$5:$L$300,'Resumo 5'!$BE16, '5 set'!$N$5:$N$300,'5 set'!$G$27,'5 set'!$O$5:$O$300,'5 set'!$G$31)</f>
        <v>0</v>
      </c>
      <c r="BW16" s="304" t="str">
        <f t="shared" si="25"/>
        <v xml:space="preserve"> </v>
      </c>
      <c r="BX16" s="19"/>
      <c r="BY16" s="19"/>
      <c r="BZ16" s="19"/>
      <c r="CA16" s="19"/>
      <c r="CB16" s="19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</row>
    <row r="17" spans="1:93" ht="15.75" thickBot="1" x14ac:dyDescent="0.3">
      <c r="A17" s="113">
        <f>'5 set'!F17</f>
        <v>0</v>
      </c>
      <c r="B17" s="250">
        <f>'5 set'!AD156</f>
        <v>0</v>
      </c>
      <c r="C17" s="260" t="str">
        <f>'5 set'!AE156</f>
        <v/>
      </c>
      <c r="D17" s="251">
        <f>'5 set'!AI156</f>
        <v>0</v>
      </c>
      <c r="E17" s="263" t="str">
        <f>'5 set'!AJ156</f>
        <v/>
      </c>
      <c r="F17" s="250">
        <f>'5 set'!AS156</f>
        <v>0</v>
      </c>
      <c r="G17" s="260" t="str">
        <f>'5 set'!AT156</f>
        <v/>
      </c>
      <c r="H17" s="251">
        <f>'5 set'!AX156</f>
        <v>0</v>
      </c>
      <c r="I17" s="263" t="str">
        <f>'5 set'!AY156</f>
        <v/>
      </c>
      <c r="J17" s="250">
        <f>'5 set'!BH156</f>
        <v>0</v>
      </c>
      <c r="K17" s="260" t="str">
        <f>'5 set'!BI156</f>
        <v/>
      </c>
      <c r="L17" s="252">
        <f>'5 set'!AN156</f>
        <v>0</v>
      </c>
      <c r="M17" s="263" t="str">
        <f>'5 set'!AO156</f>
        <v/>
      </c>
      <c r="N17" s="369" t="str">
        <f t="shared" si="1"/>
        <v xml:space="preserve"> </v>
      </c>
      <c r="O17" s="258" t="str">
        <f t="shared" si="2"/>
        <v xml:space="preserve"> </v>
      </c>
      <c r="P17" s="16"/>
      <c r="Q17" s="125" t="s">
        <v>14</v>
      </c>
      <c r="R17" s="277">
        <f ca="1">COUNTIFS('5 set'!$I$5:$I$300,1,'5 set'!$N$5:$N$300,'5 set'!$G$23,'5 set'!$O$5:$O$300,'5 set'!$G$31)</f>
        <v>0</v>
      </c>
      <c r="S17" s="433" t="e">
        <f ca="1">R17/($R$15+$R$16+$R$17+$R$18)</f>
        <v>#DIV/0!</v>
      </c>
      <c r="T17" s="299">
        <f ca="1">COUNTIFS('5 set'!$I$5:$I$300,1,'5 set'!$N$5:$N$300,'5 set'!$G$22,'5 set'!$O$5:$O$300,'5 set'!$G$31)</f>
        <v>0</v>
      </c>
      <c r="U17" s="300" t="e">
        <f ca="1">T17/($T$15+$T$16+$T$17+$T$18)</f>
        <v>#DIV/0!</v>
      </c>
      <c r="V17" s="277">
        <f ca="1">COUNTIFS('5 set'!$I$5:$I$300,1,'5 set'!$N$5:$N$300,'5 set'!$G$25,'5 set'!$O$5:$O$300,'5 set'!$G$31)</f>
        <v>0</v>
      </c>
      <c r="W17" s="298" t="e">
        <f ca="1"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18"/>
      <c r="AC17" s="585"/>
      <c r="AD17" s="585"/>
      <c r="AE17" s="98"/>
      <c r="AG17" s="336">
        <f t="shared" si="0"/>
        <v>0</v>
      </c>
      <c r="AH17" s="338">
        <f>COUNTIFS('5 set'!$O$5:$O$300,'5 set'!$G$29, '5 set'!$L$5:$L$300,AG17)</f>
        <v>0</v>
      </c>
      <c r="AI17" s="338">
        <f>COUNTIFS('5 set'!$O$5:$O$300,'5 set'!$G$28, '5 set'!$L$5:$L$300,AG17)</f>
        <v>0</v>
      </c>
      <c r="AJ17" s="229">
        <f t="shared" si="5"/>
        <v>0</v>
      </c>
      <c r="AL17" s="342">
        <f t="shared" si="6"/>
        <v>0</v>
      </c>
      <c r="AM17" s="371">
        <f>COUNTIFS('5 set'!$L$5:$L$300,'Resumo 5'!AL17,'5 set'!$N$5:$N$300,'5 set'!$G$23,'5 set'!$O$5:$O$300,'5 set'!$G$29)</f>
        <v>0</v>
      </c>
      <c r="AN17" s="303" t="str">
        <f t="shared" si="9"/>
        <v xml:space="preserve"> </v>
      </c>
      <c r="AO17" s="371">
        <f>COUNTIFS('5 set'!$L$5:$L$300,'Resumo 5'!$AL17,'5 set'!$N$5:$N$300,'5 set'!$G$23,'5 set'!$O$5:$O$300,'5 set'!$G$28)</f>
        <v>0</v>
      </c>
      <c r="AP17" s="303" t="str">
        <f t="shared" si="10"/>
        <v xml:space="preserve"> </v>
      </c>
      <c r="AQ17" s="371">
        <f>COUNTIFS('5 set'!$L$5:$L$300,'Resumo 5'!$AL17,'5 set'!$N$5:$N$300,'5 set'!$G$23,'5 set'!$O$5:$O$300,'5 set'!$G$31)</f>
        <v>0</v>
      </c>
      <c r="AR17" s="303" t="str">
        <f t="shared" si="7"/>
        <v xml:space="preserve"> </v>
      </c>
      <c r="AS17" s="371">
        <f>COUNTIFS('5 set'!$L$5:$L$300,'Resumo 5'!$AL17,'5 set'!$N$5:$N$300,'5 set'!$G$22,'5 set'!$O$5:$O$300,'5 set'!$G$29)</f>
        <v>0</v>
      </c>
      <c r="AT17" s="303"/>
      <c r="AU17" s="371">
        <f>COUNTIFS('5 set'!$L$5:$L$300,'Resumo 5'!$AL17,'5 set'!$N$5:$N$300,'5 set'!$G$22,'5 set'!$O$5:$O$300,'5 set'!$G$28)</f>
        <v>0</v>
      </c>
      <c r="AV17" s="303" t="str">
        <f t="shared" si="12"/>
        <v xml:space="preserve"> </v>
      </c>
      <c r="AW17" s="371">
        <f>COUNTIFS('5 set'!$L$5:$L$300,'Resumo 5'!$AL17,'5 set'!$N$5:$N$300,'5 set'!$G$25,'5 set'!$O$5:$O$300,'5 set'!$G$31)</f>
        <v>0</v>
      </c>
      <c r="AX17" s="303" t="str">
        <f t="shared" si="13"/>
        <v xml:space="preserve"> </v>
      </c>
      <c r="AY17" s="371">
        <f>COUNTIFS('5 set'!$L$5:$L$300,'Resumo 5'!$AL17,'5 set'!$N$5:$N$300,'5 set'!$G$25,'5 set'!$O$5:$O$300,'5 set'!$G$29)</f>
        <v>0</v>
      </c>
      <c r="AZ17" s="303" t="str">
        <f t="shared" si="14"/>
        <v xml:space="preserve"> </v>
      </c>
      <c r="BA17" s="371">
        <f>COUNTIFS('5 set'!$L$5:$L$300,'Resumo 5'!$AL17,'5 set'!$N$5:$N$300,'5 set'!$G$25,'5 set'!$O$5:$O$300,'5 set'!$G$28)</f>
        <v>0</v>
      </c>
      <c r="BB17" s="303" t="str">
        <f t="shared" si="15"/>
        <v xml:space="preserve"> </v>
      </c>
      <c r="BC17" s="377">
        <f>COUNTIFS('5 set'!$L$5:$L$300,'Resumo 5'!AL17, '5 set'!$N$5:$N$300,"B",'5 set'!$O$5:$O$300,"C")</f>
        <v>0</v>
      </c>
      <c r="BD17" s="303" t="str">
        <f t="shared" si="16"/>
        <v xml:space="preserve"> </v>
      </c>
      <c r="BE17" s="342">
        <f t="shared" si="8"/>
        <v>0</v>
      </c>
      <c r="BF17" s="371">
        <f>COUNTIFS('5 set'!$L$5:$L$300,'Resumo 5'!$BE17, '5 set'!$N$5:$N$300,'5 set'!$G$24,'5 set'!$O$5:$O$300,'5 set'!$G$30)</f>
        <v>0</v>
      </c>
      <c r="BG17" s="303" t="str">
        <f t="shared" si="17"/>
        <v xml:space="preserve"> </v>
      </c>
      <c r="BH17" s="371">
        <f>COUNTIFS('5 set'!$L$5:$L$300,'Resumo 5'!$BE17, '5 set'!$N$5:$N$300,'5 set'!$G$24,'5 set'!$O$5:$O$300,'5 set'!$G$28)</f>
        <v>0</v>
      </c>
      <c r="BI17" s="303" t="str">
        <f t="shared" si="18"/>
        <v xml:space="preserve"> </v>
      </c>
      <c r="BJ17" s="371">
        <f>COUNTIFS('5 set'!$L$5:$L$300,'Resumo 5'!$BE17, '5 set'!$N$5:$N$300,'5 set'!$G$24,'5 set'!$O$5:$O$300,'5 set'!$G$31)</f>
        <v>0</v>
      </c>
      <c r="BK17" s="303" t="str">
        <f t="shared" si="19"/>
        <v xml:space="preserve"> </v>
      </c>
      <c r="BL17" s="371">
        <f>COUNTIFS('5 set'!$L$5:$L$300,'Resumo 5'!$BE17, '5 set'!$N$5:$N$300,'5 set'!$G$26,'5 set'!$O$5:$O$300,'5 set'!$G$30)</f>
        <v>0</v>
      </c>
      <c r="BM17" s="303"/>
      <c r="BN17" s="371">
        <f>COUNTIFS('5 set'!$L$5:$L$300,'Resumo 5'!$BE17, '5 set'!$N$5:$N$300,'5 set'!$G$26,'5 set'!$O$5:$O$300,'5 set'!$G$28)</f>
        <v>0</v>
      </c>
      <c r="BO17" s="303" t="str">
        <f t="shared" si="21"/>
        <v xml:space="preserve"> </v>
      </c>
      <c r="BP17" s="371">
        <f>COUNTIFS('5 set'!$L$5:$L$300,'Resumo 5'!$BE17, '5 set'!$N$5:$N$300,'5 set'!$G$26,'5 set'!$O$5:$O$300,'5 set'!$G$31)</f>
        <v>0</v>
      </c>
      <c r="BQ17" s="303" t="str">
        <f t="shared" si="22"/>
        <v xml:space="preserve"> </v>
      </c>
      <c r="BR17" s="371">
        <f>COUNTIFS('5 set'!$L$5:$L$300,'Resumo 5'!$BE17, '5 set'!$N$5:$N$300,'5 set'!$G$27,'5 set'!$O$5:$O$300,'5 set'!$G$30)</f>
        <v>0</v>
      </c>
      <c r="BS17" s="303" t="str">
        <f t="shared" si="23"/>
        <v xml:space="preserve"> </v>
      </c>
      <c r="BT17" s="371">
        <f>COUNTIFS('5 set'!$L$5:$L$300,'Resumo 5'!$BE17, '5 set'!$N$5:$N$300,'5 set'!$G$27,'5 set'!$O$5:$O$300,'5 set'!$G$28)</f>
        <v>0</v>
      </c>
      <c r="BU17" s="303" t="str">
        <f t="shared" si="24"/>
        <v xml:space="preserve"> </v>
      </c>
      <c r="BV17" s="371">
        <f>COUNTIFS('5 set'!$L$5:$L$300,'Resumo 5'!$BE17, '5 set'!$N$5:$N$300,'5 set'!$G$27,'5 set'!$O$5:$O$300,'5 set'!$G$31)</f>
        <v>0</v>
      </c>
      <c r="BW17" s="303" t="str">
        <f t="shared" si="25"/>
        <v xml:space="preserve"> </v>
      </c>
      <c r="BX17" s="19"/>
      <c r="BY17" s="19"/>
      <c r="BZ17" s="19"/>
      <c r="CA17" s="19"/>
      <c r="CB17" s="19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</row>
    <row r="18" spans="1:93" ht="15.75" thickBot="1" x14ac:dyDescent="0.3">
      <c r="A18" s="113">
        <f>'5 set'!F18</f>
        <v>0</v>
      </c>
      <c r="B18" s="250">
        <f>'5 set'!AD165</f>
        <v>0</v>
      </c>
      <c r="C18" s="260" t="str">
        <f>'5 set'!AE165</f>
        <v/>
      </c>
      <c r="D18" s="251">
        <f>'5 set'!AI165</f>
        <v>0</v>
      </c>
      <c r="E18" s="263" t="str">
        <f>'5 set'!AJ165</f>
        <v/>
      </c>
      <c r="F18" s="250">
        <f>'5 set'!AS165</f>
        <v>0</v>
      </c>
      <c r="G18" s="260" t="str">
        <f>'5 set'!AT165</f>
        <v/>
      </c>
      <c r="H18" s="251">
        <f>'5 set'!AX165</f>
        <v>0</v>
      </c>
      <c r="I18" s="263" t="str">
        <f>'5 set'!AY165</f>
        <v/>
      </c>
      <c r="J18" s="250">
        <f>'5 set'!BH165</f>
        <v>0</v>
      </c>
      <c r="K18" s="260" t="str">
        <f>'5 set'!BI165</f>
        <v/>
      </c>
      <c r="L18" s="252">
        <f>'5 set'!AN165</f>
        <v>0</v>
      </c>
      <c r="M18" s="263" t="str">
        <f>'5 set'!AO165</f>
        <v/>
      </c>
      <c r="N18" s="369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18"/>
      <c r="AC18" s="585"/>
      <c r="AD18" s="585"/>
      <c r="AE18" s="98"/>
      <c r="AG18" s="336">
        <f t="shared" si="0"/>
        <v>0</v>
      </c>
      <c r="AH18" s="338">
        <f>COUNTIFS('5 set'!$O$5:$O$300,'5 set'!$G$29, '5 set'!$L$5:$L$300,AG18)</f>
        <v>0</v>
      </c>
      <c r="AI18" s="338">
        <f>COUNTIFS('5 set'!$O$5:$O$300,'5 set'!$G$28, '5 set'!$L$5:$L$300,AG18)</f>
        <v>0</v>
      </c>
      <c r="AJ18" s="229">
        <f t="shared" si="5"/>
        <v>0</v>
      </c>
      <c r="AL18" s="341">
        <f t="shared" si="6"/>
        <v>0</v>
      </c>
      <c r="AM18" s="371">
        <f>COUNTIFS('5 set'!$L$5:$L$300,'Resumo 5'!AL18,'5 set'!$N$5:$N$300,'5 set'!$G$23,'5 set'!$O$5:$O$300,'5 set'!$G$29)</f>
        <v>0</v>
      </c>
      <c r="AN18" s="304" t="str">
        <f t="shared" si="9"/>
        <v xml:space="preserve"> </v>
      </c>
      <c r="AO18" s="371">
        <f>COUNTIFS('5 set'!$L$5:$L$300,'Resumo 5'!$AL18,'5 set'!$N$5:$N$300,'5 set'!$G$23,'5 set'!$O$5:$O$300,'5 set'!$G$28)</f>
        <v>0</v>
      </c>
      <c r="AP18" s="304" t="str">
        <f t="shared" si="10"/>
        <v xml:space="preserve"> </v>
      </c>
      <c r="AQ18" s="371">
        <f>COUNTIFS('5 set'!$L$5:$L$300,'Resumo 5'!$AL18,'5 set'!$N$5:$N$300,'5 set'!$G$23,'5 set'!$O$5:$O$300,'5 set'!$G$31)</f>
        <v>0</v>
      </c>
      <c r="AR18" s="304" t="str">
        <f t="shared" si="7"/>
        <v xml:space="preserve"> </v>
      </c>
      <c r="AS18" s="371">
        <f>COUNTIFS('5 set'!$L$5:$L$300,'Resumo 5'!$AL18,'5 set'!$N$5:$N$300,'5 set'!$G$22,'5 set'!$O$5:$O$300,'5 set'!$G$29)</f>
        <v>0</v>
      </c>
      <c r="AT18" s="304"/>
      <c r="AU18" s="371">
        <f>COUNTIFS('5 set'!$L$5:$L$300,'Resumo 5'!$AL18,'5 set'!$N$5:$N$300,'5 set'!$G$22,'5 set'!$O$5:$O$300,'5 set'!$G$28)</f>
        <v>0</v>
      </c>
      <c r="AV18" s="304" t="str">
        <f t="shared" si="12"/>
        <v xml:space="preserve"> </v>
      </c>
      <c r="AW18" s="371">
        <f>COUNTIFS('5 set'!$L$5:$L$300,'Resumo 5'!$AL18,'5 set'!$N$5:$N$300,'5 set'!$G$25,'5 set'!$O$5:$O$300,'5 set'!$G$31)</f>
        <v>0</v>
      </c>
      <c r="AX18" s="304" t="str">
        <f t="shared" si="13"/>
        <v xml:space="preserve"> </v>
      </c>
      <c r="AY18" s="371">
        <f>COUNTIFS('5 set'!$L$5:$L$300,'Resumo 5'!$AL18,'5 set'!$N$5:$N$300,'5 set'!$G$25,'5 set'!$O$5:$O$300,'5 set'!$G$29)</f>
        <v>0</v>
      </c>
      <c r="AZ18" s="304" t="str">
        <f t="shared" si="14"/>
        <v xml:space="preserve"> </v>
      </c>
      <c r="BA18" s="371">
        <f>COUNTIFS('5 set'!$L$5:$L$300,'Resumo 5'!$AL18,'5 set'!$N$5:$N$300,'5 set'!$G$25,'5 set'!$O$5:$O$300,'5 set'!$G$28)</f>
        <v>0</v>
      </c>
      <c r="BB18" s="304" t="str">
        <f t="shared" si="15"/>
        <v xml:space="preserve"> </v>
      </c>
      <c r="BC18" s="371">
        <f>COUNTIFS('5 set'!$L$5:$L$300,'Resumo 5'!AL18, '5 set'!$N$5:$N$300,"B",'5 set'!$O$5:$O$300,"C")</f>
        <v>0</v>
      </c>
      <c r="BD18" s="304" t="str">
        <f t="shared" si="16"/>
        <v xml:space="preserve"> </v>
      </c>
      <c r="BE18" s="341">
        <f t="shared" si="8"/>
        <v>0</v>
      </c>
      <c r="BF18" s="371">
        <f>COUNTIFS('5 set'!$L$5:$L$300,'Resumo 5'!$BE18, '5 set'!$N$5:$N$300,'5 set'!$G$24,'5 set'!$O$5:$O$300,'5 set'!$G$30)</f>
        <v>0</v>
      </c>
      <c r="BG18" s="304" t="str">
        <f t="shared" si="17"/>
        <v xml:space="preserve"> </v>
      </c>
      <c r="BH18" s="371">
        <f>COUNTIFS('5 set'!$L$5:$L$300,'Resumo 5'!$BE18, '5 set'!$N$5:$N$300,'5 set'!$G$24,'5 set'!$O$5:$O$300,'5 set'!$G$28)</f>
        <v>0</v>
      </c>
      <c r="BI18" s="304" t="str">
        <f t="shared" si="18"/>
        <v xml:space="preserve"> </v>
      </c>
      <c r="BJ18" s="371">
        <f>COUNTIFS('5 set'!$L$5:$L$300,'Resumo 5'!$BE18, '5 set'!$N$5:$N$300,'5 set'!$G$24,'5 set'!$O$5:$O$300,'5 set'!$G$31)</f>
        <v>0</v>
      </c>
      <c r="BK18" s="304" t="str">
        <f t="shared" si="19"/>
        <v xml:space="preserve"> </v>
      </c>
      <c r="BL18" s="371">
        <f>COUNTIFS('5 set'!$L$5:$L$300,'Resumo 5'!$BE18, '5 set'!$N$5:$N$300,'5 set'!$G$26,'5 set'!$O$5:$O$300,'5 set'!$G$30)</f>
        <v>0</v>
      </c>
      <c r="BM18" s="304"/>
      <c r="BN18" s="371">
        <f>COUNTIFS('5 set'!$L$5:$L$300,'Resumo 5'!$BE18, '5 set'!$N$5:$N$300,'5 set'!$G$26,'5 set'!$O$5:$O$300,'5 set'!$G$28)</f>
        <v>0</v>
      </c>
      <c r="BO18" s="304" t="str">
        <f t="shared" si="21"/>
        <v xml:space="preserve"> </v>
      </c>
      <c r="BP18" s="371">
        <f>COUNTIFS('5 set'!$L$5:$L$300,'Resumo 5'!$BE18, '5 set'!$N$5:$N$300,'5 set'!$G$26,'5 set'!$O$5:$O$300,'5 set'!$G$31)</f>
        <v>0</v>
      </c>
      <c r="BQ18" s="304" t="str">
        <f t="shared" si="22"/>
        <v xml:space="preserve"> </v>
      </c>
      <c r="BR18" s="371">
        <f>COUNTIFS('5 set'!$L$5:$L$300,'Resumo 5'!$BE18, '5 set'!$N$5:$N$300,'5 set'!$G$27,'5 set'!$O$5:$O$300,'5 set'!$G$30)</f>
        <v>0</v>
      </c>
      <c r="BS18" s="304" t="str">
        <f t="shared" si="23"/>
        <v xml:space="preserve"> </v>
      </c>
      <c r="BT18" s="371">
        <f>COUNTIFS('5 set'!$L$5:$L$300,'Resumo 5'!$BE18, '5 set'!$N$5:$N$300,'5 set'!$G$27,'5 set'!$O$5:$O$300,'5 set'!$G$28)</f>
        <v>0</v>
      </c>
      <c r="BU18" s="304" t="str">
        <f t="shared" si="24"/>
        <v xml:space="preserve"> </v>
      </c>
      <c r="BV18" s="371">
        <f>COUNTIFS('5 set'!$L$5:$L$300,'Resumo 5'!$BE18, '5 set'!$N$5:$N$300,'5 set'!$G$27,'5 set'!$O$5:$O$300,'5 set'!$G$31)</f>
        <v>0</v>
      </c>
      <c r="BW18" s="304" t="str">
        <f t="shared" si="25"/>
        <v xml:space="preserve"> </v>
      </c>
      <c r="BX18" s="19"/>
      <c r="BY18" s="19"/>
      <c r="BZ18" s="19"/>
      <c r="CA18" s="19"/>
      <c r="CB18" s="19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1:93" ht="15.75" thickBot="1" x14ac:dyDescent="0.3">
      <c r="A19" s="113">
        <f>'5 set'!F19</f>
        <v>0</v>
      </c>
      <c r="B19" s="250"/>
      <c r="C19" s="260"/>
      <c r="D19" s="251"/>
      <c r="E19" s="263"/>
      <c r="F19" s="250"/>
      <c r="G19" s="260"/>
      <c r="H19" s="251"/>
      <c r="I19" s="263"/>
      <c r="J19" s="250"/>
      <c r="K19" s="260"/>
      <c r="L19" s="252"/>
      <c r="M19" s="263"/>
      <c r="N19" s="369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8"/>
      <c r="AC19" s="585"/>
      <c r="AD19" s="585"/>
      <c r="AE19" s="98"/>
      <c r="AG19" s="336">
        <f t="shared" si="0"/>
        <v>0</v>
      </c>
      <c r="AH19" s="338">
        <f>COUNTIFS('5 set'!$O$5:$O$300,'5 set'!$G$29, '5 set'!$L$5:$L$300,AG19)</f>
        <v>0</v>
      </c>
      <c r="AI19" s="338">
        <f>COUNTIFS('5 set'!$O$5:$O$300,'5 set'!$G$28, '5 set'!$L$5:$L$300,AG19)</f>
        <v>0</v>
      </c>
      <c r="AJ19" s="229">
        <f t="shared" si="5"/>
        <v>0</v>
      </c>
      <c r="AL19" s="342">
        <f t="shared" si="6"/>
        <v>0</v>
      </c>
      <c r="AM19" s="371">
        <f>COUNTIFS('5 set'!$L$5:$L$300,'Resumo 5'!AL19,'5 set'!$N$5:$N$300,'5 set'!$G$23,'5 set'!$O$5:$O$300,'5 set'!$G$29)</f>
        <v>0</v>
      </c>
      <c r="AN19" s="303" t="str">
        <f t="shared" si="9"/>
        <v xml:space="preserve"> </v>
      </c>
      <c r="AO19" s="371">
        <f>COUNTIFS('5 set'!$L$5:$L$300,'Resumo 5'!$AL19,'5 set'!$N$5:$N$300,'5 set'!$G$23,'5 set'!$O$5:$O$300,'5 set'!$G$28)</f>
        <v>0</v>
      </c>
      <c r="AP19" s="303" t="str">
        <f t="shared" si="10"/>
        <v xml:space="preserve"> </v>
      </c>
      <c r="AQ19" s="371">
        <f>COUNTIFS('5 set'!$L$5:$L$300,'Resumo 5'!$AL19,'5 set'!$N$5:$N$300,'5 set'!$G$23,'5 set'!$O$5:$O$300,'5 set'!$G$31)</f>
        <v>0</v>
      </c>
      <c r="AR19" s="303" t="str">
        <f t="shared" si="7"/>
        <v xml:space="preserve"> </v>
      </c>
      <c r="AS19" s="371">
        <f>COUNTIFS('5 set'!$L$5:$L$300,'Resumo 5'!$AL19,'5 set'!$N$5:$N$300,'5 set'!$G$22,'5 set'!$O$5:$O$300,'5 set'!$G$29)</f>
        <v>0</v>
      </c>
      <c r="AT19" s="303"/>
      <c r="AU19" s="371">
        <f>COUNTIFS('5 set'!$L$5:$L$300,'Resumo 5'!$AL19,'5 set'!$N$5:$N$300,'5 set'!$G$22,'5 set'!$O$5:$O$300,'5 set'!$G$28)</f>
        <v>0</v>
      </c>
      <c r="AV19" s="303" t="str">
        <f t="shared" si="12"/>
        <v xml:space="preserve"> </v>
      </c>
      <c r="AW19" s="371">
        <f>COUNTIFS('5 set'!$L$5:$L$300,'Resumo 5'!$AL19,'5 set'!$N$5:$N$300,'5 set'!$G$25,'5 set'!$O$5:$O$300,'5 set'!$G$31)</f>
        <v>0</v>
      </c>
      <c r="AX19" s="303" t="str">
        <f t="shared" si="13"/>
        <v xml:space="preserve"> </v>
      </c>
      <c r="AY19" s="371">
        <f>COUNTIFS('5 set'!$L$5:$L$300,'Resumo 5'!$AL19,'5 set'!$N$5:$N$300,'5 set'!$G$25,'5 set'!$O$5:$O$300,'5 set'!$G$29)</f>
        <v>0</v>
      </c>
      <c r="AZ19" s="303" t="str">
        <f t="shared" si="14"/>
        <v xml:space="preserve"> </v>
      </c>
      <c r="BA19" s="371">
        <f>COUNTIFS('5 set'!$L$5:$L$300,'Resumo 5'!$AL19,'5 set'!$N$5:$N$300,'5 set'!$G$25,'5 set'!$O$5:$O$300,'5 set'!$G$28)</f>
        <v>0</v>
      </c>
      <c r="BB19" s="303" t="str">
        <f t="shared" si="15"/>
        <v xml:space="preserve"> </v>
      </c>
      <c r="BC19" s="377">
        <f>COUNTIFS('5 set'!$L$5:$L$300,'Resumo 5'!AL19, '5 set'!$N$5:$N$300,"B",'5 set'!$O$5:$O$300,"C")</f>
        <v>0</v>
      </c>
      <c r="BD19" s="303" t="str">
        <f t="shared" si="16"/>
        <v xml:space="preserve"> </v>
      </c>
      <c r="BE19" s="342">
        <f t="shared" si="8"/>
        <v>0</v>
      </c>
      <c r="BF19" s="371">
        <f>COUNTIFS('5 set'!$L$5:$L$300,'Resumo 5'!$BE19, '5 set'!$N$5:$N$300,'5 set'!$G$24,'5 set'!$O$5:$O$300,'5 set'!$G$30)</f>
        <v>0</v>
      </c>
      <c r="BG19" s="303" t="str">
        <f t="shared" si="17"/>
        <v xml:space="preserve"> </v>
      </c>
      <c r="BH19" s="371">
        <f>COUNTIFS('5 set'!$L$5:$L$300,'Resumo 5'!$BE19, '5 set'!$N$5:$N$300,'5 set'!$G$24,'5 set'!$O$5:$O$300,'5 set'!$G$28)</f>
        <v>0</v>
      </c>
      <c r="BI19" s="303" t="str">
        <f t="shared" si="18"/>
        <v xml:space="preserve"> </v>
      </c>
      <c r="BJ19" s="371">
        <f>COUNTIFS('5 set'!$L$5:$L$300,'Resumo 5'!$BE19, '5 set'!$N$5:$N$300,'5 set'!$G$24,'5 set'!$O$5:$O$300,'5 set'!$G$31)</f>
        <v>0</v>
      </c>
      <c r="BK19" s="303" t="str">
        <f t="shared" si="19"/>
        <v xml:space="preserve"> </v>
      </c>
      <c r="BL19" s="371">
        <f>COUNTIFS('5 set'!$L$5:$L$300,'Resumo 5'!$BE19, '5 set'!$N$5:$N$300,'5 set'!$G$26,'5 set'!$O$5:$O$300,'5 set'!$G$30)</f>
        <v>0</v>
      </c>
      <c r="BM19" s="303"/>
      <c r="BN19" s="371">
        <f>COUNTIFS('5 set'!$L$5:$L$300,'Resumo 5'!$BE19, '5 set'!$N$5:$N$300,'5 set'!$G$26,'5 set'!$O$5:$O$300,'5 set'!$G$28)</f>
        <v>0</v>
      </c>
      <c r="BO19" s="303" t="str">
        <f t="shared" si="21"/>
        <v xml:space="preserve"> </v>
      </c>
      <c r="BP19" s="371">
        <f>COUNTIFS('5 set'!$L$5:$L$300,'Resumo 5'!$BE19, '5 set'!$N$5:$N$300,'5 set'!$G$26,'5 set'!$O$5:$O$300,'5 set'!$G$31)</f>
        <v>0</v>
      </c>
      <c r="BQ19" s="303" t="str">
        <f t="shared" si="22"/>
        <v xml:space="preserve"> </v>
      </c>
      <c r="BR19" s="371">
        <f>COUNTIFS('5 set'!$L$5:$L$300,'Resumo 5'!$BE19, '5 set'!$N$5:$N$300,'5 set'!$G$27,'5 set'!$O$5:$O$300,'5 set'!$G$30)</f>
        <v>0</v>
      </c>
      <c r="BS19" s="303" t="str">
        <f t="shared" si="23"/>
        <v xml:space="preserve"> </v>
      </c>
      <c r="BT19" s="371">
        <f>COUNTIFS('5 set'!$L$5:$L$300,'Resumo 5'!$BE19, '5 set'!$N$5:$N$300,'5 set'!$G$27,'5 set'!$O$5:$O$300,'5 set'!$G$28)</f>
        <v>0</v>
      </c>
      <c r="BU19" s="303" t="str">
        <f t="shared" si="24"/>
        <v xml:space="preserve"> </v>
      </c>
      <c r="BV19" s="371">
        <f>COUNTIFS('5 set'!$L$5:$L$300,'Resumo 5'!$BE19, '5 set'!$N$5:$N$300,'5 set'!$G$27,'5 set'!$O$5:$O$300,'5 set'!$G$31)</f>
        <v>0</v>
      </c>
      <c r="BW19" s="303" t="str">
        <f t="shared" si="25"/>
        <v xml:space="preserve"> </v>
      </c>
      <c r="BX19" s="19"/>
      <c r="BY19" s="19"/>
      <c r="BZ19" s="19"/>
      <c r="CA19" s="19"/>
      <c r="CB19" s="19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1:93" ht="15.75" thickBot="1" x14ac:dyDescent="0.3">
      <c r="A20" s="113">
        <f>'5 set'!F20</f>
        <v>0</v>
      </c>
      <c r="B20" s="250"/>
      <c r="C20" s="260"/>
      <c r="D20" s="251"/>
      <c r="E20" s="263"/>
      <c r="F20" s="250"/>
      <c r="G20" s="260"/>
      <c r="H20" s="251"/>
      <c r="I20" s="263"/>
      <c r="J20" s="250"/>
      <c r="K20" s="260"/>
      <c r="L20" s="252"/>
      <c r="M20" s="263"/>
      <c r="N20" s="369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18"/>
      <c r="AC20" s="585"/>
      <c r="AD20" s="585"/>
      <c r="AE20" s="98"/>
      <c r="AG20" s="336">
        <f t="shared" si="0"/>
        <v>0</v>
      </c>
      <c r="AH20" s="338">
        <f>COUNTIFS('5 set'!$O$5:$O$300,'5 set'!$G$29, '5 set'!$L$5:$L$300,AG20)</f>
        <v>0</v>
      </c>
      <c r="AI20" s="338">
        <f>COUNTIFS('5 set'!$O$5:$O$300,'5 set'!$G$28, '5 set'!$L$5:$L$300,AG20)</f>
        <v>0</v>
      </c>
      <c r="AJ20" s="229">
        <f t="shared" si="5"/>
        <v>0</v>
      </c>
      <c r="AL20" s="341">
        <f t="shared" si="6"/>
        <v>0</v>
      </c>
      <c r="AM20" s="371">
        <f>COUNTIFS('5 set'!$L$5:$L$300,'Resumo 5'!AL20,'5 set'!$N$5:$N$300,'5 set'!$G$23,'5 set'!$O$5:$O$300,'5 set'!$G$29)</f>
        <v>0</v>
      </c>
      <c r="AN20" s="304" t="str">
        <f t="shared" si="9"/>
        <v xml:space="preserve"> </v>
      </c>
      <c r="AO20" s="371">
        <f>COUNTIFS('5 set'!$L$5:$L$300,'Resumo 5'!$AL20,'5 set'!$N$5:$N$300,'5 set'!$G$23,'5 set'!$O$5:$O$300,'5 set'!$G$28)</f>
        <v>0</v>
      </c>
      <c r="AP20" s="304" t="str">
        <f t="shared" si="10"/>
        <v xml:space="preserve"> </v>
      </c>
      <c r="AQ20" s="371">
        <f>COUNTIFS('5 set'!$L$5:$L$300,'Resumo 5'!$AL20,'5 set'!$N$5:$N$300,'5 set'!$G$23,'5 set'!$O$5:$O$300,'5 set'!$G$31)</f>
        <v>0</v>
      </c>
      <c r="AR20" s="304" t="str">
        <f t="shared" si="7"/>
        <v xml:space="preserve"> </v>
      </c>
      <c r="AS20" s="371">
        <f>COUNTIFS('5 set'!$L$5:$L$300,'Resumo 5'!$AL20,'5 set'!$N$5:$N$300,'5 set'!$G$22,'5 set'!$O$5:$O$300,'5 set'!$G$29)</f>
        <v>0</v>
      </c>
      <c r="AT20" s="304"/>
      <c r="AU20" s="371">
        <f>COUNTIFS('5 set'!$L$5:$L$300,'Resumo 5'!$AL20,'5 set'!$N$5:$N$300,'5 set'!$G$22,'5 set'!$O$5:$O$300,'5 set'!$G$28)</f>
        <v>0</v>
      </c>
      <c r="AV20" s="304" t="str">
        <f t="shared" si="12"/>
        <v xml:space="preserve"> </v>
      </c>
      <c r="AW20" s="371">
        <f>COUNTIFS('5 set'!$L$5:$L$300,'Resumo 5'!$AL20,'5 set'!$N$5:$N$300,'5 set'!$G$25,'5 set'!$O$5:$O$300,'5 set'!$G$31)</f>
        <v>0</v>
      </c>
      <c r="AX20" s="304" t="str">
        <f t="shared" si="13"/>
        <v xml:space="preserve"> </v>
      </c>
      <c r="AY20" s="371">
        <f>COUNTIFS('5 set'!$L$5:$L$300,'Resumo 5'!$AL20,'5 set'!$N$5:$N$300,'5 set'!$G$25,'5 set'!$O$5:$O$300,'5 set'!$G$29)</f>
        <v>0</v>
      </c>
      <c r="AZ20" s="304" t="str">
        <f t="shared" si="14"/>
        <v xml:space="preserve"> </v>
      </c>
      <c r="BA20" s="371">
        <f>COUNTIFS('5 set'!$L$5:$L$300,'Resumo 5'!$AL20,'5 set'!$N$5:$N$300,'5 set'!$G$25,'5 set'!$O$5:$O$300,'5 set'!$G$28)</f>
        <v>0</v>
      </c>
      <c r="BB20" s="304" t="str">
        <f t="shared" si="15"/>
        <v xml:space="preserve"> </v>
      </c>
      <c r="BC20" s="371">
        <f>COUNTIFS('5 set'!$L$5:$L$300,'Resumo 5'!AL20, '5 set'!$N$5:$N$300,"B",'5 set'!$O$5:$O$300,"C")</f>
        <v>0</v>
      </c>
      <c r="BD20" s="304" t="str">
        <f t="shared" si="16"/>
        <v xml:space="preserve"> </v>
      </c>
      <c r="BE20" s="341">
        <f t="shared" si="8"/>
        <v>0</v>
      </c>
      <c r="BF20" s="371">
        <f>COUNTIFS('5 set'!$L$5:$L$300,'Resumo 5'!$BE20, '5 set'!$N$5:$N$300,'5 set'!$G$24,'5 set'!$O$5:$O$300,'5 set'!$G$30)</f>
        <v>0</v>
      </c>
      <c r="BG20" s="304" t="str">
        <f t="shared" si="17"/>
        <v xml:space="preserve"> </v>
      </c>
      <c r="BH20" s="371">
        <f>COUNTIFS('5 set'!$L$5:$L$300,'Resumo 5'!$BE20, '5 set'!$N$5:$N$300,'5 set'!$G$24,'5 set'!$O$5:$O$300,'5 set'!$G$28)</f>
        <v>0</v>
      </c>
      <c r="BI20" s="304" t="str">
        <f t="shared" si="18"/>
        <v xml:space="preserve"> </v>
      </c>
      <c r="BJ20" s="371">
        <f>COUNTIFS('5 set'!$L$5:$L$300,'Resumo 5'!$BE20, '5 set'!$N$5:$N$300,'5 set'!$G$24,'5 set'!$O$5:$O$300,'5 set'!$G$31)</f>
        <v>0</v>
      </c>
      <c r="BK20" s="304" t="str">
        <f t="shared" si="19"/>
        <v xml:space="preserve"> </v>
      </c>
      <c r="BL20" s="371">
        <f>COUNTIFS('5 set'!$L$5:$L$300,'Resumo 5'!$BE20, '5 set'!$N$5:$N$300,'5 set'!$G$26,'5 set'!$O$5:$O$300,'5 set'!$G$30)</f>
        <v>0</v>
      </c>
      <c r="BM20" s="304"/>
      <c r="BN20" s="371">
        <f>COUNTIFS('5 set'!$L$5:$L$300,'Resumo 5'!$BE20, '5 set'!$N$5:$N$300,'5 set'!$G$26,'5 set'!$O$5:$O$300,'5 set'!$G$28)</f>
        <v>0</v>
      </c>
      <c r="BO20" s="304" t="str">
        <f t="shared" si="21"/>
        <v xml:space="preserve"> </v>
      </c>
      <c r="BP20" s="371">
        <f>COUNTIFS('5 set'!$L$5:$L$300,'Resumo 5'!$BE20, '5 set'!$N$5:$N$300,'5 set'!$G$26,'5 set'!$O$5:$O$300,'5 set'!$G$31)</f>
        <v>0</v>
      </c>
      <c r="BQ20" s="304" t="str">
        <f t="shared" si="22"/>
        <v xml:space="preserve"> </v>
      </c>
      <c r="BR20" s="371">
        <f>COUNTIFS('5 set'!$L$5:$L$300,'Resumo 5'!$BE20, '5 set'!$N$5:$N$300,'5 set'!$G$27,'5 set'!$O$5:$O$300,'5 set'!$G$30)</f>
        <v>0</v>
      </c>
      <c r="BS20" s="304" t="str">
        <f t="shared" si="23"/>
        <v xml:space="preserve"> </v>
      </c>
      <c r="BT20" s="371">
        <f>COUNTIFS('5 set'!$L$5:$L$300,'Resumo 5'!$BE20, '5 set'!$N$5:$N$300,'5 set'!$G$27,'5 set'!$O$5:$O$300,'5 set'!$G$28)</f>
        <v>0</v>
      </c>
      <c r="BU20" s="304" t="str">
        <f t="shared" si="24"/>
        <v xml:space="preserve"> </v>
      </c>
      <c r="BV20" s="371">
        <f>COUNTIFS('5 set'!$L$5:$L$300,'Resumo 5'!$BE20, '5 set'!$N$5:$N$300,'5 set'!$G$27,'5 set'!$O$5:$O$300,'5 set'!$G$31)</f>
        <v>0</v>
      </c>
      <c r="BW20" s="304" t="str">
        <f t="shared" si="25"/>
        <v xml:space="preserve"> </v>
      </c>
      <c r="BX20" s="19"/>
      <c r="BY20" s="19"/>
      <c r="BZ20" s="19"/>
      <c r="CA20" s="19"/>
      <c r="CB20" s="19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93" ht="15.75" thickBot="1" x14ac:dyDescent="0.3">
      <c r="A21" s="113">
        <f>'5 set'!F21</f>
        <v>0</v>
      </c>
      <c r="B21" s="250"/>
      <c r="C21" s="260"/>
      <c r="D21" s="251"/>
      <c r="E21" s="263"/>
      <c r="F21" s="250"/>
      <c r="G21" s="260"/>
      <c r="H21" s="251"/>
      <c r="I21" s="263"/>
      <c r="J21" s="250"/>
      <c r="K21" s="260"/>
      <c r="L21" s="252"/>
      <c r="M21" s="263"/>
      <c r="N21" s="369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18"/>
      <c r="AC21" s="585"/>
      <c r="AD21" s="585"/>
      <c r="AE21" s="98"/>
      <c r="AG21" s="336">
        <f t="shared" si="0"/>
        <v>0</v>
      </c>
      <c r="AH21" s="338">
        <f>COUNTIFS('5 set'!$O$5:$O$300,'5 set'!$G$29, '5 set'!$L$5:$L$300,AG21)</f>
        <v>0</v>
      </c>
      <c r="AI21" s="338">
        <f>COUNTIFS('5 set'!$O$5:$O$300,'5 set'!$G$28, '5 set'!$L$5:$L$300,AG21)</f>
        <v>0</v>
      </c>
      <c r="AJ21" s="229">
        <f t="shared" si="5"/>
        <v>0</v>
      </c>
      <c r="AL21" s="342">
        <f t="shared" si="6"/>
        <v>0</v>
      </c>
      <c r="AM21" s="371">
        <f>COUNTIFS('5 set'!$L$5:$L$300,'Resumo 5'!AL21,'5 set'!$N$5:$N$300,'5 set'!$G$23,'5 set'!$O$5:$O$300,'5 set'!$G$29)</f>
        <v>0</v>
      </c>
      <c r="AN21" s="303" t="str">
        <f t="shared" si="9"/>
        <v xml:space="preserve"> </v>
      </c>
      <c r="AO21" s="371">
        <f>COUNTIFS('5 set'!$L$5:$L$300,'Resumo 5'!$AL21,'5 set'!$N$5:$N$300,'5 set'!$G$23,'5 set'!$O$5:$O$300,'5 set'!$G$28)</f>
        <v>0</v>
      </c>
      <c r="AP21" s="303" t="str">
        <f t="shared" si="10"/>
        <v xml:space="preserve"> </v>
      </c>
      <c r="AQ21" s="371">
        <f>COUNTIFS('5 set'!$L$5:$L$300,'Resumo 5'!$AL21,'5 set'!$N$5:$N$300,'5 set'!$G$23,'5 set'!$O$5:$O$300,'5 set'!$G$31)</f>
        <v>0</v>
      </c>
      <c r="AR21" s="303" t="str">
        <f t="shared" si="7"/>
        <v xml:space="preserve"> </v>
      </c>
      <c r="AS21" s="371">
        <f>COUNTIFS('5 set'!$L$5:$L$300,'Resumo 5'!$AL21,'5 set'!$N$5:$N$300,'5 set'!$G$22,'5 set'!$O$5:$O$300,'5 set'!$G$29)</f>
        <v>0</v>
      </c>
      <c r="AT21" s="303"/>
      <c r="AU21" s="371">
        <f>COUNTIFS('5 set'!$L$5:$L$300,'Resumo 5'!$AL21,'5 set'!$N$5:$N$300,'5 set'!$G$22,'5 set'!$O$5:$O$300,'5 set'!$G$28)</f>
        <v>0</v>
      </c>
      <c r="AV21" s="303" t="str">
        <f t="shared" si="12"/>
        <v xml:space="preserve"> </v>
      </c>
      <c r="AW21" s="371">
        <f>COUNTIFS('5 set'!$L$5:$L$300,'Resumo 5'!$AL21,'5 set'!$N$5:$N$300,'5 set'!$G$25,'5 set'!$O$5:$O$300,'5 set'!$G$31)</f>
        <v>0</v>
      </c>
      <c r="AX21" s="303" t="str">
        <f t="shared" si="13"/>
        <v xml:space="preserve"> </v>
      </c>
      <c r="AY21" s="371">
        <f>COUNTIFS('5 set'!$L$5:$L$300,'Resumo 5'!$AL21,'5 set'!$N$5:$N$300,'5 set'!$G$25,'5 set'!$O$5:$O$300,'5 set'!$G$29)</f>
        <v>0</v>
      </c>
      <c r="AZ21" s="303" t="str">
        <f t="shared" si="14"/>
        <v xml:space="preserve"> </v>
      </c>
      <c r="BA21" s="371">
        <f>COUNTIFS('5 set'!$L$5:$L$300,'Resumo 5'!$AL21,'5 set'!$N$5:$N$300,'5 set'!$G$25,'5 set'!$O$5:$O$300,'5 set'!$G$28)</f>
        <v>0</v>
      </c>
      <c r="BB21" s="303" t="str">
        <f t="shared" si="15"/>
        <v xml:space="preserve"> </v>
      </c>
      <c r="BC21" s="377">
        <f>COUNTIFS('5 set'!$L$5:$L$300,'Resumo 5'!AL21, '5 set'!$N$5:$N$300,"B",'5 set'!$O$5:$O$300,"C")</f>
        <v>0</v>
      </c>
      <c r="BD21" s="303" t="str">
        <f t="shared" si="16"/>
        <v xml:space="preserve"> </v>
      </c>
      <c r="BE21" s="342">
        <f t="shared" si="8"/>
        <v>0</v>
      </c>
      <c r="BF21" s="371">
        <f>COUNTIFS('5 set'!$L$5:$L$300,'Resumo 5'!$BE21, '5 set'!$N$5:$N$300,'5 set'!$G$24,'5 set'!$O$5:$O$300,'5 set'!$G$30)</f>
        <v>0</v>
      </c>
      <c r="BG21" s="303" t="str">
        <f t="shared" si="17"/>
        <v xml:space="preserve"> </v>
      </c>
      <c r="BH21" s="371">
        <f>COUNTIFS('5 set'!$L$5:$L$300,'Resumo 5'!$BE21, '5 set'!$N$5:$N$300,'5 set'!$G$24,'5 set'!$O$5:$O$300,'5 set'!$G$28)</f>
        <v>0</v>
      </c>
      <c r="BI21" s="303" t="str">
        <f t="shared" si="18"/>
        <v xml:space="preserve"> </v>
      </c>
      <c r="BJ21" s="371">
        <f>COUNTIFS('5 set'!$L$5:$L$300,'Resumo 5'!$BE21, '5 set'!$N$5:$N$300,'5 set'!$G$24,'5 set'!$O$5:$O$300,'5 set'!$G$31)</f>
        <v>0</v>
      </c>
      <c r="BK21" s="303" t="str">
        <f t="shared" si="19"/>
        <v xml:space="preserve"> </v>
      </c>
      <c r="BL21" s="371">
        <f>COUNTIFS('5 set'!$L$5:$L$300,'Resumo 5'!$BE21, '5 set'!$N$5:$N$300,'5 set'!$G$26,'5 set'!$O$5:$O$300,'5 set'!$G$30)</f>
        <v>0</v>
      </c>
      <c r="BM21" s="303"/>
      <c r="BN21" s="371">
        <f>COUNTIFS('5 set'!$L$5:$L$300,'Resumo 5'!$BE21, '5 set'!$N$5:$N$300,'5 set'!$G$26,'5 set'!$O$5:$O$300,'5 set'!$G$28)</f>
        <v>0</v>
      </c>
      <c r="BO21" s="303" t="str">
        <f t="shared" si="21"/>
        <v xml:space="preserve"> </v>
      </c>
      <c r="BP21" s="371">
        <f>COUNTIFS('5 set'!$L$5:$L$300,'Resumo 5'!$BE21, '5 set'!$N$5:$N$300,'5 set'!$G$26,'5 set'!$O$5:$O$300,'5 set'!$G$31)</f>
        <v>0</v>
      </c>
      <c r="BQ21" s="303" t="str">
        <f t="shared" si="22"/>
        <v xml:space="preserve"> </v>
      </c>
      <c r="BR21" s="371">
        <f>COUNTIFS('5 set'!$L$5:$L$300,'Resumo 5'!$BE21, '5 set'!$N$5:$N$300,'5 set'!$G$27,'5 set'!$O$5:$O$300,'5 set'!$G$30)</f>
        <v>0</v>
      </c>
      <c r="BS21" s="303" t="str">
        <f t="shared" si="23"/>
        <v xml:space="preserve"> </v>
      </c>
      <c r="BT21" s="371">
        <f>COUNTIFS('5 set'!$L$5:$L$300,'Resumo 5'!$BE21, '5 set'!$N$5:$N$300,'5 set'!$G$27,'5 set'!$O$5:$O$300,'5 set'!$G$28)</f>
        <v>0</v>
      </c>
      <c r="BU21" s="303" t="str">
        <f t="shared" si="24"/>
        <v xml:space="preserve"> </v>
      </c>
      <c r="BV21" s="371">
        <f>COUNTIFS('5 set'!$L$5:$L$300,'Resumo 5'!$BE21, '5 set'!$N$5:$N$300,'5 set'!$G$27,'5 set'!$O$5:$O$300,'5 set'!$G$31)</f>
        <v>0</v>
      </c>
      <c r="BW21" s="303" t="str">
        <f t="shared" si="25"/>
        <v xml:space="preserve"> </v>
      </c>
      <c r="BX21" s="19"/>
      <c r="BY21" s="19"/>
      <c r="BZ21" s="19"/>
      <c r="CA21" s="19"/>
      <c r="CB21" s="19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</row>
    <row r="22" spans="1:93" ht="15.75" thickBot="1" x14ac:dyDescent="0.3">
      <c r="A22" s="113">
        <f>'5 set'!F22</f>
        <v>0</v>
      </c>
      <c r="B22" s="250"/>
      <c r="C22" s="260"/>
      <c r="D22" s="251"/>
      <c r="E22" s="263"/>
      <c r="F22" s="250"/>
      <c r="G22" s="260"/>
      <c r="H22" s="251"/>
      <c r="I22" s="263"/>
      <c r="J22" s="250"/>
      <c r="K22" s="260"/>
      <c r="L22" s="252"/>
      <c r="M22" s="263"/>
      <c r="N22" s="369" t="str">
        <f t="shared" si="1"/>
        <v xml:space="preserve"> </v>
      </c>
      <c r="O22" s="258"/>
      <c r="P22" s="16"/>
      <c r="Q22" s="125" t="s">
        <v>13</v>
      </c>
      <c r="R22" s="295">
        <f ca="1">COUNTIFS('5 set'!$I$5:$I$300,1,'5 set'!$N$5:$N$300,'5 set'!$G$24,'5 set'!$O$5:$O$300,'5 set'!$G$28)</f>
        <v>0</v>
      </c>
      <c r="S22" s="296" t="e">
        <f ca="1">R22/($R$22+$R$23+$R$24)</f>
        <v>#DIV/0!</v>
      </c>
      <c r="T22" s="273">
        <f ca="1">COUNTIFS('5 set'!$I$5:$I$300,1,'5 set'!$N$5:$N$300,'5 set'!$G$27,'5 set'!$O$5:$O$300,'5 set'!$G$28)</f>
        <v>0</v>
      </c>
      <c r="U22" s="294" t="e">
        <f ca="1">T22/($T$22+$T$23+$T$24)</f>
        <v>#DIV/0!</v>
      </c>
      <c r="V22" s="295">
        <f ca="1">COUNTIFS('5 set'!$I$5:$I$300,1,'5 set'!$N$5:$N$300,'5 set'!$G$26,'5 set'!$O$5:$O$300,'5 set'!$G$28)</f>
        <v>0</v>
      </c>
      <c r="W22" s="296" t="e">
        <f ca="1">V22/($V$22+$V$23+$V$24)</f>
        <v>#DIV/0!</v>
      </c>
      <c r="X22" s="219">
        <f ca="1">SUM(R22,T22,V22)</f>
        <v>0</v>
      </c>
      <c r="Y22" s="297" t="e">
        <f ca="1">X22/($X$22+$X$23+$X$24)</f>
        <v>#DIV/0!</v>
      </c>
      <c r="Z22" s="18"/>
      <c r="AA22" s="408"/>
      <c r="AB22" s="18"/>
      <c r="AC22" s="585"/>
      <c r="AD22" s="585"/>
      <c r="AE22" s="98"/>
      <c r="AG22" s="336">
        <f t="shared" si="0"/>
        <v>0</v>
      </c>
      <c r="AH22" s="338">
        <f>COUNTIFS('5 set'!$O$5:$O$300,'5 set'!$G$29, '5 set'!$L$5:$L$300,AG22)</f>
        <v>0</v>
      </c>
      <c r="AI22" s="338">
        <f>COUNTIFS('5 set'!$O$5:$O$300,'5 set'!$G$28, '5 set'!$L$5:$L$300,AG22)</f>
        <v>0</v>
      </c>
      <c r="AJ22" s="229">
        <f t="shared" si="5"/>
        <v>0</v>
      </c>
      <c r="AL22" s="341">
        <f t="shared" si="6"/>
        <v>0</v>
      </c>
      <c r="AM22" s="371">
        <f>COUNTIFS('5 set'!$L$5:$L$300,'Resumo 5'!AL22,'5 set'!$N$5:$N$300,'5 set'!$G$23,'5 set'!$O$5:$O$300,'5 set'!$G$29)</f>
        <v>0</v>
      </c>
      <c r="AN22" s="304" t="str">
        <f t="shared" si="9"/>
        <v xml:space="preserve"> </v>
      </c>
      <c r="AO22" s="371">
        <f>COUNTIFS('5 set'!$L$5:$L$300,'Resumo 5'!$AL22,'5 set'!$N$5:$N$300,'5 set'!$G$23,'5 set'!$O$5:$O$300,'5 set'!$G$28)</f>
        <v>0</v>
      </c>
      <c r="AP22" s="304" t="str">
        <f t="shared" si="10"/>
        <v xml:space="preserve"> </v>
      </c>
      <c r="AQ22" s="371">
        <f>COUNTIFS('5 set'!$L$5:$L$300,'Resumo 5'!$AL22,'5 set'!$N$5:$N$300,'5 set'!$G$23,'5 set'!$O$5:$O$300,'5 set'!$G$31)</f>
        <v>0</v>
      </c>
      <c r="AR22" s="304" t="str">
        <f t="shared" si="7"/>
        <v xml:space="preserve"> </v>
      </c>
      <c r="AS22" s="371">
        <f>COUNTIFS('5 set'!$L$5:$L$300,'Resumo 5'!$AL22,'5 set'!$N$5:$N$300,'5 set'!$G$22,'5 set'!$O$5:$O$300,'5 set'!$G$29)</f>
        <v>0</v>
      </c>
      <c r="AT22" s="304"/>
      <c r="AU22" s="371">
        <f>COUNTIFS('5 set'!$L$5:$L$300,'Resumo 5'!$AL22,'5 set'!$N$5:$N$300,'5 set'!$G$22,'5 set'!$O$5:$O$300,'5 set'!$G$28)</f>
        <v>0</v>
      </c>
      <c r="AV22" s="304" t="str">
        <f t="shared" si="12"/>
        <v xml:space="preserve"> </v>
      </c>
      <c r="AW22" s="371">
        <f>COUNTIFS('5 set'!$L$5:$L$300,'Resumo 5'!$AL22,'5 set'!$N$5:$N$300,'5 set'!$G$25,'5 set'!$O$5:$O$300,'5 set'!$G$31)</f>
        <v>0</v>
      </c>
      <c r="AX22" s="304" t="str">
        <f t="shared" si="13"/>
        <v xml:space="preserve"> </v>
      </c>
      <c r="AY22" s="371">
        <f>COUNTIFS('5 set'!$L$5:$L$300,'Resumo 5'!$AL22,'5 set'!$N$5:$N$300,'5 set'!$G$25,'5 set'!$O$5:$O$300,'5 set'!$G$29)</f>
        <v>0</v>
      </c>
      <c r="AZ22" s="304" t="str">
        <f t="shared" si="14"/>
        <v xml:space="preserve"> </v>
      </c>
      <c r="BA22" s="371">
        <f>COUNTIFS('5 set'!$L$5:$L$300,'Resumo 5'!$AL22,'5 set'!$N$5:$N$300,'5 set'!$G$25,'5 set'!$O$5:$O$300,'5 set'!$G$28)</f>
        <v>0</v>
      </c>
      <c r="BB22" s="304" t="str">
        <f t="shared" si="15"/>
        <v xml:space="preserve"> </v>
      </c>
      <c r="BC22" s="371">
        <f>COUNTIFS('5 set'!$L$5:$L$300,'Resumo 5'!AL22, '5 set'!$N$5:$N$300,"B",'5 set'!$O$5:$O$300,"C")</f>
        <v>0</v>
      </c>
      <c r="BD22" s="304" t="str">
        <f t="shared" si="16"/>
        <v xml:space="preserve"> </v>
      </c>
      <c r="BE22" s="341">
        <f t="shared" si="8"/>
        <v>0</v>
      </c>
      <c r="BF22" s="371">
        <f>COUNTIFS('5 set'!$L$5:$L$300,'Resumo 5'!$BE22, '5 set'!$N$5:$N$300,'5 set'!$G$24,'5 set'!$O$5:$O$300,'5 set'!$G$30)</f>
        <v>0</v>
      </c>
      <c r="BG22" s="304" t="str">
        <f t="shared" si="17"/>
        <v xml:space="preserve"> </v>
      </c>
      <c r="BH22" s="371">
        <f>COUNTIFS('5 set'!$L$5:$L$300,'Resumo 5'!$BE22, '5 set'!$N$5:$N$300,'5 set'!$G$24,'5 set'!$O$5:$O$300,'5 set'!$G$28)</f>
        <v>0</v>
      </c>
      <c r="BI22" s="304" t="str">
        <f t="shared" si="18"/>
        <v xml:space="preserve"> </v>
      </c>
      <c r="BJ22" s="371">
        <f>COUNTIFS('5 set'!$L$5:$L$300,'Resumo 5'!$BE22, '5 set'!$N$5:$N$300,'5 set'!$G$24,'5 set'!$O$5:$O$300,'5 set'!$G$31)</f>
        <v>0</v>
      </c>
      <c r="BK22" s="304" t="str">
        <f t="shared" si="19"/>
        <v xml:space="preserve"> </v>
      </c>
      <c r="BL22" s="371">
        <f>COUNTIFS('5 set'!$L$5:$L$300,'Resumo 5'!$BE22, '5 set'!$N$5:$N$300,'5 set'!$G$26,'5 set'!$O$5:$O$300,'5 set'!$G$30)</f>
        <v>0</v>
      </c>
      <c r="BM22" s="304"/>
      <c r="BN22" s="371">
        <f>COUNTIFS('5 set'!$L$5:$L$300,'Resumo 5'!$BE22, '5 set'!$N$5:$N$300,'5 set'!$G$26,'5 set'!$O$5:$O$300,'5 set'!$G$28)</f>
        <v>0</v>
      </c>
      <c r="BO22" s="304" t="str">
        <f t="shared" si="21"/>
        <v xml:space="preserve"> </v>
      </c>
      <c r="BP22" s="371">
        <f>COUNTIFS('5 set'!$L$5:$L$300,'Resumo 5'!$BE22, '5 set'!$N$5:$N$300,'5 set'!$G$26,'5 set'!$O$5:$O$300,'5 set'!$G$31)</f>
        <v>0</v>
      </c>
      <c r="BQ22" s="304" t="str">
        <f t="shared" si="22"/>
        <v xml:space="preserve"> </v>
      </c>
      <c r="BR22" s="371">
        <f>COUNTIFS('5 set'!$L$5:$L$300,'Resumo 5'!$BE22, '5 set'!$N$5:$N$300,'5 set'!$G$27,'5 set'!$O$5:$O$300,'5 set'!$G$30)</f>
        <v>0</v>
      </c>
      <c r="BS22" s="304" t="str">
        <f t="shared" si="23"/>
        <v xml:space="preserve"> </v>
      </c>
      <c r="BT22" s="371">
        <f>COUNTIFS('5 set'!$L$5:$L$300,'Resumo 5'!$BE22, '5 set'!$N$5:$N$300,'5 set'!$G$27,'5 set'!$O$5:$O$300,'5 set'!$G$28)</f>
        <v>0</v>
      </c>
      <c r="BU22" s="304" t="str">
        <f t="shared" si="24"/>
        <v xml:space="preserve"> </v>
      </c>
      <c r="BV22" s="371">
        <f>COUNTIFS('5 set'!$L$5:$L$300,'Resumo 5'!$BE22, '5 set'!$N$5:$N$300,'5 set'!$G$27,'5 set'!$O$5:$O$300,'5 set'!$G$31)</f>
        <v>0</v>
      </c>
      <c r="BW22" s="304" t="str">
        <f t="shared" si="25"/>
        <v xml:space="preserve"> </v>
      </c>
      <c r="BX22" s="19"/>
      <c r="BY22" s="19"/>
      <c r="BZ22" s="19"/>
      <c r="CA22" s="19"/>
      <c r="CB22" s="19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</row>
    <row r="23" spans="1:93" ht="15.75" thickBot="1" x14ac:dyDescent="0.3">
      <c r="A23" s="113">
        <f>'5 set'!F23</f>
        <v>0</v>
      </c>
      <c r="B23" s="250"/>
      <c r="C23" s="260"/>
      <c r="D23" s="251"/>
      <c r="E23" s="263"/>
      <c r="F23" s="250"/>
      <c r="G23" s="260"/>
      <c r="H23" s="251"/>
      <c r="I23" s="263"/>
      <c r="J23" s="250"/>
      <c r="K23" s="260"/>
      <c r="L23" s="252"/>
      <c r="M23" s="263"/>
      <c r="N23" s="369" t="str">
        <f t="shared" si="1"/>
        <v xml:space="preserve"> </v>
      </c>
      <c r="O23" s="258"/>
      <c r="P23" s="16"/>
      <c r="Q23" s="125" t="s">
        <v>14</v>
      </c>
      <c r="R23" s="295">
        <f ca="1">COUNTIFS('5 set'!$I$5:$I$300,1,'5 set'!$N$5:$N$300,'5 set'!$G$24,'5 set'!$O$5:$O$300,'5 set'!$G$31)</f>
        <v>0</v>
      </c>
      <c r="S23" s="296" t="e">
        <f ca="1">R23/($R$22+$R$23+$R$24)</f>
        <v>#DIV/0!</v>
      </c>
      <c r="T23" s="273">
        <f ca="1">COUNTIFS('5 set'!$I$5:$I$300,1,'5 set'!$N$5:$N$300,'5 set'!$G$27,'5 set'!$O$5:$O$300,'5 set'!$G$31)</f>
        <v>0</v>
      </c>
      <c r="U23" s="294" t="e">
        <f ca="1">T23/($T$22+$T$23+$T$24)</f>
        <v>#DIV/0!</v>
      </c>
      <c r="V23" s="295">
        <f ca="1">COUNTIFS('5 set'!$I$5:$I$300,1,'5 set'!$N$5:$N$300,'5 set'!$G$26,'5 set'!$O$5:$O$300,'5 set'!$G$31)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18"/>
      <c r="AC23" s="585"/>
      <c r="AD23" s="585"/>
      <c r="AE23" s="98"/>
      <c r="AG23" s="336">
        <f t="shared" si="0"/>
        <v>0</v>
      </c>
      <c r="AH23" s="338">
        <f>COUNTIFS('5 set'!$O$5:$O$300,'5 set'!$G$29, '5 set'!$L$5:$L$300,AG23)</f>
        <v>0</v>
      </c>
      <c r="AI23" s="338">
        <f>COUNTIFS('5 set'!$O$5:$O$300,'5 set'!$G$28, '5 set'!$L$5:$L$300,AG23)</f>
        <v>0</v>
      </c>
      <c r="AJ23" s="229">
        <f t="shared" si="5"/>
        <v>0</v>
      </c>
      <c r="AL23" s="342">
        <f t="shared" si="6"/>
        <v>0</v>
      </c>
      <c r="AM23" s="371">
        <f>COUNTIFS('5 set'!$L$5:$L$300,'Resumo 5'!AL23,'5 set'!$N$5:$N$300,'5 set'!$G$23,'5 set'!$O$5:$O$300,'5 set'!$G$29)</f>
        <v>0</v>
      </c>
      <c r="AN23" s="303" t="str">
        <f t="shared" si="9"/>
        <v xml:space="preserve"> </v>
      </c>
      <c r="AO23" s="371">
        <f>COUNTIFS('5 set'!$L$5:$L$300,'Resumo 5'!$AL23,'5 set'!$N$5:$N$300,'5 set'!$G$23,'5 set'!$O$5:$O$300,'5 set'!$G$28)</f>
        <v>0</v>
      </c>
      <c r="AP23" s="303" t="str">
        <f t="shared" si="10"/>
        <v xml:space="preserve"> </v>
      </c>
      <c r="AQ23" s="371">
        <f>COUNTIFS('5 set'!$L$5:$L$300,'Resumo 5'!$AL23,'5 set'!$N$5:$N$300,'5 set'!$G$23,'5 set'!$O$5:$O$300,'5 set'!$G$31)</f>
        <v>0</v>
      </c>
      <c r="AR23" s="303" t="str">
        <f t="shared" si="7"/>
        <v xml:space="preserve"> </v>
      </c>
      <c r="AS23" s="371">
        <f>COUNTIFS('5 set'!$L$5:$L$300,'Resumo 5'!$AL23,'5 set'!$N$5:$N$300,'5 set'!$G$22,'5 set'!$O$5:$O$300,'5 set'!$G$29)</f>
        <v>0</v>
      </c>
      <c r="AT23" s="303"/>
      <c r="AU23" s="371">
        <f>COUNTIFS('5 set'!$L$5:$L$300,'Resumo 5'!$AL23,'5 set'!$N$5:$N$300,'5 set'!$G$22,'5 set'!$O$5:$O$300,'5 set'!$G$28)</f>
        <v>0</v>
      </c>
      <c r="AV23" s="303" t="str">
        <f t="shared" si="12"/>
        <v xml:space="preserve"> </v>
      </c>
      <c r="AW23" s="371">
        <f>COUNTIFS('5 set'!$L$5:$L$300,'Resumo 5'!$AL23,'5 set'!$N$5:$N$300,'5 set'!$G$25,'5 set'!$O$5:$O$300,'5 set'!$G$31)</f>
        <v>0</v>
      </c>
      <c r="AX23" s="303" t="str">
        <f t="shared" si="13"/>
        <v xml:space="preserve"> </v>
      </c>
      <c r="AY23" s="371">
        <f>COUNTIFS('5 set'!$L$5:$L$300,'Resumo 5'!$AL23,'5 set'!$N$5:$N$300,'5 set'!$G$25,'5 set'!$O$5:$O$300,'5 set'!$G$29)</f>
        <v>0</v>
      </c>
      <c r="AZ23" s="303" t="str">
        <f t="shared" si="14"/>
        <v xml:space="preserve"> </v>
      </c>
      <c r="BA23" s="371">
        <f>COUNTIFS('5 set'!$L$5:$L$300,'Resumo 5'!$AL23,'5 set'!$N$5:$N$300,'5 set'!$G$25,'5 set'!$O$5:$O$300,'5 set'!$G$28)</f>
        <v>0</v>
      </c>
      <c r="BB23" s="303" t="str">
        <f t="shared" si="15"/>
        <v xml:space="preserve"> </v>
      </c>
      <c r="BC23" s="377">
        <f>COUNTIFS('5 set'!$L$5:$L$300,'Resumo 5'!AL23, '5 set'!$N$5:$N$300,"B",'5 set'!$O$5:$O$300,"C")</f>
        <v>0</v>
      </c>
      <c r="BD23" s="303" t="str">
        <f t="shared" si="16"/>
        <v xml:space="preserve"> </v>
      </c>
      <c r="BE23" s="342">
        <f t="shared" si="8"/>
        <v>0</v>
      </c>
      <c r="BF23" s="371">
        <f>COUNTIFS('5 set'!$L$5:$L$300,'Resumo 5'!$BE23, '5 set'!$N$5:$N$300,'5 set'!$G$24,'5 set'!$O$5:$O$300,'5 set'!$G$30)</f>
        <v>0</v>
      </c>
      <c r="BG23" s="303" t="str">
        <f t="shared" si="17"/>
        <v xml:space="preserve"> </v>
      </c>
      <c r="BH23" s="371">
        <f>COUNTIFS('5 set'!$L$5:$L$300,'Resumo 5'!$BE23, '5 set'!$N$5:$N$300,'5 set'!$G$24,'5 set'!$O$5:$O$300,'5 set'!$G$28)</f>
        <v>0</v>
      </c>
      <c r="BI23" s="303" t="str">
        <f t="shared" si="18"/>
        <v xml:space="preserve"> </v>
      </c>
      <c r="BJ23" s="371">
        <f>COUNTIFS('5 set'!$L$5:$L$300,'Resumo 5'!$BE23, '5 set'!$N$5:$N$300,'5 set'!$G$24,'5 set'!$O$5:$O$300,'5 set'!$G$31)</f>
        <v>0</v>
      </c>
      <c r="BK23" s="303" t="str">
        <f t="shared" si="19"/>
        <v xml:space="preserve"> </v>
      </c>
      <c r="BL23" s="371">
        <f>COUNTIFS('5 set'!$L$5:$L$300,'Resumo 5'!$BE23, '5 set'!$N$5:$N$300,'5 set'!$G$26,'5 set'!$O$5:$O$300,'5 set'!$G$30)</f>
        <v>0</v>
      </c>
      <c r="BM23" s="303"/>
      <c r="BN23" s="371">
        <f>COUNTIFS('5 set'!$L$5:$L$300,'Resumo 5'!$BE23, '5 set'!$N$5:$N$300,'5 set'!$G$26,'5 set'!$O$5:$O$300,'5 set'!$G$28)</f>
        <v>0</v>
      </c>
      <c r="BO23" s="303" t="str">
        <f t="shared" si="21"/>
        <v xml:space="preserve"> </v>
      </c>
      <c r="BP23" s="371">
        <f>COUNTIFS('5 set'!$L$5:$L$300,'Resumo 5'!$BE23, '5 set'!$N$5:$N$300,'5 set'!$G$26,'5 set'!$O$5:$O$300,'5 set'!$G$31)</f>
        <v>0</v>
      </c>
      <c r="BQ23" s="303" t="str">
        <f t="shared" si="22"/>
        <v xml:space="preserve"> </v>
      </c>
      <c r="BR23" s="371">
        <f>COUNTIFS('5 set'!$L$5:$L$300,'Resumo 5'!$BE23, '5 set'!$N$5:$N$300,'5 set'!$G$27,'5 set'!$O$5:$O$300,'5 set'!$G$30)</f>
        <v>0</v>
      </c>
      <c r="BS23" s="303" t="str">
        <f t="shared" si="23"/>
        <v xml:space="preserve"> </v>
      </c>
      <c r="BT23" s="371">
        <f>COUNTIFS('5 set'!$L$5:$L$300,'Resumo 5'!$BE23, '5 set'!$N$5:$N$300,'5 set'!$G$27,'5 set'!$O$5:$O$300,'5 set'!$G$28)</f>
        <v>0</v>
      </c>
      <c r="BU23" s="303" t="str">
        <f t="shared" si="24"/>
        <v xml:space="preserve"> </v>
      </c>
      <c r="BV23" s="371">
        <f>COUNTIFS('5 set'!$L$5:$L$300,'Resumo 5'!$BE23, '5 set'!$N$5:$N$300,'5 set'!$G$27,'5 set'!$O$5:$O$300,'5 set'!$G$31)</f>
        <v>0</v>
      </c>
      <c r="BW23" s="303" t="str">
        <f t="shared" si="25"/>
        <v xml:space="preserve"> </v>
      </c>
      <c r="BX23" s="19"/>
      <c r="BY23" s="19"/>
      <c r="BZ23" s="19"/>
      <c r="CA23" s="19"/>
      <c r="CB23" s="19"/>
    </row>
    <row r="24" spans="1:93" ht="15.75" thickBot="1" x14ac:dyDescent="0.3">
      <c r="A24" s="113">
        <f>'5 set'!F24</f>
        <v>0</v>
      </c>
      <c r="B24" s="253"/>
      <c r="C24" s="261"/>
      <c r="D24" s="254"/>
      <c r="E24" s="264"/>
      <c r="F24" s="253"/>
      <c r="G24" s="261"/>
      <c r="H24" s="254"/>
      <c r="I24" s="264"/>
      <c r="J24" s="253"/>
      <c r="K24" s="261"/>
      <c r="L24" s="255"/>
      <c r="M24" s="264"/>
      <c r="N24" s="369" t="str">
        <f t="shared" si="1"/>
        <v xml:space="preserve"> </v>
      </c>
      <c r="O24" s="399"/>
      <c r="P24" s="2"/>
      <c r="Q24" s="124" t="s">
        <v>11</v>
      </c>
      <c r="R24" s="299">
        <f ca="1">COUNTIFS('5 set'!$I$5:$I$300,1,'5 set'!$N$5:$N$300,'5 set'!$G$24,'5 set'!$O$5:$O$300,'5 set'!$G$30)</f>
        <v>0</v>
      </c>
      <c r="S24" s="300" t="e">
        <f ca="1">R24/($R$22+$R$23+$R$24)</f>
        <v>#DIV/0!</v>
      </c>
      <c r="T24" s="277">
        <f ca="1">COUNTIFS('5 set'!$I$5:$I$300,1,'5 set'!$N$5:$N$300,'5 set'!$G$27,'5 set'!$O$5:$O$300,'5 set'!$G$30)</f>
        <v>0</v>
      </c>
      <c r="U24" s="298" t="e">
        <f ca="1">T24/($T$22+$T$23+$T$24)</f>
        <v>#DIV/0!</v>
      </c>
      <c r="V24" s="299">
        <f ca="1">COUNTIFS('5 set'!$I$5:$I$300,1,'5 set'!$N$5:$N$300,'5 set'!$G$26,'5 set'!$O$5:$O$300,'5 set'!$G$30)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98"/>
      <c r="AC24" s="98"/>
      <c r="AD24" s="98"/>
      <c r="AE24" s="98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L24" s="341">
        <f t="shared" si="6"/>
        <v>0</v>
      </c>
      <c r="AM24" s="371">
        <f>COUNTIFS('5 set'!$L$5:$L$300,'Resumo 5'!AL24,'5 set'!$N$5:$N$300,'5 set'!$G$23,'5 set'!$O$5:$O$300,'5 set'!$G$29)</f>
        <v>0</v>
      </c>
      <c r="AN24" s="304" t="str">
        <f t="shared" si="9"/>
        <v xml:space="preserve"> </v>
      </c>
      <c r="AO24" s="371">
        <f>COUNTIFS('5 set'!$L$5:$L$300,'Resumo 5'!$AL24,'5 set'!$N$5:$N$300,'5 set'!$G$23,'5 set'!$O$5:$O$300,'5 set'!$G$28)</f>
        <v>0</v>
      </c>
      <c r="AP24" s="304" t="str">
        <f t="shared" si="10"/>
        <v xml:space="preserve"> </v>
      </c>
      <c r="AQ24" s="371">
        <f>COUNTIFS('5 set'!$L$5:$L$300,'Resumo 5'!$AL24,'5 set'!$N$5:$N$300,'5 set'!$G$23,'5 set'!$O$5:$O$300,'5 set'!$G$31)</f>
        <v>0</v>
      </c>
      <c r="AR24" s="304" t="str">
        <f t="shared" si="7"/>
        <v xml:space="preserve"> </v>
      </c>
      <c r="AS24" s="371">
        <f>COUNTIFS('5 set'!$L$5:$L$300,'Resumo 5'!$AL24,'5 set'!$N$5:$N$300,'5 set'!$G$22,'5 set'!$O$5:$O$300,'5 set'!$G$29)</f>
        <v>0</v>
      </c>
      <c r="AT24" s="304"/>
      <c r="AU24" s="371">
        <f>COUNTIFS('5 set'!$L$5:$L$300,'Resumo 5'!$AL24,'5 set'!$N$5:$N$300,'5 set'!$G$22,'5 set'!$O$5:$O$300,'5 set'!$G$28)</f>
        <v>0</v>
      </c>
      <c r="AV24" s="304" t="str">
        <f t="shared" si="12"/>
        <v xml:space="preserve"> </v>
      </c>
      <c r="AW24" s="371">
        <f>COUNTIFS('5 set'!$L$5:$L$300,'Resumo 5'!$AL24,'5 set'!$N$5:$N$300,'5 set'!$G$25,'5 set'!$O$5:$O$300,'5 set'!$G$31)</f>
        <v>0</v>
      </c>
      <c r="AX24" s="304" t="str">
        <f t="shared" si="13"/>
        <v xml:space="preserve"> </v>
      </c>
      <c r="AY24" s="371">
        <f>COUNTIFS('5 set'!$L$5:$L$300,'Resumo 5'!$AL24,'5 set'!$N$5:$N$300,'5 set'!$G$25,'5 set'!$O$5:$O$300,'5 set'!$G$29)</f>
        <v>0</v>
      </c>
      <c r="AZ24" s="304" t="str">
        <f t="shared" si="14"/>
        <v xml:space="preserve"> </v>
      </c>
      <c r="BA24" s="371">
        <f>COUNTIFS('5 set'!$L$5:$L$300,'Resumo 5'!$AL24,'5 set'!$N$5:$N$300,'5 set'!$G$25,'5 set'!$O$5:$O$300,'5 set'!$G$28)</f>
        <v>0</v>
      </c>
      <c r="BB24" s="304" t="str">
        <f t="shared" si="15"/>
        <v xml:space="preserve"> </v>
      </c>
      <c r="BC24" s="371">
        <f>COUNTIFS('5 set'!$L$5:$L$300,'Resumo 5'!AL24, '5 set'!$N$5:$N$300,"B",'5 set'!$O$5:$O$300,"C")</f>
        <v>0</v>
      </c>
      <c r="BD24" s="304" t="str">
        <f t="shared" si="16"/>
        <v xml:space="preserve"> </v>
      </c>
      <c r="BE24" s="341">
        <f t="shared" si="8"/>
        <v>0</v>
      </c>
      <c r="BF24" s="371">
        <f>COUNTIFS('5 set'!$L$5:$L$300,'Resumo 5'!$BE24, '5 set'!$N$5:$N$300,'5 set'!$G$24,'5 set'!$O$5:$O$300,'5 set'!$G$30)</f>
        <v>0</v>
      </c>
      <c r="BG24" s="304" t="str">
        <f t="shared" si="17"/>
        <v xml:space="preserve"> </v>
      </c>
      <c r="BH24" s="371">
        <f>COUNTIFS('5 set'!$L$5:$L$300,'Resumo 5'!$BE24, '5 set'!$N$5:$N$300,'5 set'!$G$24,'5 set'!$O$5:$O$300,'5 set'!$G$28)</f>
        <v>0</v>
      </c>
      <c r="BI24" s="304" t="str">
        <f t="shared" si="18"/>
        <v xml:space="preserve"> </v>
      </c>
      <c r="BJ24" s="371">
        <f>COUNTIFS('5 set'!$L$5:$L$300,'Resumo 5'!$BE24, '5 set'!$N$5:$N$300,'5 set'!$G$24,'5 set'!$O$5:$O$300,'5 set'!$G$31)</f>
        <v>0</v>
      </c>
      <c r="BK24" s="304" t="str">
        <f t="shared" si="19"/>
        <v xml:space="preserve"> </v>
      </c>
      <c r="BL24" s="371">
        <f>COUNTIFS('5 set'!$L$5:$L$300,'Resumo 5'!$BE24, '5 set'!$N$5:$N$300,'5 set'!$G$26,'5 set'!$O$5:$O$300,'5 set'!$G$30)</f>
        <v>0</v>
      </c>
      <c r="BM24" s="304"/>
      <c r="BN24" s="371">
        <f>COUNTIFS('5 set'!$L$5:$L$300,'Resumo 5'!$BE24, '5 set'!$N$5:$N$300,'5 set'!$G$26,'5 set'!$O$5:$O$300,'5 set'!$G$28)</f>
        <v>0</v>
      </c>
      <c r="BO24" s="304" t="str">
        <f t="shared" si="21"/>
        <v xml:space="preserve"> </v>
      </c>
      <c r="BP24" s="371">
        <f>COUNTIFS('5 set'!$L$5:$L$300,'Resumo 5'!$BE24, '5 set'!$N$5:$N$300,'5 set'!$G$26,'5 set'!$O$5:$O$300,'5 set'!$G$31)</f>
        <v>0</v>
      </c>
      <c r="BQ24" s="304" t="str">
        <f t="shared" si="22"/>
        <v xml:space="preserve"> </v>
      </c>
      <c r="BR24" s="371">
        <f>COUNTIFS('5 set'!$L$5:$L$300,'Resumo 5'!$BE24, '5 set'!$N$5:$N$300,'5 set'!$G$27,'5 set'!$O$5:$O$300,'5 set'!$G$30)</f>
        <v>0</v>
      </c>
      <c r="BS24" s="304" t="str">
        <f t="shared" si="23"/>
        <v xml:space="preserve"> </v>
      </c>
      <c r="BT24" s="371">
        <f>COUNTIFS('5 set'!$L$5:$L$300,'Resumo 5'!$BE24, '5 set'!$N$5:$N$300,'5 set'!$G$27,'5 set'!$O$5:$O$300,'5 set'!$G$28)</f>
        <v>0</v>
      </c>
      <c r="BU24" s="304" t="str">
        <f t="shared" si="24"/>
        <v xml:space="preserve"> </v>
      </c>
      <c r="BV24" s="371">
        <f>COUNTIFS('5 set'!$L$5:$L$300,'Resumo 5'!$BE24, '5 set'!$N$5:$N$300,'5 set'!$G$27,'5 set'!$O$5:$O$300,'5 set'!$G$31)</f>
        <v>0</v>
      </c>
      <c r="BW24" s="304" t="str">
        <f t="shared" si="25"/>
        <v xml:space="preserve"> </v>
      </c>
      <c r="BX24" s="19"/>
      <c r="BY24" s="19"/>
      <c r="BZ24" s="19"/>
      <c r="CA24" s="19"/>
      <c r="CB24" s="19"/>
    </row>
    <row r="25" spans="1:93" ht="15.75" thickBot="1" x14ac:dyDescent="0.3">
      <c r="A25" s="291" t="s">
        <v>131</v>
      </c>
      <c r="B25" s="256">
        <f>SUM(B4:B24)</f>
        <v>0</v>
      </c>
      <c r="C25" s="259" t="str">
        <f>IFERROR(AVERAGE(C4:C24), "0")</f>
        <v>0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0</v>
      </c>
      <c r="I25" s="262" t="str">
        <f>IFERROR(AVERAGE(I4:I24), "0")</f>
        <v>0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0</v>
      </c>
      <c r="O25" s="138" t="str">
        <f>IFERROR(AVERAGE(C25,E25,G25,I25,K25,M25)," ")</f>
        <v xml:space="preserve"> </v>
      </c>
      <c r="P25" s="15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98"/>
      <c r="AC25" s="98"/>
      <c r="AD25" s="98"/>
      <c r="AE25" s="98"/>
      <c r="AG25" s="408"/>
      <c r="AH25" s="408"/>
      <c r="AI25" s="408"/>
      <c r="AJ25" s="408"/>
      <c r="AL25" s="342">
        <f t="shared" si="6"/>
        <v>0</v>
      </c>
      <c r="AM25" s="371">
        <f>COUNTIFS('5 set'!$L$5:$L$300,'Resumo 5'!AL25,'5 set'!$N$5:$N$300,'5 set'!$G$23,'5 set'!$O$5:$O$300,'5 set'!$G$29)</f>
        <v>0</v>
      </c>
      <c r="AN25" s="303" t="str">
        <f t="shared" si="9"/>
        <v xml:space="preserve"> </v>
      </c>
      <c r="AO25" s="371">
        <f>COUNTIFS('5 set'!$L$5:$L$300,'Resumo 5'!$AL25,'5 set'!$N$5:$N$300,'5 set'!$G$23,'5 set'!$O$5:$O$300,'5 set'!$G$28)</f>
        <v>0</v>
      </c>
      <c r="AP25" s="303" t="str">
        <f t="shared" si="10"/>
        <v xml:space="preserve"> </v>
      </c>
      <c r="AQ25" s="371">
        <f>COUNTIFS('5 set'!$L$5:$L$300,'Resumo 5'!$AL25,'5 set'!$N$5:$N$300,'5 set'!$G$23,'5 set'!$O$5:$O$300,'5 set'!$G$31)</f>
        <v>0</v>
      </c>
      <c r="AR25" s="303" t="str">
        <f t="shared" si="7"/>
        <v xml:space="preserve"> </v>
      </c>
      <c r="AS25" s="371">
        <f>COUNTIFS('5 set'!$L$5:$L$300,'Resumo 5'!$AL25,'5 set'!$N$5:$N$300,'5 set'!$G$22,'5 set'!$O$5:$O$300,'5 set'!$G$29)</f>
        <v>0</v>
      </c>
      <c r="AT25" s="303"/>
      <c r="AU25" s="371">
        <f>COUNTIFS('5 set'!$L$5:$L$300,'Resumo 5'!$AL25,'5 set'!$N$5:$N$300,'5 set'!$G$22,'5 set'!$O$5:$O$300,'5 set'!$G$28)</f>
        <v>0</v>
      </c>
      <c r="AV25" s="303" t="str">
        <f t="shared" si="12"/>
        <v xml:space="preserve"> </v>
      </c>
      <c r="AW25" s="371">
        <f>COUNTIFS('5 set'!$L$5:$L$300,'Resumo 5'!$AL25,'5 set'!$N$5:$N$300,'5 set'!$G$25,'5 set'!$O$5:$O$300,'5 set'!$G$31)</f>
        <v>0</v>
      </c>
      <c r="AX25" s="303" t="str">
        <f t="shared" si="13"/>
        <v xml:space="preserve"> </v>
      </c>
      <c r="AY25" s="371">
        <f>COUNTIFS('5 set'!$L$5:$L$300,'Resumo 5'!$AL25,'5 set'!$N$5:$N$300,'5 set'!$G$25,'5 set'!$O$5:$O$300,'5 set'!$G$29)</f>
        <v>0</v>
      </c>
      <c r="AZ25" s="303" t="str">
        <f t="shared" si="14"/>
        <v xml:space="preserve"> </v>
      </c>
      <c r="BA25" s="371">
        <f>COUNTIFS('5 set'!$L$5:$L$300,'Resumo 5'!$AL25,'5 set'!$N$5:$N$300,'5 set'!$G$25,'5 set'!$O$5:$O$300,'5 set'!$G$28)</f>
        <v>0</v>
      </c>
      <c r="BB25" s="303" t="str">
        <f t="shared" si="15"/>
        <v xml:space="preserve"> </v>
      </c>
      <c r="BC25" s="377">
        <f>COUNTIFS('5 set'!$L$5:$L$300,'Resumo 5'!AL25, '5 set'!$N$5:$N$300,"B",'5 set'!$O$5:$O$300,"C")</f>
        <v>0</v>
      </c>
      <c r="BD25" s="303" t="str">
        <f t="shared" si="16"/>
        <v xml:space="preserve"> </v>
      </c>
      <c r="BE25" s="342">
        <f t="shared" si="8"/>
        <v>0</v>
      </c>
      <c r="BF25" s="371">
        <f>COUNTIFS('5 set'!$L$5:$L$300,'Resumo 5'!$BE25, '5 set'!$N$5:$N$300,'5 set'!$G$24,'5 set'!$O$5:$O$300,'5 set'!$G$30)</f>
        <v>0</v>
      </c>
      <c r="BG25" s="303" t="str">
        <f t="shared" si="17"/>
        <v xml:space="preserve"> </v>
      </c>
      <c r="BH25" s="371">
        <f>COUNTIFS('5 set'!$L$5:$L$300,'Resumo 5'!$BE25, '5 set'!$N$5:$N$300,'5 set'!$G$24,'5 set'!$O$5:$O$300,'5 set'!$G$28)</f>
        <v>0</v>
      </c>
      <c r="BI25" s="303" t="str">
        <f t="shared" si="18"/>
        <v xml:space="preserve"> </v>
      </c>
      <c r="BJ25" s="371">
        <f>COUNTIFS('5 set'!$L$5:$L$300,'Resumo 5'!$BE25, '5 set'!$N$5:$N$300,'5 set'!$G$24,'5 set'!$O$5:$O$300,'5 set'!$G$31)</f>
        <v>0</v>
      </c>
      <c r="BK25" s="303" t="str">
        <f t="shared" si="19"/>
        <v xml:space="preserve"> </v>
      </c>
      <c r="BL25" s="371">
        <f>COUNTIFS('5 set'!$L$5:$L$300,'Resumo 5'!$BE25, '5 set'!$N$5:$N$300,'5 set'!$G$26,'5 set'!$O$5:$O$300,'5 set'!$G$30)</f>
        <v>0</v>
      </c>
      <c r="BM25" s="303"/>
      <c r="BN25" s="371">
        <f>COUNTIFS('5 set'!$L$5:$L$300,'Resumo 5'!$BE25, '5 set'!$N$5:$N$300,'5 set'!$G$26,'5 set'!$O$5:$O$300,'5 set'!$G$28)</f>
        <v>0</v>
      </c>
      <c r="BO25" s="303" t="str">
        <f t="shared" si="21"/>
        <v xml:space="preserve"> </v>
      </c>
      <c r="BP25" s="371">
        <f>COUNTIFS('5 set'!$L$5:$L$300,'Resumo 5'!$BE25, '5 set'!$N$5:$N$300,'5 set'!$G$26,'5 set'!$O$5:$O$300,'5 set'!$G$31)</f>
        <v>0</v>
      </c>
      <c r="BQ25" s="303" t="str">
        <f t="shared" si="22"/>
        <v xml:space="preserve"> </v>
      </c>
      <c r="BR25" s="371">
        <f>COUNTIFS('5 set'!$L$5:$L$300,'Resumo 5'!$BE25, '5 set'!$N$5:$N$300,'5 set'!$G$27,'5 set'!$O$5:$O$300,'5 set'!$G$30)</f>
        <v>0</v>
      </c>
      <c r="BS25" s="303" t="str">
        <f t="shared" si="23"/>
        <v xml:space="preserve"> </v>
      </c>
      <c r="BT25" s="371">
        <f>COUNTIFS('5 set'!$L$5:$L$300,'Resumo 5'!$BE25, '5 set'!$N$5:$N$300,'5 set'!$G$27,'5 set'!$O$5:$O$300,'5 set'!$G$28)</f>
        <v>0</v>
      </c>
      <c r="BU25" s="303" t="str">
        <f t="shared" si="24"/>
        <v xml:space="preserve"> </v>
      </c>
      <c r="BV25" s="371">
        <f>COUNTIFS('5 set'!$L$5:$L$300,'Resumo 5'!$BE25, '5 set'!$N$5:$N$300,'5 set'!$G$27,'5 set'!$O$5:$O$300,'5 set'!$G$31)</f>
        <v>0</v>
      </c>
      <c r="BW25" s="303" t="str">
        <f t="shared" si="25"/>
        <v xml:space="preserve"> </v>
      </c>
      <c r="BX25" s="19"/>
      <c r="BY25" s="19"/>
      <c r="BZ25" s="19"/>
      <c r="CA25" s="19"/>
      <c r="CB25" s="19"/>
    </row>
    <row r="26" spans="1:93" ht="15.75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L26" s="341">
        <f t="shared" si="6"/>
        <v>0</v>
      </c>
      <c r="AM26" s="152">
        <f>COUNTIFS('5 set'!$L$5:$L$300,'Resumo 5'!AL26,'5 set'!$N$5:$N$300,'5 set'!$G$23,'5 set'!$O$5:$O$300,'5 set'!$G$29)</f>
        <v>0</v>
      </c>
      <c r="AN26" s="305" t="str">
        <f t="shared" si="9"/>
        <v xml:space="preserve"> </v>
      </c>
      <c r="AO26" s="152">
        <f>COUNTIFS('5 set'!$L$5:$L$300,'Resumo 5'!$AL26,'5 set'!$N$5:$N$300,'5 set'!$G$23,'5 set'!$O$5:$O$300,'5 set'!$G$28)</f>
        <v>0</v>
      </c>
      <c r="AP26" s="305" t="str">
        <f t="shared" si="10"/>
        <v xml:space="preserve"> </v>
      </c>
      <c r="AQ26" s="152">
        <f>COUNTIFS('5 set'!$L$5:$L$300,'Resumo 5'!$AL26,'5 set'!$N$5:$N$300,'5 set'!$G$23,'5 set'!$O$5:$O$300,'5 set'!$G$31)</f>
        <v>0</v>
      </c>
      <c r="AR26" s="305" t="str">
        <f t="shared" si="7"/>
        <v xml:space="preserve"> </v>
      </c>
      <c r="AS26" s="152">
        <f>COUNTIFS('5 set'!$L$5:$L$300,'Resumo 5'!$AL26,'5 set'!$N$5:$N$300,'5 set'!$G$22,'5 set'!$O$5:$O$300,'5 set'!$G$29)</f>
        <v>0</v>
      </c>
      <c r="AT26" s="305"/>
      <c r="AU26" s="152">
        <f>COUNTIFS('5 set'!$L$5:$L$300,'Resumo 5'!$AL26,'5 set'!$N$5:$N$300,'5 set'!$G$22,'5 set'!$O$5:$O$300,'5 set'!$G$28)</f>
        <v>0</v>
      </c>
      <c r="AV26" s="305" t="str">
        <f t="shared" si="12"/>
        <v xml:space="preserve"> </v>
      </c>
      <c r="AW26" s="152">
        <f>COUNTIFS('5 set'!$L$5:$L$300,'Resumo 5'!$AL26,'5 set'!$N$5:$N$300,'5 set'!$G$25,'5 set'!$O$5:$O$300,'5 set'!$G$31)</f>
        <v>0</v>
      </c>
      <c r="AX26" s="305" t="str">
        <f t="shared" si="13"/>
        <v xml:space="preserve"> </v>
      </c>
      <c r="AY26" s="152">
        <f>COUNTIFS('5 set'!$L$5:$L$300,'Resumo 5'!$AL26,'5 set'!$N$5:$N$300,'5 set'!$G$25,'5 set'!$O$5:$O$300,'5 set'!$G$29)</f>
        <v>0</v>
      </c>
      <c r="AZ26" s="305" t="str">
        <f t="shared" si="14"/>
        <v xml:space="preserve"> </v>
      </c>
      <c r="BA26" s="152">
        <f>COUNTIFS('5 set'!$L$5:$L$300,'Resumo 5'!$AL26,'5 set'!$N$5:$N$300,'5 set'!$G$25,'5 set'!$O$5:$O$300,'5 set'!$G$28)</f>
        <v>0</v>
      </c>
      <c r="BB26" s="305" t="str">
        <f t="shared" si="15"/>
        <v xml:space="preserve"> </v>
      </c>
      <c r="BC26" s="152">
        <f>COUNTIFS('5 set'!$L$5:$L$300,'Resumo 5'!AL26, '5 set'!$N$5:$N$300,"B",'5 set'!$O$5:$O$300,"C")</f>
        <v>0</v>
      </c>
      <c r="BD26" s="305" t="str">
        <f t="shared" si="16"/>
        <v xml:space="preserve"> </v>
      </c>
      <c r="BE26" s="341">
        <f t="shared" si="8"/>
        <v>0</v>
      </c>
      <c r="BF26" s="152">
        <f>COUNTIFS('5 set'!$L$5:$L$300,'Resumo 5'!$BE26, '5 set'!$N$5:$N$300,'5 set'!$G$24,'5 set'!$O$5:$O$300,'5 set'!$G$30)</f>
        <v>0</v>
      </c>
      <c r="BG26" s="305" t="str">
        <f t="shared" si="17"/>
        <v xml:space="preserve"> </v>
      </c>
      <c r="BH26" s="152">
        <f>COUNTIFS('5 set'!$L$5:$L$300,'Resumo 5'!$BE26, '5 set'!$N$5:$N$300,'5 set'!$G$24,'5 set'!$O$5:$O$300,'5 set'!$G$28)</f>
        <v>0</v>
      </c>
      <c r="BI26" s="305" t="str">
        <f t="shared" si="18"/>
        <v xml:space="preserve"> </v>
      </c>
      <c r="BJ26" s="152">
        <f>COUNTIFS('5 set'!$L$5:$L$300,'Resumo 5'!$BE26, '5 set'!$N$5:$N$300,'5 set'!$G$24,'5 set'!$O$5:$O$300,'5 set'!$G$31)</f>
        <v>0</v>
      </c>
      <c r="BK26" s="305" t="str">
        <f t="shared" si="19"/>
        <v xml:space="preserve"> </v>
      </c>
      <c r="BL26" s="152">
        <f>COUNTIFS('5 set'!$L$5:$L$300,'Resumo 5'!$BE26, '5 set'!$N$5:$N$300,'5 set'!$G$26,'5 set'!$O$5:$O$300,'5 set'!$G$30)</f>
        <v>0</v>
      </c>
      <c r="BM26" s="305"/>
      <c r="BN26" s="152">
        <f>COUNTIFS('5 set'!$L$5:$L$300,'Resumo 5'!$BE26, '5 set'!$N$5:$N$300,'5 set'!$G$26,'5 set'!$O$5:$O$300,'5 set'!$G$28)</f>
        <v>0</v>
      </c>
      <c r="BO26" s="305" t="str">
        <f t="shared" si="21"/>
        <v xml:space="preserve"> </v>
      </c>
      <c r="BP26" s="152">
        <f>COUNTIFS('5 set'!$L$5:$L$300,'Resumo 5'!$BE26, '5 set'!$N$5:$N$300,'5 set'!$G$26,'5 set'!$O$5:$O$300,'5 set'!$G$31)</f>
        <v>0</v>
      </c>
      <c r="BQ26" s="305" t="str">
        <f t="shared" si="22"/>
        <v xml:space="preserve"> </v>
      </c>
      <c r="BR26" s="152">
        <f>COUNTIFS('5 set'!$L$5:$L$300,'Resumo 5'!$BE26, '5 set'!$N$5:$N$300,'5 set'!$G$27,'5 set'!$O$5:$O$300,'5 set'!$G$30)</f>
        <v>0</v>
      </c>
      <c r="BS26" s="305" t="str">
        <f t="shared" si="23"/>
        <v xml:space="preserve"> </v>
      </c>
      <c r="BT26" s="152">
        <f>COUNTIFS('5 set'!$L$5:$L$300,'Resumo 5'!$BE26, '5 set'!$N$5:$N$300,'5 set'!$G$27,'5 set'!$O$5:$O$300,'5 set'!$G$28)</f>
        <v>0</v>
      </c>
      <c r="BU26" s="305" t="str">
        <f t="shared" si="24"/>
        <v xml:space="preserve"> </v>
      </c>
      <c r="BV26" s="152">
        <f>COUNTIFS('5 set'!$L$5:$L$300,'Resumo 5'!$BE26, '5 set'!$N$5:$N$300,'5 set'!$G$27,'5 set'!$O$5:$O$300,'5 set'!$G$31)</f>
        <v>0</v>
      </c>
      <c r="BW26" s="305" t="str">
        <f t="shared" si="25"/>
        <v xml:space="preserve"> </v>
      </c>
      <c r="BX26" s="19"/>
      <c r="BY26" s="19"/>
      <c r="BZ26" s="19"/>
      <c r="CA26" s="19"/>
      <c r="CB26" s="19"/>
    </row>
    <row r="27" spans="1:93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93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93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L29" s="27"/>
      <c r="AM29" s="27"/>
      <c r="AN29" s="27"/>
      <c r="AO29" s="27"/>
      <c r="AP29" s="27"/>
      <c r="AQ29" s="27"/>
      <c r="AR29" s="27"/>
    </row>
    <row r="30" spans="1:93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93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549"/>
      <c r="BY31" s="549"/>
      <c r="BZ31" s="549"/>
      <c r="CA31" s="549"/>
      <c r="CB31" s="549"/>
    </row>
    <row r="32" spans="1:93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</row>
    <row r="33" spans="2:80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</row>
    <row r="34" spans="2:80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</row>
    <row r="35" spans="2:8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2:80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80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2:80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2:80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2:80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549"/>
      <c r="BY40" s="549"/>
      <c r="BZ40" s="549"/>
      <c r="CA40" s="549"/>
      <c r="CB40" s="549"/>
    </row>
    <row r="41" spans="2:80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80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2:80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2:80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80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80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2:80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2:80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2:80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549"/>
      <c r="BY49" s="549"/>
      <c r="BZ49" s="549"/>
      <c r="CA49" s="549"/>
      <c r="CB49" s="549"/>
    </row>
    <row r="50" spans="2:80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2:80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2:80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2:80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2:80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2:80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2:80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80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2:80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549"/>
      <c r="BY58" s="549"/>
      <c r="BZ58" s="549"/>
      <c r="CA58" s="549"/>
      <c r="CB58" s="549"/>
    </row>
    <row r="59" spans="2:80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2:80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2:8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2:8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2:80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2:80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80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80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2:80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549"/>
      <c r="BY67" s="549"/>
      <c r="BZ67" s="549"/>
      <c r="CA67" s="549"/>
      <c r="CB67" s="549"/>
    </row>
    <row r="68" spans="2:80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2:80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80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2:80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2:80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2:80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2:80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2:80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2:80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549"/>
      <c r="BY76" s="549"/>
      <c r="BZ76" s="549"/>
      <c r="CA76" s="549"/>
      <c r="CB76" s="549"/>
    </row>
    <row r="77" spans="2:80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2:80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2:80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80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80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2:80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2:80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2:80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80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549"/>
      <c r="BY85" s="549"/>
      <c r="BZ85" s="549"/>
      <c r="CA85" s="549"/>
      <c r="CB85" s="549"/>
    </row>
    <row r="86" spans="2:80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2:80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2:80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2:80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2:80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2:80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80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2:80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2:80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549"/>
      <c r="BY94" s="549"/>
      <c r="BZ94" s="549"/>
      <c r="CA94" s="549"/>
      <c r="CB94" s="549"/>
    </row>
    <row r="95" spans="2:80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2:80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2:80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2:80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2:80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2:80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2:80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2:80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2:80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549"/>
      <c r="BY103" s="549"/>
      <c r="BZ103" s="549"/>
      <c r="CA103" s="549"/>
      <c r="CB103" s="549"/>
    </row>
    <row r="104" spans="2:80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2:80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2:80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2:80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2:80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2:80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2:80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2:80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2:80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549"/>
      <c r="BY112" s="549"/>
      <c r="BZ112" s="549"/>
      <c r="CA112" s="549"/>
      <c r="CB112" s="549"/>
    </row>
    <row r="113" spans="2:80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2:80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80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2:80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80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2:80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2:80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2:80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2:80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549"/>
      <c r="BY121" s="549"/>
      <c r="BZ121" s="549"/>
      <c r="CA121" s="549"/>
      <c r="CB121" s="549"/>
    </row>
    <row r="122" spans="2:80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80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80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2:80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2:80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2:80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2:80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2:80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2:80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549"/>
      <c r="BY130" s="549"/>
      <c r="BZ130" s="549"/>
      <c r="CA130" s="549"/>
      <c r="CB130" s="549"/>
    </row>
    <row r="131" spans="2:80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2:80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2:80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2:80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2:80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2:80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2:80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2:80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2:80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549"/>
      <c r="BY139" s="549"/>
      <c r="BZ139" s="549"/>
      <c r="CA139" s="549"/>
      <c r="CB139" s="549"/>
    </row>
    <row r="140" spans="2:80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2:80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2:80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2:80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2:80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2:80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2:80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2:80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2:80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549"/>
      <c r="BY148" s="549"/>
      <c r="BZ148" s="549"/>
      <c r="CA148" s="549"/>
      <c r="CB148" s="549"/>
    </row>
    <row r="149" spans="2:80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2:80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2:80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2:80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2:80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2:80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2:80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2:80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2:80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549"/>
      <c r="BY157" s="549"/>
      <c r="BZ157" s="549"/>
      <c r="CA157" s="549"/>
      <c r="CB157" s="549"/>
    </row>
    <row r="158" spans="2:80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2:80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2:80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2:80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2:80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80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2:80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2:80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2:80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2:80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W167" s="27"/>
      <c r="BX167" s="27"/>
      <c r="BY167" s="27"/>
      <c r="BZ167" s="27"/>
      <c r="CA167" s="27"/>
      <c r="CB167" s="27"/>
    </row>
    <row r="168" spans="2:80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W168" s="27"/>
      <c r="BX168" s="27"/>
      <c r="BY168" s="27"/>
      <c r="BZ168" s="27"/>
      <c r="CA168" s="27"/>
      <c r="CB168" s="27"/>
    </row>
    <row r="169" spans="2:80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W169" s="27"/>
      <c r="BX169" s="566"/>
      <c r="BY169" s="566"/>
      <c r="BZ169" s="566"/>
      <c r="CA169" s="566"/>
      <c r="CB169" s="566"/>
    </row>
    <row r="170" spans="2:80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W170" s="27"/>
      <c r="BX170" s="27"/>
      <c r="BY170" s="27"/>
      <c r="BZ170" s="27"/>
      <c r="CA170" s="27"/>
      <c r="CB170" s="27"/>
    </row>
    <row r="171" spans="2:80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380">
        <f>COUNTIFS($H$5:$H$300,"A",$I$5:$I$300,"P",$J$5:$J$300,$Q171)</f>
        <v>0</v>
      </c>
      <c r="BW171" s="27"/>
      <c r="BX171" s="27"/>
      <c r="BY171" s="27"/>
      <c r="BZ171" s="27"/>
      <c r="CA171" s="27"/>
      <c r="CB171" s="27"/>
    </row>
    <row r="172" spans="2:80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W172" s="27"/>
      <c r="BX172" s="27"/>
      <c r="BY172" s="27"/>
      <c r="BZ172" s="27"/>
      <c r="CA172" s="27"/>
      <c r="CB172" s="27"/>
    </row>
    <row r="173" spans="2:80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W173" s="27"/>
      <c r="BX173" s="27"/>
      <c r="BY173" s="27"/>
      <c r="BZ173" s="27"/>
      <c r="CA173" s="27"/>
      <c r="CB173" s="27"/>
    </row>
    <row r="174" spans="2:80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W174" s="27"/>
      <c r="BX174" s="27"/>
      <c r="BY174" s="27"/>
      <c r="BZ174" s="27"/>
      <c r="CA174" s="27"/>
      <c r="CB174" s="27"/>
    </row>
    <row r="175" spans="2:80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W175" s="27"/>
      <c r="BX175" s="27"/>
      <c r="BY175" s="27"/>
      <c r="BZ175" s="27"/>
      <c r="CA175" s="27"/>
      <c r="CB175" s="27"/>
    </row>
    <row r="176" spans="2:80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W176" s="27"/>
      <c r="BX176" s="27"/>
      <c r="BY176" s="27"/>
      <c r="BZ176" s="27"/>
      <c r="CA176" s="27"/>
      <c r="CB176" s="27"/>
    </row>
    <row r="177" spans="2:80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W177" s="27"/>
      <c r="BX177" s="27"/>
      <c r="BY177" s="27"/>
      <c r="BZ177" s="27"/>
      <c r="CA177" s="27"/>
      <c r="CB177" s="27"/>
    </row>
    <row r="178" spans="2:80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W178" s="27"/>
      <c r="BX178" s="27"/>
      <c r="BY178" s="27"/>
      <c r="BZ178" s="27"/>
      <c r="CA178" s="27"/>
      <c r="CB178" s="27"/>
    </row>
    <row r="179" spans="2:80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2:80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2:80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2:80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2:80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2:80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2:80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2:80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2:80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2:80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2:80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2:80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2:80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2:80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2:27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2:27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2:27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2:27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27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27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27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27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27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27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27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27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27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27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27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114">
    <mergeCell ref="BX157:CB157"/>
    <mergeCell ref="BX169:CB169"/>
    <mergeCell ref="BX103:CB103"/>
    <mergeCell ref="BX112:CB112"/>
    <mergeCell ref="BX121:CB121"/>
    <mergeCell ref="BX130:CB130"/>
    <mergeCell ref="BX139:CB139"/>
    <mergeCell ref="BX148:CB148"/>
    <mergeCell ref="BX49:CB49"/>
    <mergeCell ref="BX58:CB58"/>
    <mergeCell ref="BX67:CB67"/>
    <mergeCell ref="BX76:CB76"/>
    <mergeCell ref="BX85:CB85"/>
    <mergeCell ref="BX94:CB94"/>
    <mergeCell ref="L28:M28"/>
    <mergeCell ref="BX31:CB31"/>
    <mergeCell ref="BX40:CB40"/>
    <mergeCell ref="AC18:AD18"/>
    <mergeCell ref="Q19:Y19"/>
    <mergeCell ref="AC19:AD19"/>
    <mergeCell ref="Q20:Q21"/>
    <mergeCell ref="R20:S20"/>
    <mergeCell ref="T20:U20"/>
    <mergeCell ref="V20:W20"/>
    <mergeCell ref="X20:Y20"/>
    <mergeCell ref="AC20:AD20"/>
    <mergeCell ref="Z21:AA21"/>
    <mergeCell ref="AC15:AD15"/>
    <mergeCell ref="AC16:AD16"/>
    <mergeCell ref="AC17:AD17"/>
    <mergeCell ref="CE9:CF9"/>
    <mergeCell ref="CE10:CF10"/>
    <mergeCell ref="CE11:CF11"/>
    <mergeCell ref="AC21:AD21"/>
    <mergeCell ref="AC22:AD22"/>
    <mergeCell ref="AC23:AD23"/>
    <mergeCell ref="Q12:Y12"/>
    <mergeCell ref="CE12:CF12"/>
    <mergeCell ref="Q13:Q14"/>
    <mergeCell ref="R13:S13"/>
    <mergeCell ref="T13:U13"/>
    <mergeCell ref="V13:W13"/>
    <mergeCell ref="X13:Y13"/>
    <mergeCell ref="DA5:DE5"/>
    <mergeCell ref="DF5:DJ5"/>
    <mergeCell ref="AB13:AC13"/>
    <mergeCell ref="DF13:DJ13"/>
    <mergeCell ref="AC14:AD14"/>
    <mergeCell ref="DK5:DM5"/>
    <mergeCell ref="DN5:DN6"/>
    <mergeCell ref="CE7:CF7"/>
    <mergeCell ref="CE8:CF8"/>
    <mergeCell ref="BP4:BQ4"/>
    <mergeCell ref="BR4:BS4"/>
    <mergeCell ref="BT4:BU4"/>
    <mergeCell ref="BV4:BW4"/>
    <mergeCell ref="CE4:DN4"/>
    <mergeCell ref="CE5:CF6"/>
    <mergeCell ref="CG5:CK5"/>
    <mergeCell ref="CL5:CP5"/>
    <mergeCell ref="CQ5:CU5"/>
    <mergeCell ref="CV5:CZ5"/>
    <mergeCell ref="BC4:BD4"/>
    <mergeCell ref="BF4:BG4"/>
    <mergeCell ref="BH4:BI4"/>
    <mergeCell ref="BJ4:BK4"/>
    <mergeCell ref="BL4:BM4"/>
    <mergeCell ref="BN4:BO4"/>
    <mergeCell ref="BR3:BW3"/>
    <mergeCell ref="CE3:DN3"/>
    <mergeCell ref="AM4:AN4"/>
    <mergeCell ref="AO4:AP4"/>
    <mergeCell ref="AQ4:AR4"/>
    <mergeCell ref="AS4:AT4"/>
    <mergeCell ref="AU4:AV4"/>
    <mergeCell ref="AW4:AX4"/>
    <mergeCell ref="AY4:AZ4"/>
    <mergeCell ref="BA4:BB4"/>
    <mergeCell ref="R3:S3"/>
    <mergeCell ref="O2:O3"/>
    <mergeCell ref="R2:S2"/>
    <mergeCell ref="AB3:AC3"/>
    <mergeCell ref="AM3:AR3"/>
    <mergeCell ref="AS3:AX3"/>
    <mergeCell ref="AY3:BD3"/>
    <mergeCell ref="BF3:BK3"/>
    <mergeCell ref="BL3:BQ3"/>
    <mergeCell ref="AB2:AC2"/>
    <mergeCell ref="AM2:BD2"/>
    <mergeCell ref="BF2:BW2"/>
    <mergeCell ref="AG1:AJ1"/>
    <mergeCell ref="B2:C2"/>
    <mergeCell ref="D2:E2"/>
    <mergeCell ref="F2:G2"/>
    <mergeCell ref="H2:I2"/>
    <mergeCell ref="J2:K2"/>
    <mergeCell ref="L2:M2"/>
    <mergeCell ref="N2:N3"/>
    <mergeCell ref="T2:U2"/>
    <mergeCell ref="V2:W2"/>
    <mergeCell ref="X2:Y2"/>
    <mergeCell ref="Z2:AA2"/>
    <mergeCell ref="T3:U3"/>
    <mergeCell ref="V3:W3"/>
    <mergeCell ref="X3:Y3"/>
    <mergeCell ref="Z3:AA3"/>
    <mergeCell ref="A1:O1"/>
    <mergeCell ref="Q1:AE1"/>
    <mergeCell ref="B3:C3"/>
    <mergeCell ref="D3:E3"/>
    <mergeCell ref="F3:G3"/>
    <mergeCell ref="H3:I3"/>
    <mergeCell ref="J3:K3"/>
    <mergeCell ref="L3:M3"/>
  </mergeCells>
  <conditionalFormatting sqref="CK7:CK12">
    <cfRule type="top10" dxfId="449" priority="205" bottom="1" rank="1"/>
    <cfRule type="top10" dxfId="448" priority="206" rank="1"/>
  </conditionalFormatting>
  <conditionalFormatting sqref="CP7:CP12">
    <cfRule type="top10" dxfId="447" priority="203" bottom="1" rank="1"/>
    <cfRule type="top10" dxfId="446" priority="204" rank="1"/>
  </conditionalFormatting>
  <conditionalFormatting sqref="CU7:CU12">
    <cfRule type="top10" dxfId="445" priority="201" bottom="1" rank="1"/>
    <cfRule type="top10" dxfId="444" priority="202" rank="1"/>
  </conditionalFormatting>
  <conditionalFormatting sqref="CZ7:CZ12">
    <cfRule type="top10" dxfId="443" priority="199" bottom="1" rank="1"/>
    <cfRule type="top10" dxfId="442" priority="200" rank="1"/>
  </conditionalFormatting>
  <conditionalFormatting sqref="DE7:DE12">
    <cfRule type="top10" dxfId="441" priority="197" bottom="1" rank="1"/>
    <cfRule type="top10" dxfId="440" priority="198" rank="1"/>
  </conditionalFormatting>
  <conditionalFormatting sqref="DJ7:DJ12">
    <cfRule type="top10" dxfId="439" priority="195" bottom="1" rank="1"/>
    <cfRule type="top10" dxfId="438" priority="196" rank="1"/>
  </conditionalFormatting>
  <conditionalFormatting sqref="DN7:DN12">
    <cfRule type="top10" dxfId="437" priority="193" bottom="1" rank="1"/>
    <cfRule type="top10" dxfId="436" priority="194" rank="1"/>
  </conditionalFormatting>
  <conditionalFormatting sqref="CM16:CO21">
    <cfRule type="top10" dxfId="435" priority="191" bottom="1" rank="1"/>
    <cfRule type="top10" dxfId="434" priority="192" rank="1"/>
  </conditionalFormatting>
  <conditionalFormatting sqref="BX6:CB6">
    <cfRule type="top10" dxfId="433" priority="190" rank="1"/>
  </conditionalFormatting>
  <conditionalFormatting sqref="BX7:CB7">
    <cfRule type="top10" dxfId="432" priority="189" rank="1"/>
  </conditionalFormatting>
  <conditionalFormatting sqref="BX8:CB8">
    <cfRule type="top10" dxfId="431" priority="188" rank="1"/>
  </conditionalFormatting>
  <conditionalFormatting sqref="BX9:CB9">
    <cfRule type="top10" dxfId="430" priority="187" rank="1"/>
  </conditionalFormatting>
  <conditionalFormatting sqref="BX10:CB10">
    <cfRule type="top10" dxfId="429" priority="186" rank="1"/>
  </conditionalFormatting>
  <conditionalFormatting sqref="BX11:CB11">
    <cfRule type="top10" dxfId="428" priority="185" rank="1"/>
  </conditionalFormatting>
  <conditionalFormatting sqref="BX12:CB12">
    <cfRule type="top10" dxfId="427" priority="184" rank="1"/>
  </conditionalFormatting>
  <conditionalFormatting sqref="BX13:CB13">
    <cfRule type="top10" dxfId="426" priority="183" rank="1"/>
  </conditionalFormatting>
  <conditionalFormatting sqref="BX14:CB14">
    <cfRule type="top10" dxfId="425" priority="182" rank="1"/>
  </conditionalFormatting>
  <conditionalFormatting sqref="BX15:CB15">
    <cfRule type="top10" dxfId="424" priority="181" rank="1"/>
  </conditionalFormatting>
  <conditionalFormatting sqref="BX16:CB16">
    <cfRule type="top10" dxfId="423" priority="180" rank="1"/>
  </conditionalFormatting>
  <conditionalFormatting sqref="BX17:CB17">
    <cfRule type="top10" dxfId="422" priority="179" rank="1"/>
  </conditionalFormatting>
  <conditionalFormatting sqref="BX18:CB18">
    <cfRule type="top10" dxfId="421" priority="178" rank="1"/>
  </conditionalFormatting>
  <conditionalFormatting sqref="BX19:CB19">
    <cfRule type="top10" dxfId="420" priority="177" rank="1"/>
  </conditionalFormatting>
  <conditionalFormatting sqref="BX20:CB20">
    <cfRule type="top10" dxfId="419" priority="176" rank="1"/>
  </conditionalFormatting>
  <conditionalFormatting sqref="BX21:CB21">
    <cfRule type="top10" dxfId="418" priority="175" rank="1"/>
  </conditionalFormatting>
  <conditionalFormatting sqref="BX22:CB22">
    <cfRule type="top10" dxfId="417" priority="174" rank="1"/>
  </conditionalFormatting>
  <conditionalFormatting sqref="BX23:CB23">
    <cfRule type="top10" dxfId="416" priority="173" rank="1"/>
  </conditionalFormatting>
  <conditionalFormatting sqref="BX24:CB24">
    <cfRule type="top10" dxfId="415" priority="172" rank="1"/>
  </conditionalFormatting>
  <conditionalFormatting sqref="BX25:CB25">
    <cfRule type="top10" dxfId="414" priority="171" rank="1"/>
  </conditionalFormatting>
  <conditionalFormatting sqref="BX26:CB26">
    <cfRule type="top10" dxfId="413" priority="170" rank="1"/>
  </conditionalFormatting>
  <conditionalFormatting sqref="DM13">
    <cfRule type="cellIs" dxfId="412" priority="168" operator="lessThan">
      <formula>0</formula>
    </cfRule>
    <cfRule type="cellIs" dxfId="411" priority="169" operator="greaterThan">
      <formula>0</formula>
    </cfRule>
  </conditionalFormatting>
  <conditionalFormatting sqref="O4:P24">
    <cfRule type="top10" dxfId="410" priority="166" bottom="1" rank="1"/>
    <cfRule type="top10" dxfId="409" priority="167" rank="1"/>
  </conditionalFormatting>
  <conditionalFormatting sqref="S4:S9">
    <cfRule type="top10" dxfId="408" priority="164" bottom="1" rank="1"/>
    <cfRule type="top10" dxfId="407" priority="165" rank="1"/>
  </conditionalFormatting>
  <conditionalFormatting sqref="W4:W9">
    <cfRule type="top10" dxfId="406" priority="162" bottom="1" rank="1"/>
    <cfRule type="top10" dxfId="405" priority="163" rank="1"/>
  </conditionalFormatting>
  <conditionalFormatting sqref="AA4:AA9">
    <cfRule type="top10" dxfId="404" priority="160" bottom="1" rank="1"/>
    <cfRule type="top10" dxfId="403" priority="161" rank="1"/>
  </conditionalFormatting>
  <conditionalFormatting sqref="U4:U9">
    <cfRule type="top10" dxfId="402" priority="158" bottom="1" rank="1"/>
    <cfRule type="top10" dxfId="401" priority="159" rank="1"/>
  </conditionalFormatting>
  <conditionalFormatting sqref="Y4:Y9">
    <cfRule type="top10" dxfId="400" priority="156" bottom="1" rank="1"/>
    <cfRule type="top10" dxfId="399" priority="157" rank="1"/>
  </conditionalFormatting>
  <conditionalFormatting sqref="AC4:AC9">
    <cfRule type="top10" dxfId="398" priority="154" bottom="1" rank="1"/>
    <cfRule type="top10" dxfId="397" priority="155" rank="1"/>
  </conditionalFormatting>
  <conditionalFormatting sqref="AE4:AE9">
    <cfRule type="top10" dxfId="396" priority="152" bottom="1" rank="1"/>
    <cfRule type="top10" dxfId="395" priority="153" rank="1"/>
  </conditionalFormatting>
  <conditionalFormatting sqref="S15:S18">
    <cfRule type="top10" dxfId="394" priority="151" rank="1"/>
  </conditionalFormatting>
  <conditionalFormatting sqref="W15:W18">
    <cfRule type="top10" dxfId="393" priority="150" rank="1"/>
  </conditionalFormatting>
  <conditionalFormatting sqref="U15:U18">
    <cfRule type="top10" dxfId="392" priority="149" rank="1"/>
  </conditionalFormatting>
  <conditionalFormatting sqref="Y15:Y18">
    <cfRule type="top10" dxfId="391" priority="148" rank="1"/>
  </conditionalFormatting>
  <conditionalFormatting sqref="AH3:AH23">
    <cfRule type="top10" dxfId="390" priority="147" rank="1"/>
  </conditionalFormatting>
  <conditionalFormatting sqref="AI3:AI23">
    <cfRule type="top10" dxfId="389" priority="146" rank="1"/>
  </conditionalFormatting>
  <conditionalFormatting sqref="AJ3:AJ23">
    <cfRule type="top10" dxfId="388" priority="144" bottom="1" rank="1"/>
    <cfRule type="top10" dxfId="387" priority="145" rank="1"/>
  </conditionalFormatting>
  <conditionalFormatting sqref="U22:U24">
    <cfRule type="top10" dxfId="386" priority="143" rank="1"/>
  </conditionalFormatting>
  <conditionalFormatting sqref="AA23:AA26">
    <cfRule type="top10" dxfId="385" priority="142" rank="1"/>
  </conditionalFormatting>
  <conditionalFormatting sqref="S22:S24">
    <cfRule type="top10" dxfId="384" priority="141" rank="1"/>
  </conditionalFormatting>
  <conditionalFormatting sqref="W22:W24">
    <cfRule type="top10" dxfId="383" priority="140" rank="1"/>
  </conditionalFormatting>
  <conditionalFormatting sqref="Y22:Y24">
    <cfRule type="top10" dxfId="382" priority="139" rank="1"/>
  </conditionalFormatting>
  <conditionalFormatting sqref="AR6 AN6 AP6">
    <cfRule type="top10" dxfId="381" priority="138" rank="1"/>
  </conditionalFormatting>
  <conditionalFormatting sqref="AR7 AN7 AP7">
    <cfRule type="top10" dxfId="380" priority="137" rank="1"/>
  </conditionalFormatting>
  <conditionalFormatting sqref="AR8 AN8 AP8">
    <cfRule type="top10" dxfId="379" priority="136" rank="1"/>
  </conditionalFormatting>
  <conditionalFormatting sqref="AR9 AN9 AP9">
    <cfRule type="top10" dxfId="378" priority="135" rank="1"/>
  </conditionalFormatting>
  <conditionalFormatting sqref="AR10 AN10 AP10">
    <cfRule type="top10" dxfId="377" priority="134" rank="1"/>
  </conditionalFormatting>
  <conditionalFormatting sqref="AR11 AN11 AP11">
    <cfRule type="top10" dxfId="376" priority="133" rank="1"/>
  </conditionalFormatting>
  <conditionalFormatting sqref="AR12 AN12 AP12">
    <cfRule type="top10" dxfId="375" priority="132" rank="1"/>
  </conditionalFormatting>
  <conditionalFormatting sqref="AR13 AN13 AP13">
    <cfRule type="top10" dxfId="374" priority="131" rank="1"/>
  </conditionalFormatting>
  <conditionalFormatting sqref="AR14 AN14 AP14">
    <cfRule type="top10" dxfId="373" priority="130" rank="1"/>
  </conditionalFormatting>
  <conditionalFormatting sqref="AR15 AN15 AP15">
    <cfRule type="top10" dxfId="372" priority="129" rank="1"/>
  </conditionalFormatting>
  <conditionalFormatting sqref="AR16 AN16 AP16">
    <cfRule type="top10" dxfId="371" priority="128" rank="1"/>
  </conditionalFormatting>
  <conditionalFormatting sqref="AR17 AN17 AP17">
    <cfRule type="top10" dxfId="370" priority="127" rank="1"/>
  </conditionalFormatting>
  <conditionalFormatting sqref="AR18 AN18 AP18">
    <cfRule type="top10" dxfId="369" priority="126" rank="1"/>
  </conditionalFormatting>
  <conditionalFormatting sqref="AR19 AN19 AP19">
    <cfRule type="top10" dxfId="368" priority="125" rank="1"/>
  </conditionalFormatting>
  <conditionalFormatting sqref="AR20 AN20 AP20">
    <cfRule type="top10" dxfId="367" priority="124" rank="1"/>
  </conditionalFormatting>
  <conditionalFormatting sqref="AR21 AN21 AP21">
    <cfRule type="top10" dxfId="366" priority="123" rank="1"/>
  </conditionalFormatting>
  <conditionalFormatting sqref="AR22 AN22 AP22">
    <cfRule type="top10" dxfId="365" priority="122" rank="1"/>
  </conditionalFormatting>
  <conditionalFormatting sqref="AR23 AN23 AP23">
    <cfRule type="top10" dxfId="364" priority="121" rank="1"/>
  </conditionalFormatting>
  <conditionalFormatting sqref="AR24 AN24 AP24">
    <cfRule type="top10" dxfId="363" priority="120" rank="1"/>
  </conditionalFormatting>
  <conditionalFormatting sqref="AR25 AN25 AP25">
    <cfRule type="top10" dxfId="362" priority="119" rank="1"/>
  </conditionalFormatting>
  <conditionalFormatting sqref="AR26 AN26 AP26">
    <cfRule type="top10" dxfId="361" priority="118" rank="1"/>
  </conditionalFormatting>
  <conditionalFormatting sqref="AT6 AV6 AX6">
    <cfRule type="top10" dxfId="360" priority="117" rank="1"/>
  </conditionalFormatting>
  <conditionalFormatting sqref="AT7 AV7 AX7">
    <cfRule type="top10" dxfId="359" priority="116" rank="1"/>
  </conditionalFormatting>
  <conditionalFormatting sqref="AT8 AV8 AX8">
    <cfRule type="top10" dxfId="358" priority="115" rank="1"/>
  </conditionalFormatting>
  <conditionalFormatting sqref="AT9 AV9 AX9">
    <cfRule type="top10" dxfId="357" priority="114" rank="1"/>
  </conditionalFormatting>
  <conditionalFormatting sqref="AT10 AV10 AX10">
    <cfRule type="top10" dxfId="356" priority="113" rank="1"/>
  </conditionalFormatting>
  <conditionalFormatting sqref="AT11 AV11 AX11">
    <cfRule type="top10" dxfId="355" priority="112" rank="1"/>
  </conditionalFormatting>
  <conditionalFormatting sqref="AT12 AV12 AX12">
    <cfRule type="top10" dxfId="354" priority="111" rank="1"/>
  </conditionalFormatting>
  <conditionalFormatting sqref="AT13 AV13 AX13">
    <cfRule type="top10" dxfId="353" priority="110" rank="1"/>
  </conditionalFormatting>
  <conditionalFormatting sqref="AT14 AV14 AX14">
    <cfRule type="top10" dxfId="352" priority="109" rank="1"/>
  </conditionalFormatting>
  <conditionalFormatting sqref="AT15 AV15 AX15">
    <cfRule type="top10" dxfId="351" priority="108" rank="1"/>
  </conditionalFormatting>
  <conditionalFormatting sqref="AT16 AV16 AX16">
    <cfRule type="top10" dxfId="350" priority="107" rank="1"/>
  </conditionalFormatting>
  <conditionalFormatting sqref="AT17 AV17 AX17">
    <cfRule type="top10" dxfId="349" priority="106" rank="1"/>
  </conditionalFormatting>
  <conditionalFormatting sqref="AT18 AV18 AX18">
    <cfRule type="top10" dxfId="348" priority="105" rank="1"/>
  </conditionalFormatting>
  <conditionalFormatting sqref="AT19 AV19 AX19">
    <cfRule type="top10" dxfId="347" priority="104" rank="1"/>
  </conditionalFormatting>
  <conditionalFormatting sqref="AT20 AV20 AX20">
    <cfRule type="top10" dxfId="346" priority="103" rank="1"/>
  </conditionalFormatting>
  <conditionalFormatting sqref="AT21 AV21 AX21">
    <cfRule type="top10" dxfId="345" priority="102" rank="1"/>
  </conditionalFormatting>
  <conditionalFormatting sqref="AT22 AV22 AX22">
    <cfRule type="top10" dxfId="344" priority="101" rank="1"/>
  </conditionalFormatting>
  <conditionalFormatting sqref="AT23 AV23 AX23">
    <cfRule type="top10" dxfId="343" priority="100" rank="1"/>
  </conditionalFormatting>
  <conditionalFormatting sqref="AT24 AV24 AX24">
    <cfRule type="top10" dxfId="342" priority="99" rank="1"/>
  </conditionalFormatting>
  <conditionalFormatting sqref="AT25 AV25 AX25">
    <cfRule type="top10" dxfId="341" priority="98" rank="1"/>
  </conditionalFormatting>
  <conditionalFormatting sqref="AT26 AV26 AX26">
    <cfRule type="top10" dxfId="340" priority="97" rank="1"/>
  </conditionalFormatting>
  <conditionalFormatting sqref="AZ6 BB6 BD6">
    <cfRule type="top10" dxfId="339" priority="96" rank="1"/>
  </conditionalFormatting>
  <conditionalFormatting sqref="AZ7 BB7 BD7">
    <cfRule type="top10" dxfId="338" priority="95" rank="1"/>
  </conditionalFormatting>
  <conditionalFormatting sqref="AZ8 BB8 BD8">
    <cfRule type="top10" dxfId="337" priority="94" rank="1"/>
  </conditionalFormatting>
  <conditionalFormatting sqref="AZ9 BB9 BD9">
    <cfRule type="top10" dxfId="336" priority="93" rank="1"/>
  </conditionalFormatting>
  <conditionalFormatting sqref="AZ10 BB10 BD10">
    <cfRule type="top10" dxfId="335" priority="92" rank="1"/>
  </conditionalFormatting>
  <conditionalFormatting sqref="AZ11 BB11 BD11">
    <cfRule type="top10" dxfId="334" priority="91" rank="1"/>
  </conditionalFormatting>
  <conditionalFormatting sqref="AZ12 BB12 BD12">
    <cfRule type="top10" dxfId="333" priority="90" rank="1"/>
  </conditionalFormatting>
  <conditionalFormatting sqref="AZ13 BB13 BD13">
    <cfRule type="top10" dxfId="332" priority="89" rank="1"/>
  </conditionalFormatting>
  <conditionalFormatting sqref="AZ14 BB14 BD14">
    <cfRule type="top10" dxfId="331" priority="88" rank="1"/>
  </conditionalFormatting>
  <conditionalFormatting sqref="AZ15 BB15 BD15">
    <cfRule type="top10" dxfId="330" priority="87" rank="1"/>
  </conditionalFormatting>
  <conditionalFormatting sqref="AZ16 BB16 BD16">
    <cfRule type="top10" dxfId="329" priority="86" rank="1"/>
  </conditionalFormatting>
  <conditionalFormatting sqref="AZ17 BB17 BD17">
    <cfRule type="top10" dxfId="328" priority="85" rank="1"/>
  </conditionalFormatting>
  <conditionalFormatting sqref="AZ18 BB18 BD18">
    <cfRule type="top10" dxfId="327" priority="84" rank="1"/>
  </conditionalFormatting>
  <conditionalFormatting sqref="AZ19 BB19 BD19">
    <cfRule type="top10" dxfId="326" priority="83" rank="1"/>
  </conditionalFormatting>
  <conditionalFormatting sqref="AZ20 BB20 BD20">
    <cfRule type="top10" dxfId="325" priority="82" rank="1"/>
  </conditionalFormatting>
  <conditionalFormatting sqref="AZ21 BB21 BD21">
    <cfRule type="top10" dxfId="324" priority="81" rank="1"/>
  </conditionalFormatting>
  <conditionalFormatting sqref="AZ22 BB22 BD22">
    <cfRule type="top10" dxfId="323" priority="80" rank="1"/>
  </conditionalFormatting>
  <conditionalFormatting sqref="AZ23 BB23 BD23">
    <cfRule type="top10" dxfId="322" priority="79" rank="1"/>
  </conditionalFormatting>
  <conditionalFormatting sqref="AZ24 BB24 BD24">
    <cfRule type="top10" dxfId="321" priority="78" rank="1"/>
  </conditionalFormatting>
  <conditionalFormatting sqref="AZ25 BB25 BD25">
    <cfRule type="top10" dxfId="320" priority="77" rank="1"/>
  </conditionalFormatting>
  <conditionalFormatting sqref="AZ26 BB26 BD26">
    <cfRule type="top10" dxfId="319" priority="76" rank="1"/>
  </conditionalFormatting>
  <conditionalFormatting sqref="BG6 BI6 BK6">
    <cfRule type="top10" dxfId="318" priority="75" rank="1"/>
  </conditionalFormatting>
  <conditionalFormatting sqref="BG7 BI7 BK7">
    <cfRule type="top10" dxfId="317" priority="74" rank="1"/>
  </conditionalFormatting>
  <conditionalFormatting sqref="BG8 BI8 BK8">
    <cfRule type="top10" dxfId="316" priority="73" rank="1"/>
  </conditionalFormatting>
  <conditionalFormatting sqref="BG9 BI9 BK9">
    <cfRule type="top10" dxfId="315" priority="72" rank="1"/>
  </conditionalFormatting>
  <conditionalFormatting sqref="BG10 BI10 BK10">
    <cfRule type="top10" dxfId="314" priority="71" rank="1"/>
  </conditionalFormatting>
  <conditionalFormatting sqref="BG11 BI11 BK11">
    <cfRule type="top10" dxfId="313" priority="70" rank="1"/>
  </conditionalFormatting>
  <conditionalFormatting sqref="BG12 BI12 BK12">
    <cfRule type="top10" dxfId="312" priority="69" rank="1"/>
  </conditionalFormatting>
  <conditionalFormatting sqref="BG13 BI13 BK13">
    <cfRule type="top10" dxfId="311" priority="68" rank="1"/>
  </conditionalFormatting>
  <conditionalFormatting sqref="BG14 BI14 BK14">
    <cfRule type="top10" dxfId="310" priority="67" rank="1"/>
  </conditionalFormatting>
  <conditionalFormatting sqref="BG15 BI15 BK15">
    <cfRule type="top10" dxfId="309" priority="66" rank="1"/>
  </conditionalFormatting>
  <conditionalFormatting sqref="BG16 BI16 BK16">
    <cfRule type="top10" dxfId="308" priority="65" rank="1"/>
  </conditionalFormatting>
  <conditionalFormatting sqref="BG17 BI17 BK17">
    <cfRule type="top10" dxfId="307" priority="64" rank="1"/>
  </conditionalFormatting>
  <conditionalFormatting sqref="BG18 BI18 BK18">
    <cfRule type="top10" dxfId="306" priority="63" rank="1"/>
  </conditionalFormatting>
  <conditionalFormatting sqref="BG19 BI19 BK19">
    <cfRule type="top10" dxfId="305" priority="62" rank="1"/>
  </conditionalFormatting>
  <conditionalFormatting sqref="BG20 BI20 BK20">
    <cfRule type="top10" dxfId="304" priority="61" rank="1"/>
  </conditionalFormatting>
  <conditionalFormatting sqref="BG21 BI21 BK21">
    <cfRule type="top10" dxfId="303" priority="60" rank="1"/>
  </conditionalFormatting>
  <conditionalFormatting sqref="BG22 BI22 BK22">
    <cfRule type="top10" dxfId="302" priority="59" rank="1"/>
  </conditionalFormatting>
  <conditionalFormatting sqref="BG23 BI23 BK23">
    <cfRule type="top10" dxfId="301" priority="58" rank="1"/>
  </conditionalFormatting>
  <conditionalFormatting sqref="BG24 BI24 BK24">
    <cfRule type="top10" dxfId="300" priority="57" rank="1"/>
  </conditionalFormatting>
  <conditionalFormatting sqref="BG25 BI25 BK25">
    <cfRule type="top10" dxfId="299" priority="56" rank="1"/>
  </conditionalFormatting>
  <conditionalFormatting sqref="BG26 BI26 BK26">
    <cfRule type="top10" dxfId="298" priority="55" rank="1"/>
  </conditionalFormatting>
  <conditionalFormatting sqref="BM6 BO6 BQ6">
    <cfRule type="top10" dxfId="297" priority="54" rank="1"/>
  </conditionalFormatting>
  <conditionalFormatting sqref="BM7 BO7 BQ7">
    <cfRule type="top10" dxfId="296" priority="53" rank="1"/>
  </conditionalFormatting>
  <conditionalFormatting sqref="BM8 BO8 BQ8">
    <cfRule type="top10" dxfId="295" priority="52" rank="1"/>
  </conditionalFormatting>
  <conditionalFormatting sqref="BM9 BO9 BQ9">
    <cfRule type="top10" dxfId="294" priority="51" rank="1"/>
  </conditionalFormatting>
  <conditionalFormatting sqref="BM10 BO10 BQ10">
    <cfRule type="top10" dxfId="293" priority="50" rank="1"/>
  </conditionalFormatting>
  <conditionalFormatting sqref="BM11 BO11 BQ11">
    <cfRule type="top10" dxfId="292" priority="49" rank="1"/>
  </conditionalFormatting>
  <conditionalFormatting sqref="BM12 BO12 BQ12">
    <cfRule type="top10" dxfId="291" priority="48" rank="1"/>
  </conditionalFormatting>
  <conditionalFormatting sqref="BM13 BO13 BQ13">
    <cfRule type="top10" dxfId="290" priority="47" rank="1"/>
  </conditionalFormatting>
  <conditionalFormatting sqref="BM14 BO14 BQ14">
    <cfRule type="top10" dxfId="289" priority="46" rank="1"/>
  </conditionalFormatting>
  <conditionalFormatting sqref="BM15 BO15 BQ15">
    <cfRule type="top10" dxfId="288" priority="45" rank="1"/>
  </conditionalFormatting>
  <conditionalFormatting sqref="BM16 BO16 BQ16">
    <cfRule type="top10" dxfId="287" priority="44" rank="1"/>
  </conditionalFormatting>
  <conditionalFormatting sqref="BM17 BO17 BQ17">
    <cfRule type="top10" dxfId="286" priority="43" rank="1"/>
  </conditionalFormatting>
  <conditionalFormatting sqref="BM18 BO18 BQ18">
    <cfRule type="top10" dxfId="285" priority="42" rank="1"/>
  </conditionalFormatting>
  <conditionalFormatting sqref="BM19 BO19 BQ19">
    <cfRule type="top10" dxfId="284" priority="41" rank="1"/>
  </conditionalFormatting>
  <conditionalFormatting sqref="BM20 BO20 BQ20">
    <cfRule type="top10" dxfId="283" priority="40" rank="1"/>
  </conditionalFormatting>
  <conditionalFormatting sqref="BM21 BO21 BQ21">
    <cfRule type="top10" dxfId="282" priority="39" rank="1"/>
  </conditionalFormatting>
  <conditionalFormatting sqref="BM22 BO22 BQ22">
    <cfRule type="top10" dxfId="281" priority="38" rank="1"/>
  </conditionalFormatting>
  <conditionalFormatting sqref="BM23 BO23 BQ23">
    <cfRule type="top10" dxfId="280" priority="37" rank="1"/>
  </conditionalFormatting>
  <conditionalFormatting sqref="BM24 BO24 BQ24">
    <cfRule type="top10" dxfId="279" priority="36" rank="1"/>
  </conditionalFormatting>
  <conditionalFormatting sqref="BM25 BO25 BQ25">
    <cfRule type="top10" dxfId="278" priority="35" rank="1"/>
  </conditionalFormatting>
  <conditionalFormatting sqref="BM26 BO26 BQ26">
    <cfRule type="top10" dxfId="277" priority="34" rank="1"/>
  </conditionalFormatting>
  <conditionalFormatting sqref="BS6 BU6 BW6">
    <cfRule type="top10" dxfId="276" priority="33" rank="1"/>
  </conditionalFormatting>
  <conditionalFormatting sqref="BS7 BU7 BW7">
    <cfRule type="top10" dxfId="275" priority="32" rank="1"/>
  </conditionalFormatting>
  <conditionalFormatting sqref="BS8 BU8 BW8">
    <cfRule type="top10" dxfId="274" priority="31" rank="1"/>
  </conditionalFormatting>
  <conditionalFormatting sqref="BS9 BU9 BW9">
    <cfRule type="top10" dxfId="273" priority="30" rank="1"/>
  </conditionalFormatting>
  <conditionalFormatting sqref="BS10 BU10 BW10">
    <cfRule type="top10" dxfId="272" priority="29" rank="1"/>
  </conditionalFormatting>
  <conditionalFormatting sqref="BS11 BU11 BW11">
    <cfRule type="top10" dxfId="271" priority="28" rank="1"/>
  </conditionalFormatting>
  <conditionalFormatting sqref="BS12 BU12 BW12">
    <cfRule type="top10" dxfId="270" priority="27" rank="1"/>
  </conditionalFormatting>
  <conditionalFormatting sqref="BS13 BU13 BW13">
    <cfRule type="top10" dxfId="269" priority="26" rank="1"/>
  </conditionalFormatting>
  <conditionalFormatting sqref="BS14 BU14 BW14">
    <cfRule type="top10" dxfId="268" priority="25" rank="1"/>
  </conditionalFormatting>
  <conditionalFormatting sqref="BS15 BU15 BW15">
    <cfRule type="top10" dxfId="267" priority="24" rank="1"/>
  </conditionalFormatting>
  <conditionalFormatting sqref="BS16 BU16 BW16">
    <cfRule type="top10" dxfId="266" priority="23" rank="1"/>
  </conditionalFormatting>
  <conditionalFormatting sqref="BS17 BU17 BW17">
    <cfRule type="top10" dxfId="265" priority="22" rank="1"/>
  </conditionalFormatting>
  <conditionalFormatting sqref="BS18 BU18 BW18">
    <cfRule type="top10" dxfId="264" priority="21" rank="1"/>
  </conditionalFormatting>
  <conditionalFormatting sqref="BS19 BU19 BW19">
    <cfRule type="top10" dxfId="263" priority="20" rank="1"/>
  </conditionalFormatting>
  <conditionalFormatting sqref="BS20 BU20 BW20">
    <cfRule type="top10" dxfId="262" priority="19" rank="1"/>
  </conditionalFormatting>
  <conditionalFormatting sqref="BS21 BU21 BW21">
    <cfRule type="top10" dxfId="261" priority="18" rank="1"/>
  </conditionalFormatting>
  <conditionalFormatting sqref="BS22 BU22 BW22">
    <cfRule type="top10" dxfId="260" priority="17" rank="1"/>
  </conditionalFormatting>
  <conditionalFormatting sqref="BS23 BU23 BW23">
    <cfRule type="top10" dxfId="259" priority="16" rank="1"/>
  </conditionalFormatting>
  <conditionalFormatting sqref="BS24 BU24 BW24">
    <cfRule type="top10" dxfId="258" priority="15" rank="1"/>
  </conditionalFormatting>
  <conditionalFormatting sqref="BS25 BU25 BW25">
    <cfRule type="top10" dxfId="257" priority="14" rank="1"/>
  </conditionalFormatting>
  <conditionalFormatting sqref="BS26 BU26 BW26">
    <cfRule type="top10" dxfId="256" priority="13" rank="1"/>
  </conditionalFormatting>
  <conditionalFormatting sqref="E4:E24">
    <cfRule type="top10" dxfId="255" priority="1" bottom="1" rank="1"/>
    <cfRule type="top10" dxfId="254" priority="2" rank="1"/>
  </conditionalFormatting>
  <conditionalFormatting sqref="M4:M15 M17:M24">
    <cfRule type="top10" dxfId="253" priority="11" bottom="1" rank="1"/>
    <cfRule type="top10" dxfId="252" priority="12" rank="1"/>
  </conditionalFormatting>
  <conditionalFormatting sqref="K4:K24">
    <cfRule type="top10" dxfId="251" priority="9" bottom="1" rank="1"/>
    <cfRule type="top10" dxfId="250" priority="10" rank="1"/>
  </conditionalFormatting>
  <conditionalFormatting sqref="G4:G24">
    <cfRule type="top10" dxfId="249" priority="7" bottom="1" rank="1"/>
    <cfRule type="top10" dxfId="248" priority="8" rank="1"/>
  </conditionalFormatting>
  <conditionalFormatting sqref="C4:C24">
    <cfRule type="top10" dxfId="247" priority="5" bottom="1" rank="1"/>
    <cfRule type="top10" dxfId="246" priority="6" rank="1"/>
  </conditionalFormatting>
  <conditionalFormatting sqref="I4:I24">
    <cfRule type="top10" dxfId="245" priority="3" bottom="1" rank="1"/>
    <cfRule type="top10" dxfId="244" priority="4" rank="1"/>
  </conditionalFormatting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500"/>
  <sheetViews>
    <sheetView topLeftCell="E1" zoomScale="120" zoomScaleNormal="120" workbookViewId="0">
      <selection activeCell="CM179" sqref="CM179"/>
    </sheetView>
  </sheetViews>
  <sheetFormatPr defaultRowHeight="15" x14ac:dyDescent="0.25"/>
  <cols>
    <col min="1" max="4" width="9.140625" style="380" hidden="1" customWidth="1"/>
    <col min="5" max="5" width="24.5703125" style="380" customWidth="1"/>
    <col min="6" max="6" width="8.140625" style="380" customWidth="1"/>
    <col min="7" max="7" width="13.28515625" style="380" customWidth="1"/>
    <col min="8" max="8" width="8.7109375" style="380" customWidth="1"/>
    <col min="9" max="9" width="8.7109375" style="380" hidden="1" customWidth="1"/>
    <col min="10" max="10" width="2.7109375" style="380" customWidth="1"/>
    <col min="11" max="11" width="12.5703125" style="380" customWidth="1"/>
    <col min="12" max="12" width="8.5703125" style="11" customWidth="1"/>
    <col min="13" max="13" width="7.42578125" style="11" customWidth="1"/>
    <col min="14" max="14" width="6.5703125" style="11" customWidth="1"/>
    <col min="15" max="15" width="15.42578125" style="11" customWidth="1"/>
    <col min="16" max="16" width="7.140625" style="380" customWidth="1"/>
    <col min="17" max="17" width="18.28515625" style="380" customWidth="1"/>
    <col min="18" max="18" width="6.28515625" style="380" hidden="1" customWidth="1"/>
    <col min="19" max="19" width="3" style="380" customWidth="1"/>
    <col min="20" max="20" width="9.5703125" style="380" customWidth="1"/>
    <col min="21" max="21" width="15.85546875" style="380" customWidth="1"/>
    <col min="22" max="22" width="5.5703125" style="380" customWidth="1"/>
    <col min="23" max="23" width="4" style="380" customWidth="1"/>
    <col min="24" max="24" width="5.42578125" style="380" customWidth="1"/>
    <col min="25" max="25" width="14.28515625" style="380" customWidth="1"/>
    <col min="26" max="26" width="6.7109375" style="380" customWidth="1"/>
    <col min="27" max="27" width="5.7109375" style="380" customWidth="1"/>
    <col min="28" max="29" width="8.140625" style="380" customWidth="1"/>
    <col min="30" max="30" width="10.7109375" style="380" customWidth="1"/>
    <col min="31" max="31" width="12" style="380" customWidth="1"/>
    <col min="32" max="32" width="8.85546875" style="380" customWidth="1"/>
    <col min="33" max="33" width="8.7109375" style="380" customWidth="1"/>
    <col min="34" max="34" width="8.28515625" style="380" customWidth="1"/>
    <col min="35" max="35" width="8" style="380" customWidth="1"/>
    <col min="36" max="36" width="13.42578125" style="380" customWidth="1"/>
    <col min="37" max="37" width="3.85546875" style="380" customWidth="1"/>
    <col min="38" max="38" width="3.7109375" style="380" customWidth="1"/>
    <col min="39" max="39" width="4.140625" style="380" customWidth="1"/>
    <col min="40" max="40" width="4.42578125" style="380" customWidth="1"/>
    <col min="41" max="42" width="5" style="380" customWidth="1"/>
    <col min="43" max="43" width="3" style="380" customWidth="1"/>
    <col min="44" max="44" width="3.140625" style="380" customWidth="1"/>
    <col min="45" max="49" width="3.85546875" style="380" customWidth="1"/>
    <col min="50" max="50" width="3.7109375" style="380" customWidth="1"/>
    <col min="51" max="51" width="3.85546875" style="380" customWidth="1"/>
    <col min="52" max="57" width="4.28515625" style="380" customWidth="1"/>
    <col min="58" max="60" width="3.140625" style="380" customWidth="1"/>
    <col min="61" max="61" width="4.140625" style="380" customWidth="1"/>
    <col min="62" max="62" width="4.28515625" style="380" customWidth="1"/>
    <col min="63" max="63" width="9.140625" style="380"/>
    <col min="64" max="64" width="11.140625" style="380" customWidth="1"/>
    <col min="65" max="65" width="5.140625" style="380" customWidth="1"/>
    <col min="66" max="68" width="3.140625" style="380" customWidth="1"/>
    <col min="69" max="69" width="3.85546875" style="380" customWidth="1"/>
    <col min="70" max="70" width="4.28515625" style="380" customWidth="1"/>
    <col min="71" max="73" width="3.140625" style="380" customWidth="1"/>
    <col min="74" max="74" width="4" style="380" customWidth="1"/>
    <col min="75" max="75" width="4.28515625" style="380" customWidth="1"/>
    <col min="76" max="78" width="3.140625" style="380" customWidth="1"/>
    <col min="79" max="79" width="3.85546875" style="380" customWidth="1"/>
    <col min="80" max="80" width="4.28515625" style="380" customWidth="1"/>
    <col min="81" max="83" width="3.140625" style="380" customWidth="1"/>
    <col min="84" max="84" width="3.85546875" style="380" customWidth="1"/>
    <col min="85" max="85" width="4.28515625" style="380" customWidth="1"/>
    <col min="86" max="88" width="3.140625" style="380" customWidth="1"/>
    <col min="89" max="89" width="3.7109375" style="380" customWidth="1"/>
    <col min="90" max="95" width="4.28515625" style="380" customWidth="1"/>
    <col min="96" max="98" width="3.140625" style="380" customWidth="1"/>
    <col min="99" max="99" width="3.85546875" style="380" customWidth="1"/>
    <col min="100" max="100" width="4.28515625" style="380" customWidth="1"/>
    <col min="101" max="16384" width="9.140625" style="380"/>
  </cols>
  <sheetData>
    <row r="1" spans="1:50" ht="15.75" thickBot="1" x14ac:dyDescent="0.3">
      <c r="F1" s="380" t="s">
        <v>122</v>
      </c>
      <c r="H1" s="380" t="s">
        <v>121</v>
      </c>
      <c r="AL1" s="38" t="s">
        <v>55</v>
      </c>
      <c r="AO1" s="559" t="s">
        <v>65</v>
      </c>
      <c r="AP1" s="559"/>
    </row>
    <row r="2" spans="1:50" ht="15.75" thickBot="1" x14ac:dyDescent="0.3">
      <c r="E2" s="535" t="s">
        <v>112</v>
      </c>
      <c r="F2" s="536"/>
      <c r="G2" s="537" t="str">
        <f>H1</f>
        <v>Círculo Militar - PR</v>
      </c>
      <c r="H2" s="538"/>
      <c r="I2" s="437"/>
      <c r="J2" s="395"/>
      <c r="T2" s="539" t="s">
        <v>36</v>
      </c>
      <c r="U2" s="540"/>
      <c r="V2" s="541"/>
      <c r="X2" s="156"/>
      <c r="Y2" s="542" t="s">
        <v>125</v>
      </c>
      <c r="Z2" s="544" t="s">
        <v>126</v>
      </c>
      <c r="AA2" s="545"/>
      <c r="AB2" s="545"/>
      <c r="AC2" s="545"/>
      <c r="AD2" s="545"/>
      <c r="AE2" s="545"/>
      <c r="AF2" s="545"/>
      <c r="AG2" s="545"/>
      <c r="AH2" s="545"/>
      <c r="AI2" s="545"/>
      <c r="AJ2" s="546"/>
      <c r="AL2" s="39">
        <f>U22</f>
        <v>20</v>
      </c>
      <c r="AM2" s="8"/>
      <c r="AN2" s="44">
        <f>U21</f>
        <v>13</v>
      </c>
      <c r="AO2" s="3"/>
      <c r="AP2" s="8"/>
      <c r="AQ2" s="9"/>
      <c r="AS2" s="550" t="s">
        <v>61</v>
      </c>
      <c r="AT2" s="551"/>
      <c r="AU2" s="551"/>
      <c r="AV2" s="551"/>
      <c r="AW2" s="551"/>
      <c r="AX2" s="552"/>
    </row>
    <row r="3" spans="1:50" ht="15.75" thickBot="1" x14ac:dyDescent="0.3">
      <c r="A3" s="380" t="s">
        <v>155</v>
      </c>
      <c r="B3" s="380" t="s">
        <v>157</v>
      </c>
      <c r="E3" s="94" t="s">
        <v>52</v>
      </c>
      <c r="F3" s="33" t="s">
        <v>51</v>
      </c>
      <c r="G3" s="33" t="s">
        <v>52</v>
      </c>
      <c r="H3" s="33" t="s">
        <v>51</v>
      </c>
      <c r="I3" s="409"/>
      <c r="J3" s="27"/>
      <c r="L3" s="556" t="s">
        <v>159</v>
      </c>
      <c r="M3" s="556"/>
      <c r="N3" s="556"/>
      <c r="O3" s="556"/>
      <c r="P3" s="556"/>
      <c r="Q3" s="409"/>
      <c r="R3" s="409"/>
      <c r="S3" s="409"/>
      <c r="T3" s="381" t="s">
        <v>35</v>
      </c>
      <c r="U3" s="8"/>
      <c r="V3" s="382" t="s">
        <v>37</v>
      </c>
      <c r="W3" s="32"/>
      <c r="X3" s="157" t="s">
        <v>129</v>
      </c>
      <c r="Y3" s="543"/>
      <c r="Z3" s="406" t="s">
        <v>16</v>
      </c>
      <c r="AA3" s="97" t="s">
        <v>17</v>
      </c>
      <c r="AB3" s="406" t="s">
        <v>53</v>
      </c>
      <c r="AC3" s="97" t="s">
        <v>20</v>
      </c>
      <c r="AD3" s="33" t="s">
        <v>66</v>
      </c>
      <c r="AE3" s="406" t="s">
        <v>21</v>
      </c>
      <c r="AF3" s="97" t="s">
        <v>18</v>
      </c>
      <c r="AG3" s="118" t="s">
        <v>30</v>
      </c>
      <c r="AH3" s="96" t="s">
        <v>31</v>
      </c>
      <c r="AI3" s="118" t="s">
        <v>26</v>
      </c>
      <c r="AJ3" s="119" t="s">
        <v>124</v>
      </c>
      <c r="AL3" s="1"/>
      <c r="AM3" s="45">
        <f>U23</f>
        <v>12</v>
      </c>
      <c r="AN3" s="46">
        <f>U20</f>
        <v>10</v>
      </c>
      <c r="AO3" s="4"/>
      <c r="AP3" s="27"/>
      <c r="AQ3" s="2"/>
      <c r="AS3" s="553"/>
      <c r="AT3" s="554"/>
      <c r="AU3" s="554"/>
      <c r="AV3" s="554"/>
      <c r="AW3" s="554"/>
      <c r="AX3" s="555"/>
    </row>
    <row r="4" spans="1:50" ht="15.75" thickBot="1" x14ac:dyDescent="0.3">
      <c r="A4" s="3">
        <f>_xlfn.NUMBERVALUE(F4)</f>
        <v>13</v>
      </c>
      <c r="B4" s="27"/>
      <c r="C4" s="380" t="s">
        <v>154</v>
      </c>
      <c r="E4" s="406" t="str">
        <f>'1 set'!E4</f>
        <v>ponta</v>
      </c>
      <c r="F4" s="406">
        <f>'1 set'!F4</f>
        <v>13</v>
      </c>
      <c r="G4" s="406" t="str">
        <f>'1 set'!G4</f>
        <v>líbero</v>
      </c>
      <c r="H4" s="406" t="str">
        <f>'1 set'!H4</f>
        <v>AA</v>
      </c>
      <c r="I4" s="409" t="s">
        <v>156</v>
      </c>
      <c r="J4" s="27"/>
      <c r="K4" s="106" t="s">
        <v>111</v>
      </c>
      <c r="L4" s="327" t="s">
        <v>0</v>
      </c>
      <c r="M4" s="327" t="s">
        <v>1</v>
      </c>
      <c r="N4" s="327" t="s">
        <v>2</v>
      </c>
      <c r="O4" s="327" t="s">
        <v>3</v>
      </c>
      <c r="P4" s="327" t="s">
        <v>32</v>
      </c>
      <c r="Q4" s="327" t="s">
        <v>73</v>
      </c>
      <c r="R4" s="327"/>
      <c r="S4" s="10"/>
      <c r="T4" s="423">
        <f>COUNTIFS(L5:L1500,F4,O5:O1500,$G$29,N5:N1500,G22)+COUNTIFS(L5:L1500,F5,O5:O1500,$G$29,N5:N1500,G22)+COUNTIFS(L5:L1500,F6,O5:O1500,$G$29,N5:N1500,G22)+COUNTIFS(L5:L1500,F7,O5:O1500,$G$29,N5:N1500,G22)+COUNTIFS(L5:L1500,F8,O5:O1500,$G$29,N5:N1500,G22)+COUNTIFS(L5:L1500,F9,O5:O1500,$G$29,N5:N1500,G22)+COUNTIFS(L5:L1500,F10,O5:O1500,$G$29,N5:N1500,G22)+COUNTIFS(L5:L1500,F11,O5:O1500,$G$29,N5:N1500,G22)+COUNTIFS(L5:L1500,F12,O5:O1500,$G$29,N5:N1500,G22)+COUNTIFS(L5:L1500,F13,O5:O1500,$G$29,N5:N1500,G22)+COUNTIFS(L5:L1500,F14,O5:O1500,$G$29,N5:N1500,G22)+COUNTIFS(L5:L1500,F15,O5:O1500,$G$29,N5:N1500,G22)+COUNTIFS(L5:L1500,F16,O5:O1500,$G$29,N5:N1500,G22)+COUNTIFS(L5:L1500,F17,O5:O1500,$G$29,N5:N1500,G22)+COUNTIFS(L5:L1500,F18,O5:O1500,$G$29,N5:N1500,G22)</f>
        <v>0</v>
      </c>
      <c r="U4" s="120" t="s">
        <v>8</v>
      </c>
      <c r="V4" s="424">
        <f>COUNTIFS(L5:L1500,H4,O5:O1500,$G$29,N5:N1500,G22)+COUNTIFS(L5:L1500,H5,O5:O1500,$G$29,N5:N1500,G22)+COUNTIFS(L5:L1500,H6,O5:O1500,$G$29,N5:N1500,G22)+COUNTIFS(L5:L1500,H7,O5:O1500,$G$29,N5:N1500,G22)+COUNTIFS(L5:L1500,H8,O5:O1500,$G$29,N5:N1500,G22)+COUNTIFS(L5:L1500,H9,O5:O1500,$G$29,N5:N1500,G22)+COUNTIFS(L5:L1500,H10,O5:O1500,$G$29,N5:N1500,G22)+COUNTIFS(L5:L1500,H11,O5:O1500,$G$29,N5:N1500,G22)+COUNTIFS(L5:L1500,H12,O5:O1500,$G$29,N5:N1500,G22)+COUNTIFS(L5:L1500,H13,O5:O1500,$G$29,N5:N1500,G22)+COUNTIFS(L5:L1500,H14,O5:O1500,$G$29,N5:N1500,G22)+COUNTIFS(L5:L1500,H15,O5:O1500,$G$29,N5:N1500,G22)+COUNTIFS(L5:L1500,H16,O5:O1500,$G$29,N5:N1500,G22)+COUNTIFS(L5:L1500,H17,O5:O1500,$G$29,N5:N1500,G22)+COUNTIFS(L5:L1500,H18,O5:O1500,$G$29,N5:N1500,G22)</f>
        <v>0</v>
      </c>
      <c r="W4" s="32"/>
      <c r="X4" s="158">
        <f t="shared" ref="X4:X18" si="0">F4</f>
        <v>13</v>
      </c>
      <c r="Y4" s="382" t="str">
        <f t="shared" ref="Y4:Y18" si="1">E4</f>
        <v>ponta</v>
      </c>
      <c r="Z4" s="218">
        <f>$AF39</f>
        <v>2</v>
      </c>
      <c r="AA4" s="219" t="str">
        <f>$AK39</f>
        <v/>
      </c>
      <c r="AB4" s="219" t="str">
        <f>$AU39</f>
        <v/>
      </c>
      <c r="AC4" s="219">
        <f>$AZ39</f>
        <v>2</v>
      </c>
      <c r="AD4" s="220"/>
      <c r="AE4" s="219" t="str">
        <f>$BJ39</f>
        <v/>
      </c>
      <c r="AF4" s="219" t="str">
        <f>$AP39</f>
        <v/>
      </c>
      <c r="AG4" s="219">
        <f>SUM($AA39,$AV39,$BF39,BD39)</f>
        <v>0</v>
      </c>
      <c r="AH4" s="219">
        <f>SUM($AC39,$AI39,$AN39,$AS39,$AX39,$BH39,BC39)</f>
        <v>0</v>
      </c>
      <c r="AI4" s="219">
        <f>AG4-AH4</f>
        <v>0</v>
      </c>
      <c r="AJ4" s="221">
        <f t="shared" ref="AJ4:AJ18" si="2">IFERROR(AVERAGE(Z4,AA4,AB4,AC4,AE4,AF4)," ")</f>
        <v>2</v>
      </c>
      <c r="AL4" s="57">
        <f>U18</f>
        <v>16</v>
      </c>
      <c r="AM4" s="35"/>
      <c r="AN4" s="40">
        <f>U19</f>
        <v>5</v>
      </c>
      <c r="AO4" s="5"/>
      <c r="AP4" s="35"/>
      <c r="AQ4" s="26"/>
    </row>
    <row r="5" spans="1:50" ht="15.75" thickBot="1" x14ac:dyDescent="0.3">
      <c r="A5" s="4">
        <f t="shared" ref="A5:A18" si="3">_xlfn.NUMBERVALUE(F5)</f>
        <v>20</v>
      </c>
      <c r="B5" s="27"/>
      <c r="C5" s="380">
        <f>IFERROR(_xlfn.NUMBERVALUE(L5),L5)</f>
        <v>13</v>
      </c>
      <c r="E5" s="123" t="str">
        <f>'1 set'!E5</f>
        <v>ponta</v>
      </c>
      <c r="F5" s="115">
        <f>'1 set'!F5</f>
        <v>20</v>
      </c>
      <c r="G5" s="378">
        <f>'1 set'!G5</f>
        <v>0</v>
      </c>
      <c r="H5" s="378">
        <f>'1 set'!H5</f>
        <v>0</v>
      </c>
      <c r="I5" s="409" t="e">
        <f ca="1">IF(OR($A$4=C5,$A$5=C5,$A$6=C5,$A$7=C5,$A$8=C5,$A$9=C5,$A$10=C5,$A$11=C5,$A$12=C5,$A$13=C5,$A$14=C5,$A$15=C5,$A$16=C5,$A$17=C5,$A$18=C5),1,2)</f>
        <v>#NAME?</v>
      </c>
      <c r="J5" s="27"/>
      <c r="K5" s="110" t="str">
        <f>'1 set'!K5</f>
        <v>136SC</v>
      </c>
      <c r="L5" s="110" t="str">
        <f>'1 set'!L5</f>
        <v>13</v>
      </c>
      <c r="M5" s="110" t="str">
        <f>'1 set'!M5</f>
        <v>6</v>
      </c>
      <c r="N5" s="110" t="str">
        <f>'1 set'!N5</f>
        <v>S</v>
      </c>
      <c r="O5" s="110" t="str">
        <f>'1 set'!O5</f>
        <v>C</v>
      </c>
      <c r="P5" s="110">
        <f>'1 set'!P5</f>
        <v>1</v>
      </c>
      <c r="Q5" s="110">
        <f>'1 set'!Q5</f>
        <v>1</v>
      </c>
      <c r="R5" s="110"/>
      <c r="T5" s="423">
        <f>COUNTIFS(L5:L1500,F4,O5:O1500,$G$29,N5:N1500,$G$32)+COUNTIFS(L5:L1500,F5,O5:O1500,$G$29,N5:N1500,$G$32)+COUNTIFS(L5:L1500,F6,O5:O1500,$G$29,N5:N1500,$G$32)+COUNTIFS(L5:L1500,F7,O5:O1500,$G$29,N5:N1500,$G$32)+COUNTIFS(L5:L1500,F8,O5:O1500,$G$29,N5:N1500,$G$32)+COUNTIFS(L5:L1500,F9,O5:O1500,$G$29,N5:N1500,$G$32)+COUNTIFS(L5:L1500,F10,O5:O1500,$G$29,N5:N1500,$G$32)+COUNTIFS(L5:L1500,F11,O5:O1500,$G$29,N5:N1500,$G$32)+COUNTIFS(L5:L1500,F12,O5:O1500,$G$29,N5:N1500,$G$32)+COUNTIFS(L5:L1500,F13,O5:O1500,$G$29,N5:N1500,$G$32)+COUNTIFS(L5:L1500,F14,O5:O1500,$G$29,N5:N1500,$G$32)+COUNTIFS(L5:L1500,F15,O5:O1500,$G$29,N5:N1500,$G$32)+COUNTIFS(L5:L1500,F16,O5:O1500,$G$29,N5:N1500,$G$32)+COUNTIFS(L5:L1500,F17,O5:O1500,$G$29,N5:N1500,$G$32)+COUNTIFS(L5:L1500,F18,O5:O1500,$G$29,N5:N1500,$G$32)</f>
        <v>0</v>
      </c>
      <c r="U5" s="120" t="s">
        <v>70</v>
      </c>
      <c r="V5" s="424">
        <f>COUNTIFS(L5:L1500,H4,O5:O1500,$G$29,N5:N1500,$G$32)+COUNTIFS(L5:L1500,H5,O5:O1500,$G$29,N5:N1500,$G$32)+COUNTIFS(L5:L1500,H6,O5:O1500,$G$29,N5:N1500,$G$32)+COUNTIFS(L5:L1500,H7,O5:O1500,$G$29,N5:N1500,$G$32)+COUNTIFS(L5:L1500,H8,O5:O1500,$G$29,N5:N1500,$G$32)+COUNTIFS(L5:L1500,H9,O5:O1500,$G$29,N5:N1500,$G$32)+COUNTIFS(L5:L1500,H10,O5:O1500,$G$29,N5:N1500,$G$32)+COUNTIFS(L5:L1500,H11,O5:O1500,$G$29,N5:N1500,$G$32)+COUNTIFS(L5:L1500,H12,O5:O1500,$G$29,N5:N1500,$G$32)+COUNTIFS(L5:L1500,H13,O5:O1500,$G$29,N5:N1500,$G$32)+COUNTIFS(L5:L1500,H14,O5:O1500,$G$29,N5:N1500,$G$32)+COUNTIFS(L5:L1500,H15,O5:O1500,$G$29,N5:N1500,$G$32)+COUNTIFS(L5:L1500,H16,O5:O1500,$G$29,N5:N1500,$G$32)+COUNTIFS(L5:L1500,H17,O5:O1500,$G$29,N5:N1500,$G$32)+COUNTIFS(L5:L1500,H18,O5:O1500,$G$29,N5:N1500,$G$32)</f>
        <v>0</v>
      </c>
      <c r="X5" s="306">
        <f t="shared" si="0"/>
        <v>20</v>
      </c>
      <c r="Y5" s="378" t="str">
        <f t="shared" si="1"/>
        <v>ponta</v>
      </c>
      <c r="Z5" s="218" t="str">
        <f>$AF48</f>
        <v/>
      </c>
      <c r="AA5" s="219" t="str">
        <f>$AK48</f>
        <v/>
      </c>
      <c r="AB5" s="219" t="str">
        <f>$AU48</f>
        <v/>
      </c>
      <c r="AC5" s="219" t="str">
        <f>$AZ48</f>
        <v/>
      </c>
      <c r="AD5" s="219"/>
      <c r="AE5" s="219" t="str">
        <f>$BJ48</f>
        <v/>
      </c>
      <c r="AF5" s="219" t="str">
        <f>$AP48</f>
        <v/>
      </c>
      <c r="AG5" s="219">
        <f>SUM($AA48,$AV48,$BF48,BD48)</f>
        <v>0</v>
      </c>
      <c r="AH5" s="219">
        <f>SUM($AC48,$AI48,$AN48,$AS48,$AX48,$BH48,BC48)</f>
        <v>0</v>
      </c>
      <c r="AI5" s="219">
        <f t="shared" ref="AI5:AI24" si="4">AG5-AH5</f>
        <v>0</v>
      </c>
      <c r="AJ5" s="221" t="str">
        <f>IFERROR(AVERAGE(Z5,AA5,AB5,AC5,AE5,AF5)," ")</f>
        <v xml:space="preserve"> </v>
      </c>
      <c r="AL5" s="38" t="s">
        <v>60</v>
      </c>
      <c r="AS5" s="529"/>
      <c r="AT5" s="530"/>
      <c r="AU5" s="529"/>
      <c r="AV5" s="530"/>
      <c r="AW5" s="529"/>
      <c r="AX5" s="530"/>
    </row>
    <row r="6" spans="1:50" x14ac:dyDescent="0.25">
      <c r="A6" s="4" t="e">
        <f t="shared" ca="1" si="3"/>
        <v>#NAME?</v>
      </c>
      <c r="B6" s="27"/>
      <c r="C6" s="380">
        <f t="shared" ref="C6:C69" si="5">IFERROR(_xlfn.NUMBERVALUE(L6),L6)</f>
        <v>9</v>
      </c>
      <c r="E6" s="330">
        <f>'1 set'!E6</f>
        <v>0</v>
      </c>
      <c r="F6" s="116">
        <f>'1 set'!F6</f>
        <v>0</v>
      </c>
      <c r="G6" s="399">
        <f>'1 set'!G6</f>
        <v>0</v>
      </c>
      <c r="H6" s="399">
        <f>'1 set'!H6</f>
        <v>0</v>
      </c>
      <c r="I6" s="409" t="e">
        <f t="shared" ref="I6:I69" ca="1" si="6">IF(OR($A$4=C6,$A$5=C6,$A$6=C6,$A$7=C6,$A$8=C6,$A$9=C6,$A$10=C6,$A$11=C6,$A$12=C6,$A$13=C6,$A$14=C6,$A$15=C6,$A$16=C6,$A$17=C6,$A$18=C6),1,2)</f>
        <v>#NAME?</v>
      </c>
      <c r="J6" s="72"/>
      <c r="K6" s="110" t="str">
        <f>'1 set'!K6</f>
        <v>091DEX</v>
      </c>
      <c r="L6" s="110" t="str">
        <f>'1 set'!L6</f>
        <v>09</v>
      </c>
      <c r="M6" s="110" t="str">
        <f>'1 set'!M6</f>
        <v>1</v>
      </c>
      <c r="N6" s="110" t="str">
        <f>'1 set'!N6</f>
        <v>D</v>
      </c>
      <c r="O6" s="110" t="str">
        <f>'1 set'!O6</f>
        <v>EX</v>
      </c>
      <c r="P6" s="110">
        <f>'1 set'!P6</f>
        <v>1</v>
      </c>
      <c r="Q6" s="110">
        <f>'1 set'!Q6</f>
        <v>1</v>
      </c>
      <c r="R6" s="110"/>
      <c r="T6" s="423">
        <f>COUNTIFS(L5:L1500,F4,O5:O1500,$G$29,N5:N1500,$G$25)+COUNTIFS(L5:L1500,F5,O5:O1500,$G$29,N5:N1500,$G$25)+COUNTIFS(L5:L1500,F6,O5:O1500,$G$29,N5:N1500,$G$25)+COUNTIFS(L5:L1500,F7,O5:O1500,$G$29,N5:N1500,$G$25)+COUNTIFS(L5:L1500,F8,O5:O1500,$G$29,N5:N1500,$G$25)+COUNTIFS(L5:L1500,F9,O5:O1500,$G$29,N5:N1500,$G$25)+COUNTIFS(L5:L1500,F10,O5:O1500,$G$29,N5:N1500,$G$25)+COUNTIFS(L5:L1500,F11,O5:O1500,$G$29,N5:N1500,$G$25)+COUNTIFS(L5:L1500,F12,O5:O1500,$G$29,N5:N1500,$G$25)+COUNTIFS(L5:L1500,F13,O5:O1500,$G$29,N5:N1500,$G$25)+COUNTIFS(L5:L1500,F14,O5:O1500,$G$29,N5:N1500,$G$25)+COUNTIFS(L5:L1500,F15,O5:O1500,$G$29,N5:N1500,$G$25)+COUNTIFS(L5:L1500,F16,O5:O1500,$G$29,N5:N1500,$G$25)+COUNTIFS(L5:L1500,F17,O5:O1500,$G$29,N5:N1500,$G$25)+COUNTIFS(L5:L1500,F18,O5:O1500,$G$29,N5:N1500,$G$25)</f>
        <v>0</v>
      </c>
      <c r="U6" s="120" t="s">
        <v>9</v>
      </c>
      <c r="V6" s="424">
        <f>COUNTIFS(L5:L1500,H4,O5:O1500,$G$29,N5:N1500,$G$25)+COUNTIFS(L5:L1500,H5,O5:O1500,$G$29,N5:N1500,$G$25)+COUNTIFS(L5:L1500,H6,O5:O1500,$G$29,N5:N1500,$G$25)+COUNTIFS(L5:L1500,H7,O5:O1500,$G$29,N5:N1500,$G$25)+COUNTIFS(L5:L1500,H8,O5:O1500,$G$29,N5:N1500,$G$25)+COUNTIFS(L5:L1500,H9,O5:O1500,$G$29,N5:N1500,$G$25)+COUNTIFS(L5:L1500,H10,O5:O1500,$G$29,N5:N1500,$G$25)+COUNTIFS(L5:L1500,H11,O5:O1500,$G$29,N5:N1500,$G$25)+COUNTIFS(L5:L1500,H12,O5:O1500,$G$29,N5:N1500,$G$25)+COUNTIFS(L5:L1500,H13,O5:O1500,$G$29,N5:N1500,$G$25)+COUNTIFS(L5:L1500,H14,O5:O1500,$G$29,N5:N1500,$G$25)+COUNTIFS(L5:L1500,H15,O5:O1500,$G$29,N5:N1500,$G$25)+COUNTIFS(L5:L1500,H16,O5:O1500,$G$29,N5:N1500,$G$25)+COUNTIFS(L5:L1500,H17,O5:O1500,$G$29,N5:N1500,$G$25)+COUNTIFS(L5:L1500,H18,O5:O1500,$G$29,N5:N1500,$G$25)</f>
        <v>0</v>
      </c>
      <c r="X6" s="306">
        <f t="shared" si="0"/>
        <v>0</v>
      </c>
      <c r="Y6" s="378">
        <f t="shared" si="1"/>
        <v>0</v>
      </c>
      <c r="Z6" s="218" t="str">
        <f>$AF57</f>
        <v/>
      </c>
      <c r="AA6" s="219" t="str">
        <f>$AK57</f>
        <v/>
      </c>
      <c r="AB6" s="219" t="str">
        <f>$AU57</f>
        <v/>
      </c>
      <c r="AC6" s="219" t="str">
        <f>$AZ57</f>
        <v/>
      </c>
      <c r="AD6" s="219"/>
      <c r="AE6" s="219" t="str">
        <f>$BJ57</f>
        <v/>
      </c>
      <c r="AF6" s="219" t="str">
        <f>$AP57</f>
        <v/>
      </c>
      <c r="AG6" s="219">
        <f>SUM($AA57,$AV57,$BF57,BD57)</f>
        <v>0</v>
      </c>
      <c r="AH6" s="219">
        <f>SUM($AC57,$AI57,$AN57,$AS57,$AX57,$BH57,BC57)</f>
        <v>0</v>
      </c>
      <c r="AI6" s="219">
        <f t="shared" si="4"/>
        <v>0</v>
      </c>
      <c r="AJ6" s="221" t="str">
        <f t="shared" si="2"/>
        <v xml:space="preserve"> </v>
      </c>
      <c r="AL6" s="47">
        <f>AM3</f>
        <v>12</v>
      </c>
      <c r="AM6" s="8"/>
      <c r="AN6" s="51">
        <f>AL2</f>
        <v>20</v>
      </c>
      <c r="AO6" s="3"/>
      <c r="AP6" s="8"/>
      <c r="AQ6" s="9"/>
      <c r="AS6" s="547"/>
      <c r="AT6" s="548"/>
      <c r="AU6" s="547"/>
      <c r="AV6" s="548"/>
      <c r="AW6" s="547"/>
      <c r="AX6" s="548"/>
    </row>
    <row r="7" spans="1:50" ht="15.75" thickBot="1" x14ac:dyDescent="0.3">
      <c r="A7" s="4" t="e">
        <f t="shared" ca="1" si="3"/>
        <v>#NAME?</v>
      </c>
      <c r="B7" s="27"/>
      <c r="C7" s="380" t="str">
        <f t="shared" ca="1" si="5"/>
        <v>30</v>
      </c>
      <c r="E7" s="330">
        <f>'1 set'!E7</f>
        <v>0</v>
      </c>
      <c r="F7" s="116">
        <f>'1 set'!F7</f>
        <v>0</v>
      </c>
      <c r="G7" s="399">
        <f>'1 set'!G7</f>
        <v>0</v>
      </c>
      <c r="H7" s="399">
        <f>'1 set'!H7</f>
        <v>0</v>
      </c>
      <c r="I7" s="409" t="e">
        <f t="shared" ca="1" si="6"/>
        <v>#NAME?</v>
      </c>
      <c r="J7" s="72"/>
      <c r="K7" s="110" t="str">
        <f>'1 set'!K7</f>
        <v>301DEX</v>
      </c>
      <c r="L7" s="110" t="str">
        <f>'1 set'!L7</f>
        <v>30</v>
      </c>
      <c r="M7" s="110" t="str">
        <f>'1 set'!M7</f>
        <v>1</v>
      </c>
      <c r="N7" s="110" t="str">
        <f>'1 set'!N7</f>
        <v>D</v>
      </c>
      <c r="O7" s="110" t="str">
        <f>'1 set'!O7</f>
        <v>EX</v>
      </c>
      <c r="P7" s="110">
        <f ca="1">'1 set'!P7</f>
        <v>1</v>
      </c>
      <c r="Q7" s="110">
        <f ca="1">'1 set'!Q7</f>
        <v>1</v>
      </c>
      <c r="R7" s="110"/>
      <c r="T7" s="423">
        <f>COUNTIFS(L5:L1500,F4,O5:O1500,$G$29,N5:N1500,$G$23)+COUNTIFS(L5:L1500,F5,O5:O1500,$G$29,N5:N1500,$G$23)+COUNTIFS(L5:L1500,F6,O5:O1500,$G$29,N5:N1500,$G$23)+COUNTIFS(L5:L1500,F7,O5:O1500,$G$29,N5:N1500,$G$23)+COUNTIFS(L5:L1500,F8,O5:O1500,$G$29,N5:N1500,$G$23)+COUNTIFS(L5:L1500,F9,O5:O1500,$G$29,N5:N1500,$G$23)+COUNTIFS(L5:L1500,F10,O5:O1500,$G$29,N5:N1500,$G$23)+COUNTIFS(L5:L1500,F11,O5:O1500,$G$29,N5:N1500,$G$23)+COUNTIFS(L5:L1500,F12,O5:O1500,$G$29,N5:N1500,$G$23)+COUNTIFS(L5:L1500,F13,O5:O1500,$G$29,N5:N1500,$G$23)+COUNTIFS(L5:L1500,F14,O5:O1500,$G$29,N5:N1500,$G$23)+COUNTIFS(L5:L1500,F15,O5:O1500,$G$29,N5:N1500,$G$23)+COUNTIFS(L5:L1500,F16,O5:O1500,$G$29,N5:N1500,$G$23)+COUNTIFS(L5:L1500,F17,O5:O1500,$G$29,N5:N1500,$G$23)+COUNTIFS(L5:L1500,F18,O5:O1500,$G$29,N5:N1500,$G$23)</f>
        <v>0</v>
      </c>
      <c r="U7" s="121" t="s">
        <v>16</v>
      </c>
      <c r="V7" s="424">
        <f>COUNTIFS(L5:L1500,H4,O5:O1500,$G$29,N5:N1500,$G$23)+COUNTIFS(L5:L1500,H5,O5:O1500,$G$29,N5:N1500,$G$23)+COUNTIFS(L5:L1500,H6,O5:O1500,$G$29,N5:N1500,$G$23)+COUNTIFS(L5:L1500,H7,O5:O1500,$G$29,N5:N1500,$G$23)+COUNTIFS(L5:L1500,H8,O5:O1500,$G$29,N5:N1500,$G$23)+COUNTIFS(L5:L1500,H9,O5:O1500,$G$29,N5:N1500,$G$23)+COUNTIFS(L5:L1500,H10,O5:O1500,$G$29,N5:N1500,$G$23)+COUNTIFS(L5:L1500,H11,O5:O1500,$G$29,N5:N1500,$G$23)+COUNTIFS(L5:L1500,H12,O5:O1500,$G$29,N5:N1500,$G$23)+COUNTIFS(L5:L1500,H13,O5:O1500,$G$29,N5:N1500,$G$23)+COUNTIFS(L5:L1500,H14,O5:O1500,$G$29,N5:N1500,$G$23)+COUNTIFS(L5:L1500,H15,O5:O1500,$G$29,N5:N1500,$G$23)+COUNTIFS(L5:L1500,H16,O5:O1500,$G$29,N5:N1500,$G$23)+COUNTIFS(L5:L1500,H17,O5:O1500,$G$29,N5:N1500,$G$23)+COUNTIFS(L5:L1500,H18,O5:O1500,$G$29,N5:N1500,$G$23)</f>
        <v>0</v>
      </c>
      <c r="X7" s="306">
        <f t="shared" si="0"/>
        <v>0</v>
      </c>
      <c r="Y7" s="378">
        <f t="shared" si="1"/>
        <v>0</v>
      </c>
      <c r="Z7" s="218" t="str">
        <f>$AF66</f>
        <v/>
      </c>
      <c r="AA7" s="219" t="str">
        <f>$AK66</f>
        <v/>
      </c>
      <c r="AB7" s="219" t="str">
        <f>$AU66</f>
        <v/>
      </c>
      <c r="AC7" s="219" t="str">
        <f>$AZ66</f>
        <v/>
      </c>
      <c r="AD7" s="219"/>
      <c r="AE7" s="219" t="str">
        <f>$BJ66</f>
        <v/>
      </c>
      <c r="AF7" s="219" t="str">
        <f>$AP66</f>
        <v/>
      </c>
      <c r="AG7" s="219">
        <f>SUM($AA66,$AV66,$BF66,BD66)</f>
        <v>0</v>
      </c>
      <c r="AH7" s="219">
        <f>SUM($AC66,$AI66,$AN66,$AS66,$AX66,$BH66,BC66)</f>
        <v>0</v>
      </c>
      <c r="AI7" s="219">
        <f t="shared" si="4"/>
        <v>0</v>
      </c>
      <c r="AJ7" s="221" t="str">
        <f t="shared" si="2"/>
        <v xml:space="preserve"> </v>
      </c>
      <c r="AL7" s="1"/>
      <c r="AM7" s="58">
        <f>AL4</f>
        <v>16</v>
      </c>
      <c r="AN7" s="56">
        <f>AN2</f>
        <v>13</v>
      </c>
      <c r="AO7" s="4"/>
      <c r="AP7" s="27"/>
      <c r="AQ7" s="2"/>
      <c r="AS7" s="557"/>
      <c r="AT7" s="558"/>
      <c r="AU7" s="557"/>
      <c r="AV7" s="558"/>
      <c r="AW7" s="557"/>
      <c r="AX7" s="558"/>
    </row>
    <row r="8" spans="1:50" ht="15.75" thickBot="1" x14ac:dyDescent="0.3">
      <c r="A8" s="4" t="e">
        <f t="shared" ca="1" si="3"/>
        <v>#NAME?</v>
      </c>
      <c r="B8" s="27"/>
      <c r="C8" s="380" t="str">
        <f t="shared" ca="1" si="5"/>
        <v>13</v>
      </c>
      <c r="E8" s="123">
        <f>'1 set'!E8</f>
        <v>0</v>
      </c>
      <c r="F8" s="115">
        <f>'1 set'!F8</f>
        <v>0</v>
      </c>
      <c r="G8" s="378">
        <f>'1 set'!G8</f>
        <v>0</v>
      </c>
      <c r="H8" s="378">
        <f>'1 set'!H8</f>
        <v>0</v>
      </c>
      <c r="I8" s="409" t="e">
        <f t="shared" ca="1" si="6"/>
        <v>#NAME?</v>
      </c>
      <c r="J8" s="27"/>
      <c r="K8" s="110" t="str">
        <f>'1 set'!K8</f>
        <v>133AC</v>
      </c>
      <c r="L8" s="110" t="str">
        <f>'1 set'!L8</f>
        <v>13</v>
      </c>
      <c r="M8" s="110" t="str">
        <f>'1 set'!M8</f>
        <v>3</v>
      </c>
      <c r="N8" s="110" t="str">
        <f>'1 set'!N8</f>
        <v>A</v>
      </c>
      <c r="O8" s="110" t="str">
        <f>'1 set'!O8</f>
        <v>C</v>
      </c>
      <c r="P8" s="110">
        <f ca="1">'1 set'!P8</f>
        <v>1</v>
      </c>
      <c r="Q8" s="110">
        <f ca="1">'1 set'!Q8</f>
        <v>1</v>
      </c>
      <c r="R8" s="110"/>
      <c r="T8" s="421">
        <f>COUNTIFS(L5:L1500,H4,O5:O1500,$G$28,N5:N1500, $G$22)+COUNTIFS(L5:L1500,H5,O5:O1500,$G$28,N5:N1500, $G$22)+COUNTIFS(L5:L1500,H6,O5:O1500,$G$28,N5:N1500, $G$22)+COUNTIFS(L5:L1500,H7,O5:O1500,$G$28,N5:N1500, $G$22)+COUNTIFS(L5:L1500,H8,O5:O1500,$G$28,N5:N1500, $G$22)+COUNTIFS(L5:L1500,H9,O5:O1500,$G$28,N5:N1500, $G$22)+COUNTIFS(L5:L1500,H10,O5:O1500,$G$28,N5:N1500, $G$22)+COUNTIFS(L5:L1500,H11,O5:O1500,$G$28,N5:N1500, $G$22)+COUNTIFS(L5:L1500,H12,O5:O1500,$G$28,N5:N1500, $G$22)+COUNTIFS(L5:L1500,H13,O5:O1500,$G$28,N5:N1500, $G$22)+COUNTIFS(L5:L1500,H14,O5:O1500,$G$28,N5:N1500, $G$22)+COUNTIFS(L5:L1500,H15,O5:O1500,$G$28,N5:N1500, $G$22)+COUNTIFS(L5:L1500,H16,O5:O1500,$G$28,N5:N1500, $G$22)+COUNTIFS(L5:L1500,H17,O5:O1500,$G$28,N5:N1500, $G$22)+COUNTIFS(L5:L1500,H18,O5:O1500,$G$28,N5:N1500, $G$22)</f>
        <v>0</v>
      </c>
      <c r="U8" s="120" t="s">
        <v>67</v>
      </c>
      <c r="V8" s="422">
        <f>COUNTIFS(L5:L1500,F4,O5:O1500,$G$28,N5:N1500, $G$22)+COUNTIFS(L5:L1500,F5,O5:O1500,$G$28,N5:N1500, $G$22)+COUNTIFS(L5:L1500,F6,O5:O1500,$G$28,N5:N1500, $G$22)+COUNTIFS(L5:L1500,F7,O5:O1500,$G$28,N5:N1500, $G$22)+COUNTIFS(L5:L1500,F8,O5:O1500,$G$28,N5:N1500, $G$22)+COUNTIFS(L5:L1500,F9,O5:O1500,$G$28,N5:N1500, $G$22)+COUNTIFS(L5:L1500,F10,O5:O1500,$G$28,N5:N1500, $G$22)+COUNTIFS(L5:L1500,F11,O5:O1500,$G$28,N5:N1500, $G$22)+COUNTIFS(L5:L1500,F12,O5:O1500,$G$28,N5:N1500, $G$22)+COUNTIFS(L5:L1500,F13,O5:O1500,$G$28,N5:N1500, $G$22)+COUNTIFS(L5:L1500,F14,O5:O1500,$G$28,N5:N1500, $G$22)+COUNTIFS(L5:L1500,F15,O5:O1500,$G$28,N5:N1500, $G$22)+COUNTIFS(L5:L1500,F16,O5:O1500,$G$28,N5:N1500, $G$22)+COUNTIFS(L5:L1500,F17,O5:O1500,$G$28,N5:N1500, $G$22)+COUNTIFS(L5:L1500,F18,O5:O1500,$G$28,N5:N1500, $G$22)</f>
        <v>0</v>
      </c>
      <c r="X8" s="306">
        <f t="shared" si="0"/>
        <v>0</v>
      </c>
      <c r="Y8" s="378">
        <f t="shared" si="1"/>
        <v>0</v>
      </c>
      <c r="Z8" s="218" t="str">
        <f>$AF75</f>
        <v/>
      </c>
      <c r="AA8" s="219" t="str">
        <f>$AK75</f>
        <v/>
      </c>
      <c r="AB8" s="219" t="str">
        <f>$AU75</f>
        <v/>
      </c>
      <c r="AC8" s="219" t="str">
        <f>$AZ75</f>
        <v/>
      </c>
      <c r="AD8" s="219"/>
      <c r="AE8" s="219" t="str">
        <f>$BJ75</f>
        <v/>
      </c>
      <c r="AF8" s="219" t="str">
        <f>$AP75</f>
        <v/>
      </c>
      <c r="AG8" s="219">
        <f>SUM($AA75,$AV75,$BF75,BD75)</f>
        <v>0</v>
      </c>
      <c r="AH8" s="219">
        <f>SUM($AC75,$AI75,$AN75,$AS75,$AX75,$BH75,BC75)</f>
        <v>0</v>
      </c>
      <c r="AI8" s="219">
        <f t="shared" si="4"/>
        <v>0</v>
      </c>
      <c r="AJ8" s="221" t="str">
        <f t="shared" si="2"/>
        <v xml:space="preserve"> </v>
      </c>
      <c r="AL8" s="52">
        <f>AN4</f>
        <v>5</v>
      </c>
      <c r="AM8" s="35"/>
      <c r="AN8" s="48">
        <f>AN3</f>
        <v>10</v>
      </c>
      <c r="AO8" s="5"/>
      <c r="AP8" s="35"/>
      <c r="AQ8" s="26"/>
      <c r="AS8" s="7"/>
      <c r="AT8" s="9"/>
      <c r="AU8" s="8"/>
      <c r="AV8" s="8"/>
      <c r="AW8" s="7"/>
      <c r="AX8" s="9"/>
    </row>
    <row r="9" spans="1:50" ht="15.75" thickBot="1" x14ac:dyDescent="0.3">
      <c r="A9" s="4" t="e">
        <f t="shared" ca="1" si="3"/>
        <v>#NAME?</v>
      </c>
      <c r="B9" s="27"/>
      <c r="C9" s="380" t="str">
        <f t="shared" ca="1" si="5"/>
        <v/>
      </c>
      <c r="E9" s="123">
        <f>'1 set'!E9</f>
        <v>0</v>
      </c>
      <c r="F9" s="115">
        <f>'1 set'!F9</f>
        <v>0</v>
      </c>
      <c r="G9" s="378">
        <f>'1 set'!G9</f>
        <v>0</v>
      </c>
      <c r="H9" s="378">
        <f>'1 set'!H9</f>
        <v>0</v>
      </c>
      <c r="I9" s="409" t="e">
        <f t="shared" ca="1" si="6"/>
        <v>#NAME?</v>
      </c>
      <c r="J9" s="27"/>
      <c r="K9" s="110">
        <f>'1 set'!K9</f>
        <v>0</v>
      </c>
      <c r="L9" s="110" t="str">
        <f>'1 set'!L9</f>
        <v/>
      </c>
      <c r="M9" s="110" t="str">
        <f>'1 set'!M9</f>
        <v/>
      </c>
      <c r="N9" s="110" t="str">
        <f>'1 set'!N9</f>
        <v/>
      </c>
      <c r="O9" s="110" t="str">
        <f>'1 set'!O9</f>
        <v/>
      </c>
      <c r="P9" s="110">
        <f ca="1">'1 set'!P9</f>
        <v>1</v>
      </c>
      <c r="Q9" s="110">
        <f ca="1">'1 set'!Q9</f>
        <v>1</v>
      </c>
      <c r="R9" s="110"/>
      <c r="T9" s="421">
        <f>COUNTIFS(L5:L1500,H4,O5:O1500,$G$28,N5:N1500, $G$32)+COUNTIFS(L5:L1500,H5,O5:O1500,$G$28,N5:N1500, $G$32)+COUNTIFS(L5:L1500,H6,O5:O1500,$G$28,N5:N1500, $G$32)+COUNTIFS(L5:L1500,H7,O5:O1500,$G$28,N5:N1500, $G$32)+COUNTIFS(L5:L1500,H8,O5:O1500,$G$28,N5:N1500, $G$32)+COUNTIFS(L5:L1500,H9,O5:O1500,$G$28,N5:N1500, $G$32)+COUNTIFS(L5:L1500,H10,O5:O1500,$G$28,N5:N1500, $G$32)+COUNTIFS(L5:L1500,H11,O5:O1500,$G$28,N5:N1500, $G$32)+COUNTIFS(L5:L1500,H12,O5:O1500,$G$28,N5:N1500, $G$32)+COUNTIFS(L5:L1500,H13,O5:O1500,$G$28,N5:N1500, $G$32)+COUNTIFS(L5:L1500,H14,O5:O1500,$G$28,N5:N1500, $G$32)+COUNTIFS(L5:L1500,H15,O5:O1500,$G$28,N5:N1500, $G$32)+COUNTIFS(L5:L1500,H16,O5:O1500,$G$28,N5:N1500, $G$32)+COUNTIFS(L5:L1500,H17,O5:O1500,$G$28,N5:N1500, $G$32)+COUNTIFS(L5:L1500,H18,O5:O1500,$G$28,N5:N1500, $G$32)</f>
        <v>0</v>
      </c>
      <c r="U9" s="121" t="s">
        <v>71</v>
      </c>
      <c r="V9" s="422">
        <f>COUNTIFS(L5:L1500,F4,O5:O1500,$G$28,N5:N1500, $G$32)+COUNTIFS(L5:L1500,F5,O5:O1500,$G$28,N5:N1500, $G$32)+COUNTIFS(L5:L1500,F6,O5:O1500,$G$28,N5:N1500, $G$32)+COUNTIFS(L5:L1500,F7,O5:O1500,$G$28,N5:N1500, $G$32)+COUNTIFS(L5:L1500,F8,O5:O1500,$G$28,N5:N1500, $G$32)+COUNTIFS(L5:L1500,F9,O5:O1500,$G$28,N5:N1500, $G$32)+COUNTIFS(L5:L1500,F10,O5:O1500,$G$28,N5:N1500, $G$32)+COUNTIFS(L5:L1500,F11,O5:O1500,$G$28,N5:N1500, $G$32)+COUNTIFS(L5:L1500,F12,O5:O1500,$G$28,N5:N1500, $G$32)+COUNTIFS(L5:L1500,F13,O5:O1500,$G$28,N5:N1500, $G$32)+COUNTIFS(L5:L1500,F14,O5:O1500,$G$28,N5:N1500, $G$32)+COUNTIFS(L5:L1500,F15,O5:O1500,$G$28,N5:N1500, $G$32)+COUNTIFS(L5:L1500,F16,O5:O1500,$G$28,N5:N1500, $G$32)+COUNTIFS(L5:L1500,F17,O5:O1500,$G$28,N5:N1500, $G$32)+COUNTIFS(L5:L1500,F18,O5:O1500,$G$28,N5:N1500, $G$32)</f>
        <v>0</v>
      </c>
      <c r="X9" s="306">
        <f t="shared" si="0"/>
        <v>0</v>
      </c>
      <c r="Y9" s="378">
        <f t="shared" si="1"/>
        <v>0</v>
      </c>
      <c r="Z9" s="218" t="str">
        <f>$AF84</f>
        <v/>
      </c>
      <c r="AA9" s="219" t="str">
        <f>$AK84</f>
        <v/>
      </c>
      <c r="AB9" s="219" t="str">
        <f>$AU84</f>
        <v/>
      </c>
      <c r="AC9" s="219" t="str">
        <f>$AZ84</f>
        <v/>
      </c>
      <c r="AD9" s="219"/>
      <c r="AE9" s="219" t="str">
        <f>$BJ84</f>
        <v/>
      </c>
      <c r="AF9" s="219" t="str">
        <f>$AP84</f>
        <v/>
      </c>
      <c r="AG9" s="219">
        <f>SUM($AA84,$AV84,$BF84,BD84)</f>
        <v>0</v>
      </c>
      <c r="AH9" s="219">
        <f>SUM($AC84,$AI84,$AN84,$AS84,$AX84,$BH84,BC84)</f>
        <v>0</v>
      </c>
      <c r="AI9" s="219">
        <f t="shared" si="4"/>
        <v>0</v>
      </c>
      <c r="AJ9" s="221" t="str">
        <f t="shared" si="2"/>
        <v xml:space="preserve"> </v>
      </c>
      <c r="AL9" s="38" t="s">
        <v>59</v>
      </c>
      <c r="AS9" s="1"/>
      <c r="AT9" s="2"/>
      <c r="AU9" s="547"/>
      <c r="AV9" s="548"/>
      <c r="AW9" s="1"/>
      <c r="AX9" s="2"/>
    </row>
    <row r="10" spans="1:50" x14ac:dyDescent="0.25">
      <c r="A10" s="4" t="e">
        <f t="shared" ca="1" si="3"/>
        <v>#NAME?</v>
      </c>
      <c r="B10" s="27"/>
      <c r="C10" s="380" t="str">
        <f t="shared" ca="1" si="5"/>
        <v/>
      </c>
      <c r="E10" s="420">
        <f>'1 set'!E10</f>
        <v>0</v>
      </c>
      <c r="F10" s="117">
        <f>'1 set'!F10</f>
        <v>0</v>
      </c>
      <c r="G10" s="105">
        <f>'1 set'!G10</f>
        <v>0</v>
      </c>
      <c r="H10" s="105">
        <f>'1 set'!H10</f>
        <v>0</v>
      </c>
      <c r="I10" s="409" t="e">
        <f t="shared" ca="1" si="6"/>
        <v>#NAME?</v>
      </c>
      <c r="J10" s="73"/>
      <c r="K10" s="110">
        <f>'1 set'!K10</f>
        <v>0</v>
      </c>
      <c r="L10" s="110" t="str">
        <f>'1 set'!L10</f>
        <v/>
      </c>
      <c r="M10" s="110" t="str">
        <f>'1 set'!M10</f>
        <v/>
      </c>
      <c r="N10" s="110" t="str">
        <f>'1 set'!N10</f>
        <v/>
      </c>
      <c r="O10" s="110" t="str">
        <f>'1 set'!O10</f>
        <v/>
      </c>
      <c r="P10" s="110">
        <f ca="1">'1 set'!P10</f>
        <v>1</v>
      </c>
      <c r="Q10" s="110">
        <f ca="1">'1 set'!Q10</f>
        <v>1</v>
      </c>
      <c r="R10" s="110"/>
      <c r="T10" s="421">
        <f>COUNTIFS(L5:L1500,H4,O5:O1500,$G$28,N5:N1500, $G$23)+COUNTIFS(L5:L1500,H5,O5:O1500,$G$28,N5:N1500, $G$23)+COUNTIFS(L5:L1500,H6,O5:O1500,$G$28,N5:N1500, $G$23)+COUNTIFS(L5:L1500,H7,O5:O1500,$G$28,N5:N1500, $G$23)+COUNTIFS(L5:L1500,H8,O5:O1500,$G$28,N5:N1500, $G$23)+COUNTIFS(L5:L1500,H9,O5:O1500,$G$28,N5:N1500, $G$23)+COUNTIFS(L5:L1500,H10,O5:O1500,$G$28,N5:N1500, $G$23)+COUNTIFS(L5:L1500,H11,O5:O1500,$G$28,N5:N1500, $G$23)+COUNTIFS(L5:L1500,H12,O5:O1500,$G$28,N5:N1500, $G$23)+COUNTIFS(L5:L1500,H13,O5:O1500,$G$28,N5:N1500, $G$23)+COUNTIFS(L5:L1500,H14,O5:O1500,$G$28,N5:N1500, $G$23)+COUNTIFS(L5:L1500,H15,O5:O1500,$G$28,N5:N1500, $G$23)+COUNTIFS(L5:L1500,H16,O5:O1500,$G$28,N5:N1500, $G$23)+COUNTIFS(L5:L1500,H17,O5:O1500,$G$28,N5:N1500, $G$23)+COUNTIFS(L5:L1500,H18,O5:O1500,$G$28,N5:N1500, $G$23)</f>
        <v>0</v>
      </c>
      <c r="U10" s="120" t="s">
        <v>68</v>
      </c>
      <c r="V10" s="422">
        <f>COUNTIFS(L5:L1500,F4,O5:O1500,$G$28,N5:N1500, $G$23)+COUNTIFS(L5:L1500,F5,O5:O1500,$G$28,N5:N1500, $G$23)+COUNTIFS(L5:L1500,F6,O5:O1500,$G$28,N5:N1500, $G$23)+COUNTIFS(L5:L1500,F7,O5:O1500,$G$28,N5:N1500, $G$23)+COUNTIFS(L5:L1500,F8,O5:O1500,$G$28,N5:N1500, $G$23)+COUNTIFS(L5:L1500,F9,O5:O1500,$G$28,N5:N1500, $G$23)+COUNTIFS(L5:L1500,F10,O5:O1500,$G$28,N5:N1500, $G$23)+COUNTIFS(L5:L1500,F11,O5:O1500,$G$28,N5:N1500, $G$23)+COUNTIFS(L5:L1500,F12,O5:O1500,$G$28,N5:N1500, $G$23)+COUNTIFS(L5:L1500,F13,O5:O1500,$G$28,N5:N1500, $G$23)+COUNTIFS(L5:L1500,F14,O5:O1500,$G$28,N5:N1500, $G$23)+COUNTIFS(L5:L1500,F15,O5:O1500,$G$28,N5:N1500, $G$23)+COUNTIFS(L5:L1500,F16,O5:O1500,$G$28,N5:N1500, $G$23)+COUNTIFS(L5:L1500,F17,O5:O1500,$G$28,N5:N1500, $G$23)+COUNTIFS(L5:L1500,F18,O5:O1500,$G$28,N5:N1500, $G$23)</f>
        <v>0</v>
      </c>
      <c r="X10" s="306">
        <f t="shared" si="0"/>
        <v>0</v>
      </c>
      <c r="Y10" s="378">
        <f t="shared" si="1"/>
        <v>0</v>
      </c>
      <c r="Z10" s="218" t="str">
        <f>$AF93</f>
        <v/>
      </c>
      <c r="AA10" s="219" t="str">
        <f>$AK93</f>
        <v/>
      </c>
      <c r="AB10" s="219" t="str">
        <f>$AU93</f>
        <v/>
      </c>
      <c r="AC10" s="219" t="str">
        <f>$AZ93</f>
        <v/>
      </c>
      <c r="AD10" s="219"/>
      <c r="AE10" s="219" t="str">
        <f>$BJ93</f>
        <v/>
      </c>
      <c r="AF10" s="219" t="str">
        <f>$AP93</f>
        <v/>
      </c>
      <c r="AG10" s="219">
        <f>SUM($AA93,$AV93,$BF93,BD93)</f>
        <v>0</v>
      </c>
      <c r="AH10" s="219">
        <f>SUM($AC93,$AI93,$AN93,$AS93,$AX93,$BH93,BC93)</f>
        <v>0</v>
      </c>
      <c r="AI10" s="219">
        <f t="shared" si="4"/>
        <v>0</v>
      </c>
      <c r="AJ10" s="221" t="str">
        <f t="shared" si="2"/>
        <v xml:space="preserve"> </v>
      </c>
      <c r="AL10" s="59">
        <f>AM7</f>
        <v>16</v>
      </c>
      <c r="AM10" s="8"/>
      <c r="AN10" s="49">
        <f>AL6</f>
        <v>12</v>
      </c>
      <c r="AO10" s="3"/>
      <c r="AP10" s="8"/>
      <c r="AQ10" s="9"/>
      <c r="AS10" s="36"/>
      <c r="AT10" s="37"/>
      <c r="AU10" s="547"/>
      <c r="AV10" s="548"/>
      <c r="AW10" s="1"/>
      <c r="AX10" s="2"/>
    </row>
    <row r="11" spans="1:50" x14ac:dyDescent="0.25">
      <c r="A11" s="4" t="e">
        <f t="shared" ca="1" si="3"/>
        <v>#NAME?</v>
      </c>
      <c r="B11" s="27"/>
      <c r="C11" s="380" t="str">
        <f t="shared" ca="1" si="5"/>
        <v/>
      </c>
      <c r="E11" s="123">
        <f>'1 set'!E11</f>
        <v>0</v>
      </c>
      <c r="F11" s="115">
        <f>'1 set'!F11</f>
        <v>0</v>
      </c>
      <c r="G11" s="378">
        <f>'1 set'!G11</f>
        <v>0</v>
      </c>
      <c r="H11" s="378">
        <f>'1 set'!H11</f>
        <v>0</v>
      </c>
      <c r="I11" s="409" t="e">
        <f t="shared" ca="1" si="6"/>
        <v>#NAME?</v>
      </c>
      <c r="J11" s="27"/>
      <c r="K11" s="110">
        <f>'1 set'!K11</f>
        <v>0</v>
      </c>
      <c r="L11" s="110" t="str">
        <f>'1 set'!L11</f>
        <v/>
      </c>
      <c r="M11" s="110" t="str">
        <f>'1 set'!M11</f>
        <v/>
      </c>
      <c r="N11" s="110" t="str">
        <f>'1 set'!N11</f>
        <v/>
      </c>
      <c r="O11" s="110" t="str">
        <f>'1 set'!O11</f>
        <v/>
      </c>
      <c r="P11" s="110">
        <f ca="1">'1 set'!P11</f>
        <v>1</v>
      </c>
      <c r="Q11" s="110">
        <f ca="1">'1 set'!Q11</f>
        <v>1</v>
      </c>
      <c r="R11" s="110"/>
      <c r="T11" s="421">
        <f>COUNTIFS(L5:L1500,H4,O5:O1500,$G$28,N5:N1500, $G$26)+COUNTIFS(L5:L1500,H5,O5:O1500,$G$28,N5:N1500, $G$26)+COUNTIFS(L5:L1500,H6,O5:O1500,$G$28,N5:N1500, $G$26)+COUNTIFS(L5:L1500,H7,O5:O1500,$G$28,N5:N1500, $G$26)+COUNTIFS(L5:L1500,H8,O5:O1500,$G$28,N5:N1500, $G$26)+COUNTIFS(L5:L1500,H9,O5:O1500,$G$28,N5:N1500, $G$26)+COUNTIFS(L5:L1500,H10,O5:O1500,$G$28,N5:N1500, $G$26)+COUNTIFS(L5:L1500,H11,O5:O1500,$G$28,N5:N1500, $G$26)+COUNTIFS(L5:L1500,H12,O5:O1500,$G$28,N5:N1500, $G$26)+COUNTIFS(L5:L1500,H13,O5:O1500,$G$28,N5:N1500, $G$26)+COUNTIFS(L5:L1500,H14,O5:O1500,$G$28,N5:N1500, $G$26)+COUNTIFS(L5:L1500,H15,O5:O1500,$G$28,N5:N1500, $G$26)+COUNTIFS(L5:L1500,H16,O5:O1500,$G$28,N5:N1500, $G$26)+COUNTIFS(L5:L1500,H17,O5:O1500,$G$28,N5:N1500, $G$26)+COUNTIFS(L5:L1500,H18,O5:O1500,$G$28,N5:N1500, $G$26)</f>
        <v>0</v>
      </c>
      <c r="U11" s="121" t="s">
        <v>69</v>
      </c>
      <c r="V11" s="422">
        <f>COUNTIFS(L5:L1500,F4,O5:O1500,$G$28,N5:N1500, $G$26)+COUNTIFS(L5:L1500,F5,O5:O1500,$G$28,N5:N1500, $G$26)+COUNTIFS(L5:L1500,F6,O5:O1500,$G$28,N5:N1500, $G$26)+COUNTIFS(L5:L1500,F7,O5:O1500,$G$28,N5:N1500, $G$26)+COUNTIFS(L5:L1500,F8,O5:O1500,$G$28,N5:N1500, $G$26)+COUNTIFS(L5:L1500,F9,O5:O1500,$G$28,N5:N1500, $G$26)+COUNTIFS(L5:L1500,F10,O5:O1500,$G$28,N5:N1500, $G$26)+COUNTIFS(L5:L1500,F11,O5:O1500,$G$28,N5:N1500, $G$26)+COUNTIFS(L5:L1500,F12,O5:O1500,$G$28,N5:N1500, $G$26)+COUNTIFS(L5:L1500,F13,O5:O1500,$G$28,N5:N1500, $G$26)+COUNTIFS(L5:L1500,F14,O5:O1500,$G$28,N5:N1500, $G$26)+COUNTIFS(L5:L1500,F15,O5:O1500,$G$28,N5:N1500, $G$26)+COUNTIFS(L5:L1500,F16,O5:O1500,$G$28,N5:N1500, $G$26)+COUNTIFS(L5:L1500,F17,O5:O1500,$G$28,N5:N1500, $G$26)+COUNTIFS(L5:L1500,F18,O5:O1500,$G$28,N5:N1500, $G$26)</f>
        <v>0</v>
      </c>
      <c r="X11" s="306">
        <f t="shared" si="0"/>
        <v>0</v>
      </c>
      <c r="Y11" s="378">
        <f t="shared" si="1"/>
        <v>0</v>
      </c>
      <c r="Z11" s="218" t="str">
        <f>$AF102</f>
        <v/>
      </c>
      <c r="AA11" s="219" t="str">
        <f>$AK102</f>
        <v/>
      </c>
      <c r="AB11" s="219" t="str">
        <f>$AU102</f>
        <v/>
      </c>
      <c r="AC11" s="219" t="str">
        <f>$AZ102</f>
        <v/>
      </c>
      <c r="AD11" s="219"/>
      <c r="AE11" s="219" t="str">
        <f>$BJ102</f>
        <v/>
      </c>
      <c r="AF11" s="219" t="str">
        <f>$AP102</f>
        <v/>
      </c>
      <c r="AG11" s="219">
        <f>SUM($AA102,$AV102,$BF102,BD102)</f>
        <v>0</v>
      </c>
      <c r="AH11" s="219">
        <f>SUM($AC102,$AI102,$AN102,$AS102,$AX102,$BH102,BC102)</f>
        <v>0</v>
      </c>
      <c r="AI11" s="219">
        <f t="shared" si="4"/>
        <v>0</v>
      </c>
      <c r="AJ11" s="221" t="str">
        <f t="shared" si="2"/>
        <v xml:space="preserve"> </v>
      </c>
      <c r="AL11" s="1"/>
      <c r="AM11" s="54">
        <f>AL8</f>
        <v>5</v>
      </c>
      <c r="AN11" s="53">
        <f>AN6</f>
        <v>20</v>
      </c>
      <c r="AO11" s="4"/>
      <c r="AP11" s="27"/>
      <c r="AQ11" s="2"/>
      <c r="AS11" s="547"/>
      <c r="AT11" s="548"/>
      <c r="AU11" s="27"/>
      <c r="AV11" s="27"/>
      <c r="AW11" s="547"/>
      <c r="AX11" s="548"/>
    </row>
    <row r="12" spans="1:50" ht="15.75" thickBot="1" x14ac:dyDescent="0.3">
      <c r="A12" s="4" t="e">
        <f t="shared" ca="1" si="3"/>
        <v>#NAME?</v>
      </c>
      <c r="B12" s="27"/>
      <c r="C12" s="380" t="str">
        <f t="shared" ca="1" si="5"/>
        <v/>
      </c>
      <c r="E12" s="123">
        <f>'1 set'!E12</f>
        <v>0</v>
      </c>
      <c r="F12" s="115">
        <f>'1 set'!F12</f>
        <v>0</v>
      </c>
      <c r="G12" s="123">
        <f>'1 set'!G12</f>
        <v>0</v>
      </c>
      <c r="H12" s="378">
        <f>'1 set'!H12</f>
        <v>0</v>
      </c>
      <c r="I12" s="409" t="e">
        <f t="shared" ca="1" si="6"/>
        <v>#NAME?</v>
      </c>
      <c r="J12" s="27"/>
      <c r="K12" s="110">
        <f>'1 set'!K12</f>
        <v>0</v>
      </c>
      <c r="L12" s="110" t="str">
        <f>'1 set'!L12</f>
        <v/>
      </c>
      <c r="M12" s="110" t="str">
        <f>'1 set'!M12</f>
        <v/>
      </c>
      <c r="N12" s="110" t="str">
        <f>'1 set'!N12</f>
        <v/>
      </c>
      <c r="O12" s="110" t="str">
        <f>'1 set'!O12</f>
        <v/>
      </c>
      <c r="P12" s="110">
        <f ca="1">'1 set'!P12</f>
        <v>1</v>
      </c>
      <c r="Q12" s="110">
        <f ca="1">'1 set'!Q12</f>
        <v>1</v>
      </c>
      <c r="R12" s="110"/>
      <c r="T12" s="421">
        <f>COUNTIFS(L5:L1500,H4,O5:O1500,$G$28,N5:N1500, $G$24)+COUNTIFS(L5:L1500,H5,O5:O1500,$G$28,N5:N1500, $G$24)+COUNTIFS(L5:L1500,H6,O5:O1500,$G$28,N5:N1500, $G$24)+COUNTIFS(L5:L1500,H7,O5:O1500,$G$28,N5:N1500, $G$24)+COUNTIFS(L5:L1500,H8,O5:O1500,$G$28,N5:N1500, $G$24)+COUNTIFS(L5:L1500,H9,O5:O1500,$G$28,N5:N1500, $G$24)+COUNTIFS(L5:L1500,H10,O5:O1500,$G$28,N5:N1500, $G$24)+COUNTIFS(L5:L1500,H11,O5:O1500,$G$28,N5:N1500, $G$24)+COUNTIFS(L5:L1500,H12,O5:O1500,$G$28,N5:N1500, $G$24)+COUNTIFS(L5:L1500,H13,O5:O1500,$G$28,N5:N1500, $G$24)+COUNTIFS(L5:L1500,H14,O5:O1500,$G$28,N5:N1500, $G$24)+COUNTIFS(L5:L1500,H15,O5:O1500,$G$28,N5:N1500, $G$24)+COUNTIFS(L5:L1500,H16,O5:O1500,$G$28,N5:N1500, $G$24)+COUNTIFS(L5:L1500,H17,O5:O1500,$G$28,N5:N1500, $G$24)+COUNTIFS(L5:L1500,H18,O5:O1500,$G$28,N5:N1500, $G$24)</f>
        <v>0</v>
      </c>
      <c r="U12" s="121" t="s">
        <v>144</v>
      </c>
      <c r="V12" s="422">
        <f>COUNTIFS(L5:L1500,F4,O5:O1500,$G$28,N5:N1500, $G$24)+COUNTIFS(L5:L1500,F5,O5:O1500,$G$28,N5:N1500, $G$24)+COUNTIFS(L5:L1500,F6,O5:O1500,$G$28,N5:N1500, $G$24)+COUNTIFS(L5:L1500,F7,O5:O1500,$G$28,N5:N1500, $G$24)+COUNTIFS(L5:L1500,F8,O5:O1500,$G$28,N5:N1500, $G$24)+COUNTIFS(L5:L1500,F9,O5:O1500,$G$28,N5:N1500, $G$24)+COUNTIFS(L5:L1500,F10,O5:O1500,$G$28,N5:N1500, $G$24)+COUNTIFS(L5:L1500,F11,O5:O1500,$G$28,N5:N1500, $G$24)+COUNTIFS(L5:L1500,F12,O5:O1500,$G$28,N5:N1500, $G$24)+COUNTIFS(L5:L1500,F13,O5:O1500,$G$28,N5:N1500, $G$24)+COUNTIFS(L5:L1500,F14,O5:O1500,$G$28,N5:N1500, $G$24)+COUNTIFS(L5:L1500,F15,O5:O1500,$G$28,N5:N1500, $G$24)+COUNTIFS(L5:L1500,F16,O5:O1500,$G$28,N5:N1500, $G$24)+COUNTIFS(L5:L1500,F17,O5:O1500,$G$28,N5:N1500, $G$24)+COUNTIFS(L5:L1500,F18,O5:O1500,$G$28,N5:N1500, $G$24)</f>
        <v>0</v>
      </c>
      <c r="X12" s="306">
        <f t="shared" si="0"/>
        <v>0</v>
      </c>
      <c r="Y12" s="378">
        <f t="shared" si="1"/>
        <v>0</v>
      </c>
      <c r="Z12" s="218" t="str">
        <f>$AF111</f>
        <v/>
      </c>
      <c r="AA12" s="219" t="str">
        <f>$AK111</f>
        <v/>
      </c>
      <c r="AB12" s="219" t="str">
        <f>$AU111</f>
        <v/>
      </c>
      <c r="AC12" s="219" t="str">
        <f>$AZ111</f>
        <v/>
      </c>
      <c r="AD12" s="219"/>
      <c r="AE12" s="219" t="str">
        <f>$BJ111</f>
        <v/>
      </c>
      <c r="AF12" s="219" t="str">
        <f>$AP111</f>
        <v/>
      </c>
      <c r="AG12" s="219">
        <f>SUM($AA111,$AV111,$BF111,BD111)</f>
        <v>0</v>
      </c>
      <c r="AH12" s="219">
        <f>SUM($AC111,$AI111,$AN111,$AS111,$AX111,$BH111,BC111)</f>
        <v>0</v>
      </c>
      <c r="AI12" s="219">
        <f t="shared" si="4"/>
        <v>0</v>
      </c>
      <c r="AJ12" s="221" t="str">
        <f t="shared" si="2"/>
        <v xml:space="preserve"> </v>
      </c>
      <c r="AL12" s="50">
        <f>AN8</f>
        <v>10</v>
      </c>
      <c r="AM12" s="35"/>
      <c r="AN12" s="42">
        <f>AN7</f>
        <v>13</v>
      </c>
      <c r="AO12" s="5"/>
      <c r="AP12" s="35"/>
      <c r="AQ12" s="26"/>
      <c r="AS12" s="547"/>
      <c r="AT12" s="548"/>
      <c r="AU12" s="27"/>
      <c r="AV12" s="27"/>
      <c r="AW12" s="547"/>
      <c r="AX12" s="548"/>
    </row>
    <row r="13" spans="1:50" ht="15.75" thickBot="1" x14ac:dyDescent="0.3">
      <c r="A13" s="4">
        <f t="shared" si="3"/>
        <v>0</v>
      </c>
      <c r="B13" s="27"/>
      <c r="C13" s="380" t="str">
        <f t="shared" ca="1" si="5"/>
        <v/>
      </c>
      <c r="E13" s="123">
        <f>'1 set'!E13</f>
        <v>0</v>
      </c>
      <c r="F13" s="115">
        <f>'1 set'!F13</f>
        <v>0</v>
      </c>
      <c r="G13" s="436">
        <f>'1 set'!G13</f>
        <v>0</v>
      </c>
      <c r="H13" s="378">
        <f>'1 set'!H13</f>
        <v>0</v>
      </c>
      <c r="I13" s="409" t="e">
        <f t="shared" ca="1" si="6"/>
        <v>#NAME?</v>
      </c>
      <c r="J13" s="27"/>
      <c r="K13" s="110">
        <f>'1 set'!K13</f>
        <v>0</v>
      </c>
      <c r="L13" s="110" t="str">
        <f>'1 set'!L13</f>
        <v/>
      </c>
      <c r="M13" s="110" t="str">
        <f>'1 set'!M13</f>
        <v/>
      </c>
      <c r="N13" s="110" t="str">
        <f>'1 set'!N13</f>
        <v/>
      </c>
      <c r="O13" s="110" t="str">
        <f>'1 set'!O13</f>
        <v/>
      </c>
      <c r="P13" s="110">
        <f ca="1">'1 set'!P13</f>
        <v>1</v>
      </c>
      <c r="Q13" s="110">
        <f ca="1">'1 set'!Q13</f>
        <v>1</v>
      </c>
      <c r="R13" s="110"/>
      <c r="T13" s="166">
        <f>T14-(SUM(T8:T12)+(SUM(T4:T7)))</f>
        <v>0</v>
      </c>
      <c r="U13" s="122" t="s">
        <v>72</v>
      </c>
      <c r="V13" s="167">
        <f>V14-(SUM(V8:V12)+(SUM(V4:V7)))</f>
        <v>0</v>
      </c>
      <c r="X13" s="306">
        <f t="shared" si="0"/>
        <v>0</v>
      </c>
      <c r="Y13" s="378">
        <f t="shared" si="1"/>
        <v>0</v>
      </c>
      <c r="Z13" s="218" t="str">
        <f>$AF120</f>
        <v/>
      </c>
      <c r="AA13" s="219" t="str">
        <f>$AK120</f>
        <v/>
      </c>
      <c r="AB13" s="219" t="str">
        <f>$AU120</f>
        <v/>
      </c>
      <c r="AC13" s="219" t="str">
        <f>$AZ120</f>
        <v/>
      </c>
      <c r="AD13" s="219"/>
      <c r="AE13" s="219" t="str">
        <f>$BJ120</f>
        <v/>
      </c>
      <c r="AF13" s="219" t="str">
        <f>$AP120</f>
        <v/>
      </c>
      <c r="AG13" s="219">
        <f>SUM($AA120,$AV120,$BF120,BD120)</f>
        <v>0</v>
      </c>
      <c r="AH13" s="219">
        <f>SUM($AC120,$AI120,$AN120,$AS120,$AX120,$BH120,BC120)</f>
        <v>0</v>
      </c>
      <c r="AI13" s="219">
        <f t="shared" si="4"/>
        <v>0</v>
      </c>
      <c r="AJ13" s="221" t="str">
        <f t="shared" si="2"/>
        <v xml:space="preserve"> </v>
      </c>
      <c r="AL13" s="38" t="s">
        <v>58</v>
      </c>
      <c r="AS13" s="1"/>
      <c r="AT13" s="2"/>
      <c r="AU13" s="27"/>
      <c r="AV13" s="27"/>
      <c r="AW13" s="1"/>
      <c r="AX13" s="2"/>
    </row>
    <row r="14" spans="1:50" ht="15.75" thickBot="1" x14ac:dyDescent="0.3">
      <c r="A14" s="4">
        <f t="shared" si="3"/>
        <v>0</v>
      </c>
      <c r="B14" s="27"/>
      <c r="C14" s="380" t="str">
        <f t="shared" ca="1" si="5"/>
        <v/>
      </c>
      <c r="E14" s="123">
        <f>'1 set'!E14</f>
        <v>0</v>
      </c>
      <c r="F14" s="115">
        <f>'1 set'!F14</f>
        <v>0</v>
      </c>
      <c r="G14" s="123">
        <f>'1 set'!G14</f>
        <v>0</v>
      </c>
      <c r="H14" s="378">
        <f>'1 set'!H14</f>
        <v>0</v>
      </c>
      <c r="I14" s="409" t="e">
        <f t="shared" ca="1" si="6"/>
        <v>#NAME?</v>
      </c>
      <c r="J14" s="27"/>
      <c r="K14" s="110">
        <f>'1 set'!K14</f>
        <v>0</v>
      </c>
      <c r="L14" s="110" t="str">
        <f>'1 set'!L14</f>
        <v/>
      </c>
      <c r="M14" s="110" t="str">
        <f>'1 set'!M14</f>
        <v/>
      </c>
      <c r="N14" s="110" t="str">
        <f>'1 set'!N14</f>
        <v/>
      </c>
      <c r="O14" s="110" t="str">
        <f>'1 set'!O14</f>
        <v/>
      </c>
      <c r="P14" s="110">
        <f ca="1">'1 set'!P14</f>
        <v>1</v>
      </c>
      <c r="Q14" s="110">
        <f ca="1">'1 set'!Q14</f>
        <v>1</v>
      </c>
      <c r="R14" s="110"/>
      <c r="T14" s="434">
        <f>COUNTIFS(L5:L1500,F4,O5:O1500,G29)+COUNTIFS(L5:L1500,F5,O5:O1500,G29)+COUNTIFS(L5:L1500,F6,O5:O1500,G29)+COUNTIFS(L5:L1500,F7,O5:O1500,G29)+COUNTIFS(L5:L1500,F8,O5:O1500,G29)+COUNTIFS(L5:L1500,F9,O5:O1500,G29)+COUNTIFS(L5:L1500,F10,O5:O1500,G29)+COUNTIFS(L5:L1500,F11,O5:O1500,G29)+COUNTIFS(L5:L1500,F12,O5:O1500,G29)+COUNTIFS(L5:L1500,F13,O5:O1500,G29)+COUNTIFS(L5:L1500,F14,O5:O1500,G29)+COUNTIFS(L5:L1500,F15,O5:O1500,G29)+COUNTIFS(L5:L1500,F16,O5:O1500,G29)+COUNTIFS(L5:L1500,F17,O5:O1500,G29)+COUNTIFS(L5:L1500,F18,O5:O1500,G29)+COUNTIFS(L5:L1500,H4,O5:O1500,G28)+COUNTIFS(L5:L1500,H5,O5:O1500,G28)+COUNTIFS(L5:L1500,H6,O5:O1500,G28)+COUNTIFS(L5:L1500,H7,O5:O1500,G28)+COUNTIFS(L5:L1500,H8,O5:O1500,G28)+COUNTIFS(L5:L1500,H9,O5:O1500,G28)+COUNTIFS(L5:L1500,H10,O5:O1500,G28)+COUNTIFS(L5:L1500,H11,O5:O1500,G28)+COUNTIFS(L5:L1500,H12,O5:O1500,G28)+COUNTIFS(L5:L1500,H13,O5:O1500,G28)+COUNTIFS(L5:L1500,H14,O5:O1500,G28)+COUNTIFS(L5:L1500,H15,O5:O1500,G28)+COUNTIFS(L5:L1500,H16,O5:O1500,G28)+COUNTIFS(L5:L1500,H17,O5:O1500,G28)+COUNTIFS(L5:L1500,H18,O5:O1500,G28)</f>
        <v>0</v>
      </c>
      <c r="U14" s="376" t="s">
        <v>15</v>
      </c>
      <c r="V14" s="435">
        <f>COUNTIFS(L5:L1500,H4,O5:O1500,G29)+COUNTIFS(L5:L1500,H5,O5:O1500,G29)+COUNTIFS(L5:L1500,H6,O5:O1500,G29)+COUNTIFS(L5:L1500,H7,O5:O1500,G29)+COUNTIFS(L5:L1500,H8,O5:O1500,G29)+COUNTIFS(L5:L1500,H9,O5:O1500,G29)+COUNTIFS(L5:L1500,H10,O5:O1500,G29)+COUNTIFS(L5:L1500,H11,O5:O1500,G29)+COUNTIFS(L5:L1500,H12,O5:O1500,G29)+COUNTIFS(L5:L1500,H13,O5:O1500,G29)+COUNTIFS(L5:L1500,H14,O5:O1500,G29)+COUNTIFS(L5:L1500,H15,O5:O1500,G29)+COUNTIFS(L5:L1500,H16,O5:O1500,G29)+COUNTIFS(L5:L1500,H17,O5:O1500,G29)+COUNTIFS(L5:L1500,H18,O5:O1500,G29)+COUNTIFS(L5:L1500,F4,O5:O1500,G28)+COUNTIFS(L5:L1500,F5,O5:O1500,G28)+COUNTIFS(L5:L1500,F6,O5:O1500,G28)+COUNTIFS(L5:L1500,F7,O5:O1500,G28)+COUNTIFS(L5:L1500,F8,O5:O1500,G28)+COUNTIFS(L5:L1500,F9,O5:O1500,G28)+COUNTIFS(L5:L1500,F10,O5:O1500,G28)+COUNTIFS(L5:L1500,F11,O5:O1500,G28)+COUNTIFS(L5:L1500,F12,O5:O1500,G28)+COUNTIFS(L5:L1500,F13,O5:O1500,G28)+COUNTIFS(L5:L1500,F14,O5:O1500,G28)+COUNTIFS(L5:L1500,F15,O5:O1500,G28)+COUNTIFS(L5:L1500,F16,O5:O1500,G28)+COUNTIFS(L5:L1500,F17,O5:O1500,G28)+COUNTIFS(L5:L1500,F18,O5:O1500,G28)</f>
        <v>0</v>
      </c>
      <c r="X14" s="306">
        <f t="shared" si="0"/>
        <v>0</v>
      </c>
      <c r="Y14" s="378">
        <f t="shared" si="1"/>
        <v>0</v>
      </c>
      <c r="Z14" s="218" t="str">
        <f>$AF129</f>
        <v/>
      </c>
      <c r="AA14" s="219" t="str">
        <f>$AK129</f>
        <v/>
      </c>
      <c r="AB14" s="219" t="str">
        <f>$AU129</f>
        <v/>
      </c>
      <c r="AC14" s="219" t="str">
        <f>$AZ129</f>
        <v/>
      </c>
      <c r="AD14" s="219"/>
      <c r="AE14" s="219" t="str">
        <f>$BJ129</f>
        <v/>
      </c>
      <c r="AF14" s="219" t="str">
        <f>$AP129</f>
        <v/>
      </c>
      <c r="AG14" s="219">
        <f>SUM($AA129,$AV129,$BF129,BD129)</f>
        <v>0</v>
      </c>
      <c r="AH14" s="219">
        <f>SUM($AC129,$AI129,$AN129,$AS129,$AX129,$BH129,BC129)</f>
        <v>0</v>
      </c>
      <c r="AI14" s="219">
        <f t="shared" si="4"/>
        <v>0</v>
      </c>
      <c r="AJ14" s="221" t="str">
        <f t="shared" si="2"/>
        <v xml:space="preserve"> </v>
      </c>
      <c r="AL14" s="39">
        <f>AM11</f>
        <v>5</v>
      </c>
      <c r="AM14" s="8"/>
      <c r="AN14" s="60">
        <f>AL10</f>
        <v>16</v>
      </c>
      <c r="AO14" s="3"/>
      <c r="AP14" s="8"/>
      <c r="AQ14" s="9"/>
      <c r="AS14" s="23"/>
      <c r="AT14" s="26"/>
      <c r="AU14" s="35"/>
      <c r="AV14" s="35"/>
      <c r="AW14" s="23"/>
      <c r="AX14" s="26"/>
    </row>
    <row r="15" spans="1:50" x14ac:dyDescent="0.25">
      <c r="A15" s="4">
        <f t="shared" si="3"/>
        <v>0</v>
      </c>
      <c r="B15" s="27"/>
      <c r="C15" s="380" t="str">
        <f t="shared" ca="1" si="5"/>
        <v/>
      </c>
      <c r="E15" s="123">
        <f>'1 set'!E15</f>
        <v>0</v>
      </c>
      <c r="F15" s="115">
        <f>'1 set'!F15</f>
        <v>0</v>
      </c>
      <c r="G15" s="378">
        <f>'1 set'!G15</f>
        <v>0</v>
      </c>
      <c r="H15" s="378">
        <f>'1 set'!H15</f>
        <v>0</v>
      </c>
      <c r="I15" s="409" t="e">
        <f t="shared" ca="1" si="6"/>
        <v>#NAME?</v>
      </c>
      <c r="J15" s="27"/>
      <c r="K15" s="110">
        <f>'1 set'!K15</f>
        <v>0</v>
      </c>
      <c r="L15" s="110" t="str">
        <f>'1 set'!L15</f>
        <v/>
      </c>
      <c r="M15" s="110" t="str">
        <f>'1 set'!M15</f>
        <v/>
      </c>
      <c r="N15" s="110" t="str">
        <f>'1 set'!N15</f>
        <v/>
      </c>
      <c r="O15" s="110" t="str">
        <f>'1 set'!O15</f>
        <v/>
      </c>
      <c r="P15" s="110">
        <f ca="1">'1 set'!P15</f>
        <v>1</v>
      </c>
      <c r="Q15" s="110">
        <f ca="1">'1 set'!Q15</f>
        <v>1</v>
      </c>
      <c r="R15" s="110"/>
      <c r="X15" s="306">
        <f t="shared" si="0"/>
        <v>0</v>
      </c>
      <c r="Y15" s="378">
        <f t="shared" si="1"/>
        <v>0</v>
      </c>
      <c r="Z15" s="218" t="str">
        <f>$AF138</f>
        <v/>
      </c>
      <c r="AA15" s="219" t="str">
        <f>$AK138</f>
        <v/>
      </c>
      <c r="AB15" s="219" t="str">
        <f>$AU138</f>
        <v/>
      </c>
      <c r="AC15" s="219" t="str">
        <f>$AZ138</f>
        <v/>
      </c>
      <c r="AD15" s="219"/>
      <c r="AE15" s="219" t="str">
        <f>$BJ138</f>
        <v/>
      </c>
      <c r="AF15" s="219" t="str">
        <f>$AP138</f>
        <v/>
      </c>
      <c r="AG15" s="219">
        <f>SUM($AA138,$AV138,$BF138,BD138)</f>
        <v>0</v>
      </c>
      <c r="AH15" s="219">
        <f>SUM($AC138,$AI138,$AN138,$AS138,$AX138,$BH138,BC138)</f>
        <v>0</v>
      </c>
      <c r="AI15" s="219">
        <f t="shared" si="4"/>
        <v>0</v>
      </c>
      <c r="AJ15" s="221" t="str">
        <f t="shared" si="2"/>
        <v xml:space="preserve"> </v>
      </c>
      <c r="AL15" s="1"/>
      <c r="AM15" s="45">
        <f>AL12</f>
        <v>10</v>
      </c>
      <c r="AN15" s="46">
        <f>AN10</f>
        <v>12</v>
      </c>
      <c r="AO15" s="4"/>
      <c r="AP15" s="27"/>
      <c r="AQ15" s="2"/>
      <c r="AS15" s="27"/>
      <c r="AT15" s="27"/>
      <c r="AU15" s="27"/>
      <c r="AV15" s="27"/>
      <c r="AW15" s="27"/>
    </row>
    <row r="16" spans="1:50" ht="15.75" thickBot="1" x14ac:dyDescent="0.3">
      <c r="A16" s="4">
        <f t="shared" si="3"/>
        <v>0</v>
      </c>
      <c r="B16" s="27"/>
      <c r="C16" s="380" t="str">
        <f t="shared" ca="1" si="5"/>
        <v/>
      </c>
      <c r="E16" s="123">
        <f>'1 set'!E16</f>
        <v>0</v>
      </c>
      <c r="F16" s="115">
        <f>'1 set'!F16</f>
        <v>0</v>
      </c>
      <c r="G16" s="378">
        <f>'1 set'!G16</f>
        <v>0</v>
      </c>
      <c r="H16" s="378">
        <f>'1 set'!H16</f>
        <v>0</v>
      </c>
      <c r="I16" s="409" t="e">
        <f t="shared" ca="1" si="6"/>
        <v>#NAME?</v>
      </c>
      <c r="J16" s="27"/>
      <c r="K16" s="110">
        <f>'1 set'!K16</f>
        <v>0</v>
      </c>
      <c r="L16" s="110" t="str">
        <f>'1 set'!L16</f>
        <v/>
      </c>
      <c r="M16" s="110" t="str">
        <f>'1 set'!M16</f>
        <v/>
      </c>
      <c r="N16" s="110" t="str">
        <f>'1 set'!N16</f>
        <v/>
      </c>
      <c r="O16" s="110" t="str">
        <f>'1 set'!O16</f>
        <v/>
      </c>
      <c r="P16" s="110">
        <f ca="1">'1 set'!P16</f>
        <v>1</v>
      </c>
      <c r="Q16" s="110">
        <f ca="1">'1 set'!Q16</f>
        <v>1</v>
      </c>
      <c r="R16" s="110"/>
      <c r="T16" s="549" t="s">
        <v>64</v>
      </c>
      <c r="U16" s="549"/>
      <c r="X16" s="306">
        <f t="shared" si="0"/>
        <v>0</v>
      </c>
      <c r="Y16" s="378">
        <f t="shared" si="1"/>
        <v>0</v>
      </c>
      <c r="Z16" s="218" t="str">
        <f>$AF147</f>
        <v/>
      </c>
      <c r="AA16" s="219" t="str">
        <f>$AK147</f>
        <v/>
      </c>
      <c r="AB16" s="219" t="str">
        <f>$AU147</f>
        <v/>
      </c>
      <c r="AC16" s="219" t="str">
        <f>$AZ147</f>
        <v/>
      </c>
      <c r="AD16" s="219"/>
      <c r="AE16" s="219" t="str">
        <f>$BJ147</f>
        <v/>
      </c>
      <c r="AF16" s="219" t="str">
        <f>$AP147</f>
        <v/>
      </c>
      <c r="AG16" s="219">
        <f>SUM($AA147,$AV147,$BF147,BD147)</f>
        <v>0</v>
      </c>
      <c r="AH16" s="219">
        <f>SUM($AC147,$AI147,$AN147,$AS147,$AX147,$BH147,BC147)</f>
        <v>0</v>
      </c>
      <c r="AI16" s="219">
        <f t="shared" si="4"/>
        <v>0</v>
      </c>
      <c r="AJ16" s="221" t="str">
        <f t="shared" si="2"/>
        <v xml:space="preserve"> </v>
      </c>
      <c r="AL16" s="43">
        <f>AN12</f>
        <v>13</v>
      </c>
      <c r="AM16" s="35"/>
      <c r="AN16" s="40">
        <f>AN11</f>
        <v>20</v>
      </c>
      <c r="AO16" s="5"/>
      <c r="AP16" s="35"/>
      <c r="AQ16" s="26"/>
      <c r="AS16" s="549" t="s">
        <v>62</v>
      </c>
      <c r="AT16" s="549"/>
      <c r="AU16" s="549"/>
      <c r="AV16" s="549"/>
      <c r="AW16" s="549"/>
      <c r="AX16" s="549"/>
    </row>
    <row r="17" spans="1:101" ht="15.75" thickBot="1" x14ac:dyDescent="0.3">
      <c r="A17" s="4">
        <f t="shared" si="3"/>
        <v>0</v>
      </c>
      <c r="B17" s="27"/>
      <c r="C17" s="380" t="str">
        <f t="shared" ca="1" si="5"/>
        <v/>
      </c>
      <c r="E17" s="123">
        <f>'1 set'!E17</f>
        <v>0</v>
      </c>
      <c r="F17" s="115">
        <f>'1 set'!F17</f>
        <v>0</v>
      </c>
      <c r="G17" s="378">
        <f>'1 set'!G17</f>
        <v>0</v>
      </c>
      <c r="H17" s="378">
        <f>'1 set'!H17</f>
        <v>0</v>
      </c>
      <c r="I17" s="409" t="e">
        <f t="shared" ca="1" si="6"/>
        <v>#NAME?</v>
      </c>
      <c r="J17" s="27"/>
      <c r="K17" s="110">
        <f>'1 set'!K17</f>
        <v>0</v>
      </c>
      <c r="L17" s="110" t="str">
        <f>'1 set'!L17</f>
        <v/>
      </c>
      <c r="M17" s="110" t="str">
        <f>'1 set'!M17</f>
        <v/>
      </c>
      <c r="N17" s="110" t="str">
        <f>'1 set'!N17</f>
        <v/>
      </c>
      <c r="O17" s="110" t="str">
        <f>'1 set'!O17</f>
        <v/>
      </c>
      <c r="P17" s="110">
        <f ca="1">'1 set'!P17</f>
        <v>1</v>
      </c>
      <c r="Q17" s="110">
        <f ca="1">'1 set'!Q17</f>
        <v>1</v>
      </c>
      <c r="R17" s="110"/>
      <c r="T17" s="38" t="s">
        <v>55</v>
      </c>
      <c r="X17" s="306">
        <f t="shared" si="0"/>
        <v>0</v>
      </c>
      <c r="Y17" s="378">
        <f t="shared" si="1"/>
        <v>0</v>
      </c>
      <c r="Z17" s="218" t="str">
        <f>$AF156</f>
        <v/>
      </c>
      <c r="AA17" s="219" t="str">
        <f>$AK156</f>
        <v/>
      </c>
      <c r="AB17" s="219" t="str">
        <f>$AU156</f>
        <v/>
      </c>
      <c r="AC17" s="219" t="str">
        <f>$AZ156</f>
        <v/>
      </c>
      <c r="AD17" s="219"/>
      <c r="AE17" s="219" t="str">
        <f>$BJ156</f>
        <v/>
      </c>
      <c r="AF17" s="219" t="str">
        <f>$AP156</f>
        <v/>
      </c>
      <c r="AG17" s="219">
        <f>SUM($AA156,$AV156,$BF156,BD156)</f>
        <v>0</v>
      </c>
      <c r="AH17" s="219">
        <f>SUM($AC156,$AI156,$AN156,$AS156,$AX156,$BH156,BC156)</f>
        <v>0</v>
      </c>
      <c r="AI17" s="219">
        <f t="shared" si="4"/>
        <v>0</v>
      </c>
      <c r="AJ17" s="221" t="str">
        <f t="shared" si="2"/>
        <v xml:space="preserve"> </v>
      </c>
      <c r="AL17" s="38" t="s">
        <v>57</v>
      </c>
      <c r="AS17" s="380">
        <v>1</v>
      </c>
      <c r="AT17" s="519"/>
      <c r="AU17" s="519"/>
      <c r="AV17" s="519"/>
      <c r="AW17" s="519"/>
      <c r="AX17" s="380" t="s">
        <v>42</v>
      </c>
    </row>
    <row r="18" spans="1:101" ht="15.75" thickBot="1" x14ac:dyDescent="0.3">
      <c r="A18" s="5">
        <f t="shared" si="3"/>
        <v>0</v>
      </c>
      <c r="B18" s="27"/>
      <c r="C18" s="380" t="str">
        <f t="shared" ca="1" si="5"/>
        <v/>
      </c>
      <c r="E18" s="407">
        <f>'1 set'!E18</f>
        <v>0</v>
      </c>
      <c r="F18" s="488">
        <f>'1 set'!F18</f>
        <v>0</v>
      </c>
      <c r="G18" s="151">
        <f>'1 set'!G18</f>
        <v>0</v>
      </c>
      <c r="H18" s="383">
        <f>'1 set'!H18</f>
        <v>0</v>
      </c>
      <c r="I18" s="409" t="e">
        <f t="shared" ca="1" si="6"/>
        <v>#NAME?</v>
      </c>
      <c r="J18" s="27"/>
      <c r="K18" s="110">
        <f>'1 set'!K18</f>
        <v>0</v>
      </c>
      <c r="L18" s="110" t="str">
        <f>'1 set'!L18</f>
        <v/>
      </c>
      <c r="M18" s="110" t="str">
        <f>'1 set'!M18</f>
        <v/>
      </c>
      <c r="N18" s="110" t="str">
        <f>'1 set'!N18</f>
        <v/>
      </c>
      <c r="O18" s="110" t="str">
        <f>'1 set'!O18</f>
        <v/>
      </c>
      <c r="P18" s="110">
        <f ca="1">'1 set'!P18</f>
        <v>1</v>
      </c>
      <c r="Q18" s="110">
        <f ca="1">'1 set'!Q18</f>
        <v>1</v>
      </c>
      <c r="R18" s="110"/>
      <c r="T18" s="6">
        <v>1</v>
      </c>
      <c r="U18" s="75">
        <v>16</v>
      </c>
      <c r="X18" s="308">
        <f t="shared" si="0"/>
        <v>0</v>
      </c>
      <c r="Y18" s="383">
        <f t="shared" si="1"/>
        <v>0</v>
      </c>
      <c r="Z18" s="222" t="str">
        <f>$AF165</f>
        <v/>
      </c>
      <c r="AA18" s="223" t="str">
        <f>$AK165</f>
        <v/>
      </c>
      <c r="AB18" s="223" t="str">
        <f>$AU165</f>
        <v/>
      </c>
      <c r="AC18" s="223" t="str">
        <f>$AZ165</f>
        <v/>
      </c>
      <c r="AD18" s="223"/>
      <c r="AE18" s="223" t="str">
        <f>$BJ165</f>
        <v/>
      </c>
      <c r="AF18" s="223" t="str">
        <f>$AP165</f>
        <v/>
      </c>
      <c r="AG18" s="223">
        <f>SUM($AA165,$AV165,$BF165,BD165)</f>
        <v>0</v>
      </c>
      <c r="AH18" s="223">
        <f>SUM($AC165,$AI165,$AN165,$AS165,$AX165,$BH165,BC165)</f>
        <v>0</v>
      </c>
      <c r="AI18" s="223">
        <f t="shared" si="4"/>
        <v>0</v>
      </c>
      <c r="AJ18" s="224" t="str">
        <f t="shared" si="2"/>
        <v xml:space="preserve"> </v>
      </c>
      <c r="AL18" s="47">
        <f>AM15</f>
        <v>10</v>
      </c>
      <c r="AM18" s="8"/>
      <c r="AN18" s="51">
        <f>AL14</f>
        <v>5</v>
      </c>
      <c r="AO18" s="3"/>
      <c r="AP18" s="8"/>
      <c r="AQ18" s="9"/>
      <c r="AS18" s="380">
        <v>2</v>
      </c>
      <c r="AT18" s="519"/>
      <c r="AU18" s="519"/>
      <c r="AV18" s="519"/>
      <c r="AW18" s="519"/>
      <c r="AX18" s="380" t="s">
        <v>49</v>
      </c>
    </row>
    <row r="19" spans="1:101" ht="15.75" x14ac:dyDescent="0.25">
      <c r="C19" s="380" t="str">
        <f t="shared" ca="1" si="5"/>
        <v/>
      </c>
      <c r="I19" s="409" t="e">
        <f t="shared" ca="1" si="6"/>
        <v>#NAME?</v>
      </c>
      <c r="K19" s="110">
        <f>'1 set'!K19</f>
        <v>0</v>
      </c>
      <c r="L19" s="110" t="str">
        <f>'1 set'!L19</f>
        <v/>
      </c>
      <c r="M19" s="110" t="str">
        <f>'1 set'!M19</f>
        <v/>
      </c>
      <c r="N19" s="110" t="str">
        <f>'1 set'!N19</f>
        <v/>
      </c>
      <c r="O19" s="110" t="str">
        <f>'1 set'!O19</f>
        <v/>
      </c>
      <c r="P19" s="110">
        <f ca="1">'1 set'!P19</f>
        <v>1</v>
      </c>
      <c r="Q19" s="110">
        <f ca="1">'1 set'!Q19</f>
        <v>1</v>
      </c>
      <c r="R19" s="110"/>
      <c r="T19" s="1">
        <v>2</v>
      </c>
      <c r="U19" s="76">
        <v>5</v>
      </c>
      <c r="W19" s="531" t="s">
        <v>54</v>
      </c>
      <c r="X19" s="63">
        <v>1</v>
      </c>
      <c r="Y19" s="111" t="s">
        <v>55</v>
      </c>
      <c r="Z19" s="225" t="str">
        <f ca="1">AF171</f>
        <v/>
      </c>
      <c r="AA19" s="226" t="str">
        <f t="shared" ref="AA19:AA24" ca="1" si="7">AK171</f>
        <v/>
      </c>
      <c r="AB19" s="226" t="str">
        <f>AU171</f>
        <v/>
      </c>
      <c r="AC19" s="226" t="str">
        <f t="shared" ref="AC19:AC24" ca="1" si="8">AZ171</f>
        <v/>
      </c>
      <c r="AD19" s="226"/>
      <c r="AE19" s="226" t="str">
        <f>BJ171</f>
        <v/>
      </c>
      <c r="AF19" s="226" t="str">
        <f ca="1">AP171</f>
        <v/>
      </c>
      <c r="AG19" s="226">
        <f>SUM(AA171,AV171,BF171,BA171)</f>
        <v>0</v>
      </c>
      <c r="AH19" s="226">
        <f>SUM(AC171,AI171,AN171,AS171,AX171,BH171,BC171)</f>
        <v>0</v>
      </c>
      <c r="AI19" s="226">
        <f t="shared" si="4"/>
        <v>0</v>
      </c>
      <c r="AJ19" s="227" t="e">
        <f ca="1">AVERAGE(Z19:AF19)</f>
        <v>#DIV/0!</v>
      </c>
      <c r="AL19" s="1"/>
      <c r="AM19" s="55">
        <f>AL16</f>
        <v>13</v>
      </c>
      <c r="AN19" s="61">
        <f>AN14</f>
        <v>16</v>
      </c>
      <c r="AO19" s="4"/>
      <c r="AP19" s="27"/>
      <c r="AQ19" s="2"/>
      <c r="AS19" s="380">
        <v>3</v>
      </c>
      <c r="AT19" s="519"/>
      <c r="AU19" s="519"/>
      <c r="AV19" s="519"/>
      <c r="AW19" s="519"/>
      <c r="AX19" s="380" t="s">
        <v>50</v>
      </c>
    </row>
    <row r="20" spans="1:101" ht="16.5" thickBot="1" x14ac:dyDescent="0.3">
      <c r="C20" s="380" t="str">
        <f t="shared" ca="1" si="5"/>
        <v/>
      </c>
      <c r="I20" s="409" t="e">
        <f t="shared" ca="1" si="6"/>
        <v>#NAME?</v>
      </c>
      <c r="K20" s="110">
        <f>'1 set'!K20</f>
        <v>0</v>
      </c>
      <c r="L20" s="110" t="str">
        <f>'1 set'!L20</f>
        <v/>
      </c>
      <c r="M20" s="110" t="str">
        <f>'1 set'!M20</f>
        <v/>
      </c>
      <c r="N20" s="110" t="str">
        <f>'1 set'!N20</f>
        <v/>
      </c>
      <c r="O20" s="110" t="str">
        <f>'1 set'!O20</f>
        <v/>
      </c>
      <c r="P20" s="110">
        <f ca="1">'1 set'!P20</f>
        <v>1</v>
      </c>
      <c r="Q20" s="110">
        <f ca="1">'1 set'!Q20</f>
        <v>1</v>
      </c>
      <c r="R20" s="110"/>
      <c r="T20" s="1">
        <v>3</v>
      </c>
      <c r="U20" s="76">
        <v>10</v>
      </c>
      <c r="W20" s="532"/>
      <c r="X20" s="63">
        <v>2</v>
      </c>
      <c r="Y20" s="111" t="s">
        <v>56</v>
      </c>
      <c r="Z20" s="228" t="str">
        <f t="shared" ref="Z20:Z24" si="9">AF172</f>
        <v/>
      </c>
      <c r="AA20" s="120" t="str">
        <f t="shared" si="7"/>
        <v/>
      </c>
      <c r="AB20" s="120" t="str">
        <f t="shared" ref="AB20:AB24" si="10">AU172</f>
        <v/>
      </c>
      <c r="AC20" s="120" t="str">
        <f t="shared" ca="1" si="8"/>
        <v/>
      </c>
      <c r="AD20" s="120"/>
      <c r="AE20" s="120" t="str">
        <f t="shared" ref="AE20:AE24" si="11">BJ172</f>
        <v/>
      </c>
      <c r="AF20" s="120" t="str">
        <f t="shared" ref="AF20:AF24" ca="1" si="12">AP172</f>
        <v/>
      </c>
      <c r="AG20" s="120">
        <f t="shared" ref="AG20:AG24" si="13">SUM(AA172,AV172,BF172,BA172)</f>
        <v>0</v>
      </c>
      <c r="AH20" s="120">
        <f t="shared" ref="AH20:AH24" si="14">SUM(AC172,AI172,AN172,AS172,AX172,BH172,BC172)</f>
        <v>0</v>
      </c>
      <c r="AI20" s="120">
        <f t="shared" si="4"/>
        <v>0</v>
      </c>
      <c r="AJ20" s="229" t="e">
        <f ca="1">AVERAGE(Z20:AF20)</f>
        <v>#DIV/0!</v>
      </c>
      <c r="AL20" s="52">
        <f>AN16</f>
        <v>20</v>
      </c>
      <c r="AM20" s="35"/>
      <c r="AN20" s="48">
        <f>AN15</f>
        <v>12</v>
      </c>
      <c r="AO20" s="5"/>
      <c r="AP20" s="35"/>
      <c r="AQ20" s="26"/>
      <c r="AS20" s="380">
        <v>4</v>
      </c>
      <c r="AT20" s="519"/>
      <c r="AU20" s="519"/>
      <c r="AV20" s="519"/>
      <c r="AW20" s="519"/>
      <c r="AX20" s="380" t="s">
        <v>47</v>
      </c>
    </row>
    <row r="21" spans="1:101" ht="16.5" thickBot="1" x14ac:dyDescent="0.3">
      <c r="C21" s="380" t="str">
        <f t="shared" ca="1" si="5"/>
        <v/>
      </c>
      <c r="E21" s="534" t="s">
        <v>76</v>
      </c>
      <c r="F21" s="534"/>
      <c r="G21" s="38" t="s">
        <v>77</v>
      </c>
      <c r="I21" s="409" t="e">
        <f t="shared" ca="1" si="6"/>
        <v>#NAME?</v>
      </c>
      <c r="K21" s="110">
        <f>'1 set'!K21</f>
        <v>0</v>
      </c>
      <c r="L21" s="110" t="str">
        <f>'1 set'!L21</f>
        <v/>
      </c>
      <c r="M21" s="110" t="str">
        <f>'1 set'!M21</f>
        <v/>
      </c>
      <c r="N21" s="110" t="str">
        <f>'1 set'!N21</f>
        <v/>
      </c>
      <c r="O21" s="110" t="str">
        <f>'1 set'!O21</f>
        <v/>
      </c>
      <c r="P21" s="110">
        <f ca="1">'1 set'!P21</f>
        <v>1</v>
      </c>
      <c r="Q21" s="110">
        <f ca="1">'1 set'!Q21</f>
        <v>1</v>
      </c>
      <c r="R21" s="110"/>
      <c r="T21" s="1">
        <v>4</v>
      </c>
      <c r="U21" s="76">
        <v>13</v>
      </c>
      <c r="W21" s="532"/>
      <c r="X21" s="63">
        <v>3</v>
      </c>
      <c r="Y21" s="111" t="s">
        <v>57</v>
      </c>
      <c r="Z21" s="228" t="str">
        <f t="shared" si="9"/>
        <v/>
      </c>
      <c r="AA21" s="120" t="str">
        <f t="shared" si="7"/>
        <v/>
      </c>
      <c r="AB21" s="120" t="str">
        <f t="shared" si="10"/>
        <v/>
      </c>
      <c r="AC21" s="120" t="str">
        <f t="shared" ca="1" si="8"/>
        <v/>
      </c>
      <c r="AD21" s="120"/>
      <c r="AE21" s="120" t="str">
        <f t="shared" si="11"/>
        <v/>
      </c>
      <c r="AF21" s="120" t="str">
        <f t="shared" ca="1" si="12"/>
        <v/>
      </c>
      <c r="AG21" s="120">
        <f t="shared" si="13"/>
        <v>0</v>
      </c>
      <c r="AH21" s="120">
        <f t="shared" si="14"/>
        <v>0</v>
      </c>
      <c r="AI21" s="120">
        <f t="shared" si="4"/>
        <v>0</v>
      </c>
      <c r="AJ21" s="229" t="e">
        <f t="shared" ref="AJ21:AJ24" ca="1" si="15">AVERAGE(Z21:AF21)</f>
        <v>#DIV/0!</v>
      </c>
      <c r="AL21" s="38" t="s">
        <v>56</v>
      </c>
      <c r="AS21" s="380">
        <v>5</v>
      </c>
      <c r="AT21" s="519"/>
      <c r="AU21" s="519"/>
      <c r="AV21" s="519"/>
      <c r="AW21" s="519"/>
      <c r="AX21" s="380" t="s">
        <v>48</v>
      </c>
    </row>
    <row r="22" spans="1:101" ht="15.75" x14ac:dyDescent="0.25">
      <c r="C22" s="380" t="str">
        <f t="shared" ca="1" si="5"/>
        <v/>
      </c>
      <c r="E22" s="528" t="s">
        <v>20</v>
      </c>
      <c r="F22" s="528"/>
      <c r="G22" s="384" t="s">
        <v>42</v>
      </c>
      <c r="I22" s="409" t="e">
        <f t="shared" ca="1" si="6"/>
        <v>#NAME?</v>
      </c>
      <c r="K22" s="110">
        <f>'1 set'!K22</f>
        <v>0</v>
      </c>
      <c r="L22" s="110" t="str">
        <f>'1 set'!L22</f>
        <v/>
      </c>
      <c r="M22" s="110" t="str">
        <f>'1 set'!M22</f>
        <v/>
      </c>
      <c r="N22" s="110" t="str">
        <f>'1 set'!N22</f>
        <v/>
      </c>
      <c r="O22" s="110" t="str">
        <f>'1 set'!O22</f>
        <v/>
      </c>
      <c r="P22" s="110">
        <f ca="1">'1 set'!P22</f>
        <v>1</v>
      </c>
      <c r="Q22" s="110">
        <f ca="1">'1 set'!Q22</f>
        <v>1</v>
      </c>
      <c r="R22" s="110"/>
      <c r="T22" s="1">
        <v>5</v>
      </c>
      <c r="U22" s="77">
        <v>20</v>
      </c>
      <c r="W22" s="532"/>
      <c r="X22" s="63">
        <v>4</v>
      </c>
      <c r="Y22" s="111" t="s">
        <v>58</v>
      </c>
      <c r="Z22" s="228" t="str">
        <f t="shared" si="9"/>
        <v/>
      </c>
      <c r="AA22" s="120" t="str">
        <f t="shared" si="7"/>
        <v/>
      </c>
      <c r="AB22" s="120" t="str">
        <f t="shared" si="10"/>
        <v/>
      </c>
      <c r="AC22" s="120" t="str">
        <f t="shared" ca="1" si="8"/>
        <v/>
      </c>
      <c r="AD22" s="120"/>
      <c r="AE22" s="120" t="str">
        <f t="shared" si="11"/>
        <v/>
      </c>
      <c r="AF22" s="120" t="str">
        <f t="shared" ca="1" si="12"/>
        <v/>
      </c>
      <c r="AG22" s="120">
        <f t="shared" si="13"/>
        <v>0</v>
      </c>
      <c r="AH22" s="120">
        <f t="shared" si="14"/>
        <v>0</v>
      </c>
      <c r="AI22" s="120">
        <f t="shared" si="4"/>
        <v>0</v>
      </c>
      <c r="AJ22" s="229" t="e">
        <f t="shared" ca="1" si="15"/>
        <v>#DIV/0!</v>
      </c>
      <c r="AL22" s="41">
        <f>AM19</f>
        <v>13</v>
      </c>
      <c r="AM22" s="8"/>
      <c r="AN22" s="49">
        <f>AL18</f>
        <v>10</v>
      </c>
      <c r="AO22" s="3"/>
      <c r="AP22" s="8"/>
      <c r="AQ22" s="9"/>
      <c r="AS22" s="380">
        <v>6</v>
      </c>
      <c r="AT22" s="519"/>
      <c r="AU22" s="519"/>
      <c r="AV22" s="519"/>
      <c r="AW22" s="519"/>
      <c r="AX22" s="380" t="s">
        <v>41</v>
      </c>
    </row>
    <row r="23" spans="1:101" ht="16.5" thickBot="1" x14ac:dyDescent="0.3">
      <c r="C23" s="380" t="str">
        <f t="shared" ca="1" si="5"/>
        <v/>
      </c>
      <c r="E23" s="528" t="s">
        <v>16</v>
      </c>
      <c r="F23" s="528"/>
      <c r="G23" s="384" t="s">
        <v>38</v>
      </c>
      <c r="I23" s="409" t="e">
        <f t="shared" ca="1" si="6"/>
        <v>#NAME?</v>
      </c>
      <c r="K23" s="110">
        <f>'1 set'!K23</f>
        <v>0</v>
      </c>
      <c r="L23" s="110" t="str">
        <f>'1 set'!L23</f>
        <v/>
      </c>
      <c r="M23" s="110" t="str">
        <f>'1 set'!M23</f>
        <v/>
      </c>
      <c r="N23" s="110" t="str">
        <f>'1 set'!N23</f>
        <v/>
      </c>
      <c r="O23" s="110" t="str">
        <f>'1 set'!O23</f>
        <v/>
      </c>
      <c r="P23" s="110">
        <f ca="1">'1 set'!P23</f>
        <v>1</v>
      </c>
      <c r="Q23" s="110">
        <f ca="1">'1 set'!Q23</f>
        <v>1</v>
      </c>
      <c r="R23" s="110"/>
      <c r="T23" s="23">
        <v>6</v>
      </c>
      <c r="U23" s="78">
        <v>12</v>
      </c>
      <c r="W23" s="532"/>
      <c r="X23" s="63">
        <v>5</v>
      </c>
      <c r="Y23" s="111" t="s">
        <v>59</v>
      </c>
      <c r="Z23" s="228" t="str">
        <f t="shared" si="9"/>
        <v/>
      </c>
      <c r="AA23" s="120" t="str">
        <f t="shared" si="7"/>
        <v/>
      </c>
      <c r="AB23" s="120" t="str">
        <f t="shared" si="10"/>
        <v/>
      </c>
      <c r="AC23" s="120" t="str">
        <f t="shared" ca="1" si="8"/>
        <v/>
      </c>
      <c r="AD23" s="120"/>
      <c r="AE23" s="120" t="str">
        <f t="shared" si="11"/>
        <v/>
      </c>
      <c r="AF23" s="120" t="str">
        <f t="shared" ca="1" si="12"/>
        <v/>
      </c>
      <c r="AG23" s="120">
        <f t="shared" si="13"/>
        <v>0</v>
      </c>
      <c r="AH23" s="120">
        <f t="shared" si="14"/>
        <v>0</v>
      </c>
      <c r="AI23" s="120">
        <f t="shared" si="4"/>
        <v>0</v>
      </c>
      <c r="AJ23" s="229" t="e">
        <f t="shared" ca="1" si="15"/>
        <v>#DIV/0!</v>
      </c>
      <c r="AL23" s="1"/>
      <c r="AM23" s="54">
        <f>AL20</f>
        <v>20</v>
      </c>
      <c r="AN23" s="53">
        <f>AN18</f>
        <v>5</v>
      </c>
      <c r="AO23" s="4"/>
      <c r="AP23" s="27"/>
      <c r="AQ23" s="2"/>
      <c r="AS23" s="380" t="s">
        <v>63</v>
      </c>
    </row>
    <row r="24" spans="1:101" ht="16.5" thickBot="1" x14ac:dyDescent="0.3">
      <c r="C24" s="380" t="str">
        <f t="shared" ca="1" si="5"/>
        <v/>
      </c>
      <c r="E24" s="528" t="s">
        <v>17</v>
      </c>
      <c r="F24" s="528"/>
      <c r="G24" s="384" t="s">
        <v>63</v>
      </c>
      <c r="I24" s="409" t="e">
        <f t="shared" ca="1" si="6"/>
        <v>#NAME?</v>
      </c>
      <c r="K24" s="110">
        <f>'1 set'!K24</f>
        <v>0</v>
      </c>
      <c r="L24" s="110" t="str">
        <f>'1 set'!L24</f>
        <v/>
      </c>
      <c r="M24" s="110" t="str">
        <f>'1 set'!M24</f>
        <v/>
      </c>
      <c r="N24" s="110" t="str">
        <f>'1 set'!N24</f>
        <v/>
      </c>
      <c r="O24" s="110" t="str">
        <f>'1 set'!O24</f>
        <v/>
      </c>
      <c r="P24" s="110">
        <f ca="1">'1 set'!P24</f>
        <v>1</v>
      </c>
      <c r="Q24" s="110">
        <f ca="1">'1 set'!Q24</f>
        <v>1</v>
      </c>
      <c r="R24" s="110"/>
      <c r="W24" s="533"/>
      <c r="X24" s="64">
        <v>6</v>
      </c>
      <c r="Y24" s="165" t="s">
        <v>60</v>
      </c>
      <c r="Z24" s="230" t="str">
        <f t="shared" si="9"/>
        <v/>
      </c>
      <c r="AA24" s="231" t="str">
        <f t="shared" si="7"/>
        <v/>
      </c>
      <c r="AB24" s="231" t="str">
        <f t="shared" si="10"/>
        <v/>
      </c>
      <c r="AC24" s="231" t="str">
        <f t="shared" ca="1" si="8"/>
        <v/>
      </c>
      <c r="AD24" s="231"/>
      <c r="AE24" s="231" t="str">
        <f t="shared" si="11"/>
        <v/>
      </c>
      <c r="AF24" s="231" t="str">
        <f t="shared" ca="1" si="12"/>
        <v/>
      </c>
      <c r="AG24" s="231">
        <f t="shared" si="13"/>
        <v>0</v>
      </c>
      <c r="AH24" s="231">
        <f t="shared" si="14"/>
        <v>0</v>
      </c>
      <c r="AI24" s="231">
        <f t="shared" si="4"/>
        <v>0</v>
      </c>
      <c r="AJ24" s="232" t="e">
        <f t="shared" ca="1" si="15"/>
        <v>#DIV/0!</v>
      </c>
      <c r="AL24" s="50">
        <f>AN20</f>
        <v>12</v>
      </c>
      <c r="AM24" s="35"/>
      <c r="AN24" s="62">
        <f>AN19</f>
        <v>16</v>
      </c>
      <c r="AO24" s="5"/>
      <c r="AP24" s="35"/>
      <c r="AQ24" s="26"/>
    </row>
    <row r="25" spans="1:101" x14ac:dyDescent="0.25">
      <c r="C25" s="380" t="str">
        <f t="shared" ca="1" si="5"/>
        <v/>
      </c>
      <c r="E25" s="528" t="s">
        <v>21</v>
      </c>
      <c r="F25" s="528"/>
      <c r="G25" s="384" t="s">
        <v>43</v>
      </c>
      <c r="I25" s="409" t="e">
        <f t="shared" ca="1" si="6"/>
        <v>#NAME?</v>
      </c>
      <c r="K25" s="110">
        <f>'1 set'!K25</f>
        <v>0</v>
      </c>
      <c r="L25" s="110" t="str">
        <f>'1 set'!L25</f>
        <v/>
      </c>
      <c r="M25" s="110" t="str">
        <f>'1 set'!M25</f>
        <v/>
      </c>
      <c r="N25" s="110" t="str">
        <f>'1 set'!N25</f>
        <v/>
      </c>
      <c r="O25" s="110" t="str">
        <f>'1 set'!O25</f>
        <v/>
      </c>
      <c r="P25" s="110">
        <f ca="1">'1 set'!P25</f>
        <v>1</v>
      </c>
      <c r="Q25" s="110">
        <f ca="1">'1 set'!Q25</f>
        <v>1</v>
      </c>
      <c r="R25" s="110"/>
      <c r="T25" s="379" t="s">
        <v>4</v>
      </c>
      <c r="U25" s="379" t="s">
        <v>64</v>
      </c>
    </row>
    <row r="26" spans="1:101" x14ac:dyDescent="0.25">
      <c r="C26" s="380" t="str">
        <f t="shared" ca="1" si="5"/>
        <v/>
      </c>
      <c r="E26" s="528" t="s">
        <v>18</v>
      </c>
      <c r="F26" s="528"/>
      <c r="G26" s="384" t="s">
        <v>40</v>
      </c>
      <c r="I26" s="409" t="e">
        <f t="shared" ca="1" si="6"/>
        <v>#NAME?</v>
      </c>
      <c r="K26" s="110">
        <f>'1 set'!K26</f>
        <v>0</v>
      </c>
      <c r="L26" s="110" t="str">
        <f>'1 set'!L26</f>
        <v/>
      </c>
      <c r="M26" s="110" t="str">
        <f>'1 set'!M26</f>
        <v/>
      </c>
      <c r="N26" s="110" t="str">
        <f>'1 set'!N26</f>
        <v/>
      </c>
      <c r="O26" s="110" t="str">
        <f>'1 set'!O26</f>
        <v/>
      </c>
      <c r="P26" s="110">
        <f ca="1">'1 set'!P26</f>
        <v>1</v>
      </c>
      <c r="Q26" s="110">
        <f ca="1">'1 set'!Q26</f>
        <v>1</v>
      </c>
      <c r="R26" s="110"/>
      <c r="T26" s="379" t="s">
        <v>123</v>
      </c>
      <c r="U26" s="379">
        <v>1</v>
      </c>
    </row>
    <row r="27" spans="1:101" ht="15.75" thickBot="1" x14ac:dyDescent="0.3">
      <c r="C27" s="380" t="str">
        <f t="shared" ca="1" si="5"/>
        <v/>
      </c>
      <c r="E27" s="528" t="s">
        <v>19</v>
      </c>
      <c r="F27" s="528"/>
      <c r="G27" s="384" t="s">
        <v>41</v>
      </c>
      <c r="I27" s="409" t="e">
        <f t="shared" ca="1" si="6"/>
        <v>#NAME?</v>
      </c>
      <c r="K27" s="110">
        <f>'1 set'!K27</f>
        <v>0</v>
      </c>
      <c r="L27" s="110" t="str">
        <f>'1 set'!L27</f>
        <v/>
      </c>
      <c r="M27" s="110" t="str">
        <f>'1 set'!M27</f>
        <v/>
      </c>
      <c r="N27" s="110" t="str">
        <f>'1 set'!N27</f>
        <v/>
      </c>
      <c r="O27" s="110" t="str">
        <f>'1 set'!O27</f>
        <v/>
      </c>
      <c r="P27" s="110">
        <f ca="1">'1 set'!P27</f>
        <v>1</v>
      </c>
      <c r="Q27" s="110">
        <f ca="1">'1 set'!Q27</f>
        <v>1</v>
      </c>
      <c r="R27" s="110"/>
      <c r="T27" s="379"/>
      <c r="U27" s="379"/>
    </row>
    <row r="28" spans="1:101" ht="15.75" thickBot="1" x14ac:dyDescent="0.3">
      <c r="C28" s="380" t="str">
        <f t="shared" ca="1" si="5"/>
        <v/>
      </c>
      <c r="E28" s="520" t="s">
        <v>13</v>
      </c>
      <c r="F28" s="520"/>
      <c r="G28" s="385" t="s">
        <v>142</v>
      </c>
      <c r="I28" s="409" t="e">
        <f t="shared" ca="1" si="6"/>
        <v>#NAME?</v>
      </c>
      <c r="K28" s="110">
        <f>'1 set'!K28</f>
        <v>0</v>
      </c>
      <c r="L28" s="110" t="str">
        <f>'1 set'!L28</f>
        <v/>
      </c>
      <c r="M28" s="110" t="str">
        <f>'1 set'!M28</f>
        <v/>
      </c>
      <c r="N28" s="110" t="str">
        <f>'1 set'!N28</f>
        <v/>
      </c>
      <c r="O28" s="110" t="str">
        <f>'1 set'!O28</f>
        <v/>
      </c>
      <c r="P28" s="110">
        <f ca="1">'1 set'!P28</f>
        <v>1</v>
      </c>
      <c r="Q28" s="110">
        <f ca="1">'1 set'!Q28</f>
        <v>1</v>
      </c>
      <c r="R28" s="110"/>
      <c r="T28" s="529" t="s">
        <v>37</v>
      </c>
      <c r="U28" s="530"/>
    </row>
    <row r="29" spans="1:101" ht="15" customHeight="1" x14ac:dyDescent="0.25">
      <c r="C29" s="380" t="str">
        <f t="shared" ca="1" si="5"/>
        <v/>
      </c>
      <c r="E29" s="520" t="s">
        <v>12</v>
      </c>
      <c r="F29" s="520"/>
      <c r="G29" s="385" t="s">
        <v>39</v>
      </c>
      <c r="I29" s="409" t="e">
        <f t="shared" ca="1" si="6"/>
        <v>#NAME?</v>
      </c>
      <c r="K29" s="110">
        <f>'1 set'!K29</f>
        <v>0</v>
      </c>
      <c r="L29" s="110" t="str">
        <f>'1 set'!L29</f>
        <v/>
      </c>
      <c r="M29" s="110" t="str">
        <f>'1 set'!M29</f>
        <v/>
      </c>
      <c r="N29" s="110" t="str">
        <f>'1 set'!N29</f>
        <v/>
      </c>
      <c r="O29" s="110" t="str">
        <f>'1 set'!O29</f>
        <v/>
      </c>
      <c r="P29" s="110">
        <f ca="1">'1 set'!P29</f>
        <v>1</v>
      </c>
      <c r="Q29" s="110">
        <f ca="1">'1 set'!Q29</f>
        <v>1</v>
      </c>
      <c r="R29" s="110"/>
      <c r="T29" s="1">
        <v>1</v>
      </c>
      <c r="U29" s="76" t="s">
        <v>145</v>
      </c>
      <c r="AA29" s="521" t="s">
        <v>141</v>
      </c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  <c r="BI29" s="522"/>
      <c r="BJ29" s="523"/>
      <c r="BM29" s="560" t="str">
        <f>H1</f>
        <v>Círculo Militar - PR</v>
      </c>
      <c r="BN29" s="561"/>
      <c r="BO29" s="561"/>
      <c r="BP29" s="561"/>
      <c r="BQ29" s="561"/>
      <c r="BR29" s="561"/>
      <c r="BS29" s="561"/>
      <c r="BT29" s="561"/>
      <c r="BU29" s="561"/>
      <c r="BV29" s="561"/>
      <c r="BW29" s="561"/>
      <c r="BX29" s="561"/>
      <c r="BY29" s="561"/>
      <c r="BZ29" s="561"/>
      <c r="CA29" s="561"/>
      <c r="CB29" s="561"/>
      <c r="CC29" s="561"/>
      <c r="CD29" s="561"/>
      <c r="CE29" s="561"/>
      <c r="CF29" s="561"/>
      <c r="CG29" s="561"/>
      <c r="CH29" s="561"/>
      <c r="CI29" s="561"/>
      <c r="CJ29" s="561"/>
      <c r="CK29" s="561"/>
      <c r="CL29" s="561"/>
      <c r="CM29" s="561"/>
      <c r="CN29" s="561"/>
      <c r="CO29" s="561"/>
      <c r="CP29" s="561"/>
      <c r="CQ29" s="561"/>
      <c r="CR29" s="561"/>
      <c r="CS29" s="561"/>
      <c r="CT29" s="561"/>
      <c r="CU29" s="561"/>
      <c r="CV29" s="562"/>
    </row>
    <row r="30" spans="1:101" ht="15.75" thickBot="1" x14ac:dyDescent="0.3">
      <c r="C30" s="380" t="str">
        <f t="shared" ca="1" si="5"/>
        <v/>
      </c>
      <c r="E30" s="520" t="s">
        <v>11</v>
      </c>
      <c r="F30" s="520"/>
      <c r="G30" s="385" t="s">
        <v>46</v>
      </c>
      <c r="I30" s="409" t="e">
        <f t="shared" ca="1" si="6"/>
        <v>#NAME?</v>
      </c>
      <c r="K30" s="110">
        <f>'1 set'!K30</f>
        <v>0</v>
      </c>
      <c r="L30" s="110" t="str">
        <f>'1 set'!L30</f>
        <v/>
      </c>
      <c r="M30" s="110" t="str">
        <f>'1 set'!M30</f>
        <v/>
      </c>
      <c r="N30" s="110" t="str">
        <f>'1 set'!N30</f>
        <v/>
      </c>
      <c r="O30" s="110" t="str">
        <f>'1 set'!O30</f>
        <v/>
      </c>
      <c r="P30" s="110">
        <f ca="1">'1 set'!P30</f>
        <v>1</v>
      </c>
      <c r="Q30" s="110">
        <f ca="1">'1 set'!Q30</f>
        <v>1</v>
      </c>
      <c r="R30" s="110"/>
      <c r="T30" s="1">
        <v>2</v>
      </c>
      <c r="U30" s="76" t="s">
        <v>146</v>
      </c>
      <c r="AA30" s="524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5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5"/>
      <c r="BG30" s="525"/>
      <c r="BH30" s="525"/>
      <c r="BI30" s="525"/>
      <c r="BJ30" s="527"/>
      <c r="BM30" s="563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564"/>
      <c r="CE30" s="564"/>
      <c r="CF30" s="564"/>
      <c r="CG30" s="564"/>
      <c r="CH30" s="564"/>
      <c r="CI30" s="564"/>
      <c r="CJ30" s="564"/>
      <c r="CK30" s="564"/>
      <c r="CL30" s="564"/>
      <c r="CM30" s="564"/>
      <c r="CN30" s="564"/>
      <c r="CO30" s="564"/>
      <c r="CP30" s="564"/>
      <c r="CQ30" s="564"/>
      <c r="CR30" s="564"/>
      <c r="CS30" s="564"/>
      <c r="CT30" s="564"/>
      <c r="CU30" s="564"/>
      <c r="CV30" s="565"/>
    </row>
    <row r="31" spans="1:101" ht="15.75" thickBot="1" x14ac:dyDescent="0.3">
      <c r="C31" s="380" t="str">
        <f t="shared" ca="1" si="5"/>
        <v/>
      </c>
      <c r="E31" s="520" t="s">
        <v>14</v>
      </c>
      <c r="F31" s="520"/>
      <c r="G31" s="385" t="s">
        <v>44</v>
      </c>
      <c r="I31" s="409" t="e">
        <f t="shared" ca="1" si="6"/>
        <v>#NAME?</v>
      </c>
      <c r="K31" s="110">
        <f>'1 set'!K31</f>
        <v>0</v>
      </c>
      <c r="L31" s="110" t="str">
        <f>'1 set'!L31</f>
        <v/>
      </c>
      <c r="M31" s="110" t="str">
        <f>'1 set'!M31</f>
        <v/>
      </c>
      <c r="N31" s="110" t="str">
        <f>'1 set'!N31</f>
        <v/>
      </c>
      <c r="O31" s="110" t="str">
        <f>'1 set'!O31</f>
        <v/>
      </c>
      <c r="P31" s="110">
        <f ca="1">'1 set'!P31</f>
        <v>1</v>
      </c>
      <c r="Q31" s="110">
        <f ca="1">'1 set'!Q31</f>
        <v>1</v>
      </c>
      <c r="R31" s="110"/>
      <c r="T31" s="1">
        <v>3</v>
      </c>
      <c r="U31" s="76" t="s">
        <v>147</v>
      </c>
      <c r="AA31" s="499" t="str">
        <f>$G$23</f>
        <v>S</v>
      </c>
      <c r="AB31" s="500"/>
      <c r="AC31" s="500"/>
      <c r="AD31" s="500"/>
      <c r="AE31" s="500"/>
      <c r="AF31" s="501"/>
      <c r="AG31" s="499" t="str">
        <f>$G$24</f>
        <v>R</v>
      </c>
      <c r="AH31" s="500"/>
      <c r="AI31" s="500"/>
      <c r="AJ31" s="500"/>
      <c r="AK31" s="501"/>
      <c r="AL31" s="499" t="str">
        <f>$G$26</f>
        <v>D</v>
      </c>
      <c r="AM31" s="500"/>
      <c r="AN31" s="500"/>
      <c r="AO31" s="500"/>
      <c r="AP31" s="501"/>
      <c r="AQ31" s="499" t="str">
        <f>$G$27</f>
        <v>L</v>
      </c>
      <c r="AR31" s="500"/>
      <c r="AS31" s="500"/>
      <c r="AT31" s="500"/>
      <c r="AU31" s="500"/>
      <c r="AV31" s="499" t="str">
        <f>$G$22</f>
        <v>A</v>
      </c>
      <c r="AW31" s="500"/>
      <c r="AX31" s="500"/>
      <c r="AY31" s="500"/>
      <c r="AZ31" s="501"/>
      <c r="BA31" s="500" t="str">
        <f>$G$32</f>
        <v>X</v>
      </c>
      <c r="BB31" s="500"/>
      <c r="BC31" s="500"/>
      <c r="BD31" s="500"/>
      <c r="BE31" s="501"/>
      <c r="BF31" s="500" t="str">
        <f>$G$25</f>
        <v>B</v>
      </c>
      <c r="BG31" s="500"/>
      <c r="BH31" s="500"/>
      <c r="BI31" s="500"/>
      <c r="BJ31" s="501"/>
      <c r="BM31" s="499" t="str">
        <f>$G$23</f>
        <v>S</v>
      </c>
      <c r="BN31" s="500"/>
      <c r="BO31" s="500"/>
      <c r="BP31" s="500"/>
      <c r="BQ31" s="500"/>
      <c r="BR31" s="501"/>
      <c r="BS31" s="499" t="str">
        <f>$G$24</f>
        <v>R</v>
      </c>
      <c r="BT31" s="500"/>
      <c r="BU31" s="500"/>
      <c r="BV31" s="500"/>
      <c r="BW31" s="501"/>
      <c r="BX31" s="499" t="str">
        <f>$G$26</f>
        <v>D</v>
      </c>
      <c r="BY31" s="500"/>
      <c r="BZ31" s="500"/>
      <c r="CA31" s="500"/>
      <c r="CB31" s="501"/>
      <c r="CC31" s="499" t="str">
        <f>$G$27</f>
        <v>L</v>
      </c>
      <c r="CD31" s="500"/>
      <c r="CE31" s="500"/>
      <c r="CF31" s="500"/>
      <c r="CG31" s="500"/>
      <c r="CH31" s="499" t="str">
        <f>$G$22</f>
        <v>A</v>
      </c>
      <c r="CI31" s="500"/>
      <c r="CJ31" s="500"/>
      <c r="CK31" s="500"/>
      <c r="CL31" s="501"/>
      <c r="CM31" s="500" t="str">
        <f>$G$32</f>
        <v>X</v>
      </c>
      <c r="CN31" s="500"/>
      <c r="CO31" s="500"/>
      <c r="CP31" s="500"/>
      <c r="CQ31" s="501"/>
      <c r="CR31" s="500" t="str">
        <f>$G$25</f>
        <v>B</v>
      </c>
      <c r="CS31" s="500"/>
      <c r="CT31" s="500"/>
      <c r="CU31" s="500"/>
      <c r="CV31" s="501"/>
      <c r="CW31" s="31"/>
    </row>
    <row r="32" spans="1:101" ht="15.75" thickBot="1" x14ac:dyDescent="0.3">
      <c r="C32" s="380" t="str">
        <f t="shared" ca="1" si="5"/>
        <v/>
      </c>
      <c r="E32" s="519" t="s">
        <v>94</v>
      </c>
      <c r="F32" s="519"/>
      <c r="G32" s="380" t="s">
        <v>151</v>
      </c>
      <c r="I32" s="409" t="e">
        <f t="shared" ca="1" si="6"/>
        <v>#NAME?</v>
      </c>
      <c r="K32" s="110">
        <f>'1 set'!K32</f>
        <v>0</v>
      </c>
      <c r="L32" s="110" t="str">
        <f>'1 set'!L32</f>
        <v/>
      </c>
      <c r="M32" s="110" t="str">
        <f>'1 set'!M32</f>
        <v/>
      </c>
      <c r="N32" s="110" t="str">
        <f>'1 set'!N32</f>
        <v/>
      </c>
      <c r="O32" s="110" t="str">
        <f>'1 set'!O32</f>
        <v/>
      </c>
      <c r="P32" s="110">
        <f ca="1">'1 set'!P32</f>
        <v>1</v>
      </c>
      <c r="Q32" s="110">
        <f ca="1">'1 set'!Q32</f>
        <v>1</v>
      </c>
      <c r="R32" s="110"/>
      <c r="T32" s="1">
        <v>4</v>
      </c>
      <c r="U32" s="76" t="s">
        <v>148</v>
      </c>
      <c r="Z32" s="125" t="s">
        <v>127</v>
      </c>
      <c r="AA32" s="176" t="str">
        <f>$G$29</f>
        <v>P</v>
      </c>
      <c r="AB32" s="170" t="str">
        <f>$G$31</f>
        <v>C</v>
      </c>
      <c r="AC32" s="170" t="str">
        <f>$G$28</f>
        <v>E</v>
      </c>
      <c r="AD32" s="97"/>
      <c r="AE32" s="392" t="s">
        <v>10</v>
      </c>
      <c r="AF32" s="119" t="s">
        <v>128</v>
      </c>
      <c r="AG32" s="175" t="str">
        <f>$G$30</f>
        <v>EX</v>
      </c>
      <c r="AH32" s="176" t="str">
        <f>$G$31</f>
        <v>C</v>
      </c>
      <c r="AI32" s="176" t="str">
        <f>$G$28</f>
        <v>E</v>
      </c>
      <c r="AJ32" s="393" t="s">
        <v>10</v>
      </c>
      <c r="AK32" s="138" t="s">
        <v>128</v>
      </c>
      <c r="AL32" s="175" t="str">
        <f>$G$30</f>
        <v>EX</v>
      </c>
      <c r="AM32" s="176" t="str">
        <f>$G$31</f>
        <v>C</v>
      </c>
      <c r="AN32" s="176" t="str">
        <f>$G$28</f>
        <v>E</v>
      </c>
      <c r="AO32" s="161" t="s">
        <v>10</v>
      </c>
      <c r="AP32" s="138" t="s">
        <v>128</v>
      </c>
      <c r="AQ32" s="175" t="str">
        <f>$G$30</f>
        <v>EX</v>
      </c>
      <c r="AR32" s="176" t="str">
        <f>$G$31</f>
        <v>C</v>
      </c>
      <c r="AS32" s="176" t="str">
        <f>$G$28</f>
        <v>E</v>
      </c>
      <c r="AT32" s="393" t="s">
        <v>10</v>
      </c>
      <c r="AU32" s="155" t="s">
        <v>128</v>
      </c>
      <c r="AV32" s="175" t="str">
        <f>$G$29</f>
        <v>P</v>
      </c>
      <c r="AW32" s="176" t="str">
        <f>$G$31</f>
        <v>C</v>
      </c>
      <c r="AX32" s="176" t="str">
        <f>$G$28</f>
        <v>E</v>
      </c>
      <c r="AY32" s="393" t="s">
        <v>10</v>
      </c>
      <c r="AZ32" s="138" t="s">
        <v>128</v>
      </c>
      <c r="BA32" s="176" t="str">
        <f>$G$29</f>
        <v>P</v>
      </c>
      <c r="BB32" s="176" t="str">
        <f>$G$31</f>
        <v>C</v>
      </c>
      <c r="BC32" s="176" t="str">
        <f>$G$28</f>
        <v>E</v>
      </c>
      <c r="BD32" s="393" t="s">
        <v>10</v>
      </c>
      <c r="BE32" s="138" t="s">
        <v>128</v>
      </c>
      <c r="BF32" s="176" t="str">
        <f>$G$29</f>
        <v>P</v>
      </c>
      <c r="BG32" s="170" t="str">
        <f>$G$31</f>
        <v>C</v>
      </c>
      <c r="BH32" s="170" t="str">
        <f>$G$28</f>
        <v>E</v>
      </c>
      <c r="BI32" s="392" t="s">
        <v>10</v>
      </c>
      <c r="BJ32" s="138" t="s">
        <v>128</v>
      </c>
      <c r="BL32" s="125" t="s">
        <v>127</v>
      </c>
      <c r="BM32" s="175" t="str">
        <f>$G$29</f>
        <v>P</v>
      </c>
      <c r="BN32" s="176" t="str">
        <f>$G$31</f>
        <v>C</v>
      </c>
      <c r="BO32" s="176" t="str">
        <f>$G$28</f>
        <v>E</v>
      </c>
      <c r="BP32" s="95"/>
      <c r="BQ32" s="393" t="s">
        <v>10</v>
      </c>
      <c r="BR32" s="138" t="s">
        <v>128</v>
      </c>
      <c r="BS32" s="175" t="str">
        <f>$G$30</f>
        <v>EX</v>
      </c>
      <c r="BT32" s="176" t="str">
        <f>$G$31</f>
        <v>C</v>
      </c>
      <c r="BU32" s="176" t="str">
        <f>$G$28</f>
        <v>E</v>
      </c>
      <c r="BV32" s="393" t="s">
        <v>10</v>
      </c>
      <c r="BW32" s="138" t="s">
        <v>128</v>
      </c>
      <c r="BX32" s="175" t="str">
        <f>$G$30</f>
        <v>EX</v>
      </c>
      <c r="BY32" s="176" t="str">
        <f>$G$31</f>
        <v>C</v>
      </c>
      <c r="BZ32" s="176" t="str">
        <f>$G$28</f>
        <v>E</v>
      </c>
      <c r="CA32" s="161" t="s">
        <v>10</v>
      </c>
      <c r="CB32" s="138" t="s">
        <v>128</v>
      </c>
      <c r="CC32" s="175" t="str">
        <f>$G$30</f>
        <v>EX</v>
      </c>
      <c r="CD32" s="176" t="str">
        <f>$G$31</f>
        <v>C</v>
      </c>
      <c r="CE32" s="176" t="str">
        <f>$G$28</f>
        <v>E</v>
      </c>
      <c r="CF32" s="393" t="s">
        <v>10</v>
      </c>
      <c r="CG32" s="155" t="s">
        <v>128</v>
      </c>
      <c r="CH32" s="175" t="str">
        <f>$G$29</f>
        <v>P</v>
      </c>
      <c r="CI32" s="176" t="str">
        <f>$G$31</f>
        <v>C</v>
      </c>
      <c r="CJ32" s="176" t="str">
        <f>$G$28</f>
        <v>E</v>
      </c>
      <c r="CK32" s="393" t="s">
        <v>10</v>
      </c>
      <c r="CL32" s="138" t="s">
        <v>128</v>
      </c>
      <c r="CM32" s="176" t="str">
        <f>$G$29</f>
        <v>P</v>
      </c>
      <c r="CN32" s="176" t="str">
        <f>$G$31</f>
        <v>C</v>
      </c>
      <c r="CO32" s="176" t="str">
        <f>$G$28</f>
        <v>E</v>
      </c>
      <c r="CP32" s="393" t="s">
        <v>10</v>
      </c>
      <c r="CQ32" s="138" t="s">
        <v>128</v>
      </c>
      <c r="CR32" s="176" t="str">
        <f>$G$29</f>
        <v>P</v>
      </c>
      <c r="CS32" s="176" t="str">
        <f>$G$31</f>
        <v>C</v>
      </c>
      <c r="CT32" s="176" t="str">
        <f>$G$28</f>
        <v>E</v>
      </c>
      <c r="CU32" s="393" t="s">
        <v>10</v>
      </c>
      <c r="CV32" s="138" t="s">
        <v>128</v>
      </c>
      <c r="CW32" s="31"/>
    </row>
    <row r="33" spans="3:101" ht="15" customHeight="1" x14ac:dyDescent="0.25">
      <c r="C33" s="380" t="str">
        <f t="shared" ca="1" si="5"/>
        <v/>
      </c>
      <c r="E33" s="519" t="s">
        <v>95</v>
      </c>
      <c r="F33" s="519"/>
      <c r="G33" s="380" t="s">
        <v>78</v>
      </c>
      <c r="I33" s="409" t="e">
        <f t="shared" ca="1" si="6"/>
        <v>#NAME?</v>
      </c>
      <c r="K33" s="110">
        <f>'1 set'!K33</f>
        <v>0</v>
      </c>
      <c r="L33" s="110" t="str">
        <f>'1 set'!L33</f>
        <v/>
      </c>
      <c r="M33" s="110" t="str">
        <f>'1 set'!M33</f>
        <v/>
      </c>
      <c r="N33" s="110" t="str">
        <f>'1 set'!N33</f>
        <v/>
      </c>
      <c r="O33" s="110" t="str">
        <f>'1 set'!O33</f>
        <v/>
      </c>
      <c r="P33" s="110">
        <f ca="1">'1 set'!P33</f>
        <v>1</v>
      </c>
      <c r="Q33" s="110">
        <f ca="1">'1 set'!Q33</f>
        <v>1</v>
      </c>
      <c r="R33" s="110"/>
      <c r="T33" s="1">
        <v>5</v>
      </c>
      <c r="U33" s="76" t="s">
        <v>149</v>
      </c>
      <c r="Y33" s="515">
        <f>F4</f>
        <v>13</v>
      </c>
      <c r="Z33" s="132">
        <v>1</v>
      </c>
      <c r="AA33" s="177">
        <f>COUNTIFS($L$5:$L$1500,$Y$33,$M$5:$M$1500,$Z$33,$N$5:$N$1500,$AA$31,$O$5:$O$1500,$AA$32)</f>
        <v>0</v>
      </c>
      <c r="AB33" s="178">
        <f>COUNTIFS($L$5:$L$1500,$Y$33,$M$5:$M$1500,$Z$33,$N$5:$N$1500,$AA$31,$O$5:$O$1500,AB$32)</f>
        <v>0</v>
      </c>
      <c r="AC33" s="178">
        <f>COUNTIFS($L$5:$L$1500,$Y$33,$M$5:$M$1500,$Z$33,$N$5:$N$1500,$AA$31,$O$5:$O$1500,AC$32)</f>
        <v>0</v>
      </c>
      <c r="AD33" s="149"/>
      <c r="AE33" s="149">
        <f t="shared" ref="AE33:AE39" si="16">SUM(AA33:AC33)</f>
        <v>0</v>
      </c>
      <c r="AF33" s="211" t="str">
        <f t="shared" ref="AF33:AF39" si="17">IF(AE33=0,"",((AA33*4)+(AB33*2)+(AC33*0))/AE33)</f>
        <v/>
      </c>
      <c r="AG33" s="174">
        <f>COUNTIFS($L$5:$L$1500,$Y$33,$M$5:$M$1500,$Z$33,$N$5:$N$1500,$AG$31,$O$5:$O$1500,AG$32)</f>
        <v>0</v>
      </c>
      <c r="AH33" s="174">
        <f t="shared" ref="AH33:AI38" si="18">COUNTIFS($L$5:$L$1500,$Y$33,$M$5:$M$1500,$Z33,$N$5:$N$1500,$AG$31,$O$5:$O$1500,AH$32)</f>
        <v>0</v>
      </c>
      <c r="AI33" s="174">
        <f t="shared" si="18"/>
        <v>0</v>
      </c>
      <c r="AJ33" s="146">
        <f t="shared" ref="AJ33:AJ39" si="19">SUM(AG33:AI33)</f>
        <v>0</v>
      </c>
      <c r="AK33" s="397" t="str">
        <f>IF(AJ33=0,"",((AG33*3)+(AH33*1.5)+(AI33*0))/AJ33)</f>
        <v/>
      </c>
      <c r="AL33" s="139">
        <f t="shared" ref="AL33:AN38" si="20">COUNTIFS($L$5:$L$1500,$Y$33,$M$5:$M$1500,$Z33,$N$5:$N$1500,$AL$31,$O$5:$O$1500,AL$32)</f>
        <v>0</v>
      </c>
      <c r="AM33" s="140">
        <f t="shared" si="20"/>
        <v>0</v>
      </c>
      <c r="AN33" s="140">
        <f t="shared" si="20"/>
        <v>0</v>
      </c>
      <c r="AO33" s="143">
        <f t="shared" ref="AO33:AO39" si="21">SUM(AL33:AN33)</f>
        <v>0</v>
      </c>
      <c r="AP33" s="127" t="str">
        <f t="shared" ref="AP33:AP39" si="22">IF(AO33=0,"",((AL33*3)+(AM33*1.5)+(AN33*0))/AO33)</f>
        <v/>
      </c>
      <c r="AQ33" s="174">
        <f t="shared" ref="AQ33:AS38" si="23">COUNTIFS($L$5:$L$1500,$Y$33,$M$5:$M$1500,$Z33,$N$5:$N$1500,$AQ$31,$O$5:$O$1500,AQ$32)</f>
        <v>0</v>
      </c>
      <c r="AR33" s="174">
        <f t="shared" si="23"/>
        <v>0</v>
      </c>
      <c r="AS33" s="174">
        <f t="shared" si="23"/>
        <v>0</v>
      </c>
      <c r="AT33" s="97">
        <f t="shared" ref="AT33:AT39" si="24">SUM(AQ33:AS33)</f>
        <v>0</v>
      </c>
      <c r="AU33" s="398" t="str">
        <f t="shared" ref="AU33:AU39" si="25">IF(AT33=0,"",((AQ33*3)+(AR33*1.5)+(AT33*0))/AT33)</f>
        <v/>
      </c>
      <c r="AV33" s="181">
        <f t="shared" ref="AV33:AX38" si="26">COUNTIFS($L$5:$L$1500,$Y$33,$M$5:$M$1500,$Z33,$N$5:$N$1500,$AV$31,$O$5:$O$1500,AV$32)</f>
        <v>0</v>
      </c>
      <c r="AW33" s="174">
        <f t="shared" si="26"/>
        <v>0</v>
      </c>
      <c r="AX33" s="174">
        <f t="shared" si="26"/>
        <v>0</v>
      </c>
      <c r="AY33" s="409">
        <f t="shared" ref="AY33:AY39" si="27">SUM(AV33:AX33)</f>
        <v>0</v>
      </c>
      <c r="AZ33" s="399" t="str">
        <f t="shared" ref="AZ33:AZ39" si="28">IF(AY33=0,"",((AV33*4)+(AW33*2)+(AX33*0))/AY33)</f>
        <v/>
      </c>
      <c r="BA33" s="174">
        <f t="shared" ref="BA33:BC38" si="29">COUNTIFS($L$5:$L$1500,$Y$33,$M$5:$M$1500,$Z33,$N$5:$N$1500,$BA$31,$O$5:$O$1500,BA$32)</f>
        <v>0</v>
      </c>
      <c r="BB33" s="174">
        <f t="shared" si="29"/>
        <v>0</v>
      </c>
      <c r="BC33" s="174">
        <f t="shared" si="29"/>
        <v>0</v>
      </c>
      <c r="BD33" s="409">
        <f t="shared" ref="BD33:BD39" si="30">SUM(BA33:BC33)</f>
        <v>0</v>
      </c>
      <c r="BE33" s="378" t="str">
        <f t="shared" ref="BE33:BE39" si="31">IF(BD33=0,"",((BA33*4)+(BB33*2)+(BC33*0))/BD33)</f>
        <v/>
      </c>
      <c r="BF33" s="172">
        <f t="shared" ref="BF33:BH38" si="32">COUNTIFS($L$5:$L$1500,$Y$33,$M$5:$M$1500,$Z33,$N$5:$N$1500,$BF$31,$O$5:$O$1500,BF$32)</f>
        <v>0</v>
      </c>
      <c r="BG33" s="172">
        <f t="shared" si="32"/>
        <v>0</v>
      </c>
      <c r="BH33" s="172">
        <f t="shared" si="32"/>
        <v>0</v>
      </c>
      <c r="BI33" s="97">
        <f t="shared" ref="BI33:BI39" si="33">SUM(BF33:BH33)</f>
        <v>0</v>
      </c>
      <c r="BJ33" s="399" t="str">
        <f t="shared" ref="BJ33:BJ39" si="34">IF(BI33=0,"",((BF33*4)+(BG33*2)+(BH33*0))/BI33)</f>
        <v/>
      </c>
      <c r="BK33" s="512" t="str">
        <f>H4</f>
        <v>AA</v>
      </c>
      <c r="BL33" s="404">
        <v>1</v>
      </c>
      <c r="BM33" s="172">
        <f>COUNTIFS($L$5:$L$1500,$BK$33,$M$5:$M$1500,$Z$33,$N$5:$N$1500,$AA$31,$O$5:$O$1500,$AA$32)</f>
        <v>0</v>
      </c>
      <c r="BN33" s="172">
        <f>COUNTIFS($L$5:$L$1500,$BK$33,$M$5:$M$1500,$Z$33,$N$5:$N$1500,$AA$31,$O$5:$O$1500,BN$32)</f>
        <v>0</v>
      </c>
      <c r="BO33" s="172">
        <f>COUNTIFS($L$5:$L$1500,$BK$33,$M$5:$M$1500,$Z$33,$N$5:$N$1500,$AA$31,$O$5:$O$1500,BO$32)</f>
        <v>0</v>
      </c>
      <c r="BP33" s="172"/>
      <c r="BQ33" s="97">
        <f t="shared" ref="BQ33:BQ39" si="35">SUM(BM33:BO33)</f>
        <v>0</v>
      </c>
      <c r="BR33" s="397" t="str">
        <f t="shared" ref="BR33:BR39" si="36">IF(BQ33=0,"",((BM33*4)+(BN33*2)+(BO33*0))/BQ33)</f>
        <v/>
      </c>
      <c r="BS33" s="172">
        <f>COUNTIFS($L$5:$L$1500,$BK$33,$M$5:$M$1500,$Z$33,$N$5:$N$1500,$AG$31,$O$5:$O$1500,BS$32)</f>
        <v>0</v>
      </c>
      <c r="BT33" s="172">
        <f t="shared" ref="BT33:BU38" si="37">COUNTIFS($L$5:$L$1500,$BK$33,$M$5:$M$1500,$Z33,$N$5:$N$1500,$AG$31,$O$5:$O$1500,BT$32)</f>
        <v>0</v>
      </c>
      <c r="BU33" s="172">
        <f t="shared" si="37"/>
        <v>0</v>
      </c>
      <c r="BV33" s="97">
        <f t="shared" ref="BV33:BV39" si="38">SUM(BS33:BU33)</f>
        <v>0</v>
      </c>
      <c r="BW33" s="397" t="str">
        <f>IF(BV33=0,"",((BS33*3)+(BT33*1.5)+(BU33*0))/BV33)</f>
        <v/>
      </c>
      <c r="BX33" s="172">
        <f t="shared" ref="BX33:BZ38" si="39">COUNTIFS($L$5:$L$1500,$BK$33,$M$5:$M$1500,$Z33,$N$5:$N$1500,$AL$31,$O$5:$O$1500,BX$32)</f>
        <v>0</v>
      </c>
      <c r="BY33" s="172">
        <f t="shared" si="39"/>
        <v>0</v>
      </c>
      <c r="BZ33" s="172">
        <f t="shared" si="39"/>
        <v>0</v>
      </c>
      <c r="CA33" s="97">
        <f t="shared" ref="CA33:CA39" si="40">SUM(BX33:BZ33)</f>
        <v>0</v>
      </c>
      <c r="CB33" s="397" t="str">
        <f>IF(CA33=0,"",((BX33*3)+(BY33*1.5)+(BZ33*0))/CA33)</f>
        <v/>
      </c>
      <c r="CC33" s="172">
        <f t="shared" ref="CC33:CE38" si="41">COUNTIFS($L$5:$L$1500,$BK$33,$M$5:$M$1500,$Z33,$N$5:$N$1500,$AQ$31,$O$5:$O$1500,CC$32)</f>
        <v>0</v>
      </c>
      <c r="CD33" s="172">
        <f t="shared" si="41"/>
        <v>0</v>
      </c>
      <c r="CE33" s="172">
        <f t="shared" si="41"/>
        <v>0</v>
      </c>
      <c r="CF33" s="97">
        <f t="shared" ref="CF33:CF39" si="42">SUM(CC33:CE33)</f>
        <v>0</v>
      </c>
      <c r="CG33" s="397" t="str">
        <f>IF(CF33=0,"",((CC33*3)+(CD33*1.5)+(CE33*0))/CF33)</f>
        <v/>
      </c>
      <c r="CH33" s="185">
        <f t="shared" ref="CH33:CJ38" si="43">COUNTIFS($L$5:$L$1500,$BK$33,$M$5:$M$1500,$Z33,$N$5:$N$1500,$AV$31,$O$5:$O$1500,CH$32)</f>
        <v>0</v>
      </c>
      <c r="CI33" s="172">
        <f t="shared" si="43"/>
        <v>0</v>
      </c>
      <c r="CJ33" s="172">
        <f t="shared" si="43"/>
        <v>0</v>
      </c>
      <c r="CK33" s="97">
        <f t="shared" ref="CK33:CK39" si="44">SUM(CH33:CJ33)</f>
        <v>0</v>
      </c>
      <c r="CL33" s="400" t="str">
        <f t="shared" ref="CL33:CL39" si="45">IF(CK33=0,"",((CH33*4)+(CI33*2)+(CJ33*0))/CK33)</f>
        <v/>
      </c>
      <c r="CM33" s="185">
        <f t="shared" ref="CM33:CO38" si="46">COUNTIFS($L$5:$L$1500,$BK$33,$M$5:$M$1500,$Z33,$N$5:$N$1500,$BA$31,$O$5:$O$1500,CM$32)</f>
        <v>0</v>
      </c>
      <c r="CN33" s="172">
        <f t="shared" si="46"/>
        <v>0</v>
      </c>
      <c r="CO33" s="172">
        <f t="shared" si="46"/>
        <v>0</v>
      </c>
      <c r="CP33" s="97">
        <f t="shared" ref="CP33:CP39" si="47">SUM(CM33:CO33)</f>
        <v>0</v>
      </c>
      <c r="CQ33" s="397" t="str">
        <f t="shared" ref="CQ33:CQ39" si="48">IF(CP33=0,"",((CM33*4)+(CN33*2)+(CO33*0))/CP33)</f>
        <v/>
      </c>
      <c r="CR33" s="172">
        <f t="shared" ref="CR33:CT38" si="49">COUNTIFS($L$5:$L$1500,$BK$33,$M$5:$M$1500,$Z33,$N$5:$N$1500,$BF$31,$O$5:$O$1500,CR$32)</f>
        <v>0</v>
      </c>
      <c r="CS33" s="172">
        <f t="shared" si="49"/>
        <v>0</v>
      </c>
      <c r="CT33" s="172">
        <f t="shared" si="49"/>
        <v>0</v>
      </c>
      <c r="CU33" s="97">
        <f t="shared" ref="CU33:CU39" si="50">SUM(CR33:CT33)</f>
        <v>0</v>
      </c>
      <c r="CV33" s="397" t="str">
        <f t="shared" ref="CV33:CV39" si="51">IF(CU33=0,"",((CR33*4)+(CS33*2)+(CT33*0))/CU33)</f>
        <v/>
      </c>
      <c r="CW33" s="98"/>
    </row>
    <row r="34" spans="3:101" ht="15.75" thickBot="1" x14ac:dyDescent="0.3">
      <c r="C34" s="380" t="str">
        <f t="shared" ca="1" si="5"/>
        <v/>
      </c>
      <c r="E34" s="519" t="s">
        <v>96</v>
      </c>
      <c r="F34" s="519"/>
      <c r="G34" s="380" t="s">
        <v>79</v>
      </c>
      <c r="I34" s="409" t="e">
        <f t="shared" ca="1" si="6"/>
        <v>#NAME?</v>
      </c>
      <c r="K34" s="110">
        <f>'1 set'!K34</f>
        <v>0</v>
      </c>
      <c r="L34" s="110" t="str">
        <f>'1 set'!L34</f>
        <v/>
      </c>
      <c r="M34" s="110" t="str">
        <f>'1 set'!M34</f>
        <v/>
      </c>
      <c r="N34" s="110" t="str">
        <f>'1 set'!N34</f>
        <v/>
      </c>
      <c r="O34" s="110" t="str">
        <f>'1 set'!O34</f>
        <v/>
      </c>
      <c r="P34" s="110">
        <f ca="1">'1 set'!P34</f>
        <v>1</v>
      </c>
      <c r="Q34" s="110">
        <f ca="1">'1 set'!Q34</f>
        <v>1</v>
      </c>
      <c r="R34" s="110"/>
      <c r="T34" s="23">
        <v>6</v>
      </c>
      <c r="U34" s="78" t="s">
        <v>150</v>
      </c>
      <c r="Y34" s="517"/>
      <c r="Z34" s="129">
        <v>2</v>
      </c>
      <c r="AA34" s="173">
        <f>COUNTIFS($L$5:$L$1500,$Y$33,$M$5:$M$1500,$Z34,$N$5:$N$1500,$AA$31,$O$5:$O$1500,$AA$32)</f>
        <v>0</v>
      </c>
      <c r="AB34" s="173">
        <f>COUNTIFS($L$5:$L$1500,$Y$33,$M$5:$M$1500,$Z34,$N$5:$N$1500,$AA$31,$O$5:$O$1500,$AB$32)</f>
        <v>0</v>
      </c>
      <c r="AC34" s="173">
        <f>COUNTIFS($L$5:$L$1500,$Y$33,$M$5:$M$1500,$Z34,$N$5:$N$1500,$AA$31,$O$5:$O$1500,$AC$32)</f>
        <v>0</v>
      </c>
      <c r="AD34" s="147"/>
      <c r="AE34" s="147">
        <f t="shared" si="16"/>
        <v>0</v>
      </c>
      <c r="AF34" s="137" t="str">
        <f t="shared" si="17"/>
        <v/>
      </c>
      <c r="AG34" s="173">
        <f>COUNTIFS($L$5:$L$1500,$Y$33,$M$5:$M$1500,$Z34,$N$5:$N$1500,$AG$31,$O$5:$O$1500,AG$32)</f>
        <v>0</v>
      </c>
      <c r="AH34" s="173">
        <f t="shared" si="18"/>
        <v>0</v>
      </c>
      <c r="AI34" s="173">
        <f t="shared" si="18"/>
        <v>0</v>
      </c>
      <c r="AJ34" s="147">
        <f t="shared" si="19"/>
        <v>0</v>
      </c>
      <c r="AK34" s="137" t="str">
        <f t="shared" ref="AK34:AK39" si="52">IF(AJ34=0,"",((AG34*3)+(AH34*1.5)+(AI34*0))/AJ34)</f>
        <v/>
      </c>
      <c r="AL34" s="141">
        <f t="shared" si="20"/>
        <v>0</v>
      </c>
      <c r="AM34" s="142">
        <f t="shared" si="20"/>
        <v>0</v>
      </c>
      <c r="AN34" s="142">
        <f t="shared" si="20"/>
        <v>0</v>
      </c>
      <c r="AO34" s="144">
        <f t="shared" si="21"/>
        <v>0</v>
      </c>
      <c r="AP34" s="131" t="str">
        <f t="shared" si="22"/>
        <v/>
      </c>
      <c r="AQ34" s="173">
        <f t="shared" si="23"/>
        <v>0</v>
      </c>
      <c r="AR34" s="173">
        <f t="shared" si="23"/>
        <v>0</v>
      </c>
      <c r="AS34" s="173">
        <f t="shared" si="23"/>
        <v>0</v>
      </c>
      <c r="AT34" s="130">
        <f t="shared" si="24"/>
        <v>0</v>
      </c>
      <c r="AU34" s="162" t="str">
        <f t="shared" si="25"/>
        <v/>
      </c>
      <c r="AV34" s="182">
        <f t="shared" si="26"/>
        <v>0</v>
      </c>
      <c r="AW34" s="173">
        <f t="shared" si="26"/>
        <v>0</v>
      </c>
      <c r="AX34" s="173">
        <f t="shared" si="26"/>
        <v>0</v>
      </c>
      <c r="AY34" s="130">
        <f t="shared" si="27"/>
        <v>0</v>
      </c>
      <c r="AZ34" s="137" t="str">
        <f t="shared" si="28"/>
        <v/>
      </c>
      <c r="BA34" s="173">
        <f t="shared" si="29"/>
        <v>0</v>
      </c>
      <c r="BB34" s="173">
        <f t="shared" si="29"/>
        <v>0</v>
      </c>
      <c r="BC34" s="173">
        <f t="shared" si="29"/>
        <v>0</v>
      </c>
      <c r="BD34" s="130">
        <f t="shared" si="30"/>
        <v>0</v>
      </c>
      <c r="BE34" s="136" t="str">
        <f t="shared" si="31"/>
        <v/>
      </c>
      <c r="BF34" s="173">
        <f t="shared" si="32"/>
        <v>0</v>
      </c>
      <c r="BG34" s="173">
        <f t="shared" si="32"/>
        <v>0</v>
      </c>
      <c r="BH34" s="173">
        <f t="shared" si="32"/>
        <v>0</v>
      </c>
      <c r="BI34" s="130">
        <f t="shared" si="33"/>
        <v>0</v>
      </c>
      <c r="BJ34" s="137" t="str">
        <f t="shared" si="34"/>
        <v/>
      </c>
      <c r="BK34" s="513"/>
      <c r="BL34" s="126">
        <v>2</v>
      </c>
      <c r="BM34" s="236">
        <f>COUNTIFS($L$5:$L$1500,$BK$33,$M$5:$M$1500,$Z34,$N$5:$N$1500,$AA$31,$O$5:$O$1500,$AA$32)</f>
        <v>0</v>
      </c>
      <c r="BN34" s="236">
        <f>COUNTIFS($L$5:$L$1500,$BK$33,$M$5:$M$1500,$Z34,$N$5:$N$1500,$AA$31,$O$5:$O$1500,$AB$32)</f>
        <v>0</v>
      </c>
      <c r="BO34" s="236">
        <f>COUNTIFS($L$5:$L$1500,$BK$33,$M$5:$M$1500,$Z34,$N$5:$N$1500,$AA$31,$O$5:$O$1500,$AC$32)</f>
        <v>0</v>
      </c>
      <c r="BP34" s="236"/>
      <c r="BQ34" s="233">
        <f t="shared" si="35"/>
        <v>0</v>
      </c>
      <c r="BR34" s="240" t="str">
        <f t="shared" si="36"/>
        <v/>
      </c>
      <c r="BS34" s="236">
        <f>COUNTIFS($L$5:$L$1500,$BK$33,$M$5:$M$1500,$Z34,$N$5:$N$1500,$AG$31,$O$5:$O$1500,BS$32)</f>
        <v>0</v>
      </c>
      <c r="BT34" s="236">
        <f t="shared" si="37"/>
        <v>0</v>
      </c>
      <c r="BU34" s="236">
        <f t="shared" si="37"/>
        <v>0</v>
      </c>
      <c r="BV34" s="233">
        <f t="shared" si="38"/>
        <v>0</v>
      </c>
      <c r="BW34" s="240" t="str">
        <f t="shared" ref="BW34:BW39" si="53">IF(BV34=0,"",((BS34*3)+(BT34*1.5)+(BU34*0))/BV34)</f>
        <v/>
      </c>
      <c r="BX34" s="236">
        <f t="shared" si="39"/>
        <v>0</v>
      </c>
      <c r="BY34" s="236">
        <f t="shared" si="39"/>
        <v>0</v>
      </c>
      <c r="BZ34" s="236">
        <f t="shared" si="39"/>
        <v>0</v>
      </c>
      <c r="CA34" s="233">
        <f t="shared" si="40"/>
        <v>0</v>
      </c>
      <c r="CB34" s="240" t="str">
        <f t="shared" ref="CB34:CB39" si="54">IF(CA34=0,"",((BX34*3)+(BY34*1.5)+(BZ34*0))/CA34)</f>
        <v/>
      </c>
      <c r="CC34" s="236">
        <f t="shared" si="41"/>
        <v>0</v>
      </c>
      <c r="CD34" s="236">
        <f t="shared" si="41"/>
        <v>0</v>
      </c>
      <c r="CE34" s="236">
        <f t="shared" si="41"/>
        <v>0</v>
      </c>
      <c r="CF34" s="233">
        <f t="shared" si="42"/>
        <v>0</v>
      </c>
      <c r="CG34" s="240" t="str">
        <f t="shared" ref="CG34:CG39" si="55">IF(CF34=0,"",((CC34*3)+(CD34*1.5)+(CE34*0))/CF34)</f>
        <v/>
      </c>
      <c r="CH34" s="237">
        <f t="shared" si="43"/>
        <v>0</v>
      </c>
      <c r="CI34" s="236">
        <f t="shared" si="43"/>
        <v>0</v>
      </c>
      <c r="CJ34" s="236">
        <f t="shared" si="43"/>
        <v>0</v>
      </c>
      <c r="CK34" s="233">
        <f t="shared" si="44"/>
        <v>0</v>
      </c>
      <c r="CL34" s="242" t="str">
        <f t="shared" si="45"/>
        <v/>
      </c>
      <c r="CM34" s="237">
        <f t="shared" si="46"/>
        <v>0</v>
      </c>
      <c r="CN34" s="236">
        <f t="shared" si="46"/>
        <v>0</v>
      </c>
      <c r="CO34" s="236">
        <f t="shared" si="46"/>
        <v>0</v>
      </c>
      <c r="CP34" s="233">
        <f t="shared" si="47"/>
        <v>0</v>
      </c>
      <c r="CQ34" s="240" t="str">
        <f t="shared" si="48"/>
        <v/>
      </c>
      <c r="CR34" s="236">
        <f t="shared" si="49"/>
        <v>0</v>
      </c>
      <c r="CS34" s="236">
        <f t="shared" si="49"/>
        <v>0</v>
      </c>
      <c r="CT34" s="236">
        <f t="shared" si="49"/>
        <v>0</v>
      </c>
      <c r="CU34" s="233">
        <f t="shared" si="50"/>
        <v>0</v>
      </c>
      <c r="CV34" s="240" t="str">
        <f t="shared" si="51"/>
        <v/>
      </c>
      <c r="CW34" s="98"/>
    </row>
    <row r="35" spans="3:101" x14ac:dyDescent="0.25">
      <c r="C35" s="380" t="str">
        <f t="shared" ca="1" si="5"/>
        <v/>
      </c>
      <c r="E35" s="519" t="s">
        <v>97</v>
      </c>
      <c r="F35" s="519"/>
      <c r="G35" s="380" t="s">
        <v>80</v>
      </c>
      <c r="I35" s="409" t="e">
        <f t="shared" ca="1" si="6"/>
        <v>#NAME?</v>
      </c>
      <c r="K35" s="110">
        <f>'1 set'!K35</f>
        <v>0</v>
      </c>
      <c r="L35" s="110" t="str">
        <f>'1 set'!L35</f>
        <v/>
      </c>
      <c r="M35" s="110" t="str">
        <f>'1 set'!M35</f>
        <v/>
      </c>
      <c r="N35" s="110" t="str">
        <f>'1 set'!N35</f>
        <v/>
      </c>
      <c r="O35" s="110" t="str">
        <f>'1 set'!O35</f>
        <v/>
      </c>
      <c r="P35" s="110">
        <f ca="1">'1 set'!P35</f>
        <v>1</v>
      </c>
      <c r="Q35" s="110">
        <f ca="1">'1 set'!Q35</f>
        <v>1</v>
      </c>
      <c r="R35" s="110"/>
      <c r="Y35" s="517"/>
      <c r="Z35" s="132">
        <v>3</v>
      </c>
      <c r="AA35" s="177">
        <f>COUNTIFS($L$5:$L$1500,$Y$33,$M$5:$M$1500,$Z35,$N$5:$N$1500,$AA$31,$O$5:$O$1500,$AA$32)</f>
        <v>0</v>
      </c>
      <c r="AB35" s="177">
        <f>COUNTIFS($L$5:$L$1500,$Y$33,$M$5:$M$1500,$Z35,$N$5:$N$1500,$AA$31,$O$5:$O$1500,$AB$32)</f>
        <v>0</v>
      </c>
      <c r="AC35" s="177">
        <f>COUNTIFS($L$5:$L$1500,$Y$33,$M$5:$M$1500,$Z35,$N$5:$N$1500,$AA$31,$O$5:$O$1500,$AC$32)</f>
        <v>0</v>
      </c>
      <c r="AD35" s="150"/>
      <c r="AE35" s="150">
        <f t="shared" si="16"/>
        <v>0</v>
      </c>
      <c r="AF35" s="213" t="str">
        <f t="shared" si="17"/>
        <v/>
      </c>
      <c r="AG35" s="174">
        <f>COUNTIFS($L$5:$L$1500,$Y$33,$M$5:$M$1500,$Z35,$N$5:$N$1500,$AG$31,$O$5:$O$1500,AG$32)</f>
        <v>0</v>
      </c>
      <c r="AH35" s="174">
        <f t="shared" si="18"/>
        <v>0</v>
      </c>
      <c r="AI35" s="174">
        <f t="shared" si="18"/>
        <v>0</v>
      </c>
      <c r="AJ35" s="148">
        <f t="shared" si="19"/>
        <v>0</v>
      </c>
      <c r="AK35" s="399" t="str">
        <f t="shared" si="52"/>
        <v/>
      </c>
      <c r="AL35" s="139">
        <f t="shared" si="20"/>
        <v>0</v>
      </c>
      <c r="AM35" s="140">
        <f t="shared" si="20"/>
        <v>0</v>
      </c>
      <c r="AN35" s="140">
        <f t="shared" si="20"/>
        <v>0</v>
      </c>
      <c r="AO35" s="143">
        <f t="shared" si="21"/>
        <v>0</v>
      </c>
      <c r="AP35" s="34" t="str">
        <f t="shared" si="22"/>
        <v/>
      </c>
      <c r="AQ35" s="174">
        <f t="shared" si="23"/>
        <v>0</v>
      </c>
      <c r="AR35" s="174">
        <f t="shared" si="23"/>
        <v>0</v>
      </c>
      <c r="AS35" s="174">
        <f t="shared" si="23"/>
        <v>0</v>
      </c>
      <c r="AT35" s="409">
        <f t="shared" si="24"/>
        <v>0</v>
      </c>
      <c r="AU35" s="398" t="str">
        <f t="shared" si="25"/>
        <v/>
      </c>
      <c r="AV35" s="181">
        <f t="shared" si="26"/>
        <v>0</v>
      </c>
      <c r="AW35" s="174">
        <f t="shared" si="26"/>
        <v>1</v>
      </c>
      <c r="AX35" s="174">
        <f t="shared" si="26"/>
        <v>0</v>
      </c>
      <c r="AY35" s="409">
        <f t="shared" si="27"/>
        <v>1</v>
      </c>
      <c r="AZ35" s="399">
        <f t="shared" si="28"/>
        <v>2</v>
      </c>
      <c r="BA35" s="174">
        <f t="shared" si="29"/>
        <v>0</v>
      </c>
      <c r="BB35" s="174">
        <f t="shared" si="29"/>
        <v>0</v>
      </c>
      <c r="BC35" s="174">
        <f t="shared" si="29"/>
        <v>0</v>
      </c>
      <c r="BD35" s="409">
        <f t="shared" si="30"/>
        <v>0</v>
      </c>
      <c r="BE35" s="378" t="str">
        <f t="shared" si="31"/>
        <v/>
      </c>
      <c r="BF35" s="174">
        <f t="shared" si="32"/>
        <v>0</v>
      </c>
      <c r="BG35" s="174">
        <f t="shared" si="32"/>
        <v>0</v>
      </c>
      <c r="BH35" s="174">
        <f t="shared" si="32"/>
        <v>0</v>
      </c>
      <c r="BI35" s="409">
        <f t="shared" si="33"/>
        <v>0</v>
      </c>
      <c r="BJ35" s="399" t="str">
        <f t="shared" si="34"/>
        <v/>
      </c>
      <c r="BK35" s="513"/>
      <c r="BL35" s="132">
        <v>3</v>
      </c>
      <c r="BM35" s="174">
        <f>COUNTIFS($L$5:$L$1500,$BK$33,$M$5:$M$1500,$Z35,$N$5:$N$1500,$AA$31,$O$5:$O$1500,$AA$32)</f>
        <v>0</v>
      </c>
      <c r="BN35" s="174">
        <f>COUNTIFS($L$5:$L$1500,$BK$33,$M$5:$M$1500,$Z35,$N$5:$N$1500,$AA$31,$O$5:$O$1500,$AB$32)</f>
        <v>0</v>
      </c>
      <c r="BO35" s="174">
        <f>COUNTIFS($L$5:$L$1500,$BK$33,$M$5:$M$1500,$Z35,$N$5:$N$1500,$AA$31,$O$5:$O$1500,$AC$32)</f>
        <v>0</v>
      </c>
      <c r="BP35" s="174"/>
      <c r="BQ35" s="409">
        <f t="shared" si="35"/>
        <v>0</v>
      </c>
      <c r="BR35" s="399" t="str">
        <f t="shared" si="36"/>
        <v/>
      </c>
      <c r="BS35" s="174">
        <f>COUNTIFS($L$5:$L$1500,$BK$33,$M$5:$M$1500,$Z35,$N$5:$N$1500,$AG$31,$O$5:$O$1500,BS$32)</f>
        <v>0</v>
      </c>
      <c r="BT35" s="174">
        <f t="shared" si="37"/>
        <v>0</v>
      </c>
      <c r="BU35" s="174">
        <f t="shared" si="37"/>
        <v>0</v>
      </c>
      <c r="BV35" s="409">
        <f t="shared" si="38"/>
        <v>0</v>
      </c>
      <c r="BW35" s="399" t="str">
        <f t="shared" si="53"/>
        <v/>
      </c>
      <c r="BX35" s="174">
        <f t="shared" si="39"/>
        <v>0</v>
      </c>
      <c r="BY35" s="174">
        <f t="shared" si="39"/>
        <v>0</v>
      </c>
      <c r="BZ35" s="174">
        <f t="shared" si="39"/>
        <v>0</v>
      </c>
      <c r="CA35" s="409">
        <f t="shared" si="40"/>
        <v>0</v>
      </c>
      <c r="CB35" s="399" t="str">
        <f t="shared" si="54"/>
        <v/>
      </c>
      <c r="CC35" s="174">
        <f t="shared" si="41"/>
        <v>0</v>
      </c>
      <c r="CD35" s="174">
        <f t="shared" si="41"/>
        <v>0</v>
      </c>
      <c r="CE35" s="174">
        <f t="shared" si="41"/>
        <v>0</v>
      </c>
      <c r="CF35" s="409">
        <f t="shared" si="42"/>
        <v>0</v>
      </c>
      <c r="CG35" s="399" t="str">
        <f t="shared" si="55"/>
        <v/>
      </c>
      <c r="CH35" s="181">
        <f t="shared" si="43"/>
        <v>0</v>
      </c>
      <c r="CI35" s="174">
        <f t="shared" si="43"/>
        <v>0</v>
      </c>
      <c r="CJ35" s="174">
        <f t="shared" si="43"/>
        <v>0</v>
      </c>
      <c r="CK35" s="409">
        <f t="shared" si="44"/>
        <v>0</v>
      </c>
      <c r="CL35" s="398" t="str">
        <f t="shared" si="45"/>
        <v/>
      </c>
      <c r="CM35" s="181">
        <f t="shared" si="46"/>
        <v>0</v>
      </c>
      <c r="CN35" s="174">
        <f t="shared" si="46"/>
        <v>0</v>
      </c>
      <c r="CO35" s="174">
        <f t="shared" si="46"/>
        <v>0</v>
      </c>
      <c r="CP35" s="409">
        <f t="shared" si="47"/>
        <v>0</v>
      </c>
      <c r="CQ35" s="399" t="str">
        <f t="shared" si="48"/>
        <v/>
      </c>
      <c r="CR35" s="174">
        <f t="shared" si="49"/>
        <v>0</v>
      </c>
      <c r="CS35" s="174">
        <f t="shared" si="49"/>
        <v>0</v>
      </c>
      <c r="CT35" s="174">
        <f t="shared" si="49"/>
        <v>0</v>
      </c>
      <c r="CU35" s="409">
        <f t="shared" si="50"/>
        <v>0</v>
      </c>
      <c r="CV35" s="399" t="str">
        <f t="shared" si="51"/>
        <v/>
      </c>
      <c r="CW35" s="98"/>
    </row>
    <row r="36" spans="3:101" x14ac:dyDescent="0.25">
      <c r="C36" s="380" t="str">
        <f t="shared" ca="1" si="5"/>
        <v/>
      </c>
      <c r="E36" s="519" t="s">
        <v>98</v>
      </c>
      <c r="F36" s="519"/>
      <c r="G36" s="380" t="s">
        <v>81</v>
      </c>
      <c r="I36" s="409" t="e">
        <f t="shared" ca="1" si="6"/>
        <v>#NAME?</v>
      </c>
      <c r="K36" s="110">
        <f>'1 set'!K36</f>
        <v>0</v>
      </c>
      <c r="L36" s="110" t="str">
        <f>'1 set'!L36</f>
        <v/>
      </c>
      <c r="M36" s="110" t="str">
        <f>'1 set'!M36</f>
        <v/>
      </c>
      <c r="N36" s="110" t="str">
        <f>'1 set'!N36</f>
        <v/>
      </c>
      <c r="O36" s="110" t="str">
        <f>'1 set'!O36</f>
        <v/>
      </c>
      <c r="P36" s="110">
        <f ca="1">'1 set'!P36</f>
        <v>1</v>
      </c>
      <c r="Q36" s="110">
        <f ca="1">'1 set'!Q36</f>
        <v>1</v>
      </c>
      <c r="R36" s="110"/>
      <c r="Y36" s="517"/>
      <c r="Z36" s="129">
        <v>4</v>
      </c>
      <c r="AA36" s="173">
        <f>COUNTIFS($L$5:$L$1500,$Y$33,$M$5:$M$1500,$Z36,$N$5:$N$1500,$AA$31,$O$5:$O$1500,$AA$32)</f>
        <v>0</v>
      </c>
      <c r="AB36" s="173">
        <f>COUNTIFS($L$5:$L$1500,$Y$33,$M$5:$M$1500,$Z36,$N$5:$N$1500,$AA$31,$O$5:$O$1500,$AB$32)</f>
        <v>0</v>
      </c>
      <c r="AC36" s="173">
        <f>COUNTIFS($L$5:$L$1500,$Y$33,$M$5:$M$1500,$Z36,$N$5:$N$1500,$AA$31,$O$5:$O$1500,$AC$32)</f>
        <v>0</v>
      </c>
      <c r="AD36" s="147"/>
      <c r="AE36" s="147">
        <f t="shared" si="16"/>
        <v>0</v>
      </c>
      <c r="AF36" s="137" t="str">
        <f t="shared" si="17"/>
        <v/>
      </c>
      <c r="AG36" s="173">
        <f>COUNTIFS($L$5:$L$1500,$Y$33,$M$5:$M$1500,$Z36,$N$5:$N$1500,$AG$31,$O$5:$O$1500,AG$32)</f>
        <v>0</v>
      </c>
      <c r="AH36" s="173">
        <f t="shared" si="18"/>
        <v>0</v>
      </c>
      <c r="AI36" s="173">
        <f t="shared" si="18"/>
        <v>0</v>
      </c>
      <c r="AJ36" s="147">
        <f t="shared" si="19"/>
        <v>0</v>
      </c>
      <c r="AK36" s="137" t="str">
        <f t="shared" si="52"/>
        <v/>
      </c>
      <c r="AL36" s="141">
        <f t="shared" si="20"/>
        <v>0</v>
      </c>
      <c r="AM36" s="142">
        <f t="shared" si="20"/>
        <v>0</v>
      </c>
      <c r="AN36" s="142">
        <f t="shared" si="20"/>
        <v>0</v>
      </c>
      <c r="AO36" s="144">
        <f t="shared" si="21"/>
        <v>0</v>
      </c>
      <c r="AP36" s="131" t="str">
        <f t="shared" si="22"/>
        <v/>
      </c>
      <c r="AQ36" s="173">
        <f t="shared" si="23"/>
        <v>0</v>
      </c>
      <c r="AR36" s="173">
        <f t="shared" si="23"/>
        <v>0</v>
      </c>
      <c r="AS36" s="173">
        <f t="shared" si="23"/>
        <v>0</v>
      </c>
      <c r="AT36" s="130">
        <f t="shared" si="24"/>
        <v>0</v>
      </c>
      <c r="AU36" s="162" t="str">
        <f t="shared" si="25"/>
        <v/>
      </c>
      <c r="AV36" s="182">
        <f t="shared" si="26"/>
        <v>0</v>
      </c>
      <c r="AW36" s="173">
        <f t="shared" si="26"/>
        <v>0</v>
      </c>
      <c r="AX36" s="173">
        <f t="shared" si="26"/>
        <v>0</v>
      </c>
      <c r="AY36" s="130">
        <f t="shared" si="27"/>
        <v>0</v>
      </c>
      <c r="AZ36" s="137" t="str">
        <f t="shared" si="28"/>
        <v/>
      </c>
      <c r="BA36" s="173">
        <f t="shared" si="29"/>
        <v>0</v>
      </c>
      <c r="BB36" s="173">
        <f t="shared" si="29"/>
        <v>0</v>
      </c>
      <c r="BC36" s="173">
        <f t="shared" si="29"/>
        <v>0</v>
      </c>
      <c r="BD36" s="130">
        <f t="shared" si="30"/>
        <v>0</v>
      </c>
      <c r="BE36" s="136" t="str">
        <f t="shared" si="31"/>
        <v/>
      </c>
      <c r="BF36" s="173">
        <f t="shared" si="32"/>
        <v>0</v>
      </c>
      <c r="BG36" s="173">
        <f t="shared" si="32"/>
        <v>0</v>
      </c>
      <c r="BH36" s="173">
        <f t="shared" si="32"/>
        <v>0</v>
      </c>
      <c r="BI36" s="130">
        <f t="shared" si="33"/>
        <v>0</v>
      </c>
      <c r="BJ36" s="137" t="str">
        <f t="shared" si="34"/>
        <v/>
      </c>
      <c r="BK36" s="513"/>
      <c r="BL36" s="126">
        <v>4</v>
      </c>
      <c r="BM36" s="236">
        <f>COUNTIFS($L$5:$L$1500,$BK$33,$M$5:$M$1500,$Z36,$N$5:$N$1500,$AA$31,$O$5:$O$1500,$AA$32)</f>
        <v>0</v>
      </c>
      <c r="BN36" s="236">
        <f>COUNTIFS($L$5:$L$1500,$BK$33,$M$5:$M$1500,$Z36,$N$5:$N$1500,$AA$31,$O$5:$O$1500,$AB$32)</f>
        <v>0</v>
      </c>
      <c r="BO36" s="236">
        <f>COUNTIFS($L$5:$L$1500,$BK$33,$M$5:$M$1500,$Z36,$N$5:$N$1500,$AA$31,$O$5:$O$1500,$AC$32)</f>
        <v>0</v>
      </c>
      <c r="BP36" s="236"/>
      <c r="BQ36" s="233">
        <f t="shared" si="35"/>
        <v>0</v>
      </c>
      <c r="BR36" s="240" t="str">
        <f t="shared" si="36"/>
        <v/>
      </c>
      <c r="BS36" s="236">
        <f>COUNTIFS($L$5:$L$1500,$BK$33,$M$5:$M$1500,$Z36,$N$5:$N$1500,$AG$31,$O$5:$O$1500,BS$32)</f>
        <v>0</v>
      </c>
      <c r="BT36" s="236">
        <f t="shared" si="37"/>
        <v>0</v>
      </c>
      <c r="BU36" s="236">
        <f t="shared" si="37"/>
        <v>0</v>
      </c>
      <c r="BV36" s="233">
        <f t="shared" si="38"/>
        <v>0</v>
      </c>
      <c r="BW36" s="240" t="str">
        <f t="shared" si="53"/>
        <v/>
      </c>
      <c r="BX36" s="236">
        <f t="shared" si="39"/>
        <v>0</v>
      </c>
      <c r="BY36" s="236">
        <f t="shared" si="39"/>
        <v>0</v>
      </c>
      <c r="BZ36" s="236">
        <f t="shared" si="39"/>
        <v>0</v>
      </c>
      <c r="CA36" s="233">
        <f t="shared" si="40"/>
        <v>0</v>
      </c>
      <c r="CB36" s="240" t="str">
        <f t="shared" si="54"/>
        <v/>
      </c>
      <c r="CC36" s="236">
        <f t="shared" si="41"/>
        <v>0</v>
      </c>
      <c r="CD36" s="236">
        <f t="shared" si="41"/>
        <v>0</v>
      </c>
      <c r="CE36" s="236">
        <f t="shared" si="41"/>
        <v>0</v>
      </c>
      <c r="CF36" s="233">
        <f t="shared" si="42"/>
        <v>0</v>
      </c>
      <c r="CG36" s="240" t="str">
        <f t="shared" si="55"/>
        <v/>
      </c>
      <c r="CH36" s="237">
        <f t="shared" si="43"/>
        <v>0</v>
      </c>
      <c r="CI36" s="236">
        <f t="shared" si="43"/>
        <v>0</v>
      </c>
      <c r="CJ36" s="236">
        <f t="shared" si="43"/>
        <v>0</v>
      </c>
      <c r="CK36" s="233">
        <f t="shared" si="44"/>
        <v>0</v>
      </c>
      <c r="CL36" s="242" t="str">
        <f t="shared" si="45"/>
        <v/>
      </c>
      <c r="CM36" s="237">
        <f t="shared" si="46"/>
        <v>0</v>
      </c>
      <c r="CN36" s="236">
        <f t="shared" si="46"/>
        <v>0</v>
      </c>
      <c r="CO36" s="236">
        <f t="shared" si="46"/>
        <v>0</v>
      </c>
      <c r="CP36" s="233">
        <f t="shared" si="47"/>
        <v>0</v>
      </c>
      <c r="CQ36" s="240" t="str">
        <f t="shared" si="48"/>
        <v/>
      </c>
      <c r="CR36" s="236">
        <f t="shared" si="49"/>
        <v>0</v>
      </c>
      <c r="CS36" s="236">
        <f t="shared" si="49"/>
        <v>0</v>
      </c>
      <c r="CT36" s="236">
        <f t="shared" si="49"/>
        <v>0</v>
      </c>
      <c r="CU36" s="233">
        <f t="shared" si="50"/>
        <v>0</v>
      </c>
      <c r="CV36" s="240" t="str">
        <f t="shared" si="51"/>
        <v/>
      </c>
      <c r="CW36" s="98"/>
    </row>
    <row r="37" spans="3:101" x14ac:dyDescent="0.25">
      <c r="C37" s="380" t="str">
        <f t="shared" ca="1" si="5"/>
        <v/>
      </c>
      <c r="E37" s="519" t="s">
        <v>99</v>
      </c>
      <c r="F37" s="519"/>
      <c r="G37" s="380" t="s">
        <v>82</v>
      </c>
      <c r="I37" s="409" t="e">
        <f t="shared" ca="1" si="6"/>
        <v>#NAME?</v>
      </c>
      <c r="K37" s="110">
        <f>'1 set'!K37</f>
        <v>0</v>
      </c>
      <c r="L37" s="110" t="str">
        <f>'1 set'!L37</f>
        <v/>
      </c>
      <c r="M37" s="110" t="str">
        <f>'1 set'!M37</f>
        <v/>
      </c>
      <c r="N37" s="110" t="str">
        <f>'1 set'!N37</f>
        <v/>
      </c>
      <c r="O37" s="110" t="str">
        <f>'1 set'!O37</f>
        <v/>
      </c>
      <c r="P37" s="110">
        <f ca="1">'1 set'!P37</f>
        <v>1</v>
      </c>
      <c r="Q37" s="110">
        <f ca="1">'1 set'!Q37</f>
        <v>1</v>
      </c>
      <c r="R37" s="110"/>
      <c r="Y37" s="517"/>
      <c r="Z37" s="132">
        <v>5</v>
      </c>
      <c r="AA37" s="177">
        <f>COUNTIFS($L$5:$L$1500,$Y$33,$M$5:$M$1500,$Z37,$N$5:$N$1500,$AA$31,$O$5:$O$1500,$AA$32)</f>
        <v>0</v>
      </c>
      <c r="AB37" s="177">
        <f>COUNTIFS($L$5:$L$1500,$Y$33,$M$5:$M$1500,$Z37,$N$5:$N$1500,$AA$31,$O$5:$O$1500,$AB$32)</f>
        <v>0</v>
      </c>
      <c r="AC37" s="177">
        <f>COUNTIFS($L$5:$L$1500,$Y$33,$M$5:$M$1500,$Z37,$N$5:$N$1500,$AA$31,$O$5:$O$1500,$AC$32)</f>
        <v>0</v>
      </c>
      <c r="AD37" s="150"/>
      <c r="AE37" s="150">
        <f t="shared" si="16"/>
        <v>0</v>
      </c>
      <c r="AF37" s="213" t="str">
        <f t="shared" si="17"/>
        <v/>
      </c>
      <c r="AG37" s="174">
        <f>COUNTIFS($L$5:$L$1500,$Y$33,$M$5:$M$1500,$Z37,$N$5:$N$1500,$AG$31,$O$5:$O$1500,AG$32)</f>
        <v>0</v>
      </c>
      <c r="AH37" s="174">
        <f t="shared" si="18"/>
        <v>0</v>
      </c>
      <c r="AI37" s="174">
        <f t="shared" si="18"/>
        <v>0</v>
      </c>
      <c r="AJ37" s="148">
        <f t="shared" si="19"/>
        <v>0</v>
      </c>
      <c r="AK37" s="399" t="str">
        <f t="shared" si="52"/>
        <v/>
      </c>
      <c r="AL37" s="139">
        <f t="shared" si="20"/>
        <v>0</v>
      </c>
      <c r="AM37" s="140">
        <f t="shared" si="20"/>
        <v>0</v>
      </c>
      <c r="AN37" s="140">
        <f t="shared" si="20"/>
        <v>0</v>
      </c>
      <c r="AO37" s="143">
        <f t="shared" si="21"/>
        <v>0</v>
      </c>
      <c r="AP37" s="34" t="str">
        <f t="shared" si="22"/>
        <v/>
      </c>
      <c r="AQ37" s="174">
        <f t="shared" si="23"/>
        <v>0</v>
      </c>
      <c r="AR37" s="174">
        <f t="shared" si="23"/>
        <v>0</v>
      </c>
      <c r="AS37" s="174">
        <f t="shared" si="23"/>
        <v>0</v>
      </c>
      <c r="AT37" s="409">
        <f t="shared" si="24"/>
        <v>0</v>
      </c>
      <c r="AU37" s="398" t="str">
        <f t="shared" si="25"/>
        <v/>
      </c>
      <c r="AV37" s="181">
        <f t="shared" si="26"/>
        <v>0</v>
      </c>
      <c r="AW37" s="174">
        <f t="shared" si="26"/>
        <v>0</v>
      </c>
      <c r="AX37" s="174">
        <f t="shared" si="26"/>
        <v>0</v>
      </c>
      <c r="AY37" s="409">
        <f t="shared" si="27"/>
        <v>0</v>
      </c>
      <c r="AZ37" s="399" t="str">
        <f t="shared" si="28"/>
        <v/>
      </c>
      <c r="BA37" s="174">
        <f t="shared" si="29"/>
        <v>0</v>
      </c>
      <c r="BB37" s="174">
        <f t="shared" si="29"/>
        <v>0</v>
      </c>
      <c r="BC37" s="174">
        <f t="shared" si="29"/>
        <v>0</v>
      </c>
      <c r="BD37" s="409">
        <f t="shared" si="30"/>
        <v>0</v>
      </c>
      <c r="BE37" s="378" t="str">
        <f t="shared" si="31"/>
        <v/>
      </c>
      <c r="BF37" s="174">
        <f t="shared" si="32"/>
        <v>0</v>
      </c>
      <c r="BG37" s="174">
        <f t="shared" si="32"/>
        <v>0</v>
      </c>
      <c r="BH37" s="174">
        <f t="shared" si="32"/>
        <v>0</v>
      </c>
      <c r="BI37" s="409">
        <f t="shared" si="33"/>
        <v>0</v>
      </c>
      <c r="BJ37" s="399" t="str">
        <f t="shared" si="34"/>
        <v/>
      </c>
      <c r="BK37" s="513"/>
      <c r="BL37" s="132">
        <v>5</v>
      </c>
      <c r="BM37" s="174">
        <f>COUNTIFS($L$5:$L$1500,$BK$33,$M$5:$M$1500,$Z37,$N$5:$N$1500,$AA$31,$O$5:$O$1500,$AA$32)</f>
        <v>0</v>
      </c>
      <c r="BN37" s="174">
        <f>COUNTIFS($L$5:$L$1500,$BK$33,$M$5:$M$1500,$Z37,$N$5:$N$1500,$AA$31,$O$5:$O$1500,$AB$32)</f>
        <v>0</v>
      </c>
      <c r="BO37" s="174">
        <f>COUNTIFS($L$5:$L$1500,$BK$33,$M$5:$M$1500,$Z37,$N$5:$N$1500,$AA$31,$O$5:$O$1500,$AC$32)</f>
        <v>0</v>
      </c>
      <c r="BP37" s="174"/>
      <c r="BQ37" s="409">
        <f t="shared" si="35"/>
        <v>0</v>
      </c>
      <c r="BR37" s="399" t="str">
        <f t="shared" si="36"/>
        <v/>
      </c>
      <c r="BS37" s="174">
        <f>COUNTIFS($L$5:$L$1500,$BK$33,$M$5:$M$1500,$Z37,$N$5:$N$1500,$AG$31,$O$5:$O$1500,BS$32)</f>
        <v>0</v>
      </c>
      <c r="BT37" s="174">
        <f t="shared" si="37"/>
        <v>0</v>
      </c>
      <c r="BU37" s="174">
        <f t="shared" si="37"/>
        <v>0</v>
      </c>
      <c r="BV37" s="409">
        <f t="shared" si="38"/>
        <v>0</v>
      </c>
      <c r="BW37" s="399" t="str">
        <f t="shared" si="53"/>
        <v/>
      </c>
      <c r="BX37" s="174">
        <f t="shared" si="39"/>
        <v>0</v>
      </c>
      <c r="BY37" s="174">
        <f t="shared" si="39"/>
        <v>0</v>
      </c>
      <c r="BZ37" s="174">
        <f t="shared" si="39"/>
        <v>0</v>
      </c>
      <c r="CA37" s="409">
        <f t="shared" si="40"/>
        <v>0</v>
      </c>
      <c r="CB37" s="399" t="str">
        <f t="shared" si="54"/>
        <v/>
      </c>
      <c r="CC37" s="174">
        <f t="shared" si="41"/>
        <v>0</v>
      </c>
      <c r="CD37" s="174">
        <f t="shared" si="41"/>
        <v>0</v>
      </c>
      <c r="CE37" s="174">
        <f t="shared" si="41"/>
        <v>0</v>
      </c>
      <c r="CF37" s="409">
        <f t="shared" si="42"/>
        <v>0</v>
      </c>
      <c r="CG37" s="399" t="str">
        <f t="shared" si="55"/>
        <v/>
      </c>
      <c r="CH37" s="181">
        <f t="shared" si="43"/>
        <v>0</v>
      </c>
      <c r="CI37" s="174">
        <f t="shared" si="43"/>
        <v>0</v>
      </c>
      <c r="CJ37" s="174">
        <f t="shared" si="43"/>
        <v>0</v>
      </c>
      <c r="CK37" s="409">
        <f t="shared" si="44"/>
        <v>0</v>
      </c>
      <c r="CL37" s="398" t="str">
        <f t="shared" si="45"/>
        <v/>
      </c>
      <c r="CM37" s="181">
        <f t="shared" si="46"/>
        <v>0</v>
      </c>
      <c r="CN37" s="174">
        <f t="shared" si="46"/>
        <v>0</v>
      </c>
      <c r="CO37" s="174">
        <f t="shared" si="46"/>
        <v>0</v>
      </c>
      <c r="CP37" s="409">
        <f t="shared" si="47"/>
        <v>0</v>
      </c>
      <c r="CQ37" s="399" t="str">
        <f t="shared" si="48"/>
        <v/>
      </c>
      <c r="CR37" s="174">
        <f t="shared" si="49"/>
        <v>0</v>
      </c>
      <c r="CS37" s="174">
        <f t="shared" si="49"/>
        <v>0</v>
      </c>
      <c r="CT37" s="174">
        <f t="shared" si="49"/>
        <v>0</v>
      </c>
      <c r="CU37" s="409">
        <f t="shared" si="50"/>
        <v>0</v>
      </c>
      <c r="CV37" s="399" t="str">
        <f t="shared" si="51"/>
        <v/>
      </c>
      <c r="CW37" s="98"/>
    </row>
    <row r="38" spans="3:101" ht="15.75" thickBot="1" x14ac:dyDescent="0.3">
      <c r="C38" s="380" t="str">
        <f t="shared" ca="1" si="5"/>
        <v/>
      </c>
      <c r="E38" s="519" t="s">
        <v>100</v>
      </c>
      <c r="F38" s="519"/>
      <c r="G38" s="380" t="s">
        <v>83</v>
      </c>
      <c r="I38" s="409" t="e">
        <f t="shared" ca="1" si="6"/>
        <v>#NAME?</v>
      </c>
      <c r="K38" s="110">
        <f>'1 set'!K38</f>
        <v>0</v>
      </c>
      <c r="L38" s="110" t="str">
        <f>'1 set'!L38</f>
        <v/>
      </c>
      <c r="M38" s="110" t="str">
        <f>'1 set'!M38</f>
        <v/>
      </c>
      <c r="N38" s="110" t="str">
        <f>'1 set'!N38</f>
        <v/>
      </c>
      <c r="O38" s="110" t="str">
        <f>'1 set'!O38</f>
        <v/>
      </c>
      <c r="P38" s="110">
        <f ca="1">'1 set'!P38</f>
        <v>1</v>
      </c>
      <c r="Q38" s="110">
        <f ca="1">'1 set'!Q38</f>
        <v>1</v>
      </c>
      <c r="R38" s="110"/>
      <c r="Y38" s="517"/>
      <c r="Z38" s="129">
        <v>6</v>
      </c>
      <c r="AA38" s="173">
        <f>COUNTIFS($L$5:$L$1500,$Y$33,$M$5:$M$1500,$Z38,$N$5:$N$1500,$AA$31,$O$5:$O$1500,$AA$32)</f>
        <v>0</v>
      </c>
      <c r="AB38" s="173">
        <f>COUNTIFS($L$5:$L$1500,$Y$33,$M$5:$M$1500,$Z38,$N$5:$N$1500,$AA$31,$O$5:$O$1500,$AB$32)</f>
        <v>1</v>
      </c>
      <c r="AC38" s="173">
        <f>COUNTIFS($L$5:$L$1500,$Y$33,$M$5:$M$1500,$Z38,$N$5:$N$1500,$AA$31,$O$5:$O$1500,$AC$32)</f>
        <v>0</v>
      </c>
      <c r="AD38" s="147"/>
      <c r="AE38" s="147">
        <f t="shared" si="16"/>
        <v>1</v>
      </c>
      <c r="AF38" s="137">
        <f t="shared" si="17"/>
        <v>2</v>
      </c>
      <c r="AG38" s="173">
        <f>COUNTIFS($L$5:$L$1500,$Y$33,$M$5:$M$1500,$Z38,$N$5:$N$1500,$AG$31,$O$5:$O$1500,AG$32)</f>
        <v>0</v>
      </c>
      <c r="AH38" s="173">
        <f t="shared" si="18"/>
        <v>0</v>
      </c>
      <c r="AI38" s="173">
        <f t="shared" si="18"/>
        <v>0</v>
      </c>
      <c r="AJ38" s="147">
        <f t="shared" si="19"/>
        <v>0</v>
      </c>
      <c r="AK38" s="137" t="str">
        <f t="shared" si="52"/>
        <v/>
      </c>
      <c r="AL38" s="141">
        <f t="shared" si="20"/>
        <v>0</v>
      </c>
      <c r="AM38" s="142">
        <f t="shared" si="20"/>
        <v>0</v>
      </c>
      <c r="AN38" s="142">
        <f t="shared" si="20"/>
        <v>0</v>
      </c>
      <c r="AO38" s="144">
        <f t="shared" si="21"/>
        <v>0</v>
      </c>
      <c r="AP38" s="131" t="str">
        <f t="shared" si="22"/>
        <v/>
      </c>
      <c r="AQ38" s="173">
        <f t="shared" si="23"/>
        <v>0</v>
      </c>
      <c r="AR38" s="173">
        <f t="shared" si="23"/>
        <v>0</v>
      </c>
      <c r="AS38" s="173">
        <f t="shared" si="23"/>
        <v>0</v>
      </c>
      <c r="AT38" s="130">
        <f t="shared" si="24"/>
        <v>0</v>
      </c>
      <c r="AU38" s="162" t="str">
        <f t="shared" si="25"/>
        <v/>
      </c>
      <c r="AV38" s="183">
        <f t="shared" si="26"/>
        <v>0</v>
      </c>
      <c r="AW38" s="184">
        <f t="shared" si="26"/>
        <v>0</v>
      </c>
      <c r="AX38" s="184">
        <f t="shared" si="26"/>
        <v>0</v>
      </c>
      <c r="AY38" s="153">
        <f t="shared" si="27"/>
        <v>0</v>
      </c>
      <c r="AZ38" s="164" t="str">
        <f t="shared" si="28"/>
        <v/>
      </c>
      <c r="BA38" s="184">
        <f t="shared" si="29"/>
        <v>0</v>
      </c>
      <c r="BB38" s="184">
        <f t="shared" si="29"/>
        <v>0</v>
      </c>
      <c r="BC38" s="184">
        <f t="shared" si="29"/>
        <v>0</v>
      </c>
      <c r="BD38" s="153">
        <f t="shared" si="30"/>
        <v>0</v>
      </c>
      <c r="BE38" s="154" t="str">
        <f t="shared" si="31"/>
        <v/>
      </c>
      <c r="BF38" s="173">
        <f t="shared" si="32"/>
        <v>0</v>
      </c>
      <c r="BG38" s="173">
        <f t="shared" si="32"/>
        <v>0</v>
      </c>
      <c r="BH38" s="173">
        <f t="shared" si="32"/>
        <v>0</v>
      </c>
      <c r="BI38" s="130">
        <f t="shared" si="33"/>
        <v>0</v>
      </c>
      <c r="BJ38" s="137" t="str">
        <f t="shared" si="34"/>
        <v/>
      </c>
      <c r="BK38" s="514"/>
      <c r="BL38" s="234">
        <v>6</v>
      </c>
      <c r="BM38" s="236">
        <f>COUNTIFS($L$5:$L$1500,$BK$33,$M$5:$M$1500,$Z38,$N$5:$N$1500,$AA$31,$O$5:$O$1500,$AA$32)</f>
        <v>0</v>
      </c>
      <c r="BN38" s="236">
        <f>COUNTIFS($L$5:$L$1500,$BK$33,$M$5:$M$1500,$Z38,$N$5:$N$1500,$AA$31,$O$5:$O$1500,$AB$32)</f>
        <v>0</v>
      </c>
      <c r="BO38" s="236">
        <f>COUNTIFS($L$5:$L$1500,$BK$33,$M$5:$M$1500,$Z38,$N$5:$N$1500,$AA$31,$O$5:$O$1500,$AC$32)</f>
        <v>0</v>
      </c>
      <c r="BP38" s="236"/>
      <c r="BQ38" s="233">
        <f t="shared" si="35"/>
        <v>0</v>
      </c>
      <c r="BR38" s="241" t="str">
        <f t="shared" si="36"/>
        <v/>
      </c>
      <c r="BS38" s="236">
        <f>COUNTIFS($L$5:$L$1500,$BK$33,$M$5:$M$1500,$Z38,$N$5:$N$1500,$AG$31,$O$5:$O$1500,BS$32)</f>
        <v>0</v>
      </c>
      <c r="BT38" s="236">
        <f t="shared" si="37"/>
        <v>0</v>
      </c>
      <c r="BU38" s="236">
        <f t="shared" si="37"/>
        <v>0</v>
      </c>
      <c r="BV38" s="233">
        <f t="shared" si="38"/>
        <v>0</v>
      </c>
      <c r="BW38" s="241" t="str">
        <f t="shared" si="53"/>
        <v/>
      </c>
      <c r="BX38" s="236">
        <f t="shared" si="39"/>
        <v>0</v>
      </c>
      <c r="BY38" s="236">
        <f t="shared" si="39"/>
        <v>0</v>
      </c>
      <c r="BZ38" s="236">
        <f t="shared" si="39"/>
        <v>0</v>
      </c>
      <c r="CA38" s="233">
        <f t="shared" si="40"/>
        <v>0</v>
      </c>
      <c r="CB38" s="240" t="str">
        <f t="shared" si="54"/>
        <v/>
      </c>
      <c r="CC38" s="236">
        <f t="shared" si="41"/>
        <v>0</v>
      </c>
      <c r="CD38" s="236">
        <f t="shared" si="41"/>
        <v>0</v>
      </c>
      <c r="CE38" s="236">
        <f t="shared" si="41"/>
        <v>0</v>
      </c>
      <c r="CF38" s="233">
        <f t="shared" si="42"/>
        <v>0</v>
      </c>
      <c r="CG38" s="240" t="str">
        <f t="shared" si="55"/>
        <v/>
      </c>
      <c r="CH38" s="237">
        <f t="shared" si="43"/>
        <v>0</v>
      </c>
      <c r="CI38" s="236">
        <f t="shared" si="43"/>
        <v>0</v>
      </c>
      <c r="CJ38" s="236">
        <f t="shared" si="43"/>
        <v>0</v>
      </c>
      <c r="CK38" s="233">
        <f t="shared" si="44"/>
        <v>0</v>
      </c>
      <c r="CL38" s="242" t="str">
        <f t="shared" si="45"/>
        <v/>
      </c>
      <c r="CM38" s="238">
        <f t="shared" si="46"/>
        <v>0</v>
      </c>
      <c r="CN38" s="239">
        <f t="shared" si="46"/>
        <v>0</v>
      </c>
      <c r="CO38" s="239">
        <f t="shared" si="46"/>
        <v>0</v>
      </c>
      <c r="CP38" s="235">
        <f t="shared" si="47"/>
        <v>0</v>
      </c>
      <c r="CQ38" s="241" t="str">
        <f t="shared" si="48"/>
        <v/>
      </c>
      <c r="CR38" s="236">
        <f t="shared" si="49"/>
        <v>0</v>
      </c>
      <c r="CS38" s="236">
        <f t="shared" si="49"/>
        <v>0</v>
      </c>
      <c r="CT38" s="236">
        <f t="shared" si="49"/>
        <v>0</v>
      </c>
      <c r="CU38" s="233">
        <f t="shared" si="50"/>
        <v>0</v>
      </c>
      <c r="CV38" s="240" t="str">
        <f t="shared" si="51"/>
        <v/>
      </c>
      <c r="CW38" s="98"/>
    </row>
    <row r="39" spans="3:101" ht="16.5" thickBot="1" x14ac:dyDescent="0.3">
      <c r="C39" s="380" t="str">
        <f t="shared" ca="1" si="5"/>
        <v/>
      </c>
      <c r="E39" s="519" t="s">
        <v>101</v>
      </c>
      <c r="F39" s="519"/>
      <c r="G39" s="380" t="s">
        <v>84</v>
      </c>
      <c r="I39" s="409" t="e">
        <f t="shared" ca="1" si="6"/>
        <v>#NAME?</v>
      </c>
      <c r="K39" s="110">
        <f>'1 set'!K39</f>
        <v>0</v>
      </c>
      <c r="L39" s="110" t="str">
        <f>'1 set'!L39</f>
        <v/>
      </c>
      <c r="M39" s="110" t="str">
        <f>'1 set'!M39</f>
        <v/>
      </c>
      <c r="N39" s="110" t="str">
        <f>'1 set'!N39</f>
        <v/>
      </c>
      <c r="O39" s="110" t="str">
        <f>'1 set'!O39</f>
        <v/>
      </c>
      <c r="P39" s="110">
        <f ca="1">'1 set'!P39</f>
        <v>1</v>
      </c>
      <c r="Q39" s="110">
        <f ca="1">'1 set'!Q39</f>
        <v>1</v>
      </c>
      <c r="R39" s="110"/>
      <c r="Y39" s="505" t="s">
        <v>130</v>
      </c>
      <c r="Z39" s="506"/>
      <c r="AA39" s="175">
        <f>SUM(AA33:AA38)</f>
        <v>0</v>
      </c>
      <c r="AB39" s="176">
        <f>SUM(AB33:AB38)</f>
        <v>1</v>
      </c>
      <c r="AC39" s="176">
        <f>SUM(AC33:AC38)</f>
        <v>0</v>
      </c>
      <c r="AD39" s="95"/>
      <c r="AE39" s="393">
        <f t="shared" si="16"/>
        <v>1</v>
      </c>
      <c r="AF39" s="138">
        <f t="shared" si="17"/>
        <v>2</v>
      </c>
      <c r="AG39" s="175">
        <f>SUM(AG33:AG38)</f>
        <v>0</v>
      </c>
      <c r="AH39" s="176">
        <f>SUM(AH33:AH38)</f>
        <v>0</v>
      </c>
      <c r="AI39" s="176">
        <f>SUM(AI33:AI38)</f>
        <v>0</v>
      </c>
      <c r="AJ39" s="393">
        <f t="shared" si="19"/>
        <v>0</v>
      </c>
      <c r="AK39" s="138" t="str">
        <f t="shared" si="52"/>
        <v/>
      </c>
      <c r="AL39" s="179">
        <f>SUM(AL33:AL38)</f>
        <v>0</v>
      </c>
      <c r="AM39" s="180">
        <f>SUM(AM33:AM38)</f>
        <v>0</v>
      </c>
      <c r="AN39" s="180">
        <f>SUM(AN33:AN38)</f>
        <v>0</v>
      </c>
      <c r="AO39" s="145">
        <f t="shared" si="21"/>
        <v>0</v>
      </c>
      <c r="AP39" s="128" t="str">
        <f t="shared" si="22"/>
        <v/>
      </c>
      <c r="AQ39" s="175">
        <f>SUM(AQ33:AQ38)</f>
        <v>0</v>
      </c>
      <c r="AR39" s="176">
        <f>SUM(AR33:AR38)</f>
        <v>0</v>
      </c>
      <c r="AS39" s="176">
        <f>SUM(AS33:AS38)</f>
        <v>0</v>
      </c>
      <c r="AT39" s="393">
        <f t="shared" si="24"/>
        <v>0</v>
      </c>
      <c r="AU39" s="138" t="str">
        <f t="shared" si="25"/>
        <v/>
      </c>
      <c r="AV39" s="175">
        <f>SUM(AV33:AV38)</f>
        <v>0</v>
      </c>
      <c r="AW39" s="176">
        <f>SUM(AW33:AW38)</f>
        <v>1</v>
      </c>
      <c r="AX39" s="176">
        <f>SUM(AX33:AX38)</f>
        <v>0</v>
      </c>
      <c r="AY39" s="393">
        <f t="shared" si="27"/>
        <v>1</v>
      </c>
      <c r="AZ39" s="138">
        <f t="shared" si="28"/>
        <v>2</v>
      </c>
      <c r="BA39" s="175">
        <f>SUM(BA33:BA38)</f>
        <v>0</v>
      </c>
      <c r="BB39" s="176">
        <f>SUM(BB33:BB38)</f>
        <v>0</v>
      </c>
      <c r="BC39" s="176">
        <f>SUM(BC33:BC38)</f>
        <v>0</v>
      </c>
      <c r="BD39" s="393">
        <f t="shared" si="30"/>
        <v>0</v>
      </c>
      <c r="BE39" s="390" t="str">
        <f t="shared" si="31"/>
        <v/>
      </c>
      <c r="BF39" s="175">
        <f>SUM(BF33:BF38)</f>
        <v>0</v>
      </c>
      <c r="BG39" s="176">
        <f>SUM(BG33:BG38)</f>
        <v>0</v>
      </c>
      <c r="BH39" s="176">
        <f>SUM(BH33:BH38)</f>
        <v>0</v>
      </c>
      <c r="BI39" s="393">
        <f t="shared" si="33"/>
        <v>0</v>
      </c>
      <c r="BJ39" s="138" t="str">
        <f t="shared" si="34"/>
        <v/>
      </c>
      <c r="BK39" s="505" t="s">
        <v>130</v>
      </c>
      <c r="BL39" s="506"/>
      <c r="BM39" s="175">
        <f>SUM(BM33:BM38)</f>
        <v>0</v>
      </c>
      <c r="BN39" s="176">
        <f>COUNTIFS($L$5:$L$1500,$Y$33,$M$5:$M$1500,$Z39,$N$5:$N$1500,$AA$31,$O$5:$O$1500,$AB$32)</f>
        <v>0</v>
      </c>
      <c r="BO39" s="176">
        <f>SUM(BO33:BO38)</f>
        <v>0</v>
      </c>
      <c r="BP39" s="176"/>
      <c r="BQ39" s="393">
        <f t="shared" si="35"/>
        <v>0</v>
      </c>
      <c r="BR39" s="138" t="str">
        <f t="shared" si="36"/>
        <v/>
      </c>
      <c r="BS39" s="175">
        <f>SUM(BS33:BS38)</f>
        <v>0</v>
      </c>
      <c r="BT39" s="176">
        <f>SUM(BT33:BT38)</f>
        <v>0</v>
      </c>
      <c r="BU39" s="176">
        <f>SUM(BU33:BU38)</f>
        <v>0</v>
      </c>
      <c r="BV39" s="393">
        <f t="shared" si="38"/>
        <v>0</v>
      </c>
      <c r="BW39" s="138" t="str">
        <f t="shared" si="53"/>
        <v/>
      </c>
      <c r="BX39" s="175">
        <f>SUM(BX33:BX38)</f>
        <v>0</v>
      </c>
      <c r="BY39" s="176">
        <f>SUM(BZ33:BZ38)</f>
        <v>0</v>
      </c>
      <c r="BZ39" s="176">
        <f>SUM(BZ33:BZ38)</f>
        <v>0</v>
      </c>
      <c r="CA39" s="393">
        <f t="shared" si="40"/>
        <v>0</v>
      </c>
      <c r="CB39" s="138" t="str">
        <f t="shared" si="54"/>
        <v/>
      </c>
      <c r="CC39" s="175">
        <f>SUM(CC33:CC38)</f>
        <v>0</v>
      </c>
      <c r="CD39" s="176">
        <f>SUM(CD33:CD38)</f>
        <v>0</v>
      </c>
      <c r="CE39" s="176">
        <f>SUM(CE33:CE38)</f>
        <v>0</v>
      </c>
      <c r="CF39" s="393">
        <f t="shared" si="42"/>
        <v>0</v>
      </c>
      <c r="CG39" s="138" t="str">
        <f t="shared" si="55"/>
        <v/>
      </c>
      <c r="CH39" s="175">
        <f>SUM(CH33:CH38)</f>
        <v>0</v>
      </c>
      <c r="CI39" s="176">
        <f>SUM(CI33:CI38)</f>
        <v>0</v>
      </c>
      <c r="CJ39" s="176">
        <f>SUM(CJ33:CJ38)</f>
        <v>0</v>
      </c>
      <c r="CK39" s="393">
        <f t="shared" si="44"/>
        <v>0</v>
      </c>
      <c r="CL39" s="138" t="str">
        <f t="shared" si="45"/>
        <v/>
      </c>
      <c r="CM39" s="187">
        <f>SUM(CM33:CM38)</f>
        <v>0</v>
      </c>
      <c r="CN39" s="188">
        <f>SUM(CN33:CN38)</f>
        <v>0</v>
      </c>
      <c r="CO39" s="188">
        <f>SUM(CO33:CO38)</f>
        <v>0</v>
      </c>
      <c r="CP39" s="374">
        <f t="shared" si="47"/>
        <v>0</v>
      </c>
      <c r="CQ39" s="243" t="str">
        <f t="shared" si="48"/>
        <v/>
      </c>
      <c r="CR39" s="175">
        <f>SUM(CR33:CR38)</f>
        <v>0</v>
      </c>
      <c r="CS39" s="176">
        <f>SUM(CS33:CS38)</f>
        <v>0</v>
      </c>
      <c r="CT39" s="176">
        <f>SUM(CT33:CT38)</f>
        <v>0</v>
      </c>
      <c r="CU39" s="393">
        <f t="shared" si="50"/>
        <v>0</v>
      </c>
      <c r="CV39" s="138" t="str">
        <f t="shared" si="51"/>
        <v/>
      </c>
      <c r="CW39" s="98"/>
    </row>
    <row r="40" spans="3:101" ht="15.75" thickBot="1" x14ac:dyDescent="0.3">
      <c r="C40" s="380" t="str">
        <f t="shared" ca="1" si="5"/>
        <v/>
      </c>
      <c r="E40" s="519" t="s">
        <v>102</v>
      </c>
      <c r="F40" s="519"/>
      <c r="G40" s="380" t="s">
        <v>85</v>
      </c>
      <c r="I40" s="409" t="e">
        <f t="shared" ca="1" si="6"/>
        <v>#NAME?</v>
      </c>
      <c r="K40" s="110">
        <f>'1 set'!K40</f>
        <v>0</v>
      </c>
      <c r="L40" s="110" t="str">
        <f>'1 set'!L40</f>
        <v/>
      </c>
      <c r="M40" s="110" t="str">
        <f>'1 set'!M40</f>
        <v/>
      </c>
      <c r="N40" s="110" t="str">
        <f>'1 set'!N40</f>
        <v/>
      </c>
      <c r="O40" s="110" t="str">
        <f>'1 set'!O40</f>
        <v/>
      </c>
      <c r="P40" s="110">
        <f ca="1">'1 set'!P40</f>
        <v>1</v>
      </c>
      <c r="Q40" s="110">
        <f ca="1">'1 set'!Q40</f>
        <v>1</v>
      </c>
      <c r="R40" s="110"/>
      <c r="AA40" s="499" t="str">
        <f>$G$23</f>
        <v>S</v>
      </c>
      <c r="AB40" s="500"/>
      <c r="AC40" s="500"/>
      <c r="AD40" s="500"/>
      <c r="AE40" s="500"/>
      <c r="AF40" s="501"/>
      <c r="AG40" s="499" t="str">
        <f>$G$24</f>
        <v>R</v>
      </c>
      <c r="AH40" s="500"/>
      <c r="AI40" s="500"/>
      <c r="AJ40" s="500"/>
      <c r="AK40" s="501"/>
      <c r="AL40" s="509" t="str">
        <f>$G$26</f>
        <v>D</v>
      </c>
      <c r="AM40" s="510"/>
      <c r="AN40" s="510"/>
      <c r="AO40" s="510"/>
      <c r="AP40" s="511"/>
      <c r="AQ40" s="499" t="str">
        <f>$G$27</f>
        <v>L</v>
      </c>
      <c r="AR40" s="500"/>
      <c r="AS40" s="500"/>
      <c r="AT40" s="500"/>
      <c r="AU40" s="500"/>
      <c r="AV40" s="499" t="str">
        <f>$G$22</f>
        <v>A</v>
      </c>
      <c r="AW40" s="500"/>
      <c r="AX40" s="500"/>
      <c r="AY40" s="500"/>
      <c r="AZ40" s="500"/>
      <c r="BA40" s="499" t="str">
        <f>$G$32</f>
        <v>X</v>
      </c>
      <c r="BB40" s="500"/>
      <c r="BC40" s="500"/>
      <c r="BD40" s="500"/>
      <c r="BE40" s="501"/>
      <c r="BF40" s="500" t="str">
        <f>$G$25</f>
        <v>B</v>
      </c>
      <c r="BG40" s="500"/>
      <c r="BH40" s="500"/>
      <c r="BI40" s="500"/>
      <c r="BJ40" s="501"/>
      <c r="BK40" s="1"/>
      <c r="BL40" s="27"/>
      <c r="BM40" s="499" t="str">
        <f>$G$23</f>
        <v>S</v>
      </c>
      <c r="BN40" s="500"/>
      <c r="BO40" s="500"/>
      <c r="BP40" s="500"/>
      <c r="BQ40" s="500"/>
      <c r="BR40" s="501"/>
      <c r="BS40" s="499" t="str">
        <f>$G$24</f>
        <v>R</v>
      </c>
      <c r="BT40" s="500"/>
      <c r="BU40" s="500"/>
      <c r="BV40" s="500"/>
      <c r="BW40" s="501"/>
      <c r="BX40" s="499" t="str">
        <f>$G$26</f>
        <v>D</v>
      </c>
      <c r="BY40" s="500"/>
      <c r="BZ40" s="500"/>
      <c r="CA40" s="500"/>
      <c r="CB40" s="501"/>
      <c r="CC40" s="499" t="str">
        <f>$G$27</f>
        <v>L</v>
      </c>
      <c r="CD40" s="500"/>
      <c r="CE40" s="500"/>
      <c r="CF40" s="500"/>
      <c r="CG40" s="500"/>
      <c r="CH40" s="499" t="str">
        <f>$G$22</f>
        <v>A</v>
      </c>
      <c r="CI40" s="500"/>
      <c r="CJ40" s="500"/>
      <c r="CK40" s="500"/>
      <c r="CL40" s="501"/>
      <c r="CM40" s="500" t="str">
        <f>$G$32</f>
        <v>X</v>
      </c>
      <c r="CN40" s="500"/>
      <c r="CO40" s="500"/>
      <c r="CP40" s="500"/>
      <c r="CQ40" s="501"/>
      <c r="CR40" s="500" t="str">
        <f>$G$25</f>
        <v>B</v>
      </c>
      <c r="CS40" s="500"/>
      <c r="CT40" s="500"/>
      <c r="CU40" s="500"/>
      <c r="CV40" s="501"/>
      <c r="CW40" s="31"/>
    </row>
    <row r="41" spans="3:101" ht="15.75" thickBot="1" x14ac:dyDescent="0.3">
      <c r="C41" s="380" t="str">
        <f t="shared" ca="1" si="5"/>
        <v/>
      </c>
      <c r="E41" s="519" t="s">
        <v>103</v>
      </c>
      <c r="F41" s="519"/>
      <c r="G41" s="380" t="s">
        <v>86</v>
      </c>
      <c r="I41" s="409" t="e">
        <f t="shared" ca="1" si="6"/>
        <v>#NAME?</v>
      </c>
      <c r="K41" s="110">
        <f>'1 set'!K41</f>
        <v>0</v>
      </c>
      <c r="L41" s="110" t="str">
        <f>'1 set'!L41</f>
        <v/>
      </c>
      <c r="M41" s="110" t="str">
        <f>'1 set'!M41</f>
        <v/>
      </c>
      <c r="N41" s="110" t="str">
        <f>'1 set'!N41</f>
        <v/>
      </c>
      <c r="O41" s="110" t="str">
        <f>'1 set'!O41</f>
        <v/>
      </c>
      <c r="P41" s="110">
        <f ca="1">'1 set'!P41</f>
        <v>1</v>
      </c>
      <c r="Q41" s="110">
        <f ca="1">'1 set'!Q41</f>
        <v>1</v>
      </c>
      <c r="R41" s="110"/>
      <c r="Z41" s="125" t="s">
        <v>127</v>
      </c>
      <c r="AA41" s="176" t="str">
        <f>$G$29</f>
        <v>P</v>
      </c>
      <c r="AB41" s="170" t="str">
        <f>$G$31</f>
        <v>C</v>
      </c>
      <c r="AC41" s="170" t="str">
        <f>$G$28</f>
        <v>E</v>
      </c>
      <c r="AD41" s="97"/>
      <c r="AE41" s="392" t="s">
        <v>10</v>
      </c>
      <c r="AF41" s="119" t="s">
        <v>128</v>
      </c>
      <c r="AG41" s="175" t="str">
        <f>$G$30</f>
        <v>EX</v>
      </c>
      <c r="AH41" s="176" t="str">
        <f>$G$31</f>
        <v>C</v>
      </c>
      <c r="AI41" s="176" t="str">
        <f>$G$28</f>
        <v>E</v>
      </c>
      <c r="AJ41" s="393" t="s">
        <v>10</v>
      </c>
      <c r="AK41" s="138" t="s">
        <v>128</v>
      </c>
      <c r="AL41" s="175" t="str">
        <f>$G$30</f>
        <v>EX</v>
      </c>
      <c r="AM41" s="176" t="str">
        <f>$G$31</f>
        <v>C</v>
      </c>
      <c r="AN41" s="176" t="str">
        <f>$G$28</f>
        <v>E</v>
      </c>
      <c r="AO41" s="161" t="s">
        <v>10</v>
      </c>
      <c r="AP41" s="138" t="s">
        <v>128</v>
      </c>
      <c r="AQ41" s="175" t="str">
        <f>$G$30</f>
        <v>EX</v>
      </c>
      <c r="AR41" s="176" t="str">
        <f>$G$31</f>
        <v>C</v>
      </c>
      <c r="AS41" s="176" t="str">
        <f>$G$28</f>
        <v>E</v>
      </c>
      <c r="AT41" s="393" t="s">
        <v>10</v>
      </c>
      <c r="AU41" s="155" t="s">
        <v>128</v>
      </c>
      <c r="AV41" s="175" t="str">
        <f>$G$29</f>
        <v>P</v>
      </c>
      <c r="AW41" s="176" t="str">
        <f>$G$31</f>
        <v>C</v>
      </c>
      <c r="AX41" s="176" t="str">
        <f>$G$28</f>
        <v>E</v>
      </c>
      <c r="AY41" s="393" t="s">
        <v>10</v>
      </c>
      <c r="AZ41" s="138" t="s">
        <v>128</v>
      </c>
      <c r="BA41" s="176" t="str">
        <f>$G$29</f>
        <v>P</v>
      </c>
      <c r="BB41" s="176" t="str">
        <f>$G$31</f>
        <v>C</v>
      </c>
      <c r="BC41" s="176" t="str">
        <f>$G$28</f>
        <v>E</v>
      </c>
      <c r="BD41" s="393" t="s">
        <v>10</v>
      </c>
      <c r="BE41" s="138" t="s">
        <v>128</v>
      </c>
      <c r="BF41" s="176" t="str">
        <f>$G$29</f>
        <v>P</v>
      </c>
      <c r="BG41" s="170" t="str">
        <f>$G$31</f>
        <v>C</v>
      </c>
      <c r="BH41" s="170" t="str">
        <f>$G$28</f>
        <v>E</v>
      </c>
      <c r="BI41" s="392" t="s">
        <v>10</v>
      </c>
      <c r="BJ41" s="138" t="s">
        <v>128</v>
      </c>
      <c r="BK41" s="1"/>
      <c r="BL41" s="125" t="s">
        <v>127</v>
      </c>
      <c r="BM41" s="176" t="str">
        <f>$G$29</f>
        <v>P</v>
      </c>
      <c r="BN41" s="170" t="str">
        <f>$G$31</f>
        <v>C</v>
      </c>
      <c r="BO41" s="170" t="str">
        <f>$G$28</f>
        <v>E</v>
      </c>
      <c r="BP41" s="97"/>
      <c r="BQ41" s="392" t="s">
        <v>10</v>
      </c>
      <c r="BR41" s="119" t="s">
        <v>128</v>
      </c>
      <c r="BS41" s="175" t="str">
        <f>$G$30</f>
        <v>EX</v>
      </c>
      <c r="BT41" s="176" t="str">
        <f>$G$31</f>
        <v>C</v>
      </c>
      <c r="BU41" s="176" t="str">
        <f>$G$28</f>
        <v>E</v>
      </c>
      <c r="BV41" s="393" t="s">
        <v>10</v>
      </c>
      <c r="BW41" s="138" t="s">
        <v>128</v>
      </c>
      <c r="BX41" s="175" t="str">
        <f>$G$30</f>
        <v>EX</v>
      </c>
      <c r="BY41" s="176" t="str">
        <f>$G$31</f>
        <v>C</v>
      </c>
      <c r="BZ41" s="176" t="str">
        <f>$G$28</f>
        <v>E</v>
      </c>
      <c r="CA41" s="161" t="s">
        <v>10</v>
      </c>
      <c r="CB41" s="138" t="s">
        <v>128</v>
      </c>
      <c r="CC41" s="175" t="str">
        <f>$G$30</f>
        <v>EX</v>
      </c>
      <c r="CD41" s="176" t="str">
        <f>$G$31</f>
        <v>C</v>
      </c>
      <c r="CE41" s="176" t="str">
        <f>$G$28</f>
        <v>E</v>
      </c>
      <c r="CF41" s="393" t="s">
        <v>10</v>
      </c>
      <c r="CG41" s="155" t="s">
        <v>128</v>
      </c>
      <c r="CH41" s="175" t="str">
        <f>$G$29</f>
        <v>P</v>
      </c>
      <c r="CI41" s="176" t="str">
        <f>$G$31</f>
        <v>C</v>
      </c>
      <c r="CJ41" s="176" t="str">
        <f>$G$28</f>
        <v>E</v>
      </c>
      <c r="CK41" s="393" t="s">
        <v>10</v>
      </c>
      <c r="CL41" s="138" t="s">
        <v>128</v>
      </c>
      <c r="CM41" s="176" t="str">
        <f>$G$29</f>
        <v>P</v>
      </c>
      <c r="CN41" s="170" t="str">
        <f>$G$31</f>
        <v>C</v>
      </c>
      <c r="CO41" s="170" t="str">
        <f>$G$28</f>
        <v>E</v>
      </c>
      <c r="CP41" s="393" t="s">
        <v>10</v>
      </c>
      <c r="CQ41" s="138" t="s">
        <v>128</v>
      </c>
      <c r="CR41" s="176" t="str">
        <f>$G$29</f>
        <v>P</v>
      </c>
      <c r="CS41" s="170" t="str">
        <f>$G$31</f>
        <v>C</v>
      </c>
      <c r="CT41" s="170" t="str">
        <f>$G$28</f>
        <v>E</v>
      </c>
      <c r="CU41" s="392" t="s">
        <v>10</v>
      </c>
      <c r="CV41" s="138" t="s">
        <v>128</v>
      </c>
      <c r="CW41" s="329"/>
    </row>
    <row r="42" spans="3:101" ht="15" customHeight="1" x14ac:dyDescent="0.25">
      <c r="C42" s="380" t="str">
        <f t="shared" ca="1" si="5"/>
        <v/>
      </c>
      <c r="E42" s="519" t="s">
        <v>104</v>
      </c>
      <c r="F42" s="519"/>
      <c r="G42" s="380" t="s">
        <v>87</v>
      </c>
      <c r="I42" s="409" t="e">
        <f t="shared" ca="1" si="6"/>
        <v>#NAME?</v>
      </c>
      <c r="K42" s="110">
        <f>'1 set'!K42</f>
        <v>0</v>
      </c>
      <c r="L42" s="110" t="str">
        <f>'1 set'!L42</f>
        <v/>
      </c>
      <c r="M42" s="110" t="str">
        <f>'1 set'!M42</f>
        <v/>
      </c>
      <c r="N42" s="110" t="str">
        <f>'1 set'!N42</f>
        <v/>
      </c>
      <c r="O42" s="110" t="str">
        <f>'1 set'!O42</f>
        <v/>
      </c>
      <c r="P42" s="110">
        <f ca="1">'1 set'!P42</f>
        <v>1</v>
      </c>
      <c r="Q42" s="110">
        <f ca="1">'1 set'!Q42</f>
        <v>1</v>
      </c>
      <c r="R42" s="110"/>
      <c r="Y42" s="515">
        <f>F5</f>
        <v>20</v>
      </c>
      <c r="Z42" s="111">
        <v>1</v>
      </c>
      <c r="AA42" s="174">
        <f>COUNTIFS($L$5:$L$1500,$Y$42,$M$5:$M$1500,$Z$33,$N$5:$N$1500,$AA$31,$O$5:$O$1500,$AA$32)</f>
        <v>0</v>
      </c>
      <c r="AB42" s="172">
        <f>COUNTIFS($L$5:$L$1500,$Y$42,$M$5:$M$1500,$Z$33,$N$5:$N$1500,$AA$31,$O$5:$O$1500,AB$32)</f>
        <v>0</v>
      </c>
      <c r="AC42" s="172">
        <f>COUNTIFS($L$5:$L$1500,$Y$42,$M$5:$M$1500,$Z$33,$N$5:$N$1500,$AA$31,$O$5:$O$1500,AC$32)</f>
        <v>0</v>
      </c>
      <c r="AD42" s="97"/>
      <c r="AE42" s="97">
        <f t="shared" ref="AE42:AE48" si="56">SUM(AA42:AC42)</f>
        <v>0</v>
      </c>
      <c r="AF42" s="397" t="str">
        <f t="shared" ref="AF42:AF48" si="57">IF(AE42=0,"",((AA42*4)+(AB42*2)+(AC42*0))/AE42)</f>
        <v/>
      </c>
      <c r="AG42" s="174">
        <f>COUNTIFS($L$5:$L$1500,$Y$42,$M$5:$M$1500,$Z$33,$N$5:$N$1500,$AG$31,$O$5:$O$1500,AG$32)</f>
        <v>0</v>
      </c>
      <c r="AH42" s="174">
        <f t="shared" ref="AH42:AI47" si="58">COUNTIFS($L$5:$L$1500,$Y$42,$M$5:$M$1500,$Z42,$N$5:$N$1500,$AG$31,$O$5:$O$1500,AH$32)</f>
        <v>0</v>
      </c>
      <c r="AI42" s="174">
        <f t="shared" si="58"/>
        <v>0</v>
      </c>
      <c r="AJ42" s="97">
        <f t="shared" ref="AJ42:AJ48" si="59">SUM(AG42:AI42)</f>
        <v>0</v>
      </c>
      <c r="AK42" s="397" t="str">
        <f>IF(AJ42=0,"",((AG42*3)+(AH42*1.5)+(AI42*0))/AJ42)</f>
        <v/>
      </c>
      <c r="AL42" s="181">
        <f t="shared" ref="AL42:AN47" si="60">COUNTIFS($L$5:$L$1500,$Y$42,$M$5:$M$1500,$Z42,$N$5:$N$1500,$AL$31,$O$5:$O$1500,AL$32)</f>
        <v>0</v>
      </c>
      <c r="AM42" s="174">
        <f t="shared" si="60"/>
        <v>0</v>
      </c>
      <c r="AN42" s="174">
        <f t="shared" si="60"/>
        <v>0</v>
      </c>
      <c r="AO42" s="97">
        <f t="shared" ref="AO42:AO48" si="61">SUM(AL42:AN42)</f>
        <v>0</v>
      </c>
      <c r="AP42" s="397" t="str">
        <f>IF(AO42=0,"",((AL42*3)+(AM42*1.5)+(AN42*0))/AO42)</f>
        <v/>
      </c>
      <c r="AQ42" s="174">
        <f t="shared" ref="AQ42:AS47" si="62">COUNTIFS($L$5:$L$1500,$Y$42,$M$5:$M$1500,$Z42,$N$5:$N$1500,$AQ$31,$O$5:$O$1500,AQ$32)</f>
        <v>0</v>
      </c>
      <c r="AR42" s="174">
        <f t="shared" si="62"/>
        <v>0</v>
      </c>
      <c r="AS42" s="174">
        <f t="shared" si="62"/>
        <v>0</v>
      </c>
      <c r="AT42" s="97">
        <f t="shared" ref="AT42:AT48" si="63">SUM(AQ42:AS42)</f>
        <v>0</v>
      </c>
      <c r="AU42" s="397" t="str">
        <f t="shared" ref="AU42:AU48" si="64">IF(AT42=0,"",((AQ42*3)+(AR42*1.5)+(AT42*0))/AT42)</f>
        <v/>
      </c>
      <c r="AV42" s="185">
        <f t="shared" ref="AV42:AX47" si="65">COUNTIFS($L$5:$L$1500,$Y$42,$M$5:$M$1500,$Z42,$N$5:$N$1500,$AV$31,$O$5:$O$1500,AV$32)</f>
        <v>0</v>
      </c>
      <c r="AW42" s="172">
        <f t="shared" si="65"/>
        <v>0</v>
      </c>
      <c r="AX42" s="172">
        <f t="shared" si="65"/>
        <v>0</v>
      </c>
      <c r="AY42" s="97">
        <f t="shared" ref="AY42:AY48" si="66">SUM(AV42:AX42)</f>
        <v>0</v>
      </c>
      <c r="AZ42" s="397" t="str">
        <f t="shared" ref="AZ42:AZ48" si="67">IF(AY42=0,"",((AV42*4)+(AW42*2)+(AX42*0))/AY42)</f>
        <v/>
      </c>
      <c r="BA42" s="174">
        <f t="shared" ref="BA42:BC47" si="68">COUNTIFS($L$5:$L$1500,$Y$42,$M$5:$M$1500,$Z42,$N$5:$N$1500,$BA$31,$O$5:$O$1500,BA$32)</f>
        <v>0</v>
      </c>
      <c r="BB42" s="174">
        <f t="shared" si="68"/>
        <v>0</v>
      </c>
      <c r="BC42" s="174">
        <f t="shared" si="68"/>
        <v>0</v>
      </c>
      <c r="BD42" s="409">
        <f t="shared" ref="BD42:BD48" si="69">SUM(BA42:BC42)</f>
        <v>0</v>
      </c>
      <c r="BE42" s="399" t="str">
        <f t="shared" ref="BE42:BE48" si="70">IF(BD42=0,"",((BA42*4)+(BB42*2)+(BC42*0))/BD42)</f>
        <v/>
      </c>
      <c r="BF42" s="185">
        <f t="shared" ref="BF42:BH47" si="71">COUNTIFS($L$5:$L$1500,$Y$42,$M$5:$M$1500,$Z42,$N$5:$N$1500,$BF$31,$O$5:$O$1500,BF$32)</f>
        <v>0</v>
      </c>
      <c r="BG42" s="172">
        <f t="shared" si="71"/>
        <v>0</v>
      </c>
      <c r="BH42" s="172">
        <f t="shared" si="71"/>
        <v>0</v>
      </c>
      <c r="BI42" s="97">
        <f t="shared" ref="BI42:BI48" si="72">SUM(BF42:BH42)</f>
        <v>0</v>
      </c>
      <c r="BJ42" s="397" t="str">
        <f t="shared" ref="BJ42:BJ48" si="73">IF(BI42=0,"",((BF42*4)+(BG42*2)+(BH42*0))/BI42)</f>
        <v/>
      </c>
      <c r="BK42" s="512">
        <f>H5</f>
        <v>0</v>
      </c>
      <c r="BL42" s="404">
        <v>1</v>
      </c>
      <c r="BM42" s="172">
        <f>COUNTIFS($L$5:$L$1500,$BK$33,$M$5:$M$1500,$Z$33,$N$5:$N$1500,$AA$31,$O$5:$O$1500,$AA$32)</f>
        <v>0</v>
      </c>
      <c r="BN42" s="172">
        <f>COUNTIFS($L$5:$L$1500,$BK$33,$M$5:$M$1500,$Z$33,$N$5:$N$1500,$AA$31,$O$5:$O$1500,BN$32)</f>
        <v>0</v>
      </c>
      <c r="BO42" s="172">
        <f>COUNTIFS($L$5:$L$1500,$BK$33,$M$5:$M$1500,$Z$33,$N$5:$N$1500,$AA$31,$O$5:$O$1500,BO$32)</f>
        <v>0</v>
      </c>
      <c r="BP42" s="172"/>
      <c r="BQ42" s="97">
        <f t="shared" ref="BQ42:BQ48" si="74">SUM(BM42:BO42)</f>
        <v>0</v>
      </c>
      <c r="BR42" s="397" t="str">
        <f t="shared" ref="BR42:BR48" si="75">IF(BQ42=0,"",((BM42*4)+(BN42*2)+(BO42*0))/BQ42)</f>
        <v/>
      </c>
      <c r="BS42" s="174">
        <f>COUNTIFS($L$5:$L$1500,$BK$33,$M$5:$M$1500,$Z$33,$N$5:$N$1500,$AG$31,$O$5:$O$1500,BS$32)</f>
        <v>0</v>
      </c>
      <c r="BT42" s="174">
        <f t="shared" ref="BT42:BU47" si="76">COUNTIFS($L$5:$L$1500,$BK$33,$M$5:$M$1500,$Z42,$N$5:$N$1500,$AG$31,$O$5:$O$1500,BT$32)</f>
        <v>0</v>
      </c>
      <c r="BU42" s="174">
        <f t="shared" si="76"/>
        <v>0</v>
      </c>
      <c r="BV42" s="97">
        <f t="shared" ref="BV42:BV48" si="77">SUM(BS42:BU42)</f>
        <v>0</v>
      </c>
      <c r="BW42" s="397" t="str">
        <f>IF(BV42=0,"",((BS42*3)+(BT42*1.5)+(BU42*0))/BV42)</f>
        <v/>
      </c>
      <c r="BX42" s="174">
        <f t="shared" ref="BX42:BZ47" si="78">COUNTIFS($L$5:$L$1500,$BK$33,$M$5:$M$1500,$Z42,$N$5:$N$1500,$AL$31,$O$5:$O$1500,BX$32)</f>
        <v>0</v>
      </c>
      <c r="BY42" s="174">
        <f t="shared" si="78"/>
        <v>0</v>
      </c>
      <c r="BZ42" s="174">
        <f t="shared" si="78"/>
        <v>0</v>
      </c>
      <c r="CA42" s="97">
        <f t="shared" ref="CA42:CA48" si="79">SUM(BX42:BZ42)</f>
        <v>0</v>
      </c>
      <c r="CB42" s="397" t="str">
        <f>IF(CA42=0,"",((BX42*3)+(BY42*1.5)+(BZ42*0))/CA42)</f>
        <v/>
      </c>
      <c r="CC42" s="174">
        <f t="shared" ref="CC42:CE47" si="80">COUNTIFS($L$5:$L$1500,$BK$33,$M$5:$M$1500,$Z42,$N$5:$N$1500,$AQ$31,$O$5:$O$1500,CC$32)</f>
        <v>0</v>
      </c>
      <c r="CD42" s="174">
        <f t="shared" si="80"/>
        <v>0</v>
      </c>
      <c r="CE42" s="174">
        <f t="shared" si="80"/>
        <v>0</v>
      </c>
      <c r="CF42" s="97">
        <f t="shared" ref="CF42:CF48" si="81">SUM(CC42:CE42)</f>
        <v>0</v>
      </c>
      <c r="CG42" s="397" t="str">
        <f>IF(CF42=0,"",((CC42*3)+(CD42*1.5)+(CE42*0))/CF42)</f>
        <v/>
      </c>
      <c r="CH42" s="185">
        <f t="shared" ref="CH42:CJ47" si="82">COUNTIFS($L$5:$L$1500,$BK$33,$M$5:$M$1500,$Z42,$N$5:$N$1500,$AV$31,$O$5:$O$1500,CH$32)</f>
        <v>0</v>
      </c>
      <c r="CI42" s="172">
        <f t="shared" si="82"/>
        <v>0</v>
      </c>
      <c r="CJ42" s="172">
        <f t="shared" si="82"/>
        <v>0</v>
      </c>
      <c r="CK42" s="97">
        <f t="shared" ref="CK42:CK48" si="83">SUM(CH42:CJ42)</f>
        <v>0</v>
      </c>
      <c r="CL42" s="400" t="str">
        <f t="shared" ref="CL42:CL48" si="84">IF(CK42=0,"",((CH42*4)+(CI42*2)+(CJ42*0))/CK42)</f>
        <v/>
      </c>
      <c r="CM42" s="185">
        <f t="shared" ref="CM42:CO47" si="85">COUNTIFS($L$5:$L$1500,$BK$33,$M$5:$M$1500,$Z42,$N$5:$N$1500,$BA$31,$O$5:$O$1500,CM$32)</f>
        <v>0</v>
      </c>
      <c r="CN42" s="172">
        <f t="shared" si="85"/>
        <v>0</v>
      </c>
      <c r="CO42" s="172">
        <f t="shared" si="85"/>
        <v>0</v>
      </c>
      <c r="CP42" s="97">
        <f t="shared" ref="CP42:CP48" si="86">SUM(CM42:CO42)</f>
        <v>0</v>
      </c>
      <c r="CQ42" s="397" t="str">
        <f t="shared" ref="CQ42:CQ48" si="87">IF(CP42=0,"",((CM42*4)+(CN42*2)+(CO42*0))/CP42)</f>
        <v/>
      </c>
      <c r="CR42" s="172">
        <f t="shared" ref="CR42:CT47" si="88">COUNTIFS($L$5:$L$1500,$BK$33,$M$5:$M$1500,$Z42,$N$5:$N$1500,$BF$31,$O$5:$O$1500,CR$32)</f>
        <v>0</v>
      </c>
      <c r="CS42" s="172">
        <f t="shared" si="88"/>
        <v>0</v>
      </c>
      <c r="CT42" s="172">
        <f t="shared" si="88"/>
        <v>0</v>
      </c>
      <c r="CU42" s="97">
        <f t="shared" ref="CU42:CU48" si="89">SUM(CR42:CT42)</f>
        <v>0</v>
      </c>
      <c r="CV42" s="397" t="str">
        <f t="shared" ref="CV42:CV48" si="90">IF(CU42=0,"",((CR42*4)+(CS42*2)+(CT42*0))/CU42)</f>
        <v/>
      </c>
      <c r="CW42" s="98"/>
    </row>
    <row r="43" spans="3:101" x14ac:dyDescent="0.25">
      <c r="C43" s="380" t="str">
        <f t="shared" ca="1" si="5"/>
        <v/>
      </c>
      <c r="E43" s="519" t="s">
        <v>105</v>
      </c>
      <c r="F43" s="519"/>
      <c r="G43" s="380" t="s">
        <v>88</v>
      </c>
      <c r="I43" s="409" t="e">
        <f t="shared" ca="1" si="6"/>
        <v>#NAME?</v>
      </c>
      <c r="K43" s="110">
        <f>'1 set'!K43</f>
        <v>0</v>
      </c>
      <c r="L43" s="110" t="str">
        <f>'1 set'!L43</f>
        <v/>
      </c>
      <c r="M43" s="110" t="str">
        <f>'1 set'!M43</f>
        <v/>
      </c>
      <c r="N43" s="110" t="str">
        <f>'1 set'!N43</f>
        <v/>
      </c>
      <c r="O43" s="110" t="str">
        <f>'1 set'!O43</f>
        <v/>
      </c>
      <c r="P43" s="110">
        <f ca="1">'1 set'!P43</f>
        <v>1</v>
      </c>
      <c r="Q43" s="110">
        <f ca="1">'1 set'!Q43</f>
        <v>1</v>
      </c>
      <c r="R43" s="110"/>
      <c r="Y43" s="517"/>
      <c r="Z43" s="129">
        <v>2</v>
      </c>
      <c r="AA43" s="173">
        <f>COUNTIFS($L$5:$L$1500,$Y$42,$M$5:$M$1500,$Z43,$N$5:$N$1500,$AA$31,$O$5:$O$1500,$AA$32)</f>
        <v>0</v>
      </c>
      <c r="AB43" s="173">
        <f>COUNTIFS($L$5:$L$1500,$Y$42,$M$5:$M$1500,$Z43,$N$5:$N$1500,$AA$31,$O$5:$O$1500,$AB$32)</f>
        <v>0</v>
      </c>
      <c r="AC43" s="173">
        <f>COUNTIFS($L$5:$L$1500,$Y$42,$M$5:$M$1500,$Z43,$N$5:$N$1500,$AA$31,$O$5:$O$1500,$AC$32)</f>
        <v>0</v>
      </c>
      <c r="AD43" s="130"/>
      <c r="AE43" s="130">
        <f t="shared" si="56"/>
        <v>0</v>
      </c>
      <c r="AF43" s="137" t="str">
        <f t="shared" si="57"/>
        <v/>
      </c>
      <c r="AG43" s="173">
        <f>COUNTIFS($L$5:$L$1500,$Y$42,$M$5:$M$1500,$Z43,$N$5:$N$1500,$AG$31,$O$5:$O$1500,AG$32)</f>
        <v>0</v>
      </c>
      <c r="AH43" s="173">
        <f t="shared" si="58"/>
        <v>0</v>
      </c>
      <c r="AI43" s="173">
        <f t="shared" si="58"/>
        <v>0</v>
      </c>
      <c r="AJ43" s="130">
        <f t="shared" si="59"/>
        <v>0</v>
      </c>
      <c r="AK43" s="137" t="str">
        <f t="shared" ref="AK43:AK48" si="91">IF(AJ43=0,"",((AG43*3)+(AH43*1.5)+(AI43*0))/AJ43)</f>
        <v/>
      </c>
      <c r="AL43" s="182">
        <f t="shared" si="60"/>
        <v>0</v>
      </c>
      <c r="AM43" s="173">
        <f t="shared" si="60"/>
        <v>0</v>
      </c>
      <c r="AN43" s="173">
        <f t="shared" si="60"/>
        <v>0</v>
      </c>
      <c r="AO43" s="130">
        <f t="shared" si="61"/>
        <v>0</v>
      </c>
      <c r="AP43" s="137" t="str">
        <f t="shared" ref="AP43:AP48" si="92">IF(AO43=0,"",((AL43*3)+(AM43*1.5)+(AN43*0))/AO43)</f>
        <v/>
      </c>
      <c r="AQ43" s="173">
        <f t="shared" si="62"/>
        <v>0</v>
      </c>
      <c r="AR43" s="173">
        <f t="shared" si="62"/>
        <v>0</v>
      </c>
      <c r="AS43" s="173">
        <f t="shared" si="62"/>
        <v>0</v>
      </c>
      <c r="AT43" s="130">
        <f t="shared" si="63"/>
        <v>0</v>
      </c>
      <c r="AU43" s="137" t="str">
        <f t="shared" si="64"/>
        <v/>
      </c>
      <c r="AV43" s="182">
        <f t="shared" si="65"/>
        <v>0</v>
      </c>
      <c r="AW43" s="173">
        <f t="shared" si="65"/>
        <v>0</v>
      </c>
      <c r="AX43" s="173">
        <f t="shared" si="65"/>
        <v>0</v>
      </c>
      <c r="AY43" s="130">
        <f t="shared" si="66"/>
        <v>0</v>
      </c>
      <c r="AZ43" s="137" t="str">
        <f t="shared" si="67"/>
        <v/>
      </c>
      <c r="BA43" s="173">
        <f t="shared" si="68"/>
        <v>0</v>
      </c>
      <c r="BB43" s="173">
        <f t="shared" si="68"/>
        <v>0</v>
      </c>
      <c r="BC43" s="173">
        <f t="shared" si="68"/>
        <v>0</v>
      </c>
      <c r="BD43" s="130">
        <f t="shared" si="69"/>
        <v>0</v>
      </c>
      <c r="BE43" s="137" t="str">
        <f t="shared" si="70"/>
        <v/>
      </c>
      <c r="BF43" s="182">
        <f t="shared" si="71"/>
        <v>0</v>
      </c>
      <c r="BG43" s="173">
        <f t="shared" si="71"/>
        <v>0</v>
      </c>
      <c r="BH43" s="173">
        <f t="shared" si="71"/>
        <v>0</v>
      </c>
      <c r="BI43" s="130">
        <f t="shared" si="72"/>
        <v>0</v>
      </c>
      <c r="BJ43" s="137" t="str">
        <f t="shared" si="73"/>
        <v/>
      </c>
      <c r="BK43" s="513"/>
      <c r="BL43" s="126">
        <v>2</v>
      </c>
      <c r="BM43" s="236">
        <f>COUNTIFS($L$5:$L$1500,$BK$33,$M$5:$M$1500,$Z43,$N$5:$N$1500,$AA$31,$O$5:$O$1500,$AA$32)</f>
        <v>0</v>
      </c>
      <c r="BN43" s="236">
        <f>COUNTIFS($L$5:$L$1500,$BK$33,$M$5:$M$1500,$Z43,$N$5:$N$1500,$AA$31,$O$5:$O$1500,$AB$32)</f>
        <v>0</v>
      </c>
      <c r="BO43" s="236">
        <f>COUNTIFS($L$5:$L$1500,$BK$33,$M$5:$M$1500,$Z43,$N$5:$N$1500,$AA$31,$O$5:$O$1500,$AC$32)</f>
        <v>0</v>
      </c>
      <c r="BP43" s="236"/>
      <c r="BQ43" s="233">
        <f t="shared" si="74"/>
        <v>0</v>
      </c>
      <c r="BR43" s="240" t="str">
        <f t="shared" si="75"/>
        <v/>
      </c>
      <c r="BS43" s="236">
        <f>COUNTIFS($L$5:$L$1500,$BK$33,$M$5:$M$1500,$Z43,$N$5:$N$1500,$AG$31,$O$5:$O$1500,BS$32)</f>
        <v>0</v>
      </c>
      <c r="BT43" s="236">
        <f t="shared" si="76"/>
        <v>0</v>
      </c>
      <c r="BU43" s="236">
        <f t="shared" si="76"/>
        <v>0</v>
      </c>
      <c r="BV43" s="233">
        <f t="shared" si="77"/>
        <v>0</v>
      </c>
      <c r="BW43" s="240" t="str">
        <f t="shared" ref="BW43:BW48" si="93">IF(BV43=0,"",((BS43*3)+(BT43*1.5)+(BU43*0))/BV43)</f>
        <v/>
      </c>
      <c r="BX43" s="236">
        <f t="shared" si="78"/>
        <v>0</v>
      </c>
      <c r="BY43" s="236">
        <f t="shared" si="78"/>
        <v>0</v>
      </c>
      <c r="BZ43" s="236">
        <f t="shared" si="78"/>
        <v>0</v>
      </c>
      <c r="CA43" s="233">
        <f t="shared" si="79"/>
        <v>0</v>
      </c>
      <c r="CB43" s="240" t="str">
        <f t="shared" ref="CB43:CB48" si="94">IF(CA43=0,"",((BX43*3)+(BY43*1.5)+(BZ43*0))/CA43)</f>
        <v/>
      </c>
      <c r="CC43" s="236">
        <f t="shared" si="80"/>
        <v>0</v>
      </c>
      <c r="CD43" s="236">
        <f t="shared" si="80"/>
        <v>0</v>
      </c>
      <c r="CE43" s="236">
        <f t="shared" si="80"/>
        <v>0</v>
      </c>
      <c r="CF43" s="233">
        <f t="shared" si="81"/>
        <v>0</v>
      </c>
      <c r="CG43" s="240" t="str">
        <f t="shared" ref="CG43:CG48" si="95">IF(CF43=0,"",((CC43*3)+(CD43*1.5)+(CE43*0))/CF43)</f>
        <v/>
      </c>
      <c r="CH43" s="237">
        <f t="shared" si="82"/>
        <v>0</v>
      </c>
      <c r="CI43" s="236">
        <f t="shared" si="82"/>
        <v>0</v>
      </c>
      <c r="CJ43" s="236">
        <f t="shared" si="82"/>
        <v>0</v>
      </c>
      <c r="CK43" s="233">
        <f t="shared" si="83"/>
        <v>0</v>
      </c>
      <c r="CL43" s="242" t="str">
        <f t="shared" si="84"/>
        <v/>
      </c>
      <c r="CM43" s="237">
        <f t="shared" si="85"/>
        <v>0</v>
      </c>
      <c r="CN43" s="236">
        <f t="shared" si="85"/>
        <v>0</v>
      </c>
      <c r="CO43" s="236">
        <f t="shared" si="85"/>
        <v>0</v>
      </c>
      <c r="CP43" s="233">
        <f t="shared" si="86"/>
        <v>0</v>
      </c>
      <c r="CQ43" s="240" t="str">
        <f t="shared" si="87"/>
        <v/>
      </c>
      <c r="CR43" s="236">
        <f t="shared" si="88"/>
        <v>0</v>
      </c>
      <c r="CS43" s="236">
        <f t="shared" si="88"/>
        <v>0</v>
      </c>
      <c r="CT43" s="236">
        <f t="shared" si="88"/>
        <v>0</v>
      </c>
      <c r="CU43" s="233">
        <f t="shared" si="89"/>
        <v>0</v>
      </c>
      <c r="CV43" s="240" t="str">
        <f t="shared" si="90"/>
        <v/>
      </c>
      <c r="CW43" s="98"/>
    </row>
    <row r="44" spans="3:101" x14ac:dyDescent="0.25">
      <c r="C44" s="380" t="str">
        <f t="shared" ca="1" si="5"/>
        <v/>
      </c>
      <c r="E44" s="519" t="s">
        <v>106</v>
      </c>
      <c r="F44" s="519"/>
      <c r="G44" s="380" t="s">
        <v>89</v>
      </c>
      <c r="I44" s="409" t="e">
        <f t="shared" ca="1" si="6"/>
        <v>#NAME?</v>
      </c>
      <c r="K44" s="110">
        <f>'1 set'!K44</f>
        <v>0</v>
      </c>
      <c r="L44" s="110" t="str">
        <f>'1 set'!L44</f>
        <v/>
      </c>
      <c r="M44" s="110" t="str">
        <f>'1 set'!M44</f>
        <v/>
      </c>
      <c r="N44" s="110" t="str">
        <f>'1 set'!N44</f>
        <v/>
      </c>
      <c r="O44" s="110" t="str">
        <f>'1 set'!O44</f>
        <v/>
      </c>
      <c r="P44" s="110">
        <f ca="1">'1 set'!P44</f>
        <v>1</v>
      </c>
      <c r="Q44" s="110">
        <f ca="1">'1 set'!Q44</f>
        <v>1</v>
      </c>
      <c r="R44" s="110"/>
      <c r="Y44" s="517"/>
      <c r="Z44" s="111">
        <v>3</v>
      </c>
      <c r="AA44" s="174">
        <f>COUNTIFS($L$5:$L$1500,$Y$42,$M$5:$M$1500,$Z44,$N$5:$N$1500,$AA$31,$O$5:$O$1500,$AA$32)</f>
        <v>0</v>
      </c>
      <c r="AB44" s="174">
        <f>COUNTIFS($L$5:$L$1500,$Y$42,$M$5:$M$1500,$Z44,$N$5:$N$1500,$AA$31,$O$5:$O$1500,$AB$32)</f>
        <v>0</v>
      </c>
      <c r="AC44" s="174">
        <f>COUNTIFS($L$5:$L$1500,$Y$42,$M$5:$M$1500,$Z44,$N$5:$N$1500,$AA$31,$O$5:$O$1500,$AC$32)</f>
        <v>0</v>
      </c>
      <c r="AD44" s="409"/>
      <c r="AE44" s="409">
        <f t="shared" si="56"/>
        <v>0</v>
      </c>
      <c r="AF44" s="399" t="str">
        <f t="shared" si="57"/>
        <v/>
      </c>
      <c r="AG44" s="174">
        <f>COUNTIFS($L$5:$L$1500,$Y$42,$M$5:$M$1500,$Z44,$N$5:$N$1500,$AG$31,$O$5:$O$1500,AG$32)</f>
        <v>0</v>
      </c>
      <c r="AH44" s="174">
        <f t="shared" si="58"/>
        <v>0</v>
      </c>
      <c r="AI44" s="174">
        <f t="shared" si="58"/>
        <v>0</v>
      </c>
      <c r="AJ44" s="409">
        <f t="shared" si="59"/>
        <v>0</v>
      </c>
      <c r="AK44" s="399" t="str">
        <f t="shared" si="91"/>
        <v/>
      </c>
      <c r="AL44" s="181">
        <f t="shared" si="60"/>
        <v>0</v>
      </c>
      <c r="AM44" s="174">
        <f t="shared" si="60"/>
        <v>0</v>
      </c>
      <c r="AN44" s="174">
        <f t="shared" si="60"/>
        <v>0</v>
      </c>
      <c r="AO44" s="409">
        <f t="shared" si="61"/>
        <v>0</v>
      </c>
      <c r="AP44" s="399" t="str">
        <f t="shared" si="92"/>
        <v/>
      </c>
      <c r="AQ44" s="174">
        <f t="shared" si="62"/>
        <v>0</v>
      </c>
      <c r="AR44" s="174">
        <f t="shared" si="62"/>
        <v>0</v>
      </c>
      <c r="AS44" s="174">
        <f t="shared" si="62"/>
        <v>0</v>
      </c>
      <c r="AT44" s="409">
        <f t="shared" si="63"/>
        <v>0</v>
      </c>
      <c r="AU44" s="399" t="str">
        <f t="shared" si="64"/>
        <v/>
      </c>
      <c r="AV44" s="181">
        <f t="shared" si="65"/>
        <v>0</v>
      </c>
      <c r="AW44" s="174">
        <f t="shared" si="65"/>
        <v>0</v>
      </c>
      <c r="AX44" s="174">
        <f t="shared" si="65"/>
        <v>0</v>
      </c>
      <c r="AY44" s="409">
        <f t="shared" si="66"/>
        <v>0</v>
      </c>
      <c r="AZ44" s="399" t="str">
        <f t="shared" si="67"/>
        <v/>
      </c>
      <c r="BA44" s="174">
        <f t="shared" si="68"/>
        <v>0</v>
      </c>
      <c r="BB44" s="174">
        <f t="shared" si="68"/>
        <v>0</v>
      </c>
      <c r="BC44" s="174">
        <f t="shared" si="68"/>
        <v>0</v>
      </c>
      <c r="BD44" s="409">
        <f t="shared" si="69"/>
        <v>0</v>
      </c>
      <c r="BE44" s="399" t="str">
        <f t="shared" si="70"/>
        <v/>
      </c>
      <c r="BF44" s="181">
        <f t="shared" si="71"/>
        <v>0</v>
      </c>
      <c r="BG44" s="174">
        <f t="shared" si="71"/>
        <v>0</v>
      </c>
      <c r="BH44" s="174">
        <f t="shared" si="71"/>
        <v>0</v>
      </c>
      <c r="BI44" s="409">
        <f t="shared" si="72"/>
        <v>0</v>
      </c>
      <c r="BJ44" s="399" t="str">
        <f t="shared" si="73"/>
        <v/>
      </c>
      <c r="BK44" s="513"/>
      <c r="BL44" s="132">
        <v>3</v>
      </c>
      <c r="BM44" s="174">
        <f>COUNTIFS($L$5:$L$1500,$BK$33,$M$5:$M$1500,$Z44,$N$5:$N$1500,$AA$31,$O$5:$O$1500,$AA$32)</f>
        <v>0</v>
      </c>
      <c r="BN44" s="174">
        <f>COUNTIFS($L$5:$L$1500,$BK$33,$M$5:$M$1500,$Z44,$N$5:$N$1500,$AA$31,$O$5:$O$1500,$AB$32)</f>
        <v>0</v>
      </c>
      <c r="BO44" s="174">
        <f>COUNTIFS($L$5:$L$1500,$BK$33,$M$5:$M$1500,$Z44,$N$5:$N$1500,$AA$31,$O$5:$O$1500,$AC$32)</f>
        <v>0</v>
      </c>
      <c r="BP44" s="174"/>
      <c r="BQ44" s="409">
        <f t="shared" si="74"/>
        <v>0</v>
      </c>
      <c r="BR44" s="399" t="str">
        <f t="shared" si="75"/>
        <v/>
      </c>
      <c r="BS44" s="174">
        <f>COUNTIFS($L$5:$L$1500,$BK$33,$M$5:$M$1500,$Z44,$N$5:$N$1500,$AG$31,$O$5:$O$1500,BS$32)</f>
        <v>0</v>
      </c>
      <c r="BT44" s="174">
        <f t="shared" si="76"/>
        <v>0</v>
      </c>
      <c r="BU44" s="174">
        <f t="shared" si="76"/>
        <v>0</v>
      </c>
      <c r="BV44" s="409">
        <f t="shared" si="77"/>
        <v>0</v>
      </c>
      <c r="BW44" s="399" t="str">
        <f t="shared" si="93"/>
        <v/>
      </c>
      <c r="BX44" s="174">
        <f t="shared" si="78"/>
        <v>0</v>
      </c>
      <c r="BY44" s="174">
        <f t="shared" si="78"/>
        <v>0</v>
      </c>
      <c r="BZ44" s="174">
        <f t="shared" si="78"/>
        <v>0</v>
      </c>
      <c r="CA44" s="409">
        <f t="shared" si="79"/>
        <v>0</v>
      </c>
      <c r="CB44" s="399" t="str">
        <f t="shared" si="94"/>
        <v/>
      </c>
      <c r="CC44" s="174">
        <f t="shared" si="80"/>
        <v>0</v>
      </c>
      <c r="CD44" s="174">
        <f t="shared" si="80"/>
        <v>0</v>
      </c>
      <c r="CE44" s="174">
        <f t="shared" si="80"/>
        <v>0</v>
      </c>
      <c r="CF44" s="409">
        <f t="shared" si="81"/>
        <v>0</v>
      </c>
      <c r="CG44" s="399" t="str">
        <f t="shared" si="95"/>
        <v/>
      </c>
      <c r="CH44" s="181">
        <f t="shared" si="82"/>
        <v>0</v>
      </c>
      <c r="CI44" s="174">
        <f t="shared" si="82"/>
        <v>0</v>
      </c>
      <c r="CJ44" s="174">
        <f t="shared" si="82"/>
        <v>0</v>
      </c>
      <c r="CK44" s="409">
        <f t="shared" si="83"/>
        <v>0</v>
      </c>
      <c r="CL44" s="398" t="str">
        <f t="shared" si="84"/>
        <v/>
      </c>
      <c r="CM44" s="181">
        <f t="shared" si="85"/>
        <v>0</v>
      </c>
      <c r="CN44" s="174">
        <f t="shared" si="85"/>
        <v>0</v>
      </c>
      <c r="CO44" s="174">
        <f t="shared" si="85"/>
        <v>0</v>
      </c>
      <c r="CP44" s="409">
        <f t="shared" si="86"/>
        <v>0</v>
      </c>
      <c r="CQ44" s="399" t="str">
        <f t="shared" si="87"/>
        <v/>
      </c>
      <c r="CR44" s="174">
        <f t="shared" si="88"/>
        <v>0</v>
      </c>
      <c r="CS44" s="174">
        <f t="shared" si="88"/>
        <v>0</v>
      </c>
      <c r="CT44" s="174">
        <f t="shared" si="88"/>
        <v>0</v>
      </c>
      <c r="CU44" s="409">
        <f t="shared" si="89"/>
        <v>0</v>
      </c>
      <c r="CV44" s="399" t="str">
        <f t="shared" si="90"/>
        <v/>
      </c>
      <c r="CW44" s="98"/>
    </row>
    <row r="45" spans="3:101" x14ac:dyDescent="0.25">
      <c r="C45" s="380" t="str">
        <f t="shared" ca="1" si="5"/>
        <v/>
      </c>
      <c r="E45" s="519" t="s">
        <v>107</v>
      </c>
      <c r="F45" s="519"/>
      <c r="G45" s="380" t="s">
        <v>90</v>
      </c>
      <c r="I45" s="409" t="e">
        <f t="shared" ca="1" si="6"/>
        <v>#NAME?</v>
      </c>
      <c r="K45" s="110">
        <f>'1 set'!K45</f>
        <v>0</v>
      </c>
      <c r="L45" s="110" t="str">
        <f>'1 set'!L45</f>
        <v/>
      </c>
      <c r="M45" s="110" t="str">
        <f>'1 set'!M45</f>
        <v/>
      </c>
      <c r="N45" s="110" t="str">
        <f>'1 set'!N45</f>
        <v/>
      </c>
      <c r="O45" s="110" t="str">
        <f>'1 set'!O45</f>
        <v/>
      </c>
      <c r="P45" s="110">
        <f ca="1">'1 set'!P45</f>
        <v>1</v>
      </c>
      <c r="Q45" s="110">
        <f ca="1">'1 set'!Q45</f>
        <v>1</v>
      </c>
      <c r="R45" s="110"/>
      <c r="Y45" s="517"/>
      <c r="Z45" s="129">
        <v>4</v>
      </c>
      <c r="AA45" s="173">
        <f>COUNTIFS($L$5:$L$1500,$Y$42,$M$5:$M$1500,$Z45,$N$5:$N$1500,$AA$31,$O$5:$O$1500,$AA$32)</f>
        <v>0</v>
      </c>
      <c r="AB45" s="173">
        <f>COUNTIFS($L$5:$L$1500,$Y$42,$M$5:$M$1500,$Z45,$N$5:$N$1500,$AA$31,$O$5:$O$1500,$AB$32)</f>
        <v>0</v>
      </c>
      <c r="AC45" s="173">
        <f>COUNTIFS($L$5:$L$1500,$Y$42,$M$5:$M$1500,$Z45,$N$5:$N$1500,$AA$31,$O$5:$O$1500,$AC$32)</f>
        <v>0</v>
      </c>
      <c r="AD45" s="130"/>
      <c r="AE45" s="130">
        <f t="shared" si="56"/>
        <v>0</v>
      </c>
      <c r="AF45" s="137" t="str">
        <f t="shared" si="57"/>
        <v/>
      </c>
      <c r="AG45" s="173">
        <f>COUNTIFS($L$5:$L$1500,$Y$42,$M$5:$M$1500,$Z45,$N$5:$N$1500,$AG$31,$O$5:$O$1500,AG$32)</f>
        <v>0</v>
      </c>
      <c r="AH45" s="173">
        <f t="shared" si="58"/>
        <v>0</v>
      </c>
      <c r="AI45" s="173">
        <f t="shared" si="58"/>
        <v>0</v>
      </c>
      <c r="AJ45" s="130">
        <f t="shared" si="59"/>
        <v>0</v>
      </c>
      <c r="AK45" s="137" t="str">
        <f t="shared" si="91"/>
        <v/>
      </c>
      <c r="AL45" s="182">
        <f t="shared" si="60"/>
        <v>0</v>
      </c>
      <c r="AM45" s="173">
        <f t="shared" si="60"/>
        <v>0</v>
      </c>
      <c r="AN45" s="173">
        <f t="shared" si="60"/>
        <v>0</v>
      </c>
      <c r="AO45" s="130">
        <f t="shared" si="61"/>
        <v>0</v>
      </c>
      <c r="AP45" s="137" t="str">
        <f t="shared" si="92"/>
        <v/>
      </c>
      <c r="AQ45" s="173">
        <f t="shared" si="62"/>
        <v>0</v>
      </c>
      <c r="AR45" s="173">
        <f t="shared" si="62"/>
        <v>0</v>
      </c>
      <c r="AS45" s="173">
        <f t="shared" si="62"/>
        <v>0</v>
      </c>
      <c r="AT45" s="130">
        <f t="shared" si="63"/>
        <v>0</v>
      </c>
      <c r="AU45" s="137" t="str">
        <f t="shared" si="64"/>
        <v/>
      </c>
      <c r="AV45" s="182">
        <f t="shared" si="65"/>
        <v>0</v>
      </c>
      <c r="AW45" s="173">
        <f t="shared" si="65"/>
        <v>0</v>
      </c>
      <c r="AX45" s="173">
        <f t="shared" si="65"/>
        <v>0</v>
      </c>
      <c r="AY45" s="130">
        <f t="shared" si="66"/>
        <v>0</v>
      </c>
      <c r="AZ45" s="137" t="str">
        <f t="shared" si="67"/>
        <v/>
      </c>
      <c r="BA45" s="173">
        <f t="shared" si="68"/>
        <v>0</v>
      </c>
      <c r="BB45" s="173">
        <f t="shared" si="68"/>
        <v>0</v>
      </c>
      <c r="BC45" s="173">
        <f t="shared" si="68"/>
        <v>0</v>
      </c>
      <c r="BD45" s="130">
        <f t="shared" si="69"/>
        <v>0</v>
      </c>
      <c r="BE45" s="137" t="str">
        <f t="shared" si="70"/>
        <v/>
      </c>
      <c r="BF45" s="182">
        <f t="shared" si="71"/>
        <v>0</v>
      </c>
      <c r="BG45" s="173">
        <f t="shared" si="71"/>
        <v>0</v>
      </c>
      <c r="BH45" s="173">
        <f t="shared" si="71"/>
        <v>0</v>
      </c>
      <c r="BI45" s="130">
        <f t="shared" si="72"/>
        <v>0</v>
      </c>
      <c r="BJ45" s="137" t="str">
        <f t="shared" si="73"/>
        <v/>
      </c>
      <c r="BK45" s="513"/>
      <c r="BL45" s="126">
        <v>4</v>
      </c>
      <c r="BM45" s="236">
        <f>COUNTIFS($L$5:$L$1500,$BK$33,$M$5:$M$1500,$Z45,$N$5:$N$1500,$AA$31,$O$5:$O$1500,$AA$32)</f>
        <v>0</v>
      </c>
      <c r="BN45" s="236">
        <f>COUNTIFS($L$5:$L$1500,$BK$33,$M$5:$M$1500,$Z45,$N$5:$N$1500,$AA$31,$O$5:$O$1500,$AB$32)</f>
        <v>0</v>
      </c>
      <c r="BO45" s="236">
        <f>COUNTIFS($L$5:$L$1500,$BK$33,$M$5:$M$1500,$Z45,$N$5:$N$1500,$AA$31,$O$5:$O$1500,$AC$32)</f>
        <v>0</v>
      </c>
      <c r="BP45" s="236"/>
      <c r="BQ45" s="233">
        <f t="shared" si="74"/>
        <v>0</v>
      </c>
      <c r="BR45" s="240" t="str">
        <f t="shared" si="75"/>
        <v/>
      </c>
      <c r="BS45" s="236">
        <f>COUNTIFS($L$5:$L$1500,$BK$33,$M$5:$M$1500,$Z45,$N$5:$N$1500,$AG$31,$O$5:$O$1500,BS$32)</f>
        <v>0</v>
      </c>
      <c r="BT45" s="236">
        <f t="shared" si="76"/>
        <v>0</v>
      </c>
      <c r="BU45" s="236">
        <f t="shared" si="76"/>
        <v>0</v>
      </c>
      <c r="BV45" s="233">
        <f t="shared" si="77"/>
        <v>0</v>
      </c>
      <c r="BW45" s="240" t="str">
        <f t="shared" si="93"/>
        <v/>
      </c>
      <c r="BX45" s="236">
        <f t="shared" si="78"/>
        <v>0</v>
      </c>
      <c r="BY45" s="236">
        <f t="shared" si="78"/>
        <v>0</v>
      </c>
      <c r="BZ45" s="236">
        <f t="shared" si="78"/>
        <v>0</v>
      </c>
      <c r="CA45" s="233">
        <f t="shared" si="79"/>
        <v>0</v>
      </c>
      <c r="CB45" s="240" t="str">
        <f t="shared" si="94"/>
        <v/>
      </c>
      <c r="CC45" s="236">
        <f t="shared" si="80"/>
        <v>0</v>
      </c>
      <c r="CD45" s="236">
        <f t="shared" si="80"/>
        <v>0</v>
      </c>
      <c r="CE45" s="236">
        <f t="shared" si="80"/>
        <v>0</v>
      </c>
      <c r="CF45" s="233">
        <f t="shared" si="81"/>
        <v>0</v>
      </c>
      <c r="CG45" s="240" t="str">
        <f t="shared" si="95"/>
        <v/>
      </c>
      <c r="CH45" s="237">
        <f t="shared" si="82"/>
        <v>0</v>
      </c>
      <c r="CI45" s="236">
        <f t="shared" si="82"/>
        <v>0</v>
      </c>
      <c r="CJ45" s="236">
        <f t="shared" si="82"/>
        <v>0</v>
      </c>
      <c r="CK45" s="233">
        <f t="shared" si="83"/>
        <v>0</v>
      </c>
      <c r="CL45" s="242" t="str">
        <f t="shared" si="84"/>
        <v/>
      </c>
      <c r="CM45" s="237">
        <f t="shared" si="85"/>
        <v>0</v>
      </c>
      <c r="CN45" s="236">
        <f t="shared" si="85"/>
        <v>0</v>
      </c>
      <c r="CO45" s="236">
        <f t="shared" si="85"/>
        <v>0</v>
      </c>
      <c r="CP45" s="233">
        <f t="shared" si="86"/>
        <v>0</v>
      </c>
      <c r="CQ45" s="240" t="str">
        <f t="shared" si="87"/>
        <v/>
      </c>
      <c r="CR45" s="236">
        <f t="shared" si="88"/>
        <v>0</v>
      </c>
      <c r="CS45" s="236">
        <f t="shared" si="88"/>
        <v>0</v>
      </c>
      <c r="CT45" s="236">
        <f t="shared" si="88"/>
        <v>0</v>
      </c>
      <c r="CU45" s="233">
        <f t="shared" si="89"/>
        <v>0</v>
      </c>
      <c r="CV45" s="240" t="str">
        <f t="shared" si="90"/>
        <v/>
      </c>
      <c r="CW45" s="98"/>
    </row>
    <row r="46" spans="3:101" x14ac:dyDescent="0.25">
      <c r="C46" s="380" t="str">
        <f t="shared" ca="1" si="5"/>
        <v/>
      </c>
      <c r="E46" s="519" t="s">
        <v>108</v>
      </c>
      <c r="F46" s="519"/>
      <c r="G46" s="380" t="s">
        <v>91</v>
      </c>
      <c r="I46" s="409" t="e">
        <f t="shared" ca="1" si="6"/>
        <v>#NAME?</v>
      </c>
      <c r="K46" s="110">
        <f>'1 set'!K46</f>
        <v>0</v>
      </c>
      <c r="L46" s="110" t="str">
        <f>'1 set'!L46</f>
        <v/>
      </c>
      <c r="M46" s="110" t="str">
        <f>'1 set'!M46</f>
        <v/>
      </c>
      <c r="N46" s="110" t="str">
        <f>'1 set'!N46</f>
        <v/>
      </c>
      <c r="O46" s="110" t="str">
        <f>'1 set'!O46</f>
        <v/>
      </c>
      <c r="P46" s="110">
        <f ca="1">'1 set'!P46</f>
        <v>1</v>
      </c>
      <c r="Q46" s="110">
        <f ca="1">'1 set'!Q46</f>
        <v>1</v>
      </c>
      <c r="R46" s="110"/>
      <c r="Y46" s="517"/>
      <c r="Z46" s="111">
        <v>5</v>
      </c>
      <c r="AA46" s="174">
        <f>COUNTIFS($L$5:$L$1500,$Y$42,$M$5:$M$1500,$Z46,$N$5:$N$1500,$AA$31,$O$5:$O$1500,$AA$32)</f>
        <v>0</v>
      </c>
      <c r="AB46" s="174">
        <f>COUNTIFS($L$5:$L$1500,$Y$42,$M$5:$M$1500,$Z46,$N$5:$N$1500,$AA$31,$O$5:$O$1500,$AB$32)</f>
        <v>0</v>
      </c>
      <c r="AC46" s="174">
        <f>COUNTIFS($L$5:$L$1500,$Y$42,$M$5:$M$1500,$Z46,$N$5:$N$1500,$AA$31,$O$5:$O$1500,$AC$32)</f>
        <v>0</v>
      </c>
      <c r="AD46" s="409"/>
      <c r="AE46" s="409">
        <f t="shared" si="56"/>
        <v>0</v>
      </c>
      <c r="AF46" s="399" t="str">
        <f t="shared" si="57"/>
        <v/>
      </c>
      <c r="AG46" s="174">
        <f>COUNTIFS($L$5:$L$1500,$Y$42,$M$5:$M$1500,$Z46,$N$5:$N$1500,$AG$31,$O$5:$O$1500,AG$32)</f>
        <v>0</v>
      </c>
      <c r="AH46" s="174">
        <f t="shared" si="58"/>
        <v>0</v>
      </c>
      <c r="AI46" s="174">
        <f t="shared" si="58"/>
        <v>0</v>
      </c>
      <c r="AJ46" s="409">
        <f t="shared" si="59"/>
        <v>0</v>
      </c>
      <c r="AK46" s="399" t="str">
        <f t="shared" si="91"/>
        <v/>
      </c>
      <c r="AL46" s="181">
        <f t="shared" si="60"/>
        <v>0</v>
      </c>
      <c r="AM46" s="174">
        <f t="shared" si="60"/>
        <v>0</v>
      </c>
      <c r="AN46" s="174">
        <f t="shared" si="60"/>
        <v>0</v>
      </c>
      <c r="AO46" s="409">
        <f t="shared" si="61"/>
        <v>0</v>
      </c>
      <c r="AP46" s="399" t="str">
        <f t="shared" si="92"/>
        <v/>
      </c>
      <c r="AQ46" s="174">
        <f t="shared" si="62"/>
        <v>0</v>
      </c>
      <c r="AR46" s="174">
        <f t="shared" si="62"/>
        <v>0</v>
      </c>
      <c r="AS46" s="174">
        <f t="shared" si="62"/>
        <v>0</v>
      </c>
      <c r="AT46" s="409">
        <f t="shared" si="63"/>
        <v>0</v>
      </c>
      <c r="AU46" s="399" t="str">
        <f t="shared" si="64"/>
        <v/>
      </c>
      <c r="AV46" s="181">
        <f t="shared" si="65"/>
        <v>0</v>
      </c>
      <c r="AW46" s="174">
        <f t="shared" si="65"/>
        <v>0</v>
      </c>
      <c r="AX46" s="174">
        <f t="shared" si="65"/>
        <v>0</v>
      </c>
      <c r="AY46" s="409">
        <f t="shared" si="66"/>
        <v>0</v>
      </c>
      <c r="AZ46" s="399" t="str">
        <f t="shared" si="67"/>
        <v/>
      </c>
      <c r="BA46" s="174">
        <f t="shared" si="68"/>
        <v>0</v>
      </c>
      <c r="BB46" s="174">
        <f t="shared" si="68"/>
        <v>0</v>
      </c>
      <c r="BC46" s="174">
        <f t="shared" si="68"/>
        <v>0</v>
      </c>
      <c r="BD46" s="409">
        <f t="shared" si="69"/>
        <v>0</v>
      </c>
      <c r="BE46" s="399" t="str">
        <f t="shared" si="70"/>
        <v/>
      </c>
      <c r="BF46" s="181">
        <f t="shared" si="71"/>
        <v>0</v>
      </c>
      <c r="BG46" s="174">
        <f t="shared" si="71"/>
        <v>0</v>
      </c>
      <c r="BH46" s="174">
        <f t="shared" si="71"/>
        <v>0</v>
      </c>
      <c r="BI46" s="409">
        <f t="shared" si="72"/>
        <v>0</v>
      </c>
      <c r="BJ46" s="399" t="str">
        <f t="shared" si="73"/>
        <v/>
      </c>
      <c r="BK46" s="513"/>
      <c r="BL46" s="132">
        <v>5</v>
      </c>
      <c r="BM46" s="174">
        <f>COUNTIFS($L$5:$L$1500,$BK$33,$M$5:$M$1500,$Z46,$N$5:$N$1500,$AA$31,$O$5:$O$1500,$AA$32)</f>
        <v>0</v>
      </c>
      <c r="BN46" s="174">
        <f>COUNTIFS($L$5:$L$1500,$BK$33,$M$5:$M$1500,$Z46,$N$5:$N$1500,$AA$31,$O$5:$O$1500,$AB$32)</f>
        <v>0</v>
      </c>
      <c r="BO46" s="174">
        <f>COUNTIFS($L$5:$L$1500,$BK$33,$M$5:$M$1500,$Z46,$N$5:$N$1500,$AA$31,$O$5:$O$1500,$AC$32)</f>
        <v>0</v>
      </c>
      <c r="BP46" s="174"/>
      <c r="BQ46" s="409">
        <f t="shared" si="74"/>
        <v>0</v>
      </c>
      <c r="BR46" s="399" t="str">
        <f t="shared" si="75"/>
        <v/>
      </c>
      <c r="BS46" s="174">
        <f>COUNTIFS($L$5:$L$1500,$BK$33,$M$5:$M$1500,$Z46,$N$5:$N$1500,$AG$31,$O$5:$O$1500,BS$32)</f>
        <v>0</v>
      </c>
      <c r="BT46" s="174">
        <f t="shared" si="76"/>
        <v>0</v>
      </c>
      <c r="BU46" s="174">
        <f t="shared" si="76"/>
        <v>0</v>
      </c>
      <c r="BV46" s="409">
        <f t="shared" si="77"/>
        <v>0</v>
      </c>
      <c r="BW46" s="399" t="str">
        <f t="shared" si="93"/>
        <v/>
      </c>
      <c r="BX46" s="174">
        <f t="shared" si="78"/>
        <v>0</v>
      </c>
      <c r="BY46" s="174">
        <f t="shared" si="78"/>
        <v>0</v>
      </c>
      <c r="BZ46" s="174">
        <f t="shared" si="78"/>
        <v>0</v>
      </c>
      <c r="CA46" s="409">
        <f t="shared" si="79"/>
        <v>0</v>
      </c>
      <c r="CB46" s="399" t="str">
        <f t="shared" si="94"/>
        <v/>
      </c>
      <c r="CC46" s="174">
        <f t="shared" si="80"/>
        <v>0</v>
      </c>
      <c r="CD46" s="174">
        <f t="shared" si="80"/>
        <v>0</v>
      </c>
      <c r="CE46" s="174">
        <f t="shared" si="80"/>
        <v>0</v>
      </c>
      <c r="CF46" s="409">
        <f t="shared" si="81"/>
        <v>0</v>
      </c>
      <c r="CG46" s="399" t="str">
        <f t="shared" si="95"/>
        <v/>
      </c>
      <c r="CH46" s="181">
        <f t="shared" si="82"/>
        <v>0</v>
      </c>
      <c r="CI46" s="174">
        <f t="shared" si="82"/>
        <v>0</v>
      </c>
      <c r="CJ46" s="174">
        <f t="shared" si="82"/>
        <v>0</v>
      </c>
      <c r="CK46" s="409">
        <f t="shared" si="83"/>
        <v>0</v>
      </c>
      <c r="CL46" s="398" t="str">
        <f t="shared" si="84"/>
        <v/>
      </c>
      <c r="CM46" s="181">
        <f t="shared" si="85"/>
        <v>0</v>
      </c>
      <c r="CN46" s="174">
        <f t="shared" si="85"/>
        <v>0</v>
      </c>
      <c r="CO46" s="174">
        <f t="shared" si="85"/>
        <v>0</v>
      </c>
      <c r="CP46" s="409">
        <f t="shared" si="86"/>
        <v>0</v>
      </c>
      <c r="CQ46" s="399" t="str">
        <f t="shared" si="87"/>
        <v/>
      </c>
      <c r="CR46" s="174">
        <f t="shared" si="88"/>
        <v>0</v>
      </c>
      <c r="CS46" s="174">
        <f t="shared" si="88"/>
        <v>0</v>
      </c>
      <c r="CT46" s="174">
        <f t="shared" si="88"/>
        <v>0</v>
      </c>
      <c r="CU46" s="409">
        <f t="shared" si="89"/>
        <v>0</v>
      </c>
      <c r="CV46" s="399" t="str">
        <f t="shared" si="90"/>
        <v/>
      </c>
      <c r="CW46" s="98"/>
    </row>
    <row r="47" spans="3:101" ht="15.75" thickBot="1" x14ac:dyDescent="0.3">
      <c r="C47" s="380" t="str">
        <f t="shared" ca="1" si="5"/>
        <v/>
      </c>
      <c r="E47" s="519" t="s">
        <v>109</v>
      </c>
      <c r="F47" s="519"/>
      <c r="G47" s="380" t="s">
        <v>92</v>
      </c>
      <c r="I47" s="409" t="e">
        <f t="shared" ca="1" si="6"/>
        <v>#NAME?</v>
      </c>
      <c r="K47" s="110">
        <f>'1 set'!K47</f>
        <v>0</v>
      </c>
      <c r="L47" s="110" t="str">
        <f>'1 set'!L47</f>
        <v/>
      </c>
      <c r="M47" s="110" t="str">
        <f>'1 set'!M47</f>
        <v/>
      </c>
      <c r="N47" s="110" t="str">
        <f>'1 set'!N47</f>
        <v/>
      </c>
      <c r="O47" s="110" t="str">
        <f>'1 set'!O47</f>
        <v/>
      </c>
      <c r="P47" s="110">
        <f ca="1">'1 set'!P47</f>
        <v>1</v>
      </c>
      <c r="Q47" s="110">
        <f ca="1">'1 set'!Q47</f>
        <v>1</v>
      </c>
      <c r="R47" s="110"/>
      <c r="Y47" s="517"/>
      <c r="Z47" s="129">
        <v>6</v>
      </c>
      <c r="AA47" s="173">
        <f>COUNTIFS($L$5:$L$1500,$Y$42,$M$5:$M$1500,$Z47,$N$5:$N$1500,$AA$31,$O$5:$O$1500,$AA$32)</f>
        <v>0</v>
      </c>
      <c r="AB47" s="173">
        <f>COUNTIFS($L$5:$L$1500,$Y$42,$M$5:$M$1500,$Z47,$N$5:$N$1500,$AA$31,$O$5:$O$1500,$AB$32)</f>
        <v>0</v>
      </c>
      <c r="AC47" s="173">
        <f>COUNTIFS($L$5:$L$1500,$Y$42,$M$5:$M$1500,$Z47,$N$5:$N$1500,$AA$31,$O$5:$O$1500,$AC$32)</f>
        <v>0</v>
      </c>
      <c r="AD47" s="130"/>
      <c r="AE47" s="130">
        <f t="shared" si="56"/>
        <v>0</v>
      </c>
      <c r="AF47" s="137" t="str">
        <f t="shared" si="57"/>
        <v/>
      </c>
      <c r="AG47" s="173">
        <f>COUNTIFS($L$5:$L$1500,$Y$42,$M$5:$M$1500,$Z47,$N$5:$N$1500,$AG$31,$O$5:$O$1500,AG$32)</f>
        <v>0</v>
      </c>
      <c r="AH47" s="173">
        <f t="shared" si="58"/>
        <v>0</v>
      </c>
      <c r="AI47" s="173">
        <f t="shared" si="58"/>
        <v>0</v>
      </c>
      <c r="AJ47" s="130">
        <f t="shared" si="59"/>
        <v>0</v>
      </c>
      <c r="AK47" s="137" t="str">
        <f t="shared" si="91"/>
        <v/>
      </c>
      <c r="AL47" s="182">
        <f t="shared" si="60"/>
        <v>0</v>
      </c>
      <c r="AM47" s="173">
        <f t="shared" si="60"/>
        <v>0</v>
      </c>
      <c r="AN47" s="173">
        <f t="shared" si="60"/>
        <v>0</v>
      </c>
      <c r="AO47" s="130">
        <f t="shared" si="61"/>
        <v>0</v>
      </c>
      <c r="AP47" s="137" t="str">
        <f t="shared" si="92"/>
        <v/>
      </c>
      <c r="AQ47" s="173">
        <f t="shared" si="62"/>
        <v>0</v>
      </c>
      <c r="AR47" s="173">
        <f t="shared" si="62"/>
        <v>0</v>
      </c>
      <c r="AS47" s="173">
        <f t="shared" si="62"/>
        <v>0</v>
      </c>
      <c r="AT47" s="130">
        <f t="shared" si="63"/>
        <v>0</v>
      </c>
      <c r="AU47" s="137" t="str">
        <f t="shared" si="64"/>
        <v/>
      </c>
      <c r="AV47" s="182">
        <f t="shared" si="65"/>
        <v>0</v>
      </c>
      <c r="AW47" s="173">
        <f t="shared" si="65"/>
        <v>0</v>
      </c>
      <c r="AX47" s="173">
        <f t="shared" si="65"/>
        <v>0</v>
      </c>
      <c r="AY47" s="130">
        <f t="shared" si="66"/>
        <v>0</v>
      </c>
      <c r="AZ47" s="164" t="str">
        <f t="shared" si="67"/>
        <v/>
      </c>
      <c r="BA47" s="173">
        <f t="shared" si="68"/>
        <v>0</v>
      </c>
      <c r="BB47" s="173">
        <f t="shared" si="68"/>
        <v>0</v>
      </c>
      <c r="BC47" s="173">
        <f t="shared" si="68"/>
        <v>0</v>
      </c>
      <c r="BD47" s="130">
        <f t="shared" si="69"/>
        <v>0</v>
      </c>
      <c r="BE47" s="164" t="str">
        <f t="shared" si="70"/>
        <v/>
      </c>
      <c r="BF47" s="182">
        <f t="shared" si="71"/>
        <v>0</v>
      </c>
      <c r="BG47" s="173">
        <f t="shared" si="71"/>
        <v>0</v>
      </c>
      <c r="BH47" s="173">
        <f t="shared" si="71"/>
        <v>0</v>
      </c>
      <c r="BI47" s="130">
        <f t="shared" si="72"/>
        <v>0</v>
      </c>
      <c r="BJ47" s="137" t="str">
        <f t="shared" si="73"/>
        <v/>
      </c>
      <c r="BK47" s="514"/>
      <c r="BL47" s="234">
        <v>6</v>
      </c>
      <c r="BM47" s="236">
        <f>COUNTIFS($L$5:$L$1500,$BK$33,$M$5:$M$1500,$Z47,$N$5:$N$1500,$AA$31,$O$5:$O$1500,$AA$32)</f>
        <v>0</v>
      </c>
      <c r="BN47" s="236">
        <f>COUNTIFS($L$5:$L$1500,$BK$33,$M$5:$M$1500,$Z47,$N$5:$N$1500,$AA$31,$O$5:$O$1500,$AB$32)</f>
        <v>0</v>
      </c>
      <c r="BO47" s="236">
        <f>COUNTIFS($L$5:$L$1500,$BK$33,$M$5:$M$1500,$Z47,$N$5:$N$1500,$AA$31,$O$5:$O$1500,$AC$32)</f>
        <v>0</v>
      </c>
      <c r="BP47" s="236"/>
      <c r="BQ47" s="233">
        <f t="shared" si="74"/>
        <v>0</v>
      </c>
      <c r="BR47" s="241" t="str">
        <f t="shared" si="75"/>
        <v/>
      </c>
      <c r="BS47" s="236">
        <f>COUNTIFS($L$5:$L$1500,$BK$33,$M$5:$M$1500,$Z47,$N$5:$N$1500,$AG$31,$O$5:$O$1500,BS$32)</f>
        <v>0</v>
      </c>
      <c r="BT47" s="236">
        <f t="shared" si="76"/>
        <v>0</v>
      </c>
      <c r="BU47" s="236">
        <f t="shared" si="76"/>
        <v>0</v>
      </c>
      <c r="BV47" s="233">
        <f t="shared" si="77"/>
        <v>0</v>
      </c>
      <c r="BW47" s="241" t="str">
        <f t="shared" si="93"/>
        <v/>
      </c>
      <c r="BX47" s="236">
        <f t="shared" si="78"/>
        <v>0</v>
      </c>
      <c r="BY47" s="236">
        <f t="shared" si="78"/>
        <v>0</v>
      </c>
      <c r="BZ47" s="236">
        <f t="shared" si="78"/>
        <v>0</v>
      </c>
      <c r="CA47" s="233">
        <f t="shared" si="79"/>
        <v>0</v>
      </c>
      <c r="CB47" s="240" t="str">
        <f t="shared" si="94"/>
        <v/>
      </c>
      <c r="CC47" s="236">
        <f t="shared" si="80"/>
        <v>0</v>
      </c>
      <c r="CD47" s="236">
        <f t="shared" si="80"/>
        <v>0</v>
      </c>
      <c r="CE47" s="236">
        <f t="shared" si="80"/>
        <v>0</v>
      </c>
      <c r="CF47" s="233">
        <f t="shared" si="81"/>
        <v>0</v>
      </c>
      <c r="CG47" s="240" t="str">
        <f t="shared" si="95"/>
        <v/>
      </c>
      <c r="CH47" s="237">
        <f t="shared" si="82"/>
        <v>0</v>
      </c>
      <c r="CI47" s="236">
        <f t="shared" si="82"/>
        <v>0</v>
      </c>
      <c r="CJ47" s="236">
        <f t="shared" si="82"/>
        <v>0</v>
      </c>
      <c r="CK47" s="233">
        <f t="shared" si="83"/>
        <v>0</v>
      </c>
      <c r="CL47" s="242" t="str">
        <f t="shared" si="84"/>
        <v/>
      </c>
      <c r="CM47" s="238">
        <f t="shared" si="85"/>
        <v>0</v>
      </c>
      <c r="CN47" s="239">
        <f t="shared" si="85"/>
        <v>0</v>
      </c>
      <c r="CO47" s="239">
        <f t="shared" si="85"/>
        <v>0</v>
      </c>
      <c r="CP47" s="235">
        <f t="shared" si="86"/>
        <v>0</v>
      </c>
      <c r="CQ47" s="241" t="str">
        <f t="shared" si="87"/>
        <v/>
      </c>
      <c r="CR47" s="236">
        <f t="shared" si="88"/>
        <v>0</v>
      </c>
      <c r="CS47" s="236">
        <f t="shared" si="88"/>
        <v>0</v>
      </c>
      <c r="CT47" s="236">
        <f t="shared" si="88"/>
        <v>0</v>
      </c>
      <c r="CU47" s="233">
        <f t="shared" si="89"/>
        <v>0</v>
      </c>
      <c r="CV47" s="240" t="str">
        <f t="shared" si="90"/>
        <v/>
      </c>
      <c r="CW47" s="98"/>
    </row>
    <row r="48" spans="3:101" ht="16.5" thickBot="1" x14ac:dyDescent="0.3">
      <c r="C48" s="380" t="str">
        <f t="shared" ca="1" si="5"/>
        <v/>
      </c>
      <c r="E48" s="519" t="s">
        <v>110</v>
      </c>
      <c r="F48" s="519"/>
      <c r="G48" s="380" t="s">
        <v>93</v>
      </c>
      <c r="I48" s="409" t="e">
        <f t="shared" ca="1" si="6"/>
        <v>#NAME?</v>
      </c>
      <c r="K48" s="110">
        <f>'1 set'!K48</f>
        <v>0</v>
      </c>
      <c r="L48" s="110" t="str">
        <f>'1 set'!L48</f>
        <v/>
      </c>
      <c r="M48" s="110" t="str">
        <f>'1 set'!M48</f>
        <v/>
      </c>
      <c r="N48" s="110" t="str">
        <f>'1 set'!N48</f>
        <v/>
      </c>
      <c r="O48" s="110" t="str">
        <f>'1 set'!O48</f>
        <v/>
      </c>
      <c r="P48" s="110">
        <f ca="1">'1 set'!P48</f>
        <v>1</v>
      </c>
      <c r="Q48" s="110">
        <f ca="1">'1 set'!Q48</f>
        <v>1</v>
      </c>
      <c r="R48" s="110"/>
      <c r="Y48" s="505" t="s">
        <v>130</v>
      </c>
      <c r="Z48" s="506"/>
      <c r="AA48" s="175">
        <f>SUM(AA42:AA47)</f>
        <v>0</v>
      </c>
      <c r="AB48" s="176">
        <f>SUM(AB42:AB47)</f>
        <v>0</v>
      </c>
      <c r="AC48" s="176">
        <f>SUM(AC42:AC47)</f>
        <v>0</v>
      </c>
      <c r="AD48" s="393"/>
      <c r="AE48" s="393">
        <f t="shared" si="56"/>
        <v>0</v>
      </c>
      <c r="AF48" s="138" t="str">
        <f t="shared" si="57"/>
        <v/>
      </c>
      <c r="AG48" s="175">
        <f>SUM(AG42:AG47)</f>
        <v>0</v>
      </c>
      <c r="AH48" s="176">
        <f>SUM(AH42:AH47)</f>
        <v>0</v>
      </c>
      <c r="AI48" s="176">
        <f>SUM(AI42:AI47)</f>
        <v>0</v>
      </c>
      <c r="AJ48" s="393">
        <f t="shared" si="59"/>
        <v>0</v>
      </c>
      <c r="AK48" s="138" t="str">
        <f t="shared" si="91"/>
        <v/>
      </c>
      <c r="AL48" s="175">
        <f>SUM(AL42:AL47)</f>
        <v>0</v>
      </c>
      <c r="AM48" s="176">
        <f>SUM(AM42:AM47)</f>
        <v>0</v>
      </c>
      <c r="AN48" s="176">
        <f>SUM(AN42:AN47)</f>
        <v>0</v>
      </c>
      <c r="AO48" s="393">
        <f t="shared" si="61"/>
        <v>0</v>
      </c>
      <c r="AP48" s="138" t="str">
        <f t="shared" si="92"/>
        <v/>
      </c>
      <c r="AQ48" s="175">
        <f>SUM(AQ42:AQ47)</f>
        <v>0</v>
      </c>
      <c r="AR48" s="176">
        <f>SUM(AR42:AR47)</f>
        <v>0</v>
      </c>
      <c r="AS48" s="176">
        <f>SUM(AS42:AS47)</f>
        <v>0</v>
      </c>
      <c r="AT48" s="393">
        <f t="shared" si="63"/>
        <v>0</v>
      </c>
      <c r="AU48" s="138" t="str">
        <f t="shared" si="64"/>
        <v/>
      </c>
      <c r="AV48" s="175">
        <f>SUM(AV42:AV47)</f>
        <v>0</v>
      </c>
      <c r="AW48" s="176">
        <f>SUM(AW42:AW47)</f>
        <v>0</v>
      </c>
      <c r="AX48" s="176">
        <f>SUM(AX42:AX47)</f>
        <v>0</v>
      </c>
      <c r="AY48" s="393">
        <f t="shared" si="66"/>
        <v>0</v>
      </c>
      <c r="AZ48" s="138" t="str">
        <f t="shared" si="67"/>
        <v/>
      </c>
      <c r="BA48" s="175">
        <f>SUM(BA42:BA47)</f>
        <v>0</v>
      </c>
      <c r="BB48" s="176">
        <f>SUM(BB42:BB47)</f>
        <v>0</v>
      </c>
      <c r="BC48" s="176">
        <f>SUM(BC42:BC47)</f>
        <v>0</v>
      </c>
      <c r="BD48" s="393">
        <f t="shared" si="69"/>
        <v>0</v>
      </c>
      <c r="BE48" s="138" t="str">
        <f t="shared" si="70"/>
        <v/>
      </c>
      <c r="BF48" s="175">
        <f>SUM(BF42:BF47)</f>
        <v>0</v>
      </c>
      <c r="BG48" s="176">
        <f>SUM(BG42:BG47)</f>
        <v>0</v>
      </c>
      <c r="BH48" s="176">
        <f>SUM(BH42:BH47)</f>
        <v>0</v>
      </c>
      <c r="BI48" s="393">
        <f t="shared" si="72"/>
        <v>0</v>
      </c>
      <c r="BJ48" s="138" t="str">
        <f t="shared" si="73"/>
        <v/>
      </c>
      <c r="BK48" s="505" t="s">
        <v>130</v>
      </c>
      <c r="BL48" s="506"/>
      <c r="BM48" s="175">
        <f>SUM(BM42:BM47)</f>
        <v>0</v>
      </c>
      <c r="BN48" s="176">
        <f>COUNTIFS($L$5:$L$1500,$Y$33,$M$5:$M$1500,$Z48,$N$5:$N$1500,$AA$31,$O$5:$O$1500,$AB$32)</f>
        <v>0</v>
      </c>
      <c r="BO48" s="176">
        <f>SUM(BO42:BO47)</f>
        <v>0</v>
      </c>
      <c r="BP48" s="176"/>
      <c r="BQ48" s="393">
        <f t="shared" si="74"/>
        <v>0</v>
      </c>
      <c r="BR48" s="138" t="str">
        <f t="shared" si="75"/>
        <v/>
      </c>
      <c r="BS48" s="175">
        <f>SUM(BS42:BS47)</f>
        <v>0</v>
      </c>
      <c r="BT48" s="176">
        <f>SUM(BT42:BT47)</f>
        <v>0</v>
      </c>
      <c r="BU48" s="176">
        <f>SUM(BU42:BU47)</f>
        <v>0</v>
      </c>
      <c r="BV48" s="393">
        <f t="shared" si="77"/>
        <v>0</v>
      </c>
      <c r="BW48" s="138" t="str">
        <f t="shared" si="93"/>
        <v/>
      </c>
      <c r="BX48" s="175">
        <f>SUM(BX42:BX47)</f>
        <v>0</v>
      </c>
      <c r="BY48" s="176">
        <f>SUM(BZ42:BZ47)</f>
        <v>0</v>
      </c>
      <c r="BZ48" s="176">
        <f>SUM(BZ42:BZ47)</f>
        <v>0</v>
      </c>
      <c r="CA48" s="393">
        <f t="shared" si="79"/>
        <v>0</v>
      </c>
      <c r="CB48" s="138" t="str">
        <f t="shared" si="94"/>
        <v/>
      </c>
      <c r="CC48" s="175">
        <f>SUM(CC42:CC47)</f>
        <v>0</v>
      </c>
      <c r="CD48" s="176">
        <f>SUM(CD42:CD47)</f>
        <v>0</v>
      </c>
      <c r="CE48" s="176">
        <f>SUM(CE42:CE47)</f>
        <v>0</v>
      </c>
      <c r="CF48" s="393">
        <f t="shared" si="81"/>
        <v>0</v>
      </c>
      <c r="CG48" s="138" t="str">
        <f t="shared" si="95"/>
        <v/>
      </c>
      <c r="CH48" s="175">
        <f>SUM(CH42:CH47)</f>
        <v>0</v>
      </c>
      <c r="CI48" s="176">
        <f>SUM(CI42:CI47)</f>
        <v>0</v>
      </c>
      <c r="CJ48" s="176">
        <f>SUM(CJ42:CJ47)</f>
        <v>0</v>
      </c>
      <c r="CK48" s="393">
        <f t="shared" si="83"/>
        <v>0</v>
      </c>
      <c r="CL48" s="138" t="str">
        <f t="shared" si="84"/>
        <v/>
      </c>
      <c r="CM48" s="187">
        <f>SUM(CM42:CM47)</f>
        <v>0</v>
      </c>
      <c r="CN48" s="188">
        <f>SUM(CN42:CN47)</f>
        <v>0</v>
      </c>
      <c r="CO48" s="188">
        <f>SUM(CO42:CO47)</f>
        <v>0</v>
      </c>
      <c r="CP48" s="374">
        <f t="shared" si="86"/>
        <v>0</v>
      </c>
      <c r="CQ48" s="243" t="str">
        <f t="shared" si="87"/>
        <v/>
      </c>
      <c r="CR48" s="175">
        <f>SUM(CR42:CR47)</f>
        <v>0</v>
      </c>
      <c r="CS48" s="176">
        <f>SUM(CS42:CS47)</f>
        <v>0</v>
      </c>
      <c r="CT48" s="176">
        <f>SUM(CT42:CT47)</f>
        <v>0</v>
      </c>
      <c r="CU48" s="393">
        <f t="shared" si="89"/>
        <v>0</v>
      </c>
      <c r="CV48" s="138" t="str">
        <f t="shared" si="90"/>
        <v/>
      </c>
      <c r="CW48" s="98"/>
    </row>
    <row r="49" spans="3:101" ht="15.75" thickBot="1" x14ac:dyDescent="0.3">
      <c r="C49" s="380" t="str">
        <f t="shared" ca="1" si="5"/>
        <v/>
      </c>
      <c r="E49" s="516" t="s">
        <v>115</v>
      </c>
      <c r="F49" s="516"/>
      <c r="G49" s="385">
        <v>1</v>
      </c>
      <c r="I49" s="409" t="e">
        <f t="shared" ca="1" si="6"/>
        <v>#NAME?</v>
      </c>
      <c r="K49" s="110">
        <f>'1 set'!K49</f>
        <v>0</v>
      </c>
      <c r="L49" s="110" t="str">
        <f>'1 set'!L49</f>
        <v/>
      </c>
      <c r="M49" s="110" t="str">
        <f>'1 set'!M49</f>
        <v/>
      </c>
      <c r="N49" s="110" t="str">
        <f>'1 set'!N49</f>
        <v/>
      </c>
      <c r="O49" s="110" t="str">
        <f>'1 set'!O49</f>
        <v/>
      </c>
      <c r="P49" s="110">
        <f ca="1">'1 set'!P49</f>
        <v>1</v>
      </c>
      <c r="Q49" s="110">
        <f ca="1">'1 set'!Q49</f>
        <v>1</v>
      </c>
      <c r="R49" s="110"/>
      <c r="AA49" s="499" t="str">
        <f>$G$23</f>
        <v>S</v>
      </c>
      <c r="AB49" s="500"/>
      <c r="AC49" s="500"/>
      <c r="AD49" s="500"/>
      <c r="AE49" s="500"/>
      <c r="AF49" s="501"/>
      <c r="AG49" s="499" t="str">
        <f>$G$24</f>
        <v>R</v>
      </c>
      <c r="AH49" s="500"/>
      <c r="AI49" s="500"/>
      <c r="AJ49" s="500"/>
      <c r="AK49" s="501"/>
      <c r="AL49" s="509" t="str">
        <f>$G$26</f>
        <v>D</v>
      </c>
      <c r="AM49" s="510"/>
      <c r="AN49" s="510"/>
      <c r="AO49" s="510"/>
      <c r="AP49" s="511"/>
      <c r="AQ49" s="499" t="str">
        <f>$G$27</f>
        <v>L</v>
      </c>
      <c r="AR49" s="500"/>
      <c r="AS49" s="500"/>
      <c r="AT49" s="500"/>
      <c r="AU49" s="500"/>
      <c r="AV49" s="499" t="str">
        <f>$G$22</f>
        <v>A</v>
      </c>
      <c r="AW49" s="500"/>
      <c r="AX49" s="500"/>
      <c r="AY49" s="500"/>
      <c r="AZ49" s="500"/>
      <c r="BA49" s="499" t="str">
        <f>$G$32</f>
        <v>X</v>
      </c>
      <c r="BB49" s="500"/>
      <c r="BC49" s="500"/>
      <c r="BD49" s="500"/>
      <c r="BE49" s="501"/>
      <c r="BF49" s="500" t="str">
        <f>$G$25</f>
        <v>B</v>
      </c>
      <c r="BG49" s="500"/>
      <c r="BH49" s="500"/>
      <c r="BI49" s="500"/>
      <c r="BJ49" s="501"/>
      <c r="BK49" s="1"/>
      <c r="BL49" s="27"/>
      <c r="BM49" s="499" t="str">
        <f>$G$23</f>
        <v>S</v>
      </c>
      <c r="BN49" s="500"/>
      <c r="BO49" s="500"/>
      <c r="BP49" s="500"/>
      <c r="BQ49" s="500"/>
      <c r="BR49" s="501"/>
      <c r="BS49" s="499" t="str">
        <f>$G$24</f>
        <v>R</v>
      </c>
      <c r="BT49" s="500"/>
      <c r="BU49" s="500"/>
      <c r="BV49" s="500"/>
      <c r="BW49" s="501"/>
      <c r="BX49" s="499" t="str">
        <f>$G$26</f>
        <v>D</v>
      </c>
      <c r="BY49" s="500"/>
      <c r="BZ49" s="500"/>
      <c r="CA49" s="500"/>
      <c r="CB49" s="501"/>
      <c r="CC49" s="499" t="str">
        <f>$G$27</f>
        <v>L</v>
      </c>
      <c r="CD49" s="500"/>
      <c r="CE49" s="500"/>
      <c r="CF49" s="500"/>
      <c r="CG49" s="500"/>
      <c r="CH49" s="499" t="str">
        <f>$G$22</f>
        <v>A</v>
      </c>
      <c r="CI49" s="500"/>
      <c r="CJ49" s="500"/>
      <c r="CK49" s="500"/>
      <c r="CL49" s="501"/>
      <c r="CM49" s="500" t="str">
        <f>$G$32</f>
        <v>X</v>
      </c>
      <c r="CN49" s="500"/>
      <c r="CO49" s="500"/>
      <c r="CP49" s="500"/>
      <c r="CQ49" s="501"/>
      <c r="CR49" s="500" t="str">
        <f>$G$25</f>
        <v>B</v>
      </c>
      <c r="CS49" s="500"/>
      <c r="CT49" s="500"/>
      <c r="CU49" s="500"/>
      <c r="CV49" s="501"/>
      <c r="CW49" s="31"/>
    </row>
    <row r="50" spans="3:101" ht="15.75" thickBot="1" x14ac:dyDescent="0.3">
      <c r="C50" s="380" t="str">
        <f t="shared" ca="1" si="5"/>
        <v/>
      </c>
      <c r="E50" s="516" t="s">
        <v>116</v>
      </c>
      <c r="F50" s="516"/>
      <c r="G50" s="385">
        <v>2</v>
      </c>
      <c r="I50" s="409" t="e">
        <f t="shared" ca="1" si="6"/>
        <v>#NAME?</v>
      </c>
      <c r="K50" s="110">
        <f>'1 set'!K50</f>
        <v>0</v>
      </c>
      <c r="L50" s="110" t="str">
        <f>'1 set'!L50</f>
        <v/>
      </c>
      <c r="M50" s="110" t="str">
        <f>'1 set'!M50</f>
        <v/>
      </c>
      <c r="N50" s="110" t="str">
        <f>'1 set'!N50</f>
        <v/>
      </c>
      <c r="O50" s="110" t="str">
        <f>'1 set'!O50</f>
        <v/>
      </c>
      <c r="P50" s="110">
        <f ca="1">'1 set'!P50</f>
        <v>1</v>
      </c>
      <c r="Q50" s="110">
        <f ca="1">'1 set'!Q50</f>
        <v>1</v>
      </c>
      <c r="R50" s="110"/>
      <c r="Z50" s="125" t="s">
        <v>127</v>
      </c>
      <c r="AA50" s="176" t="str">
        <f>$G$29</f>
        <v>P</v>
      </c>
      <c r="AB50" s="170" t="str">
        <f>$G$31</f>
        <v>C</v>
      </c>
      <c r="AC50" s="170" t="str">
        <f>$G$28</f>
        <v>E</v>
      </c>
      <c r="AD50" s="97"/>
      <c r="AE50" s="392" t="s">
        <v>10</v>
      </c>
      <c r="AF50" s="119" t="s">
        <v>128</v>
      </c>
      <c r="AG50" s="175" t="str">
        <f>$G$30</f>
        <v>EX</v>
      </c>
      <c r="AH50" s="176" t="str">
        <f>$G$31</f>
        <v>C</v>
      </c>
      <c r="AI50" s="176" t="str">
        <f>$G$28</f>
        <v>E</v>
      </c>
      <c r="AJ50" s="393" t="s">
        <v>10</v>
      </c>
      <c r="AK50" s="138" t="s">
        <v>128</v>
      </c>
      <c r="AL50" s="175" t="str">
        <f>$G$30</f>
        <v>EX</v>
      </c>
      <c r="AM50" s="176" t="str">
        <f>$G$31</f>
        <v>C</v>
      </c>
      <c r="AN50" s="176" t="str">
        <f>$G$28</f>
        <v>E</v>
      </c>
      <c r="AO50" s="161" t="s">
        <v>10</v>
      </c>
      <c r="AP50" s="138" t="s">
        <v>128</v>
      </c>
      <c r="AQ50" s="175" t="str">
        <f>$G$30</f>
        <v>EX</v>
      </c>
      <c r="AR50" s="176" t="str">
        <f>$G$31</f>
        <v>C</v>
      </c>
      <c r="AS50" s="176" t="str">
        <f>$G$28</f>
        <v>E</v>
      </c>
      <c r="AT50" s="393" t="s">
        <v>10</v>
      </c>
      <c r="AU50" s="155" t="s">
        <v>128</v>
      </c>
      <c r="AV50" s="175" t="str">
        <f>$G$29</f>
        <v>P</v>
      </c>
      <c r="AW50" s="176" t="str">
        <f>$G$31</f>
        <v>C</v>
      </c>
      <c r="AX50" s="176" t="str">
        <f>$G$28</f>
        <v>E</v>
      </c>
      <c r="AY50" s="393" t="s">
        <v>10</v>
      </c>
      <c r="AZ50" s="138" t="s">
        <v>128</v>
      </c>
      <c r="BA50" s="175" t="str">
        <f>$G$29</f>
        <v>P</v>
      </c>
      <c r="BB50" s="176" t="str">
        <f>$G$31</f>
        <v>C</v>
      </c>
      <c r="BC50" s="176" t="str">
        <f>$G$28</f>
        <v>E</v>
      </c>
      <c r="BD50" s="393" t="s">
        <v>10</v>
      </c>
      <c r="BE50" s="138" t="s">
        <v>128</v>
      </c>
      <c r="BF50" s="176" t="str">
        <f>$G$29</f>
        <v>P</v>
      </c>
      <c r="BG50" s="170" t="str">
        <f>$G$31</f>
        <v>C</v>
      </c>
      <c r="BH50" s="170" t="str">
        <f>$G$28</f>
        <v>E</v>
      </c>
      <c r="BI50" s="392" t="s">
        <v>10</v>
      </c>
      <c r="BJ50" s="138" t="s">
        <v>128</v>
      </c>
      <c r="BK50" s="1"/>
      <c r="BL50" s="125" t="s">
        <v>127</v>
      </c>
      <c r="BM50" s="176" t="str">
        <f>$G$29</f>
        <v>P</v>
      </c>
      <c r="BN50" s="170" t="str">
        <f>$G$31</f>
        <v>C</v>
      </c>
      <c r="BO50" s="170" t="str">
        <f>$G$28</f>
        <v>E</v>
      </c>
      <c r="BP50" s="97"/>
      <c r="BQ50" s="392" t="s">
        <v>10</v>
      </c>
      <c r="BR50" s="119" t="s">
        <v>128</v>
      </c>
      <c r="BS50" s="175" t="str">
        <f>$G$30</f>
        <v>EX</v>
      </c>
      <c r="BT50" s="176" t="str">
        <f>$G$31</f>
        <v>C</v>
      </c>
      <c r="BU50" s="176" t="str">
        <f>$G$28</f>
        <v>E</v>
      </c>
      <c r="BV50" s="393" t="s">
        <v>10</v>
      </c>
      <c r="BW50" s="138" t="s">
        <v>128</v>
      </c>
      <c r="BX50" s="175" t="str">
        <f>$G$30</f>
        <v>EX</v>
      </c>
      <c r="BY50" s="176" t="str">
        <f>$G$31</f>
        <v>C</v>
      </c>
      <c r="BZ50" s="176" t="str">
        <f>$G$28</f>
        <v>E</v>
      </c>
      <c r="CA50" s="161" t="s">
        <v>10</v>
      </c>
      <c r="CB50" s="138" t="s">
        <v>128</v>
      </c>
      <c r="CC50" s="175" t="str">
        <f>$G$30</f>
        <v>EX</v>
      </c>
      <c r="CD50" s="176" t="str">
        <f>$G$31</f>
        <v>C</v>
      </c>
      <c r="CE50" s="176" t="str">
        <f>$G$28</f>
        <v>E</v>
      </c>
      <c r="CF50" s="393" t="s">
        <v>10</v>
      </c>
      <c r="CG50" s="155" t="s">
        <v>128</v>
      </c>
      <c r="CH50" s="175" t="str">
        <f>$G$29</f>
        <v>P</v>
      </c>
      <c r="CI50" s="176" t="str">
        <f>$G$31</f>
        <v>C</v>
      </c>
      <c r="CJ50" s="176" t="str">
        <f>$G$28</f>
        <v>E</v>
      </c>
      <c r="CK50" s="393" t="s">
        <v>10</v>
      </c>
      <c r="CL50" s="138" t="s">
        <v>128</v>
      </c>
      <c r="CM50" s="176" t="str">
        <f>$G$29</f>
        <v>P</v>
      </c>
      <c r="CN50" s="170" t="str">
        <f>$G$31</f>
        <v>C</v>
      </c>
      <c r="CO50" s="170" t="str">
        <f>$G$28</f>
        <v>E</v>
      </c>
      <c r="CP50" s="393" t="s">
        <v>10</v>
      </c>
      <c r="CQ50" s="138" t="s">
        <v>128</v>
      </c>
      <c r="CR50" s="176" t="str">
        <f>$G$29</f>
        <v>P</v>
      </c>
      <c r="CS50" s="170" t="str">
        <f>$G$31</f>
        <v>C</v>
      </c>
      <c r="CT50" s="170" t="str">
        <f>$G$28</f>
        <v>E</v>
      </c>
      <c r="CU50" s="392" t="s">
        <v>10</v>
      </c>
      <c r="CV50" s="138" t="s">
        <v>128</v>
      </c>
      <c r="CW50" s="329"/>
    </row>
    <row r="51" spans="3:101" ht="15" customHeight="1" x14ac:dyDescent="0.25">
      <c r="C51" s="380" t="str">
        <f t="shared" ca="1" si="5"/>
        <v/>
      </c>
      <c r="E51" s="516" t="s">
        <v>117</v>
      </c>
      <c r="F51" s="516"/>
      <c r="G51" s="385">
        <v>3</v>
      </c>
      <c r="I51" s="409" t="e">
        <f t="shared" ca="1" si="6"/>
        <v>#NAME?</v>
      </c>
      <c r="K51" s="110">
        <f>'1 set'!K51</f>
        <v>0</v>
      </c>
      <c r="L51" s="110" t="str">
        <f>'1 set'!L51</f>
        <v/>
      </c>
      <c r="M51" s="110" t="str">
        <f>'1 set'!M51</f>
        <v/>
      </c>
      <c r="N51" s="110" t="str">
        <f>'1 set'!N51</f>
        <v/>
      </c>
      <c r="O51" s="110" t="str">
        <f>'1 set'!O51</f>
        <v/>
      </c>
      <c r="P51" s="110">
        <f ca="1">'1 set'!P51</f>
        <v>1</v>
      </c>
      <c r="Q51" s="110">
        <f ca="1">'1 set'!Q51</f>
        <v>1</v>
      </c>
      <c r="R51" s="110"/>
      <c r="Y51" s="515">
        <f>F6</f>
        <v>0</v>
      </c>
      <c r="Z51" s="391">
        <v>1</v>
      </c>
      <c r="AA51" s="172">
        <f>COUNTIFS($L$5:$L$1500,$Y$51,$M$5:$M$1500,$Z$33,$N$5:$N$1500,$AA$31,$O$5:$O$1500,$AA$32)</f>
        <v>0</v>
      </c>
      <c r="AB51" s="172">
        <f>COUNTIFS($L$5:$L$1500,$Y$51,$M$5:$M$1500,$Z$33,$N$5:$N$1500,$AA$31,$O$5:$O$1500,AB$32)</f>
        <v>0</v>
      </c>
      <c r="AC51" s="172">
        <f>COUNTIFS($L$5:$L$1500,$Y$51,$M$5:$M$1500,$Z$33,$N$5:$N$1500,$AA$31,$O$5:$O$1500,AC$32)</f>
        <v>0</v>
      </c>
      <c r="AD51" s="97"/>
      <c r="AE51" s="97">
        <f t="shared" ref="AE51:AE57" si="96">SUM(AA51:AC51)</f>
        <v>0</v>
      </c>
      <c r="AF51" s="397" t="str">
        <f t="shared" ref="AF51:AF57" si="97">IF(AE51=0,"",((AA51*4)+(AB51*2)+(AC51*0))/AE51)</f>
        <v/>
      </c>
      <c r="AG51" s="174">
        <f>COUNTIFS($L$5:$L$1500,$Y$51,$M$5:$M$1500,$Z$33,$N$5:$N$1500,$AG$31,$O$5:$O$1500,AG$32)</f>
        <v>0</v>
      </c>
      <c r="AH51" s="174">
        <f t="shared" ref="AH51:AI56" si="98">COUNTIFS($L$5:$L$1500,$Y$51,$M$5:$M$1500,$Z51,$N$5:$N$1500,$AG$31,$O$5:$O$1500,AH$32)</f>
        <v>0</v>
      </c>
      <c r="AI51" s="174">
        <f t="shared" si="98"/>
        <v>0</v>
      </c>
      <c r="AJ51" s="97">
        <f t="shared" ref="AJ51:AJ57" si="99">SUM(AG51:AI51)</f>
        <v>0</v>
      </c>
      <c r="AK51" s="397" t="str">
        <f>IF(AJ51=0,"",((AG51*3)+(AH51*1.5)+(AI51*0))/AJ51)</f>
        <v/>
      </c>
      <c r="AL51" s="181">
        <f t="shared" ref="AL51:AN56" si="100">COUNTIFS($L$5:$L$1500,$Y$51,$M$5:$M$1500,$Z51,$N$5:$N$1500,$AL$31,$O$5:$O$1500,AL$32)</f>
        <v>0</v>
      </c>
      <c r="AM51" s="174">
        <f t="shared" si="100"/>
        <v>0</v>
      </c>
      <c r="AN51" s="174">
        <f t="shared" si="100"/>
        <v>0</v>
      </c>
      <c r="AO51" s="97">
        <f t="shared" ref="AO51:AO57" si="101">SUM(AL51:AN51)</f>
        <v>0</v>
      </c>
      <c r="AP51" s="397" t="str">
        <f>IF(AO51=0,"",((AL51*3)+(AM51*1.5)+(AN51*0))/AO51)</f>
        <v/>
      </c>
      <c r="AQ51" s="174">
        <f t="shared" ref="AQ51:AS56" si="102">COUNTIFS($L$5:$L$1500,$Y$51,$M$5:$M$1500,$Z51,$N$5:$N$1500,$AQ$31,$O$5:$O$1500,AQ$32)</f>
        <v>0</v>
      </c>
      <c r="AR51" s="174">
        <f t="shared" si="102"/>
        <v>0</v>
      </c>
      <c r="AS51" s="174">
        <f t="shared" si="102"/>
        <v>0</v>
      </c>
      <c r="AT51" s="97">
        <f t="shared" ref="AT51:AT57" si="103">SUM(AQ51:AS51)</f>
        <v>0</v>
      </c>
      <c r="AU51" s="397" t="str">
        <f t="shared" ref="AU51:AU57" si="104">IF(AT51=0,"",((AQ51*3)+(AR51*1.5)+(AT51*0))/AT51)</f>
        <v/>
      </c>
      <c r="AV51" s="185">
        <f t="shared" ref="AV51:AX56" si="105">COUNTIFS($L$5:$L$1500,$Y$51,$M$5:$M$1500,$Z51,$N$5:$N$1500,$AV$31,$O$5:$O$1500,AV$32)</f>
        <v>0</v>
      </c>
      <c r="AW51" s="172">
        <f t="shared" si="105"/>
        <v>0</v>
      </c>
      <c r="AX51" s="172">
        <f t="shared" si="105"/>
        <v>0</v>
      </c>
      <c r="AY51" s="97">
        <f t="shared" ref="AY51:AY57" si="106">SUM(AV51:AX51)</f>
        <v>0</v>
      </c>
      <c r="AZ51" s="397" t="str">
        <f t="shared" ref="AZ51:AZ57" si="107">IF(AY51=0,"",((AV51*4)+(AW51*2)+(AX51*0))/AY51)</f>
        <v/>
      </c>
      <c r="BA51" s="174">
        <f t="shared" ref="BA51:BC56" si="108">COUNTIFS($L$5:$L$1500,$Y$51,$M$5:$M$1500,$Z51,$N$5:$N$1500,$BA$31,$O$5:$O$1500,BA$32)</f>
        <v>0</v>
      </c>
      <c r="BB51" s="174">
        <f t="shared" si="108"/>
        <v>0</v>
      </c>
      <c r="BC51" s="174">
        <f t="shared" si="108"/>
        <v>0</v>
      </c>
      <c r="BD51" s="409">
        <f t="shared" ref="BD51:BD57" si="109">SUM(BA51:BC51)</f>
        <v>0</v>
      </c>
      <c r="BE51" s="399" t="str">
        <f t="shared" ref="BE51:BE57" si="110">IF(BD51=0,"",((BA51*4)+(BB51*2)+(BC51*0))/BD51)</f>
        <v/>
      </c>
      <c r="BF51" s="185">
        <f t="shared" ref="BF51:BH56" si="111">COUNTIFS($L$5:$L$1500,$Y$51,$M$5:$M$1500,$Z51,$N$5:$N$1500,$BF$31,$O$5:$O$1500,BF$32)</f>
        <v>0</v>
      </c>
      <c r="BG51" s="172">
        <f t="shared" si="111"/>
        <v>0</v>
      </c>
      <c r="BH51" s="172">
        <f t="shared" si="111"/>
        <v>0</v>
      </c>
      <c r="BI51" s="97">
        <f t="shared" ref="BI51:BI57" si="112">SUM(BF51:BH51)</f>
        <v>0</v>
      </c>
      <c r="BJ51" s="397" t="str">
        <f t="shared" ref="BJ51:BJ57" si="113">IF(BI51=0,"",((BF51*4)+(BG51*2)+(BH51*0))/BI51)</f>
        <v/>
      </c>
      <c r="BK51" s="512">
        <f>H6</f>
        <v>0</v>
      </c>
      <c r="BL51" s="404">
        <v>1</v>
      </c>
      <c r="BM51" s="172">
        <f>COUNTIFS($L$5:$L$1500,$BK$33,$M$5:$M$1500,$Z$33,$N$5:$N$1500,$AA$31,$O$5:$O$1500,$AA$32)</f>
        <v>0</v>
      </c>
      <c r="BN51" s="172">
        <f>COUNTIFS($L$5:$L$1500,$BK$33,$M$5:$M$1500,$Z$33,$N$5:$N$1500,$AA$31,$O$5:$O$1500,BN$32)</f>
        <v>0</v>
      </c>
      <c r="BO51" s="172">
        <f>COUNTIFS($L$5:$L$1500,$BK$33,$M$5:$M$1500,$Z$33,$N$5:$N$1500,$AA$31,$O$5:$O$1500,BO$32)</f>
        <v>0</v>
      </c>
      <c r="BP51" s="172"/>
      <c r="BQ51" s="97">
        <f t="shared" ref="BQ51:BQ57" si="114">SUM(BM51:BO51)</f>
        <v>0</v>
      </c>
      <c r="BR51" s="397" t="str">
        <f t="shared" ref="BR51:BR57" si="115">IF(BQ51=0,"",((BM51*4)+(BN51*2)+(BO51*0))/BQ51)</f>
        <v/>
      </c>
      <c r="BS51" s="174">
        <f>COUNTIFS($L$5:$L$1500,$BK$33,$M$5:$M$1500,$Z$33,$N$5:$N$1500,$AG$31,$O$5:$O$1500,BS$32)</f>
        <v>0</v>
      </c>
      <c r="BT51" s="174">
        <f t="shared" ref="BT51:BU56" si="116">COUNTIFS($L$5:$L$1500,$BK$33,$M$5:$M$1500,$Z51,$N$5:$N$1500,$AG$31,$O$5:$O$1500,BT$32)</f>
        <v>0</v>
      </c>
      <c r="BU51" s="174">
        <f t="shared" si="116"/>
        <v>0</v>
      </c>
      <c r="BV51" s="97">
        <f t="shared" ref="BV51:BV57" si="117">SUM(BS51:BU51)</f>
        <v>0</v>
      </c>
      <c r="BW51" s="397" t="str">
        <f>IF(BV51=0,"",((BS51*3)+(BT51*1.5)+(BU51*0))/BV51)</f>
        <v/>
      </c>
      <c r="BX51" s="174">
        <f t="shared" ref="BX51:BZ56" si="118">COUNTIFS($L$5:$L$1500,$BK$33,$M$5:$M$1500,$Z51,$N$5:$N$1500,$AL$31,$O$5:$O$1500,BX$32)</f>
        <v>0</v>
      </c>
      <c r="BY51" s="174">
        <f t="shared" si="118"/>
        <v>0</v>
      </c>
      <c r="BZ51" s="174">
        <f t="shared" si="118"/>
        <v>0</v>
      </c>
      <c r="CA51" s="97">
        <f t="shared" ref="CA51:CA57" si="119">SUM(BX51:BZ51)</f>
        <v>0</v>
      </c>
      <c r="CB51" s="397" t="str">
        <f>IF(CA51=0,"",((BX51*3)+(BY51*1.5)+(BZ51*0))/CA51)</f>
        <v/>
      </c>
      <c r="CC51" s="174">
        <f t="shared" ref="CC51:CE56" si="120">COUNTIFS($L$5:$L$1500,$BK$33,$M$5:$M$1500,$Z51,$N$5:$N$1500,$AQ$31,$O$5:$O$1500,CC$32)</f>
        <v>0</v>
      </c>
      <c r="CD51" s="174">
        <f t="shared" si="120"/>
        <v>0</v>
      </c>
      <c r="CE51" s="174">
        <f t="shared" si="120"/>
        <v>0</v>
      </c>
      <c r="CF51" s="97">
        <f t="shared" ref="CF51:CF57" si="121">SUM(CC51:CE51)</f>
        <v>0</v>
      </c>
      <c r="CG51" s="397" t="str">
        <f>IF(CF51=0,"",((CC51*3)+(CD51*1.5)+(CE51*0))/CF51)</f>
        <v/>
      </c>
      <c r="CH51" s="185">
        <f t="shared" ref="CH51:CJ56" si="122">COUNTIFS($L$5:$L$1500,$BK$33,$M$5:$M$1500,$Z51,$N$5:$N$1500,$AV$31,$O$5:$O$1500,CH$32)</f>
        <v>0</v>
      </c>
      <c r="CI51" s="172">
        <f t="shared" si="122"/>
        <v>0</v>
      </c>
      <c r="CJ51" s="172">
        <f t="shared" si="122"/>
        <v>0</v>
      </c>
      <c r="CK51" s="97">
        <f t="shared" ref="CK51:CK57" si="123">SUM(CH51:CJ51)</f>
        <v>0</v>
      </c>
      <c r="CL51" s="400" t="str">
        <f t="shared" ref="CL51:CL57" si="124">IF(CK51=0,"",((CH51*4)+(CI51*2)+(CJ51*0))/CK51)</f>
        <v/>
      </c>
      <c r="CM51" s="185">
        <f t="shared" ref="CM51:CO56" si="125">COUNTIFS($L$5:$L$1500,$BK$33,$M$5:$M$1500,$Z51,$N$5:$N$1500,$BA$31,$O$5:$O$1500,CM$32)</f>
        <v>0</v>
      </c>
      <c r="CN51" s="172">
        <f t="shared" si="125"/>
        <v>0</v>
      </c>
      <c r="CO51" s="172">
        <f t="shared" si="125"/>
        <v>0</v>
      </c>
      <c r="CP51" s="97">
        <f t="shared" ref="CP51:CP57" si="126">SUM(CM51:CO51)</f>
        <v>0</v>
      </c>
      <c r="CQ51" s="397" t="str">
        <f t="shared" ref="CQ51:CQ57" si="127">IF(CP51=0,"",((CM51*4)+(CN51*2)+(CO51*0))/CP51)</f>
        <v/>
      </c>
      <c r="CR51" s="172">
        <f t="shared" ref="CR51:CT56" si="128">COUNTIFS($L$5:$L$1500,$BK$33,$M$5:$M$1500,$Z51,$N$5:$N$1500,$BF$31,$O$5:$O$1500,CR$32)</f>
        <v>0</v>
      </c>
      <c r="CS51" s="172">
        <f t="shared" si="128"/>
        <v>0</v>
      </c>
      <c r="CT51" s="172">
        <f t="shared" si="128"/>
        <v>0</v>
      </c>
      <c r="CU51" s="97">
        <f t="shared" ref="CU51:CU57" si="129">SUM(CR51:CT51)</f>
        <v>0</v>
      </c>
      <c r="CV51" s="397" t="str">
        <f t="shared" ref="CV51:CV57" si="130">IF(CU51=0,"",((CR51*4)+(CS51*2)+(CT51*0))/CU51)</f>
        <v/>
      </c>
      <c r="CW51" s="98"/>
    </row>
    <row r="52" spans="3:101" x14ac:dyDescent="0.25">
      <c r="C52" s="380" t="str">
        <f t="shared" ca="1" si="5"/>
        <v/>
      </c>
      <c r="E52" s="516" t="s">
        <v>118</v>
      </c>
      <c r="F52" s="516"/>
      <c r="G52" s="385">
        <v>4</v>
      </c>
      <c r="I52" s="409" t="e">
        <f t="shared" ca="1" si="6"/>
        <v>#NAME?</v>
      </c>
      <c r="K52" s="110">
        <f>'1 set'!K52</f>
        <v>0</v>
      </c>
      <c r="L52" s="110" t="str">
        <f>'1 set'!L52</f>
        <v/>
      </c>
      <c r="M52" s="110" t="str">
        <f>'1 set'!M52</f>
        <v/>
      </c>
      <c r="N52" s="110" t="str">
        <f>'1 set'!N52</f>
        <v/>
      </c>
      <c r="O52" s="110" t="str">
        <f>'1 set'!O52</f>
        <v/>
      </c>
      <c r="P52" s="110">
        <f ca="1">'1 set'!P52</f>
        <v>1</v>
      </c>
      <c r="Q52" s="110">
        <f ca="1">'1 set'!Q52</f>
        <v>1</v>
      </c>
      <c r="R52" s="110"/>
      <c r="Y52" s="517"/>
      <c r="Z52" s="129">
        <v>2</v>
      </c>
      <c r="AA52" s="173">
        <f>COUNTIFS($L$5:$L$1500,$Y$51,$M$5:$M$1500,$Z52,$N$5:$N$1500,$AA$31,$O$5:$O$1500,$AA$32)</f>
        <v>0</v>
      </c>
      <c r="AB52" s="173">
        <f>COUNTIFS($L$5:$L$1500,$Y$51,$M$5:$M$1500,$Z52,$N$5:$N$1500,$AA$31,$O$5:$O$1500,$AB$32)</f>
        <v>0</v>
      </c>
      <c r="AC52" s="173">
        <f>COUNTIFS($L$5:$L$1500,$Y$51,$M$5:$M$1500,$Z52,$N$5:$N$1500,$AA$31,$O$5:$O$1500,$AC$32)</f>
        <v>0</v>
      </c>
      <c r="AD52" s="130"/>
      <c r="AE52" s="130">
        <f t="shared" si="96"/>
        <v>0</v>
      </c>
      <c r="AF52" s="137" t="str">
        <f t="shared" si="97"/>
        <v/>
      </c>
      <c r="AG52" s="173">
        <f>COUNTIFS($L$5:$L$1500,$Y$51,$M$5:$M$1500,$Z52,$N$5:$N$1500,$AG$31,$O$5:$O$1500,AG$32)</f>
        <v>0</v>
      </c>
      <c r="AH52" s="173">
        <f t="shared" si="98"/>
        <v>0</v>
      </c>
      <c r="AI52" s="173">
        <f t="shared" si="98"/>
        <v>0</v>
      </c>
      <c r="AJ52" s="130">
        <f t="shared" si="99"/>
        <v>0</v>
      </c>
      <c r="AK52" s="137" t="str">
        <f t="shared" ref="AK52:AK57" si="131">IF(AJ52=0,"",((AG52*3)+(AH52*1.5)+(AI52*0))/AJ52)</f>
        <v/>
      </c>
      <c r="AL52" s="182">
        <f t="shared" si="100"/>
        <v>0</v>
      </c>
      <c r="AM52" s="173">
        <f t="shared" si="100"/>
        <v>0</v>
      </c>
      <c r="AN52" s="173">
        <f t="shared" si="100"/>
        <v>0</v>
      </c>
      <c r="AO52" s="130">
        <f t="shared" si="101"/>
        <v>0</v>
      </c>
      <c r="AP52" s="137" t="str">
        <f t="shared" ref="AP52:AP57" si="132">IF(AO52=0,"",((AL52*3)+(AM52*1.5)+(AN52*0))/AO52)</f>
        <v/>
      </c>
      <c r="AQ52" s="173">
        <f t="shared" si="102"/>
        <v>0</v>
      </c>
      <c r="AR52" s="173">
        <f t="shared" si="102"/>
        <v>0</v>
      </c>
      <c r="AS52" s="173">
        <f t="shared" si="102"/>
        <v>0</v>
      </c>
      <c r="AT52" s="130">
        <f t="shared" si="103"/>
        <v>0</v>
      </c>
      <c r="AU52" s="137" t="str">
        <f t="shared" si="104"/>
        <v/>
      </c>
      <c r="AV52" s="182">
        <f t="shared" si="105"/>
        <v>0</v>
      </c>
      <c r="AW52" s="173">
        <f t="shared" si="105"/>
        <v>0</v>
      </c>
      <c r="AX52" s="173">
        <f t="shared" si="105"/>
        <v>0</v>
      </c>
      <c r="AY52" s="130">
        <f t="shared" si="106"/>
        <v>0</v>
      </c>
      <c r="AZ52" s="137" t="str">
        <f t="shared" si="107"/>
        <v/>
      </c>
      <c r="BA52" s="173">
        <f t="shared" si="108"/>
        <v>0</v>
      </c>
      <c r="BB52" s="173">
        <f t="shared" si="108"/>
        <v>0</v>
      </c>
      <c r="BC52" s="173">
        <f t="shared" si="108"/>
        <v>0</v>
      </c>
      <c r="BD52" s="130">
        <f t="shared" si="109"/>
        <v>0</v>
      </c>
      <c r="BE52" s="137" t="str">
        <f t="shared" si="110"/>
        <v/>
      </c>
      <c r="BF52" s="182">
        <f t="shared" si="111"/>
        <v>0</v>
      </c>
      <c r="BG52" s="173">
        <f t="shared" si="111"/>
        <v>0</v>
      </c>
      <c r="BH52" s="173">
        <f t="shared" si="111"/>
        <v>0</v>
      </c>
      <c r="BI52" s="130">
        <f t="shared" si="112"/>
        <v>0</v>
      </c>
      <c r="BJ52" s="137" t="str">
        <f t="shared" si="113"/>
        <v/>
      </c>
      <c r="BK52" s="513"/>
      <c r="BL52" s="126">
        <v>2</v>
      </c>
      <c r="BM52" s="236">
        <f>COUNTIFS($L$5:$L$1500,$BK$33,$M$5:$M$1500,$Z52,$N$5:$N$1500,$AA$31,$O$5:$O$1500,$AA$32)</f>
        <v>0</v>
      </c>
      <c r="BN52" s="236">
        <f>COUNTIFS($L$5:$L$1500,$BK$33,$M$5:$M$1500,$Z52,$N$5:$N$1500,$AA$31,$O$5:$O$1500,$AB$32)</f>
        <v>0</v>
      </c>
      <c r="BO52" s="236">
        <f>COUNTIFS($L$5:$L$1500,$BK$33,$M$5:$M$1500,$Z52,$N$5:$N$1500,$AA$31,$O$5:$O$1500,$AC$32)</f>
        <v>0</v>
      </c>
      <c r="BP52" s="236"/>
      <c r="BQ52" s="233">
        <f t="shared" si="114"/>
        <v>0</v>
      </c>
      <c r="BR52" s="240" t="str">
        <f t="shared" si="115"/>
        <v/>
      </c>
      <c r="BS52" s="236">
        <f>COUNTIFS($L$5:$L$1500,$BK$33,$M$5:$M$1500,$Z52,$N$5:$N$1500,$AG$31,$O$5:$O$1500,BS$32)</f>
        <v>0</v>
      </c>
      <c r="BT52" s="236">
        <f t="shared" si="116"/>
        <v>0</v>
      </c>
      <c r="BU52" s="236">
        <f t="shared" si="116"/>
        <v>0</v>
      </c>
      <c r="BV52" s="233">
        <f t="shared" si="117"/>
        <v>0</v>
      </c>
      <c r="BW52" s="240" t="str">
        <f t="shared" ref="BW52:BW57" si="133">IF(BV52=0,"",((BS52*3)+(BT52*1.5)+(BU52*0))/BV52)</f>
        <v/>
      </c>
      <c r="BX52" s="236">
        <f t="shared" si="118"/>
        <v>0</v>
      </c>
      <c r="BY52" s="236">
        <f t="shared" si="118"/>
        <v>0</v>
      </c>
      <c r="BZ52" s="236">
        <f t="shared" si="118"/>
        <v>0</v>
      </c>
      <c r="CA52" s="233">
        <f t="shared" si="119"/>
        <v>0</v>
      </c>
      <c r="CB52" s="240" t="str">
        <f t="shared" ref="CB52:CB57" si="134">IF(CA52=0,"",((BX52*3)+(BY52*1.5)+(BZ52*0))/CA52)</f>
        <v/>
      </c>
      <c r="CC52" s="236">
        <f t="shared" si="120"/>
        <v>0</v>
      </c>
      <c r="CD52" s="236">
        <f t="shared" si="120"/>
        <v>0</v>
      </c>
      <c r="CE52" s="236">
        <f t="shared" si="120"/>
        <v>0</v>
      </c>
      <c r="CF52" s="233">
        <f t="shared" si="121"/>
        <v>0</v>
      </c>
      <c r="CG52" s="240" t="str">
        <f t="shared" ref="CG52:CG57" si="135">IF(CF52=0,"",((CC52*3)+(CD52*1.5)+(CE52*0))/CF52)</f>
        <v/>
      </c>
      <c r="CH52" s="237">
        <f t="shared" si="122"/>
        <v>0</v>
      </c>
      <c r="CI52" s="236">
        <f t="shared" si="122"/>
        <v>0</v>
      </c>
      <c r="CJ52" s="236">
        <f t="shared" si="122"/>
        <v>0</v>
      </c>
      <c r="CK52" s="233">
        <f t="shared" si="123"/>
        <v>0</v>
      </c>
      <c r="CL52" s="242" t="str">
        <f t="shared" si="124"/>
        <v/>
      </c>
      <c r="CM52" s="237">
        <f t="shared" si="125"/>
        <v>0</v>
      </c>
      <c r="CN52" s="236">
        <f t="shared" si="125"/>
        <v>0</v>
      </c>
      <c r="CO52" s="236">
        <f t="shared" si="125"/>
        <v>0</v>
      </c>
      <c r="CP52" s="233">
        <f t="shared" si="126"/>
        <v>0</v>
      </c>
      <c r="CQ52" s="240" t="str">
        <f t="shared" si="127"/>
        <v/>
      </c>
      <c r="CR52" s="236">
        <f t="shared" si="128"/>
        <v>0</v>
      </c>
      <c r="CS52" s="236">
        <f t="shared" si="128"/>
        <v>0</v>
      </c>
      <c r="CT52" s="236">
        <f t="shared" si="128"/>
        <v>0</v>
      </c>
      <c r="CU52" s="233">
        <f t="shared" si="129"/>
        <v>0</v>
      </c>
      <c r="CV52" s="240" t="str">
        <f t="shared" si="130"/>
        <v/>
      </c>
      <c r="CW52" s="98"/>
    </row>
    <row r="53" spans="3:101" x14ac:dyDescent="0.25">
      <c r="C53" s="380" t="str">
        <f t="shared" ca="1" si="5"/>
        <v/>
      </c>
      <c r="E53" s="516" t="s">
        <v>119</v>
      </c>
      <c r="F53" s="516"/>
      <c r="G53" s="385">
        <v>5</v>
      </c>
      <c r="I53" s="409" t="e">
        <f t="shared" ca="1" si="6"/>
        <v>#NAME?</v>
      </c>
      <c r="K53" s="110">
        <f>'1 set'!K53</f>
        <v>0</v>
      </c>
      <c r="L53" s="110" t="str">
        <f>'1 set'!L53</f>
        <v/>
      </c>
      <c r="M53" s="110" t="str">
        <f>'1 set'!M53</f>
        <v/>
      </c>
      <c r="N53" s="110" t="str">
        <f>'1 set'!N53</f>
        <v/>
      </c>
      <c r="O53" s="110" t="str">
        <f>'1 set'!O53</f>
        <v/>
      </c>
      <c r="P53" s="110">
        <f ca="1">'1 set'!P53</f>
        <v>1</v>
      </c>
      <c r="Q53" s="110">
        <f ca="1">'1 set'!Q53</f>
        <v>1</v>
      </c>
      <c r="R53" s="110"/>
      <c r="Y53" s="517"/>
      <c r="Z53" s="111">
        <v>3</v>
      </c>
      <c r="AA53" s="174">
        <f>COUNTIFS($L$5:$L$1500,$Y$51,$M$5:$M$1500,$Z53,$N$5:$N$1500,$AA$31,$O$5:$O$1500,$AA$32)</f>
        <v>0</v>
      </c>
      <c r="AB53" s="174">
        <f>COUNTIFS($L$5:$L$1500,$Y$51,$M$5:$M$1500,$Z53,$N$5:$N$1500,$AA$31,$O$5:$O$1500,$AB$32)</f>
        <v>0</v>
      </c>
      <c r="AC53" s="174">
        <f>COUNTIFS($L$5:$L$1500,$Y$51,$M$5:$M$1500,$Z53,$N$5:$N$1500,$AA$31,$O$5:$O$1500,$AC$32)</f>
        <v>0</v>
      </c>
      <c r="AD53" s="409"/>
      <c r="AE53" s="409">
        <f t="shared" si="96"/>
        <v>0</v>
      </c>
      <c r="AF53" s="399" t="str">
        <f t="shared" si="97"/>
        <v/>
      </c>
      <c r="AG53" s="174">
        <f>COUNTIFS($L$5:$L$1500,$Y$51,$M$5:$M$1500,$Z53,$N$5:$N$1500,$AG$31,$O$5:$O$1500,AG$32)</f>
        <v>0</v>
      </c>
      <c r="AH53" s="174">
        <f t="shared" si="98"/>
        <v>0</v>
      </c>
      <c r="AI53" s="174">
        <f t="shared" si="98"/>
        <v>0</v>
      </c>
      <c r="AJ53" s="409">
        <f t="shared" si="99"/>
        <v>0</v>
      </c>
      <c r="AK53" s="399" t="str">
        <f t="shared" si="131"/>
        <v/>
      </c>
      <c r="AL53" s="181">
        <f t="shared" si="100"/>
        <v>0</v>
      </c>
      <c r="AM53" s="174">
        <f t="shared" si="100"/>
        <v>0</v>
      </c>
      <c r="AN53" s="174">
        <f t="shared" si="100"/>
        <v>0</v>
      </c>
      <c r="AO53" s="409">
        <f t="shared" si="101"/>
        <v>0</v>
      </c>
      <c r="AP53" s="399" t="str">
        <f t="shared" si="132"/>
        <v/>
      </c>
      <c r="AQ53" s="174">
        <f t="shared" si="102"/>
        <v>0</v>
      </c>
      <c r="AR53" s="174">
        <f t="shared" si="102"/>
        <v>0</v>
      </c>
      <c r="AS53" s="174">
        <f t="shared" si="102"/>
        <v>0</v>
      </c>
      <c r="AT53" s="409">
        <f t="shared" si="103"/>
        <v>0</v>
      </c>
      <c r="AU53" s="399" t="str">
        <f t="shared" si="104"/>
        <v/>
      </c>
      <c r="AV53" s="181">
        <f t="shared" si="105"/>
        <v>0</v>
      </c>
      <c r="AW53" s="174">
        <f t="shared" si="105"/>
        <v>0</v>
      </c>
      <c r="AX53" s="174">
        <f t="shared" si="105"/>
        <v>0</v>
      </c>
      <c r="AY53" s="409">
        <f t="shared" si="106"/>
        <v>0</v>
      </c>
      <c r="AZ53" s="399" t="str">
        <f t="shared" si="107"/>
        <v/>
      </c>
      <c r="BA53" s="174">
        <f t="shared" si="108"/>
        <v>0</v>
      </c>
      <c r="BB53" s="174">
        <f t="shared" si="108"/>
        <v>0</v>
      </c>
      <c r="BC53" s="174">
        <f t="shared" si="108"/>
        <v>0</v>
      </c>
      <c r="BD53" s="409">
        <f t="shared" si="109"/>
        <v>0</v>
      </c>
      <c r="BE53" s="399" t="str">
        <f t="shared" si="110"/>
        <v/>
      </c>
      <c r="BF53" s="181">
        <f t="shared" si="111"/>
        <v>0</v>
      </c>
      <c r="BG53" s="174">
        <f t="shared" si="111"/>
        <v>0</v>
      </c>
      <c r="BH53" s="174">
        <f t="shared" si="111"/>
        <v>0</v>
      </c>
      <c r="BI53" s="409">
        <f t="shared" si="112"/>
        <v>0</v>
      </c>
      <c r="BJ53" s="399" t="str">
        <f t="shared" si="113"/>
        <v/>
      </c>
      <c r="BK53" s="513"/>
      <c r="BL53" s="132">
        <v>3</v>
      </c>
      <c r="BM53" s="174">
        <f>COUNTIFS($L$5:$L$1500,$BK$33,$M$5:$M$1500,$Z53,$N$5:$N$1500,$AA$31,$O$5:$O$1500,$AA$32)</f>
        <v>0</v>
      </c>
      <c r="BN53" s="174">
        <f>COUNTIFS($L$5:$L$1500,$BK$33,$M$5:$M$1500,$Z53,$N$5:$N$1500,$AA$31,$O$5:$O$1500,$AB$32)</f>
        <v>0</v>
      </c>
      <c r="BO53" s="174">
        <f>COUNTIFS($L$5:$L$1500,$BK$33,$M$5:$M$1500,$Z53,$N$5:$N$1500,$AA$31,$O$5:$O$1500,$AC$32)</f>
        <v>0</v>
      </c>
      <c r="BP53" s="174"/>
      <c r="BQ53" s="409">
        <f t="shared" si="114"/>
        <v>0</v>
      </c>
      <c r="BR53" s="399" t="str">
        <f t="shared" si="115"/>
        <v/>
      </c>
      <c r="BS53" s="174">
        <f>COUNTIFS($L$5:$L$1500,$BK$33,$M$5:$M$1500,$Z53,$N$5:$N$1500,$AG$31,$O$5:$O$1500,BS$32)</f>
        <v>0</v>
      </c>
      <c r="BT53" s="174">
        <f t="shared" si="116"/>
        <v>0</v>
      </c>
      <c r="BU53" s="174">
        <f t="shared" si="116"/>
        <v>0</v>
      </c>
      <c r="BV53" s="409">
        <f t="shared" si="117"/>
        <v>0</v>
      </c>
      <c r="BW53" s="399" t="str">
        <f t="shared" si="133"/>
        <v/>
      </c>
      <c r="BX53" s="174">
        <f t="shared" si="118"/>
        <v>0</v>
      </c>
      <c r="BY53" s="174">
        <f t="shared" si="118"/>
        <v>0</v>
      </c>
      <c r="BZ53" s="174">
        <f t="shared" si="118"/>
        <v>0</v>
      </c>
      <c r="CA53" s="409">
        <f t="shared" si="119"/>
        <v>0</v>
      </c>
      <c r="CB53" s="399" t="str">
        <f t="shared" si="134"/>
        <v/>
      </c>
      <c r="CC53" s="174">
        <f t="shared" si="120"/>
        <v>0</v>
      </c>
      <c r="CD53" s="174">
        <f t="shared" si="120"/>
        <v>0</v>
      </c>
      <c r="CE53" s="174">
        <f t="shared" si="120"/>
        <v>0</v>
      </c>
      <c r="CF53" s="409">
        <f t="shared" si="121"/>
        <v>0</v>
      </c>
      <c r="CG53" s="399" t="str">
        <f t="shared" si="135"/>
        <v/>
      </c>
      <c r="CH53" s="181">
        <f t="shared" si="122"/>
        <v>0</v>
      </c>
      <c r="CI53" s="174">
        <f t="shared" si="122"/>
        <v>0</v>
      </c>
      <c r="CJ53" s="174">
        <f t="shared" si="122"/>
        <v>0</v>
      </c>
      <c r="CK53" s="409">
        <f t="shared" si="123"/>
        <v>0</v>
      </c>
      <c r="CL53" s="398" t="str">
        <f t="shared" si="124"/>
        <v/>
      </c>
      <c r="CM53" s="181">
        <f t="shared" si="125"/>
        <v>0</v>
      </c>
      <c r="CN53" s="174">
        <f t="shared" si="125"/>
        <v>0</v>
      </c>
      <c r="CO53" s="174">
        <f t="shared" si="125"/>
        <v>0</v>
      </c>
      <c r="CP53" s="409">
        <f t="shared" si="126"/>
        <v>0</v>
      </c>
      <c r="CQ53" s="399" t="str">
        <f t="shared" si="127"/>
        <v/>
      </c>
      <c r="CR53" s="174">
        <f t="shared" si="128"/>
        <v>0</v>
      </c>
      <c r="CS53" s="174">
        <f t="shared" si="128"/>
        <v>0</v>
      </c>
      <c r="CT53" s="174">
        <f t="shared" si="128"/>
        <v>0</v>
      </c>
      <c r="CU53" s="409">
        <f t="shared" si="129"/>
        <v>0</v>
      </c>
      <c r="CV53" s="399" t="str">
        <f t="shared" si="130"/>
        <v/>
      </c>
      <c r="CW53" s="98"/>
    </row>
    <row r="54" spans="3:101" x14ac:dyDescent="0.25">
      <c r="C54" s="380" t="str">
        <f t="shared" ca="1" si="5"/>
        <v/>
      </c>
      <c r="E54" s="516" t="s">
        <v>120</v>
      </c>
      <c r="F54" s="516"/>
      <c r="G54" s="385">
        <v>6</v>
      </c>
      <c r="I54" s="409" t="e">
        <f t="shared" ca="1" si="6"/>
        <v>#NAME?</v>
      </c>
      <c r="K54" s="110">
        <f>'1 set'!K54</f>
        <v>0</v>
      </c>
      <c r="L54" s="110" t="str">
        <f>'1 set'!L54</f>
        <v/>
      </c>
      <c r="M54" s="110" t="str">
        <f>'1 set'!M54</f>
        <v/>
      </c>
      <c r="N54" s="110" t="str">
        <f>'1 set'!N54</f>
        <v/>
      </c>
      <c r="O54" s="110" t="str">
        <f>'1 set'!O54</f>
        <v/>
      </c>
      <c r="P54" s="110">
        <f ca="1">'1 set'!P54</f>
        <v>1</v>
      </c>
      <c r="Q54" s="110">
        <f ca="1">'1 set'!Q54</f>
        <v>1</v>
      </c>
      <c r="R54" s="110"/>
      <c r="Y54" s="517"/>
      <c r="Z54" s="129">
        <v>4</v>
      </c>
      <c r="AA54" s="173">
        <f>COUNTIFS($L$5:$L$1500,$Y$51,$M$5:$M$1500,$Z54,$N$5:$N$1500,$AA$31,$O$5:$O$1500,$AA$32)</f>
        <v>0</v>
      </c>
      <c r="AB54" s="173">
        <f>COUNTIFS($L$5:$L$1500,$Y$51,$M$5:$M$1500,$Z54,$N$5:$N$1500,$AA$31,$O$5:$O$1500,$AB$32)</f>
        <v>0</v>
      </c>
      <c r="AC54" s="173">
        <f>COUNTIFS($L$5:$L$1500,$Y$51,$M$5:$M$1500,$Z54,$N$5:$N$1500,$AA$31,$O$5:$O$1500,$AC$32)</f>
        <v>0</v>
      </c>
      <c r="AD54" s="130"/>
      <c r="AE54" s="130">
        <f t="shared" si="96"/>
        <v>0</v>
      </c>
      <c r="AF54" s="137" t="str">
        <f t="shared" si="97"/>
        <v/>
      </c>
      <c r="AG54" s="173">
        <f>COUNTIFS($L$5:$L$1500,$Y$51,$M$5:$M$1500,$Z54,$N$5:$N$1500,$AG$31,$O$5:$O$1500,AG$32)</f>
        <v>0</v>
      </c>
      <c r="AH54" s="173">
        <f t="shared" si="98"/>
        <v>0</v>
      </c>
      <c r="AI54" s="173">
        <f t="shared" si="98"/>
        <v>0</v>
      </c>
      <c r="AJ54" s="130">
        <f t="shared" si="99"/>
        <v>0</v>
      </c>
      <c r="AK54" s="137" t="str">
        <f t="shared" si="131"/>
        <v/>
      </c>
      <c r="AL54" s="182">
        <f t="shared" si="100"/>
        <v>0</v>
      </c>
      <c r="AM54" s="173">
        <f t="shared" si="100"/>
        <v>0</v>
      </c>
      <c r="AN54" s="173">
        <f t="shared" si="100"/>
        <v>0</v>
      </c>
      <c r="AO54" s="130">
        <f t="shared" si="101"/>
        <v>0</v>
      </c>
      <c r="AP54" s="137" t="str">
        <f t="shared" si="132"/>
        <v/>
      </c>
      <c r="AQ54" s="173">
        <f t="shared" si="102"/>
        <v>0</v>
      </c>
      <c r="AR54" s="173">
        <f t="shared" si="102"/>
        <v>0</v>
      </c>
      <c r="AS54" s="173">
        <f t="shared" si="102"/>
        <v>0</v>
      </c>
      <c r="AT54" s="130">
        <f t="shared" si="103"/>
        <v>0</v>
      </c>
      <c r="AU54" s="137" t="str">
        <f t="shared" si="104"/>
        <v/>
      </c>
      <c r="AV54" s="182">
        <f t="shared" si="105"/>
        <v>0</v>
      </c>
      <c r="AW54" s="173">
        <f t="shared" si="105"/>
        <v>0</v>
      </c>
      <c r="AX54" s="173">
        <f t="shared" si="105"/>
        <v>0</v>
      </c>
      <c r="AY54" s="130">
        <f t="shared" si="106"/>
        <v>0</v>
      </c>
      <c r="AZ54" s="137" t="str">
        <f t="shared" si="107"/>
        <v/>
      </c>
      <c r="BA54" s="173">
        <f t="shared" si="108"/>
        <v>0</v>
      </c>
      <c r="BB54" s="173">
        <f t="shared" si="108"/>
        <v>0</v>
      </c>
      <c r="BC54" s="173">
        <f t="shared" si="108"/>
        <v>0</v>
      </c>
      <c r="BD54" s="130">
        <f t="shared" si="109"/>
        <v>0</v>
      </c>
      <c r="BE54" s="137" t="str">
        <f t="shared" si="110"/>
        <v/>
      </c>
      <c r="BF54" s="182">
        <f t="shared" si="111"/>
        <v>0</v>
      </c>
      <c r="BG54" s="173">
        <f t="shared" si="111"/>
        <v>0</v>
      </c>
      <c r="BH54" s="173">
        <f t="shared" si="111"/>
        <v>0</v>
      </c>
      <c r="BI54" s="130">
        <f t="shared" si="112"/>
        <v>0</v>
      </c>
      <c r="BJ54" s="137" t="str">
        <f t="shared" si="113"/>
        <v/>
      </c>
      <c r="BK54" s="513"/>
      <c r="BL54" s="126">
        <v>4</v>
      </c>
      <c r="BM54" s="236">
        <f>COUNTIFS($L$5:$L$1500,$BK$33,$M$5:$M$1500,$Z54,$N$5:$N$1500,$AA$31,$O$5:$O$1500,$AA$32)</f>
        <v>0</v>
      </c>
      <c r="BN54" s="236">
        <f>COUNTIFS($L$5:$L$1500,$BK$33,$M$5:$M$1500,$Z54,$N$5:$N$1500,$AA$31,$O$5:$O$1500,$AB$32)</f>
        <v>0</v>
      </c>
      <c r="BO54" s="236">
        <f>COUNTIFS($L$5:$L$1500,$BK$33,$M$5:$M$1500,$Z54,$N$5:$N$1500,$AA$31,$O$5:$O$1500,$AC$32)</f>
        <v>0</v>
      </c>
      <c r="BP54" s="236"/>
      <c r="BQ54" s="233">
        <f t="shared" si="114"/>
        <v>0</v>
      </c>
      <c r="BR54" s="240" t="str">
        <f t="shared" si="115"/>
        <v/>
      </c>
      <c r="BS54" s="236">
        <f>COUNTIFS($L$5:$L$1500,$BK$33,$M$5:$M$1500,$Z54,$N$5:$N$1500,$AG$31,$O$5:$O$1500,BS$32)</f>
        <v>0</v>
      </c>
      <c r="BT54" s="236">
        <f t="shared" si="116"/>
        <v>0</v>
      </c>
      <c r="BU54" s="236">
        <f t="shared" si="116"/>
        <v>0</v>
      </c>
      <c r="BV54" s="233">
        <f t="shared" si="117"/>
        <v>0</v>
      </c>
      <c r="BW54" s="240" t="str">
        <f t="shared" si="133"/>
        <v/>
      </c>
      <c r="BX54" s="236">
        <f t="shared" si="118"/>
        <v>0</v>
      </c>
      <c r="BY54" s="236">
        <f t="shared" si="118"/>
        <v>0</v>
      </c>
      <c r="BZ54" s="236">
        <f t="shared" si="118"/>
        <v>0</v>
      </c>
      <c r="CA54" s="233">
        <f t="shared" si="119"/>
        <v>0</v>
      </c>
      <c r="CB54" s="240" t="str">
        <f t="shared" si="134"/>
        <v/>
      </c>
      <c r="CC54" s="236">
        <f t="shared" si="120"/>
        <v>0</v>
      </c>
      <c r="CD54" s="236">
        <f t="shared" si="120"/>
        <v>0</v>
      </c>
      <c r="CE54" s="236">
        <f t="shared" si="120"/>
        <v>0</v>
      </c>
      <c r="CF54" s="233">
        <f t="shared" si="121"/>
        <v>0</v>
      </c>
      <c r="CG54" s="240" t="str">
        <f t="shared" si="135"/>
        <v/>
      </c>
      <c r="CH54" s="237">
        <f t="shared" si="122"/>
        <v>0</v>
      </c>
      <c r="CI54" s="236">
        <f t="shared" si="122"/>
        <v>0</v>
      </c>
      <c r="CJ54" s="236">
        <f t="shared" si="122"/>
        <v>0</v>
      </c>
      <c r="CK54" s="233">
        <f t="shared" si="123"/>
        <v>0</v>
      </c>
      <c r="CL54" s="242" t="str">
        <f t="shared" si="124"/>
        <v/>
      </c>
      <c r="CM54" s="237">
        <f t="shared" si="125"/>
        <v>0</v>
      </c>
      <c r="CN54" s="236">
        <f t="shared" si="125"/>
        <v>0</v>
      </c>
      <c r="CO54" s="236">
        <f t="shared" si="125"/>
        <v>0</v>
      </c>
      <c r="CP54" s="233">
        <f t="shared" si="126"/>
        <v>0</v>
      </c>
      <c r="CQ54" s="240" t="str">
        <f t="shared" si="127"/>
        <v/>
      </c>
      <c r="CR54" s="236">
        <f t="shared" si="128"/>
        <v>0</v>
      </c>
      <c r="CS54" s="236">
        <f t="shared" si="128"/>
        <v>0</v>
      </c>
      <c r="CT54" s="236">
        <f t="shared" si="128"/>
        <v>0</v>
      </c>
      <c r="CU54" s="233">
        <f t="shared" si="129"/>
        <v>0</v>
      </c>
      <c r="CV54" s="240" t="str">
        <f t="shared" si="130"/>
        <v/>
      </c>
      <c r="CW54" s="98"/>
    </row>
    <row r="55" spans="3:101" x14ac:dyDescent="0.25">
      <c r="C55" s="380" t="str">
        <f t="shared" ca="1" si="5"/>
        <v/>
      </c>
      <c r="E55" s="519"/>
      <c r="F55" s="519"/>
      <c r="I55" s="409" t="e">
        <f t="shared" ca="1" si="6"/>
        <v>#NAME?</v>
      </c>
      <c r="K55" s="110">
        <f>'1 set'!K55</f>
        <v>0</v>
      </c>
      <c r="L55" s="110" t="str">
        <f>'1 set'!L55</f>
        <v/>
      </c>
      <c r="M55" s="110" t="str">
        <f>'1 set'!M55</f>
        <v/>
      </c>
      <c r="N55" s="110" t="str">
        <f>'1 set'!N55</f>
        <v/>
      </c>
      <c r="O55" s="110" t="str">
        <f>'1 set'!O55</f>
        <v/>
      </c>
      <c r="P55" s="110">
        <f ca="1">'1 set'!P55</f>
        <v>1</v>
      </c>
      <c r="Q55" s="110">
        <f ca="1">'1 set'!Q55</f>
        <v>1</v>
      </c>
      <c r="R55" s="110"/>
      <c r="Y55" s="517"/>
      <c r="Z55" s="111">
        <v>5</v>
      </c>
      <c r="AA55" s="174">
        <f>COUNTIFS($L$5:$L$1500,$Y$51,$M$5:$M$1500,$Z55,$N$5:$N$1500,$AA$31,$O$5:$O$1500,$AA$32)</f>
        <v>0</v>
      </c>
      <c r="AB55" s="174">
        <f>COUNTIFS($L$5:$L$1500,$Y$51,$M$5:$M$1500,$Z55,$N$5:$N$1500,$AA$31,$O$5:$O$1500,$AB$32)</f>
        <v>0</v>
      </c>
      <c r="AC55" s="174">
        <f>COUNTIFS($L$5:$L$1500,$Y$51,$M$5:$M$1500,$Z55,$N$5:$N$1500,$AA$31,$O$5:$O$1500,$AC$32)</f>
        <v>0</v>
      </c>
      <c r="AD55" s="409"/>
      <c r="AE55" s="409">
        <f t="shared" si="96"/>
        <v>0</v>
      </c>
      <c r="AF55" s="399" t="str">
        <f t="shared" si="97"/>
        <v/>
      </c>
      <c r="AG55" s="174">
        <f>COUNTIFS($L$5:$L$1500,$Y$51,$M$5:$M$1500,$Z55,$N$5:$N$1500,$AG$31,$O$5:$O$1500,AG$32)</f>
        <v>0</v>
      </c>
      <c r="AH55" s="174">
        <f t="shared" si="98"/>
        <v>0</v>
      </c>
      <c r="AI55" s="174">
        <f t="shared" si="98"/>
        <v>0</v>
      </c>
      <c r="AJ55" s="409">
        <f t="shared" si="99"/>
        <v>0</v>
      </c>
      <c r="AK55" s="399" t="str">
        <f t="shared" si="131"/>
        <v/>
      </c>
      <c r="AL55" s="181">
        <f t="shared" si="100"/>
        <v>0</v>
      </c>
      <c r="AM55" s="174">
        <f t="shared" si="100"/>
        <v>0</v>
      </c>
      <c r="AN55" s="174">
        <f t="shared" si="100"/>
        <v>0</v>
      </c>
      <c r="AO55" s="409">
        <f t="shared" si="101"/>
        <v>0</v>
      </c>
      <c r="AP55" s="399" t="str">
        <f t="shared" si="132"/>
        <v/>
      </c>
      <c r="AQ55" s="174">
        <f t="shared" si="102"/>
        <v>0</v>
      </c>
      <c r="AR55" s="174">
        <f t="shared" si="102"/>
        <v>0</v>
      </c>
      <c r="AS55" s="174">
        <f t="shared" si="102"/>
        <v>0</v>
      </c>
      <c r="AT55" s="409">
        <f t="shared" si="103"/>
        <v>0</v>
      </c>
      <c r="AU55" s="399" t="str">
        <f t="shared" si="104"/>
        <v/>
      </c>
      <c r="AV55" s="181">
        <f t="shared" si="105"/>
        <v>0</v>
      </c>
      <c r="AW55" s="174">
        <f t="shared" si="105"/>
        <v>0</v>
      </c>
      <c r="AX55" s="174">
        <f t="shared" si="105"/>
        <v>0</v>
      </c>
      <c r="AY55" s="409">
        <f t="shared" si="106"/>
        <v>0</v>
      </c>
      <c r="AZ55" s="399" t="str">
        <f t="shared" si="107"/>
        <v/>
      </c>
      <c r="BA55" s="174">
        <f t="shared" si="108"/>
        <v>0</v>
      </c>
      <c r="BB55" s="174">
        <f t="shared" si="108"/>
        <v>0</v>
      </c>
      <c r="BC55" s="174">
        <f t="shared" si="108"/>
        <v>0</v>
      </c>
      <c r="BD55" s="409">
        <f t="shared" si="109"/>
        <v>0</v>
      </c>
      <c r="BE55" s="399" t="str">
        <f t="shared" si="110"/>
        <v/>
      </c>
      <c r="BF55" s="181">
        <f t="shared" si="111"/>
        <v>0</v>
      </c>
      <c r="BG55" s="174">
        <f t="shared" si="111"/>
        <v>0</v>
      </c>
      <c r="BH55" s="174">
        <f t="shared" si="111"/>
        <v>0</v>
      </c>
      <c r="BI55" s="409">
        <f t="shared" si="112"/>
        <v>0</v>
      </c>
      <c r="BJ55" s="399" t="str">
        <f t="shared" si="113"/>
        <v/>
      </c>
      <c r="BK55" s="513"/>
      <c r="BL55" s="132">
        <v>5</v>
      </c>
      <c r="BM55" s="174">
        <f>COUNTIFS($L$5:$L$1500,$BK$33,$M$5:$M$1500,$Z55,$N$5:$N$1500,$AA$31,$O$5:$O$1500,$AA$32)</f>
        <v>0</v>
      </c>
      <c r="BN55" s="174">
        <f>COUNTIFS($L$5:$L$1500,$BK$33,$M$5:$M$1500,$Z55,$N$5:$N$1500,$AA$31,$O$5:$O$1500,$AB$32)</f>
        <v>0</v>
      </c>
      <c r="BO55" s="174">
        <f>COUNTIFS($L$5:$L$1500,$BK$33,$M$5:$M$1500,$Z55,$N$5:$N$1500,$AA$31,$O$5:$O$1500,$AC$32)</f>
        <v>0</v>
      </c>
      <c r="BP55" s="174"/>
      <c r="BQ55" s="409">
        <f t="shared" si="114"/>
        <v>0</v>
      </c>
      <c r="BR55" s="399" t="str">
        <f t="shared" si="115"/>
        <v/>
      </c>
      <c r="BS55" s="174">
        <f>COUNTIFS($L$5:$L$1500,$BK$33,$M$5:$M$1500,$Z55,$N$5:$N$1500,$AG$31,$O$5:$O$1500,BS$32)</f>
        <v>0</v>
      </c>
      <c r="BT55" s="174">
        <f t="shared" si="116"/>
        <v>0</v>
      </c>
      <c r="BU55" s="174">
        <f t="shared" si="116"/>
        <v>0</v>
      </c>
      <c r="BV55" s="409">
        <f t="shared" si="117"/>
        <v>0</v>
      </c>
      <c r="BW55" s="399" t="str">
        <f t="shared" si="133"/>
        <v/>
      </c>
      <c r="BX55" s="174">
        <f t="shared" si="118"/>
        <v>0</v>
      </c>
      <c r="BY55" s="174">
        <f t="shared" si="118"/>
        <v>0</v>
      </c>
      <c r="BZ55" s="174">
        <f t="shared" si="118"/>
        <v>0</v>
      </c>
      <c r="CA55" s="409">
        <f t="shared" si="119"/>
        <v>0</v>
      </c>
      <c r="CB55" s="399" t="str">
        <f t="shared" si="134"/>
        <v/>
      </c>
      <c r="CC55" s="174">
        <f t="shared" si="120"/>
        <v>0</v>
      </c>
      <c r="CD55" s="174">
        <f t="shared" si="120"/>
        <v>0</v>
      </c>
      <c r="CE55" s="174">
        <f t="shared" si="120"/>
        <v>0</v>
      </c>
      <c r="CF55" s="409">
        <f t="shared" si="121"/>
        <v>0</v>
      </c>
      <c r="CG55" s="399" t="str">
        <f t="shared" si="135"/>
        <v/>
      </c>
      <c r="CH55" s="181">
        <f t="shared" si="122"/>
        <v>0</v>
      </c>
      <c r="CI55" s="174">
        <f t="shared" si="122"/>
        <v>0</v>
      </c>
      <c r="CJ55" s="174">
        <f t="shared" si="122"/>
        <v>0</v>
      </c>
      <c r="CK55" s="409">
        <f t="shared" si="123"/>
        <v>0</v>
      </c>
      <c r="CL55" s="398" t="str">
        <f t="shared" si="124"/>
        <v/>
      </c>
      <c r="CM55" s="181">
        <f t="shared" si="125"/>
        <v>0</v>
      </c>
      <c r="CN55" s="174">
        <f t="shared" si="125"/>
        <v>0</v>
      </c>
      <c r="CO55" s="174">
        <f t="shared" si="125"/>
        <v>0</v>
      </c>
      <c r="CP55" s="409">
        <f t="shared" si="126"/>
        <v>0</v>
      </c>
      <c r="CQ55" s="399" t="str">
        <f t="shared" si="127"/>
        <v/>
      </c>
      <c r="CR55" s="174">
        <f t="shared" si="128"/>
        <v>0</v>
      </c>
      <c r="CS55" s="174">
        <f t="shared" si="128"/>
        <v>0</v>
      </c>
      <c r="CT55" s="174">
        <f t="shared" si="128"/>
        <v>0</v>
      </c>
      <c r="CU55" s="409">
        <f t="shared" si="129"/>
        <v>0</v>
      </c>
      <c r="CV55" s="399" t="str">
        <f t="shared" si="130"/>
        <v/>
      </c>
      <c r="CW55" s="98"/>
    </row>
    <row r="56" spans="3:101" ht="15.75" thickBot="1" x14ac:dyDescent="0.3">
      <c r="C56" s="380" t="str">
        <f t="shared" ca="1" si="5"/>
        <v/>
      </c>
      <c r="E56" s="519"/>
      <c r="F56" s="519"/>
      <c r="I56" s="409" t="e">
        <f t="shared" ca="1" si="6"/>
        <v>#NAME?</v>
      </c>
      <c r="K56" s="110">
        <f>'1 set'!K56</f>
        <v>0</v>
      </c>
      <c r="L56" s="110" t="str">
        <f>'1 set'!L56</f>
        <v/>
      </c>
      <c r="M56" s="110" t="str">
        <f>'1 set'!M56</f>
        <v/>
      </c>
      <c r="N56" s="110" t="str">
        <f>'1 set'!N56</f>
        <v/>
      </c>
      <c r="O56" s="110" t="str">
        <f>'1 set'!O56</f>
        <v/>
      </c>
      <c r="P56" s="110">
        <f ca="1">'1 set'!P56</f>
        <v>1</v>
      </c>
      <c r="Q56" s="110">
        <f ca="1">'1 set'!Q56</f>
        <v>1</v>
      </c>
      <c r="R56" s="110"/>
      <c r="Y56" s="518"/>
      <c r="Z56" s="168">
        <v>6</v>
      </c>
      <c r="AA56" s="173">
        <f>COUNTIFS($L$5:$L$1500,$Y$51,$M$5:$M$1500,$Z56,$N$5:$N$1500,$AA$31,$O$5:$O$1500,$AA$32)</f>
        <v>0</v>
      </c>
      <c r="AB56" s="173">
        <f>COUNTIFS($L$5:$L$1500,$Y$51,$M$5:$M$1500,$Z56,$N$5:$N$1500,$AA$31,$O$5:$O$1500,$AB$32)</f>
        <v>0</v>
      </c>
      <c r="AC56" s="173">
        <f>COUNTIFS($L$5:$L$1500,$Y$51,$M$5:$M$1500,$Z56,$N$5:$N$1500,$AA$31,$O$5:$O$1500,$AC$32)</f>
        <v>0</v>
      </c>
      <c r="AD56" s="130"/>
      <c r="AE56" s="130">
        <f t="shared" si="96"/>
        <v>0</v>
      </c>
      <c r="AF56" s="137" t="str">
        <f t="shared" si="97"/>
        <v/>
      </c>
      <c r="AG56" s="173">
        <f>COUNTIFS($L$5:$L$1500,$Y$51,$M$5:$M$1500,$Z56,$N$5:$N$1500,$AG$31,$O$5:$O$1500,AG$32)</f>
        <v>0</v>
      </c>
      <c r="AH56" s="173">
        <f t="shared" si="98"/>
        <v>0</v>
      </c>
      <c r="AI56" s="173">
        <f t="shared" si="98"/>
        <v>0</v>
      </c>
      <c r="AJ56" s="130">
        <f t="shared" si="99"/>
        <v>0</v>
      </c>
      <c r="AK56" s="137" t="str">
        <f t="shared" si="131"/>
        <v/>
      </c>
      <c r="AL56" s="182">
        <f t="shared" si="100"/>
        <v>0</v>
      </c>
      <c r="AM56" s="173">
        <f t="shared" si="100"/>
        <v>0</v>
      </c>
      <c r="AN56" s="173">
        <f t="shared" si="100"/>
        <v>0</v>
      </c>
      <c r="AO56" s="130">
        <f t="shared" si="101"/>
        <v>0</v>
      </c>
      <c r="AP56" s="137" t="str">
        <f t="shared" si="132"/>
        <v/>
      </c>
      <c r="AQ56" s="173">
        <f t="shared" si="102"/>
        <v>0</v>
      </c>
      <c r="AR56" s="173">
        <f t="shared" si="102"/>
        <v>0</v>
      </c>
      <c r="AS56" s="173">
        <f t="shared" si="102"/>
        <v>0</v>
      </c>
      <c r="AT56" s="130">
        <f t="shared" si="103"/>
        <v>0</v>
      </c>
      <c r="AU56" s="137" t="str">
        <f t="shared" si="104"/>
        <v/>
      </c>
      <c r="AV56" s="182">
        <f t="shared" si="105"/>
        <v>0</v>
      </c>
      <c r="AW56" s="173">
        <f t="shared" si="105"/>
        <v>0</v>
      </c>
      <c r="AX56" s="173">
        <f t="shared" si="105"/>
        <v>0</v>
      </c>
      <c r="AY56" s="130">
        <f t="shared" si="106"/>
        <v>0</v>
      </c>
      <c r="AZ56" s="164" t="str">
        <f t="shared" si="107"/>
        <v/>
      </c>
      <c r="BA56" s="173">
        <f t="shared" si="108"/>
        <v>0</v>
      </c>
      <c r="BB56" s="173">
        <f t="shared" si="108"/>
        <v>0</v>
      </c>
      <c r="BC56" s="173">
        <f t="shared" si="108"/>
        <v>0</v>
      </c>
      <c r="BD56" s="153">
        <f t="shared" si="109"/>
        <v>0</v>
      </c>
      <c r="BE56" s="164" t="str">
        <f t="shared" si="110"/>
        <v/>
      </c>
      <c r="BF56" s="182">
        <f t="shared" si="111"/>
        <v>0</v>
      </c>
      <c r="BG56" s="173">
        <f t="shared" si="111"/>
        <v>0</v>
      </c>
      <c r="BH56" s="173">
        <f t="shared" si="111"/>
        <v>0</v>
      </c>
      <c r="BI56" s="130">
        <f t="shared" si="112"/>
        <v>0</v>
      </c>
      <c r="BJ56" s="137" t="str">
        <f t="shared" si="113"/>
        <v/>
      </c>
      <c r="BK56" s="514"/>
      <c r="BL56" s="234">
        <v>6</v>
      </c>
      <c r="BM56" s="236">
        <f>COUNTIFS($L$5:$L$1500,$BK$33,$M$5:$M$1500,$Z56,$N$5:$N$1500,$AA$31,$O$5:$O$1500,$AA$32)</f>
        <v>0</v>
      </c>
      <c r="BN56" s="236">
        <f>COUNTIFS($L$5:$L$1500,$BK$33,$M$5:$M$1500,$Z56,$N$5:$N$1500,$AA$31,$O$5:$O$1500,$AB$32)</f>
        <v>0</v>
      </c>
      <c r="BO56" s="236">
        <f>COUNTIFS($L$5:$L$1500,$BK$33,$M$5:$M$1500,$Z56,$N$5:$N$1500,$AA$31,$O$5:$O$1500,$AC$32)</f>
        <v>0</v>
      </c>
      <c r="BP56" s="236"/>
      <c r="BQ56" s="233">
        <f t="shared" si="114"/>
        <v>0</v>
      </c>
      <c r="BR56" s="241" t="str">
        <f t="shared" si="115"/>
        <v/>
      </c>
      <c r="BS56" s="236">
        <f>COUNTIFS($L$5:$L$1500,$BK$33,$M$5:$M$1500,$Z56,$N$5:$N$1500,$AG$31,$O$5:$O$1500,BS$32)</f>
        <v>0</v>
      </c>
      <c r="BT56" s="236">
        <f t="shared" si="116"/>
        <v>0</v>
      </c>
      <c r="BU56" s="236">
        <f t="shared" si="116"/>
        <v>0</v>
      </c>
      <c r="BV56" s="233">
        <f t="shared" si="117"/>
        <v>0</v>
      </c>
      <c r="BW56" s="241" t="str">
        <f t="shared" si="133"/>
        <v/>
      </c>
      <c r="BX56" s="236">
        <f t="shared" si="118"/>
        <v>0</v>
      </c>
      <c r="BY56" s="236">
        <f t="shared" si="118"/>
        <v>0</v>
      </c>
      <c r="BZ56" s="236">
        <f t="shared" si="118"/>
        <v>0</v>
      </c>
      <c r="CA56" s="233">
        <f t="shared" si="119"/>
        <v>0</v>
      </c>
      <c r="CB56" s="240" t="str">
        <f t="shared" si="134"/>
        <v/>
      </c>
      <c r="CC56" s="236">
        <f t="shared" si="120"/>
        <v>0</v>
      </c>
      <c r="CD56" s="236">
        <f t="shared" si="120"/>
        <v>0</v>
      </c>
      <c r="CE56" s="236">
        <f t="shared" si="120"/>
        <v>0</v>
      </c>
      <c r="CF56" s="233">
        <f t="shared" si="121"/>
        <v>0</v>
      </c>
      <c r="CG56" s="240" t="str">
        <f t="shared" si="135"/>
        <v/>
      </c>
      <c r="CH56" s="237">
        <f t="shared" si="122"/>
        <v>0</v>
      </c>
      <c r="CI56" s="236">
        <f t="shared" si="122"/>
        <v>0</v>
      </c>
      <c r="CJ56" s="236">
        <f t="shared" si="122"/>
        <v>0</v>
      </c>
      <c r="CK56" s="233">
        <f t="shared" si="123"/>
        <v>0</v>
      </c>
      <c r="CL56" s="242" t="str">
        <f t="shared" si="124"/>
        <v/>
      </c>
      <c r="CM56" s="238">
        <f t="shared" si="125"/>
        <v>0</v>
      </c>
      <c r="CN56" s="239">
        <f t="shared" si="125"/>
        <v>0</v>
      </c>
      <c r="CO56" s="239">
        <f t="shared" si="125"/>
        <v>0</v>
      </c>
      <c r="CP56" s="235">
        <f t="shared" si="126"/>
        <v>0</v>
      </c>
      <c r="CQ56" s="241" t="str">
        <f t="shared" si="127"/>
        <v/>
      </c>
      <c r="CR56" s="236">
        <f t="shared" si="128"/>
        <v>0</v>
      </c>
      <c r="CS56" s="236">
        <f t="shared" si="128"/>
        <v>0</v>
      </c>
      <c r="CT56" s="236">
        <f t="shared" si="128"/>
        <v>0</v>
      </c>
      <c r="CU56" s="233">
        <f t="shared" si="129"/>
        <v>0</v>
      </c>
      <c r="CV56" s="240" t="str">
        <f t="shared" si="130"/>
        <v/>
      </c>
      <c r="CW56" s="98"/>
    </row>
    <row r="57" spans="3:101" ht="16.5" thickBot="1" x14ac:dyDescent="0.3">
      <c r="C57" s="380" t="str">
        <f t="shared" ca="1" si="5"/>
        <v/>
      </c>
      <c r="I57" s="409" t="e">
        <f t="shared" ca="1" si="6"/>
        <v>#NAME?</v>
      </c>
      <c r="K57" s="110">
        <f>'1 set'!K57</f>
        <v>0</v>
      </c>
      <c r="L57" s="110" t="str">
        <f>'1 set'!L57</f>
        <v/>
      </c>
      <c r="M57" s="110" t="str">
        <f>'1 set'!M57</f>
        <v/>
      </c>
      <c r="N57" s="110" t="str">
        <f>'1 set'!N57</f>
        <v/>
      </c>
      <c r="O57" s="110" t="str">
        <f>'1 set'!O57</f>
        <v/>
      </c>
      <c r="P57" s="110">
        <f ca="1">'1 set'!P57</f>
        <v>1</v>
      </c>
      <c r="Q57" s="110">
        <f ca="1">'1 set'!Q57</f>
        <v>1</v>
      </c>
      <c r="R57" s="110"/>
      <c r="Y57" s="505" t="s">
        <v>130</v>
      </c>
      <c r="Z57" s="506"/>
      <c r="AA57" s="175">
        <f>SUM(AA51:AA56)</f>
        <v>0</v>
      </c>
      <c r="AB57" s="176">
        <f>SUM(AB51:AB56)</f>
        <v>0</v>
      </c>
      <c r="AC57" s="176">
        <f>SUM(AC51:AC56)</f>
        <v>0</v>
      </c>
      <c r="AD57" s="393"/>
      <c r="AE57" s="393">
        <f t="shared" si="96"/>
        <v>0</v>
      </c>
      <c r="AF57" s="138" t="str">
        <f t="shared" si="97"/>
        <v/>
      </c>
      <c r="AG57" s="175">
        <f>SUM(AG51:AG56)</f>
        <v>0</v>
      </c>
      <c r="AH57" s="176">
        <f>SUM(AH51:AH56)</f>
        <v>0</v>
      </c>
      <c r="AI57" s="176">
        <f>SUM(AI51:AI56)</f>
        <v>0</v>
      </c>
      <c r="AJ57" s="393">
        <f t="shared" si="99"/>
        <v>0</v>
      </c>
      <c r="AK57" s="138" t="str">
        <f t="shared" si="131"/>
        <v/>
      </c>
      <c r="AL57" s="175">
        <f>SUM(AL51:AL56)</f>
        <v>0</v>
      </c>
      <c r="AM57" s="176">
        <f>SUM(AM51:AM56)</f>
        <v>0</v>
      </c>
      <c r="AN57" s="176">
        <f>SUM(AN51:AN56)</f>
        <v>0</v>
      </c>
      <c r="AO57" s="393">
        <f t="shared" si="101"/>
        <v>0</v>
      </c>
      <c r="AP57" s="138" t="str">
        <f t="shared" si="132"/>
        <v/>
      </c>
      <c r="AQ57" s="175">
        <f>SUM(AQ51:AQ56)</f>
        <v>0</v>
      </c>
      <c r="AR57" s="176">
        <f>SUM(AR51:AR56)</f>
        <v>0</v>
      </c>
      <c r="AS57" s="176">
        <f>SUM(AS51:AS56)</f>
        <v>0</v>
      </c>
      <c r="AT57" s="393">
        <f t="shared" si="103"/>
        <v>0</v>
      </c>
      <c r="AU57" s="138" t="str">
        <f t="shared" si="104"/>
        <v/>
      </c>
      <c r="AV57" s="175">
        <f>SUM(AV51:AV56)</f>
        <v>0</v>
      </c>
      <c r="AW57" s="176">
        <f>SUM(AW51:AW56)</f>
        <v>0</v>
      </c>
      <c r="AX57" s="176">
        <f>SUM(AX51:AX56)</f>
        <v>0</v>
      </c>
      <c r="AY57" s="393">
        <f t="shared" si="106"/>
        <v>0</v>
      </c>
      <c r="AZ57" s="138" t="str">
        <f t="shared" si="107"/>
        <v/>
      </c>
      <c r="BA57" s="175">
        <f>SUM(BA51:BA56)</f>
        <v>0</v>
      </c>
      <c r="BB57" s="176">
        <f>SUM(BB51:BB56)</f>
        <v>0</v>
      </c>
      <c r="BC57" s="176">
        <f>SUM(BC51:BC56)</f>
        <v>0</v>
      </c>
      <c r="BD57" s="393">
        <f t="shared" si="109"/>
        <v>0</v>
      </c>
      <c r="BE57" s="138" t="str">
        <f t="shared" si="110"/>
        <v/>
      </c>
      <c r="BF57" s="175">
        <f>SUM(BF51:BF56)</f>
        <v>0</v>
      </c>
      <c r="BG57" s="176">
        <f>SUM(BG51:BG56)</f>
        <v>0</v>
      </c>
      <c r="BH57" s="176">
        <f>SUM(BH51:BH56)</f>
        <v>0</v>
      </c>
      <c r="BI57" s="393">
        <f t="shared" si="112"/>
        <v>0</v>
      </c>
      <c r="BJ57" s="138" t="str">
        <f t="shared" si="113"/>
        <v/>
      </c>
      <c r="BK57" s="505" t="s">
        <v>130</v>
      </c>
      <c r="BL57" s="506"/>
      <c r="BM57" s="175">
        <f>SUM(BM51:BM56)</f>
        <v>0</v>
      </c>
      <c r="BN57" s="176">
        <f>COUNTIFS($L$5:$L$1500,$Y$33,$M$5:$M$1500,$Z57,$N$5:$N$1500,$AA$31,$O$5:$O$1500,$AB$32)</f>
        <v>0</v>
      </c>
      <c r="BO57" s="176">
        <f>SUM(BO51:BO56)</f>
        <v>0</v>
      </c>
      <c r="BP57" s="176"/>
      <c r="BQ57" s="393">
        <f t="shared" si="114"/>
        <v>0</v>
      </c>
      <c r="BR57" s="138" t="str">
        <f t="shared" si="115"/>
        <v/>
      </c>
      <c r="BS57" s="175">
        <f>SUM(BS51:BS56)</f>
        <v>0</v>
      </c>
      <c r="BT57" s="176">
        <f>SUM(BT51:BT56)</f>
        <v>0</v>
      </c>
      <c r="BU57" s="176">
        <f>SUM(BU51:BU56)</f>
        <v>0</v>
      </c>
      <c r="BV57" s="393">
        <f t="shared" si="117"/>
        <v>0</v>
      </c>
      <c r="BW57" s="138" t="str">
        <f t="shared" si="133"/>
        <v/>
      </c>
      <c r="BX57" s="175">
        <f>SUM(BX51:BX56)</f>
        <v>0</v>
      </c>
      <c r="BY57" s="176">
        <f>SUM(BZ51:BZ56)</f>
        <v>0</v>
      </c>
      <c r="BZ57" s="176">
        <f>SUM(BZ51:BZ56)</f>
        <v>0</v>
      </c>
      <c r="CA57" s="393">
        <f t="shared" si="119"/>
        <v>0</v>
      </c>
      <c r="CB57" s="138" t="str">
        <f t="shared" si="134"/>
        <v/>
      </c>
      <c r="CC57" s="175">
        <f>SUM(CC51:CC56)</f>
        <v>0</v>
      </c>
      <c r="CD57" s="176">
        <f>SUM(CD51:CD56)</f>
        <v>0</v>
      </c>
      <c r="CE57" s="176">
        <f>SUM(CE51:CE56)</f>
        <v>0</v>
      </c>
      <c r="CF57" s="393">
        <f t="shared" si="121"/>
        <v>0</v>
      </c>
      <c r="CG57" s="138" t="str">
        <f t="shared" si="135"/>
        <v/>
      </c>
      <c r="CH57" s="175">
        <f>SUM(CH51:CH56)</f>
        <v>0</v>
      </c>
      <c r="CI57" s="176">
        <f>SUM(CI51:CI56)</f>
        <v>0</v>
      </c>
      <c r="CJ57" s="176">
        <f>SUM(CJ51:CJ56)</f>
        <v>0</v>
      </c>
      <c r="CK57" s="393">
        <f t="shared" si="123"/>
        <v>0</v>
      </c>
      <c r="CL57" s="138" t="str">
        <f t="shared" si="124"/>
        <v/>
      </c>
      <c r="CM57" s="187">
        <f>SUM(CM51:CM56)</f>
        <v>0</v>
      </c>
      <c r="CN57" s="188">
        <f>SUM(CN51:CN56)</f>
        <v>0</v>
      </c>
      <c r="CO57" s="188">
        <f>SUM(CO51:CO56)</f>
        <v>0</v>
      </c>
      <c r="CP57" s="374">
        <f t="shared" si="126"/>
        <v>0</v>
      </c>
      <c r="CQ57" s="243" t="str">
        <f t="shared" si="127"/>
        <v/>
      </c>
      <c r="CR57" s="175">
        <f>SUM(CR51:CR56)</f>
        <v>0</v>
      </c>
      <c r="CS57" s="176">
        <f>SUM(CS51:CS56)</f>
        <v>0</v>
      </c>
      <c r="CT57" s="176">
        <f>SUM(CT51:CT56)</f>
        <v>0</v>
      </c>
      <c r="CU57" s="393">
        <f t="shared" si="129"/>
        <v>0</v>
      </c>
      <c r="CV57" s="138" t="str">
        <f t="shared" si="130"/>
        <v/>
      </c>
      <c r="CW57" s="98"/>
    </row>
    <row r="58" spans="3:101" ht="15.75" thickBot="1" x14ac:dyDescent="0.3">
      <c r="C58" s="380" t="str">
        <f t="shared" ca="1" si="5"/>
        <v/>
      </c>
      <c r="I58" s="409" t="e">
        <f t="shared" ca="1" si="6"/>
        <v>#NAME?</v>
      </c>
      <c r="K58" s="110">
        <f>'1 set'!K58</f>
        <v>0</v>
      </c>
      <c r="L58" s="110" t="str">
        <f>'1 set'!L58</f>
        <v/>
      </c>
      <c r="M58" s="110" t="str">
        <f>'1 set'!M58</f>
        <v/>
      </c>
      <c r="N58" s="110" t="str">
        <f>'1 set'!N58</f>
        <v/>
      </c>
      <c r="O58" s="110" t="str">
        <f>'1 set'!O58</f>
        <v/>
      </c>
      <c r="P58" s="110">
        <f ca="1">'1 set'!P58</f>
        <v>1</v>
      </c>
      <c r="Q58" s="110">
        <f ca="1">'1 set'!Q58</f>
        <v>1</v>
      </c>
      <c r="R58" s="110"/>
      <c r="AA58" s="499" t="str">
        <f>$G$23</f>
        <v>S</v>
      </c>
      <c r="AB58" s="500"/>
      <c r="AC58" s="500"/>
      <c r="AD58" s="500"/>
      <c r="AE58" s="500"/>
      <c r="AF58" s="501"/>
      <c r="AG58" s="499" t="str">
        <f>$G$24</f>
        <v>R</v>
      </c>
      <c r="AH58" s="500"/>
      <c r="AI58" s="500"/>
      <c r="AJ58" s="500"/>
      <c r="AK58" s="501"/>
      <c r="AL58" s="509" t="str">
        <f>$G$26</f>
        <v>D</v>
      </c>
      <c r="AM58" s="510"/>
      <c r="AN58" s="510"/>
      <c r="AO58" s="510"/>
      <c r="AP58" s="511"/>
      <c r="AQ58" s="499" t="str">
        <f>$G$27</f>
        <v>L</v>
      </c>
      <c r="AR58" s="500"/>
      <c r="AS58" s="500"/>
      <c r="AT58" s="500"/>
      <c r="AU58" s="500"/>
      <c r="AV58" s="499" t="str">
        <f>$G$22</f>
        <v>A</v>
      </c>
      <c r="AW58" s="500"/>
      <c r="AX58" s="500"/>
      <c r="AY58" s="500"/>
      <c r="AZ58" s="500"/>
      <c r="BA58" s="499" t="str">
        <f>$G$32</f>
        <v>X</v>
      </c>
      <c r="BB58" s="500"/>
      <c r="BC58" s="500"/>
      <c r="BD58" s="500"/>
      <c r="BE58" s="501"/>
      <c r="BF58" s="500" t="str">
        <f>$G$25</f>
        <v>B</v>
      </c>
      <c r="BG58" s="500"/>
      <c r="BH58" s="500"/>
      <c r="BI58" s="500"/>
      <c r="BJ58" s="501"/>
      <c r="BK58" s="1"/>
      <c r="BL58" s="27"/>
      <c r="BM58" s="499" t="str">
        <f>$G$23</f>
        <v>S</v>
      </c>
      <c r="BN58" s="500"/>
      <c r="BO58" s="500"/>
      <c r="BP58" s="500"/>
      <c r="BQ58" s="500"/>
      <c r="BR58" s="501"/>
      <c r="BS58" s="499" t="str">
        <f>$G$24</f>
        <v>R</v>
      </c>
      <c r="BT58" s="500"/>
      <c r="BU58" s="500"/>
      <c r="BV58" s="500"/>
      <c r="BW58" s="501"/>
      <c r="BX58" s="499" t="str">
        <f>$G$26</f>
        <v>D</v>
      </c>
      <c r="BY58" s="500"/>
      <c r="BZ58" s="500"/>
      <c r="CA58" s="500"/>
      <c r="CB58" s="501"/>
      <c r="CC58" s="499" t="str">
        <f>$G$27</f>
        <v>L</v>
      </c>
      <c r="CD58" s="500"/>
      <c r="CE58" s="500"/>
      <c r="CF58" s="500"/>
      <c r="CG58" s="500"/>
      <c r="CH58" s="499" t="str">
        <f>$G$22</f>
        <v>A</v>
      </c>
      <c r="CI58" s="500"/>
      <c r="CJ58" s="500"/>
      <c r="CK58" s="500"/>
      <c r="CL58" s="501"/>
      <c r="CM58" s="500" t="str">
        <f>$G$32</f>
        <v>X</v>
      </c>
      <c r="CN58" s="500"/>
      <c r="CO58" s="500"/>
      <c r="CP58" s="500"/>
      <c r="CQ58" s="501"/>
      <c r="CR58" s="500" t="str">
        <f>$G$25</f>
        <v>B</v>
      </c>
      <c r="CS58" s="500"/>
      <c r="CT58" s="500"/>
      <c r="CU58" s="500"/>
      <c r="CV58" s="501"/>
      <c r="CW58" s="31"/>
    </row>
    <row r="59" spans="3:101" ht="15.75" thickBot="1" x14ac:dyDescent="0.3">
      <c r="C59" s="380" t="str">
        <f t="shared" ca="1" si="5"/>
        <v/>
      </c>
      <c r="I59" s="409" t="e">
        <f t="shared" ca="1" si="6"/>
        <v>#NAME?</v>
      </c>
      <c r="K59" s="110">
        <f>'1 set'!K59</f>
        <v>0</v>
      </c>
      <c r="L59" s="110" t="str">
        <f>'1 set'!L59</f>
        <v/>
      </c>
      <c r="M59" s="110" t="str">
        <f>'1 set'!M59</f>
        <v/>
      </c>
      <c r="N59" s="110" t="str">
        <f>'1 set'!N59</f>
        <v/>
      </c>
      <c r="O59" s="110" t="str">
        <f>'1 set'!O59</f>
        <v/>
      </c>
      <c r="P59" s="110">
        <f ca="1">'1 set'!P59</f>
        <v>1</v>
      </c>
      <c r="Q59" s="110">
        <f ca="1">'1 set'!Q59</f>
        <v>1</v>
      </c>
      <c r="R59" s="110"/>
      <c r="Z59" s="125" t="s">
        <v>127</v>
      </c>
      <c r="AA59" s="176" t="str">
        <f>$G$29</f>
        <v>P</v>
      </c>
      <c r="AB59" s="170" t="str">
        <f>$G$31</f>
        <v>C</v>
      </c>
      <c r="AC59" s="170" t="str">
        <f>$G$28</f>
        <v>E</v>
      </c>
      <c r="AD59" s="97"/>
      <c r="AE59" s="392" t="s">
        <v>10</v>
      </c>
      <c r="AF59" s="119" t="s">
        <v>128</v>
      </c>
      <c r="AG59" s="175" t="str">
        <f>$G$30</f>
        <v>EX</v>
      </c>
      <c r="AH59" s="176" t="str">
        <f>$G$31</f>
        <v>C</v>
      </c>
      <c r="AI59" s="176" t="str">
        <f>$G$28</f>
        <v>E</v>
      </c>
      <c r="AJ59" s="393" t="s">
        <v>10</v>
      </c>
      <c r="AK59" s="138" t="s">
        <v>128</v>
      </c>
      <c r="AL59" s="175" t="str">
        <f>$G$30</f>
        <v>EX</v>
      </c>
      <c r="AM59" s="176" t="str">
        <f>$G$31</f>
        <v>C</v>
      </c>
      <c r="AN59" s="176" t="str">
        <f>$G$28</f>
        <v>E</v>
      </c>
      <c r="AO59" s="161" t="s">
        <v>10</v>
      </c>
      <c r="AP59" s="138" t="s">
        <v>128</v>
      </c>
      <c r="AQ59" s="175" t="str">
        <f>$G$30</f>
        <v>EX</v>
      </c>
      <c r="AR59" s="176" t="str">
        <f>$G$31</f>
        <v>C</v>
      </c>
      <c r="AS59" s="176" t="str">
        <f>$G$28</f>
        <v>E</v>
      </c>
      <c r="AT59" s="393" t="s">
        <v>10</v>
      </c>
      <c r="AU59" s="155" t="s">
        <v>128</v>
      </c>
      <c r="AV59" s="175" t="str">
        <f>$G$29</f>
        <v>P</v>
      </c>
      <c r="AW59" s="176" t="str">
        <f>$G$31</f>
        <v>C</v>
      </c>
      <c r="AX59" s="176" t="str">
        <f>$G$28</f>
        <v>E</v>
      </c>
      <c r="AY59" s="393" t="s">
        <v>10</v>
      </c>
      <c r="AZ59" s="138" t="s">
        <v>128</v>
      </c>
      <c r="BA59" s="175" t="str">
        <f>$G$29</f>
        <v>P</v>
      </c>
      <c r="BB59" s="176" t="str">
        <f>$G$31</f>
        <v>C</v>
      </c>
      <c r="BC59" s="176" t="str">
        <f>$G$28</f>
        <v>E</v>
      </c>
      <c r="BD59" s="393" t="s">
        <v>10</v>
      </c>
      <c r="BE59" s="138" t="s">
        <v>128</v>
      </c>
      <c r="BF59" s="176" t="str">
        <f>$G$29</f>
        <v>P</v>
      </c>
      <c r="BG59" s="170" t="str">
        <f>$G$31</f>
        <v>C</v>
      </c>
      <c r="BH59" s="170" t="str">
        <f>$G$28</f>
        <v>E</v>
      </c>
      <c r="BI59" s="392" t="s">
        <v>10</v>
      </c>
      <c r="BJ59" s="138" t="s">
        <v>128</v>
      </c>
      <c r="BK59" s="1"/>
      <c r="BL59" s="125" t="s">
        <v>127</v>
      </c>
      <c r="BM59" s="176" t="str">
        <f>$G$29</f>
        <v>P</v>
      </c>
      <c r="BN59" s="170" t="str">
        <f>$G$31</f>
        <v>C</v>
      </c>
      <c r="BO59" s="170" t="str">
        <f>$G$28</f>
        <v>E</v>
      </c>
      <c r="BP59" s="97"/>
      <c r="BQ59" s="392" t="s">
        <v>10</v>
      </c>
      <c r="BR59" s="119" t="s">
        <v>128</v>
      </c>
      <c r="BS59" s="175" t="str">
        <f>$G$30</f>
        <v>EX</v>
      </c>
      <c r="BT59" s="176" t="str">
        <f>$G$31</f>
        <v>C</v>
      </c>
      <c r="BU59" s="176" t="str">
        <f>$G$28</f>
        <v>E</v>
      </c>
      <c r="BV59" s="393" t="s">
        <v>10</v>
      </c>
      <c r="BW59" s="138" t="s">
        <v>128</v>
      </c>
      <c r="BX59" s="175" t="str">
        <f>$G$30</f>
        <v>EX</v>
      </c>
      <c r="BY59" s="176" t="str">
        <f>$G$31</f>
        <v>C</v>
      </c>
      <c r="BZ59" s="176" t="str">
        <f>$G$28</f>
        <v>E</v>
      </c>
      <c r="CA59" s="161" t="s">
        <v>10</v>
      </c>
      <c r="CB59" s="138" t="s">
        <v>128</v>
      </c>
      <c r="CC59" s="175" t="str">
        <f>$G$30</f>
        <v>EX</v>
      </c>
      <c r="CD59" s="176" t="str">
        <f>$G$31</f>
        <v>C</v>
      </c>
      <c r="CE59" s="176" t="str">
        <f>$G$28</f>
        <v>E</v>
      </c>
      <c r="CF59" s="393" t="s">
        <v>10</v>
      </c>
      <c r="CG59" s="155" t="s">
        <v>128</v>
      </c>
      <c r="CH59" s="175" t="str">
        <f>$G$29</f>
        <v>P</v>
      </c>
      <c r="CI59" s="176" t="str">
        <f>$G$31</f>
        <v>C</v>
      </c>
      <c r="CJ59" s="176" t="str">
        <f>$G$28</f>
        <v>E</v>
      </c>
      <c r="CK59" s="393" t="s">
        <v>10</v>
      </c>
      <c r="CL59" s="138" t="s">
        <v>128</v>
      </c>
      <c r="CM59" s="176" t="str">
        <f>$G$29</f>
        <v>P</v>
      </c>
      <c r="CN59" s="170" t="str">
        <f>$G$31</f>
        <v>C</v>
      </c>
      <c r="CO59" s="170" t="str">
        <f>$G$28</f>
        <v>E</v>
      </c>
      <c r="CP59" s="393" t="s">
        <v>10</v>
      </c>
      <c r="CQ59" s="138" t="s">
        <v>128</v>
      </c>
      <c r="CR59" s="176" t="str">
        <f>$G$29</f>
        <v>P</v>
      </c>
      <c r="CS59" s="170" t="str">
        <f>$G$31</f>
        <v>C</v>
      </c>
      <c r="CT59" s="170" t="str">
        <f>$G$28</f>
        <v>E</v>
      </c>
      <c r="CU59" s="392" t="s">
        <v>10</v>
      </c>
      <c r="CV59" s="138" t="s">
        <v>128</v>
      </c>
      <c r="CW59" s="329"/>
    </row>
    <row r="60" spans="3:101" ht="15.75" customHeight="1" x14ac:dyDescent="0.25">
      <c r="C60" s="380" t="str">
        <f t="shared" ca="1" si="5"/>
        <v/>
      </c>
      <c r="I60" s="409" t="e">
        <f t="shared" ca="1" si="6"/>
        <v>#NAME?</v>
      </c>
      <c r="K60" s="110">
        <f>'1 set'!K60</f>
        <v>0</v>
      </c>
      <c r="L60" s="110" t="str">
        <f>'1 set'!L60</f>
        <v/>
      </c>
      <c r="M60" s="110" t="str">
        <f>'1 set'!M60</f>
        <v/>
      </c>
      <c r="N60" s="110" t="str">
        <f>'1 set'!N60</f>
        <v/>
      </c>
      <c r="O60" s="110" t="str">
        <f>'1 set'!O60</f>
        <v/>
      </c>
      <c r="P60" s="110">
        <f ca="1">'1 set'!P60</f>
        <v>1</v>
      </c>
      <c r="Q60" s="110">
        <f ca="1">'1 set'!Q60</f>
        <v>1</v>
      </c>
      <c r="R60" s="110"/>
      <c r="Y60" s="515">
        <f>F7</f>
        <v>0</v>
      </c>
      <c r="Z60" s="111">
        <v>1</v>
      </c>
      <c r="AA60" s="171">
        <f>COUNTIFS($L$5:$L$1500,$Y$60,$M$5:$M$1500,$Z$33,$N$5:$N$1500,$AA$31,$O$5:$O$1500,$AA$32)</f>
        <v>0</v>
      </c>
      <c r="AB60" s="171">
        <f>COUNTIFS($L$5:$L$1500,$Y$60,$M$5:$M$1500,$Z$33,$N$5:$N$1500,$AA$31,$O$5:$O$1500,AB$32)</f>
        <v>0</v>
      </c>
      <c r="AC60" s="171">
        <f>COUNTIFS($L$5:$L$1500,$Y$60,$M$5:$M$1500,$Z$33,$N$5:$N$1500,$AA$31,$O$5:$O$1500,AC$32)</f>
        <v>0</v>
      </c>
      <c r="AD60" s="8"/>
      <c r="AE60" s="8">
        <f t="shared" ref="AE60:AE66" si="136">SUM(AA60:AC60)</f>
        <v>0</v>
      </c>
      <c r="AF60" s="397" t="str">
        <f t="shared" ref="AF60:AF66" si="137">IF(AE60=0,"",((AA60*4)+(AB60*2)+(AC60*0))/AE60)</f>
        <v/>
      </c>
      <c r="AG60" s="140">
        <f>COUNTIFS($L$5:$L$1500,$Y$60,$M$5:$M$1500,$Z$33,$N$5:$N$1500,$AG$31,$O$5:$O$1500,AG$32)</f>
        <v>0</v>
      </c>
      <c r="AH60" s="140">
        <f t="shared" ref="AH60:AI65" si="138">COUNTIFS($L$5:$L$1500,$Y$60,$M$5:$M$1500,$Z60,$N$5:$N$1500,$AG$31,$O$5:$O$1500,AH$32)</f>
        <v>0</v>
      </c>
      <c r="AI60" s="140">
        <f t="shared" si="138"/>
        <v>0</v>
      </c>
      <c r="AJ60" s="97">
        <f t="shared" ref="AJ60:AJ66" si="139">SUM(AG60:AI60)</f>
        <v>0</v>
      </c>
      <c r="AK60" s="127" t="str">
        <f>IF(AJ60=0,"",((AG60*3)+(AH60*1.5)+(AI60*0))/AJ60)</f>
        <v/>
      </c>
      <c r="AL60" s="139">
        <f t="shared" ref="AL60:AN65" si="140">COUNTIFS($L$5:$L$1500,$Y$60,$M$5:$M$1500,$Z60,$N$5:$N$1500,$AL$31,$O$5:$O$1500,AL$32)</f>
        <v>0</v>
      </c>
      <c r="AM60" s="140">
        <f t="shared" si="140"/>
        <v>0</v>
      </c>
      <c r="AN60" s="140">
        <f t="shared" si="140"/>
        <v>0</v>
      </c>
      <c r="AO60" s="97">
        <f t="shared" ref="AO60:AO66" si="141">SUM(AL60:AN60)</f>
        <v>0</v>
      </c>
      <c r="AP60" s="397" t="str">
        <f>IF(AO60=0,"",((AL60*3)+(AM60*1.5)+(AN60*0))/AO60)</f>
        <v/>
      </c>
      <c r="AQ60" s="140">
        <f t="shared" ref="AQ60:AS65" si="142">COUNTIFS($L$5:$L$1500,$Y$60,$M$5:$M$1500,$Z60,$N$5:$N$1500,$AQ$31,$O$5:$O$1500,AQ$32)</f>
        <v>0</v>
      </c>
      <c r="AR60" s="140">
        <f t="shared" si="142"/>
        <v>0</v>
      </c>
      <c r="AS60" s="140">
        <f t="shared" si="142"/>
        <v>0</v>
      </c>
      <c r="AT60" s="97">
        <f t="shared" ref="AT60:AT66" si="143">SUM(AQ60:AS60)</f>
        <v>0</v>
      </c>
      <c r="AU60" s="127" t="str">
        <f t="shared" ref="AU60:AU66" si="144">IF(AT60=0,"",((AQ60*3)+(AR60*1.5)+(AT60*0))/AT60)</f>
        <v/>
      </c>
      <c r="AV60" s="186">
        <f t="shared" ref="AV60:AX65" si="145">COUNTIFS($L$5:$L$1500,$Y$60,$M$5:$M$1500,$Z60,$N$5:$N$1500,$AV$31,$O$5:$O$1500,AV$32)</f>
        <v>0</v>
      </c>
      <c r="AW60" s="171">
        <f t="shared" si="145"/>
        <v>0</v>
      </c>
      <c r="AX60" s="171">
        <f t="shared" si="145"/>
        <v>0</v>
      </c>
      <c r="AY60" s="97">
        <f t="shared" ref="AY60:AY66" si="146">SUM(AV60:AX60)</f>
        <v>0</v>
      </c>
      <c r="AZ60" s="127" t="str">
        <f t="shared" ref="AZ60:AZ66" si="147">IF(AY60=0,"",((AV60*4)+(AW60*2)+(AX60*0))/AY60)</f>
        <v/>
      </c>
      <c r="BA60" s="140">
        <f t="shared" ref="BA60:BC65" si="148">COUNTIFS($L$5:$L$1500,$Y$60,$M$5:$M$1500,$Z60,$N$5:$N$1500,$BA$31,$O$5:$O$1500,BA$32)</f>
        <v>0</v>
      </c>
      <c r="BB60" s="140">
        <f t="shared" si="148"/>
        <v>0</v>
      </c>
      <c r="BC60" s="140">
        <f t="shared" si="148"/>
        <v>0</v>
      </c>
      <c r="BD60" s="409">
        <f t="shared" ref="BD60:BD66" si="149">SUM(BA60:BC60)</f>
        <v>0</v>
      </c>
      <c r="BE60" s="34" t="str">
        <f t="shared" ref="BE60:BE66" si="150">IF(BD60=0,"",((BA60*4)+(BB60*2)+(BC60*0))/BD60)</f>
        <v/>
      </c>
      <c r="BF60" s="186">
        <f t="shared" ref="BF60:BH65" si="151">COUNTIFS($L$5:$L$1500,$Y$60,$M$5:$M$1500,$Z60,$N$5:$N$1500,$BF$31,$O$5:$O$1500,BF$32)</f>
        <v>0</v>
      </c>
      <c r="BG60" s="171">
        <f t="shared" si="151"/>
        <v>0</v>
      </c>
      <c r="BH60" s="171">
        <f t="shared" si="151"/>
        <v>0</v>
      </c>
      <c r="BI60" s="97">
        <f t="shared" ref="BI60:BI66" si="152">SUM(BF60:BH60)</f>
        <v>0</v>
      </c>
      <c r="BJ60" s="127" t="str">
        <f t="shared" ref="BJ60:BJ66" si="153">IF(BI60=0,"",((BF60*4)+(BG60*2)+(BH60*0))/BI60)</f>
        <v/>
      </c>
      <c r="BK60" s="512">
        <f>H7</f>
        <v>0</v>
      </c>
      <c r="BL60" s="404">
        <v>1</v>
      </c>
      <c r="BM60" s="172">
        <f>COUNTIFS($L$5:$L$1500,$BK$33,$M$5:$M$1500,$Z$33,$N$5:$N$1500,$AA$31,$O$5:$O$1500,$AA$32)</f>
        <v>0</v>
      </c>
      <c r="BN60" s="172">
        <f>COUNTIFS($L$5:$L$1500,$BK$33,$M$5:$M$1500,$Z$33,$N$5:$N$1500,$AA$31,$O$5:$O$1500,BN$32)</f>
        <v>0</v>
      </c>
      <c r="BO60" s="172">
        <f>COUNTIFS($L$5:$L$1500,$BK$33,$M$5:$M$1500,$Z$33,$N$5:$N$1500,$AA$31,$O$5:$O$1500,BO$32)</f>
        <v>0</v>
      </c>
      <c r="BP60" s="172"/>
      <c r="BQ60" s="97">
        <f t="shared" ref="BQ60:BQ66" si="154">SUM(BM60:BO60)</f>
        <v>0</v>
      </c>
      <c r="BR60" s="397" t="str">
        <f t="shared" ref="BR60:BR66" si="155">IF(BQ60=0,"",((BM60*4)+(BN60*2)+(BO60*0))/BQ60)</f>
        <v/>
      </c>
      <c r="BS60" s="174">
        <f>COUNTIFS($L$5:$L$1500,$BK$33,$M$5:$M$1500,$Z$33,$N$5:$N$1500,$AG$31,$O$5:$O$1500,BS$32)</f>
        <v>0</v>
      </c>
      <c r="BT60" s="174">
        <f t="shared" ref="BT60:BU65" si="156">COUNTIFS($L$5:$L$1500,$BK$33,$M$5:$M$1500,$Z60,$N$5:$N$1500,$AG$31,$O$5:$O$1500,BT$32)</f>
        <v>0</v>
      </c>
      <c r="BU60" s="174">
        <f t="shared" si="156"/>
        <v>0</v>
      </c>
      <c r="BV60" s="97">
        <f t="shared" ref="BV60:BV66" si="157">SUM(BS60:BU60)</f>
        <v>0</v>
      </c>
      <c r="BW60" s="397" t="str">
        <f>IF(BV60=0,"",((BS60*3)+(BT60*1.5)+(BU60*0))/BV60)</f>
        <v/>
      </c>
      <c r="BX60" s="174">
        <f t="shared" ref="BX60:BZ65" si="158">COUNTIFS($L$5:$L$1500,$BK$33,$M$5:$M$1500,$Z60,$N$5:$N$1500,$AL$31,$O$5:$O$1500,BX$32)</f>
        <v>0</v>
      </c>
      <c r="BY60" s="174">
        <f t="shared" si="158"/>
        <v>0</v>
      </c>
      <c r="BZ60" s="174">
        <f t="shared" si="158"/>
        <v>0</v>
      </c>
      <c r="CA60" s="97">
        <f t="shared" ref="CA60:CA66" si="159">SUM(BX60:BZ60)</f>
        <v>0</v>
      </c>
      <c r="CB60" s="397" t="str">
        <f>IF(CA60=0,"",((BX60*3)+(BY60*1.5)+(BZ60*0))/CA60)</f>
        <v/>
      </c>
      <c r="CC60" s="174">
        <f t="shared" ref="CC60:CE65" si="160">COUNTIFS($L$5:$L$1500,$BK$33,$M$5:$M$1500,$Z60,$N$5:$N$1500,$AQ$31,$O$5:$O$1500,CC$32)</f>
        <v>0</v>
      </c>
      <c r="CD60" s="174">
        <f t="shared" si="160"/>
        <v>0</v>
      </c>
      <c r="CE60" s="174">
        <f t="shared" si="160"/>
        <v>0</v>
      </c>
      <c r="CF60" s="97">
        <f t="shared" ref="CF60:CF66" si="161">SUM(CC60:CE60)</f>
        <v>0</v>
      </c>
      <c r="CG60" s="397" t="str">
        <f>IF(CF60=0,"",((CC60*3)+(CD60*1.5)+(CE60*0))/CF60)</f>
        <v/>
      </c>
      <c r="CH60" s="185">
        <f t="shared" ref="CH60:CJ65" si="162">COUNTIFS($L$5:$L$1500,$BK$33,$M$5:$M$1500,$Z60,$N$5:$N$1500,$AV$31,$O$5:$O$1500,CH$32)</f>
        <v>0</v>
      </c>
      <c r="CI60" s="172">
        <f t="shared" si="162"/>
        <v>0</v>
      </c>
      <c r="CJ60" s="172">
        <f t="shared" si="162"/>
        <v>0</v>
      </c>
      <c r="CK60" s="97">
        <f t="shared" ref="CK60:CK66" si="163">SUM(CH60:CJ60)</f>
        <v>0</v>
      </c>
      <c r="CL60" s="400" t="str">
        <f t="shared" ref="CL60:CL66" si="164">IF(CK60=0,"",((CH60*4)+(CI60*2)+(CJ60*0))/CK60)</f>
        <v/>
      </c>
      <c r="CM60" s="185">
        <f t="shared" ref="CM60:CO65" si="165">COUNTIFS($L$5:$L$1500,$BK$33,$M$5:$M$1500,$Z60,$N$5:$N$1500,$BA$31,$O$5:$O$1500,CM$32)</f>
        <v>0</v>
      </c>
      <c r="CN60" s="172">
        <f t="shared" si="165"/>
        <v>0</v>
      </c>
      <c r="CO60" s="172">
        <f t="shared" si="165"/>
        <v>0</v>
      </c>
      <c r="CP60" s="97">
        <f t="shared" ref="CP60:CP66" si="166">SUM(CM60:CO60)</f>
        <v>0</v>
      </c>
      <c r="CQ60" s="397" t="str">
        <f t="shared" ref="CQ60:CQ66" si="167">IF(CP60=0,"",((CM60*4)+(CN60*2)+(CO60*0))/CP60)</f>
        <v/>
      </c>
      <c r="CR60" s="172">
        <f t="shared" ref="CR60:CT65" si="168">COUNTIFS($L$5:$L$1500,$BK$33,$M$5:$M$1500,$Z60,$N$5:$N$1500,$BF$31,$O$5:$O$1500,CR$32)</f>
        <v>0</v>
      </c>
      <c r="CS60" s="172">
        <f t="shared" si="168"/>
        <v>0</v>
      </c>
      <c r="CT60" s="172">
        <f t="shared" si="168"/>
        <v>0</v>
      </c>
      <c r="CU60" s="97">
        <f t="shared" ref="CU60:CU66" si="169">SUM(CR60:CT60)</f>
        <v>0</v>
      </c>
      <c r="CV60" s="397" t="str">
        <f t="shared" ref="CV60:CV66" si="170">IF(CU60=0,"",((CR60*4)+(CS60*2)+(CT60*0))/CU60)</f>
        <v/>
      </c>
      <c r="CW60" s="98"/>
    </row>
    <row r="61" spans="3:101" x14ac:dyDescent="0.25">
      <c r="C61" s="380" t="str">
        <f t="shared" ca="1" si="5"/>
        <v/>
      </c>
      <c r="I61" s="409" t="e">
        <f t="shared" ca="1" si="6"/>
        <v>#NAME?</v>
      </c>
      <c r="K61" s="110">
        <f>'1 set'!K61</f>
        <v>0</v>
      </c>
      <c r="L61" s="110" t="str">
        <f>'1 set'!L61</f>
        <v/>
      </c>
      <c r="M61" s="110" t="str">
        <f>'1 set'!M61</f>
        <v/>
      </c>
      <c r="N61" s="110" t="str">
        <f>'1 set'!N61</f>
        <v/>
      </c>
      <c r="O61" s="110" t="str">
        <f>'1 set'!O61</f>
        <v/>
      </c>
      <c r="P61" s="110">
        <f ca="1">'1 set'!P61</f>
        <v>1</v>
      </c>
      <c r="Q61" s="110">
        <f ca="1">'1 set'!Q61</f>
        <v>1</v>
      </c>
      <c r="R61" s="110"/>
      <c r="Y61" s="513"/>
      <c r="Z61" s="129">
        <v>2</v>
      </c>
      <c r="AA61" s="142">
        <f>COUNTIFS($L$5:$L$1500,$Y$60,$M$5:$M$1500,$Z61,$N$5:$N$1500,$AA$31,$O$5:$O$1500,$AA$32)</f>
        <v>0</v>
      </c>
      <c r="AB61" s="142">
        <f>COUNTIFS($L$5:$L$1500,$Y$60,$M$5:$M$1500,$Z61,$N$5:$N$1500,$AA$31,$O$5:$O$1500,$AB$32)</f>
        <v>0</v>
      </c>
      <c r="AC61" s="142">
        <f>COUNTIFS($L$5:$L$1500,$Y$60,$M$5:$M$1500,$Z61,$N$5:$N$1500,$AA$31,$O$5:$O$1500,$AC$32)</f>
        <v>0</v>
      </c>
      <c r="AD61" s="135"/>
      <c r="AE61" s="135">
        <f t="shared" si="136"/>
        <v>0</v>
      </c>
      <c r="AF61" s="137" t="str">
        <f t="shared" si="137"/>
        <v/>
      </c>
      <c r="AG61" s="142">
        <f>COUNTIFS($L$5:$L$1500,$Y$60,$M$5:$M$1500,$Z61,$N$5:$N$1500,$AG$31,$O$5:$O$1500,AG$32)</f>
        <v>0</v>
      </c>
      <c r="AH61" s="142">
        <f t="shared" si="138"/>
        <v>0</v>
      </c>
      <c r="AI61" s="142">
        <f t="shared" si="138"/>
        <v>0</v>
      </c>
      <c r="AJ61" s="130">
        <f t="shared" si="139"/>
        <v>0</v>
      </c>
      <c r="AK61" s="131" t="str">
        <f t="shared" ref="AK61:AK66" si="171">IF(AJ61=0,"",((AG61*3)+(AH61*1.5)+(AI61*0))/AJ61)</f>
        <v/>
      </c>
      <c r="AL61" s="141">
        <f t="shared" si="140"/>
        <v>0</v>
      </c>
      <c r="AM61" s="142">
        <f t="shared" si="140"/>
        <v>0</v>
      </c>
      <c r="AN61" s="142">
        <f t="shared" si="140"/>
        <v>0</v>
      </c>
      <c r="AO61" s="130">
        <f t="shared" si="141"/>
        <v>0</v>
      </c>
      <c r="AP61" s="137" t="str">
        <f t="shared" ref="AP61:AP66" si="172">IF(AO61=0,"",((AL61*3)+(AM61*1.5)+(AN61*0))/AO61)</f>
        <v/>
      </c>
      <c r="AQ61" s="142">
        <f t="shared" si="142"/>
        <v>0</v>
      </c>
      <c r="AR61" s="142">
        <f t="shared" si="142"/>
        <v>0</v>
      </c>
      <c r="AS61" s="142">
        <f t="shared" si="142"/>
        <v>0</v>
      </c>
      <c r="AT61" s="130">
        <f t="shared" si="143"/>
        <v>0</v>
      </c>
      <c r="AU61" s="131" t="str">
        <f t="shared" si="144"/>
        <v/>
      </c>
      <c r="AV61" s="141">
        <f t="shared" si="145"/>
        <v>0</v>
      </c>
      <c r="AW61" s="142">
        <f t="shared" si="145"/>
        <v>0</v>
      </c>
      <c r="AX61" s="142">
        <f t="shared" si="145"/>
        <v>0</v>
      </c>
      <c r="AY61" s="130">
        <f t="shared" si="146"/>
        <v>0</v>
      </c>
      <c r="AZ61" s="131" t="str">
        <f t="shared" si="147"/>
        <v/>
      </c>
      <c r="BA61" s="142">
        <f t="shared" si="148"/>
        <v>0</v>
      </c>
      <c r="BB61" s="142">
        <f t="shared" si="148"/>
        <v>0</v>
      </c>
      <c r="BC61" s="142">
        <f t="shared" si="148"/>
        <v>0</v>
      </c>
      <c r="BD61" s="130">
        <f t="shared" si="149"/>
        <v>0</v>
      </c>
      <c r="BE61" s="131" t="str">
        <f t="shared" si="150"/>
        <v/>
      </c>
      <c r="BF61" s="141">
        <f t="shared" si="151"/>
        <v>0</v>
      </c>
      <c r="BG61" s="142">
        <f t="shared" si="151"/>
        <v>0</v>
      </c>
      <c r="BH61" s="142">
        <f t="shared" si="151"/>
        <v>0</v>
      </c>
      <c r="BI61" s="130">
        <f t="shared" si="152"/>
        <v>0</v>
      </c>
      <c r="BJ61" s="131" t="str">
        <f t="shared" si="153"/>
        <v/>
      </c>
      <c r="BK61" s="513"/>
      <c r="BL61" s="126">
        <v>2</v>
      </c>
      <c r="BM61" s="236">
        <f>COUNTIFS($L$5:$L$1500,$BK$33,$M$5:$M$1500,$Z61,$N$5:$N$1500,$AA$31,$O$5:$O$1500,$AA$32)</f>
        <v>0</v>
      </c>
      <c r="BN61" s="236">
        <f>COUNTIFS($L$5:$L$1500,$BK$33,$M$5:$M$1500,$Z61,$N$5:$N$1500,$AA$31,$O$5:$O$1500,$AB$32)</f>
        <v>0</v>
      </c>
      <c r="BO61" s="236">
        <f>COUNTIFS($L$5:$L$1500,$BK$33,$M$5:$M$1500,$Z61,$N$5:$N$1500,$AA$31,$O$5:$O$1500,$AC$32)</f>
        <v>0</v>
      </c>
      <c r="BP61" s="236"/>
      <c r="BQ61" s="233">
        <f t="shared" si="154"/>
        <v>0</v>
      </c>
      <c r="BR61" s="240" t="str">
        <f t="shared" si="155"/>
        <v/>
      </c>
      <c r="BS61" s="236">
        <f>COUNTIFS($L$5:$L$1500,$BK$33,$M$5:$M$1500,$Z61,$N$5:$N$1500,$AG$31,$O$5:$O$1500,BS$32)</f>
        <v>0</v>
      </c>
      <c r="BT61" s="236">
        <f t="shared" si="156"/>
        <v>0</v>
      </c>
      <c r="BU61" s="236">
        <f t="shared" si="156"/>
        <v>0</v>
      </c>
      <c r="BV61" s="233">
        <f t="shared" si="157"/>
        <v>0</v>
      </c>
      <c r="BW61" s="240" t="str">
        <f t="shared" ref="BW61:BW66" si="173">IF(BV61=0,"",((BS61*3)+(BT61*1.5)+(BU61*0))/BV61)</f>
        <v/>
      </c>
      <c r="BX61" s="236">
        <f t="shared" si="158"/>
        <v>0</v>
      </c>
      <c r="BY61" s="236">
        <f t="shared" si="158"/>
        <v>0</v>
      </c>
      <c r="BZ61" s="236">
        <f t="shared" si="158"/>
        <v>0</v>
      </c>
      <c r="CA61" s="233">
        <f t="shared" si="159"/>
        <v>0</v>
      </c>
      <c r="CB61" s="240" t="str">
        <f t="shared" ref="CB61:CB66" si="174">IF(CA61=0,"",((BX61*3)+(BY61*1.5)+(BZ61*0))/CA61)</f>
        <v/>
      </c>
      <c r="CC61" s="236">
        <f t="shared" si="160"/>
        <v>0</v>
      </c>
      <c r="CD61" s="236">
        <f t="shared" si="160"/>
        <v>0</v>
      </c>
      <c r="CE61" s="236">
        <f t="shared" si="160"/>
        <v>0</v>
      </c>
      <c r="CF61" s="233">
        <f t="shared" si="161"/>
        <v>0</v>
      </c>
      <c r="CG61" s="240" t="str">
        <f t="shared" ref="CG61:CG66" si="175">IF(CF61=0,"",((CC61*3)+(CD61*1.5)+(CE61*0))/CF61)</f>
        <v/>
      </c>
      <c r="CH61" s="237">
        <f t="shared" si="162"/>
        <v>0</v>
      </c>
      <c r="CI61" s="236">
        <f t="shared" si="162"/>
        <v>0</v>
      </c>
      <c r="CJ61" s="236">
        <f t="shared" si="162"/>
        <v>0</v>
      </c>
      <c r="CK61" s="233">
        <f t="shared" si="163"/>
        <v>0</v>
      </c>
      <c r="CL61" s="242" t="str">
        <f t="shared" si="164"/>
        <v/>
      </c>
      <c r="CM61" s="237">
        <f t="shared" si="165"/>
        <v>0</v>
      </c>
      <c r="CN61" s="236">
        <f t="shared" si="165"/>
        <v>0</v>
      </c>
      <c r="CO61" s="236">
        <f t="shared" si="165"/>
        <v>0</v>
      </c>
      <c r="CP61" s="233">
        <f t="shared" si="166"/>
        <v>0</v>
      </c>
      <c r="CQ61" s="240" t="str">
        <f t="shared" si="167"/>
        <v/>
      </c>
      <c r="CR61" s="236">
        <f t="shared" si="168"/>
        <v>0</v>
      </c>
      <c r="CS61" s="236">
        <f t="shared" si="168"/>
        <v>0</v>
      </c>
      <c r="CT61" s="236">
        <f t="shared" si="168"/>
        <v>0</v>
      </c>
      <c r="CU61" s="233">
        <f t="shared" si="169"/>
        <v>0</v>
      </c>
      <c r="CV61" s="240" t="str">
        <f t="shared" si="170"/>
        <v/>
      </c>
      <c r="CW61" s="98"/>
    </row>
    <row r="62" spans="3:101" x14ac:dyDescent="0.25">
      <c r="C62" s="380" t="str">
        <f t="shared" ca="1" si="5"/>
        <v/>
      </c>
      <c r="I62" s="409" t="e">
        <f t="shared" ca="1" si="6"/>
        <v>#NAME?</v>
      </c>
      <c r="K62" s="110">
        <f>'1 set'!K62</f>
        <v>0</v>
      </c>
      <c r="L62" s="110" t="str">
        <f>'1 set'!L62</f>
        <v/>
      </c>
      <c r="M62" s="110" t="str">
        <f>'1 set'!M62</f>
        <v/>
      </c>
      <c r="N62" s="110" t="str">
        <f>'1 set'!N62</f>
        <v/>
      </c>
      <c r="O62" s="110" t="str">
        <f>'1 set'!O62</f>
        <v/>
      </c>
      <c r="P62" s="110">
        <f ca="1">'1 set'!P62</f>
        <v>1</v>
      </c>
      <c r="Q62" s="110">
        <f ca="1">'1 set'!Q62</f>
        <v>1</v>
      </c>
      <c r="R62" s="110"/>
      <c r="Y62" s="513"/>
      <c r="Z62" s="111">
        <v>3</v>
      </c>
      <c r="AA62" s="140">
        <f>COUNTIFS($L$5:$L$1500,$Y$60,$M$5:$M$1500,$Z62,$N$5:$N$1500,$AA$31,$O$5:$O$1500,$AA$32)</f>
        <v>0</v>
      </c>
      <c r="AB62" s="140">
        <f>COUNTIFS($L$5:$L$1500,$Y$60,$M$5:$M$1500,$Z62,$N$5:$N$1500,$AA$31,$O$5:$O$1500,$AB$32)</f>
        <v>0</v>
      </c>
      <c r="AC62" s="140">
        <f>COUNTIFS($L$5:$L$1500,$Y$60,$M$5:$M$1500,$Z62,$N$5:$N$1500,$AA$31,$O$5:$O$1500,$AC$32)</f>
        <v>0</v>
      </c>
      <c r="AD62" s="27"/>
      <c r="AE62" s="27">
        <f t="shared" si="136"/>
        <v>0</v>
      </c>
      <c r="AF62" s="399" t="str">
        <f t="shared" si="137"/>
        <v/>
      </c>
      <c r="AG62" s="140">
        <f>COUNTIFS($L$5:$L$1500,$Y$60,$M$5:$M$1500,$Z62,$N$5:$N$1500,$AG$31,$O$5:$O$1500,AG$32)</f>
        <v>0</v>
      </c>
      <c r="AH62" s="140">
        <f t="shared" si="138"/>
        <v>0</v>
      </c>
      <c r="AI62" s="140">
        <f t="shared" si="138"/>
        <v>0</v>
      </c>
      <c r="AJ62" s="409">
        <f t="shared" si="139"/>
        <v>0</v>
      </c>
      <c r="AK62" s="34" t="str">
        <f t="shared" si="171"/>
        <v/>
      </c>
      <c r="AL62" s="139">
        <f t="shared" si="140"/>
        <v>0</v>
      </c>
      <c r="AM62" s="140">
        <f t="shared" si="140"/>
        <v>0</v>
      </c>
      <c r="AN62" s="140">
        <f t="shared" si="140"/>
        <v>0</v>
      </c>
      <c r="AO62" s="409">
        <f t="shared" si="141"/>
        <v>0</v>
      </c>
      <c r="AP62" s="399" t="str">
        <f t="shared" si="172"/>
        <v/>
      </c>
      <c r="AQ62" s="140">
        <f t="shared" si="142"/>
        <v>0</v>
      </c>
      <c r="AR62" s="140">
        <f t="shared" si="142"/>
        <v>0</v>
      </c>
      <c r="AS62" s="140">
        <f t="shared" si="142"/>
        <v>0</v>
      </c>
      <c r="AT62" s="409">
        <f t="shared" si="143"/>
        <v>0</v>
      </c>
      <c r="AU62" s="34" t="str">
        <f t="shared" si="144"/>
        <v/>
      </c>
      <c r="AV62" s="139">
        <f t="shared" si="145"/>
        <v>0</v>
      </c>
      <c r="AW62" s="140">
        <f t="shared" si="145"/>
        <v>0</v>
      </c>
      <c r="AX62" s="140">
        <f t="shared" si="145"/>
        <v>0</v>
      </c>
      <c r="AY62" s="409">
        <f t="shared" si="146"/>
        <v>0</v>
      </c>
      <c r="AZ62" s="34" t="str">
        <f t="shared" si="147"/>
        <v/>
      </c>
      <c r="BA62" s="140">
        <f t="shared" si="148"/>
        <v>0</v>
      </c>
      <c r="BB62" s="140">
        <f t="shared" si="148"/>
        <v>0</v>
      </c>
      <c r="BC62" s="140">
        <f t="shared" si="148"/>
        <v>0</v>
      </c>
      <c r="BD62" s="409">
        <f t="shared" si="149"/>
        <v>0</v>
      </c>
      <c r="BE62" s="34" t="str">
        <f t="shared" si="150"/>
        <v/>
      </c>
      <c r="BF62" s="139">
        <f t="shared" si="151"/>
        <v>0</v>
      </c>
      <c r="BG62" s="140">
        <f t="shared" si="151"/>
        <v>0</v>
      </c>
      <c r="BH62" s="140">
        <f t="shared" si="151"/>
        <v>0</v>
      </c>
      <c r="BI62" s="409">
        <f t="shared" si="152"/>
        <v>0</v>
      </c>
      <c r="BJ62" s="34" t="str">
        <f t="shared" si="153"/>
        <v/>
      </c>
      <c r="BK62" s="513"/>
      <c r="BL62" s="132">
        <v>3</v>
      </c>
      <c r="BM62" s="174">
        <f>COUNTIFS($L$5:$L$1500,$BK$33,$M$5:$M$1500,$Z62,$N$5:$N$1500,$AA$31,$O$5:$O$1500,$AA$32)</f>
        <v>0</v>
      </c>
      <c r="BN62" s="174">
        <f>COUNTIFS($L$5:$L$1500,$BK$33,$M$5:$M$1500,$Z62,$N$5:$N$1500,$AA$31,$O$5:$O$1500,$AB$32)</f>
        <v>0</v>
      </c>
      <c r="BO62" s="174">
        <f>COUNTIFS($L$5:$L$1500,$BK$33,$M$5:$M$1500,$Z62,$N$5:$N$1500,$AA$31,$O$5:$O$1500,$AC$32)</f>
        <v>0</v>
      </c>
      <c r="BP62" s="174"/>
      <c r="BQ62" s="409">
        <f t="shared" si="154"/>
        <v>0</v>
      </c>
      <c r="BR62" s="399" t="str">
        <f t="shared" si="155"/>
        <v/>
      </c>
      <c r="BS62" s="174">
        <f>COUNTIFS($L$5:$L$1500,$BK$33,$M$5:$M$1500,$Z62,$N$5:$N$1500,$AG$31,$O$5:$O$1500,BS$32)</f>
        <v>0</v>
      </c>
      <c r="BT62" s="174">
        <f t="shared" si="156"/>
        <v>0</v>
      </c>
      <c r="BU62" s="174">
        <f t="shared" si="156"/>
        <v>0</v>
      </c>
      <c r="BV62" s="409">
        <f t="shared" si="157"/>
        <v>0</v>
      </c>
      <c r="BW62" s="399" t="str">
        <f t="shared" si="173"/>
        <v/>
      </c>
      <c r="BX62" s="174">
        <f t="shared" si="158"/>
        <v>0</v>
      </c>
      <c r="BY62" s="174">
        <f t="shared" si="158"/>
        <v>0</v>
      </c>
      <c r="BZ62" s="174">
        <f t="shared" si="158"/>
        <v>0</v>
      </c>
      <c r="CA62" s="409">
        <f t="shared" si="159"/>
        <v>0</v>
      </c>
      <c r="CB62" s="399" t="str">
        <f t="shared" si="174"/>
        <v/>
      </c>
      <c r="CC62" s="174">
        <f t="shared" si="160"/>
        <v>0</v>
      </c>
      <c r="CD62" s="174">
        <f t="shared" si="160"/>
        <v>0</v>
      </c>
      <c r="CE62" s="174">
        <f t="shared" si="160"/>
        <v>0</v>
      </c>
      <c r="CF62" s="409">
        <f t="shared" si="161"/>
        <v>0</v>
      </c>
      <c r="CG62" s="399" t="str">
        <f t="shared" si="175"/>
        <v/>
      </c>
      <c r="CH62" s="181">
        <f t="shared" si="162"/>
        <v>0</v>
      </c>
      <c r="CI62" s="174">
        <f t="shared" si="162"/>
        <v>0</v>
      </c>
      <c r="CJ62" s="174">
        <f t="shared" si="162"/>
        <v>0</v>
      </c>
      <c r="CK62" s="409">
        <f t="shared" si="163"/>
        <v>0</v>
      </c>
      <c r="CL62" s="398" t="str">
        <f t="shared" si="164"/>
        <v/>
      </c>
      <c r="CM62" s="181">
        <f t="shared" si="165"/>
        <v>0</v>
      </c>
      <c r="CN62" s="174">
        <f t="shared" si="165"/>
        <v>0</v>
      </c>
      <c r="CO62" s="174">
        <f t="shared" si="165"/>
        <v>0</v>
      </c>
      <c r="CP62" s="409">
        <f t="shared" si="166"/>
        <v>0</v>
      </c>
      <c r="CQ62" s="399" t="str">
        <f t="shared" si="167"/>
        <v/>
      </c>
      <c r="CR62" s="174">
        <f t="shared" si="168"/>
        <v>0</v>
      </c>
      <c r="CS62" s="174">
        <f t="shared" si="168"/>
        <v>0</v>
      </c>
      <c r="CT62" s="174">
        <f t="shared" si="168"/>
        <v>0</v>
      </c>
      <c r="CU62" s="409">
        <f t="shared" si="169"/>
        <v>0</v>
      </c>
      <c r="CV62" s="399" t="str">
        <f t="shared" si="170"/>
        <v/>
      </c>
      <c r="CW62" s="98"/>
    </row>
    <row r="63" spans="3:101" x14ac:dyDescent="0.25">
      <c r="C63" s="380" t="str">
        <f t="shared" ca="1" si="5"/>
        <v/>
      </c>
      <c r="I63" s="409" t="e">
        <f t="shared" ca="1" si="6"/>
        <v>#NAME?</v>
      </c>
      <c r="K63" s="110">
        <f>'1 set'!K63</f>
        <v>0</v>
      </c>
      <c r="L63" s="110" t="str">
        <f>'1 set'!L63</f>
        <v/>
      </c>
      <c r="M63" s="110" t="str">
        <f>'1 set'!M63</f>
        <v/>
      </c>
      <c r="N63" s="110" t="str">
        <f>'1 set'!N63</f>
        <v/>
      </c>
      <c r="O63" s="110" t="str">
        <f>'1 set'!O63</f>
        <v/>
      </c>
      <c r="P63" s="110">
        <f ca="1">'1 set'!P63</f>
        <v>1</v>
      </c>
      <c r="Q63" s="110">
        <f ca="1">'1 set'!Q63</f>
        <v>1</v>
      </c>
      <c r="R63" s="110"/>
      <c r="Y63" s="513"/>
      <c r="Z63" s="129">
        <v>4</v>
      </c>
      <c r="AA63" s="142">
        <f>COUNTIFS($L$5:$L$1500,$Y$60,$M$5:$M$1500,$Z63,$N$5:$N$1500,$AA$31,$O$5:$O$1500,$AA$32)</f>
        <v>0</v>
      </c>
      <c r="AB63" s="142">
        <f>COUNTIFS($L$5:$L$1500,$Y$60,$M$5:$M$1500,$Z63,$N$5:$N$1500,$AA$31,$O$5:$O$1500,$AB$32)</f>
        <v>0</v>
      </c>
      <c r="AC63" s="142">
        <f>COUNTIFS($L$5:$L$1500,$Y$60,$M$5:$M$1500,$Z63,$N$5:$N$1500,$AA$31,$O$5:$O$1500,$AC$32)</f>
        <v>0</v>
      </c>
      <c r="AD63" s="135"/>
      <c r="AE63" s="135">
        <f t="shared" si="136"/>
        <v>0</v>
      </c>
      <c r="AF63" s="137" t="str">
        <f t="shared" si="137"/>
        <v/>
      </c>
      <c r="AG63" s="142">
        <f>COUNTIFS($L$5:$L$1500,$Y$60,$M$5:$M$1500,$Z63,$N$5:$N$1500,$AG$31,$O$5:$O$1500,AG$32)</f>
        <v>0</v>
      </c>
      <c r="AH63" s="142">
        <f t="shared" si="138"/>
        <v>0</v>
      </c>
      <c r="AI63" s="142">
        <f t="shared" si="138"/>
        <v>0</v>
      </c>
      <c r="AJ63" s="130">
        <f t="shared" si="139"/>
        <v>0</v>
      </c>
      <c r="AK63" s="131" t="str">
        <f t="shared" si="171"/>
        <v/>
      </c>
      <c r="AL63" s="141">
        <f t="shared" si="140"/>
        <v>0</v>
      </c>
      <c r="AM63" s="142">
        <f t="shared" si="140"/>
        <v>0</v>
      </c>
      <c r="AN63" s="142">
        <f t="shared" si="140"/>
        <v>0</v>
      </c>
      <c r="AO63" s="130">
        <f t="shared" si="141"/>
        <v>0</v>
      </c>
      <c r="AP63" s="137" t="str">
        <f t="shared" si="172"/>
        <v/>
      </c>
      <c r="AQ63" s="142">
        <f t="shared" si="142"/>
        <v>0</v>
      </c>
      <c r="AR63" s="142">
        <f t="shared" si="142"/>
        <v>0</v>
      </c>
      <c r="AS63" s="142">
        <f t="shared" si="142"/>
        <v>0</v>
      </c>
      <c r="AT63" s="130">
        <f t="shared" si="143"/>
        <v>0</v>
      </c>
      <c r="AU63" s="131" t="str">
        <f t="shared" si="144"/>
        <v/>
      </c>
      <c r="AV63" s="141">
        <f t="shared" si="145"/>
        <v>0</v>
      </c>
      <c r="AW63" s="142">
        <f t="shared" si="145"/>
        <v>0</v>
      </c>
      <c r="AX63" s="142">
        <f t="shared" si="145"/>
        <v>0</v>
      </c>
      <c r="AY63" s="130">
        <f t="shared" si="146"/>
        <v>0</v>
      </c>
      <c r="AZ63" s="131" t="str">
        <f t="shared" si="147"/>
        <v/>
      </c>
      <c r="BA63" s="142">
        <f t="shared" si="148"/>
        <v>0</v>
      </c>
      <c r="BB63" s="142">
        <f t="shared" si="148"/>
        <v>0</v>
      </c>
      <c r="BC63" s="142">
        <f t="shared" si="148"/>
        <v>0</v>
      </c>
      <c r="BD63" s="130">
        <f t="shared" si="149"/>
        <v>0</v>
      </c>
      <c r="BE63" s="131" t="str">
        <f t="shared" si="150"/>
        <v/>
      </c>
      <c r="BF63" s="141">
        <f t="shared" si="151"/>
        <v>0</v>
      </c>
      <c r="BG63" s="142">
        <f t="shared" si="151"/>
        <v>0</v>
      </c>
      <c r="BH63" s="142">
        <f t="shared" si="151"/>
        <v>0</v>
      </c>
      <c r="BI63" s="130">
        <f t="shared" si="152"/>
        <v>0</v>
      </c>
      <c r="BJ63" s="131" t="str">
        <f t="shared" si="153"/>
        <v/>
      </c>
      <c r="BK63" s="513"/>
      <c r="BL63" s="126">
        <v>4</v>
      </c>
      <c r="BM63" s="236">
        <f>COUNTIFS($L$5:$L$1500,$BK$33,$M$5:$M$1500,$Z63,$N$5:$N$1500,$AA$31,$O$5:$O$1500,$AA$32)</f>
        <v>0</v>
      </c>
      <c r="BN63" s="236">
        <f>COUNTIFS($L$5:$L$1500,$BK$33,$M$5:$M$1500,$Z63,$N$5:$N$1500,$AA$31,$O$5:$O$1500,$AB$32)</f>
        <v>0</v>
      </c>
      <c r="BO63" s="236">
        <f>COUNTIFS($L$5:$L$1500,$BK$33,$M$5:$M$1500,$Z63,$N$5:$N$1500,$AA$31,$O$5:$O$1500,$AC$32)</f>
        <v>0</v>
      </c>
      <c r="BP63" s="236"/>
      <c r="BQ63" s="233">
        <f t="shared" si="154"/>
        <v>0</v>
      </c>
      <c r="BR63" s="240" t="str">
        <f t="shared" si="155"/>
        <v/>
      </c>
      <c r="BS63" s="236">
        <f>COUNTIFS($L$5:$L$1500,$BK$33,$M$5:$M$1500,$Z63,$N$5:$N$1500,$AG$31,$O$5:$O$1500,BS$32)</f>
        <v>0</v>
      </c>
      <c r="BT63" s="236">
        <f t="shared" si="156"/>
        <v>0</v>
      </c>
      <c r="BU63" s="236">
        <f t="shared" si="156"/>
        <v>0</v>
      </c>
      <c r="BV63" s="233">
        <f t="shared" si="157"/>
        <v>0</v>
      </c>
      <c r="BW63" s="240" t="str">
        <f t="shared" si="173"/>
        <v/>
      </c>
      <c r="BX63" s="236">
        <f t="shared" si="158"/>
        <v>0</v>
      </c>
      <c r="BY63" s="236">
        <f t="shared" si="158"/>
        <v>0</v>
      </c>
      <c r="BZ63" s="236">
        <f t="shared" si="158"/>
        <v>0</v>
      </c>
      <c r="CA63" s="233">
        <f t="shared" si="159"/>
        <v>0</v>
      </c>
      <c r="CB63" s="240" t="str">
        <f t="shared" si="174"/>
        <v/>
      </c>
      <c r="CC63" s="236">
        <f t="shared" si="160"/>
        <v>0</v>
      </c>
      <c r="CD63" s="236">
        <f t="shared" si="160"/>
        <v>0</v>
      </c>
      <c r="CE63" s="236">
        <f t="shared" si="160"/>
        <v>0</v>
      </c>
      <c r="CF63" s="233">
        <f t="shared" si="161"/>
        <v>0</v>
      </c>
      <c r="CG63" s="240" t="str">
        <f t="shared" si="175"/>
        <v/>
      </c>
      <c r="CH63" s="237">
        <f t="shared" si="162"/>
        <v>0</v>
      </c>
      <c r="CI63" s="236">
        <f t="shared" si="162"/>
        <v>0</v>
      </c>
      <c r="CJ63" s="236">
        <f t="shared" si="162"/>
        <v>0</v>
      </c>
      <c r="CK63" s="233">
        <f t="shared" si="163"/>
        <v>0</v>
      </c>
      <c r="CL63" s="242" t="str">
        <f t="shared" si="164"/>
        <v/>
      </c>
      <c r="CM63" s="237">
        <f t="shared" si="165"/>
        <v>0</v>
      </c>
      <c r="CN63" s="236">
        <f t="shared" si="165"/>
        <v>0</v>
      </c>
      <c r="CO63" s="236">
        <f t="shared" si="165"/>
        <v>0</v>
      </c>
      <c r="CP63" s="233">
        <f t="shared" si="166"/>
        <v>0</v>
      </c>
      <c r="CQ63" s="240" t="str">
        <f t="shared" si="167"/>
        <v/>
      </c>
      <c r="CR63" s="236">
        <f t="shared" si="168"/>
        <v>0</v>
      </c>
      <c r="CS63" s="236">
        <f t="shared" si="168"/>
        <v>0</v>
      </c>
      <c r="CT63" s="236">
        <f t="shared" si="168"/>
        <v>0</v>
      </c>
      <c r="CU63" s="233">
        <f t="shared" si="169"/>
        <v>0</v>
      </c>
      <c r="CV63" s="240" t="str">
        <f t="shared" si="170"/>
        <v/>
      </c>
      <c r="CW63" s="98"/>
    </row>
    <row r="64" spans="3:101" x14ac:dyDescent="0.25">
      <c r="C64" s="380" t="str">
        <f t="shared" ca="1" si="5"/>
        <v/>
      </c>
      <c r="I64" s="409" t="e">
        <f t="shared" ca="1" si="6"/>
        <v>#NAME?</v>
      </c>
      <c r="K64" s="110">
        <f>'1 set'!K64</f>
        <v>0</v>
      </c>
      <c r="L64" s="110" t="str">
        <f>'1 set'!L64</f>
        <v/>
      </c>
      <c r="M64" s="110" t="str">
        <f>'1 set'!M64</f>
        <v/>
      </c>
      <c r="N64" s="110" t="str">
        <f>'1 set'!N64</f>
        <v/>
      </c>
      <c r="O64" s="110" t="str">
        <f>'1 set'!O64</f>
        <v/>
      </c>
      <c r="P64" s="110">
        <f ca="1">'1 set'!P64</f>
        <v>1</v>
      </c>
      <c r="Q64" s="110">
        <f ca="1">'1 set'!Q64</f>
        <v>1</v>
      </c>
      <c r="R64" s="110"/>
      <c r="Y64" s="513"/>
      <c r="Z64" s="111">
        <v>5</v>
      </c>
      <c r="AA64" s="140">
        <f>COUNTIFS($L$5:$L$1500,$Y$60,$M$5:$M$1500,$Z64,$N$5:$N$1500,$AA$31,$O$5:$O$1500,$AA$32)</f>
        <v>0</v>
      </c>
      <c r="AB64" s="140">
        <f>COUNTIFS($L$5:$L$1500,$Y$60,$M$5:$M$1500,$Z64,$N$5:$N$1500,$AA$31,$O$5:$O$1500,$AB$32)</f>
        <v>0</v>
      </c>
      <c r="AC64" s="140">
        <f>COUNTIFS($L$5:$L$1500,$Y$60,$M$5:$M$1500,$Z64,$N$5:$N$1500,$AA$31,$O$5:$O$1500,$AC$32)</f>
        <v>0</v>
      </c>
      <c r="AD64" s="27"/>
      <c r="AE64" s="27">
        <f t="shared" si="136"/>
        <v>0</v>
      </c>
      <c r="AF64" s="399" t="str">
        <f t="shared" si="137"/>
        <v/>
      </c>
      <c r="AG64" s="140">
        <f>COUNTIFS($L$5:$L$1500,$Y$60,$M$5:$M$1500,$Z64,$N$5:$N$1500,$AG$31,$O$5:$O$1500,AG$32)</f>
        <v>0</v>
      </c>
      <c r="AH64" s="140">
        <f t="shared" si="138"/>
        <v>0</v>
      </c>
      <c r="AI64" s="140">
        <f t="shared" si="138"/>
        <v>0</v>
      </c>
      <c r="AJ64" s="409">
        <f t="shared" si="139"/>
        <v>0</v>
      </c>
      <c r="AK64" s="34" t="str">
        <f t="shared" si="171"/>
        <v/>
      </c>
      <c r="AL64" s="139">
        <f t="shared" si="140"/>
        <v>0</v>
      </c>
      <c r="AM64" s="140">
        <f t="shared" si="140"/>
        <v>0</v>
      </c>
      <c r="AN64" s="140">
        <f t="shared" si="140"/>
        <v>0</v>
      </c>
      <c r="AO64" s="409">
        <f t="shared" si="141"/>
        <v>0</v>
      </c>
      <c r="AP64" s="399" t="str">
        <f t="shared" si="172"/>
        <v/>
      </c>
      <c r="AQ64" s="140">
        <f t="shared" si="142"/>
        <v>0</v>
      </c>
      <c r="AR64" s="140">
        <f t="shared" si="142"/>
        <v>0</v>
      </c>
      <c r="AS64" s="140">
        <f t="shared" si="142"/>
        <v>0</v>
      </c>
      <c r="AT64" s="409">
        <f t="shared" si="143"/>
        <v>0</v>
      </c>
      <c r="AU64" s="34" t="str">
        <f t="shared" si="144"/>
        <v/>
      </c>
      <c r="AV64" s="139">
        <f t="shared" si="145"/>
        <v>0</v>
      </c>
      <c r="AW64" s="140">
        <f t="shared" si="145"/>
        <v>0</v>
      </c>
      <c r="AX64" s="140">
        <f t="shared" si="145"/>
        <v>0</v>
      </c>
      <c r="AY64" s="409">
        <f t="shared" si="146"/>
        <v>0</v>
      </c>
      <c r="AZ64" s="34" t="str">
        <f t="shared" si="147"/>
        <v/>
      </c>
      <c r="BA64" s="140">
        <f t="shared" si="148"/>
        <v>0</v>
      </c>
      <c r="BB64" s="140">
        <f t="shared" si="148"/>
        <v>0</v>
      </c>
      <c r="BC64" s="140">
        <f t="shared" si="148"/>
        <v>0</v>
      </c>
      <c r="BD64" s="409">
        <f t="shared" si="149"/>
        <v>0</v>
      </c>
      <c r="BE64" s="34" t="str">
        <f t="shared" si="150"/>
        <v/>
      </c>
      <c r="BF64" s="139">
        <f t="shared" si="151"/>
        <v>0</v>
      </c>
      <c r="BG64" s="140">
        <f t="shared" si="151"/>
        <v>0</v>
      </c>
      <c r="BH64" s="140">
        <f t="shared" si="151"/>
        <v>0</v>
      </c>
      <c r="BI64" s="409">
        <f t="shared" si="152"/>
        <v>0</v>
      </c>
      <c r="BJ64" s="34" t="str">
        <f t="shared" si="153"/>
        <v/>
      </c>
      <c r="BK64" s="513"/>
      <c r="BL64" s="132">
        <v>5</v>
      </c>
      <c r="BM64" s="174">
        <f>COUNTIFS($L$5:$L$1500,$BK$33,$M$5:$M$1500,$Z64,$N$5:$N$1500,$AA$31,$O$5:$O$1500,$AA$32)</f>
        <v>0</v>
      </c>
      <c r="BN64" s="174">
        <f>COUNTIFS($L$5:$L$1500,$BK$33,$M$5:$M$1500,$Z64,$N$5:$N$1500,$AA$31,$O$5:$O$1500,$AB$32)</f>
        <v>0</v>
      </c>
      <c r="BO64" s="174">
        <f>COUNTIFS($L$5:$L$1500,$BK$33,$M$5:$M$1500,$Z64,$N$5:$N$1500,$AA$31,$O$5:$O$1500,$AC$32)</f>
        <v>0</v>
      </c>
      <c r="BP64" s="174"/>
      <c r="BQ64" s="409">
        <f t="shared" si="154"/>
        <v>0</v>
      </c>
      <c r="BR64" s="399" t="str">
        <f t="shared" si="155"/>
        <v/>
      </c>
      <c r="BS64" s="174">
        <f>COUNTIFS($L$5:$L$1500,$BK$33,$M$5:$M$1500,$Z64,$N$5:$N$1500,$AG$31,$O$5:$O$1500,BS$32)</f>
        <v>0</v>
      </c>
      <c r="BT64" s="174">
        <f t="shared" si="156"/>
        <v>0</v>
      </c>
      <c r="BU64" s="174">
        <f t="shared" si="156"/>
        <v>0</v>
      </c>
      <c r="BV64" s="409">
        <f t="shared" si="157"/>
        <v>0</v>
      </c>
      <c r="BW64" s="399" t="str">
        <f t="shared" si="173"/>
        <v/>
      </c>
      <c r="BX64" s="174">
        <f t="shared" si="158"/>
        <v>0</v>
      </c>
      <c r="BY64" s="174">
        <f t="shared" si="158"/>
        <v>0</v>
      </c>
      <c r="BZ64" s="174">
        <f t="shared" si="158"/>
        <v>0</v>
      </c>
      <c r="CA64" s="409">
        <f t="shared" si="159"/>
        <v>0</v>
      </c>
      <c r="CB64" s="399" t="str">
        <f t="shared" si="174"/>
        <v/>
      </c>
      <c r="CC64" s="174">
        <f t="shared" si="160"/>
        <v>0</v>
      </c>
      <c r="CD64" s="174">
        <f t="shared" si="160"/>
        <v>0</v>
      </c>
      <c r="CE64" s="174">
        <f t="shared" si="160"/>
        <v>0</v>
      </c>
      <c r="CF64" s="409">
        <f t="shared" si="161"/>
        <v>0</v>
      </c>
      <c r="CG64" s="399" t="str">
        <f t="shared" si="175"/>
        <v/>
      </c>
      <c r="CH64" s="181">
        <f t="shared" si="162"/>
        <v>0</v>
      </c>
      <c r="CI64" s="174">
        <f t="shared" si="162"/>
        <v>0</v>
      </c>
      <c r="CJ64" s="174">
        <f t="shared" si="162"/>
        <v>0</v>
      </c>
      <c r="CK64" s="409">
        <f t="shared" si="163"/>
        <v>0</v>
      </c>
      <c r="CL64" s="398" t="str">
        <f t="shared" si="164"/>
        <v/>
      </c>
      <c r="CM64" s="181">
        <f t="shared" si="165"/>
        <v>0</v>
      </c>
      <c r="CN64" s="174">
        <f t="shared" si="165"/>
        <v>0</v>
      </c>
      <c r="CO64" s="174">
        <f t="shared" si="165"/>
        <v>0</v>
      </c>
      <c r="CP64" s="409">
        <f t="shared" si="166"/>
        <v>0</v>
      </c>
      <c r="CQ64" s="399" t="str">
        <f t="shared" si="167"/>
        <v/>
      </c>
      <c r="CR64" s="174">
        <f t="shared" si="168"/>
        <v>0</v>
      </c>
      <c r="CS64" s="174">
        <f t="shared" si="168"/>
        <v>0</v>
      </c>
      <c r="CT64" s="174">
        <f t="shared" si="168"/>
        <v>0</v>
      </c>
      <c r="CU64" s="409">
        <f t="shared" si="169"/>
        <v>0</v>
      </c>
      <c r="CV64" s="399" t="str">
        <f t="shared" si="170"/>
        <v/>
      </c>
      <c r="CW64" s="98"/>
    </row>
    <row r="65" spans="3:101" ht="15.75" thickBot="1" x14ac:dyDescent="0.3">
      <c r="C65" s="380" t="str">
        <f t="shared" ca="1" si="5"/>
        <v/>
      </c>
      <c r="I65" s="409" t="e">
        <f t="shared" ca="1" si="6"/>
        <v>#NAME?</v>
      </c>
      <c r="K65" s="110">
        <f>'1 set'!K65</f>
        <v>0</v>
      </c>
      <c r="L65" s="110" t="str">
        <f>'1 set'!L65</f>
        <v/>
      </c>
      <c r="M65" s="110" t="str">
        <f>'1 set'!M65</f>
        <v/>
      </c>
      <c r="N65" s="110" t="str">
        <f>'1 set'!N65</f>
        <v/>
      </c>
      <c r="O65" s="110" t="str">
        <f>'1 set'!O65</f>
        <v/>
      </c>
      <c r="P65" s="110">
        <f ca="1">'1 set'!P65</f>
        <v>1</v>
      </c>
      <c r="Q65" s="110">
        <f ca="1">'1 set'!Q65</f>
        <v>1</v>
      </c>
      <c r="R65" s="110"/>
      <c r="Y65" s="514"/>
      <c r="Z65" s="168">
        <v>6</v>
      </c>
      <c r="AA65" s="142">
        <f>COUNTIFS($L$5:$L$1500,$Y$60,$M$5:$M$1500,$Z65,$N$5:$N$1500,$AA$31,$O$5:$O$1500,$AA$32)</f>
        <v>0</v>
      </c>
      <c r="AB65" s="142">
        <f>COUNTIFS($L$5:$L$1500,$Y$60,$M$5:$M$1500,$Z65,$N$5:$N$1500,$AA$31,$O$5:$O$1500,$AB$32)</f>
        <v>0</v>
      </c>
      <c r="AC65" s="142">
        <f>COUNTIFS($L$5:$L$1500,$Y$60,$M$5:$M$1500,$Z65,$N$5:$N$1500,$AA$31,$O$5:$O$1500,$AC$32)</f>
        <v>0</v>
      </c>
      <c r="AD65" s="135"/>
      <c r="AE65" s="135">
        <f t="shared" si="136"/>
        <v>0</v>
      </c>
      <c r="AF65" s="137" t="str">
        <f t="shared" si="137"/>
        <v/>
      </c>
      <c r="AG65" s="142">
        <f>COUNTIFS($L$5:$L$1500,$Y$60,$M$5:$M$1500,$Z65,$N$5:$N$1500,$AG$31,$O$5:$O$1500,AG$32)</f>
        <v>0</v>
      </c>
      <c r="AH65" s="142">
        <f t="shared" si="138"/>
        <v>0</v>
      </c>
      <c r="AI65" s="142">
        <f t="shared" si="138"/>
        <v>0</v>
      </c>
      <c r="AJ65" s="130">
        <f t="shared" si="139"/>
        <v>0</v>
      </c>
      <c r="AK65" s="131" t="str">
        <f t="shared" si="171"/>
        <v/>
      </c>
      <c r="AL65" s="141">
        <f t="shared" si="140"/>
        <v>0</v>
      </c>
      <c r="AM65" s="142">
        <f t="shared" si="140"/>
        <v>0</v>
      </c>
      <c r="AN65" s="142">
        <f t="shared" si="140"/>
        <v>0</v>
      </c>
      <c r="AO65" s="130">
        <f t="shared" si="141"/>
        <v>0</v>
      </c>
      <c r="AP65" s="137" t="str">
        <f t="shared" si="172"/>
        <v/>
      </c>
      <c r="AQ65" s="142">
        <f t="shared" si="142"/>
        <v>0</v>
      </c>
      <c r="AR65" s="142">
        <f t="shared" si="142"/>
        <v>0</v>
      </c>
      <c r="AS65" s="142">
        <f t="shared" si="142"/>
        <v>0</v>
      </c>
      <c r="AT65" s="130">
        <f t="shared" si="143"/>
        <v>0</v>
      </c>
      <c r="AU65" s="131" t="str">
        <f t="shared" si="144"/>
        <v/>
      </c>
      <c r="AV65" s="141">
        <f t="shared" si="145"/>
        <v>0</v>
      </c>
      <c r="AW65" s="142">
        <f t="shared" si="145"/>
        <v>0</v>
      </c>
      <c r="AX65" s="142">
        <f t="shared" si="145"/>
        <v>0</v>
      </c>
      <c r="AY65" s="130">
        <f t="shared" si="146"/>
        <v>0</v>
      </c>
      <c r="AZ65" s="189" t="str">
        <f t="shared" si="147"/>
        <v/>
      </c>
      <c r="BA65" s="142">
        <f t="shared" si="148"/>
        <v>0</v>
      </c>
      <c r="BB65" s="142">
        <f t="shared" si="148"/>
        <v>0</v>
      </c>
      <c r="BC65" s="142">
        <f t="shared" si="148"/>
        <v>0</v>
      </c>
      <c r="BD65" s="130">
        <f t="shared" si="149"/>
        <v>0</v>
      </c>
      <c r="BE65" s="189" t="str">
        <f t="shared" si="150"/>
        <v/>
      </c>
      <c r="BF65" s="141">
        <f t="shared" si="151"/>
        <v>0</v>
      </c>
      <c r="BG65" s="142">
        <f t="shared" si="151"/>
        <v>0</v>
      </c>
      <c r="BH65" s="142">
        <f t="shared" si="151"/>
        <v>0</v>
      </c>
      <c r="BI65" s="130">
        <f t="shared" si="152"/>
        <v>0</v>
      </c>
      <c r="BJ65" s="131" t="str">
        <f t="shared" si="153"/>
        <v/>
      </c>
      <c r="BK65" s="514"/>
      <c r="BL65" s="234">
        <v>6</v>
      </c>
      <c r="BM65" s="236">
        <f>COUNTIFS($L$5:$L$1500,$BK$33,$M$5:$M$1500,$Z65,$N$5:$N$1500,$AA$31,$O$5:$O$1500,$AA$32)</f>
        <v>0</v>
      </c>
      <c r="BN65" s="236">
        <f>COUNTIFS($L$5:$L$1500,$BK$33,$M$5:$M$1500,$Z65,$N$5:$N$1500,$AA$31,$O$5:$O$1500,$AB$32)</f>
        <v>0</v>
      </c>
      <c r="BO65" s="236">
        <f>COUNTIFS($L$5:$L$1500,$BK$33,$M$5:$M$1500,$Z65,$N$5:$N$1500,$AA$31,$O$5:$O$1500,$AC$32)</f>
        <v>0</v>
      </c>
      <c r="BP65" s="236"/>
      <c r="BQ65" s="233">
        <f t="shared" si="154"/>
        <v>0</v>
      </c>
      <c r="BR65" s="241" t="str">
        <f t="shared" si="155"/>
        <v/>
      </c>
      <c r="BS65" s="236">
        <f>COUNTIFS($L$5:$L$1500,$BK$33,$M$5:$M$1500,$Z65,$N$5:$N$1500,$AG$31,$O$5:$O$1500,BS$32)</f>
        <v>0</v>
      </c>
      <c r="BT65" s="236">
        <f t="shared" si="156"/>
        <v>0</v>
      </c>
      <c r="BU65" s="236">
        <f t="shared" si="156"/>
        <v>0</v>
      </c>
      <c r="BV65" s="233">
        <f t="shared" si="157"/>
        <v>0</v>
      </c>
      <c r="BW65" s="241" t="str">
        <f t="shared" si="173"/>
        <v/>
      </c>
      <c r="BX65" s="236">
        <f t="shared" si="158"/>
        <v>0</v>
      </c>
      <c r="BY65" s="236">
        <f t="shared" si="158"/>
        <v>0</v>
      </c>
      <c r="BZ65" s="236">
        <f t="shared" si="158"/>
        <v>0</v>
      </c>
      <c r="CA65" s="233">
        <f t="shared" si="159"/>
        <v>0</v>
      </c>
      <c r="CB65" s="240" t="str">
        <f t="shared" si="174"/>
        <v/>
      </c>
      <c r="CC65" s="236">
        <f t="shared" si="160"/>
        <v>0</v>
      </c>
      <c r="CD65" s="236">
        <f t="shared" si="160"/>
        <v>0</v>
      </c>
      <c r="CE65" s="236">
        <f t="shared" si="160"/>
        <v>0</v>
      </c>
      <c r="CF65" s="233">
        <f t="shared" si="161"/>
        <v>0</v>
      </c>
      <c r="CG65" s="240" t="str">
        <f t="shared" si="175"/>
        <v/>
      </c>
      <c r="CH65" s="237">
        <f t="shared" si="162"/>
        <v>0</v>
      </c>
      <c r="CI65" s="236">
        <f t="shared" si="162"/>
        <v>0</v>
      </c>
      <c r="CJ65" s="236">
        <f t="shared" si="162"/>
        <v>0</v>
      </c>
      <c r="CK65" s="233">
        <f t="shared" si="163"/>
        <v>0</v>
      </c>
      <c r="CL65" s="242" t="str">
        <f t="shared" si="164"/>
        <v/>
      </c>
      <c r="CM65" s="238">
        <f t="shared" si="165"/>
        <v>0</v>
      </c>
      <c r="CN65" s="239">
        <f t="shared" si="165"/>
        <v>0</v>
      </c>
      <c r="CO65" s="239">
        <f t="shared" si="165"/>
        <v>0</v>
      </c>
      <c r="CP65" s="235">
        <f t="shared" si="166"/>
        <v>0</v>
      </c>
      <c r="CQ65" s="241" t="str">
        <f t="shared" si="167"/>
        <v/>
      </c>
      <c r="CR65" s="236">
        <f t="shared" si="168"/>
        <v>0</v>
      </c>
      <c r="CS65" s="236">
        <f t="shared" si="168"/>
        <v>0</v>
      </c>
      <c r="CT65" s="236">
        <f t="shared" si="168"/>
        <v>0</v>
      </c>
      <c r="CU65" s="233">
        <f t="shared" si="169"/>
        <v>0</v>
      </c>
      <c r="CV65" s="240" t="str">
        <f t="shared" si="170"/>
        <v/>
      </c>
      <c r="CW65" s="98"/>
    </row>
    <row r="66" spans="3:101" ht="16.5" thickBot="1" x14ac:dyDescent="0.3">
      <c r="C66" s="380" t="str">
        <f t="shared" ca="1" si="5"/>
        <v/>
      </c>
      <c r="I66" s="409" t="e">
        <f t="shared" ca="1" si="6"/>
        <v>#NAME?</v>
      </c>
      <c r="K66" s="110">
        <f>'1 set'!K66</f>
        <v>0</v>
      </c>
      <c r="L66" s="110" t="str">
        <f>'1 set'!L66</f>
        <v/>
      </c>
      <c r="M66" s="110" t="str">
        <f>'1 set'!M66</f>
        <v/>
      </c>
      <c r="N66" s="110" t="str">
        <f>'1 set'!N66</f>
        <v/>
      </c>
      <c r="O66" s="110" t="str">
        <f>'1 set'!O66</f>
        <v/>
      </c>
      <c r="P66" s="110">
        <f ca="1">'1 set'!P66</f>
        <v>1</v>
      </c>
      <c r="Q66" s="110">
        <f ca="1">'1 set'!Q66</f>
        <v>1</v>
      </c>
      <c r="R66" s="110"/>
      <c r="Y66" s="505" t="s">
        <v>130</v>
      </c>
      <c r="Z66" s="506"/>
      <c r="AA66" s="175">
        <f>SUM(AA60:AA65)</f>
        <v>0</v>
      </c>
      <c r="AB66" s="176">
        <f>SUM(AB60:AB65)</f>
        <v>0</v>
      </c>
      <c r="AC66" s="176">
        <f>SUM(AC60:AC65)</f>
        <v>0</v>
      </c>
      <c r="AD66" s="393"/>
      <c r="AE66" s="393">
        <f t="shared" si="136"/>
        <v>0</v>
      </c>
      <c r="AF66" s="138" t="str">
        <f t="shared" si="137"/>
        <v/>
      </c>
      <c r="AG66" s="175">
        <f>SUM(AG60:AG65)</f>
        <v>0</v>
      </c>
      <c r="AH66" s="176">
        <f>SUM(AH60:AH65)</f>
        <v>0</v>
      </c>
      <c r="AI66" s="176">
        <f>SUM(AI60:AI65)</f>
        <v>0</v>
      </c>
      <c r="AJ66" s="393">
        <f t="shared" si="139"/>
        <v>0</v>
      </c>
      <c r="AK66" s="138" t="str">
        <f t="shared" si="171"/>
        <v/>
      </c>
      <c r="AL66" s="175">
        <f>SUM(AL60:AL65)</f>
        <v>0</v>
      </c>
      <c r="AM66" s="176">
        <f>SUM(AM60:AM65)</f>
        <v>0</v>
      </c>
      <c r="AN66" s="176">
        <f>SUM(AN60:AN65)</f>
        <v>0</v>
      </c>
      <c r="AO66" s="393">
        <f t="shared" si="141"/>
        <v>0</v>
      </c>
      <c r="AP66" s="138" t="str">
        <f t="shared" si="172"/>
        <v/>
      </c>
      <c r="AQ66" s="175">
        <f>SUM(AQ60:AQ65)</f>
        <v>0</v>
      </c>
      <c r="AR66" s="176">
        <f>SUM(AR60:AR65)</f>
        <v>0</v>
      </c>
      <c r="AS66" s="176">
        <f>SUM(AS60:AS65)</f>
        <v>0</v>
      </c>
      <c r="AT66" s="393">
        <f t="shared" si="143"/>
        <v>0</v>
      </c>
      <c r="AU66" s="138" t="str">
        <f t="shared" si="144"/>
        <v/>
      </c>
      <c r="AV66" s="175">
        <f>SUM(AV60:AV65)</f>
        <v>0</v>
      </c>
      <c r="AW66" s="176">
        <f>SUM(AW60:AW65)</f>
        <v>0</v>
      </c>
      <c r="AX66" s="176">
        <f>SUM(AX60:AX65)</f>
        <v>0</v>
      </c>
      <c r="AY66" s="393">
        <f t="shared" si="146"/>
        <v>0</v>
      </c>
      <c r="AZ66" s="138" t="str">
        <f t="shared" si="147"/>
        <v/>
      </c>
      <c r="BA66" s="175">
        <f>SUM(BA60:BA65)</f>
        <v>0</v>
      </c>
      <c r="BB66" s="176">
        <f>SUM(BB60:BB65)</f>
        <v>0</v>
      </c>
      <c r="BC66" s="176">
        <f>SUM(BC60:BC65)</f>
        <v>0</v>
      </c>
      <c r="BD66" s="393">
        <f t="shared" si="149"/>
        <v>0</v>
      </c>
      <c r="BE66" s="138" t="str">
        <f t="shared" si="150"/>
        <v/>
      </c>
      <c r="BF66" s="175">
        <f>SUM(BF60:BF65)</f>
        <v>0</v>
      </c>
      <c r="BG66" s="176">
        <f>SUM(BG60:BG65)</f>
        <v>0</v>
      </c>
      <c r="BH66" s="176">
        <f>SUM(BH60:BH65)</f>
        <v>0</v>
      </c>
      <c r="BI66" s="393">
        <f t="shared" si="152"/>
        <v>0</v>
      </c>
      <c r="BJ66" s="138" t="str">
        <f t="shared" si="153"/>
        <v/>
      </c>
      <c r="BK66" s="505" t="s">
        <v>130</v>
      </c>
      <c r="BL66" s="506"/>
      <c r="BM66" s="175">
        <f>SUM(BM60:BM65)</f>
        <v>0</v>
      </c>
      <c r="BN66" s="176">
        <f>COUNTIFS($L$5:$L$1500,$Y$33,$M$5:$M$1500,$Z66,$N$5:$N$1500,$AA$31,$O$5:$O$1500,$AB$32)</f>
        <v>0</v>
      </c>
      <c r="BO66" s="176">
        <f>SUM(BO60:BO65)</f>
        <v>0</v>
      </c>
      <c r="BP66" s="176"/>
      <c r="BQ66" s="393">
        <f t="shared" si="154"/>
        <v>0</v>
      </c>
      <c r="BR66" s="138" t="str">
        <f t="shared" si="155"/>
        <v/>
      </c>
      <c r="BS66" s="175">
        <f>SUM(BS60:BS65)</f>
        <v>0</v>
      </c>
      <c r="BT66" s="176">
        <f>SUM(BT60:BT65)</f>
        <v>0</v>
      </c>
      <c r="BU66" s="176">
        <f>SUM(BU60:BU65)</f>
        <v>0</v>
      </c>
      <c r="BV66" s="393">
        <f t="shared" si="157"/>
        <v>0</v>
      </c>
      <c r="BW66" s="138" t="str">
        <f t="shared" si="173"/>
        <v/>
      </c>
      <c r="BX66" s="175">
        <f>SUM(BX60:BX65)</f>
        <v>0</v>
      </c>
      <c r="BY66" s="176">
        <f>SUM(BZ60:BZ65)</f>
        <v>0</v>
      </c>
      <c r="BZ66" s="176">
        <f>SUM(BZ60:BZ65)</f>
        <v>0</v>
      </c>
      <c r="CA66" s="393">
        <f t="shared" si="159"/>
        <v>0</v>
      </c>
      <c r="CB66" s="138" t="str">
        <f t="shared" si="174"/>
        <v/>
      </c>
      <c r="CC66" s="175">
        <f>SUM(CC60:CC65)</f>
        <v>0</v>
      </c>
      <c r="CD66" s="176">
        <f>SUM(CD60:CD65)</f>
        <v>0</v>
      </c>
      <c r="CE66" s="176">
        <f>SUM(CE60:CE65)</f>
        <v>0</v>
      </c>
      <c r="CF66" s="393">
        <f t="shared" si="161"/>
        <v>0</v>
      </c>
      <c r="CG66" s="138" t="str">
        <f t="shared" si="175"/>
        <v/>
      </c>
      <c r="CH66" s="175">
        <f>SUM(CH60:CH65)</f>
        <v>0</v>
      </c>
      <c r="CI66" s="176">
        <f>SUM(CI60:CI65)</f>
        <v>0</v>
      </c>
      <c r="CJ66" s="176">
        <f>SUM(CJ60:CJ65)</f>
        <v>0</v>
      </c>
      <c r="CK66" s="393">
        <f t="shared" si="163"/>
        <v>0</v>
      </c>
      <c r="CL66" s="138" t="str">
        <f t="shared" si="164"/>
        <v/>
      </c>
      <c r="CM66" s="187">
        <f>SUM(CM60:CM65)</f>
        <v>0</v>
      </c>
      <c r="CN66" s="188">
        <f>SUM(CN60:CN65)</f>
        <v>0</v>
      </c>
      <c r="CO66" s="188">
        <f>SUM(CO60:CO65)</f>
        <v>0</v>
      </c>
      <c r="CP66" s="374">
        <f t="shared" si="166"/>
        <v>0</v>
      </c>
      <c r="CQ66" s="243" t="str">
        <f t="shared" si="167"/>
        <v/>
      </c>
      <c r="CR66" s="175">
        <f>SUM(CR60:CR65)</f>
        <v>0</v>
      </c>
      <c r="CS66" s="176">
        <f>SUM(CS60:CS65)</f>
        <v>0</v>
      </c>
      <c r="CT66" s="176">
        <f>SUM(CT60:CT65)</f>
        <v>0</v>
      </c>
      <c r="CU66" s="393">
        <f t="shared" si="169"/>
        <v>0</v>
      </c>
      <c r="CV66" s="138" t="str">
        <f t="shared" si="170"/>
        <v/>
      </c>
      <c r="CW66" s="98"/>
    </row>
    <row r="67" spans="3:101" ht="15.75" thickBot="1" x14ac:dyDescent="0.3">
      <c r="C67" s="380" t="str">
        <f t="shared" ca="1" si="5"/>
        <v/>
      </c>
      <c r="I67" s="409" t="e">
        <f t="shared" ca="1" si="6"/>
        <v>#NAME?</v>
      </c>
      <c r="K67" s="110">
        <f>'1 set'!K67</f>
        <v>0</v>
      </c>
      <c r="L67" s="110" t="str">
        <f>'1 set'!L67</f>
        <v/>
      </c>
      <c r="M67" s="110" t="str">
        <f>'1 set'!M67</f>
        <v/>
      </c>
      <c r="N67" s="110" t="str">
        <f>'1 set'!N67</f>
        <v/>
      </c>
      <c r="O67" s="110" t="str">
        <f>'1 set'!O67</f>
        <v/>
      </c>
      <c r="P67" s="110">
        <f ca="1">'1 set'!P67</f>
        <v>1</v>
      </c>
      <c r="Q67" s="110">
        <f ca="1">'1 set'!Q67</f>
        <v>1</v>
      </c>
      <c r="R67" s="110"/>
      <c r="Y67" s="379"/>
      <c r="Z67" s="379"/>
      <c r="AA67" s="499" t="str">
        <f>$G$23</f>
        <v>S</v>
      </c>
      <c r="AB67" s="500"/>
      <c r="AC67" s="500"/>
      <c r="AD67" s="500"/>
      <c r="AE67" s="500"/>
      <c r="AF67" s="501"/>
      <c r="AG67" s="499" t="str">
        <f>$G$24</f>
        <v>R</v>
      </c>
      <c r="AH67" s="500"/>
      <c r="AI67" s="500"/>
      <c r="AJ67" s="500"/>
      <c r="AK67" s="501"/>
      <c r="AL67" s="509" t="str">
        <f>$G$26</f>
        <v>D</v>
      </c>
      <c r="AM67" s="510"/>
      <c r="AN67" s="510"/>
      <c r="AO67" s="510"/>
      <c r="AP67" s="511"/>
      <c r="AQ67" s="499" t="str">
        <f>$G$27</f>
        <v>L</v>
      </c>
      <c r="AR67" s="500"/>
      <c r="AS67" s="500"/>
      <c r="AT67" s="500"/>
      <c r="AU67" s="500"/>
      <c r="AV67" s="499" t="str">
        <f>$G$22</f>
        <v>A</v>
      </c>
      <c r="AW67" s="500"/>
      <c r="AX67" s="500"/>
      <c r="AY67" s="500"/>
      <c r="AZ67" s="500"/>
      <c r="BA67" s="499" t="str">
        <f>$G$32</f>
        <v>X</v>
      </c>
      <c r="BB67" s="500"/>
      <c r="BC67" s="500"/>
      <c r="BD67" s="500"/>
      <c r="BE67" s="501"/>
      <c r="BF67" s="500" t="str">
        <f>$G$25</f>
        <v>B</v>
      </c>
      <c r="BG67" s="500"/>
      <c r="BH67" s="500"/>
      <c r="BI67" s="500"/>
      <c r="BJ67" s="501"/>
      <c r="BK67" s="1"/>
      <c r="BL67" s="27"/>
      <c r="BM67" s="499" t="str">
        <f>$G$23</f>
        <v>S</v>
      </c>
      <c r="BN67" s="500"/>
      <c r="BO67" s="500"/>
      <c r="BP67" s="500"/>
      <c r="BQ67" s="500"/>
      <c r="BR67" s="501"/>
      <c r="BS67" s="499" t="str">
        <f>$G$24</f>
        <v>R</v>
      </c>
      <c r="BT67" s="500"/>
      <c r="BU67" s="500"/>
      <c r="BV67" s="500"/>
      <c r="BW67" s="501"/>
      <c r="BX67" s="499" t="str">
        <f>$G$26</f>
        <v>D</v>
      </c>
      <c r="BY67" s="500"/>
      <c r="BZ67" s="500"/>
      <c r="CA67" s="500"/>
      <c r="CB67" s="501"/>
      <c r="CC67" s="499" t="str">
        <f>$G$27</f>
        <v>L</v>
      </c>
      <c r="CD67" s="500"/>
      <c r="CE67" s="500"/>
      <c r="CF67" s="500"/>
      <c r="CG67" s="500"/>
      <c r="CH67" s="499" t="str">
        <f>$G$22</f>
        <v>A</v>
      </c>
      <c r="CI67" s="500"/>
      <c r="CJ67" s="500"/>
      <c r="CK67" s="500"/>
      <c r="CL67" s="501"/>
      <c r="CM67" s="500" t="str">
        <f>$G$32</f>
        <v>X</v>
      </c>
      <c r="CN67" s="500"/>
      <c r="CO67" s="500"/>
      <c r="CP67" s="500"/>
      <c r="CQ67" s="501"/>
      <c r="CR67" s="500" t="str">
        <f>$G$25</f>
        <v>B</v>
      </c>
      <c r="CS67" s="500"/>
      <c r="CT67" s="500"/>
      <c r="CU67" s="500"/>
      <c r="CV67" s="501"/>
      <c r="CW67" s="31"/>
    </row>
    <row r="68" spans="3:101" ht="15.75" thickBot="1" x14ac:dyDescent="0.3">
      <c r="C68" s="380" t="str">
        <f t="shared" ca="1" si="5"/>
        <v/>
      </c>
      <c r="I68" s="409" t="e">
        <f t="shared" ca="1" si="6"/>
        <v>#NAME?</v>
      </c>
      <c r="K68" s="110">
        <f>'1 set'!K68</f>
        <v>0</v>
      </c>
      <c r="L68" s="110" t="str">
        <f>'1 set'!L68</f>
        <v/>
      </c>
      <c r="M68" s="110" t="str">
        <f>'1 set'!M68</f>
        <v/>
      </c>
      <c r="N68" s="110" t="str">
        <f>'1 set'!N68</f>
        <v/>
      </c>
      <c r="O68" s="110" t="str">
        <f>'1 set'!O68</f>
        <v/>
      </c>
      <c r="P68" s="110">
        <f ca="1">'1 set'!P68</f>
        <v>1</v>
      </c>
      <c r="Q68" s="110">
        <f ca="1">'1 set'!Q68</f>
        <v>1</v>
      </c>
      <c r="R68" s="110"/>
      <c r="Y68" s="379"/>
      <c r="Z68" s="125" t="s">
        <v>127</v>
      </c>
      <c r="AA68" s="176" t="str">
        <f>$G$29</f>
        <v>P</v>
      </c>
      <c r="AB68" s="170" t="str">
        <f>$G$31</f>
        <v>C</v>
      </c>
      <c r="AC68" s="170" t="str">
        <f>$G$28</f>
        <v>E</v>
      </c>
      <c r="AD68" s="97"/>
      <c r="AE68" s="392" t="s">
        <v>10</v>
      </c>
      <c r="AF68" s="119" t="s">
        <v>128</v>
      </c>
      <c r="AG68" s="175" t="str">
        <f>$G$30</f>
        <v>EX</v>
      </c>
      <c r="AH68" s="176" t="str">
        <f>$G$31</f>
        <v>C</v>
      </c>
      <c r="AI68" s="176" t="str">
        <f>$G$28</f>
        <v>E</v>
      </c>
      <c r="AJ68" s="393" t="s">
        <v>10</v>
      </c>
      <c r="AK68" s="138" t="s">
        <v>128</v>
      </c>
      <c r="AL68" s="175" t="str">
        <f>$G$30</f>
        <v>EX</v>
      </c>
      <c r="AM68" s="176" t="str">
        <f>$G$31</f>
        <v>C</v>
      </c>
      <c r="AN68" s="176" t="str">
        <f>$G$28</f>
        <v>E</v>
      </c>
      <c r="AO68" s="161" t="s">
        <v>10</v>
      </c>
      <c r="AP68" s="138" t="s">
        <v>128</v>
      </c>
      <c r="AQ68" s="175" t="str">
        <f>$G$30</f>
        <v>EX</v>
      </c>
      <c r="AR68" s="176" t="str">
        <f>$G$31</f>
        <v>C</v>
      </c>
      <c r="AS68" s="176" t="str">
        <f>$G$28</f>
        <v>E</v>
      </c>
      <c r="AT68" s="393" t="s">
        <v>10</v>
      </c>
      <c r="AU68" s="155" t="s">
        <v>128</v>
      </c>
      <c r="AV68" s="175" t="str">
        <f>$G$29</f>
        <v>P</v>
      </c>
      <c r="AW68" s="176" t="str">
        <f>$G$31</f>
        <v>C</v>
      </c>
      <c r="AX68" s="176" t="str">
        <f>$G$28</f>
        <v>E</v>
      </c>
      <c r="AY68" s="393" t="s">
        <v>10</v>
      </c>
      <c r="AZ68" s="138" t="s">
        <v>128</v>
      </c>
      <c r="BA68" s="176" t="str">
        <f>$G$29</f>
        <v>P</v>
      </c>
      <c r="BB68" s="176" t="str">
        <f>$G$31</f>
        <v>C</v>
      </c>
      <c r="BC68" s="176" t="str">
        <f>$G$28</f>
        <v>E</v>
      </c>
      <c r="BD68" s="393" t="s">
        <v>10</v>
      </c>
      <c r="BE68" s="138" t="s">
        <v>128</v>
      </c>
      <c r="BF68" s="176" t="str">
        <f>$G$29</f>
        <v>P</v>
      </c>
      <c r="BG68" s="170" t="str">
        <f>$G$31</f>
        <v>C</v>
      </c>
      <c r="BH68" s="170" t="str">
        <f>$G$28</f>
        <v>E</v>
      </c>
      <c r="BI68" s="392" t="s">
        <v>10</v>
      </c>
      <c r="BJ68" s="138" t="s">
        <v>128</v>
      </c>
      <c r="BK68" s="1"/>
      <c r="BL68" s="125" t="s">
        <v>127</v>
      </c>
      <c r="BM68" s="176" t="str">
        <f>$G$29</f>
        <v>P</v>
      </c>
      <c r="BN68" s="170" t="str">
        <f>$G$31</f>
        <v>C</v>
      </c>
      <c r="BO68" s="170" t="str">
        <f>$G$28</f>
        <v>E</v>
      </c>
      <c r="BP68" s="97"/>
      <c r="BQ68" s="392" t="s">
        <v>10</v>
      </c>
      <c r="BR68" s="119" t="s">
        <v>128</v>
      </c>
      <c r="BS68" s="175" t="str">
        <f>$G$30</f>
        <v>EX</v>
      </c>
      <c r="BT68" s="176" t="str">
        <f>$G$31</f>
        <v>C</v>
      </c>
      <c r="BU68" s="176" t="str">
        <f>$G$28</f>
        <v>E</v>
      </c>
      <c r="BV68" s="393" t="s">
        <v>10</v>
      </c>
      <c r="BW68" s="138" t="s">
        <v>128</v>
      </c>
      <c r="BX68" s="175" t="str">
        <f>$G$30</f>
        <v>EX</v>
      </c>
      <c r="BY68" s="176" t="str">
        <f>$G$31</f>
        <v>C</v>
      </c>
      <c r="BZ68" s="176" t="str">
        <f>$G$28</f>
        <v>E</v>
      </c>
      <c r="CA68" s="161" t="s">
        <v>10</v>
      </c>
      <c r="CB68" s="138" t="s">
        <v>128</v>
      </c>
      <c r="CC68" s="175" t="str">
        <f>$G$30</f>
        <v>EX</v>
      </c>
      <c r="CD68" s="176" t="str">
        <f>$G$31</f>
        <v>C</v>
      </c>
      <c r="CE68" s="176" t="str">
        <f>$G$28</f>
        <v>E</v>
      </c>
      <c r="CF68" s="393" t="s">
        <v>10</v>
      </c>
      <c r="CG68" s="155" t="s">
        <v>128</v>
      </c>
      <c r="CH68" s="175" t="str">
        <f>$G$29</f>
        <v>P</v>
      </c>
      <c r="CI68" s="176" t="str">
        <f>$G$31</f>
        <v>C</v>
      </c>
      <c r="CJ68" s="176" t="str">
        <f>$G$28</f>
        <v>E</v>
      </c>
      <c r="CK68" s="393" t="s">
        <v>10</v>
      </c>
      <c r="CL68" s="138" t="s">
        <v>128</v>
      </c>
      <c r="CM68" s="176" t="str">
        <f>$G$29</f>
        <v>P</v>
      </c>
      <c r="CN68" s="170" t="str">
        <f>$G$31</f>
        <v>C</v>
      </c>
      <c r="CO68" s="170" t="str">
        <f>$G$28</f>
        <v>E</v>
      </c>
      <c r="CP68" s="393" t="s">
        <v>10</v>
      </c>
      <c r="CQ68" s="138" t="s">
        <v>128</v>
      </c>
      <c r="CR68" s="176" t="str">
        <f>$G$29</f>
        <v>P</v>
      </c>
      <c r="CS68" s="170" t="str">
        <f>$G$31</f>
        <v>C</v>
      </c>
      <c r="CT68" s="170" t="str">
        <f>$G$28</f>
        <v>E</v>
      </c>
      <c r="CU68" s="392" t="s">
        <v>10</v>
      </c>
      <c r="CV68" s="138" t="s">
        <v>128</v>
      </c>
      <c r="CW68" s="329"/>
    </row>
    <row r="69" spans="3:101" ht="15.75" customHeight="1" x14ac:dyDescent="0.25">
      <c r="C69" s="380" t="str">
        <f t="shared" ca="1" si="5"/>
        <v/>
      </c>
      <c r="I69" s="409" t="e">
        <f t="shared" ca="1" si="6"/>
        <v>#NAME?</v>
      </c>
      <c r="K69" s="110">
        <f>'1 set'!K69</f>
        <v>0</v>
      </c>
      <c r="L69" s="110" t="str">
        <f>'1 set'!L69</f>
        <v/>
      </c>
      <c r="M69" s="110" t="str">
        <f>'1 set'!M69</f>
        <v/>
      </c>
      <c r="N69" s="110" t="str">
        <f>'1 set'!N69</f>
        <v/>
      </c>
      <c r="O69" s="110" t="str">
        <f>'1 set'!O69</f>
        <v/>
      </c>
      <c r="P69" s="110">
        <f ca="1">'1 set'!P69</f>
        <v>1</v>
      </c>
      <c r="Q69" s="110">
        <f ca="1">'1 set'!Q69</f>
        <v>1</v>
      </c>
      <c r="R69" s="110"/>
      <c r="Y69" s="512">
        <f>F8</f>
        <v>0</v>
      </c>
      <c r="Z69" s="391">
        <v>1</v>
      </c>
      <c r="AA69" s="172">
        <f>COUNTIFS($L$5:$L$1500,$Y$69,$M$5:$M$1500,$Z$33,$N$5:$N$1500,$AA$31,$O$5:$O$1500,$AA$32)</f>
        <v>0</v>
      </c>
      <c r="AB69" s="172">
        <f>COUNTIFS($L$5:$L$1500,$Y$69,$M$5:$M$1500,$Z$33,$N$5:$N$1500,$AA$31,$O$5:$O$1500,AB$32)</f>
        <v>0</v>
      </c>
      <c r="AC69" s="172">
        <f>COUNTIFS($L$5:$L$1500,$Y$69,$M$5:$M$1500,$Z$33,$N$5:$N$1500,$AA$31,$O$5:$O$1500,AC$32)</f>
        <v>0</v>
      </c>
      <c r="AD69" s="97"/>
      <c r="AE69" s="97">
        <f t="shared" ref="AE69:AE75" si="176">SUM(AA69:AC69)</f>
        <v>0</v>
      </c>
      <c r="AF69" s="397" t="str">
        <f t="shared" ref="AF69:AF75" si="177">IF(AE69=0,"",((AA69*4)+(AB69*2)+(AC69*0))/AE69)</f>
        <v/>
      </c>
      <c r="AG69" s="174">
        <f>COUNTIFS($L$5:$L$1500,$Y$69,$M$5:$M$1500,$Z$33,$N$5:$N$1500,$AG$31,$O$5:$O$1500,AG$32)</f>
        <v>0</v>
      </c>
      <c r="AH69" s="174">
        <f t="shared" ref="AH69:AI74" si="178">COUNTIFS($L$5:$L$1500,$Y$69,$M$5:$M$1500,$Z69,$N$5:$N$1500,$AG$31,$O$5:$O$1500,AH$32)</f>
        <v>0</v>
      </c>
      <c r="AI69" s="174">
        <f t="shared" si="178"/>
        <v>0</v>
      </c>
      <c r="AJ69" s="97">
        <f t="shared" ref="AJ69:AJ75" si="179">SUM(AG69:AI69)</f>
        <v>0</v>
      </c>
      <c r="AK69" s="397" t="str">
        <f>IF(AJ69=0,"",((AG69*3)+(AH69*1.5)+(AI69*0))/AJ69)</f>
        <v/>
      </c>
      <c r="AL69" s="181">
        <f t="shared" ref="AL69:AN74" si="180">COUNTIFS($L$5:$L$1500,$Y$69,$M$5:$M$1500,$Z69,$N$5:$N$1500,$AL$31,$O$5:$O$1500,AL$32)</f>
        <v>0</v>
      </c>
      <c r="AM69" s="174">
        <f t="shared" si="180"/>
        <v>0</v>
      </c>
      <c r="AN69" s="174">
        <f t="shared" si="180"/>
        <v>0</v>
      </c>
      <c r="AO69" s="97">
        <f t="shared" ref="AO69:AO75" si="181">SUM(AL69:AN69)</f>
        <v>0</v>
      </c>
      <c r="AP69" s="397" t="str">
        <f>IF(AO69=0,"",((AL69*3)+(AM69*1.5)+(AN69*0))/AO69)</f>
        <v/>
      </c>
      <c r="AQ69" s="174">
        <f t="shared" ref="AQ69:AS74" si="182">COUNTIFS($L$5:$L$1500,$Y$69,$M$5:$M$1500,$Z69,$N$5:$N$1500,$AQ$31,$O$5:$O$1500,AQ$32)</f>
        <v>0</v>
      </c>
      <c r="AR69" s="174">
        <f t="shared" si="182"/>
        <v>0</v>
      </c>
      <c r="AS69" s="174">
        <f t="shared" si="182"/>
        <v>0</v>
      </c>
      <c r="AT69" s="97">
        <f t="shared" ref="AT69:AT75" si="183">SUM(AQ69:AS69)</f>
        <v>0</v>
      </c>
      <c r="AU69" s="397" t="str">
        <f t="shared" ref="AU69:AU75" si="184">IF(AT69=0,"",((AQ69*3)+(AR69*1.5)+(AT69*0))/AT69)</f>
        <v/>
      </c>
      <c r="AV69" s="185">
        <f t="shared" ref="AV69:AX74" si="185">COUNTIFS($L$5:$L$1500,$Y$69,$M$5:$M$1500,$Z69,$N$5:$N$1500,$AV$31,$O$5:$O$1500,AV$32)</f>
        <v>0</v>
      </c>
      <c r="AW69" s="172">
        <f t="shared" si="185"/>
        <v>0</v>
      </c>
      <c r="AX69" s="172">
        <f t="shared" si="185"/>
        <v>0</v>
      </c>
      <c r="AY69" s="97">
        <f t="shared" ref="AY69:AY75" si="186">SUM(AV69:AX69)</f>
        <v>0</v>
      </c>
      <c r="AZ69" s="397" t="str">
        <f t="shared" ref="AZ69:AZ75" si="187">IF(AY69=0,"",((AV69*4)+(AW69*2)+(AX69*0))/AY69)</f>
        <v/>
      </c>
      <c r="BA69" s="174">
        <f t="shared" ref="BA69:BC74" si="188">COUNTIFS($L$5:$L$1500,$Y$69,$M$5:$M$1500,$Z69,$N$5:$N$1500,$BA$31,$O$5:$O$1500,BA$32)</f>
        <v>0</v>
      </c>
      <c r="BB69" s="174">
        <f t="shared" si="188"/>
        <v>0</v>
      </c>
      <c r="BC69" s="174">
        <f t="shared" si="188"/>
        <v>0</v>
      </c>
      <c r="BD69" s="409">
        <f t="shared" ref="BD69:BD75" si="189">SUM(BA69:BC69)</f>
        <v>0</v>
      </c>
      <c r="BE69" s="399" t="str">
        <f t="shared" ref="BE69:BE75" si="190">IF(BD69=0,"",((BA69*4)+(BB69*2)+(BC69*0))/BD69)</f>
        <v/>
      </c>
      <c r="BF69" s="381">
        <f t="shared" ref="BF69:BH74" si="191">COUNTIFS($L$5:$L$1500,$Y$69,$M$5:$M$1500,$Z69,$N$5:$N$1500,$BF$31,$O$5:$O$1500,BF$32)</f>
        <v>0</v>
      </c>
      <c r="BG69" s="97">
        <f t="shared" si="191"/>
        <v>0</v>
      </c>
      <c r="BH69" s="97">
        <f t="shared" si="191"/>
        <v>0</v>
      </c>
      <c r="BI69" s="97">
        <f t="shared" ref="BI69:BI75" si="192">SUM(BF69:BH69)</f>
        <v>0</v>
      </c>
      <c r="BJ69" s="397" t="str">
        <f t="shared" ref="BJ69:BJ75" si="193">IF(BI69=0,"",((BF69*4)+(BG69*2)+(BH69*0))/BI69)</f>
        <v/>
      </c>
      <c r="BK69" s="512">
        <f>H8</f>
        <v>0</v>
      </c>
      <c r="BL69" s="404">
        <v>1</v>
      </c>
      <c r="BM69" s="172">
        <f>COUNTIFS($L$5:$L$1500,$BK$33,$M$5:$M$1500,$Z$33,$N$5:$N$1500,$AA$31,$O$5:$O$1500,$AA$32)</f>
        <v>0</v>
      </c>
      <c r="BN69" s="172">
        <f>COUNTIFS($L$5:$L$1500,$BK$33,$M$5:$M$1500,$Z$33,$N$5:$N$1500,$AA$31,$O$5:$O$1500,BN$32)</f>
        <v>0</v>
      </c>
      <c r="BO69" s="172">
        <f>COUNTIFS($L$5:$L$1500,$BK$33,$M$5:$M$1500,$Z$33,$N$5:$N$1500,$AA$31,$O$5:$O$1500,BO$32)</f>
        <v>0</v>
      </c>
      <c r="BP69" s="172"/>
      <c r="BQ69" s="97">
        <f t="shared" ref="BQ69:BQ75" si="194">SUM(BM69:BO69)</f>
        <v>0</v>
      </c>
      <c r="BR69" s="397" t="str">
        <f t="shared" ref="BR69:BR75" si="195">IF(BQ69=0,"",((BM69*4)+(BN69*2)+(BO69*0))/BQ69)</f>
        <v/>
      </c>
      <c r="BS69" s="174">
        <f>COUNTIFS($L$5:$L$1500,$BK$33,$M$5:$M$1500,$Z$33,$N$5:$N$1500,$AG$31,$O$5:$O$1500,BS$32)</f>
        <v>0</v>
      </c>
      <c r="BT69" s="174">
        <f t="shared" ref="BT69:BU74" si="196">COUNTIFS($L$5:$L$1500,$BK$33,$M$5:$M$1500,$Z69,$N$5:$N$1500,$AG$31,$O$5:$O$1500,BT$32)</f>
        <v>0</v>
      </c>
      <c r="BU69" s="174">
        <f t="shared" si="196"/>
        <v>0</v>
      </c>
      <c r="BV69" s="97">
        <f t="shared" ref="BV69:BV75" si="197">SUM(BS69:BU69)</f>
        <v>0</v>
      </c>
      <c r="BW69" s="397" t="str">
        <f>IF(BV69=0,"",((BS69*3)+(BT69*1.5)+(BU69*0))/BV69)</f>
        <v/>
      </c>
      <c r="BX69" s="174">
        <f t="shared" ref="BX69:BZ74" si="198">COUNTIFS($L$5:$L$1500,$BK$33,$M$5:$M$1500,$Z69,$N$5:$N$1500,$AL$31,$O$5:$O$1500,BX$32)</f>
        <v>0</v>
      </c>
      <c r="BY69" s="174">
        <f t="shared" si="198"/>
        <v>0</v>
      </c>
      <c r="BZ69" s="174">
        <f t="shared" si="198"/>
        <v>0</v>
      </c>
      <c r="CA69" s="97">
        <f t="shared" ref="CA69:CA75" si="199">SUM(BX69:BZ69)</f>
        <v>0</v>
      </c>
      <c r="CB69" s="397" t="str">
        <f>IF(CA69=0,"",((BX69*3)+(BY69*1.5)+(BZ69*0))/CA69)</f>
        <v/>
      </c>
      <c r="CC69" s="174">
        <f t="shared" ref="CC69:CE74" si="200">COUNTIFS($L$5:$L$1500,$BK$33,$M$5:$M$1500,$Z69,$N$5:$N$1500,$AQ$31,$O$5:$O$1500,CC$32)</f>
        <v>0</v>
      </c>
      <c r="CD69" s="174">
        <f t="shared" si="200"/>
        <v>0</v>
      </c>
      <c r="CE69" s="174">
        <f t="shared" si="200"/>
        <v>0</v>
      </c>
      <c r="CF69" s="97">
        <f t="shared" ref="CF69:CF75" si="201">SUM(CC69:CE69)</f>
        <v>0</v>
      </c>
      <c r="CG69" s="397" t="str">
        <f>IF(CF69=0,"",((CC69*3)+(CD69*1.5)+(CE69*0))/CF69)</f>
        <v/>
      </c>
      <c r="CH69" s="185">
        <f t="shared" ref="CH69:CJ74" si="202">COUNTIFS($L$5:$L$1500,$BK$33,$M$5:$M$1500,$Z69,$N$5:$N$1500,$AV$31,$O$5:$O$1500,CH$32)</f>
        <v>0</v>
      </c>
      <c r="CI69" s="172">
        <f t="shared" si="202"/>
        <v>0</v>
      </c>
      <c r="CJ69" s="172">
        <f t="shared" si="202"/>
        <v>0</v>
      </c>
      <c r="CK69" s="97">
        <f t="shared" ref="CK69:CK75" si="203">SUM(CH69:CJ69)</f>
        <v>0</v>
      </c>
      <c r="CL69" s="400" t="str">
        <f t="shared" ref="CL69:CL75" si="204">IF(CK69=0,"",((CH69*4)+(CI69*2)+(CJ69*0))/CK69)</f>
        <v/>
      </c>
      <c r="CM69" s="185">
        <f t="shared" ref="CM69:CO74" si="205">COUNTIFS($L$5:$L$1500,$BK$33,$M$5:$M$1500,$Z69,$N$5:$N$1500,$BA$31,$O$5:$O$1500,CM$32)</f>
        <v>0</v>
      </c>
      <c r="CN69" s="172">
        <f t="shared" si="205"/>
        <v>0</v>
      </c>
      <c r="CO69" s="172">
        <f t="shared" si="205"/>
        <v>0</v>
      </c>
      <c r="CP69" s="97">
        <f t="shared" ref="CP69:CP75" si="206">SUM(CM69:CO69)</f>
        <v>0</v>
      </c>
      <c r="CQ69" s="397" t="str">
        <f t="shared" ref="CQ69:CQ75" si="207">IF(CP69=0,"",((CM69*4)+(CN69*2)+(CO69*0))/CP69)</f>
        <v/>
      </c>
      <c r="CR69" s="172">
        <f t="shared" ref="CR69:CT74" si="208">COUNTIFS($L$5:$L$1500,$BK$33,$M$5:$M$1500,$Z69,$N$5:$N$1500,$BF$31,$O$5:$O$1500,CR$32)</f>
        <v>0</v>
      </c>
      <c r="CS69" s="172">
        <f t="shared" si="208"/>
        <v>0</v>
      </c>
      <c r="CT69" s="172">
        <f t="shared" si="208"/>
        <v>0</v>
      </c>
      <c r="CU69" s="97">
        <f t="shared" ref="CU69:CU75" si="209">SUM(CR69:CT69)</f>
        <v>0</v>
      </c>
      <c r="CV69" s="397" t="str">
        <f t="shared" ref="CV69:CV75" si="210">IF(CU69=0,"",((CR69*4)+(CS69*2)+(CT69*0))/CU69)</f>
        <v/>
      </c>
      <c r="CW69" s="98"/>
    </row>
    <row r="70" spans="3:101" x14ac:dyDescent="0.25">
      <c r="C70" s="380" t="str">
        <f t="shared" ref="C70:C133" ca="1" si="211">IFERROR(_xlfn.NUMBERVALUE(L70),L70)</f>
        <v/>
      </c>
      <c r="I70" s="409" t="e">
        <f t="shared" ref="I70:I133" ca="1" si="212">IF(OR($A$4=C70,$A$5=C70,$A$6=C70,$A$7=C70,$A$8=C70,$A$9=C70,$A$10=C70,$A$11=C70,$A$12=C70,$A$13=C70,$A$14=C70,$A$15=C70,$A$16=C70,$A$17=C70,$A$18=C70),1,2)</f>
        <v>#NAME?</v>
      </c>
      <c r="K70" s="110">
        <f>'1 set'!K70</f>
        <v>0</v>
      </c>
      <c r="L70" s="110" t="str">
        <f>'1 set'!L70</f>
        <v/>
      </c>
      <c r="M70" s="110" t="str">
        <f>'1 set'!M70</f>
        <v/>
      </c>
      <c r="N70" s="110" t="str">
        <f>'1 set'!N70</f>
        <v/>
      </c>
      <c r="O70" s="110" t="str">
        <f>'1 set'!O70</f>
        <v/>
      </c>
      <c r="P70" s="110">
        <f ca="1">'1 set'!P70</f>
        <v>1</v>
      </c>
      <c r="Q70" s="110">
        <f ca="1">'1 set'!Q70</f>
        <v>1</v>
      </c>
      <c r="R70" s="110"/>
      <c r="Y70" s="513"/>
      <c r="Z70" s="129">
        <v>2</v>
      </c>
      <c r="AA70" s="173">
        <f>COUNTIFS($L$5:$L$1500,$Y$69,$M$5:$M$1500,$Z70,$N$5:$N$1500,$AA$31,$O$5:$O$1500,$AA$32)</f>
        <v>0</v>
      </c>
      <c r="AB70" s="173">
        <f>COUNTIFS($L$5:$L$1500,$Y$69,$M$5:$M$1500,$Z70,$N$5:$N$1500,$AA$31,$O$5:$O$1500,$AB$32)</f>
        <v>0</v>
      </c>
      <c r="AC70" s="173">
        <f>COUNTIFS($L$5:$L$1500,$Y$69,$M$5:$M$1500,$Z70,$N$5:$N$1500,$AA$31,$O$5:$O$1500,$AC$32)</f>
        <v>0</v>
      </c>
      <c r="AD70" s="130"/>
      <c r="AE70" s="130">
        <f t="shared" si="176"/>
        <v>0</v>
      </c>
      <c r="AF70" s="137" t="str">
        <f t="shared" si="177"/>
        <v/>
      </c>
      <c r="AG70" s="173">
        <f>COUNTIFS($L$5:$L$1500,$Y$69,$M$5:$M$1500,$Z70,$N$5:$N$1500,$AG$31,$O$5:$O$1500,AG$32)</f>
        <v>0</v>
      </c>
      <c r="AH70" s="173">
        <f t="shared" si="178"/>
        <v>0</v>
      </c>
      <c r="AI70" s="173">
        <f t="shared" si="178"/>
        <v>0</v>
      </c>
      <c r="AJ70" s="130">
        <f t="shared" si="179"/>
        <v>0</v>
      </c>
      <c r="AK70" s="137" t="str">
        <f t="shared" ref="AK70:AK75" si="213">IF(AJ70=0,"",((AG70*3)+(AH70*1.5)+(AI70*0))/AJ70)</f>
        <v/>
      </c>
      <c r="AL70" s="182">
        <f t="shared" si="180"/>
        <v>0</v>
      </c>
      <c r="AM70" s="173">
        <f t="shared" si="180"/>
        <v>0</v>
      </c>
      <c r="AN70" s="173">
        <f t="shared" si="180"/>
        <v>0</v>
      </c>
      <c r="AO70" s="130">
        <f t="shared" si="181"/>
        <v>0</v>
      </c>
      <c r="AP70" s="137" t="str">
        <f t="shared" ref="AP70:AP75" si="214">IF(AO70=0,"",((AL70*3)+(AM70*1.5)+(AN70*0))/AO70)</f>
        <v/>
      </c>
      <c r="AQ70" s="173">
        <f t="shared" si="182"/>
        <v>0</v>
      </c>
      <c r="AR70" s="173">
        <f t="shared" si="182"/>
        <v>0</v>
      </c>
      <c r="AS70" s="173">
        <f t="shared" si="182"/>
        <v>0</v>
      </c>
      <c r="AT70" s="130">
        <f t="shared" si="183"/>
        <v>0</v>
      </c>
      <c r="AU70" s="137" t="str">
        <f t="shared" si="184"/>
        <v/>
      </c>
      <c r="AV70" s="182">
        <f t="shared" si="185"/>
        <v>0</v>
      </c>
      <c r="AW70" s="173">
        <f t="shared" si="185"/>
        <v>0</v>
      </c>
      <c r="AX70" s="173">
        <f t="shared" si="185"/>
        <v>0</v>
      </c>
      <c r="AY70" s="130">
        <f t="shared" si="186"/>
        <v>0</v>
      </c>
      <c r="AZ70" s="137" t="str">
        <f t="shared" si="187"/>
        <v/>
      </c>
      <c r="BA70" s="173">
        <f t="shared" si="188"/>
        <v>0</v>
      </c>
      <c r="BB70" s="173">
        <f t="shared" si="188"/>
        <v>0</v>
      </c>
      <c r="BC70" s="173">
        <f t="shared" si="188"/>
        <v>0</v>
      </c>
      <c r="BD70" s="130">
        <f t="shared" si="189"/>
        <v>0</v>
      </c>
      <c r="BE70" s="137" t="str">
        <f t="shared" si="190"/>
        <v/>
      </c>
      <c r="BF70" s="371">
        <f t="shared" si="191"/>
        <v>0</v>
      </c>
      <c r="BG70" s="130">
        <f t="shared" si="191"/>
        <v>0</v>
      </c>
      <c r="BH70" s="130">
        <f t="shared" si="191"/>
        <v>0</v>
      </c>
      <c r="BI70" s="130">
        <f t="shared" si="192"/>
        <v>0</v>
      </c>
      <c r="BJ70" s="137" t="str">
        <f t="shared" si="193"/>
        <v/>
      </c>
      <c r="BK70" s="513"/>
      <c r="BL70" s="126">
        <v>2</v>
      </c>
      <c r="BM70" s="236">
        <f>COUNTIFS($L$5:$L$1500,$BK$33,$M$5:$M$1500,$Z70,$N$5:$N$1500,$AA$31,$O$5:$O$1500,$AA$32)</f>
        <v>0</v>
      </c>
      <c r="BN70" s="236">
        <f>COUNTIFS($L$5:$L$1500,$BK$33,$M$5:$M$1500,$Z70,$N$5:$N$1500,$AA$31,$O$5:$O$1500,$AB$32)</f>
        <v>0</v>
      </c>
      <c r="BO70" s="236">
        <f>COUNTIFS($L$5:$L$1500,$BK$33,$M$5:$M$1500,$Z70,$N$5:$N$1500,$AA$31,$O$5:$O$1500,$AC$32)</f>
        <v>0</v>
      </c>
      <c r="BP70" s="236"/>
      <c r="BQ70" s="233">
        <f t="shared" si="194"/>
        <v>0</v>
      </c>
      <c r="BR70" s="240" t="str">
        <f t="shared" si="195"/>
        <v/>
      </c>
      <c r="BS70" s="236">
        <f>COUNTIFS($L$5:$L$1500,$BK$33,$M$5:$M$1500,$Z70,$N$5:$N$1500,$AG$31,$O$5:$O$1500,BS$32)</f>
        <v>0</v>
      </c>
      <c r="BT70" s="236">
        <f t="shared" si="196"/>
        <v>0</v>
      </c>
      <c r="BU70" s="236">
        <f t="shared" si="196"/>
        <v>0</v>
      </c>
      <c r="BV70" s="233">
        <f t="shared" si="197"/>
        <v>0</v>
      </c>
      <c r="BW70" s="240" t="str">
        <f t="shared" ref="BW70:BW75" si="215">IF(BV70=0,"",((BS70*3)+(BT70*1.5)+(BU70*0))/BV70)</f>
        <v/>
      </c>
      <c r="BX70" s="236">
        <f t="shared" si="198"/>
        <v>0</v>
      </c>
      <c r="BY70" s="236">
        <f t="shared" si="198"/>
        <v>0</v>
      </c>
      <c r="BZ70" s="236">
        <f t="shared" si="198"/>
        <v>0</v>
      </c>
      <c r="CA70" s="233">
        <f t="shared" si="199"/>
        <v>0</v>
      </c>
      <c r="CB70" s="240" t="str">
        <f t="shared" ref="CB70:CB75" si="216">IF(CA70=0,"",((BX70*3)+(BY70*1.5)+(BZ70*0))/CA70)</f>
        <v/>
      </c>
      <c r="CC70" s="236">
        <f t="shared" si="200"/>
        <v>0</v>
      </c>
      <c r="CD70" s="236">
        <f t="shared" si="200"/>
        <v>0</v>
      </c>
      <c r="CE70" s="236">
        <f t="shared" si="200"/>
        <v>0</v>
      </c>
      <c r="CF70" s="233">
        <f t="shared" si="201"/>
        <v>0</v>
      </c>
      <c r="CG70" s="240" t="str">
        <f t="shared" ref="CG70:CG75" si="217">IF(CF70=0,"",((CC70*3)+(CD70*1.5)+(CE70*0))/CF70)</f>
        <v/>
      </c>
      <c r="CH70" s="237">
        <f t="shared" si="202"/>
        <v>0</v>
      </c>
      <c r="CI70" s="236">
        <f t="shared" si="202"/>
        <v>0</v>
      </c>
      <c r="CJ70" s="236">
        <f t="shared" si="202"/>
        <v>0</v>
      </c>
      <c r="CK70" s="233">
        <f t="shared" si="203"/>
        <v>0</v>
      </c>
      <c r="CL70" s="242" t="str">
        <f t="shared" si="204"/>
        <v/>
      </c>
      <c r="CM70" s="237">
        <f t="shared" si="205"/>
        <v>0</v>
      </c>
      <c r="CN70" s="236">
        <f t="shared" si="205"/>
        <v>0</v>
      </c>
      <c r="CO70" s="236">
        <f t="shared" si="205"/>
        <v>0</v>
      </c>
      <c r="CP70" s="233">
        <f t="shared" si="206"/>
        <v>0</v>
      </c>
      <c r="CQ70" s="240" t="str">
        <f t="shared" si="207"/>
        <v/>
      </c>
      <c r="CR70" s="236">
        <f t="shared" si="208"/>
        <v>0</v>
      </c>
      <c r="CS70" s="236">
        <f t="shared" si="208"/>
        <v>0</v>
      </c>
      <c r="CT70" s="236">
        <f t="shared" si="208"/>
        <v>0</v>
      </c>
      <c r="CU70" s="233">
        <f t="shared" si="209"/>
        <v>0</v>
      </c>
      <c r="CV70" s="240" t="str">
        <f t="shared" si="210"/>
        <v/>
      </c>
      <c r="CW70" s="98"/>
    </row>
    <row r="71" spans="3:101" x14ac:dyDescent="0.25">
      <c r="C71" s="380" t="str">
        <f t="shared" ca="1" si="211"/>
        <v/>
      </c>
      <c r="I71" s="409" t="e">
        <f t="shared" ca="1" si="212"/>
        <v>#NAME?</v>
      </c>
      <c r="K71" s="110">
        <f>'1 set'!K71</f>
        <v>0</v>
      </c>
      <c r="L71" s="110" t="str">
        <f>'1 set'!L71</f>
        <v/>
      </c>
      <c r="M71" s="110" t="str">
        <f>'1 set'!M71</f>
        <v/>
      </c>
      <c r="N71" s="110" t="str">
        <f>'1 set'!N71</f>
        <v/>
      </c>
      <c r="O71" s="110" t="str">
        <f>'1 set'!O71</f>
        <v/>
      </c>
      <c r="P71" s="110">
        <f ca="1">'1 set'!P71</f>
        <v>1</v>
      </c>
      <c r="Q71" s="110">
        <f ca="1">'1 set'!Q71</f>
        <v>1</v>
      </c>
      <c r="R71" s="110"/>
      <c r="Y71" s="513"/>
      <c r="Z71" s="111">
        <v>3</v>
      </c>
      <c r="AA71" s="174">
        <f>COUNTIFS($L$5:$L$1500,$Y$69,$M$5:$M$1500,$Z71,$N$5:$N$1500,$AA$31,$O$5:$O$1500,$AA$32)</f>
        <v>0</v>
      </c>
      <c r="AB71" s="174">
        <f>COUNTIFS($L$5:$L$1500,$Y$69,$M$5:$M$1500,$Z71,$N$5:$N$1500,$AA$31,$O$5:$O$1500,$AB$32)</f>
        <v>0</v>
      </c>
      <c r="AC71" s="174">
        <f>COUNTIFS($L$5:$L$1500,$Y$69,$M$5:$M$1500,$Z71,$N$5:$N$1500,$AA$31,$O$5:$O$1500,$AC$32)</f>
        <v>0</v>
      </c>
      <c r="AD71" s="409"/>
      <c r="AE71" s="409">
        <f t="shared" si="176"/>
        <v>0</v>
      </c>
      <c r="AF71" s="399" t="str">
        <f t="shared" si="177"/>
        <v/>
      </c>
      <c r="AG71" s="174">
        <f>COUNTIFS($L$5:$L$1500,$Y$69,$M$5:$M$1500,$Z71,$N$5:$N$1500,$AG$31,$O$5:$O$1500,AG$32)</f>
        <v>0</v>
      </c>
      <c r="AH71" s="174">
        <f t="shared" si="178"/>
        <v>0</v>
      </c>
      <c r="AI71" s="174">
        <f t="shared" si="178"/>
        <v>0</v>
      </c>
      <c r="AJ71" s="409">
        <f t="shared" si="179"/>
        <v>0</v>
      </c>
      <c r="AK71" s="399" t="str">
        <f t="shared" si="213"/>
        <v/>
      </c>
      <c r="AL71" s="181">
        <f t="shared" si="180"/>
        <v>0</v>
      </c>
      <c r="AM71" s="174">
        <f t="shared" si="180"/>
        <v>0</v>
      </c>
      <c r="AN71" s="174">
        <f t="shared" si="180"/>
        <v>0</v>
      </c>
      <c r="AO71" s="409">
        <f t="shared" si="181"/>
        <v>0</v>
      </c>
      <c r="AP71" s="399" t="str">
        <f t="shared" si="214"/>
        <v/>
      </c>
      <c r="AQ71" s="174">
        <f t="shared" si="182"/>
        <v>0</v>
      </c>
      <c r="AR71" s="174">
        <f t="shared" si="182"/>
        <v>0</v>
      </c>
      <c r="AS71" s="174">
        <f t="shared" si="182"/>
        <v>0</v>
      </c>
      <c r="AT71" s="409">
        <f t="shared" si="183"/>
        <v>0</v>
      </c>
      <c r="AU71" s="399" t="str">
        <f t="shared" si="184"/>
        <v/>
      </c>
      <c r="AV71" s="181">
        <f t="shared" si="185"/>
        <v>0</v>
      </c>
      <c r="AW71" s="174">
        <f t="shared" si="185"/>
        <v>0</v>
      </c>
      <c r="AX71" s="174">
        <f t="shared" si="185"/>
        <v>0</v>
      </c>
      <c r="AY71" s="409">
        <f t="shared" si="186"/>
        <v>0</v>
      </c>
      <c r="AZ71" s="399" t="str">
        <f t="shared" si="187"/>
        <v/>
      </c>
      <c r="BA71" s="174">
        <f t="shared" si="188"/>
        <v>0</v>
      </c>
      <c r="BB71" s="174">
        <f t="shared" si="188"/>
        <v>0</v>
      </c>
      <c r="BC71" s="174">
        <f t="shared" si="188"/>
        <v>0</v>
      </c>
      <c r="BD71" s="409">
        <f t="shared" si="189"/>
        <v>0</v>
      </c>
      <c r="BE71" s="399" t="str">
        <f t="shared" si="190"/>
        <v/>
      </c>
      <c r="BF71" s="377">
        <f t="shared" si="191"/>
        <v>0</v>
      </c>
      <c r="BG71" s="409">
        <f t="shared" si="191"/>
        <v>0</v>
      </c>
      <c r="BH71" s="409">
        <f t="shared" si="191"/>
        <v>0</v>
      </c>
      <c r="BI71" s="409">
        <f t="shared" si="192"/>
        <v>0</v>
      </c>
      <c r="BJ71" s="399" t="str">
        <f t="shared" si="193"/>
        <v/>
      </c>
      <c r="BK71" s="513"/>
      <c r="BL71" s="132">
        <v>3</v>
      </c>
      <c r="BM71" s="174">
        <f>COUNTIFS($L$5:$L$1500,$BK$33,$M$5:$M$1500,$Z71,$N$5:$N$1500,$AA$31,$O$5:$O$1500,$AA$32)</f>
        <v>0</v>
      </c>
      <c r="BN71" s="174">
        <f>COUNTIFS($L$5:$L$1500,$BK$33,$M$5:$M$1500,$Z71,$N$5:$N$1500,$AA$31,$O$5:$O$1500,$AB$32)</f>
        <v>0</v>
      </c>
      <c r="BO71" s="174">
        <f>COUNTIFS($L$5:$L$1500,$BK$33,$M$5:$M$1500,$Z71,$N$5:$N$1500,$AA$31,$O$5:$O$1500,$AC$32)</f>
        <v>0</v>
      </c>
      <c r="BP71" s="174"/>
      <c r="BQ71" s="409">
        <f t="shared" si="194"/>
        <v>0</v>
      </c>
      <c r="BR71" s="399" t="str">
        <f t="shared" si="195"/>
        <v/>
      </c>
      <c r="BS71" s="174">
        <f>COUNTIFS($L$5:$L$1500,$BK$33,$M$5:$M$1500,$Z71,$N$5:$N$1500,$AG$31,$O$5:$O$1500,BS$32)</f>
        <v>0</v>
      </c>
      <c r="BT71" s="174">
        <f t="shared" si="196"/>
        <v>0</v>
      </c>
      <c r="BU71" s="174">
        <f t="shared" si="196"/>
        <v>0</v>
      </c>
      <c r="BV71" s="409">
        <f t="shared" si="197"/>
        <v>0</v>
      </c>
      <c r="BW71" s="399" t="str">
        <f t="shared" si="215"/>
        <v/>
      </c>
      <c r="BX71" s="174">
        <f t="shared" si="198"/>
        <v>0</v>
      </c>
      <c r="BY71" s="174">
        <f t="shared" si="198"/>
        <v>0</v>
      </c>
      <c r="BZ71" s="174">
        <f t="shared" si="198"/>
        <v>0</v>
      </c>
      <c r="CA71" s="409">
        <f t="shared" si="199"/>
        <v>0</v>
      </c>
      <c r="CB71" s="399" t="str">
        <f t="shared" si="216"/>
        <v/>
      </c>
      <c r="CC71" s="174">
        <f t="shared" si="200"/>
        <v>0</v>
      </c>
      <c r="CD71" s="174">
        <f t="shared" si="200"/>
        <v>0</v>
      </c>
      <c r="CE71" s="174">
        <f t="shared" si="200"/>
        <v>0</v>
      </c>
      <c r="CF71" s="409">
        <f t="shared" si="201"/>
        <v>0</v>
      </c>
      <c r="CG71" s="399" t="str">
        <f t="shared" si="217"/>
        <v/>
      </c>
      <c r="CH71" s="181">
        <f t="shared" si="202"/>
        <v>0</v>
      </c>
      <c r="CI71" s="174">
        <f t="shared" si="202"/>
        <v>0</v>
      </c>
      <c r="CJ71" s="174">
        <f t="shared" si="202"/>
        <v>0</v>
      </c>
      <c r="CK71" s="409">
        <f t="shared" si="203"/>
        <v>0</v>
      </c>
      <c r="CL71" s="398" t="str">
        <f t="shared" si="204"/>
        <v/>
      </c>
      <c r="CM71" s="181">
        <f t="shared" si="205"/>
        <v>0</v>
      </c>
      <c r="CN71" s="174">
        <f t="shared" si="205"/>
        <v>0</v>
      </c>
      <c r="CO71" s="174">
        <f t="shared" si="205"/>
        <v>0</v>
      </c>
      <c r="CP71" s="409">
        <f t="shared" si="206"/>
        <v>0</v>
      </c>
      <c r="CQ71" s="399" t="str">
        <f t="shared" si="207"/>
        <v/>
      </c>
      <c r="CR71" s="174">
        <f t="shared" si="208"/>
        <v>0</v>
      </c>
      <c r="CS71" s="174">
        <f t="shared" si="208"/>
        <v>0</v>
      </c>
      <c r="CT71" s="174">
        <f t="shared" si="208"/>
        <v>0</v>
      </c>
      <c r="CU71" s="409">
        <f t="shared" si="209"/>
        <v>0</v>
      </c>
      <c r="CV71" s="399" t="str">
        <f t="shared" si="210"/>
        <v/>
      </c>
      <c r="CW71" s="98"/>
    </row>
    <row r="72" spans="3:101" x14ac:dyDescent="0.25">
      <c r="C72" s="380" t="str">
        <f t="shared" ca="1" si="211"/>
        <v/>
      </c>
      <c r="I72" s="409" t="e">
        <f t="shared" ca="1" si="212"/>
        <v>#NAME?</v>
      </c>
      <c r="K72" s="110">
        <f>'1 set'!K72</f>
        <v>0</v>
      </c>
      <c r="L72" s="110" t="str">
        <f>'1 set'!L72</f>
        <v/>
      </c>
      <c r="M72" s="110" t="str">
        <f>'1 set'!M72</f>
        <v/>
      </c>
      <c r="N72" s="110" t="str">
        <f>'1 set'!N72</f>
        <v/>
      </c>
      <c r="O72" s="110" t="str">
        <f>'1 set'!O72</f>
        <v/>
      </c>
      <c r="P72" s="110">
        <f ca="1">'1 set'!P72</f>
        <v>1</v>
      </c>
      <c r="Q72" s="110">
        <f ca="1">'1 set'!Q72</f>
        <v>1</v>
      </c>
      <c r="R72" s="110"/>
      <c r="Y72" s="513"/>
      <c r="Z72" s="129">
        <v>4</v>
      </c>
      <c r="AA72" s="173">
        <f>COUNTIFS($L$5:$L$1500,$Y$69,$M$5:$M$1500,$Z72,$N$5:$N$1500,$AA$31,$O$5:$O$1500,$AA$32)</f>
        <v>0</v>
      </c>
      <c r="AB72" s="173">
        <f>COUNTIFS($L$5:$L$1500,$Y$69,$M$5:$M$1500,$Z72,$N$5:$N$1500,$AA$31,$O$5:$O$1500,$AB$32)</f>
        <v>0</v>
      </c>
      <c r="AC72" s="173">
        <f>COUNTIFS($L$5:$L$1500,$Y$69,$M$5:$M$1500,$Z72,$N$5:$N$1500,$AA$31,$O$5:$O$1500,$AC$32)</f>
        <v>0</v>
      </c>
      <c r="AD72" s="130"/>
      <c r="AE72" s="130">
        <f t="shared" si="176"/>
        <v>0</v>
      </c>
      <c r="AF72" s="137" t="str">
        <f t="shared" si="177"/>
        <v/>
      </c>
      <c r="AG72" s="173">
        <f>COUNTIFS($L$5:$L$1500,$Y$69,$M$5:$M$1500,$Z72,$N$5:$N$1500,$AG$31,$O$5:$O$1500,AG$32)</f>
        <v>0</v>
      </c>
      <c r="AH72" s="173">
        <f t="shared" si="178"/>
        <v>0</v>
      </c>
      <c r="AI72" s="173">
        <f t="shared" si="178"/>
        <v>0</v>
      </c>
      <c r="AJ72" s="130">
        <f t="shared" si="179"/>
        <v>0</v>
      </c>
      <c r="AK72" s="137" t="str">
        <f t="shared" si="213"/>
        <v/>
      </c>
      <c r="AL72" s="182">
        <f t="shared" si="180"/>
        <v>0</v>
      </c>
      <c r="AM72" s="173">
        <f t="shared" si="180"/>
        <v>0</v>
      </c>
      <c r="AN72" s="173">
        <f t="shared" si="180"/>
        <v>0</v>
      </c>
      <c r="AO72" s="130">
        <f t="shared" si="181"/>
        <v>0</v>
      </c>
      <c r="AP72" s="137" t="str">
        <f t="shared" si="214"/>
        <v/>
      </c>
      <c r="AQ72" s="173">
        <f t="shared" si="182"/>
        <v>0</v>
      </c>
      <c r="AR72" s="173">
        <f t="shared" si="182"/>
        <v>0</v>
      </c>
      <c r="AS72" s="173">
        <f t="shared" si="182"/>
        <v>0</v>
      </c>
      <c r="AT72" s="130">
        <f t="shared" si="183"/>
        <v>0</v>
      </c>
      <c r="AU72" s="137" t="str">
        <f t="shared" si="184"/>
        <v/>
      </c>
      <c r="AV72" s="182">
        <f t="shared" si="185"/>
        <v>0</v>
      </c>
      <c r="AW72" s="173">
        <f t="shared" si="185"/>
        <v>0</v>
      </c>
      <c r="AX72" s="173">
        <f t="shared" si="185"/>
        <v>0</v>
      </c>
      <c r="AY72" s="130">
        <f t="shared" si="186"/>
        <v>0</v>
      </c>
      <c r="AZ72" s="137" t="str">
        <f t="shared" si="187"/>
        <v/>
      </c>
      <c r="BA72" s="173">
        <f t="shared" si="188"/>
        <v>0</v>
      </c>
      <c r="BB72" s="173">
        <f t="shared" si="188"/>
        <v>0</v>
      </c>
      <c r="BC72" s="173">
        <f t="shared" si="188"/>
        <v>0</v>
      </c>
      <c r="BD72" s="130">
        <f t="shared" si="189"/>
        <v>0</v>
      </c>
      <c r="BE72" s="137" t="str">
        <f t="shared" si="190"/>
        <v/>
      </c>
      <c r="BF72" s="371">
        <f t="shared" si="191"/>
        <v>0</v>
      </c>
      <c r="BG72" s="130">
        <f t="shared" si="191"/>
        <v>0</v>
      </c>
      <c r="BH72" s="130">
        <f t="shared" si="191"/>
        <v>0</v>
      </c>
      <c r="BI72" s="130">
        <f t="shared" si="192"/>
        <v>0</v>
      </c>
      <c r="BJ72" s="137" t="str">
        <f t="shared" si="193"/>
        <v/>
      </c>
      <c r="BK72" s="513"/>
      <c r="BL72" s="126">
        <v>4</v>
      </c>
      <c r="BM72" s="236">
        <f>COUNTIFS($L$5:$L$1500,$BK$33,$M$5:$M$1500,$Z72,$N$5:$N$1500,$AA$31,$O$5:$O$1500,$AA$32)</f>
        <v>0</v>
      </c>
      <c r="BN72" s="236">
        <f>COUNTIFS($L$5:$L$1500,$BK$33,$M$5:$M$1500,$Z72,$N$5:$N$1500,$AA$31,$O$5:$O$1500,$AB$32)</f>
        <v>0</v>
      </c>
      <c r="BO72" s="236">
        <f>COUNTIFS($L$5:$L$1500,$BK$33,$M$5:$M$1500,$Z72,$N$5:$N$1500,$AA$31,$O$5:$O$1500,$AC$32)</f>
        <v>0</v>
      </c>
      <c r="BP72" s="236"/>
      <c r="BQ72" s="233">
        <f t="shared" si="194"/>
        <v>0</v>
      </c>
      <c r="BR72" s="240" t="str">
        <f t="shared" si="195"/>
        <v/>
      </c>
      <c r="BS72" s="236">
        <f>COUNTIFS($L$5:$L$1500,$BK$33,$M$5:$M$1500,$Z72,$N$5:$N$1500,$AG$31,$O$5:$O$1500,BS$32)</f>
        <v>0</v>
      </c>
      <c r="BT72" s="236">
        <f t="shared" si="196"/>
        <v>0</v>
      </c>
      <c r="BU72" s="236">
        <f t="shared" si="196"/>
        <v>0</v>
      </c>
      <c r="BV72" s="233">
        <f t="shared" si="197"/>
        <v>0</v>
      </c>
      <c r="BW72" s="240" t="str">
        <f t="shared" si="215"/>
        <v/>
      </c>
      <c r="BX72" s="236">
        <f t="shared" si="198"/>
        <v>0</v>
      </c>
      <c r="BY72" s="236">
        <f t="shared" si="198"/>
        <v>0</v>
      </c>
      <c r="BZ72" s="236">
        <f t="shared" si="198"/>
        <v>0</v>
      </c>
      <c r="CA72" s="233">
        <f t="shared" si="199"/>
        <v>0</v>
      </c>
      <c r="CB72" s="240" t="str">
        <f t="shared" si="216"/>
        <v/>
      </c>
      <c r="CC72" s="236">
        <f t="shared" si="200"/>
        <v>0</v>
      </c>
      <c r="CD72" s="236">
        <f t="shared" si="200"/>
        <v>0</v>
      </c>
      <c r="CE72" s="236">
        <f t="shared" si="200"/>
        <v>0</v>
      </c>
      <c r="CF72" s="233">
        <f t="shared" si="201"/>
        <v>0</v>
      </c>
      <c r="CG72" s="240" t="str">
        <f t="shared" si="217"/>
        <v/>
      </c>
      <c r="CH72" s="237">
        <f t="shared" si="202"/>
        <v>0</v>
      </c>
      <c r="CI72" s="236">
        <f t="shared" si="202"/>
        <v>0</v>
      </c>
      <c r="CJ72" s="236">
        <f t="shared" si="202"/>
        <v>0</v>
      </c>
      <c r="CK72" s="233">
        <f t="shared" si="203"/>
        <v>0</v>
      </c>
      <c r="CL72" s="242" t="str">
        <f t="shared" si="204"/>
        <v/>
      </c>
      <c r="CM72" s="237">
        <f t="shared" si="205"/>
        <v>0</v>
      </c>
      <c r="CN72" s="236">
        <f t="shared" si="205"/>
        <v>0</v>
      </c>
      <c r="CO72" s="236">
        <f t="shared" si="205"/>
        <v>0</v>
      </c>
      <c r="CP72" s="233">
        <f t="shared" si="206"/>
        <v>0</v>
      </c>
      <c r="CQ72" s="240" t="str">
        <f t="shared" si="207"/>
        <v/>
      </c>
      <c r="CR72" s="236">
        <f t="shared" si="208"/>
        <v>0</v>
      </c>
      <c r="CS72" s="236">
        <f t="shared" si="208"/>
        <v>0</v>
      </c>
      <c r="CT72" s="236">
        <f t="shared" si="208"/>
        <v>0</v>
      </c>
      <c r="CU72" s="233">
        <f t="shared" si="209"/>
        <v>0</v>
      </c>
      <c r="CV72" s="240" t="str">
        <f t="shared" si="210"/>
        <v/>
      </c>
      <c r="CW72" s="98"/>
    </row>
    <row r="73" spans="3:101" x14ac:dyDescent="0.25">
      <c r="C73" s="380" t="str">
        <f t="shared" ca="1" si="211"/>
        <v/>
      </c>
      <c r="I73" s="409" t="e">
        <f t="shared" ca="1" si="212"/>
        <v>#NAME?</v>
      </c>
      <c r="K73" s="110">
        <f>'1 set'!K73</f>
        <v>0</v>
      </c>
      <c r="L73" s="110" t="str">
        <f>'1 set'!L73</f>
        <v/>
      </c>
      <c r="M73" s="110" t="str">
        <f>'1 set'!M73</f>
        <v/>
      </c>
      <c r="N73" s="110" t="str">
        <f>'1 set'!N73</f>
        <v/>
      </c>
      <c r="O73" s="110" t="str">
        <f>'1 set'!O73</f>
        <v/>
      </c>
      <c r="P73" s="110">
        <f ca="1">'1 set'!P73</f>
        <v>1</v>
      </c>
      <c r="Q73" s="110">
        <f ca="1">'1 set'!Q73</f>
        <v>1</v>
      </c>
      <c r="R73" s="110"/>
      <c r="Y73" s="513"/>
      <c r="Z73" s="111">
        <v>5</v>
      </c>
      <c r="AA73" s="174">
        <f>COUNTIFS($L$5:$L$1500,$Y$69,$M$5:$M$1500,$Z73,$N$5:$N$1500,$AA$31,$O$5:$O$1500,$AA$32)</f>
        <v>0</v>
      </c>
      <c r="AB73" s="174">
        <f>COUNTIFS($L$5:$L$1500,$Y$69,$M$5:$M$1500,$Z73,$N$5:$N$1500,$AA$31,$O$5:$O$1500,$AB$32)</f>
        <v>0</v>
      </c>
      <c r="AC73" s="174">
        <f>COUNTIFS($L$5:$L$1500,$Y$69,$M$5:$M$1500,$Z73,$N$5:$N$1500,$AA$31,$O$5:$O$1500,$AC$32)</f>
        <v>0</v>
      </c>
      <c r="AD73" s="409"/>
      <c r="AE73" s="409">
        <f t="shared" si="176"/>
        <v>0</v>
      </c>
      <c r="AF73" s="399" t="str">
        <f t="shared" si="177"/>
        <v/>
      </c>
      <c r="AG73" s="174">
        <f>COUNTIFS($L$5:$L$1500,$Y$69,$M$5:$M$1500,$Z73,$N$5:$N$1500,$AG$31,$O$5:$O$1500,AG$32)</f>
        <v>0</v>
      </c>
      <c r="AH73" s="174">
        <f t="shared" si="178"/>
        <v>0</v>
      </c>
      <c r="AI73" s="174">
        <f t="shared" si="178"/>
        <v>0</v>
      </c>
      <c r="AJ73" s="409">
        <f t="shared" si="179"/>
        <v>0</v>
      </c>
      <c r="AK73" s="399" t="str">
        <f t="shared" si="213"/>
        <v/>
      </c>
      <c r="AL73" s="181">
        <f t="shared" si="180"/>
        <v>0</v>
      </c>
      <c r="AM73" s="174">
        <f t="shared" si="180"/>
        <v>0</v>
      </c>
      <c r="AN73" s="174">
        <f t="shared" si="180"/>
        <v>0</v>
      </c>
      <c r="AO73" s="409">
        <f t="shared" si="181"/>
        <v>0</v>
      </c>
      <c r="AP73" s="399" t="str">
        <f t="shared" si="214"/>
        <v/>
      </c>
      <c r="AQ73" s="174">
        <f t="shared" si="182"/>
        <v>0</v>
      </c>
      <c r="AR73" s="174">
        <f t="shared" si="182"/>
        <v>0</v>
      </c>
      <c r="AS73" s="174">
        <f t="shared" si="182"/>
        <v>0</v>
      </c>
      <c r="AT73" s="409">
        <f t="shared" si="183"/>
        <v>0</v>
      </c>
      <c r="AU73" s="399" t="str">
        <f t="shared" si="184"/>
        <v/>
      </c>
      <c r="AV73" s="181">
        <f t="shared" si="185"/>
        <v>0</v>
      </c>
      <c r="AW73" s="174">
        <f t="shared" si="185"/>
        <v>0</v>
      </c>
      <c r="AX73" s="174">
        <f t="shared" si="185"/>
        <v>0</v>
      </c>
      <c r="AY73" s="409">
        <f t="shared" si="186"/>
        <v>0</v>
      </c>
      <c r="AZ73" s="399" t="str">
        <f t="shared" si="187"/>
        <v/>
      </c>
      <c r="BA73" s="174">
        <f t="shared" si="188"/>
        <v>0</v>
      </c>
      <c r="BB73" s="174">
        <f t="shared" si="188"/>
        <v>0</v>
      </c>
      <c r="BC73" s="174">
        <f t="shared" si="188"/>
        <v>0</v>
      </c>
      <c r="BD73" s="409">
        <f t="shared" si="189"/>
        <v>0</v>
      </c>
      <c r="BE73" s="399" t="str">
        <f t="shared" si="190"/>
        <v/>
      </c>
      <c r="BF73" s="377">
        <f t="shared" si="191"/>
        <v>0</v>
      </c>
      <c r="BG73" s="409">
        <f t="shared" si="191"/>
        <v>0</v>
      </c>
      <c r="BH73" s="409">
        <f t="shared" si="191"/>
        <v>0</v>
      </c>
      <c r="BI73" s="409">
        <f t="shared" si="192"/>
        <v>0</v>
      </c>
      <c r="BJ73" s="399" t="str">
        <f t="shared" si="193"/>
        <v/>
      </c>
      <c r="BK73" s="513"/>
      <c r="BL73" s="132">
        <v>5</v>
      </c>
      <c r="BM73" s="174">
        <f>COUNTIFS($L$5:$L$1500,$BK$33,$M$5:$M$1500,$Z73,$N$5:$N$1500,$AA$31,$O$5:$O$1500,$AA$32)</f>
        <v>0</v>
      </c>
      <c r="BN73" s="174">
        <f>COUNTIFS($L$5:$L$1500,$BK$33,$M$5:$M$1500,$Z73,$N$5:$N$1500,$AA$31,$O$5:$O$1500,$AB$32)</f>
        <v>0</v>
      </c>
      <c r="BO73" s="174">
        <f>COUNTIFS($L$5:$L$1500,$BK$33,$M$5:$M$1500,$Z73,$N$5:$N$1500,$AA$31,$O$5:$O$1500,$AC$32)</f>
        <v>0</v>
      </c>
      <c r="BP73" s="174"/>
      <c r="BQ73" s="409">
        <f t="shared" si="194"/>
        <v>0</v>
      </c>
      <c r="BR73" s="399" t="str">
        <f t="shared" si="195"/>
        <v/>
      </c>
      <c r="BS73" s="174">
        <f>COUNTIFS($L$5:$L$1500,$BK$33,$M$5:$M$1500,$Z73,$N$5:$N$1500,$AG$31,$O$5:$O$1500,BS$32)</f>
        <v>0</v>
      </c>
      <c r="BT73" s="174">
        <f t="shared" si="196"/>
        <v>0</v>
      </c>
      <c r="BU73" s="174">
        <f t="shared" si="196"/>
        <v>0</v>
      </c>
      <c r="BV73" s="409">
        <f t="shared" si="197"/>
        <v>0</v>
      </c>
      <c r="BW73" s="399" t="str">
        <f t="shared" si="215"/>
        <v/>
      </c>
      <c r="BX73" s="174">
        <f t="shared" si="198"/>
        <v>0</v>
      </c>
      <c r="BY73" s="174">
        <f t="shared" si="198"/>
        <v>0</v>
      </c>
      <c r="BZ73" s="174">
        <f t="shared" si="198"/>
        <v>0</v>
      </c>
      <c r="CA73" s="409">
        <f t="shared" si="199"/>
        <v>0</v>
      </c>
      <c r="CB73" s="399" t="str">
        <f t="shared" si="216"/>
        <v/>
      </c>
      <c r="CC73" s="174">
        <f t="shared" si="200"/>
        <v>0</v>
      </c>
      <c r="CD73" s="174">
        <f t="shared" si="200"/>
        <v>0</v>
      </c>
      <c r="CE73" s="174">
        <f t="shared" si="200"/>
        <v>0</v>
      </c>
      <c r="CF73" s="409">
        <f t="shared" si="201"/>
        <v>0</v>
      </c>
      <c r="CG73" s="399" t="str">
        <f t="shared" si="217"/>
        <v/>
      </c>
      <c r="CH73" s="181">
        <f t="shared" si="202"/>
        <v>0</v>
      </c>
      <c r="CI73" s="174">
        <f t="shared" si="202"/>
        <v>0</v>
      </c>
      <c r="CJ73" s="174">
        <f t="shared" si="202"/>
        <v>0</v>
      </c>
      <c r="CK73" s="409">
        <f t="shared" si="203"/>
        <v>0</v>
      </c>
      <c r="CL73" s="398" t="str">
        <f t="shared" si="204"/>
        <v/>
      </c>
      <c r="CM73" s="181">
        <f t="shared" si="205"/>
        <v>0</v>
      </c>
      <c r="CN73" s="174">
        <f t="shared" si="205"/>
        <v>0</v>
      </c>
      <c r="CO73" s="174">
        <f t="shared" si="205"/>
        <v>0</v>
      </c>
      <c r="CP73" s="409">
        <f t="shared" si="206"/>
        <v>0</v>
      </c>
      <c r="CQ73" s="399" t="str">
        <f t="shared" si="207"/>
        <v/>
      </c>
      <c r="CR73" s="174">
        <f t="shared" si="208"/>
        <v>0</v>
      </c>
      <c r="CS73" s="174">
        <f t="shared" si="208"/>
        <v>0</v>
      </c>
      <c r="CT73" s="174">
        <f t="shared" si="208"/>
        <v>0</v>
      </c>
      <c r="CU73" s="409">
        <f t="shared" si="209"/>
        <v>0</v>
      </c>
      <c r="CV73" s="399" t="str">
        <f t="shared" si="210"/>
        <v/>
      </c>
      <c r="CW73" s="98"/>
    </row>
    <row r="74" spans="3:101" ht="15.75" thickBot="1" x14ac:dyDescent="0.3">
      <c r="C74" s="380" t="str">
        <f t="shared" ca="1" si="211"/>
        <v/>
      </c>
      <c r="I74" s="409" t="e">
        <f t="shared" ca="1" si="212"/>
        <v>#NAME?</v>
      </c>
      <c r="K74" s="110">
        <f>'1 set'!K74</f>
        <v>0</v>
      </c>
      <c r="L74" s="110" t="str">
        <f>'1 set'!L74</f>
        <v/>
      </c>
      <c r="M74" s="110" t="str">
        <f>'1 set'!M74</f>
        <v/>
      </c>
      <c r="N74" s="110" t="str">
        <f>'1 set'!N74</f>
        <v/>
      </c>
      <c r="O74" s="110" t="str">
        <f>'1 set'!O74</f>
        <v/>
      </c>
      <c r="P74" s="110">
        <f ca="1">'1 set'!P74</f>
        <v>1</v>
      </c>
      <c r="Q74" s="110">
        <f ca="1">'1 set'!Q74</f>
        <v>1</v>
      </c>
      <c r="R74" s="110"/>
      <c r="Y74" s="514"/>
      <c r="Z74" s="168">
        <v>6</v>
      </c>
      <c r="AA74" s="173">
        <f>COUNTIFS($L$5:$L$1500,$Y$69,$M$5:$M$1500,$Z74,$N$5:$N$1500,$AA$31,$O$5:$O$1500,$AA$32)</f>
        <v>0</v>
      </c>
      <c r="AB74" s="173">
        <f>COUNTIFS($L$5:$L$1500,$Y$69,$M$5:$M$1500,$Z74,$N$5:$N$1500,$AA$31,$O$5:$O$1500,$AB$32)</f>
        <v>0</v>
      </c>
      <c r="AC74" s="173">
        <f>COUNTIFS($L$5:$L$1500,$Y$69,$M$5:$M$1500,$Z74,$N$5:$N$1500,$AA$31,$O$5:$O$1500,$AC$32)</f>
        <v>0</v>
      </c>
      <c r="AD74" s="130"/>
      <c r="AE74" s="130">
        <f t="shared" si="176"/>
        <v>0</v>
      </c>
      <c r="AF74" s="137" t="str">
        <f t="shared" si="177"/>
        <v/>
      </c>
      <c r="AG74" s="173">
        <f>COUNTIFS($L$5:$L$1500,$Y$69,$M$5:$M$1500,$Z74,$N$5:$N$1500,$AG$31,$O$5:$O$1500,AG$32)</f>
        <v>0</v>
      </c>
      <c r="AH74" s="173">
        <f t="shared" si="178"/>
        <v>0</v>
      </c>
      <c r="AI74" s="173">
        <f t="shared" si="178"/>
        <v>0</v>
      </c>
      <c r="AJ74" s="130">
        <f t="shared" si="179"/>
        <v>0</v>
      </c>
      <c r="AK74" s="137" t="str">
        <f t="shared" si="213"/>
        <v/>
      </c>
      <c r="AL74" s="182">
        <f t="shared" si="180"/>
        <v>0</v>
      </c>
      <c r="AM74" s="173">
        <f t="shared" si="180"/>
        <v>0</v>
      </c>
      <c r="AN74" s="173">
        <f t="shared" si="180"/>
        <v>0</v>
      </c>
      <c r="AO74" s="130">
        <f t="shared" si="181"/>
        <v>0</v>
      </c>
      <c r="AP74" s="137" t="str">
        <f t="shared" si="214"/>
        <v/>
      </c>
      <c r="AQ74" s="173">
        <f t="shared" si="182"/>
        <v>0</v>
      </c>
      <c r="AR74" s="173">
        <f t="shared" si="182"/>
        <v>0</v>
      </c>
      <c r="AS74" s="173">
        <f t="shared" si="182"/>
        <v>0</v>
      </c>
      <c r="AT74" s="130">
        <f t="shared" si="183"/>
        <v>0</v>
      </c>
      <c r="AU74" s="137" t="str">
        <f t="shared" si="184"/>
        <v/>
      </c>
      <c r="AV74" s="182">
        <f t="shared" si="185"/>
        <v>0</v>
      </c>
      <c r="AW74" s="173">
        <f t="shared" si="185"/>
        <v>0</v>
      </c>
      <c r="AX74" s="173">
        <f t="shared" si="185"/>
        <v>0</v>
      </c>
      <c r="AY74" s="130">
        <f t="shared" si="186"/>
        <v>0</v>
      </c>
      <c r="AZ74" s="164" t="str">
        <f t="shared" si="187"/>
        <v/>
      </c>
      <c r="BA74" s="173">
        <f t="shared" si="188"/>
        <v>0</v>
      </c>
      <c r="BB74" s="173">
        <f t="shared" si="188"/>
        <v>0</v>
      </c>
      <c r="BC74" s="173">
        <f t="shared" si="188"/>
        <v>0</v>
      </c>
      <c r="BD74" s="130">
        <f t="shared" si="189"/>
        <v>0</v>
      </c>
      <c r="BE74" s="164" t="str">
        <f t="shared" si="190"/>
        <v/>
      </c>
      <c r="BF74" s="371">
        <f t="shared" si="191"/>
        <v>0</v>
      </c>
      <c r="BG74" s="130">
        <f t="shared" si="191"/>
        <v>0</v>
      </c>
      <c r="BH74" s="130">
        <f t="shared" si="191"/>
        <v>0</v>
      </c>
      <c r="BI74" s="130">
        <f t="shared" si="192"/>
        <v>0</v>
      </c>
      <c r="BJ74" s="137" t="str">
        <f t="shared" si="193"/>
        <v/>
      </c>
      <c r="BK74" s="514"/>
      <c r="BL74" s="234">
        <v>6</v>
      </c>
      <c r="BM74" s="236">
        <f>COUNTIFS($L$5:$L$1500,$BK$33,$M$5:$M$1500,$Z74,$N$5:$N$1500,$AA$31,$O$5:$O$1500,$AA$32)</f>
        <v>0</v>
      </c>
      <c r="BN74" s="236">
        <f>COUNTIFS($L$5:$L$1500,$BK$33,$M$5:$M$1500,$Z74,$N$5:$N$1500,$AA$31,$O$5:$O$1500,$AB$32)</f>
        <v>0</v>
      </c>
      <c r="BO74" s="236">
        <f>COUNTIFS($L$5:$L$1500,$BK$33,$M$5:$M$1500,$Z74,$N$5:$N$1500,$AA$31,$O$5:$O$1500,$AC$32)</f>
        <v>0</v>
      </c>
      <c r="BP74" s="236"/>
      <c r="BQ74" s="233">
        <f t="shared" si="194"/>
        <v>0</v>
      </c>
      <c r="BR74" s="241" t="str">
        <f t="shared" si="195"/>
        <v/>
      </c>
      <c r="BS74" s="236">
        <f>COUNTIFS($L$5:$L$1500,$BK$33,$M$5:$M$1500,$Z74,$N$5:$N$1500,$AG$31,$O$5:$O$1500,BS$32)</f>
        <v>0</v>
      </c>
      <c r="BT74" s="236">
        <f t="shared" si="196"/>
        <v>0</v>
      </c>
      <c r="BU74" s="236">
        <f t="shared" si="196"/>
        <v>0</v>
      </c>
      <c r="BV74" s="233">
        <f t="shared" si="197"/>
        <v>0</v>
      </c>
      <c r="BW74" s="241" t="str">
        <f t="shared" si="215"/>
        <v/>
      </c>
      <c r="BX74" s="236">
        <f t="shared" si="198"/>
        <v>0</v>
      </c>
      <c r="BY74" s="236">
        <f t="shared" si="198"/>
        <v>0</v>
      </c>
      <c r="BZ74" s="236">
        <f t="shared" si="198"/>
        <v>0</v>
      </c>
      <c r="CA74" s="233">
        <f t="shared" si="199"/>
        <v>0</v>
      </c>
      <c r="CB74" s="240" t="str">
        <f t="shared" si="216"/>
        <v/>
      </c>
      <c r="CC74" s="236">
        <f t="shared" si="200"/>
        <v>0</v>
      </c>
      <c r="CD74" s="236">
        <f t="shared" si="200"/>
        <v>0</v>
      </c>
      <c r="CE74" s="236">
        <f t="shared" si="200"/>
        <v>0</v>
      </c>
      <c r="CF74" s="233">
        <f t="shared" si="201"/>
        <v>0</v>
      </c>
      <c r="CG74" s="240" t="str">
        <f t="shared" si="217"/>
        <v/>
      </c>
      <c r="CH74" s="237">
        <f t="shared" si="202"/>
        <v>0</v>
      </c>
      <c r="CI74" s="236">
        <f t="shared" si="202"/>
        <v>0</v>
      </c>
      <c r="CJ74" s="236">
        <f t="shared" si="202"/>
        <v>0</v>
      </c>
      <c r="CK74" s="233">
        <f t="shared" si="203"/>
        <v>0</v>
      </c>
      <c r="CL74" s="242" t="str">
        <f t="shared" si="204"/>
        <v/>
      </c>
      <c r="CM74" s="238">
        <f t="shared" si="205"/>
        <v>0</v>
      </c>
      <c r="CN74" s="239">
        <f t="shared" si="205"/>
        <v>0</v>
      </c>
      <c r="CO74" s="239">
        <f t="shared" si="205"/>
        <v>0</v>
      </c>
      <c r="CP74" s="235">
        <f t="shared" si="206"/>
        <v>0</v>
      </c>
      <c r="CQ74" s="241" t="str">
        <f t="shared" si="207"/>
        <v/>
      </c>
      <c r="CR74" s="236">
        <f t="shared" si="208"/>
        <v>0</v>
      </c>
      <c r="CS74" s="236">
        <f t="shared" si="208"/>
        <v>0</v>
      </c>
      <c r="CT74" s="236">
        <f t="shared" si="208"/>
        <v>0</v>
      </c>
      <c r="CU74" s="233">
        <f t="shared" si="209"/>
        <v>0</v>
      </c>
      <c r="CV74" s="240" t="str">
        <f t="shared" si="210"/>
        <v/>
      </c>
      <c r="CW74" s="98"/>
    </row>
    <row r="75" spans="3:101" ht="16.5" thickBot="1" x14ac:dyDescent="0.3">
      <c r="C75" s="380" t="str">
        <f t="shared" ca="1" si="211"/>
        <v/>
      </c>
      <c r="I75" s="409" t="e">
        <f t="shared" ca="1" si="212"/>
        <v>#NAME?</v>
      </c>
      <c r="K75" s="110">
        <f>'1 set'!K75</f>
        <v>0</v>
      </c>
      <c r="L75" s="110" t="str">
        <f>'1 set'!L75</f>
        <v/>
      </c>
      <c r="M75" s="110" t="str">
        <f>'1 set'!M75</f>
        <v/>
      </c>
      <c r="N75" s="110" t="str">
        <f>'1 set'!N75</f>
        <v/>
      </c>
      <c r="O75" s="110" t="str">
        <f>'1 set'!O75</f>
        <v/>
      </c>
      <c r="P75" s="110">
        <f ca="1">'1 set'!P75</f>
        <v>1</v>
      </c>
      <c r="Q75" s="110">
        <f ca="1">'1 set'!Q75</f>
        <v>1</v>
      </c>
      <c r="R75" s="110"/>
      <c r="Y75" s="505" t="s">
        <v>130</v>
      </c>
      <c r="Z75" s="506"/>
      <c r="AA75" s="175">
        <f>SUM(AA69:AA74)</f>
        <v>0</v>
      </c>
      <c r="AB75" s="176">
        <f>SUM(AB69:AB74)</f>
        <v>0</v>
      </c>
      <c r="AC75" s="176">
        <f>SUM(AC69:AC74)</f>
        <v>0</v>
      </c>
      <c r="AD75" s="393"/>
      <c r="AE75" s="393">
        <f t="shared" si="176"/>
        <v>0</v>
      </c>
      <c r="AF75" s="138" t="str">
        <f t="shared" si="177"/>
        <v/>
      </c>
      <c r="AG75" s="175">
        <f>SUM(AG69:AG74)</f>
        <v>0</v>
      </c>
      <c r="AH75" s="176">
        <f>SUM(AH69:AH74)</f>
        <v>0</v>
      </c>
      <c r="AI75" s="176">
        <f>SUM(AI69:AI74)</f>
        <v>0</v>
      </c>
      <c r="AJ75" s="393">
        <f t="shared" si="179"/>
        <v>0</v>
      </c>
      <c r="AK75" s="138" t="str">
        <f t="shared" si="213"/>
        <v/>
      </c>
      <c r="AL75" s="175">
        <f>SUM(AL69:AL74)</f>
        <v>0</v>
      </c>
      <c r="AM75" s="176">
        <f>SUM(AM69:AM74)</f>
        <v>0</v>
      </c>
      <c r="AN75" s="176">
        <f>SUM(AN69:AN74)</f>
        <v>0</v>
      </c>
      <c r="AO75" s="393">
        <f t="shared" si="181"/>
        <v>0</v>
      </c>
      <c r="AP75" s="138" t="str">
        <f t="shared" si="214"/>
        <v/>
      </c>
      <c r="AQ75" s="175">
        <f>SUM(AQ69:AQ74)</f>
        <v>0</v>
      </c>
      <c r="AR75" s="176">
        <f>SUM(AR69:AR74)</f>
        <v>0</v>
      </c>
      <c r="AS75" s="176">
        <f>SUM(AS69:AS74)</f>
        <v>0</v>
      </c>
      <c r="AT75" s="393">
        <f t="shared" si="183"/>
        <v>0</v>
      </c>
      <c r="AU75" s="138" t="str">
        <f t="shared" si="184"/>
        <v/>
      </c>
      <c r="AV75" s="175">
        <f>SUM(AV69:AV74)</f>
        <v>0</v>
      </c>
      <c r="AW75" s="176">
        <f>SUM(AW69:AW74)</f>
        <v>0</v>
      </c>
      <c r="AX75" s="176">
        <f>SUM(AX69:AX74)</f>
        <v>0</v>
      </c>
      <c r="AY75" s="393">
        <f t="shared" si="186"/>
        <v>0</v>
      </c>
      <c r="AZ75" s="138" t="str">
        <f t="shared" si="187"/>
        <v/>
      </c>
      <c r="BA75" s="175">
        <f>SUM(BA69:BA74)</f>
        <v>0</v>
      </c>
      <c r="BB75" s="176">
        <f>SUM(BB69:BB74)</f>
        <v>0</v>
      </c>
      <c r="BC75" s="176">
        <f>SUM(BC69:BC74)</f>
        <v>0</v>
      </c>
      <c r="BD75" s="393">
        <f t="shared" si="189"/>
        <v>0</v>
      </c>
      <c r="BE75" s="138" t="str">
        <f t="shared" si="190"/>
        <v/>
      </c>
      <c r="BF75" s="389">
        <f>SUM(BF69:BF74)</f>
        <v>0</v>
      </c>
      <c r="BG75" s="393">
        <f>SUM(BG69:BG74)</f>
        <v>0</v>
      </c>
      <c r="BH75" s="393">
        <f>SUM(BH69:BH74)</f>
        <v>0</v>
      </c>
      <c r="BI75" s="393">
        <f t="shared" si="192"/>
        <v>0</v>
      </c>
      <c r="BJ75" s="138" t="str">
        <f t="shared" si="193"/>
        <v/>
      </c>
      <c r="BK75" s="505" t="s">
        <v>130</v>
      </c>
      <c r="BL75" s="506"/>
      <c r="BM75" s="175">
        <f>SUM(BM69:BM74)</f>
        <v>0</v>
      </c>
      <c r="BN75" s="176">
        <f>COUNTIFS($L$5:$L$1500,$Y$33,$M$5:$M$1500,$Z75,$N$5:$N$1500,$AA$31,$O$5:$O$1500,$AB$32)</f>
        <v>0</v>
      </c>
      <c r="BO75" s="176">
        <f>SUM(BO69:BO74)</f>
        <v>0</v>
      </c>
      <c r="BP75" s="176"/>
      <c r="BQ75" s="393">
        <f t="shared" si="194"/>
        <v>0</v>
      </c>
      <c r="BR75" s="138" t="str">
        <f t="shared" si="195"/>
        <v/>
      </c>
      <c r="BS75" s="175">
        <f>SUM(BS69:BS74)</f>
        <v>0</v>
      </c>
      <c r="BT75" s="176">
        <f>SUM(BT69:BT74)</f>
        <v>0</v>
      </c>
      <c r="BU75" s="176">
        <f>SUM(BU69:BU74)</f>
        <v>0</v>
      </c>
      <c r="BV75" s="393">
        <f t="shared" si="197"/>
        <v>0</v>
      </c>
      <c r="BW75" s="138" t="str">
        <f t="shared" si="215"/>
        <v/>
      </c>
      <c r="BX75" s="175">
        <f>SUM(BX69:BX74)</f>
        <v>0</v>
      </c>
      <c r="BY75" s="176">
        <f>SUM(BZ69:BZ74)</f>
        <v>0</v>
      </c>
      <c r="BZ75" s="176">
        <f>SUM(BZ69:BZ74)</f>
        <v>0</v>
      </c>
      <c r="CA75" s="393">
        <f t="shared" si="199"/>
        <v>0</v>
      </c>
      <c r="CB75" s="138" t="str">
        <f t="shared" si="216"/>
        <v/>
      </c>
      <c r="CC75" s="175">
        <f>SUM(CC69:CC74)</f>
        <v>0</v>
      </c>
      <c r="CD75" s="176">
        <f>SUM(CD69:CD74)</f>
        <v>0</v>
      </c>
      <c r="CE75" s="176">
        <f>SUM(CE69:CE74)</f>
        <v>0</v>
      </c>
      <c r="CF75" s="393">
        <f t="shared" si="201"/>
        <v>0</v>
      </c>
      <c r="CG75" s="138" t="str">
        <f t="shared" si="217"/>
        <v/>
      </c>
      <c r="CH75" s="175">
        <f>SUM(CH69:CH74)</f>
        <v>0</v>
      </c>
      <c r="CI75" s="176">
        <f>SUM(CI69:CI74)</f>
        <v>0</v>
      </c>
      <c r="CJ75" s="176">
        <f>SUM(CJ69:CJ74)</f>
        <v>0</v>
      </c>
      <c r="CK75" s="393">
        <f t="shared" si="203"/>
        <v>0</v>
      </c>
      <c r="CL75" s="138" t="str">
        <f t="shared" si="204"/>
        <v/>
      </c>
      <c r="CM75" s="187">
        <f>SUM(CM69:CM74)</f>
        <v>0</v>
      </c>
      <c r="CN75" s="188">
        <f>SUM(CN69:CN74)</f>
        <v>0</v>
      </c>
      <c r="CO75" s="188">
        <f>SUM(CO69:CO74)</f>
        <v>0</v>
      </c>
      <c r="CP75" s="374">
        <f t="shared" si="206"/>
        <v>0</v>
      </c>
      <c r="CQ75" s="243" t="str">
        <f t="shared" si="207"/>
        <v/>
      </c>
      <c r="CR75" s="175">
        <f>SUM(CR69:CR74)</f>
        <v>0</v>
      </c>
      <c r="CS75" s="176">
        <f>SUM(CS69:CS74)</f>
        <v>0</v>
      </c>
      <c r="CT75" s="176">
        <f>SUM(CT69:CT74)</f>
        <v>0</v>
      </c>
      <c r="CU75" s="393">
        <f t="shared" si="209"/>
        <v>0</v>
      </c>
      <c r="CV75" s="138" t="str">
        <f t="shared" si="210"/>
        <v/>
      </c>
      <c r="CW75" s="98"/>
    </row>
    <row r="76" spans="3:101" ht="15.75" thickBot="1" x14ac:dyDescent="0.3">
      <c r="C76" s="380" t="str">
        <f t="shared" ca="1" si="211"/>
        <v/>
      </c>
      <c r="I76" s="409" t="e">
        <f t="shared" ca="1" si="212"/>
        <v>#NAME?</v>
      </c>
      <c r="K76" s="110">
        <f>'1 set'!K76</f>
        <v>0</v>
      </c>
      <c r="L76" s="110" t="str">
        <f>'1 set'!L76</f>
        <v/>
      </c>
      <c r="M76" s="110" t="str">
        <f>'1 set'!M76</f>
        <v/>
      </c>
      <c r="N76" s="110" t="str">
        <f>'1 set'!N76</f>
        <v/>
      </c>
      <c r="O76" s="110" t="str">
        <f>'1 set'!O76</f>
        <v/>
      </c>
      <c r="P76" s="110">
        <f ca="1">'1 set'!P76</f>
        <v>1</v>
      </c>
      <c r="Q76" s="110">
        <f ca="1">'1 set'!Q76</f>
        <v>1</v>
      </c>
      <c r="R76" s="110"/>
      <c r="Y76" s="379"/>
      <c r="Z76" s="379"/>
      <c r="AA76" s="499" t="str">
        <f>$G$23</f>
        <v>S</v>
      </c>
      <c r="AB76" s="500"/>
      <c r="AC76" s="500"/>
      <c r="AD76" s="500"/>
      <c r="AE76" s="500"/>
      <c r="AF76" s="501"/>
      <c r="AG76" s="499" t="str">
        <f>$G$24</f>
        <v>R</v>
      </c>
      <c r="AH76" s="500"/>
      <c r="AI76" s="500"/>
      <c r="AJ76" s="500"/>
      <c r="AK76" s="501"/>
      <c r="AL76" s="509" t="str">
        <f>$G$26</f>
        <v>D</v>
      </c>
      <c r="AM76" s="510"/>
      <c r="AN76" s="510"/>
      <c r="AO76" s="510"/>
      <c r="AP76" s="511"/>
      <c r="AQ76" s="499" t="str">
        <f>$G$27</f>
        <v>L</v>
      </c>
      <c r="AR76" s="500"/>
      <c r="AS76" s="500"/>
      <c r="AT76" s="500"/>
      <c r="AU76" s="500"/>
      <c r="AV76" s="499" t="str">
        <f>$G$22</f>
        <v>A</v>
      </c>
      <c r="AW76" s="500"/>
      <c r="AX76" s="500"/>
      <c r="AY76" s="500"/>
      <c r="AZ76" s="500"/>
      <c r="BA76" s="499" t="str">
        <f>$G$32</f>
        <v>X</v>
      </c>
      <c r="BB76" s="500"/>
      <c r="BC76" s="500"/>
      <c r="BD76" s="500"/>
      <c r="BE76" s="501"/>
      <c r="BF76" s="500" t="str">
        <f>$G$25</f>
        <v>B</v>
      </c>
      <c r="BG76" s="500"/>
      <c r="BH76" s="500"/>
      <c r="BI76" s="500"/>
      <c r="BJ76" s="501"/>
      <c r="BK76" s="1"/>
      <c r="BL76" s="27"/>
      <c r="BM76" s="499" t="str">
        <f>$G$23</f>
        <v>S</v>
      </c>
      <c r="BN76" s="500"/>
      <c r="BO76" s="500"/>
      <c r="BP76" s="500"/>
      <c r="BQ76" s="500"/>
      <c r="BR76" s="501"/>
      <c r="BS76" s="499" t="str">
        <f>$G$24</f>
        <v>R</v>
      </c>
      <c r="BT76" s="500"/>
      <c r="BU76" s="500"/>
      <c r="BV76" s="500"/>
      <c r="BW76" s="501"/>
      <c r="BX76" s="499" t="str">
        <f>$G$26</f>
        <v>D</v>
      </c>
      <c r="BY76" s="500"/>
      <c r="BZ76" s="500"/>
      <c r="CA76" s="500"/>
      <c r="CB76" s="501"/>
      <c r="CC76" s="499" t="str">
        <f>$G$27</f>
        <v>L</v>
      </c>
      <c r="CD76" s="500"/>
      <c r="CE76" s="500"/>
      <c r="CF76" s="500"/>
      <c r="CG76" s="500"/>
      <c r="CH76" s="499" t="str">
        <f>$G$22</f>
        <v>A</v>
      </c>
      <c r="CI76" s="500"/>
      <c r="CJ76" s="500"/>
      <c r="CK76" s="500"/>
      <c r="CL76" s="501"/>
      <c r="CM76" s="500" t="str">
        <f>$G$32</f>
        <v>X</v>
      </c>
      <c r="CN76" s="500"/>
      <c r="CO76" s="500"/>
      <c r="CP76" s="500"/>
      <c r="CQ76" s="501"/>
      <c r="CR76" s="500" t="str">
        <f>$G$25</f>
        <v>B</v>
      </c>
      <c r="CS76" s="500"/>
      <c r="CT76" s="500"/>
      <c r="CU76" s="500"/>
      <c r="CV76" s="501"/>
      <c r="CW76" s="31"/>
    </row>
    <row r="77" spans="3:101" ht="15.75" thickBot="1" x14ac:dyDescent="0.3">
      <c r="C77" s="380" t="str">
        <f t="shared" ca="1" si="211"/>
        <v/>
      </c>
      <c r="I77" s="409" t="e">
        <f t="shared" ca="1" si="212"/>
        <v>#NAME?</v>
      </c>
      <c r="K77" s="110">
        <f>'1 set'!K77</f>
        <v>0</v>
      </c>
      <c r="L77" s="110" t="str">
        <f>'1 set'!L77</f>
        <v/>
      </c>
      <c r="M77" s="110" t="str">
        <f>'1 set'!M77</f>
        <v/>
      </c>
      <c r="N77" s="110" t="str">
        <f>'1 set'!N77</f>
        <v/>
      </c>
      <c r="O77" s="110" t="str">
        <f>'1 set'!O77</f>
        <v/>
      </c>
      <c r="P77" s="110">
        <f ca="1">'1 set'!P77</f>
        <v>1</v>
      </c>
      <c r="Q77" s="110">
        <f ca="1">'1 set'!Q77</f>
        <v>1</v>
      </c>
      <c r="R77" s="110"/>
      <c r="Y77" s="379"/>
      <c r="Z77" s="125" t="s">
        <v>127</v>
      </c>
      <c r="AA77" s="176" t="str">
        <f>$G$29</f>
        <v>P</v>
      </c>
      <c r="AB77" s="170" t="str">
        <f>$G$31</f>
        <v>C</v>
      </c>
      <c r="AC77" s="170" t="str">
        <f>$G$28</f>
        <v>E</v>
      </c>
      <c r="AD77" s="97"/>
      <c r="AE77" s="392" t="s">
        <v>10</v>
      </c>
      <c r="AF77" s="119" t="s">
        <v>128</v>
      </c>
      <c r="AG77" s="175" t="str">
        <f>$G$30</f>
        <v>EX</v>
      </c>
      <c r="AH77" s="176" t="str">
        <f>$G$31</f>
        <v>C</v>
      </c>
      <c r="AI77" s="176" t="str">
        <f>$G$28</f>
        <v>E</v>
      </c>
      <c r="AJ77" s="393" t="s">
        <v>10</v>
      </c>
      <c r="AK77" s="138" t="s">
        <v>128</v>
      </c>
      <c r="AL77" s="175" t="str">
        <f>$G$30</f>
        <v>EX</v>
      </c>
      <c r="AM77" s="176" t="str">
        <f>$G$31</f>
        <v>C</v>
      </c>
      <c r="AN77" s="176" t="str">
        <f>$G$28</f>
        <v>E</v>
      </c>
      <c r="AO77" s="161" t="s">
        <v>10</v>
      </c>
      <c r="AP77" s="138" t="s">
        <v>128</v>
      </c>
      <c r="AQ77" s="175" t="str">
        <f>$G$30</f>
        <v>EX</v>
      </c>
      <c r="AR77" s="176" t="str">
        <f>$G$31</f>
        <v>C</v>
      </c>
      <c r="AS77" s="176" t="str">
        <f>$G$28</f>
        <v>E</v>
      </c>
      <c r="AT77" s="393" t="s">
        <v>10</v>
      </c>
      <c r="AU77" s="155" t="s">
        <v>128</v>
      </c>
      <c r="AV77" s="175" t="str">
        <f>$G$29</f>
        <v>P</v>
      </c>
      <c r="AW77" s="176" t="str">
        <f>$G$31</f>
        <v>C</v>
      </c>
      <c r="AX77" s="176" t="str">
        <f>$G$28</f>
        <v>E</v>
      </c>
      <c r="AY77" s="393" t="s">
        <v>10</v>
      </c>
      <c r="AZ77" s="138" t="s">
        <v>128</v>
      </c>
      <c r="BA77" s="176" t="str">
        <f>$G$29</f>
        <v>P</v>
      </c>
      <c r="BB77" s="170" t="str">
        <f>$G$31</f>
        <v>C</v>
      </c>
      <c r="BC77" s="176" t="str">
        <f>$G$28</f>
        <v>E</v>
      </c>
      <c r="BD77" s="462" t="s">
        <v>10</v>
      </c>
      <c r="BE77" s="138" t="s">
        <v>128</v>
      </c>
      <c r="BF77" s="176" t="str">
        <f>$G$29</f>
        <v>P</v>
      </c>
      <c r="BG77" s="170" t="str">
        <f>$G$31</f>
        <v>C</v>
      </c>
      <c r="BH77" s="170" t="str">
        <f>$G$28</f>
        <v>E</v>
      </c>
      <c r="BI77" s="392" t="s">
        <v>10</v>
      </c>
      <c r="BJ77" s="138" t="s">
        <v>128</v>
      </c>
      <c r="BK77" s="1"/>
      <c r="BL77" s="125" t="s">
        <v>127</v>
      </c>
      <c r="BM77" s="176" t="str">
        <f>$G$29</f>
        <v>P</v>
      </c>
      <c r="BN77" s="170" t="str">
        <f>$G$31</f>
        <v>C</v>
      </c>
      <c r="BO77" s="170" t="str">
        <f>$G$28</f>
        <v>E</v>
      </c>
      <c r="BP77" s="97"/>
      <c r="BQ77" s="392" t="s">
        <v>10</v>
      </c>
      <c r="BR77" s="119" t="s">
        <v>128</v>
      </c>
      <c r="BS77" s="175" t="str">
        <f>$G$30</f>
        <v>EX</v>
      </c>
      <c r="BT77" s="176" t="str">
        <f>$G$31</f>
        <v>C</v>
      </c>
      <c r="BU77" s="176" t="str">
        <f>$G$28</f>
        <v>E</v>
      </c>
      <c r="BV77" s="393" t="s">
        <v>10</v>
      </c>
      <c r="BW77" s="138" t="s">
        <v>128</v>
      </c>
      <c r="BX77" s="175" t="str">
        <f>$G$30</f>
        <v>EX</v>
      </c>
      <c r="BY77" s="176" t="str">
        <f>$G$31</f>
        <v>C</v>
      </c>
      <c r="BZ77" s="176" t="str">
        <f>$G$28</f>
        <v>E</v>
      </c>
      <c r="CA77" s="161" t="s">
        <v>10</v>
      </c>
      <c r="CB77" s="138" t="s">
        <v>128</v>
      </c>
      <c r="CC77" s="175" t="str">
        <f>$G$30</f>
        <v>EX</v>
      </c>
      <c r="CD77" s="176" t="str">
        <f>$G$31</f>
        <v>C</v>
      </c>
      <c r="CE77" s="176" t="str">
        <f>$G$28</f>
        <v>E</v>
      </c>
      <c r="CF77" s="393" t="s">
        <v>10</v>
      </c>
      <c r="CG77" s="155" t="s">
        <v>128</v>
      </c>
      <c r="CH77" s="175" t="str">
        <f>$G$29</f>
        <v>P</v>
      </c>
      <c r="CI77" s="176" t="str">
        <f>$G$31</f>
        <v>C</v>
      </c>
      <c r="CJ77" s="176" t="str">
        <f>$G$28</f>
        <v>E</v>
      </c>
      <c r="CK77" s="393" t="s">
        <v>10</v>
      </c>
      <c r="CL77" s="138" t="s">
        <v>128</v>
      </c>
      <c r="CM77" s="176" t="str">
        <f>$G$29</f>
        <v>P</v>
      </c>
      <c r="CN77" s="170" t="str">
        <f>$G$31</f>
        <v>C</v>
      </c>
      <c r="CO77" s="170" t="str">
        <f>$G$28</f>
        <v>E</v>
      </c>
      <c r="CP77" s="393" t="s">
        <v>10</v>
      </c>
      <c r="CQ77" s="138" t="s">
        <v>128</v>
      </c>
      <c r="CR77" s="176" t="str">
        <f>$G$29</f>
        <v>P</v>
      </c>
      <c r="CS77" s="170" t="str">
        <f>$G$31</f>
        <v>C</v>
      </c>
      <c r="CT77" s="170" t="str">
        <f>$G$28</f>
        <v>E</v>
      </c>
      <c r="CU77" s="392" t="s">
        <v>10</v>
      </c>
      <c r="CV77" s="138" t="s">
        <v>128</v>
      </c>
      <c r="CW77" s="329"/>
    </row>
    <row r="78" spans="3:101" ht="15.75" customHeight="1" x14ac:dyDescent="0.25">
      <c r="C78" s="380" t="str">
        <f t="shared" ca="1" si="211"/>
        <v/>
      </c>
      <c r="I78" s="409" t="e">
        <f t="shared" ca="1" si="212"/>
        <v>#NAME?</v>
      </c>
      <c r="K78" s="110">
        <f>'1 set'!K78</f>
        <v>0</v>
      </c>
      <c r="L78" s="110" t="str">
        <f>'1 set'!L78</f>
        <v/>
      </c>
      <c r="M78" s="110" t="str">
        <f>'1 set'!M78</f>
        <v/>
      </c>
      <c r="N78" s="110" t="str">
        <f>'1 set'!N78</f>
        <v/>
      </c>
      <c r="O78" s="110" t="str">
        <f>'1 set'!O78</f>
        <v/>
      </c>
      <c r="P78" s="110">
        <f ca="1">'1 set'!P78</f>
        <v>1</v>
      </c>
      <c r="Q78" s="110">
        <f ca="1">'1 set'!Q78</f>
        <v>1</v>
      </c>
      <c r="R78" s="110"/>
      <c r="Y78" s="512">
        <f>F9</f>
        <v>0</v>
      </c>
      <c r="Z78" s="391">
        <v>1</v>
      </c>
      <c r="AA78" s="172">
        <f>COUNTIFS($L$5:$L$1500,$Y$78,$M$5:$M$1500,$Z$33,$N$5:$N$1500,$AA$31,$O$5:$O$1500,$AA$32)</f>
        <v>0</v>
      </c>
      <c r="AB78" s="172">
        <f>COUNTIFS($L$5:$L$1500,$Y$78,$M$5:$M$1500,$Z$33,$N$5:$N$1500,$AA$31,$O$5:$O$1500,AB$32)</f>
        <v>0</v>
      </c>
      <c r="AC78" s="172">
        <f>COUNTIFS($L$5:$L$1500,$Y$78,$M$5:$M$1500,$Z$33,$N$5:$N$1500,$AA$31,$O$5:$O$1500,AC$32)</f>
        <v>0</v>
      </c>
      <c r="AD78" s="97"/>
      <c r="AE78" s="97">
        <f t="shared" ref="AE78:AE84" si="218">SUM(AA78:AC78)</f>
        <v>0</v>
      </c>
      <c r="AF78" s="397" t="str">
        <f t="shared" ref="AF78:AF84" si="219">IF(AE78=0,"",((AA78*4)+(AB78*2)+(AC78*0))/AE78)</f>
        <v/>
      </c>
      <c r="AG78" s="174">
        <f>COUNTIFS($L$5:$L$1500,$Y$78,$M$5:$M$1500,$Z$33,$N$5:$N$1500,$AG$31,$O$5:$O$1500,AG$32)</f>
        <v>0</v>
      </c>
      <c r="AH78" s="174">
        <f t="shared" ref="AH78:AI83" si="220">COUNTIFS($L$5:$L$1500,$Y$78,$M$5:$M$1500,$Z78,$N$5:$N$1500,$AG$31,$O$5:$O$1500,AH$32)</f>
        <v>0</v>
      </c>
      <c r="AI78" s="174">
        <f t="shared" si="220"/>
        <v>0</v>
      </c>
      <c r="AJ78" s="97">
        <f t="shared" ref="AJ78:AJ84" si="221">SUM(AG78:AI78)</f>
        <v>0</v>
      </c>
      <c r="AK78" s="397" t="str">
        <f>IF(AJ78=0,"",((AG78*3)+(AH78*1.5)+(AI78*0))/AJ78)</f>
        <v/>
      </c>
      <c r="AL78" s="181">
        <f t="shared" ref="AL78:AN83" si="222">COUNTIFS($L$5:$L$1500,$Y$78,$M$5:$M$1500,$Z78,$N$5:$N$1500,$AL$31,$O$5:$O$1500,AL$32)</f>
        <v>0</v>
      </c>
      <c r="AM78" s="174">
        <f t="shared" si="222"/>
        <v>0</v>
      </c>
      <c r="AN78" s="174">
        <f t="shared" si="222"/>
        <v>0</v>
      </c>
      <c r="AO78" s="97">
        <f t="shared" ref="AO78:AO84" si="223">SUM(AL78:AN78)</f>
        <v>0</v>
      </c>
      <c r="AP78" s="397" t="str">
        <f>IF(AO78=0,"",((AL78*3)+(AM78*1.5)+(AN78*0))/AO78)</f>
        <v/>
      </c>
      <c r="AQ78" s="174">
        <f t="shared" ref="AQ78:AS83" si="224">COUNTIFS($L$5:$L$1500,$Y$78,$M$5:$M$1500,$Z78,$N$5:$N$1500,$AQ$31,$O$5:$O$1500,AQ$32)</f>
        <v>0</v>
      </c>
      <c r="AR78" s="174">
        <f t="shared" si="224"/>
        <v>0</v>
      </c>
      <c r="AS78" s="174">
        <f t="shared" si="224"/>
        <v>0</v>
      </c>
      <c r="AT78" s="97">
        <f t="shared" ref="AT78:AT84" si="225">SUM(AQ78:AS78)</f>
        <v>0</v>
      </c>
      <c r="AU78" s="397" t="str">
        <f t="shared" ref="AU78:AU83" si="226">IF(AT78=0,"",((AQ78*3)+(AR78*1.5)+(AT78*0))/AT78)</f>
        <v/>
      </c>
      <c r="AV78" s="185">
        <f t="shared" ref="AV78:AX83" si="227">COUNTIFS($L$5:$L$1500,$Y$78,$M$5:$M$1500,$Z78,$N$5:$N$1500,$AV$31,$O$5:$O$1500,AV$32)</f>
        <v>0</v>
      </c>
      <c r="AW78" s="172">
        <f t="shared" si="227"/>
        <v>0</v>
      </c>
      <c r="AX78" s="172">
        <f t="shared" si="227"/>
        <v>0</v>
      </c>
      <c r="AY78" s="97">
        <f t="shared" ref="AY78:AY84" si="228">SUM(AV78:AX78)</f>
        <v>0</v>
      </c>
      <c r="AZ78" s="397" t="str">
        <f t="shared" ref="AZ78:AZ84" si="229">IF(AY78=0,"",((AV78*4)+(AW78*2)+(AX78*0))/AY78)</f>
        <v/>
      </c>
      <c r="BA78" s="185">
        <f t="shared" ref="BA78:BC83" si="230">COUNTIFS($L$5:$L$1500,$Y$78,$M$5:$M$1500,$Z78,$N$5:$N$1500,$BA$31,$O$5:$O$1500,BA$32)</f>
        <v>0</v>
      </c>
      <c r="BB78" s="172">
        <f t="shared" si="230"/>
        <v>0</v>
      </c>
      <c r="BC78" s="174">
        <f t="shared" si="230"/>
        <v>0</v>
      </c>
      <c r="BD78" s="409">
        <f t="shared" ref="BD78:BD84" si="231">SUM(BA78:BC78)</f>
        <v>0</v>
      </c>
      <c r="BE78" s="399" t="str">
        <f t="shared" ref="BE78:BE84" si="232">IF(BD78=0,"",((BA78*4)+(BB78*2)+(BC78*0))/BD78)</f>
        <v/>
      </c>
      <c r="BF78" s="381">
        <f t="shared" ref="BF78:BH83" si="233">COUNTIFS($L$5:$L$1500,$Y$78,$M$5:$M$1500,$Z78,$N$5:$N$1500,$BF$31,$O$5:$O$1500,BF$32)</f>
        <v>0</v>
      </c>
      <c r="BG78" s="97">
        <f t="shared" si="233"/>
        <v>0</v>
      </c>
      <c r="BH78" s="97">
        <f t="shared" si="233"/>
        <v>0</v>
      </c>
      <c r="BI78" s="97">
        <f t="shared" ref="BI78:BI84" si="234">SUM(BF78:BH78)</f>
        <v>0</v>
      </c>
      <c r="BJ78" s="397" t="str">
        <f t="shared" ref="BJ78:BJ84" si="235">IF(BI78=0,"",((BF78*4)+(BG78*2)+(BH78*0))/BI78)</f>
        <v/>
      </c>
      <c r="BK78" s="512">
        <f>H9</f>
        <v>0</v>
      </c>
      <c r="BL78" s="404">
        <v>1</v>
      </c>
      <c r="BM78" s="172">
        <f>COUNTIFS($L$5:$L$1500,$BK$33,$M$5:$M$1500,$Z$33,$N$5:$N$1500,$AA$31,$O$5:$O$1500,$AA$32)</f>
        <v>0</v>
      </c>
      <c r="BN78" s="172">
        <f>COUNTIFS($L$5:$L$1500,$BK$33,$M$5:$M$1500,$Z$33,$N$5:$N$1500,$AA$31,$O$5:$O$1500,BN$32)</f>
        <v>0</v>
      </c>
      <c r="BO78" s="172">
        <f>COUNTIFS($L$5:$L$1500,$BK$33,$M$5:$M$1500,$Z$33,$N$5:$N$1500,$AA$31,$O$5:$O$1500,BO$32)</f>
        <v>0</v>
      </c>
      <c r="BP78" s="172"/>
      <c r="BQ78" s="97">
        <f t="shared" ref="BQ78:BQ84" si="236">SUM(BM78:BO78)</f>
        <v>0</v>
      </c>
      <c r="BR78" s="397" t="str">
        <f t="shared" ref="BR78:BR84" si="237">IF(BQ78=0,"",((BM78*4)+(BN78*2)+(BO78*0))/BQ78)</f>
        <v/>
      </c>
      <c r="BS78" s="174">
        <f>COUNTIFS($L$5:$L$1500,$BK$33,$M$5:$M$1500,$Z$33,$N$5:$N$1500,$AG$31,$O$5:$O$1500,BS$32)</f>
        <v>0</v>
      </c>
      <c r="BT78" s="174">
        <f t="shared" ref="BT78:BU83" si="238">COUNTIFS($L$5:$L$1500,$BK$33,$M$5:$M$1500,$Z78,$N$5:$N$1500,$AG$31,$O$5:$O$1500,BT$32)</f>
        <v>0</v>
      </c>
      <c r="BU78" s="174">
        <f t="shared" si="238"/>
        <v>0</v>
      </c>
      <c r="BV78" s="97">
        <f t="shared" ref="BV78:BV84" si="239">SUM(BS78:BU78)</f>
        <v>0</v>
      </c>
      <c r="BW78" s="397" t="str">
        <f>IF(BV78=0,"",((BS78*3)+(BT78*1.5)+(BU78*0))/BV78)</f>
        <v/>
      </c>
      <c r="BX78" s="174">
        <f t="shared" ref="BX78:BZ83" si="240">COUNTIFS($L$5:$L$1500,$BK$33,$M$5:$M$1500,$Z78,$N$5:$N$1500,$AL$31,$O$5:$O$1500,BX$32)</f>
        <v>0</v>
      </c>
      <c r="BY78" s="174">
        <f t="shared" si="240"/>
        <v>0</v>
      </c>
      <c r="BZ78" s="174">
        <f t="shared" si="240"/>
        <v>0</v>
      </c>
      <c r="CA78" s="97">
        <f t="shared" ref="CA78:CA84" si="241">SUM(BX78:BZ78)</f>
        <v>0</v>
      </c>
      <c r="CB78" s="397" t="str">
        <f>IF(CA78=0,"",((BX78*3)+(BY78*1.5)+(BZ78*0))/CA78)</f>
        <v/>
      </c>
      <c r="CC78" s="174">
        <f t="shared" ref="CC78:CE83" si="242">COUNTIFS($L$5:$L$1500,$BK$33,$M$5:$M$1500,$Z78,$N$5:$N$1500,$AQ$31,$O$5:$O$1500,CC$32)</f>
        <v>0</v>
      </c>
      <c r="CD78" s="174">
        <f t="shared" si="242"/>
        <v>0</v>
      </c>
      <c r="CE78" s="174">
        <f t="shared" si="242"/>
        <v>0</v>
      </c>
      <c r="CF78" s="97">
        <f t="shared" ref="CF78:CF84" si="243">SUM(CC78:CE78)</f>
        <v>0</v>
      </c>
      <c r="CG78" s="397" t="str">
        <f>IF(CF78=0,"",((CC78*3)+(CD78*1.5)+(CE78*0))/CF78)</f>
        <v/>
      </c>
      <c r="CH78" s="185">
        <f t="shared" ref="CH78:CJ83" si="244">COUNTIFS($L$5:$L$1500,$BK$33,$M$5:$M$1500,$Z78,$N$5:$N$1500,$AV$31,$O$5:$O$1500,CH$32)</f>
        <v>0</v>
      </c>
      <c r="CI78" s="172">
        <f t="shared" si="244"/>
        <v>0</v>
      </c>
      <c r="CJ78" s="172">
        <f t="shared" si="244"/>
        <v>0</v>
      </c>
      <c r="CK78" s="97">
        <f t="shared" ref="CK78:CK84" si="245">SUM(CH78:CJ78)</f>
        <v>0</v>
      </c>
      <c r="CL78" s="400" t="str">
        <f t="shared" ref="CL78:CL84" si="246">IF(CK78=0,"",((CH78*4)+(CI78*2)+(CJ78*0))/CK78)</f>
        <v/>
      </c>
      <c r="CM78" s="185">
        <f t="shared" ref="CM78:CO83" si="247">COUNTIFS($L$5:$L$1500,$BK$33,$M$5:$M$1500,$Z78,$N$5:$N$1500,$BA$31,$O$5:$O$1500,CM$32)</f>
        <v>0</v>
      </c>
      <c r="CN78" s="172">
        <f t="shared" si="247"/>
        <v>0</v>
      </c>
      <c r="CO78" s="172">
        <f t="shared" si="247"/>
        <v>0</v>
      </c>
      <c r="CP78" s="97">
        <f t="shared" ref="CP78:CP84" si="248">SUM(CM78:CO78)</f>
        <v>0</v>
      </c>
      <c r="CQ78" s="397" t="str">
        <f t="shared" ref="CQ78:CQ84" si="249">IF(CP78=0,"",((CM78*4)+(CN78*2)+(CO78*0))/CP78)</f>
        <v/>
      </c>
      <c r="CR78" s="172">
        <f t="shared" ref="CR78:CT83" si="250">COUNTIFS($L$5:$L$1500,$BK$33,$M$5:$M$1500,$Z78,$N$5:$N$1500,$BF$31,$O$5:$O$1500,CR$32)</f>
        <v>0</v>
      </c>
      <c r="CS78" s="172">
        <f t="shared" si="250"/>
        <v>0</v>
      </c>
      <c r="CT78" s="172">
        <f t="shared" si="250"/>
        <v>0</v>
      </c>
      <c r="CU78" s="97">
        <f t="shared" ref="CU78:CU84" si="251">SUM(CR78:CT78)</f>
        <v>0</v>
      </c>
      <c r="CV78" s="397" t="str">
        <f t="shared" ref="CV78:CV84" si="252">IF(CU78=0,"",((CR78*4)+(CS78*2)+(CT78*0))/CU78)</f>
        <v/>
      </c>
      <c r="CW78" s="98"/>
    </row>
    <row r="79" spans="3:101" x14ac:dyDescent="0.25">
      <c r="C79" s="380" t="str">
        <f t="shared" ca="1" si="211"/>
        <v/>
      </c>
      <c r="I79" s="409" t="e">
        <f t="shared" ca="1" si="212"/>
        <v>#NAME?</v>
      </c>
      <c r="K79" s="110">
        <f>'1 set'!K79</f>
        <v>0</v>
      </c>
      <c r="L79" s="110" t="str">
        <f>'1 set'!L79</f>
        <v/>
      </c>
      <c r="M79" s="110" t="str">
        <f>'1 set'!M79</f>
        <v/>
      </c>
      <c r="N79" s="110" t="str">
        <f>'1 set'!N79</f>
        <v/>
      </c>
      <c r="O79" s="110" t="str">
        <f>'1 set'!O79</f>
        <v/>
      </c>
      <c r="P79" s="110">
        <f ca="1">'1 set'!P79</f>
        <v>1</v>
      </c>
      <c r="Q79" s="110">
        <f ca="1">'1 set'!Q79</f>
        <v>1</v>
      </c>
      <c r="R79" s="110"/>
      <c r="Y79" s="513"/>
      <c r="Z79" s="129">
        <v>2</v>
      </c>
      <c r="AA79" s="173">
        <f>COUNTIFS($L$5:$L$1500,$Y$78,$M$5:$M$1500,$Z79,$N$5:$N$1500,$AA$31,$O$5:$O$1500,$AA$32)</f>
        <v>0</v>
      </c>
      <c r="AB79" s="173">
        <f>COUNTIFS($L$5:$L$1500,$Y$78,$M$5:$M$1500,$Z79,$N$5:$N$1500,$AA$31,$O$5:$O$1500,$AB$32)</f>
        <v>0</v>
      </c>
      <c r="AC79" s="173">
        <f>COUNTIFS($L$5:$L$1500,$Y$78,$M$5:$M$1500,$Z79,$N$5:$N$1500,$AA$31,$O$5:$O$1500,$AC$32)</f>
        <v>0</v>
      </c>
      <c r="AD79" s="130"/>
      <c r="AE79" s="130">
        <f t="shared" si="218"/>
        <v>0</v>
      </c>
      <c r="AF79" s="137" t="str">
        <f t="shared" si="219"/>
        <v/>
      </c>
      <c r="AG79" s="173">
        <f>COUNTIFS($L$5:$L$1500,$Y$78,$M$5:$M$1500,$Z79,$N$5:$N$1500,$AG$31,$O$5:$O$1500,AG$32)</f>
        <v>0</v>
      </c>
      <c r="AH79" s="173">
        <f t="shared" si="220"/>
        <v>0</v>
      </c>
      <c r="AI79" s="173">
        <f t="shared" si="220"/>
        <v>0</v>
      </c>
      <c r="AJ79" s="130">
        <f t="shared" si="221"/>
        <v>0</v>
      </c>
      <c r="AK79" s="137" t="str">
        <f t="shared" ref="AK79:AK84" si="253">IF(AJ79=0,"",((AG79*3)+(AH79*1.5)+(AI79*0))/AJ79)</f>
        <v/>
      </c>
      <c r="AL79" s="182">
        <f t="shared" si="222"/>
        <v>0</v>
      </c>
      <c r="AM79" s="173">
        <f t="shared" si="222"/>
        <v>0</v>
      </c>
      <c r="AN79" s="173">
        <f t="shared" si="222"/>
        <v>0</v>
      </c>
      <c r="AO79" s="130">
        <f t="shared" si="223"/>
        <v>0</v>
      </c>
      <c r="AP79" s="137" t="str">
        <f t="shared" ref="AP79:AP84" si="254">IF(AO79=0,"",((AL79*3)+(AM79*1.5)+(AN79*0))/AO79)</f>
        <v/>
      </c>
      <c r="AQ79" s="173">
        <f t="shared" si="224"/>
        <v>0</v>
      </c>
      <c r="AR79" s="173">
        <f t="shared" si="224"/>
        <v>0</v>
      </c>
      <c r="AS79" s="173">
        <f t="shared" si="224"/>
        <v>0</v>
      </c>
      <c r="AT79" s="130">
        <f t="shared" si="225"/>
        <v>0</v>
      </c>
      <c r="AU79" s="137" t="str">
        <f t="shared" si="226"/>
        <v/>
      </c>
      <c r="AV79" s="182">
        <f t="shared" si="227"/>
        <v>0</v>
      </c>
      <c r="AW79" s="173">
        <f t="shared" si="227"/>
        <v>0</v>
      </c>
      <c r="AX79" s="173">
        <f t="shared" si="227"/>
        <v>0</v>
      </c>
      <c r="AY79" s="130">
        <f t="shared" si="228"/>
        <v>0</v>
      </c>
      <c r="AZ79" s="137" t="str">
        <f t="shared" si="229"/>
        <v/>
      </c>
      <c r="BA79" s="182">
        <f t="shared" si="230"/>
        <v>0</v>
      </c>
      <c r="BB79" s="173">
        <f t="shared" si="230"/>
        <v>0</v>
      </c>
      <c r="BC79" s="173">
        <f t="shared" si="230"/>
        <v>0</v>
      </c>
      <c r="BD79" s="130">
        <f t="shared" si="231"/>
        <v>0</v>
      </c>
      <c r="BE79" s="137" t="str">
        <f t="shared" si="232"/>
        <v/>
      </c>
      <c r="BF79" s="371">
        <f t="shared" si="233"/>
        <v>0</v>
      </c>
      <c r="BG79" s="130">
        <f t="shared" si="233"/>
        <v>0</v>
      </c>
      <c r="BH79" s="130">
        <f t="shared" si="233"/>
        <v>0</v>
      </c>
      <c r="BI79" s="130">
        <f t="shared" si="234"/>
        <v>0</v>
      </c>
      <c r="BJ79" s="137" t="str">
        <f t="shared" si="235"/>
        <v/>
      </c>
      <c r="BK79" s="513"/>
      <c r="BL79" s="126">
        <v>2</v>
      </c>
      <c r="BM79" s="236">
        <f>COUNTIFS($L$5:$L$1500,$BK$33,$M$5:$M$1500,$Z79,$N$5:$N$1500,$AA$31,$O$5:$O$1500,$AA$32)</f>
        <v>0</v>
      </c>
      <c r="BN79" s="236">
        <f>COUNTIFS($L$5:$L$1500,$BK$33,$M$5:$M$1500,$Z79,$N$5:$N$1500,$AA$31,$O$5:$O$1500,$AB$32)</f>
        <v>0</v>
      </c>
      <c r="BO79" s="236">
        <f>COUNTIFS($L$5:$L$1500,$BK$33,$M$5:$M$1500,$Z79,$N$5:$N$1500,$AA$31,$O$5:$O$1500,$AC$32)</f>
        <v>0</v>
      </c>
      <c r="BP79" s="236"/>
      <c r="BQ79" s="233">
        <f t="shared" si="236"/>
        <v>0</v>
      </c>
      <c r="BR79" s="240" t="str">
        <f t="shared" si="237"/>
        <v/>
      </c>
      <c r="BS79" s="236">
        <f>COUNTIFS($L$5:$L$1500,$BK$33,$M$5:$M$1500,$Z79,$N$5:$N$1500,$AG$31,$O$5:$O$1500,BS$32)</f>
        <v>0</v>
      </c>
      <c r="BT79" s="236">
        <f t="shared" si="238"/>
        <v>0</v>
      </c>
      <c r="BU79" s="236">
        <f t="shared" si="238"/>
        <v>0</v>
      </c>
      <c r="BV79" s="233">
        <f t="shared" si="239"/>
        <v>0</v>
      </c>
      <c r="BW79" s="240" t="str">
        <f t="shared" ref="BW79:BW84" si="255">IF(BV79=0,"",((BS79*3)+(BT79*1.5)+(BU79*0))/BV79)</f>
        <v/>
      </c>
      <c r="BX79" s="236">
        <f t="shared" si="240"/>
        <v>0</v>
      </c>
      <c r="BY79" s="236">
        <f t="shared" si="240"/>
        <v>0</v>
      </c>
      <c r="BZ79" s="236">
        <f t="shared" si="240"/>
        <v>0</v>
      </c>
      <c r="CA79" s="233">
        <f t="shared" si="241"/>
        <v>0</v>
      </c>
      <c r="CB79" s="240" t="str">
        <f t="shared" ref="CB79:CB84" si="256">IF(CA79=0,"",((BX79*3)+(BY79*1.5)+(BZ79*0))/CA79)</f>
        <v/>
      </c>
      <c r="CC79" s="236">
        <f t="shared" si="242"/>
        <v>0</v>
      </c>
      <c r="CD79" s="236">
        <f t="shared" si="242"/>
        <v>0</v>
      </c>
      <c r="CE79" s="236">
        <f t="shared" si="242"/>
        <v>0</v>
      </c>
      <c r="CF79" s="233">
        <f t="shared" si="243"/>
        <v>0</v>
      </c>
      <c r="CG79" s="240" t="str">
        <f t="shared" ref="CG79:CG84" si="257">IF(CF79=0,"",((CC79*3)+(CD79*1.5)+(CE79*0))/CF79)</f>
        <v/>
      </c>
      <c r="CH79" s="237">
        <f t="shared" si="244"/>
        <v>0</v>
      </c>
      <c r="CI79" s="236">
        <f t="shared" si="244"/>
        <v>0</v>
      </c>
      <c r="CJ79" s="236">
        <f t="shared" si="244"/>
        <v>0</v>
      </c>
      <c r="CK79" s="233">
        <f t="shared" si="245"/>
        <v>0</v>
      </c>
      <c r="CL79" s="242" t="str">
        <f t="shared" si="246"/>
        <v/>
      </c>
      <c r="CM79" s="237">
        <f t="shared" si="247"/>
        <v>0</v>
      </c>
      <c r="CN79" s="236">
        <f t="shared" si="247"/>
        <v>0</v>
      </c>
      <c r="CO79" s="236">
        <f t="shared" si="247"/>
        <v>0</v>
      </c>
      <c r="CP79" s="233">
        <f t="shared" si="248"/>
        <v>0</v>
      </c>
      <c r="CQ79" s="240" t="str">
        <f t="shared" si="249"/>
        <v/>
      </c>
      <c r="CR79" s="236">
        <f t="shared" si="250"/>
        <v>0</v>
      </c>
      <c r="CS79" s="236">
        <f t="shared" si="250"/>
        <v>0</v>
      </c>
      <c r="CT79" s="236">
        <f t="shared" si="250"/>
        <v>0</v>
      </c>
      <c r="CU79" s="233">
        <f t="shared" si="251"/>
        <v>0</v>
      </c>
      <c r="CV79" s="240" t="str">
        <f t="shared" si="252"/>
        <v/>
      </c>
      <c r="CW79" s="98"/>
    </row>
    <row r="80" spans="3:101" x14ac:dyDescent="0.25">
      <c r="C80" s="380" t="str">
        <f t="shared" ca="1" si="211"/>
        <v/>
      </c>
      <c r="I80" s="409" t="e">
        <f t="shared" ca="1" si="212"/>
        <v>#NAME?</v>
      </c>
      <c r="K80" s="110">
        <f>'1 set'!K80</f>
        <v>0</v>
      </c>
      <c r="L80" s="110" t="str">
        <f>'1 set'!L80</f>
        <v/>
      </c>
      <c r="M80" s="110" t="str">
        <f>'1 set'!M80</f>
        <v/>
      </c>
      <c r="N80" s="110" t="str">
        <f>'1 set'!N80</f>
        <v/>
      </c>
      <c r="O80" s="110" t="str">
        <f>'1 set'!O80</f>
        <v/>
      </c>
      <c r="P80" s="110">
        <f ca="1">'1 set'!P80</f>
        <v>1</v>
      </c>
      <c r="Q80" s="110">
        <f ca="1">'1 set'!Q80</f>
        <v>1</v>
      </c>
      <c r="R80" s="110"/>
      <c r="Y80" s="513"/>
      <c r="Z80" s="111">
        <v>3</v>
      </c>
      <c r="AA80" s="174">
        <f>COUNTIFS($L$5:$L$1500,$Y$78,$M$5:$M$1500,$Z80,$N$5:$N$1500,$AA$31,$O$5:$O$1500,$AA$32)</f>
        <v>0</v>
      </c>
      <c r="AB80" s="174">
        <f>COUNTIFS($L$5:$L$1500,$Y$78,$M$5:$M$1500,$Z80,$N$5:$N$1500,$AA$31,$O$5:$O$1500,$AB$32)</f>
        <v>0</v>
      </c>
      <c r="AC80" s="174">
        <f>COUNTIFS($L$5:$L$1500,$Y$78,$M$5:$M$1500,$Z80,$N$5:$N$1500,$AA$31,$O$5:$O$1500,$AC$32)</f>
        <v>0</v>
      </c>
      <c r="AD80" s="409"/>
      <c r="AE80" s="409">
        <f t="shared" si="218"/>
        <v>0</v>
      </c>
      <c r="AF80" s="399" t="str">
        <f t="shared" si="219"/>
        <v/>
      </c>
      <c r="AG80" s="174">
        <f>COUNTIFS($L$5:$L$1500,$Y$78,$M$5:$M$1500,$Z80,$N$5:$N$1500,$AG$31,$O$5:$O$1500,AG$32)</f>
        <v>0</v>
      </c>
      <c r="AH80" s="174">
        <f t="shared" si="220"/>
        <v>0</v>
      </c>
      <c r="AI80" s="174">
        <f t="shared" si="220"/>
        <v>0</v>
      </c>
      <c r="AJ80" s="409">
        <f t="shared" si="221"/>
        <v>0</v>
      </c>
      <c r="AK80" s="399" t="str">
        <f t="shared" si="253"/>
        <v/>
      </c>
      <c r="AL80" s="181">
        <f t="shared" si="222"/>
        <v>0</v>
      </c>
      <c r="AM80" s="174">
        <f t="shared" si="222"/>
        <v>0</v>
      </c>
      <c r="AN80" s="174">
        <f t="shared" si="222"/>
        <v>0</v>
      </c>
      <c r="AO80" s="409">
        <f t="shared" si="223"/>
        <v>0</v>
      </c>
      <c r="AP80" s="399" t="str">
        <f t="shared" si="254"/>
        <v/>
      </c>
      <c r="AQ80" s="174">
        <f t="shared" si="224"/>
        <v>0</v>
      </c>
      <c r="AR80" s="174">
        <f t="shared" si="224"/>
        <v>0</v>
      </c>
      <c r="AS80" s="174">
        <f t="shared" si="224"/>
        <v>0</v>
      </c>
      <c r="AT80" s="409">
        <f t="shared" si="225"/>
        <v>0</v>
      </c>
      <c r="AU80" s="399" t="str">
        <f t="shared" si="226"/>
        <v/>
      </c>
      <c r="AV80" s="181">
        <f t="shared" si="227"/>
        <v>0</v>
      </c>
      <c r="AW80" s="174">
        <f t="shared" si="227"/>
        <v>0</v>
      </c>
      <c r="AX80" s="174">
        <f t="shared" si="227"/>
        <v>0</v>
      </c>
      <c r="AY80" s="409">
        <f t="shared" si="228"/>
        <v>0</v>
      </c>
      <c r="AZ80" s="399" t="str">
        <f t="shared" si="229"/>
        <v/>
      </c>
      <c r="BA80" s="181">
        <f t="shared" si="230"/>
        <v>0</v>
      </c>
      <c r="BB80" s="174">
        <f t="shared" si="230"/>
        <v>0</v>
      </c>
      <c r="BC80" s="174">
        <f t="shared" si="230"/>
        <v>0</v>
      </c>
      <c r="BD80" s="409">
        <f t="shared" si="231"/>
        <v>0</v>
      </c>
      <c r="BE80" s="399" t="str">
        <f t="shared" si="232"/>
        <v/>
      </c>
      <c r="BF80" s="377">
        <f t="shared" si="233"/>
        <v>0</v>
      </c>
      <c r="BG80" s="409">
        <f t="shared" si="233"/>
        <v>0</v>
      </c>
      <c r="BH80" s="409">
        <f t="shared" si="233"/>
        <v>0</v>
      </c>
      <c r="BI80" s="409">
        <f t="shared" si="234"/>
        <v>0</v>
      </c>
      <c r="BJ80" s="399" t="str">
        <f t="shared" si="235"/>
        <v/>
      </c>
      <c r="BK80" s="513"/>
      <c r="BL80" s="132">
        <v>3</v>
      </c>
      <c r="BM80" s="174">
        <f>COUNTIFS($L$5:$L$1500,$BK$33,$M$5:$M$1500,$Z80,$N$5:$N$1500,$AA$31,$O$5:$O$1500,$AA$32)</f>
        <v>0</v>
      </c>
      <c r="BN80" s="174">
        <f>COUNTIFS($L$5:$L$1500,$BK$33,$M$5:$M$1500,$Z80,$N$5:$N$1500,$AA$31,$O$5:$O$1500,$AB$32)</f>
        <v>0</v>
      </c>
      <c r="BO80" s="174">
        <f>COUNTIFS($L$5:$L$1500,$BK$33,$M$5:$M$1500,$Z80,$N$5:$N$1500,$AA$31,$O$5:$O$1500,$AC$32)</f>
        <v>0</v>
      </c>
      <c r="BP80" s="174"/>
      <c r="BQ80" s="409">
        <f t="shared" si="236"/>
        <v>0</v>
      </c>
      <c r="BR80" s="399" t="str">
        <f t="shared" si="237"/>
        <v/>
      </c>
      <c r="BS80" s="174">
        <f>COUNTIFS($L$5:$L$1500,$BK$33,$M$5:$M$1500,$Z80,$N$5:$N$1500,$AG$31,$O$5:$O$1500,BS$32)</f>
        <v>0</v>
      </c>
      <c r="BT80" s="174">
        <f t="shared" si="238"/>
        <v>0</v>
      </c>
      <c r="BU80" s="174">
        <f t="shared" si="238"/>
        <v>0</v>
      </c>
      <c r="BV80" s="409">
        <f t="shared" si="239"/>
        <v>0</v>
      </c>
      <c r="BW80" s="399" t="str">
        <f t="shared" si="255"/>
        <v/>
      </c>
      <c r="BX80" s="174">
        <f t="shared" si="240"/>
        <v>0</v>
      </c>
      <c r="BY80" s="174">
        <f t="shared" si="240"/>
        <v>0</v>
      </c>
      <c r="BZ80" s="174">
        <f t="shared" si="240"/>
        <v>0</v>
      </c>
      <c r="CA80" s="409">
        <f t="shared" si="241"/>
        <v>0</v>
      </c>
      <c r="CB80" s="399" t="str">
        <f t="shared" si="256"/>
        <v/>
      </c>
      <c r="CC80" s="174">
        <f t="shared" si="242"/>
        <v>0</v>
      </c>
      <c r="CD80" s="174">
        <f t="shared" si="242"/>
        <v>0</v>
      </c>
      <c r="CE80" s="174">
        <f t="shared" si="242"/>
        <v>0</v>
      </c>
      <c r="CF80" s="409">
        <f t="shared" si="243"/>
        <v>0</v>
      </c>
      <c r="CG80" s="399" t="str">
        <f t="shared" si="257"/>
        <v/>
      </c>
      <c r="CH80" s="181">
        <f t="shared" si="244"/>
        <v>0</v>
      </c>
      <c r="CI80" s="174">
        <f t="shared" si="244"/>
        <v>0</v>
      </c>
      <c r="CJ80" s="174">
        <f t="shared" si="244"/>
        <v>0</v>
      </c>
      <c r="CK80" s="409">
        <f t="shared" si="245"/>
        <v>0</v>
      </c>
      <c r="CL80" s="398" t="str">
        <f t="shared" si="246"/>
        <v/>
      </c>
      <c r="CM80" s="181">
        <f t="shared" si="247"/>
        <v>0</v>
      </c>
      <c r="CN80" s="174">
        <f t="shared" si="247"/>
        <v>0</v>
      </c>
      <c r="CO80" s="174">
        <f t="shared" si="247"/>
        <v>0</v>
      </c>
      <c r="CP80" s="409">
        <f t="shared" si="248"/>
        <v>0</v>
      </c>
      <c r="CQ80" s="399" t="str">
        <f t="shared" si="249"/>
        <v/>
      </c>
      <c r="CR80" s="174">
        <f t="shared" si="250"/>
        <v>0</v>
      </c>
      <c r="CS80" s="174">
        <f t="shared" si="250"/>
        <v>0</v>
      </c>
      <c r="CT80" s="174">
        <f t="shared" si="250"/>
        <v>0</v>
      </c>
      <c r="CU80" s="409">
        <f t="shared" si="251"/>
        <v>0</v>
      </c>
      <c r="CV80" s="399" t="str">
        <f t="shared" si="252"/>
        <v/>
      </c>
      <c r="CW80" s="98"/>
    </row>
    <row r="81" spans="3:101" x14ac:dyDescent="0.25">
      <c r="C81" s="380" t="str">
        <f t="shared" ca="1" si="211"/>
        <v/>
      </c>
      <c r="I81" s="409" t="e">
        <f t="shared" ca="1" si="212"/>
        <v>#NAME?</v>
      </c>
      <c r="K81" s="110">
        <f>'1 set'!K81</f>
        <v>0</v>
      </c>
      <c r="L81" s="110" t="str">
        <f>'1 set'!L81</f>
        <v/>
      </c>
      <c r="M81" s="110" t="str">
        <f>'1 set'!M81</f>
        <v/>
      </c>
      <c r="N81" s="110" t="str">
        <f>'1 set'!N81</f>
        <v/>
      </c>
      <c r="O81" s="110" t="str">
        <f>'1 set'!O81</f>
        <v/>
      </c>
      <c r="P81" s="110">
        <f ca="1">'1 set'!P81</f>
        <v>1</v>
      </c>
      <c r="Q81" s="110">
        <f ca="1">'1 set'!Q81</f>
        <v>1</v>
      </c>
      <c r="R81" s="110"/>
      <c r="Y81" s="513"/>
      <c r="Z81" s="129">
        <v>4</v>
      </c>
      <c r="AA81" s="173">
        <f>COUNTIFS($L$5:$L$1500,$Y$78,$M$5:$M$1500,$Z81,$N$5:$N$1500,$AA$31,$O$5:$O$1500,$AA$32)</f>
        <v>0</v>
      </c>
      <c r="AB81" s="173">
        <f>COUNTIFS($L$5:$L$1500,$Y$78,$M$5:$M$1500,$Z81,$N$5:$N$1500,$AA$31,$O$5:$O$1500,$AB$32)</f>
        <v>0</v>
      </c>
      <c r="AC81" s="173">
        <f>COUNTIFS($L$5:$L$1500,$Y$78,$M$5:$M$1500,$Z81,$N$5:$N$1500,$AA$31,$O$5:$O$1500,$AC$32)</f>
        <v>0</v>
      </c>
      <c r="AD81" s="130"/>
      <c r="AE81" s="130">
        <f t="shared" si="218"/>
        <v>0</v>
      </c>
      <c r="AF81" s="137" t="str">
        <f t="shared" si="219"/>
        <v/>
      </c>
      <c r="AG81" s="173">
        <f>COUNTIFS($L$5:$L$1500,$Y$78,$M$5:$M$1500,$Z81,$N$5:$N$1500,$AG$31,$O$5:$O$1500,AG$32)</f>
        <v>0</v>
      </c>
      <c r="AH81" s="173">
        <f t="shared" si="220"/>
        <v>0</v>
      </c>
      <c r="AI81" s="173">
        <f t="shared" si="220"/>
        <v>0</v>
      </c>
      <c r="AJ81" s="130">
        <f t="shared" si="221"/>
        <v>0</v>
      </c>
      <c r="AK81" s="137" t="str">
        <f t="shared" si="253"/>
        <v/>
      </c>
      <c r="AL81" s="182">
        <f t="shared" si="222"/>
        <v>0</v>
      </c>
      <c r="AM81" s="173">
        <f t="shared" si="222"/>
        <v>0</v>
      </c>
      <c r="AN81" s="173">
        <f t="shared" si="222"/>
        <v>0</v>
      </c>
      <c r="AO81" s="130">
        <f t="shared" si="223"/>
        <v>0</v>
      </c>
      <c r="AP81" s="137" t="str">
        <f t="shared" si="254"/>
        <v/>
      </c>
      <c r="AQ81" s="173">
        <f t="shared" si="224"/>
        <v>0</v>
      </c>
      <c r="AR81" s="173">
        <f t="shared" si="224"/>
        <v>0</v>
      </c>
      <c r="AS81" s="173">
        <f t="shared" si="224"/>
        <v>0</v>
      </c>
      <c r="AT81" s="130">
        <f t="shared" si="225"/>
        <v>0</v>
      </c>
      <c r="AU81" s="137" t="str">
        <f t="shared" si="226"/>
        <v/>
      </c>
      <c r="AV81" s="182">
        <f t="shared" si="227"/>
        <v>0</v>
      </c>
      <c r="AW81" s="173">
        <f t="shared" si="227"/>
        <v>0</v>
      </c>
      <c r="AX81" s="173">
        <f t="shared" si="227"/>
        <v>0</v>
      </c>
      <c r="AY81" s="130">
        <f t="shared" si="228"/>
        <v>0</v>
      </c>
      <c r="AZ81" s="137" t="str">
        <f t="shared" si="229"/>
        <v/>
      </c>
      <c r="BA81" s="182">
        <f t="shared" si="230"/>
        <v>0</v>
      </c>
      <c r="BB81" s="173">
        <f t="shared" si="230"/>
        <v>0</v>
      </c>
      <c r="BC81" s="173">
        <f t="shared" si="230"/>
        <v>0</v>
      </c>
      <c r="BD81" s="130">
        <f t="shared" si="231"/>
        <v>0</v>
      </c>
      <c r="BE81" s="137" t="str">
        <f t="shared" si="232"/>
        <v/>
      </c>
      <c r="BF81" s="371">
        <f t="shared" si="233"/>
        <v>0</v>
      </c>
      <c r="BG81" s="130">
        <f t="shared" si="233"/>
        <v>0</v>
      </c>
      <c r="BH81" s="130">
        <f t="shared" si="233"/>
        <v>0</v>
      </c>
      <c r="BI81" s="130">
        <f t="shared" si="234"/>
        <v>0</v>
      </c>
      <c r="BJ81" s="137" t="str">
        <f t="shared" si="235"/>
        <v/>
      </c>
      <c r="BK81" s="513"/>
      <c r="BL81" s="126">
        <v>4</v>
      </c>
      <c r="BM81" s="236">
        <f>COUNTIFS($L$5:$L$1500,$BK$33,$M$5:$M$1500,$Z81,$N$5:$N$1500,$AA$31,$O$5:$O$1500,$AA$32)</f>
        <v>0</v>
      </c>
      <c r="BN81" s="236">
        <f>COUNTIFS($L$5:$L$1500,$BK$33,$M$5:$M$1500,$Z81,$N$5:$N$1500,$AA$31,$O$5:$O$1500,$AB$32)</f>
        <v>0</v>
      </c>
      <c r="BO81" s="236">
        <f>COUNTIFS($L$5:$L$1500,$BK$33,$M$5:$M$1500,$Z81,$N$5:$N$1500,$AA$31,$O$5:$O$1500,$AC$32)</f>
        <v>0</v>
      </c>
      <c r="BP81" s="236"/>
      <c r="BQ81" s="233">
        <f t="shared" si="236"/>
        <v>0</v>
      </c>
      <c r="BR81" s="240" t="str">
        <f t="shared" si="237"/>
        <v/>
      </c>
      <c r="BS81" s="236">
        <f>COUNTIFS($L$5:$L$1500,$BK$33,$M$5:$M$1500,$Z81,$N$5:$N$1500,$AG$31,$O$5:$O$1500,BS$32)</f>
        <v>0</v>
      </c>
      <c r="BT81" s="236">
        <f t="shared" si="238"/>
        <v>0</v>
      </c>
      <c r="BU81" s="236">
        <f t="shared" si="238"/>
        <v>0</v>
      </c>
      <c r="BV81" s="233">
        <f t="shared" si="239"/>
        <v>0</v>
      </c>
      <c r="BW81" s="240" t="str">
        <f t="shared" si="255"/>
        <v/>
      </c>
      <c r="BX81" s="236">
        <f t="shared" si="240"/>
        <v>0</v>
      </c>
      <c r="BY81" s="236">
        <f t="shared" si="240"/>
        <v>0</v>
      </c>
      <c r="BZ81" s="236">
        <f t="shared" si="240"/>
        <v>0</v>
      </c>
      <c r="CA81" s="233">
        <f t="shared" si="241"/>
        <v>0</v>
      </c>
      <c r="CB81" s="240" t="str">
        <f t="shared" si="256"/>
        <v/>
      </c>
      <c r="CC81" s="236">
        <f t="shared" si="242"/>
        <v>0</v>
      </c>
      <c r="CD81" s="236">
        <f t="shared" si="242"/>
        <v>0</v>
      </c>
      <c r="CE81" s="236">
        <f t="shared" si="242"/>
        <v>0</v>
      </c>
      <c r="CF81" s="233">
        <f t="shared" si="243"/>
        <v>0</v>
      </c>
      <c r="CG81" s="240" t="str">
        <f t="shared" si="257"/>
        <v/>
      </c>
      <c r="CH81" s="237">
        <f t="shared" si="244"/>
        <v>0</v>
      </c>
      <c r="CI81" s="236">
        <f t="shared" si="244"/>
        <v>0</v>
      </c>
      <c r="CJ81" s="236">
        <f t="shared" si="244"/>
        <v>0</v>
      </c>
      <c r="CK81" s="233">
        <f t="shared" si="245"/>
        <v>0</v>
      </c>
      <c r="CL81" s="242" t="str">
        <f t="shared" si="246"/>
        <v/>
      </c>
      <c r="CM81" s="237">
        <f t="shared" si="247"/>
        <v>0</v>
      </c>
      <c r="CN81" s="236">
        <f t="shared" si="247"/>
        <v>0</v>
      </c>
      <c r="CO81" s="236">
        <f t="shared" si="247"/>
        <v>0</v>
      </c>
      <c r="CP81" s="233">
        <f t="shared" si="248"/>
        <v>0</v>
      </c>
      <c r="CQ81" s="240" t="str">
        <f t="shared" si="249"/>
        <v/>
      </c>
      <c r="CR81" s="236">
        <f t="shared" si="250"/>
        <v>0</v>
      </c>
      <c r="CS81" s="236">
        <f t="shared" si="250"/>
        <v>0</v>
      </c>
      <c r="CT81" s="236">
        <f t="shared" si="250"/>
        <v>0</v>
      </c>
      <c r="CU81" s="233">
        <f t="shared" si="251"/>
        <v>0</v>
      </c>
      <c r="CV81" s="240" t="str">
        <f t="shared" si="252"/>
        <v/>
      </c>
      <c r="CW81" s="98"/>
    </row>
    <row r="82" spans="3:101" x14ac:dyDescent="0.25">
      <c r="C82" s="380" t="str">
        <f t="shared" ca="1" si="211"/>
        <v/>
      </c>
      <c r="I82" s="409" t="e">
        <f t="shared" ca="1" si="212"/>
        <v>#NAME?</v>
      </c>
      <c r="K82" s="110">
        <f>'1 set'!K82</f>
        <v>0</v>
      </c>
      <c r="L82" s="110" t="str">
        <f>'1 set'!L82</f>
        <v/>
      </c>
      <c r="M82" s="110" t="str">
        <f>'1 set'!M82</f>
        <v/>
      </c>
      <c r="N82" s="110" t="str">
        <f>'1 set'!N82</f>
        <v/>
      </c>
      <c r="O82" s="110" t="str">
        <f>'1 set'!O82</f>
        <v/>
      </c>
      <c r="P82" s="110">
        <f ca="1">'1 set'!P82</f>
        <v>1</v>
      </c>
      <c r="Q82" s="110">
        <f ca="1">'1 set'!Q82</f>
        <v>1</v>
      </c>
      <c r="R82" s="110"/>
      <c r="Y82" s="513"/>
      <c r="Z82" s="111">
        <v>5</v>
      </c>
      <c r="AA82" s="174">
        <f>COUNTIFS($L$5:$L$1500,$Y$78,$M$5:$M$1500,$Z82,$N$5:$N$1500,$AA$31,$O$5:$O$1500,$AA$32)</f>
        <v>0</v>
      </c>
      <c r="AB82" s="174">
        <f>COUNTIFS($L$5:$L$1500,$Y$78,$M$5:$M$1500,$Z82,$N$5:$N$1500,$AA$31,$O$5:$O$1500,$AB$32)</f>
        <v>0</v>
      </c>
      <c r="AC82" s="174">
        <f>COUNTIFS($L$5:$L$1500,$Y$78,$M$5:$M$1500,$Z82,$N$5:$N$1500,$AA$31,$O$5:$O$1500,$AC$32)</f>
        <v>0</v>
      </c>
      <c r="AD82" s="409"/>
      <c r="AE82" s="409">
        <f t="shared" si="218"/>
        <v>0</v>
      </c>
      <c r="AF82" s="399" t="str">
        <f t="shared" si="219"/>
        <v/>
      </c>
      <c r="AG82" s="174">
        <f>COUNTIFS($L$5:$L$1500,$Y$78,$M$5:$M$1500,$Z82,$N$5:$N$1500,$AG$31,$O$5:$O$1500,AG$32)</f>
        <v>0</v>
      </c>
      <c r="AH82" s="174">
        <f t="shared" si="220"/>
        <v>0</v>
      </c>
      <c r="AI82" s="174">
        <f t="shared" si="220"/>
        <v>0</v>
      </c>
      <c r="AJ82" s="409">
        <f t="shared" si="221"/>
        <v>0</v>
      </c>
      <c r="AK82" s="399" t="str">
        <f t="shared" si="253"/>
        <v/>
      </c>
      <c r="AL82" s="181">
        <f t="shared" si="222"/>
        <v>0</v>
      </c>
      <c r="AM82" s="174">
        <f t="shared" si="222"/>
        <v>0</v>
      </c>
      <c r="AN82" s="174">
        <f t="shared" si="222"/>
        <v>0</v>
      </c>
      <c r="AO82" s="409">
        <f t="shared" si="223"/>
        <v>0</v>
      </c>
      <c r="AP82" s="399" t="str">
        <f t="shared" si="254"/>
        <v/>
      </c>
      <c r="AQ82" s="174">
        <f t="shared" si="224"/>
        <v>0</v>
      </c>
      <c r="AR82" s="174">
        <f t="shared" si="224"/>
        <v>0</v>
      </c>
      <c r="AS82" s="174">
        <f t="shared" si="224"/>
        <v>0</v>
      </c>
      <c r="AT82" s="409">
        <f t="shared" si="225"/>
        <v>0</v>
      </c>
      <c r="AU82" s="399" t="str">
        <f t="shared" si="226"/>
        <v/>
      </c>
      <c r="AV82" s="181">
        <f t="shared" si="227"/>
        <v>0</v>
      </c>
      <c r="AW82" s="174">
        <f t="shared" si="227"/>
        <v>0</v>
      </c>
      <c r="AX82" s="174">
        <f t="shared" si="227"/>
        <v>0</v>
      </c>
      <c r="AY82" s="409">
        <f t="shared" si="228"/>
        <v>0</v>
      </c>
      <c r="AZ82" s="399" t="str">
        <f t="shared" si="229"/>
        <v/>
      </c>
      <c r="BA82" s="181">
        <f t="shared" si="230"/>
        <v>0</v>
      </c>
      <c r="BB82" s="174">
        <f t="shared" si="230"/>
        <v>0</v>
      </c>
      <c r="BC82" s="174">
        <f t="shared" si="230"/>
        <v>0</v>
      </c>
      <c r="BD82" s="409">
        <f t="shared" si="231"/>
        <v>0</v>
      </c>
      <c r="BE82" s="399" t="str">
        <f t="shared" si="232"/>
        <v/>
      </c>
      <c r="BF82" s="377">
        <f t="shared" si="233"/>
        <v>0</v>
      </c>
      <c r="BG82" s="409">
        <f t="shared" si="233"/>
        <v>0</v>
      </c>
      <c r="BH82" s="409">
        <f t="shared" si="233"/>
        <v>0</v>
      </c>
      <c r="BI82" s="409">
        <f t="shared" si="234"/>
        <v>0</v>
      </c>
      <c r="BJ82" s="399" t="str">
        <f t="shared" si="235"/>
        <v/>
      </c>
      <c r="BK82" s="513"/>
      <c r="BL82" s="132">
        <v>5</v>
      </c>
      <c r="BM82" s="174">
        <f>COUNTIFS($L$5:$L$1500,$BK$33,$M$5:$M$1500,$Z82,$N$5:$N$1500,$AA$31,$O$5:$O$1500,$AA$32)</f>
        <v>0</v>
      </c>
      <c r="BN82" s="174">
        <f>COUNTIFS($L$5:$L$1500,$BK$33,$M$5:$M$1500,$Z82,$N$5:$N$1500,$AA$31,$O$5:$O$1500,$AB$32)</f>
        <v>0</v>
      </c>
      <c r="BO82" s="174">
        <f>COUNTIFS($L$5:$L$1500,$BK$33,$M$5:$M$1500,$Z82,$N$5:$N$1500,$AA$31,$O$5:$O$1500,$AC$32)</f>
        <v>0</v>
      </c>
      <c r="BP82" s="174"/>
      <c r="BQ82" s="409">
        <f t="shared" si="236"/>
        <v>0</v>
      </c>
      <c r="BR82" s="399" t="str">
        <f t="shared" si="237"/>
        <v/>
      </c>
      <c r="BS82" s="174">
        <f>COUNTIFS($L$5:$L$1500,$BK$33,$M$5:$M$1500,$Z82,$N$5:$N$1500,$AG$31,$O$5:$O$1500,BS$32)</f>
        <v>0</v>
      </c>
      <c r="BT82" s="174">
        <f t="shared" si="238"/>
        <v>0</v>
      </c>
      <c r="BU82" s="174">
        <f t="shared" si="238"/>
        <v>0</v>
      </c>
      <c r="BV82" s="409">
        <f t="shared" si="239"/>
        <v>0</v>
      </c>
      <c r="BW82" s="399" t="str">
        <f t="shared" si="255"/>
        <v/>
      </c>
      <c r="BX82" s="174">
        <f t="shared" si="240"/>
        <v>0</v>
      </c>
      <c r="BY82" s="174">
        <f t="shared" si="240"/>
        <v>0</v>
      </c>
      <c r="BZ82" s="174">
        <f t="shared" si="240"/>
        <v>0</v>
      </c>
      <c r="CA82" s="409">
        <f t="shared" si="241"/>
        <v>0</v>
      </c>
      <c r="CB82" s="399" t="str">
        <f t="shared" si="256"/>
        <v/>
      </c>
      <c r="CC82" s="174">
        <f t="shared" si="242"/>
        <v>0</v>
      </c>
      <c r="CD82" s="174">
        <f t="shared" si="242"/>
        <v>0</v>
      </c>
      <c r="CE82" s="174">
        <f t="shared" si="242"/>
        <v>0</v>
      </c>
      <c r="CF82" s="409">
        <f t="shared" si="243"/>
        <v>0</v>
      </c>
      <c r="CG82" s="399" t="str">
        <f t="shared" si="257"/>
        <v/>
      </c>
      <c r="CH82" s="181">
        <f t="shared" si="244"/>
        <v>0</v>
      </c>
      <c r="CI82" s="174">
        <f t="shared" si="244"/>
        <v>0</v>
      </c>
      <c r="CJ82" s="174">
        <f t="shared" si="244"/>
        <v>0</v>
      </c>
      <c r="CK82" s="409">
        <f t="shared" si="245"/>
        <v>0</v>
      </c>
      <c r="CL82" s="398" t="str">
        <f t="shared" si="246"/>
        <v/>
      </c>
      <c r="CM82" s="181">
        <f t="shared" si="247"/>
        <v>0</v>
      </c>
      <c r="CN82" s="174">
        <f t="shared" si="247"/>
        <v>0</v>
      </c>
      <c r="CO82" s="174">
        <f t="shared" si="247"/>
        <v>0</v>
      </c>
      <c r="CP82" s="409">
        <f t="shared" si="248"/>
        <v>0</v>
      </c>
      <c r="CQ82" s="399" t="str">
        <f t="shared" si="249"/>
        <v/>
      </c>
      <c r="CR82" s="174">
        <f t="shared" si="250"/>
        <v>0</v>
      </c>
      <c r="CS82" s="174">
        <f t="shared" si="250"/>
        <v>0</v>
      </c>
      <c r="CT82" s="174">
        <f t="shared" si="250"/>
        <v>0</v>
      </c>
      <c r="CU82" s="409">
        <f t="shared" si="251"/>
        <v>0</v>
      </c>
      <c r="CV82" s="399" t="str">
        <f t="shared" si="252"/>
        <v/>
      </c>
      <c r="CW82" s="98"/>
    </row>
    <row r="83" spans="3:101" ht="15.75" thickBot="1" x14ac:dyDescent="0.3">
      <c r="C83" s="380" t="str">
        <f t="shared" ca="1" si="211"/>
        <v/>
      </c>
      <c r="I83" s="409" t="e">
        <f t="shared" ca="1" si="212"/>
        <v>#NAME?</v>
      </c>
      <c r="K83" s="110">
        <f>'1 set'!K83</f>
        <v>0</v>
      </c>
      <c r="L83" s="110" t="str">
        <f>'1 set'!L83</f>
        <v/>
      </c>
      <c r="M83" s="110" t="str">
        <f>'1 set'!M83</f>
        <v/>
      </c>
      <c r="N83" s="110" t="str">
        <f>'1 set'!N83</f>
        <v/>
      </c>
      <c r="O83" s="110" t="str">
        <f>'1 set'!O83</f>
        <v/>
      </c>
      <c r="P83" s="110">
        <f ca="1">'1 set'!P83</f>
        <v>1</v>
      </c>
      <c r="Q83" s="110">
        <f ca="1">'1 set'!Q83</f>
        <v>1</v>
      </c>
      <c r="R83" s="110"/>
      <c r="Y83" s="514"/>
      <c r="Z83" s="168">
        <v>6</v>
      </c>
      <c r="AA83" s="173">
        <f>COUNTIFS($L$5:$L$1500,$Y$78,$M$5:$M$1500,$Z83,$N$5:$N$1500,$AA$31,$O$5:$O$1500,$AA$32)</f>
        <v>0</v>
      </c>
      <c r="AB83" s="173">
        <f>COUNTIFS($L$5:$L$1500,$Y$78,$M$5:$M$1500,$Z83,$N$5:$N$1500,$AA$31,$O$5:$O$1500,$AB$32)</f>
        <v>0</v>
      </c>
      <c r="AC83" s="173">
        <f>COUNTIFS($L$5:$L$1500,$Y$78,$M$5:$M$1500,$Z83,$N$5:$N$1500,$AA$31,$O$5:$O$1500,$AC$32)</f>
        <v>0</v>
      </c>
      <c r="AD83" s="130"/>
      <c r="AE83" s="130">
        <f t="shared" si="218"/>
        <v>0</v>
      </c>
      <c r="AF83" s="137" t="str">
        <f t="shared" si="219"/>
        <v/>
      </c>
      <c r="AG83" s="173">
        <f>COUNTIFS($L$5:$L$1500,$Y$78,$M$5:$M$1500,$Z83,$N$5:$N$1500,$AG$31,$O$5:$O$1500,AG$32)</f>
        <v>0</v>
      </c>
      <c r="AH83" s="173">
        <f t="shared" si="220"/>
        <v>0</v>
      </c>
      <c r="AI83" s="173">
        <f t="shared" si="220"/>
        <v>0</v>
      </c>
      <c r="AJ83" s="130">
        <f t="shared" si="221"/>
        <v>0</v>
      </c>
      <c r="AK83" s="137" t="str">
        <f t="shared" si="253"/>
        <v/>
      </c>
      <c r="AL83" s="182">
        <f t="shared" si="222"/>
        <v>0</v>
      </c>
      <c r="AM83" s="173">
        <f t="shared" si="222"/>
        <v>0</v>
      </c>
      <c r="AN83" s="173">
        <f t="shared" si="222"/>
        <v>0</v>
      </c>
      <c r="AO83" s="130">
        <f t="shared" si="223"/>
        <v>0</v>
      </c>
      <c r="AP83" s="137" t="str">
        <f t="shared" si="254"/>
        <v/>
      </c>
      <c r="AQ83" s="173">
        <f t="shared" si="224"/>
        <v>0</v>
      </c>
      <c r="AR83" s="173">
        <f t="shared" si="224"/>
        <v>0</v>
      </c>
      <c r="AS83" s="173">
        <f t="shared" si="224"/>
        <v>0</v>
      </c>
      <c r="AT83" s="130">
        <f t="shared" si="225"/>
        <v>0</v>
      </c>
      <c r="AU83" s="137" t="str">
        <f t="shared" si="226"/>
        <v/>
      </c>
      <c r="AV83" s="182">
        <f t="shared" si="227"/>
        <v>0</v>
      </c>
      <c r="AW83" s="173">
        <f t="shared" si="227"/>
        <v>0</v>
      </c>
      <c r="AX83" s="173">
        <f t="shared" si="227"/>
        <v>0</v>
      </c>
      <c r="AY83" s="130">
        <f t="shared" si="228"/>
        <v>0</v>
      </c>
      <c r="AZ83" s="137" t="str">
        <f t="shared" si="229"/>
        <v/>
      </c>
      <c r="BA83" s="183">
        <f t="shared" si="230"/>
        <v>0</v>
      </c>
      <c r="BB83" s="184">
        <f t="shared" si="230"/>
        <v>0</v>
      </c>
      <c r="BC83" s="173">
        <f t="shared" si="230"/>
        <v>0</v>
      </c>
      <c r="BD83" s="153">
        <f t="shared" si="231"/>
        <v>0</v>
      </c>
      <c r="BE83" s="164" t="str">
        <f t="shared" si="232"/>
        <v/>
      </c>
      <c r="BF83" s="371">
        <f t="shared" si="233"/>
        <v>0</v>
      </c>
      <c r="BG83" s="130">
        <f t="shared" si="233"/>
        <v>0</v>
      </c>
      <c r="BH83" s="130">
        <f t="shared" si="233"/>
        <v>0</v>
      </c>
      <c r="BI83" s="130">
        <f t="shared" si="234"/>
        <v>0</v>
      </c>
      <c r="BJ83" s="137" t="str">
        <f t="shared" si="235"/>
        <v/>
      </c>
      <c r="BK83" s="514"/>
      <c r="BL83" s="234">
        <v>6</v>
      </c>
      <c r="BM83" s="236">
        <f>COUNTIFS($L$5:$L$1500,$BK$33,$M$5:$M$1500,$Z83,$N$5:$N$1500,$AA$31,$O$5:$O$1500,$AA$32)</f>
        <v>0</v>
      </c>
      <c r="BN83" s="236">
        <f>COUNTIFS($L$5:$L$1500,$BK$33,$M$5:$M$1500,$Z83,$N$5:$N$1500,$AA$31,$O$5:$O$1500,$AB$32)</f>
        <v>0</v>
      </c>
      <c r="BO83" s="236">
        <f>COUNTIFS($L$5:$L$1500,$BK$33,$M$5:$M$1500,$Z83,$N$5:$N$1500,$AA$31,$O$5:$O$1500,$AC$32)</f>
        <v>0</v>
      </c>
      <c r="BP83" s="236"/>
      <c r="BQ83" s="233">
        <f t="shared" si="236"/>
        <v>0</v>
      </c>
      <c r="BR83" s="241" t="str">
        <f t="shared" si="237"/>
        <v/>
      </c>
      <c r="BS83" s="236">
        <f>COUNTIFS($L$5:$L$1500,$BK$33,$M$5:$M$1500,$Z83,$N$5:$N$1500,$AG$31,$O$5:$O$1500,BS$32)</f>
        <v>0</v>
      </c>
      <c r="BT83" s="236">
        <f t="shared" si="238"/>
        <v>0</v>
      </c>
      <c r="BU83" s="236">
        <f t="shared" si="238"/>
        <v>0</v>
      </c>
      <c r="BV83" s="233">
        <f t="shared" si="239"/>
        <v>0</v>
      </c>
      <c r="BW83" s="241" t="str">
        <f t="shared" si="255"/>
        <v/>
      </c>
      <c r="BX83" s="236">
        <f t="shared" si="240"/>
        <v>0</v>
      </c>
      <c r="BY83" s="236">
        <f t="shared" si="240"/>
        <v>0</v>
      </c>
      <c r="BZ83" s="236">
        <f t="shared" si="240"/>
        <v>0</v>
      </c>
      <c r="CA83" s="233">
        <f t="shared" si="241"/>
        <v>0</v>
      </c>
      <c r="CB83" s="240" t="str">
        <f t="shared" si="256"/>
        <v/>
      </c>
      <c r="CC83" s="236">
        <f t="shared" si="242"/>
        <v>0</v>
      </c>
      <c r="CD83" s="236">
        <f t="shared" si="242"/>
        <v>0</v>
      </c>
      <c r="CE83" s="236">
        <f t="shared" si="242"/>
        <v>0</v>
      </c>
      <c r="CF83" s="233">
        <f t="shared" si="243"/>
        <v>0</v>
      </c>
      <c r="CG83" s="240" t="str">
        <f t="shared" si="257"/>
        <v/>
      </c>
      <c r="CH83" s="237">
        <f t="shared" si="244"/>
        <v>0</v>
      </c>
      <c r="CI83" s="236">
        <f t="shared" si="244"/>
        <v>0</v>
      </c>
      <c r="CJ83" s="236">
        <f t="shared" si="244"/>
        <v>0</v>
      </c>
      <c r="CK83" s="233">
        <f t="shared" si="245"/>
        <v>0</v>
      </c>
      <c r="CL83" s="242" t="str">
        <f t="shared" si="246"/>
        <v/>
      </c>
      <c r="CM83" s="238">
        <f t="shared" si="247"/>
        <v>0</v>
      </c>
      <c r="CN83" s="239">
        <f t="shared" si="247"/>
        <v>0</v>
      </c>
      <c r="CO83" s="239">
        <f t="shared" si="247"/>
        <v>0</v>
      </c>
      <c r="CP83" s="235">
        <f t="shared" si="248"/>
        <v>0</v>
      </c>
      <c r="CQ83" s="241" t="str">
        <f t="shared" si="249"/>
        <v/>
      </c>
      <c r="CR83" s="236">
        <f t="shared" si="250"/>
        <v>0</v>
      </c>
      <c r="CS83" s="236">
        <f t="shared" si="250"/>
        <v>0</v>
      </c>
      <c r="CT83" s="236">
        <f t="shared" si="250"/>
        <v>0</v>
      </c>
      <c r="CU83" s="233">
        <f t="shared" si="251"/>
        <v>0</v>
      </c>
      <c r="CV83" s="240" t="str">
        <f t="shared" si="252"/>
        <v/>
      </c>
      <c r="CW83" s="98"/>
    </row>
    <row r="84" spans="3:101" ht="16.5" thickBot="1" x14ac:dyDescent="0.3">
      <c r="C84" s="380" t="str">
        <f t="shared" ca="1" si="211"/>
        <v/>
      </c>
      <c r="I84" s="409" t="e">
        <f t="shared" ca="1" si="212"/>
        <v>#NAME?</v>
      </c>
      <c r="K84" s="110">
        <f>'1 set'!K84</f>
        <v>0</v>
      </c>
      <c r="L84" s="110" t="str">
        <f>'1 set'!L84</f>
        <v/>
      </c>
      <c r="M84" s="110" t="str">
        <f>'1 set'!M84</f>
        <v/>
      </c>
      <c r="N84" s="110" t="str">
        <f>'1 set'!N84</f>
        <v/>
      </c>
      <c r="O84" s="110" t="str">
        <f>'1 set'!O84</f>
        <v/>
      </c>
      <c r="P84" s="110">
        <f ca="1">'1 set'!P84</f>
        <v>1</v>
      </c>
      <c r="Q84" s="110">
        <f ca="1">'1 set'!Q84</f>
        <v>1</v>
      </c>
      <c r="R84" s="110"/>
      <c r="Y84" s="505" t="s">
        <v>130</v>
      </c>
      <c r="Z84" s="506"/>
      <c r="AA84" s="175">
        <f>SUM(AA78:AA83)</f>
        <v>0</v>
      </c>
      <c r="AB84" s="176">
        <f>SUM(AB78:AB83)</f>
        <v>0</v>
      </c>
      <c r="AC84" s="176">
        <f>SUM(AC78:AC83)</f>
        <v>0</v>
      </c>
      <c r="AD84" s="393"/>
      <c r="AE84" s="393">
        <f t="shared" si="218"/>
        <v>0</v>
      </c>
      <c r="AF84" s="138" t="str">
        <f t="shared" si="219"/>
        <v/>
      </c>
      <c r="AG84" s="175">
        <f>SUM(AG78:AG83)</f>
        <v>0</v>
      </c>
      <c r="AH84" s="176">
        <f>SUM(AH78:AH83)</f>
        <v>0</v>
      </c>
      <c r="AI84" s="176">
        <f>SUM(AI78:AI83)</f>
        <v>0</v>
      </c>
      <c r="AJ84" s="393">
        <f t="shared" si="221"/>
        <v>0</v>
      </c>
      <c r="AK84" s="138" t="str">
        <f t="shared" si="253"/>
        <v/>
      </c>
      <c r="AL84" s="175">
        <f>SUM(AL78:AL83)</f>
        <v>0</v>
      </c>
      <c r="AM84" s="176">
        <f>SUM(AM78:AM83)</f>
        <v>0</v>
      </c>
      <c r="AN84" s="176">
        <f>SUM(AN78:AN83)</f>
        <v>0</v>
      </c>
      <c r="AO84" s="393">
        <f t="shared" si="223"/>
        <v>0</v>
      </c>
      <c r="AP84" s="138" t="str">
        <f t="shared" si="254"/>
        <v/>
      </c>
      <c r="AQ84" s="175">
        <f>SUM(AQ78:AQ83)</f>
        <v>0</v>
      </c>
      <c r="AR84" s="176">
        <f>SUM(AR78:AR83)</f>
        <v>0</v>
      </c>
      <c r="AS84" s="176">
        <f>SUM(AS78:AS83)</f>
        <v>0</v>
      </c>
      <c r="AT84" s="393">
        <f t="shared" si="225"/>
        <v>0</v>
      </c>
      <c r="AU84" s="138" t="str">
        <f>IF(AT84=0,"",((AQ84*3)+(AR84*1.5)+(AS84*0))/AT84)</f>
        <v/>
      </c>
      <c r="AV84" s="175">
        <f>SUM(AV78:AV83)</f>
        <v>0</v>
      </c>
      <c r="AW84" s="176">
        <f>SUM(AW78:AW83)</f>
        <v>0</v>
      </c>
      <c r="AX84" s="176">
        <f>SUM(AX78:AX83)</f>
        <v>0</v>
      </c>
      <c r="AY84" s="393">
        <f t="shared" si="228"/>
        <v>0</v>
      </c>
      <c r="AZ84" s="138" t="str">
        <f t="shared" si="229"/>
        <v/>
      </c>
      <c r="BA84" s="389">
        <f>SUM(BA78:BA83)</f>
        <v>0</v>
      </c>
      <c r="BB84" s="393">
        <f>SUM(BB78:BB83)</f>
        <v>0</v>
      </c>
      <c r="BC84" s="393">
        <f>SUM(BC78:BC83)</f>
        <v>0</v>
      </c>
      <c r="BD84" s="393">
        <f t="shared" si="231"/>
        <v>0</v>
      </c>
      <c r="BE84" s="138" t="str">
        <f t="shared" si="232"/>
        <v/>
      </c>
      <c r="BF84" s="389">
        <f>SUM(BF78:BF83)</f>
        <v>0</v>
      </c>
      <c r="BG84" s="393">
        <f>SUM(BG78:BG83)</f>
        <v>0</v>
      </c>
      <c r="BH84" s="393">
        <f>SUM(BH78:BH83)</f>
        <v>0</v>
      </c>
      <c r="BI84" s="393">
        <f t="shared" si="234"/>
        <v>0</v>
      </c>
      <c r="BJ84" s="138" t="str">
        <f t="shared" si="235"/>
        <v/>
      </c>
      <c r="BK84" s="505" t="s">
        <v>130</v>
      </c>
      <c r="BL84" s="506"/>
      <c r="BM84" s="175">
        <f>SUM(BM78:BM83)</f>
        <v>0</v>
      </c>
      <c r="BN84" s="176">
        <f>COUNTIFS($L$5:$L$1500,$Y$33,$M$5:$M$1500,$Z84,$N$5:$N$1500,$AA$31,$O$5:$O$1500,$AB$32)</f>
        <v>0</v>
      </c>
      <c r="BO84" s="176">
        <f>SUM(BO78:BO83)</f>
        <v>0</v>
      </c>
      <c r="BP84" s="176"/>
      <c r="BQ84" s="393">
        <f t="shared" si="236"/>
        <v>0</v>
      </c>
      <c r="BR84" s="138" t="str">
        <f t="shared" si="237"/>
        <v/>
      </c>
      <c r="BS84" s="175">
        <f>SUM(BS78:BS83)</f>
        <v>0</v>
      </c>
      <c r="BT84" s="176">
        <f>SUM(BT78:BT83)</f>
        <v>0</v>
      </c>
      <c r="BU84" s="176">
        <f>SUM(BU78:BU83)</f>
        <v>0</v>
      </c>
      <c r="BV84" s="393">
        <f t="shared" si="239"/>
        <v>0</v>
      </c>
      <c r="BW84" s="138" t="str">
        <f t="shared" si="255"/>
        <v/>
      </c>
      <c r="BX84" s="175">
        <f>SUM(BX78:BX83)</f>
        <v>0</v>
      </c>
      <c r="BY84" s="176">
        <f>SUM(BZ78:BZ83)</f>
        <v>0</v>
      </c>
      <c r="BZ84" s="176">
        <f>SUM(BZ78:BZ83)</f>
        <v>0</v>
      </c>
      <c r="CA84" s="393">
        <f t="shared" si="241"/>
        <v>0</v>
      </c>
      <c r="CB84" s="138" t="str">
        <f t="shared" si="256"/>
        <v/>
      </c>
      <c r="CC84" s="175">
        <f>SUM(CC78:CC83)</f>
        <v>0</v>
      </c>
      <c r="CD84" s="176">
        <f>SUM(CD78:CD83)</f>
        <v>0</v>
      </c>
      <c r="CE84" s="176">
        <f>SUM(CE78:CE83)</f>
        <v>0</v>
      </c>
      <c r="CF84" s="393">
        <f t="shared" si="243"/>
        <v>0</v>
      </c>
      <c r="CG84" s="138" t="str">
        <f t="shared" si="257"/>
        <v/>
      </c>
      <c r="CH84" s="175">
        <f>SUM(CH78:CH83)</f>
        <v>0</v>
      </c>
      <c r="CI84" s="176">
        <f>SUM(CI78:CI83)</f>
        <v>0</v>
      </c>
      <c r="CJ84" s="176">
        <f>SUM(CJ78:CJ83)</f>
        <v>0</v>
      </c>
      <c r="CK84" s="393">
        <f t="shared" si="245"/>
        <v>0</v>
      </c>
      <c r="CL84" s="138" t="str">
        <f t="shared" si="246"/>
        <v/>
      </c>
      <c r="CM84" s="187">
        <f>SUM(CM78:CM83)</f>
        <v>0</v>
      </c>
      <c r="CN84" s="188">
        <f>SUM(CN78:CN83)</f>
        <v>0</v>
      </c>
      <c r="CO84" s="188">
        <f>SUM(CO78:CO83)</f>
        <v>0</v>
      </c>
      <c r="CP84" s="374">
        <f t="shared" si="248"/>
        <v>0</v>
      </c>
      <c r="CQ84" s="243" t="str">
        <f t="shared" si="249"/>
        <v/>
      </c>
      <c r="CR84" s="175">
        <f>SUM(CR78:CR83)</f>
        <v>0</v>
      </c>
      <c r="CS84" s="176">
        <f>SUM(CS78:CS83)</f>
        <v>0</v>
      </c>
      <c r="CT84" s="176">
        <f>SUM(CT78:CT83)</f>
        <v>0</v>
      </c>
      <c r="CU84" s="393">
        <f t="shared" si="251"/>
        <v>0</v>
      </c>
      <c r="CV84" s="138" t="str">
        <f t="shared" si="252"/>
        <v/>
      </c>
      <c r="CW84" s="98"/>
    </row>
    <row r="85" spans="3:101" ht="15.75" thickBot="1" x14ac:dyDescent="0.3">
      <c r="C85" s="380" t="str">
        <f t="shared" ca="1" si="211"/>
        <v/>
      </c>
      <c r="I85" s="409" t="e">
        <f t="shared" ca="1" si="212"/>
        <v>#NAME?</v>
      </c>
      <c r="K85" s="110">
        <f>'1 set'!K85</f>
        <v>0</v>
      </c>
      <c r="L85" s="110" t="str">
        <f>'1 set'!L85</f>
        <v/>
      </c>
      <c r="M85" s="110" t="str">
        <f>'1 set'!M85</f>
        <v/>
      </c>
      <c r="N85" s="110" t="str">
        <f>'1 set'!N85</f>
        <v/>
      </c>
      <c r="O85" s="110" t="str">
        <f>'1 set'!O85</f>
        <v/>
      </c>
      <c r="P85" s="110">
        <f ca="1">'1 set'!P85</f>
        <v>1</v>
      </c>
      <c r="Q85" s="110">
        <f ca="1">'1 set'!Q85</f>
        <v>1</v>
      </c>
      <c r="R85" s="110"/>
      <c r="Y85" s="379"/>
      <c r="Z85" s="379"/>
      <c r="AA85" s="499" t="str">
        <f>$G$23</f>
        <v>S</v>
      </c>
      <c r="AB85" s="500"/>
      <c r="AC85" s="500"/>
      <c r="AD85" s="500"/>
      <c r="AE85" s="500"/>
      <c r="AF85" s="501"/>
      <c r="AG85" s="499" t="str">
        <f>$G$24</f>
        <v>R</v>
      </c>
      <c r="AH85" s="500"/>
      <c r="AI85" s="500"/>
      <c r="AJ85" s="500"/>
      <c r="AK85" s="501"/>
      <c r="AL85" s="509" t="str">
        <f>$G$26</f>
        <v>D</v>
      </c>
      <c r="AM85" s="510"/>
      <c r="AN85" s="510"/>
      <c r="AO85" s="510"/>
      <c r="AP85" s="511"/>
      <c r="AQ85" s="499" t="str">
        <f>$G$27</f>
        <v>L</v>
      </c>
      <c r="AR85" s="500"/>
      <c r="AS85" s="500"/>
      <c r="AT85" s="500"/>
      <c r="AU85" s="500"/>
      <c r="AV85" s="499" t="str">
        <f>$G$22</f>
        <v>A</v>
      </c>
      <c r="AW85" s="500"/>
      <c r="AX85" s="500"/>
      <c r="AY85" s="500"/>
      <c r="AZ85" s="500"/>
      <c r="BA85" s="499" t="str">
        <f>$G$32</f>
        <v>X</v>
      </c>
      <c r="BB85" s="500"/>
      <c r="BC85" s="500"/>
      <c r="BD85" s="500"/>
      <c r="BE85" s="501"/>
      <c r="BF85" s="500" t="str">
        <f>$G$25</f>
        <v>B</v>
      </c>
      <c r="BG85" s="500"/>
      <c r="BH85" s="500"/>
      <c r="BI85" s="500"/>
      <c r="BJ85" s="501"/>
      <c r="BK85" s="1"/>
      <c r="BL85" s="27"/>
      <c r="BM85" s="499" t="str">
        <f>$G$23</f>
        <v>S</v>
      </c>
      <c r="BN85" s="500"/>
      <c r="BO85" s="500"/>
      <c r="BP85" s="500"/>
      <c r="BQ85" s="500"/>
      <c r="BR85" s="501"/>
      <c r="BS85" s="499" t="str">
        <f>$G$24</f>
        <v>R</v>
      </c>
      <c r="BT85" s="500"/>
      <c r="BU85" s="500"/>
      <c r="BV85" s="500"/>
      <c r="BW85" s="501"/>
      <c r="BX85" s="499" t="str">
        <f>$G$26</f>
        <v>D</v>
      </c>
      <c r="BY85" s="500"/>
      <c r="BZ85" s="500"/>
      <c r="CA85" s="500"/>
      <c r="CB85" s="501"/>
      <c r="CC85" s="499" t="str">
        <f>$G$27</f>
        <v>L</v>
      </c>
      <c r="CD85" s="500"/>
      <c r="CE85" s="500"/>
      <c r="CF85" s="500"/>
      <c r="CG85" s="500"/>
      <c r="CH85" s="499" t="str">
        <f>$G$22</f>
        <v>A</v>
      </c>
      <c r="CI85" s="500"/>
      <c r="CJ85" s="500"/>
      <c r="CK85" s="500"/>
      <c r="CL85" s="501"/>
      <c r="CM85" s="500" t="str">
        <f>$G$32</f>
        <v>X</v>
      </c>
      <c r="CN85" s="500"/>
      <c r="CO85" s="500"/>
      <c r="CP85" s="500"/>
      <c r="CQ85" s="501"/>
      <c r="CR85" s="500" t="str">
        <f>$G$25</f>
        <v>B</v>
      </c>
      <c r="CS85" s="500"/>
      <c r="CT85" s="500"/>
      <c r="CU85" s="500"/>
      <c r="CV85" s="501"/>
      <c r="CW85" s="31"/>
    </row>
    <row r="86" spans="3:101" ht="15.75" thickBot="1" x14ac:dyDescent="0.3">
      <c r="C86" s="380" t="str">
        <f t="shared" ca="1" si="211"/>
        <v/>
      </c>
      <c r="I86" s="409" t="e">
        <f t="shared" ca="1" si="212"/>
        <v>#NAME?</v>
      </c>
      <c r="K86" s="110">
        <f>'1 set'!K86</f>
        <v>0</v>
      </c>
      <c r="L86" s="110" t="str">
        <f>'1 set'!L86</f>
        <v/>
      </c>
      <c r="M86" s="110" t="str">
        <f>'1 set'!M86</f>
        <v/>
      </c>
      <c r="N86" s="110" t="str">
        <f>'1 set'!N86</f>
        <v/>
      </c>
      <c r="O86" s="110" t="str">
        <f>'1 set'!O86</f>
        <v/>
      </c>
      <c r="P86" s="110">
        <f ca="1">'1 set'!P86</f>
        <v>1</v>
      </c>
      <c r="Q86" s="110">
        <f ca="1">'1 set'!Q86</f>
        <v>1</v>
      </c>
      <c r="R86" s="110"/>
      <c r="Y86" s="379"/>
      <c r="Z86" s="125" t="s">
        <v>127</v>
      </c>
      <c r="AA86" s="176" t="str">
        <f>$G$29</f>
        <v>P</v>
      </c>
      <c r="AB86" s="170" t="str">
        <f>$G$31</f>
        <v>C</v>
      </c>
      <c r="AC86" s="170" t="str">
        <f>$G$28</f>
        <v>E</v>
      </c>
      <c r="AD86" s="97"/>
      <c r="AE86" s="392" t="s">
        <v>10</v>
      </c>
      <c r="AF86" s="119" t="s">
        <v>128</v>
      </c>
      <c r="AG86" s="175" t="str">
        <f>$G$30</f>
        <v>EX</v>
      </c>
      <c r="AH86" s="176" t="str">
        <f>$G$31</f>
        <v>C</v>
      </c>
      <c r="AI86" s="176" t="str">
        <f>$G$28</f>
        <v>E</v>
      </c>
      <c r="AJ86" s="393" t="s">
        <v>10</v>
      </c>
      <c r="AK86" s="138" t="s">
        <v>128</v>
      </c>
      <c r="AL86" s="175" t="str">
        <f>$G$30</f>
        <v>EX</v>
      </c>
      <c r="AM86" s="176" t="str">
        <f>$G$31</f>
        <v>C</v>
      </c>
      <c r="AN86" s="176" t="str">
        <f>$G$28</f>
        <v>E</v>
      </c>
      <c r="AO86" s="161" t="s">
        <v>10</v>
      </c>
      <c r="AP86" s="138" t="s">
        <v>128</v>
      </c>
      <c r="AQ86" s="175" t="str">
        <f>$G$30</f>
        <v>EX</v>
      </c>
      <c r="AR86" s="176" t="str">
        <f>$G$31</f>
        <v>C</v>
      </c>
      <c r="AS86" s="176" t="str">
        <f>$G$28</f>
        <v>E</v>
      </c>
      <c r="AT86" s="393" t="s">
        <v>10</v>
      </c>
      <c r="AU86" s="155" t="s">
        <v>128</v>
      </c>
      <c r="AV86" s="175" t="str">
        <f>$G$29</f>
        <v>P</v>
      </c>
      <c r="AW86" s="176" t="str">
        <f>$G$31</f>
        <v>C</v>
      </c>
      <c r="AX86" s="176" t="str">
        <f>$G$28</f>
        <v>E</v>
      </c>
      <c r="AY86" s="393" t="s">
        <v>10</v>
      </c>
      <c r="AZ86" s="138" t="s">
        <v>128</v>
      </c>
      <c r="BA86" s="176" t="str">
        <f>$G$29</f>
        <v>P</v>
      </c>
      <c r="BB86" s="176" t="str">
        <f>$G$31</f>
        <v>C</v>
      </c>
      <c r="BC86" s="176" t="str">
        <f>$G$28</f>
        <v>E</v>
      </c>
      <c r="BD86" s="393" t="s">
        <v>10</v>
      </c>
      <c r="BE86" s="138" t="s">
        <v>128</v>
      </c>
      <c r="BF86" s="176" t="str">
        <f>$G$29</f>
        <v>P</v>
      </c>
      <c r="BG86" s="170" t="str">
        <f>$G$31</f>
        <v>C</v>
      </c>
      <c r="BH86" s="170" t="str">
        <f>$G$28</f>
        <v>E</v>
      </c>
      <c r="BI86" s="392" t="s">
        <v>10</v>
      </c>
      <c r="BJ86" s="138" t="s">
        <v>128</v>
      </c>
      <c r="BK86" s="1"/>
      <c r="BL86" s="125" t="s">
        <v>127</v>
      </c>
      <c r="BM86" s="176" t="str">
        <f>$G$29</f>
        <v>P</v>
      </c>
      <c r="BN86" s="170" t="str">
        <f>$G$31</f>
        <v>C</v>
      </c>
      <c r="BO86" s="170" t="str">
        <f>$G$28</f>
        <v>E</v>
      </c>
      <c r="BP86" s="97"/>
      <c r="BQ86" s="392" t="s">
        <v>10</v>
      </c>
      <c r="BR86" s="119" t="s">
        <v>128</v>
      </c>
      <c r="BS86" s="175" t="str">
        <f>$G$30</f>
        <v>EX</v>
      </c>
      <c r="BT86" s="176" t="str">
        <f>$G$31</f>
        <v>C</v>
      </c>
      <c r="BU86" s="176" t="str">
        <f>$G$28</f>
        <v>E</v>
      </c>
      <c r="BV86" s="393" t="s">
        <v>10</v>
      </c>
      <c r="BW86" s="138" t="s">
        <v>128</v>
      </c>
      <c r="BX86" s="175" t="str">
        <f>$G$30</f>
        <v>EX</v>
      </c>
      <c r="BY86" s="176" t="str">
        <f>$G$31</f>
        <v>C</v>
      </c>
      <c r="BZ86" s="176" t="str">
        <f>$G$28</f>
        <v>E</v>
      </c>
      <c r="CA86" s="161" t="s">
        <v>10</v>
      </c>
      <c r="CB86" s="138" t="s">
        <v>128</v>
      </c>
      <c r="CC86" s="175" t="str">
        <f>$G$30</f>
        <v>EX</v>
      </c>
      <c r="CD86" s="176" t="str">
        <f>$G$31</f>
        <v>C</v>
      </c>
      <c r="CE86" s="176" t="str">
        <f>$G$28</f>
        <v>E</v>
      </c>
      <c r="CF86" s="393" t="s">
        <v>10</v>
      </c>
      <c r="CG86" s="155" t="s">
        <v>128</v>
      </c>
      <c r="CH86" s="175" t="str">
        <f>$G$29</f>
        <v>P</v>
      </c>
      <c r="CI86" s="176" t="str">
        <f>$G$31</f>
        <v>C</v>
      </c>
      <c r="CJ86" s="176" t="str">
        <f>$G$28</f>
        <v>E</v>
      </c>
      <c r="CK86" s="393" t="s">
        <v>10</v>
      </c>
      <c r="CL86" s="138" t="s">
        <v>128</v>
      </c>
      <c r="CM86" s="176" t="str">
        <f>$G$29</f>
        <v>P</v>
      </c>
      <c r="CN86" s="170" t="str">
        <f>$G$31</f>
        <v>C</v>
      </c>
      <c r="CO86" s="170" t="str">
        <f>$G$28</f>
        <v>E</v>
      </c>
      <c r="CP86" s="393" t="s">
        <v>10</v>
      </c>
      <c r="CQ86" s="138" t="s">
        <v>128</v>
      </c>
      <c r="CR86" s="176" t="str">
        <f>$G$29</f>
        <v>P</v>
      </c>
      <c r="CS86" s="170" t="str">
        <f>$G$31</f>
        <v>C</v>
      </c>
      <c r="CT86" s="170" t="str">
        <f>$G$28</f>
        <v>E</v>
      </c>
      <c r="CU86" s="392" t="s">
        <v>10</v>
      </c>
      <c r="CV86" s="138" t="s">
        <v>128</v>
      </c>
      <c r="CW86" s="329"/>
    </row>
    <row r="87" spans="3:101" ht="15.75" customHeight="1" x14ac:dyDescent="0.25">
      <c r="C87" s="380" t="str">
        <f t="shared" ca="1" si="211"/>
        <v/>
      </c>
      <c r="I87" s="409" t="e">
        <f t="shared" ca="1" si="212"/>
        <v>#NAME?</v>
      </c>
      <c r="K87" s="110">
        <f>'1 set'!K87</f>
        <v>0</v>
      </c>
      <c r="L87" s="110" t="str">
        <f>'1 set'!L87</f>
        <v/>
      </c>
      <c r="M87" s="110" t="str">
        <f>'1 set'!M87</f>
        <v/>
      </c>
      <c r="N87" s="110" t="str">
        <f>'1 set'!N87</f>
        <v/>
      </c>
      <c r="O87" s="110" t="str">
        <f>'1 set'!O87</f>
        <v/>
      </c>
      <c r="P87" s="110">
        <f ca="1">'1 set'!P87</f>
        <v>1</v>
      </c>
      <c r="Q87" s="110">
        <f ca="1">'1 set'!Q87</f>
        <v>1</v>
      </c>
      <c r="R87" s="110"/>
      <c r="Y87" s="512">
        <f>F10</f>
        <v>0</v>
      </c>
      <c r="Z87" s="391">
        <v>1</v>
      </c>
      <c r="AA87" s="172">
        <f>COUNTIFS($L$5:$L$1500,$Y$87,$M$5:$M$1500,$Z$33,$N$5:$N$1500,$AA$31,$O$5:$O$1500,$AA$32)</f>
        <v>0</v>
      </c>
      <c r="AB87" s="172">
        <f>COUNTIFS($L$5:$L$1500,$Y$87,$M$5:$M$1500,$Z$33,$N$5:$N$1500,$AA$31,$O$5:$O$1500,AB$32)</f>
        <v>0</v>
      </c>
      <c r="AC87" s="172">
        <f>COUNTIFS($L$5:$L$1500,$Y$87,$M$5:$M$1500,$Z$33,$N$5:$N$1500,$AA$31,$O$5:$O$1500,AC$32)</f>
        <v>0</v>
      </c>
      <c r="AD87" s="97"/>
      <c r="AE87" s="97">
        <f t="shared" ref="AE87:AE93" si="258">SUM(AA87:AC87)</f>
        <v>0</v>
      </c>
      <c r="AF87" s="397" t="str">
        <f t="shared" ref="AF87:AF93" si="259">IF(AE87=0,"",((AA87*4)+(AB87*2)+(AC87*0))/AE87)</f>
        <v/>
      </c>
      <c r="AG87" s="174">
        <f>COUNTIFS($L$5:$L$1500,$Y$87,$M$5:$M$1500,$Z$33,$N$5:$N$1500,$AG$31,$O$5:$O$1500,AG$32)</f>
        <v>0</v>
      </c>
      <c r="AH87" s="174">
        <f t="shared" ref="AH87:AI92" si="260">COUNTIFS($L$5:$L$1500,$Y$87,$M$5:$M$1500,$Z87,$N$5:$N$1500,$AG$31,$O$5:$O$1500,AH$32)</f>
        <v>0</v>
      </c>
      <c r="AI87" s="174">
        <f t="shared" si="260"/>
        <v>0</v>
      </c>
      <c r="AJ87" s="97">
        <f t="shared" ref="AJ87:AJ93" si="261">SUM(AG87:AI87)</f>
        <v>0</v>
      </c>
      <c r="AK87" s="382" t="str">
        <f>IF(AJ87=0,"",((AG87*3)+(AH87*1.5)+(AI87*0))/AJ87)</f>
        <v/>
      </c>
      <c r="AL87" s="181">
        <f t="shared" ref="AL87:AN92" si="262">COUNTIFS($L$5:$L$1500,$Y$87,$M$5:$M$1500,$Z87,$N$5:$N$1500,$AL$31,$O$5:$O$1500,AL$32)</f>
        <v>0</v>
      </c>
      <c r="AM87" s="174">
        <f t="shared" si="262"/>
        <v>0</v>
      </c>
      <c r="AN87" s="174">
        <f t="shared" si="262"/>
        <v>0</v>
      </c>
      <c r="AO87" s="97">
        <f t="shared" ref="AO87:AO93" si="263">SUM(AL87:AN87)</f>
        <v>0</v>
      </c>
      <c r="AP87" s="397" t="str">
        <f>IF(AO87=0,"",((AL87*3)+(AM87*1.5)+(AN87*0))/AO87)</f>
        <v/>
      </c>
      <c r="AQ87" s="174">
        <f t="shared" ref="AQ87:AS92" si="264">COUNTIFS($L$5:$L$1500,$Y$87,$M$5:$M$1500,$Z87,$N$5:$N$1500,$AQ$31,$O$5:$O$1500,AQ$32)</f>
        <v>0</v>
      </c>
      <c r="AR87" s="174">
        <f t="shared" si="264"/>
        <v>0</v>
      </c>
      <c r="AS87" s="174">
        <f t="shared" si="264"/>
        <v>0</v>
      </c>
      <c r="AT87" s="97">
        <f t="shared" ref="AT87:AT93" si="265">SUM(AQ87:AS87)</f>
        <v>0</v>
      </c>
      <c r="AU87" s="397" t="str">
        <f t="shared" ref="AU87:AU92" si="266">IF(AT87=0,"",((AQ87*3)+(AR87*1.5)+(AT87*0))/AT87)</f>
        <v/>
      </c>
      <c r="AV87" s="185">
        <f t="shared" ref="AV87:AX92" si="267">COUNTIFS($L$5:$L$1500,$Y$87,$M$5:$M$1500,$Z87,$N$5:$N$1500,$AV$31,$O$5:$O$1500,AV$32)</f>
        <v>0</v>
      </c>
      <c r="AW87" s="172">
        <f t="shared" si="267"/>
        <v>0</v>
      </c>
      <c r="AX87" s="172">
        <f t="shared" si="267"/>
        <v>0</v>
      </c>
      <c r="AY87" s="97">
        <f t="shared" ref="AY87:AY93" si="268">SUM(AV87:AX87)</f>
        <v>0</v>
      </c>
      <c r="AZ87" s="397" t="str">
        <f t="shared" ref="AZ87:AZ93" si="269">IF(AY87=0,"",((AV87*4)+(AW87*2)+(AX87*0))/AY87)</f>
        <v/>
      </c>
      <c r="BA87" s="181">
        <f t="shared" ref="BA87:BC92" si="270">COUNTIFS($L$5:$L$1500,$Y$87,$M$5:$M$1500,$Z87,$N$5:$N$1500,$BA$31,$O$5:$O$1500,BA$32)</f>
        <v>0</v>
      </c>
      <c r="BB87" s="174">
        <f t="shared" si="270"/>
        <v>0</v>
      </c>
      <c r="BC87" s="174">
        <f t="shared" si="270"/>
        <v>0</v>
      </c>
      <c r="BD87" s="409">
        <f t="shared" ref="BD87:BD93" si="271">SUM(BA87:BC87)</f>
        <v>0</v>
      </c>
      <c r="BE87" s="399" t="str">
        <f t="shared" ref="BE87:BE93" si="272">IF(BD87=0,"",((BA87*4)+(BB87*2)+(BC87*0))/BD87)</f>
        <v/>
      </c>
      <c r="BF87" s="185">
        <f t="shared" ref="BF87:BH92" si="273">COUNTIFS($L$5:$L$1500,$Y$87,$M$5:$M$1500,$Z87,$N$5:$N$1500,$BF$31,$O$5:$O$1500,BF$32)</f>
        <v>0</v>
      </c>
      <c r="BG87" s="172">
        <f t="shared" si="273"/>
        <v>0</v>
      </c>
      <c r="BH87" s="172">
        <f t="shared" si="273"/>
        <v>0</v>
      </c>
      <c r="BI87" s="97">
        <f t="shared" ref="BI87:BI93" si="274">SUM(BF87:BH87)</f>
        <v>0</v>
      </c>
      <c r="BJ87" s="397" t="str">
        <f t="shared" ref="BJ87:BJ93" si="275">IF(BI87=0,"",((BF87*4)+(BG87*2)+(BH87*0))/BI87)</f>
        <v/>
      </c>
      <c r="BK87" s="512">
        <f>H10</f>
        <v>0</v>
      </c>
      <c r="BL87" s="404">
        <v>1</v>
      </c>
      <c r="BM87" s="172">
        <f>COUNTIFS($L$5:$L$1500,$BK$33,$M$5:$M$1500,$Z$33,$N$5:$N$1500,$AA$31,$O$5:$O$1500,$AA$32)</f>
        <v>0</v>
      </c>
      <c r="BN87" s="172">
        <f>COUNTIFS($L$5:$L$1500,$BK$33,$M$5:$M$1500,$Z$33,$N$5:$N$1500,$AA$31,$O$5:$O$1500,BN$32)</f>
        <v>0</v>
      </c>
      <c r="BO87" s="172">
        <f>COUNTIFS($L$5:$L$1500,$BK$33,$M$5:$M$1500,$Z$33,$N$5:$N$1500,$AA$31,$O$5:$O$1500,BO$32)</f>
        <v>0</v>
      </c>
      <c r="BP87" s="172"/>
      <c r="BQ87" s="97">
        <f t="shared" ref="BQ87:BQ93" si="276">SUM(BM87:BO87)</f>
        <v>0</v>
      </c>
      <c r="BR87" s="397" t="str">
        <f t="shared" ref="BR87:BR93" si="277">IF(BQ87=0,"",((BM87*4)+(BN87*2)+(BO87*0))/BQ87)</f>
        <v/>
      </c>
      <c r="BS87" s="174">
        <f>COUNTIFS($L$5:$L$1500,$BK$33,$M$5:$M$1500,$Z$33,$N$5:$N$1500,$AG$31,$O$5:$O$1500,BS$32)</f>
        <v>0</v>
      </c>
      <c r="BT87" s="174">
        <f t="shared" ref="BT87:BU92" si="278">COUNTIFS($L$5:$L$1500,$BK$33,$M$5:$M$1500,$Z87,$N$5:$N$1500,$AG$31,$O$5:$O$1500,BT$32)</f>
        <v>0</v>
      </c>
      <c r="BU87" s="174">
        <f t="shared" si="278"/>
        <v>0</v>
      </c>
      <c r="BV87" s="97">
        <f t="shared" ref="BV87:BV93" si="279">SUM(BS87:BU87)</f>
        <v>0</v>
      </c>
      <c r="BW87" s="397" t="str">
        <f>IF(BV87=0,"",((BS87*3)+(BT87*1.5)+(BU87*0))/BV87)</f>
        <v/>
      </c>
      <c r="BX87" s="174">
        <f t="shared" ref="BX87:BZ92" si="280">COUNTIFS($L$5:$L$1500,$BK$33,$M$5:$M$1500,$Z87,$N$5:$N$1500,$AL$31,$O$5:$O$1500,BX$32)</f>
        <v>0</v>
      </c>
      <c r="BY87" s="174">
        <f t="shared" si="280"/>
        <v>0</v>
      </c>
      <c r="BZ87" s="174">
        <f t="shared" si="280"/>
        <v>0</v>
      </c>
      <c r="CA87" s="97">
        <f t="shared" ref="CA87:CA93" si="281">SUM(BX87:BZ87)</f>
        <v>0</v>
      </c>
      <c r="CB87" s="397" t="str">
        <f>IF(CA87=0,"",((BX87*3)+(BY87*1.5)+(BZ87*0))/CA87)</f>
        <v/>
      </c>
      <c r="CC87" s="174">
        <f t="shared" ref="CC87:CE92" si="282">COUNTIFS($L$5:$L$1500,$BK$33,$M$5:$M$1500,$Z87,$N$5:$N$1500,$AQ$31,$O$5:$O$1500,CC$32)</f>
        <v>0</v>
      </c>
      <c r="CD87" s="174">
        <f t="shared" si="282"/>
        <v>0</v>
      </c>
      <c r="CE87" s="174">
        <f t="shared" si="282"/>
        <v>0</v>
      </c>
      <c r="CF87" s="97">
        <f t="shared" ref="CF87:CF93" si="283">SUM(CC87:CE87)</f>
        <v>0</v>
      </c>
      <c r="CG87" s="397" t="str">
        <f>IF(CF87=0,"",((CC87*3)+(CD87*1.5)+(CE87*0))/CF87)</f>
        <v/>
      </c>
      <c r="CH87" s="185">
        <f t="shared" ref="CH87:CJ92" si="284">COUNTIFS($L$5:$L$1500,$BK$33,$M$5:$M$1500,$Z87,$N$5:$N$1500,$AV$31,$O$5:$O$1500,CH$32)</f>
        <v>0</v>
      </c>
      <c r="CI87" s="172">
        <f t="shared" si="284"/>
        <v>0</v>
      </c>
      <c r="CJ87" s="172">
        <f t="shared" si="284"/>
        <v>0</v>
      </c>
      <c r="CK87" s="97">
        <f t="shared" ref="CK87:CK93" si="285">SUM(CH87:CJ87)</f>
        <v>0</v>
      </c>
      <c r="CL87" s="400" t="str">
        <f t="shared" ref="CL87:CL93" si="286">IF(CK87=0,"",((CH87*4)+(CI87*2)+(CJ87*0))/CK87)</f>
        <v/>
      </c>
      <c r="CM87" s="185">
        <f t="shared" ref="CM87:CO92" si="287">COUNTIFS($L$5:$L$1500,$BK$33,$M$5:$M$1500,$Z87,$N$5:$N$1500,$BA$31,$O$5:$O$1500,CM$32)</f>
        <v>0</v>
      </c>
      <c r="CN87" s="172">
        <f t="shared" si="287"/>
        <v>0</v>
      </c>
      <c r="CO87" s="172">
        <f t="shared" si="287"/>
        <v>0</v>
      </c>
      <c r="CP87" s="97">
        <f t="shared" ref="CP87:CP93" si="288">SUM(CM87:CO87)</f>
        <v>0</v>
      </c>
      <c r="CQ87" s="397" t="str">
        <f t="shared" ref="CQ87:CQ93" si="289">IF(CP87=0,"",((CM87*4)+(CN87*2)+(CO87*0))/CP87)</f>
        <v/>
      </c>
      <c r="CR87" s="172">
        <f t="shared" ref="CR87:CT92" si="290">COUNTIFS($L$5:$L$1500,$BK$33,$M$5:$M$1500,$Z87,$N$5:$N$1500,$BF$31,$O$5:$O$1500,CR$32)</f>
        <v>0</v>
      </c>
      <c r="CS87" s="172">
        <f t="shared" si="290"/>
        <v>0</v>
      </c>
      <c r="CT87" s="172">
        <f t="shared" si="290"/>
        <v>0</v>
      </c>
      <c r="CU87" s="97">
        <f t="shared" ref="CU87:CU93" si="291">SUM(CR87:CT87)</f>
        <v>0</v>
      </c>
      <c r="CV87" s="397" t="str">
        <f t="shared" ref="CV87:CV93" si="292">IF(CU87=0,"",((CR87*4)+(CS87*2)+(CT87*0))/CU87)</f>
        <v/>
      </c>
      <c r="CW87" s="98"/>
    </row>
    <row r="88" spans="3:101" x14ac:dyDescent="0.25">
      <c r="C88" s="380" t="str">
        <f t="shared" ca="1" si="211"/>
        <v/>
      </c>
      <c r="I88" s="409" t="e">
        <f t="shared" ca="1" si="212"/>
        <v>#NAME?</v>
      </c>
      <c r="K88" s="110">
        <f>'1 set'!K88</f>
        <v>0</v>
      </c>
      <c r="L88" s="110" t="str">
        <f>'1 set'!L88</f>
        <v/>
      </c>
      <c r="M88" s="110" t="str">
        <f>'1 set'!M88</f>
        <v/>
      </c>
      <c r="N88" s="110" t="str">
        <f>'1 set'!N88</f>
        <v/>
      </c>
      <c r="O88" s="110" t="str">
        <f>'1 set'!O88</f>
        <v/>
      </c>
      <c r="P88" s="110">
        <f ca="1">'1 set'!P88</f>
        <v>1</v>
      </c>
      <c r="Q88" s="110">
        <f ca="1">'1 set'!Q88</f>
        <v>1</v>
      </c>
      <c r="R88" s="110"/>
      <c r="Y88" s="513"/>
      <c r="Z88" s="129">
        <v>2</v>
      </c>
      <c r="AA88" s="173">
        <f>COUNTIFS($L$5:$L$1500,$Y$87,$M$5:$M$1500,$Z88,$N$5:$N$1500,$AA$31,$O$5:$O$1500,$AA$32)</f>
        <v>0</v>
      </c>
      <c r="AB88" s="173">
        <f>COUNTIFS($L$5:$L$1500,$Y$87,$M$5:$M$1500,$Z88,$N$5:$N$1500,$AA$31,$O$5:$O$1500,$AB$32)</f>
        <v>0</v>
      </c>
      <c r="AC88" s="173">
        <f>COUNTIFS($L$5:$L$1500,$Y$87,$M$5:$M$1500,$Z88,$N$5:$N$1500,$AA$31,$O$5:$O$1500,$AC$32)</f>
        <v>0</v>
      </c>
      <c r="AD88" s="130"/>
      <c r="AE88" s="130">
        <f t="shared" si="258"/>
        <v>0</v>
      </c>
      <c r="AF88" s="137" t="str">
        <f t="shared" si="259"/>
        <v/>
      </c>
      <c r="AG88" s="173">
        <f>COUNTIFS($L$5:$L$1500,$Y$87,$M$5:$M$1500,$Z88,$N$5:$N$1500,$AG$31,$O$5:$O$1500,AG$32)</f>
        <v>0</v>
      </c>
      <c r="AH88" s="173">
        <f t="shared" si="260"/>
        <v>0</v>
      </c>
      <c r="AI88" s="173">
        <f t="shared" si="260"/>
        <v>0</v>
      </c>
      <c r="AJ88" s="130">
        <f t="shared" si="261"/>
        <v>0</v>
      </c>
      <c r="AK88" s="136" t="str">
        <f t="shared" ref="AK88:AK93" si="293">IF(AJ88=0,"",((AG88*3)+(AH88*1.5)+(AI88*0))/AJ88)</f>
        <v/>
      </c>
      <c r="AL88" s="182">
        <f t="shared" si="262"/>
        <v>0</v>
      </c>
      <c r="AM88" s="173">
        <f t="shared" si="262"/>
        <v>0</v>
      </c>
      <c r="AN88" s="173">
        <f t="shared" si="262"/>
        <v>0</v>
      </c>
      <c r="AO88" s="130">
        <f t="shared" si="263"/>
        <v>0</v>
      </c>
      <c r="AP88" s="137" t="str">
        <f t="shared" ref="AP88:AP93" si="294">IF(AO88=0,"",((AL88*3)+(AM88*1.5)+(AN88*0))/AO88)</f>
        <v/>
      </c>
      <c r="AQ88" s="173">
        <f t="shared" si="264"/>
        <v>0</v>
      </c>
      <c r="AR88" s="173">
        <f t="shared" si="264"/>
        <v>0</v>
      </c>
      <c r="AS88" s="173">
        <f t="shared" si="264"/>
        <v>0</v>
      </c>
      <c r="AT88" s="130">
        <f t="shared" si="265"/>
        <v>0</v>
      </c>
      <c r="AU88" s="137" t="str">
        <f t="shared" si="266"/>
        <v/>
      </c>
      <c r="AV88" s="182">
        <f t="shared" si="267"/>
        <v>0</v>
      </c>
      <c r="AW88" s="173">
        <f t="shared" si="267"/>
        <v>0</v>
      </c>
      <c r="AX88" s="173">
        <f t="shared" si="267"/>
        <v>0</v>
      </c>
      <c r="AY88" s="130">
        <f t="shared" si="268"/>
        <v>0</v>
      </c>
      <c r="AZ88" s="137" t="str">
        <f t="shared" si="269"/>
        <v/>
      </c>
      <c r="BA88" s="182">
        <f t="shared" si="270"/>
        <v>0</v>
      </c>
      <c r="BB88" s="173">
        <f t="shared" si="270"/>
        <v>0</v>
      </c>
      <c r="BC88" s="173">
        <f t="shared" si="270"/>
        <v>0</v>
      </c>
      <c r="BD88" s="130">
        <f t="shared" si="271"/>
        <v>0</v>
      </c>
      <c r="BE88" s="137" t="str">
        <f t="shared" si="272"/>
        <v/>
      </c>
      <c r="BF88" s="182">
        <f t="shared" si="273"/>
        <v>0</v>
      </c>
      <c r="BG88" s="173">
        <f t="shared" si="273"/>
        <v>0</v>
      </c>
      <c r="BH88" s="173">
        <f t="shared" si="273"/>
        <v>0</v>
      </c>
      <c r="BI88" s="130">
        <f t="shared" si="274"/>
        <v>0</v>
      </c>
      <c r="BJ88" s="137" t="str">
        <f t="shared" si="275"/>
        <v/>
      </c>
      <c r="BK88" s="513"/>
      <c r="BL88" s="126">
        <v>2</v>
      </c>
      <c r="BM88" s="236">
        <f>COUNTIFS($L$5:$L$1500,$BK$33,$M$5:$M$1500,$Z88,$N$5:$N$1500,$AA$31,$O$5:$O$1500,$AA$32)</f>
        <v>0</v>
      </c>
      <c r="BN88" s="236">
        <f>COUNTIFS($L$5:$L$1500,$BK$33,$M$5:$M$1500,$Z88,$N$5:$N$1500,$AA$31,$O$5:$O$1500,$AB$32)</f>
        <v>0</v>
      </c>
      <c r="BO88" s="236">
        <f>COUNTIFS($L$5:$L$1500,$BK$33,$M$5:$M$1500,$Z88,$N$5:$N$1500,$AA$31,$O$5:$O$1500,$AC$32)</f>
        <v>0</v>
      </c>
      <c r="BP88" s="236"/>
      <c r="BQ88" s="233">
        <f t="shared" si="276"/>
        <v>0</v>
      </c>
      <c r="BR88" s="240" t="str">
        <f t="shared" si="277"/>
        <v/>
      </c>
      <c r="BS88" s="236">
        <f>COUNTIFS($L$5:$L$1500,$BK$33,$M$5:$M$1500,$Z88,$N$5:$N$1500,$AG$31,$O$5:$O$1500,BS$32)</f>
        <v>0</v>
      </c>
      <c r="BT88" s="236">
        <f t="shared" si="278"/>
        <v>0</v>
      </c>
      <c r="BU88" s="236">
        <f t="shared" si="278"/>
        <v>0</v>
      </c>
      <c r="BV88" s="233">
        <f t="shared" si="279"/>
        <v>0</v>
      </c>
      <c r="BW88" s="240" t="str">
        <f t="shared" ref="BW88:BW93" si="295">IF(BV88=0,"",((BS88*3)+(BT88*1.5)+(BU88*0))/BV88)</f>
        <v/>
      </c>
      <c r="BX88" s="236">
        <f t="shared" si="280"/>
        <v>0</v>
      </c>
      <c r="BY88" s="236">
        <f t="shared" si="280"/>
        <v>0</v>
      </c>
      <c r="BZ88" s="236">
        <f t="shared" si="280"/>
        <v>0</v>
      </c>
      <c r="CA88" s="233">
        <f t="shared" si="281"/>
        <v>0</v>
      </c>
      <c r="CB88" s="240" t="str">
        <f t="shared" ref="CB88:CB93" si="296">IF(CA88=0,"",((BX88*3)+(BY88*1.5)+(BZ88*0))/CA88)</f>
        <v/>
      </c>
      <c r="CC88" s="236">
        <f t="shared" si="282"/>
        <v>0</v>
      </c>
      <c r="CD88" s="236">
        <f t="shared" si="282"/>
        <v>0</v>
      </c>
      <c r="CE88" s="236">
        <f t="shared" si="282"/>
        <v>0</v>
      </c>
      <c r="CF88" s="233">
        <f t="shared" si="283"/>
        <v>0</v>
      </c>
      <c r="CG88" s="240" t="str">
        <f t="shared" ref="CG88:CG93" si="297">IF(CF88=0,"",((CC88*3)+(CD88*1.5)+(CE88*0))/CF88)</f>
        <v/>
      </c>
      <c r="CH88" s="237">
        <f t="shared" si="284"/>
        <v>0</v>
      </c>
      <c r="CI88" s="236">
        <f t="shared" si="284"/>
        <v>0</v>
      </c>
      <c r="CJ88" s="236">
        <f t="shared" si="284"/>
        <v>0</v>
      </c>
      <c r="CK88" s="233">
        <f t="shared" si="285"/>
        <v>0</v>
      </c>
      <c r="CL88" s="242" t="str">
        <f t="shared" si="286"/>
        <v/>
      </c>
      <c r="CM88" s="237">
        <f t="shared" si="287"/>
        <v>0</v>
      </c>
      <c r="CN88" s="236">
        <f t="shared" si="287"/>
        <v>0</v>
      </c>
      <c r="CO88" s="236">
        <f t="shared" si="287"/>
        <v>0</v>
      </c>
      <c r="CP88" s="233">
        <f t="shared" si="288"/>
        <v>0</v>
      </c>
      <c r="CQ88" s="240" t="str">
        <f t="shared" si="289"/>
        <v/>
      </c>
      <c r="CR88" s="236">
        <f t="shared" si="290"/>
        <v>0</v>
      </c>
      <c r="CS88" s="236">
        <f t="shared" si="290"/>
        <v>0</v>
      </c>
      <c r="CT88" s="236">
        <f t="shared" si="290"/>
        <v>0</v>
      </c>
      <c r="CU88" s="233">
        <f t="shared" si="291"/>
        <v>0</v>
      </c>
      <c r="CV88" s="240" t="str">
        <f t="shared" si="292"/>
        <v/>
      </c>
      <c r="CW88" s="98"/>
    </row>
    <row r="89" spans="3:101" x14ac:dyDescent="0.25">
      <c r="C89" s="380" t="str">
        <f t="shared" ca="1" si="211"/>
        <v/>
      </c>
      <c r="I89" s="409" t="e">
        <f t="shared" ca="1" si="212"/>
        <v>#NAME?</v>
      </c>
      <c r="K89" s="110">
        <f>'1 set'!K89</f>
        <v>0</v>
      </c>
      <c r="L89" s="110" t="str">
        <f>'1 set'!L89</f>
        <v/>
      </c>
      <c r="M89" s="110" t="str">
        <f>'1 set'!M89</f>
        <v/>
      </c>
      <c r="N89" s="110" t="str">
        <f>'1 set'!N89</f>
        <v/>
      </c>
      <c r="O89" s="110" t="str">
        <f>'1 set'!O89</f>
        <v/>
      </c>
      <c r="P89" s="110">
        <f ca="1">'1 set'!P89</f>
        <v>1</v>
      </c>
      <c r="Q89" s="110">
        <f ca="1">'1 set'!Q89</f>
        <v>1</v>
      </c>
      <c r="R89" s="110"/>
      <c r="Y89" s="513"/>
      <c r="Z89" s="111">
        <v>3</v>
      </c>
      <c r="AA89" s="174">
        <f>COUNTIFS($L$5:$L$1500,$Y$87,$M$5:$M$1500,$Z89,$N$5:$N$1500,$AA$31,$O$5:$O$1500,$AA$32)</f>
        <v>0</v>
      </c>
      <c r="AB89" s="174">
        <f>COUNTIFS($L$5:$L$1500,$Y$87,$M$5:$M$1500,$Z89,$N$5:$N$1500,$AA$31,$O$5:$O$1500,$AB$32)</f>
        <v>0</v>
      </c>
      <c r="AC89" s="174">
        <f>COUNTIFS($L$5:$L$1500,$Y$87,$M$5:$M$1500,$Z89,$N$5:$N$1500,$AA$31,$O$5:$O$1500,$AC$32)</f>
        <v>0</v>
      </c>
      <c r="AD89" s="409"/>
      <c r="AE89" s="409">
        <f t="shared" si="258"/>
        <v>0</v>
      </c>
      <c r="AF89" s="399" t="str">
        <f t="shared" si="259"/>
        <v/>
      </c>
      <c r="AG89" s="174">
        <f>COUNTIFS($L$5:$L$1500,$Y$87,$M$5:$M$1500,$Z89,$N$5:$N$1500,$AG$31,$O$5:$O$1500,AG$32)</f>
        <v>0</v>
      </c>
      <c r="AH89" s="174">
        <f t="shared" si="260"/>
        <v>0</v>
      </c>
      <c r="AI89" s="174">
        <f t="shared" si="260"/>
        <v>0</v>
      </c>
      <c r="AJ89" s="409">
        <f t="shared" si="261"/>
        <v>0</v>
      </c>
      <c r="AK89" s="378" t="str">
        <f t="shared" si="293"/>
        <v/>
      </c>
      <c r="AL89" s="181">
        <f t="shared" si="262"/>
        <v>0</v>
      </c>
      <c r="AM89" s="174">
        <f t="shared" si="262"/>
        <v>0</v>
      </c>
      <c r="AN89" s="174">
        <f t="shared" si="262"/>
        <v>0</v>
      </c>
      <c r="AO89" s="409">
        <f t="shared" si="263"/>
        <v>0</v>
      </c>
      <c r="AP89" s="399" t="str">
        <f t="shared" si="294"/>
        <v/>
      </c>
      <c r="AQ89" s="174">
        <f t="shared" si="264"/>
        <v>0</v>
      </c>
      <c r="AR89" s="174">
        <f t="shared" si="264"/>
        <v>0</v>
      </c>
      <c r="AS89" s="174">
        <f t="shared" si="264"/>
        <v>0</v>
      </c>
      <c r="AT89" s="409">
        <f t="shared" si="265"/>
        <v>0</v>
      </c>
      <c r="AU89" s="399" t="str">
        <f t="shared" si="266"/>
        <v/>
      </c>
      <c r="AV89" s="181">
        <f t="shared" si="267"/>
        <v>0</v>
      </c>
      <c r="AW89" s="174">
        <f t="shared" si="267"/>
        <v>0</v>
      </c>
      <c r="AX89" s="174">
        <f t="shared" si="267"/>
        <v>0</v>
      </c>
      <c r="AY89" s="409">
        <f t="shared" si="268"/>
        <v>0</v>
      </c>
      <c r="AZ89" s="399" t="str">
        <f t="shared" si="269"/>
        <v/>
      </c>
      <c r="BA89" s="181">
        <f t="shared" si="270"/>
        <v>0</v>
      </c>
      <c r="BB89" s="174">
        <f t="shared" si="270"/>
        <v>0</v>
      </c>
      <c r="BC89" s="174">
        <f t="shared" si="270"/>
        <v>0</v>
      </c>
      <c r="BD89" s="409">
        <f t="shared" si="271"/>
        <v>0</v>
      </c>
      <c r="BE89" s="399" t="str">
        <f t="shared" si="272"/>
        <v/>
      </c>
      <c r="BF89" s="181">
        <f t="shared" si="273"/>
        <v>0</v>
      </c>
      <c r="BG89" s="174">
        <f t="shared" si="273"/>
        <v>0</v>
      </c>
      <c r="BH89" s="174">
        <f t="shared" si="273"/>
        <v>0</v>
      </c>
      <c r="BI89" s="409">
        <f t="shared" si="274"/>
        <v>0</v>
      </c>
      <c r="BJ89" s="399" t="str">
        <f t="shared" si="275"/>
        <v/>
      </c>
      <c r="BK89" s="513"/>
      <c r="BL89" s="132">
        <v>3</v>
      </c>
      <c r="BM89" s="174">
        <f>COUNTIFS($L$5:$L$1500,$BK$33,$M$5:$M$1500,$Z89,$N$5:$N$1500,$AA$31,$O$5:$O$1500,$AA$32)</f>
        <v>0</v>
      </c>
      <c r="BN89" s="174">
        <f>COUNTIFS($L$5:$L$1500,$BK$33,$M$5:$M$1500,$Z89,$N$5:$N$1500,$AA$31,$O$5:$O$1500,$AB$32)</f>
        <v>0</v>
      </c>
      <c r="BO89" s="174">
        <f>COUNTIFS($L$5:$L$1500,$BK$33,$M$5:$M$1500,$Z89,$N$5:$N$1500,$AA$31,$O$5:$O$1500,$AC$32)</f>
        <v>0</v>
      </c>
      <c r="BP89" s="174"/>
      <c r="BQ89" s="409">
        <f t="shared" si="276"/>
        <v>0</v>
      </c>
      <c r="BR89" s="399" t="str">
        <f t="shared" si="277"/>
        <v/>
      </c>
      <c r="BS89" s="174">
        <f>COUNTIFS($L$5:$L$1500,$BK$33,$M$5:$M$1500,$Z89,$N$5:$N$1500,$AG$31,$O$5:$O$1500,BS$32)</f>
        <v>0</v>
      </c>
      <c r="BT89" s="174">
        <f t="shared" si="278"/>
        <v>0</v>
      </c>
      <c r="BU89" s="174">
        <f t="shared" si="278"/>
        <v>0</v>
      </c>
      <c r="BV89" s="409">
        <f t="shared" si="279"/>
        <v>0</v>
      </c>
      <c r="BW89" s="399" t="str">
        <f t="shared" si="295"/>
        <v/>
      </c>
      <c r="BX89" s="174">
        <f t="shared" si="280"/>
        <v>0</v>
      </c>
      <c r="BY89" s="174">
        <f t="shared" si="280"/>
        <v>0</v>
      </c>
      <c r="BZ89" s="174">
        <f t="shared" si="280"/>
        <v>0</v>
      </c>
      <c r="CA89" s="409">
        <f t="shared" si="281"/>
        <v>0</v>
      </c>
      <c r="CB89" s="399" t="str">
        <f t="shared" si="296"/>
        <v/>
      </c>
      <c r="CC89" s="174">
        <f t="shared" si="282"/>
        <v>0</v>
      </c>
      <c r="CD89" s="174">
        <f t="shared" si="282"/>
        <v>0</v>
      </c>
      <c r="CE89" s="174">
        <f t="shared" si="282"/>
        <v>0</v>
      </c>
      <c r="CF89" s="409">
        <f t="shared" si="283"/>
        <v>0</v>
      </c>
      <c r="CG89" s="399" t="str">
        <f t="shared" si="297"/>
        <v/>
      </c>
      <c r="CH89" s="181">
        <f t="shared" si="284"/>
        <v>0</v>
      </c>
      <c r="CI89" s="174">
        <f t="shared" si="284"/>
        <v>0</v>
      </c>
      <c r="CJ89" s="174">
        <f t="shared" si="284"/>
        <v>0</v>
      </c>
      <c r="CK89" s="409">
        <f t="shared" si="285"/>
        <v>0</v>
      </c>
      <c r="CL89" s="398" t="str">
        <f t="shared" si="286"/>
        <v/>
      </c>
      <c r="CM89" s="181">
        <f t="shared" si="287"/>
        <v>0</v>
      </c>
      <c r="CN89" s="174">
        <f t="shared" si="287"/>
        <v>0</v>
      </c>
      <c r="CO89" s="174">
        <f t="shared" si="287"/>
        <v>0</v>
      </c>
      <c r="CP89" s="409">
        <f t="shared" si="288"/>
        <v>0</v>
      </c>
      <c r="CQ89" s="399" t="str">
        <f t="shared" si="289"/>
        <v/>
      </c>
      <c r="CR89" s="174">
        <f t="shared" si="290"/>
        <v>0</v>
      </c>
      <c r="CS89" s="174">
        <f t="shared" si="290"/>
        <v>0</v>
      </c>
      <c r="CT89" s="174">
        <f t="shared" si="290"/>
        <v>0</v>
      </c>
      <c r="CU89" s="409">
        <f t="shared" si="291"/>
        <v>0</v>
      </c>
      <c r="CV89" s="399" t="str">
        <f t="shared" si="292"/>
        <v/>
      </c>
      <c r="CW89" s="98"/>
    </row>
    <row r="90" spans="3:101" x14ac:dyDescent="0.25">
      <c r="C90" s="380" t="str">
        <f t="shared" ca="1" si="211"/>
        <v/>
      </c>
      <c r="I90" s="409" t="e">
        <f t="shared" ca="1" si="212"/>
        <v>#NAME?</v>
      </c>
      <c r="K90" s="110">
        <f>'1 set'!K90</f>
        <v>0</v>
      </c>
      <c r="L90" s="110" t="str">
        <f>'1 set'!L90</f>
        <v/>
      </c>
      <c r="M90" s="110" t="str">
        <f>'1 set'!M90</f>
        <v/>
      </c>
      <c r="N90" s="110" t="str">
        <f>'1 set'!N90</f>
        <v/>
      </c>
      <c r="O90" s="110" t="str">
        <f>'1 set'!O90</f>
        <v/>
      </c>
      <c r="P90" s="110">
        <f ca="1">'1 set'!P90</f>
        <v>1</v>
      </c>
      <c r="Q90" s="110">
        <f ca="1">'1 set'!Q90</f>
        <v>1</v>
      </c>
      <c r="R90" s="110"/>
      <c r="Y90" s="513"/>
      <c r="Z90" s="129">
        <v>4</v>
      </c>
      <c r="AA90" s="173">
        <f>COUNTIFS($L$5:$L$1500,$Y$87,$M$5:$M$1500,$Z90,$N$5:$N$1500,$AA$31,$O$5:$O$1500,$AA$32)</f>
        <v>0</v>
      </c>
      <c r="AB90" s="173">
        <f>COUNTIFS($L$5:$L$1500,$Y$87,$M$5:$M$1500,$Z90,$N$5:$N$1500,$AA$31,$O$5:$O$1500,$AB$32)</f>
        <v>0</v>
      </c>
      <c r="AC90" s="173">
        <f>COUNTIFS($L$5:$L$1500,$Y$87,$M$5:$M$1500,$Z90,$N$5:$N$1500,$AA$31,$O$5:$O$1500,$AC$32)</f>
        <v>0</v>
      </c>
      <c r="AD90" s="130"/>
      <c r="AE90" s="130">
        <f t="shared" si="258"/>
        <v>0</v>
      </c>
      <c r="AF90" s="137" t="str">
        <f t="shared" si="259"/>
        <v/>
      </c>
      <c r="AG90" s="173">
        <f>COUNTIFS($L$5:$L$1500,$Y$87,$M$5:$M$1500,$Z90,$N$5:$N$1500,$AG$31,$O$5:$O$1500,AG$32)</f>
        <v>0</v>
      </c>
      <c r="AH90" s="173">
        <f t="shared" si="260"/>
        <v>0</v>
      </c>
      <c r="AI90" s="173">
        <f t="shared" si="260"/>
        <v>0</v>
      </c>
      <c r="AJ90" s="130">
        <f t="shared" si="261"/>
        <v>0</v>
      </c>
      <c r="AK90" s="136" t="str">
        <f t="shared" si="293"/>
        <v/>
      </c>
      <c r="AL90" s="182">
        <f t="shared" si="262"/>
        <v>0</v>
      </c>
      <c r="AM90" s="173">
        <f t="shared" si="262"/>
        <v>0</v>
      </c>
      <c r="AN90" s="173">
        <f t="shared" si="262"/>
        <v>0</v>
      </c>
      <c r="AO90" s="130">
        <f t="shared" si="263"/>
        <v>0</v>
      </c>
      <c r="AP90" s="137" t="str">
        <f t="shared" si="294"/>
        <v/>
      </c>
      <c r="AQ90" s="173">
        <f t="shared" si="264"/>
        <v>0</v>
      </c>
      <c r="AR90" s="173">
        <f t="shared" si="264"/>
        <v>0</v>
      </c>
      <c r="AS90" s="173">
        <f t="shared" si="264"/>
        <v>0</v>
      </c>
      <c r="AT90" s="130">
        <f t="shared" si="265"/>
        <v>0</v>
      </c>
      <c r="AU90" s="137" t="str">
        <f t="shared" si="266"/>
        <v/>
      </c>
      <c r="AV90" s="182">
        <f t="shared" si="267"/>
        <v>0</v>
      </c>
      <c r="AW90" s="173">
        <f t="shared" si="267"/>
        <v>0</v>
      </c>
      <c r="AX90" s="173">
        <f t="shared" si="267"/>
        <v>0</v>
      </c>
      <c r="AY90" s="130">
        <f t="shared" si="268"/>
        <v>0</v>
      </c>
      <c r="AZ90" s="137" t="str">
        <f t="shared" si="269"/>
        <v/>
      </c>
      <c r="BA90" s="182">
        <f t="shared" si="270"/>
        <v>0</v>
      </c>
      <c r="BB90" s="173">
        <f t="shared" si="270"/>
        <v>0</v>
      </c>
      <c r="BC90" s="173">
        <f t="shared" si="270"/>
        <v>0</v>
      </c>
      <c r="BD90" s="130">
        <f t="shared" si="271"/>
        <v>0</v>
      </c>
      <c r="BE90" s="137" t="str">
        <f t="shared" si="272"/>
        <v/>
      </c>
      <c r="BF90" s="182">
        <f t="shared" si="273"/>
        <v>0</v>
      </c>
      <c r="BG90" s="173">
        <f t="shared" si="273"/>
        <v>0</v>
      </c>
      <c r="BH90" s="173">
        <f t="shared" si="273"/>
        <v>0</v>
      </c>
      <c r="BI90" s="130">
        <f t="shared" si="274"/>
        <v>0</v>
      </c>
      <c r="BJ90" s="137" t="str">
        <f t="shared" si="275"/>
        <v/>
      </c>
      <c r="BK90" s="513"/>
      <c r="BL90" s="126">
        <v>4</v>
      </c>
      <c r="BM90" s="236">
        <f>COUNTIFS($L$5:$L$1500,$BK$33,$M$5:$M$1500,$Z90,$N$5:$N$1500,$AA$31,$O$5:$O$1500,$AA$32)</f>
        <v>0</v>
      </c>
      <c r="BN90" s="236">
        <f>COUNTIFS($L$5:$L$1500,$BK$33,$M$5:$M$1500,$Z90,$N$5:$N$1500,$AA$31,$O$5:$O$1500,$AB$32)</f>
        <v>0</v>
      </c>
      <c r="BO90" s="236">
        <f>COUNTIFS($L$5:$L$1500,$BK$33,$M$5:$M$1500,$Z90,$N$5:$N$1500,$AA$31,$O$5:$O$1500,$AC$32)</f>
        <v>0</v>
      </c>
      <c r="BP90" s="236"/>
      <c r="BQ90" s="233">
        <f t="shared" si="276"/>
        <v>0</v>
      </c>
      <c r="BR90" s="240" t="str">
        <f t="shared" si="277"/>
        <v/>
      </c>
      <c r="BS90" s="236">
        <f>COUNTIFS($L$5:$L$1500,$BK$33,$M$5:$M$1500,$Z90,$N$5:$N$1500,$AG$31,$O$5:$O$1500,BS$32)</f>
        <v>0</v>
      </c>
      <c r="BT90" s="236">
        <f t="shared" si="278"/>
        <v>0</v>
      </c>
      <c r="BU90" s="236">
        <f t="shared" si="278"/>
        <v>0</v>
      </c>
      <c r="BV90" s="233">
        <f t="shared" si="279"/>
        <v>0</v>
      </c>
      <c r="BW90" s="240" t="str">
        <f t="shared" si="295"/>
        <v/>
      </c>
      <c r="BX90" s="236">
        <f t="shared" si="280"/>
        <v>0</v>
      </c>
      <c r="BY90" s="236">
        <f t="shared" si="280"/>
        <v>0</v>
      </c>
      <c r="BZ90" s="236">
        <f t="shared" si="280"/>
        <v>0</v>
      </c>
      <c r="CA90" s="233">
        <f t="shared" si="281"/>
        <v>0</v>
      </c>
      <c r="CB90" s="240" t="str">
        <f t="shared" si="296"/>
        <v/>
      </c>
      <c r="CC90" s="236">
        <f t="shared" si="282"/>
        <v>0</v>
      </c>
      <c r="CD90" s="236">
        <f t="shared" si="282"/>
        <v>0</v>
      </c>
      <c r="CE90" s="236">
        <f t="shared" si="282"/>
        <v>0</v>
      </c>
      <c r="CF90" s="233">
        <f t="shared" si="283"/>
        <v>0</v>
      </c>
      <c r="CG90" s="240" t="str">
        <f t="shared" si="297"/>
        <v/>
      </c>
      <c r="CH90" s="237">
        <f t="shared" si="284"/>
        <v>0</v>
      </c>
      <c r="CI90" s="236">
        <f t="shared" si="284"/>
        <v>0</v>
      </c>
      <c r="CJ90" s="236">
        <f t="shared" si="284"/>
        <v>0</v>
      </c>
      <c r="CK90" s="233">
        <f t="shared" si="285"/>
        <v>0</v>
      </c>
      <c r="CL90" s="242" t="str">
        <f t="shared" si="286"/>
        <v/>
      </c>
      <c r="CM90" s="237">
        <f t="shared" si="287"/>
        <v>0</v>
      </c>
      <c r="CN90" s="236">
        <f t="shared" si="287"/>
        <v>0</v>
      </c>
      <c r="CO90" s="236">
        <f t="shared" si="287"/>
        <v>0</v>
      </c>
      <c r="CP90" s="233">
        <f t="shared" si="288"/>
        <v>0</v>
      </c>
      <c r="CQ90" s="240" t="str">
        <f t="shared" si="289"/>
        <v/>
      </c>
      <c r="CR90" s="236">
        <f t="shared" si="290"/>
        <v>0</v>
      </c>
      <c r="CS90" s="236">
        <f t="shared" si="290"/>
        <v>0</v>
      </c>
      <c r="CT90" s="236">
        <f t="shared" si="290"/>
        <v>0</v>
      </c>
      <c r="CU90" s="233">
        <f t="shared" si="291"/>
        <v>0</v>
      </c>
      <c r="CV90" s="240" t="str">
        <f t="shared" si="292"/>
        <v/>
      </c>
      <c r="CW90" s="98"/>
    </row>
    <row r="91" spans="3:101" x14ac:dyDescent="0.25">
      <c r="C91" s="380" t="str">
        <f t="shared" ca="1" si="211"/>
        <v/>
      </c>
      <c r="I91" s="409" t="e">
        <f t="shared" ca="1" si="212"/>
        <v>#NAME?</v>
      </c>
      <c r="K91" s="110">
        <f>'1 set'!K91</f>
        <v>0</v>
      </c>
      <c r="L91" s="110" t="str">
        <f>'1 set'!L91</f>
        <v/>
      </c>
      <c r="M91" s="110" t="str">
        <f>'1 set'!M91</f>
        <v/>
      </c>
      <c r="N91" s="110" t="str">
        <f>'1 set'!N91</f>
        <v/>
      </c>
      <c r="O91" s="110" t="str">
        <f>'1 set'!O91</f>
        <v/>
      </c>
      <c r="P91" s="110">
        <f ca="1">'1 set'!P91</f>
        <v>1</v>
      </c>
      <c r="Q91" s="110">
        <f ca="1">'1 set'!Q91</f>
        <v>1</v>
      </c>
      <c r="R91" s="110"/>
      <c r="Y91" s="513"/>
      <c r="Z91" s="111">
        <v>5</v>
      </c>
      <c r="AA91" s="174">
        <f>COUNTIFS($L$5:$L$1500,$Y$87,$M$5:$M$1500,$Z91,$N$5:$N$1500,$AA$31,$O$5:$O$1500,$AA$32)</f>
        <v>0</v>
      </c>
      <c r="AB91" s="174">
        <f>COUNTIFS($L$5:$L$1500,$Y$87,$M$5:$M$1500,$Z91,$N$5:$N$1500,$AA$31,$O$5:$O$1500,$AB$32)</f>
        <v>0</v>
      </c>
      <c r="AC91" s="174">
        <f>COUNTIFS($L$5:$L$1500,$Y$87,$M$5:$M$1500,$Z91,$N$5:$N$1500,$AA$31,$O$5:$O$1500,$AC$32)</f>
        <v>0</v>
      </c>
      <c r="AD91" s="409"/>
      <c r="AE91" s="409">
        <f t="shared" si="258"/>
        <v>0</v>
      </c>
      <c r="AF91" s="399" t="str">
        <f t="shared" si="259"/>
        <v/>
      </c>
      <c r="AG91" s="174">
        <f>COUNTIFS($L$5:$L$1500,$Y$87,$M$5:$M$1500,$Z91,$N$5:$N$1500,$AG$31,$O$5:$O$1500,AG$32)</f>
        <v>0</v>
      </c>
      <c r="AH91" s="174">
        <f t="shared" si="260"/>
        <v>0</v>
      </c>
      <c r="AI91" s="174">
        <f t="shared" si="260"/>
        <v>0</v>
      </c>
      <c r="AJ91" s="409">
        <f t="shared" si="261"/>
        <v>0</v>
      </c>
      <c r="AK91" s="378" t="str">
        <f t="shared" si="293"/>
        <v/>
      </c>
      <c r="AL91" s="181">
        <f t="shared" si="262"/>
        <v>0</v>
      </c>
      <c r="AM91" s="174">
        <f t="shared" si="262"/>
        <v>0</v>
      </c>
      <c r="AN91" s="174">
        <f t="shared" si="262"/>
        <v>0</v>
      </c>
      <c r="AO91" s="409">
        <f t="shared" si="263"/>
        <v>0</v>
      </c>
      <c r="AP91" s="399" t="str">
        <f t="shared" si="294"/>
        <v/>
      </c>
      <c r="AQ91" s="174">
        <f t="shared" si="264"/>
        <v>0</v>
      </c>
      <c r="AR91" s="174">
        <f t="shared" si="264"/>
        <v>0</v>
      </c>
      <c r="AS91" s="174">
        <f t="shared" si="264"/>
        <v>0</v>
      </c>
      <c r="AT91" s="409">
        <f t="shared" si="265"/>
        <v>0</v>
      </c>
      <c r="AU91" s="399" t="str">
        <f t="shared" si="266"/>
        <v/>
      </c>
      <c r="AV91" s="181">
        <f t="shared" si="267"/>
        <v>0</v>
      </c>
      <c r="AW91" s="174">
        <f t="shared" si="267"/>
        <v>0</v>
      </c>
      <c r="AX91" s="174">
        <f t="shared" si="267"/>
        <v>0</v>
      </c>
      <c r="AY91" s="409">
        <f t="shared" si="268"/>
        <v>0</v>
      </c>
      <c r="AZ91" s="399" t="str">
        <f t="shared" si="269"/>
        <v/>
      </c>
      <c r="BA91" s="181">
        <f t="shared" si="270"/>
        <v>0</v>
      </c>
      <c r="BB91" s="174">
        <f t="shared" si="270"/>
        <v>0</v>
      </c>
      <c r="BC91" s="174">
        <f t="shared" si="270"/>
        <v>0</v>
      </c>
      <c r="BD91" s="409">
        <f t="shared" si="271"/>
        <v>0</v>
      </c>
      <c r="BE91" s="399" t="str">
        <f t="shared" si="272"/>
        <v/>
      </c>
      <c r="BF91" s="181">
        <f t="shared" si="273"/>
        <v>0</v>
      </c>
      <c r="BG91" s="174">
        <f t="shared" si="273"/>
        <v>0</v>
      </c>
      <c r="BH91" s="174">
        <f t="shared" si="273"/>
        <v>0</v>
      </c>
      <c r="BI91" s="409">
        <f t="shared" si="274"/>
        <v>0</v>
      </c>
      <c r="BJ91" s="399" t="str">
        <f t="shared" si="275"/>
        <v/>
      </c>
      <c r="BK91" s="513"/>
      <c r="BL91" s="132">
        <v>5</v>
      </c>
      <c r="BM91" s="174">
        <f>COUNTIFS($L$5:$L$1500,$BK$33,$M$5:$M$1500,$Z91,$N$5:$N$1500,$AA$31,$O$5:$O$1500,$AA$32)</f>
        <v>0</v>
      </c>
      <c r="BN91" s="174">
        <f>COUNTIFS($L$5:$L$1500,$BK$33,$M$5:$M$1500,$Z91,$N$5:$N$1500,$AA$31,$O$5:$O$1500,$AB$32)</f>
        <v>0</v>
      </c>
      <c r="BO91" s="174">
        <f>COUNTIFS($L$5:$L$1500,$BK$33,$M$5:$M$1500,$Z91,$N$5:$N$1500,$AA$31,$O$5:$O$1500,$AC$32)</f>
        <v>0</v>
      </c>
      <c r="BP91" s="174"/>
      <c r="BQ91" s="409">
        <f t="shared" si="276"/>
        <v>0</v>
      </c>
      <c r="BR91" s="399" t="str">
        <f t="shared" si="277"/>
        <v/>
      </c>
      <c r="BS91" s="174">
        <f>COUNTIFS($L$5:$L$1500,$BK$33,$M$5:$M$1500,$Z91,$N$5:$N$1500,$AG$31,$O$5:$O$1500,BS$32)</f>
        <v>0</v>
      </c>
      <c r="BT91" s="174">
        <f t="shared" si="278"/>
        <v>0</v>
      </c>
      <c r="BU91" s="174">
        <f t="shared" si="278"/>
        <v>0</v>
      </c>
      <c r="BV91" s="409">
        <f t="shared" si="279"/>
        <v>0</v>
      </c>
      <c r="BW91" s="399" t="str">
        <f t="shared" si="295"/>
        <v/>
      </c>
      <c r="BX91" s="174">
        <f t="shared" si="280"/>
        <v>0</v>
      </c>
      <c r="BY91" s="174">
        <f t="shared" si="280"/>
        <v>0</v>
      </c>
      <c r="BZ91" s="174">
        <f t="shared" si="280"/>
        <v>0</v>
      </c>
      <c r="CA91" s="409">
        <f t="shared" si="281"/>
        <v>0</v>
      </c>
      <c r="CB91" s="399" t="str">
        <f t="shared" si="296"/>
        <v/>
      </c>
      <c r="CC91" s="174">
        <f t="shared" si="282"/>
        <v>0</v>
      </c>
      <c r="CD91" s="174">
        <f t="shared" si="282"/>
        <v>0</v>
      </c>
      <c r="CE91" s="174">
        <f t="shared" si="282"/>
        <v>0</v>
      </c>
      <c r="CF91" s="409">
        <f t="shared" si="283"/>
        <v>0</v>
      </c>
      <c r="CG91" s="399" t="str">
        <f t="shared" si="297"/>
        <v/>
      </c>
      <c r="CH91" s="181">
        <f t="shared" si="284"/>
        <v>0</v>
      </c>
      <c r="CI91" s="174">
        <f t="shared" si="284"/>
        <v>0</v>
      </c>
      <c r="CJ91" s="174">
        <f t="shared" si="284"/>
        <v>0</v>
      </c>
      <c r="CK91" s="409">
        <f t="shared" si="285"/>
        <v>0</v>
      </c>
      <c r="CL91" s="398" t="str">
        <f t="shared" si="286"/>
        <v/>
      </c>
      <c r="CM91" s="181">
        <f t="shared" si="287"/>
        <v>0</v>
      </c>
      <c r="CN91" s="174">
        <f t="shared" si="287"/>
        <v>0</v>
      </c>
      <c r="CO91" s="174">
        <f t="shared" si="287"/>
        <v>0</v>
      </c>
      <c r="CP91" s="409">
        <f t="shared" si="288"/>
        <v>0</v>
      </c>
      <c r="CQ91" s="399" t="str">
        <f t="shared" si="289"/>
        <v/>
      </c>
      <c r="CR91" s="174">
        <f t="shared" si="290"/>
        <v>0</v>
      </c>
      <c r="CS91" s="174">
        <f t="shared" si="290"/>
        <v>0</v>
      </c>
      <c r="CT91" s="174">
        <f t="shared" si="290"/>
        <v>0</v>
      </c>
      <c r="CU91" s="409">
        <f t="shared" si="291"/>
        <v>0</v>
      </c>
      <c r="CV91" s="399" t="str">
        <f t="shared" si="292"/>
        <v/>
      </c>
      <c r="CW91" s="98"/>
    </row>
    <row r="92" spans="3:101" ht="15.75" thickBot="1" x14ac:dyDescent="0.3">
      <c r="C92" s="380" t="str">
        <f t="shared" ca="1" si="211"/>
        <v/>
      </c>
      <c r="I92" s="409" t="e">
        <f t="shared" ca="1" si="212"/>
        <v>#NAME?</v>
      </c>
      <c r="K92" s="110">
        <f>'1 set'!K92</f>
        <v>0</v>
      </c>
      <c r="L92" s="110" t="str">
        <f>'1 set'!L92</f>
        <v/>
      </c>
      <c r="M92" s="110" t="str">
        <f>'1 set'!M92</f>
        <v/>
      </c>
      <c r="N92" s="110" t="str">
        <f>'1 set'!N92</f>
        <v/>
      </c>
      <c r="O92" s="110" t="str">
        <f>'1 set'!O92</f>
        <v/>
      </c>
      <c r="P92" s="110">
        <f ca="1">'1 set'!P92</f>
        <v>1</v>
      </c>
      <c r="Q92" s="110">
        <f ca="1">'1 set'!Q92</f>
        <v>1</v>
      </c>
      <c r="R92" s="110"/>
      <c r="Y92" s="514"/>
      <c r="Z92" s="168">
        <v>6</v>
      </c>
      <c r="AA92" s="173">
        <f>COUNTIFS($L$5:$L$1500,$Y$87,$M$5:$M$1500,$Z92,$N$5:$N$1500,$AA$31,$O$5:$O$1500,$AA$32)</f>
        <v>0</v>
      </c>
      <c r="AB92" s="173">
        <f>COUNTIFS($L$5:$L$1500,$Y$87,$M$5:$M$1500,$Z92,$N$5:$N$1500,$AA$31,$O$5:$O$1500,$AB$32)</f>
        <v>0</v>
      </c>
      <c r="AC92" s="173">
        <f>COUNTIFS($L$5:$L$1500,$Y$87,$M$5:$M$1500,$Z92,$N$5:$N$1500,$AA$31,$O$5:$O$1500,$AC$32)</f>
        <v>0</v>
      </c>
      <c r="AD92" s="130"/>
      <c r="AE92" s="130">
        <f t="shared" si="258"/>
        <v>0</v>
      </c>
      <c r="AF92" s="137" t="str">
        <f t="shared" si="259"/>
        <v/>
      </c>
      <c r="AG92" s="173">
        <f>COUNTIFS($L$5:$L$1500,$Y$87,$M$5:$M$1500,$Z92,$N$5:$N$1500,$AG$31,$O$5:$O$1500,AG$32)</f>
        <v>0</v>
      </c>
      <c r="AH92" s="173">
        <f t="shared" si="260"/>
        <v>0</v>
      </c>
      <c r="AI92" s="173">
        <f t="shared" si="260"/>
        <v>0</v>
      </c>
      <c r="AJ92" s="130">
        <f t="shared" si="261"/>
        <v>0</v>
      </c>
      <c r="AK92" s="136" t="str">
        <f t="shared" si="293"/>
        <v/>
      </c>
      <c r="AL92" s="182">
        <f t="shared" si="262"/>
        <v>0</v>
      </c>
      <c r="AM92" s="173">
        <f t="shared" si="262"/>
        <v>0</v>
      </c>
      <c r="AN92" s="173">
        <f t="shared" si="262"/>
        <v>0</v>
      </c>
      <c r="AO92" s="130">
        <f t="shared" si="263"/>
        <v>0</v>
      </c>
      <c r="AP92" s="137" t="str">
        <f t="shared" si="294"/>
        <v/>
      </c>
      <c r="AQ92" s="173">
        <f t="shared" si="264"/>
        <v>0</v>
      </c>
      <c r="AR92" s="173">
        <f t="shared" si="264"/>
        <v>0</v>
      </c>
      <c r="AS92" s="173">
        <f t="shared" si="264"/>
        <v>0</v>
      </c>
      <c r="AT92" s="130">
        <f t="shared" si="265"/>
        <v>0</v>
      </c>
      <c r="AU92" s="137" t="str">
        <f t="shared" si="266"/>
        <v/>
      </c>
      <c r="AV92" s="182">
        <f t="shared" si="267"/>
        <v>0</v>
      </c>
      <c r="AW92" s="173">
        <f t="shared" si="267"/>
        <v>0</v>
      </c>
      <c r="AX92" s="173">
        <f t="shared" si="267"/>
        <v>0</v>
      </c>
      <c r="AY92" s="130">
        <f t="shared" si="268"/>
        <v>0</v>
      </c>
      <c r="AZ92" s="137" t="str">
        <f t="shared" si="269"/>
        <v/>
      </c>
      <c r="BA92" s="183">
        <f t="shared" si="270"/>
        <v>0</v>
      </c>
      <c r="BB92" s="184">
        <f t="shared" si="270"/>
        <v>0</v>
      </c>
      <c r="BC92" s="173">
        <f t="shared" si="270"/>
        <v>0</v>
      </c>
      <c r="BD92" s="153">
        <f t="shared" si="271"/>
        <v>0</v>
      </c>
      <c r="BE92" s="164" t="str">
        <f t="shared" si="272"/>
        <v/>
      </c>
      <c r="BF92" s="182">
        <f t="shared" si="273"/>
        <v>0</v>
      </c>
      <c r="BG92" s="173">
        <f t="shared" si="273"/>
        <v>0</v>
      </c>
      <c r="BH92" s="173">
        <f t="shared" si="273"/>
        <v>0</v>
      </c>
      <c r="BI92" s="130">
        <f t="shared" si="274"/>
        <v>0</v>
      </c>
      <c r="BJ92" s="137" t="str">
        <f t="shared" si="275"/>
        <v/>
      </c>
      <c r="BK92" s="514"/>
      <c r="BL92" s="234">
        <v>6</v>
      </c>
      <c r="BM92" s="236">
        <f>COUNTIFS($L$5:$L$1500,$BK$33,$M$5:$M$1500,$Z92,$N$5:$N$1500,$AA$31,$O$5:$O$1500,$AA$32)</f>
        <v>0</v>
      </c>
      <c r="BN92" s="236">
        <f>COUNTIFS($L$5:$L$1500,$BK$33,$M$5:$M$1500,$Z92,$N$5:$N$1500,$AA$31,$O$5:$O$1500,$AB$32)</f>
        <v>0</v>
      </c>
      <c r="BO92" s="236">
        <f>COUNTIFS($L$5:$L$1500,$BK$33,$M$5:$M$1500,$Z92,$N$5:$N$1500,$AA$31,$O$5:$O$1500,$AC$32)</f>
        <v>0</v>
      </c>
      <c r="BP92" s="236"/>
      <c r="BQ92" s="233">
        <f t="shared" si="276"/>
        <v>0</v>
      </c>
      <c r="BR92" s="241" t="str">
        <f t="shared" si="277"/>
        <v/>
      </c>
      <c r="BS92" s="236">
        <f>COUNTIFS($L$5:$L$1500,$BK$33,$M$5:$M$1500,$Z92,$N$5:$N$1500,$AG$31,$O$5:$O$1500,BS$32)</f>
        <v>0</v>
      </c>
      <c r="BT92" s="236">
        <f t="shared" si="278"/>
        <v>0</v>
      </c>
      <c r="BU92" s="236">
        <f t="shared" si="278"/>
        <v>0</v>
      </c>
      <c r="BV92" s="233">
        <f t="shared" si="279"/>
        <v>0</v>
      </c>
      <c r="BW92" s="241" t="str">
        <f t="shared" si="295"/>
        <v/>
      </c>
      <c r="BX92" s="236">
        <f t="shared" si="280"/>
        <v>0</v>
      </c>
      <c r="BY92" s="236">
        <f t="shared" si="280"/>
        <v>0</v>
      </c>
      <c r="BZ92" s="236">
        <f t="shared" si="280"/>
        <v>0</v>
      </c>
      <c r="CA92" s="233">
        <f t="shared" si="281"/>
        <v>0</v>
      </c>
      <c r="CB92" s="240" t="str">
        <f t="shared" si="296"/>
        <v/>
      </c>
      <c r="CC92" s="236">
        <f t="shared" si="282"/>
        <v>0</v>
      </c>
      <c r="CD92" s="236">
        <f t="shared" si="282"/>
        <v>0</v>
      </c>
      <c r="CE92" s="236">
        <f t="shared" si="282"/>
        <v>0</v>
      </c>
      <c r="CF92" s="233">
        <f t="shared" si="283"/>
        <v>0</v>
      </c>
      <c r="CG92" s="240" t="str">
        <f t="shared" si="297"/>
        <v/>
      </c>
      <c r="CH92" s="237">
        <f t="shared" si="284"/>
        <v>0</v>
      </c>
      <c r="CI92" s="236">
        <f t="shared" si="284"/>
        <v>0</v>
      </c>
      <c r="CJ92" s="236">
        <f t="shared" si="284"/>
        <v>0</v>
      </c>
      <c r="CK92" s="233">
        <f t="shared" si="285"/>
        <v>0</v>
      </c>
      <c r="CL92" s="242" t="str">
        <f t="shared" si="286"/>
        <v/>
      </c>
      <c r="CM92" s="238">
        <f t="shared" si="287"/>
        <v>0</v>
      </c>
      <c r="CN92" s="239">
        <f t="shared" si="287"/>
        <v>0</v>
      </c>
      <c r="CO92" s="239">
        <f t="shared" si="287"/>
        <v>0</v>
      </c>
      <c r="CP92" s="235">
        <f t="shared" si="288"/>
        <v>0</v>
      </c>
      <c r="CQ92" s="241" t="str">
        <f t="shared" si="289"/>
        <v/>
      </c>
      <c r="CR92" s="236">
        <f t="shared" si="290"/>
        <v>0</v>
      </c>
      <c r="CS92" s="236">
        <f t="shared" si="290"/>
        <v>0</v>
      </c>
      <c r="CT92" s="236">
        <f t="shared" si="290"/>
        <v>0</v>
      </c>
      <c r="CU92" s="233">
        <f t="shared" si="291"/>
        <v>0</v>
      </c>
      <c r="CV92" s="240" t="str">
        <f t="shared" si="292"/>
        <v/>
      </c>
      <c r="CW92" s="98"/>
    </row>
    <row r="93" spans="3:101" ht="16.5" thickBot="1" x14ac:dyDescent="0.3">
      <c r="C93" s="380" t="str">
        <f t="shared" ca="1" si="211"/>
        <v/>
      </c>
      <c r="I93" s="409" t="e">
        <f t="shared" ca="1" si="212"/>
        <v>#NAME?</v>
      </c>
      <c r="K93" s="110">
        <f>'1 set'!K93</f>
        <v>0</v>
      </c>
      <c r="L93" s="110" t="str">
        <f>'1 set'!L93</f>
        <v/>
      </c>
      <c r="M93" s="110" t="str">
        <f>'1 set'!M93</f>
        <v/>
      </c>
      <c r="N93" s="110" t="str">
        <f>'1 set'!N93</f>
        <v/>
      </c>
      <c r="O93" s="110" t="str">
        <f>'1 set'!O93</f>
        <v/>
      </c>
      <c r="P93" s="110">
        <f ca="1">'1 set'!P93</f>
        <v>1</v>
      </c>
      <c r="Q93" s="110">
        <f ca="1">'1 set'!Q93</f>
        <v>1</v>
      </c>
      <c r="R93" s="110"/>
      <c r="Y93" s="505" t="s">
        <v>130</v>
      </c>
      <c r="Z93" s="506"/>
      <c r="AA93" s="175">
        <f>SUM(AA87:AA92)</f>
        <v>0</v>
      </c>
      <c r="AB93" s="176">
        <f>SUM(AB87:AB92)</f>
        <v>0</v>
      </c>
      <c r="AC93" s="176">
        <f>SUM(AC87:AC92)</f>
        <v>0</v>
      </c>
      <c r="AD93" s="393"/>
      <c r="AE93" s="393">
        <f t="shared" si="258"/>
        <v>0</v>
      </c>
      <c r="AF93" s="138" t="str">
        <f t="shared" si="259"/>
        <v/>
      </c>
      <c r="AG93" s="175">
        <f>SUM(AG87:AG92)</f>
        <v>0</v>
      </c>
      <c r="AH93" s="176">
        <f>SUM(AH87:AH92)</f>
        <v>0</v>
      </c>
      <c r="AI93" s="176">
        <f>SUM(AI87:AI92)</f>
        <v>0</v>
      </c>
      <c r="AJ93" s="393">
        <f t="shared" si="261"/>
        <v>0</v>
      </c>
      <c r="AK93" s="390" t="str">
        <f t="shared" si="293"/>
        <v/>
      </c>
      <c r="AL93" s="175">
        <f>SUM(AL87:AL92)</f>
        <v>0</v>
      </c>
      <c r="AM93" s="176">
        <f>SUM(AM87:AM92)</f>
        <v>0</v>
      </c>
      <c r="AN93" s="176">
        <f>SUM(AN87:AN92)</f>
        <v>0</v>
      </c>
      <c r="AO93" s="393">
        <f t="shared" si="263"/>
        <v>0</v>
      </c>
      <c r="AP93" s="138" t="str">
        <f t="shared" si="294"/>
        <v/>
      </c>
      <c r="AQ93" s="175">
        <f>SUM(AQ87:AQ92)</f>
        <v>0</v>
      </c>
      <c r="AR93" s="176">
        <f>SUM(AR87:AR92)</f>
        <v>0</v>
      </c>
      <c r="AS93" s="176">
        <f>SUM(AS87:AS92)</f>
        <v>0</v>
      </c>
      <c r="AT93" s="393">
        <f t="shared" si="265"/>
        <v>0</v>
      </c>
      <c r="AU93" s="138" t="str">
        <f>IF(AT93=0,"",((AQ93*3)+(AR93*1.5)+(AS93*0))/AT93)</f>
        <v/>
      </c>
      <c r="AV93" s="175">
        <f>SUM(AV87:AV92)</f>
        <v>0</v>
      </c>
      <c r="AW93" s="176">
        <f>SUM(AW87:AW92)</f>
        <v>0</v>
      </c>
      <c r="AX93" s="176">
        <f>SUM(AX87:AX92)</f>
        <v>0</v>
      </c>
      <c r="AY93" s="393">
        <f t="shared" si="268"/>
        <v>0</v>
      </c>
      <c r="AZ93" s="138" t="str">
        <f t="shared" si="269"/>
        <v/>
      </c>
      <c r="BA93" s="175">
        <f>SUM(BA87:BA92)</f>
        <v>0</v>
      </c>
      <c r="BB93" s="176">
        <f>SUM(BB87:BB92)</f>
        <v>0</v>
      </c>
      <c r="BC93" s="176">
        <f>SUM(BC87:BC92)</f>
        <v>0</v>
      </c>
      <c r="BD93" s="393">
        <f t="shared" si="271"/>
        <v>0</v>
      </c>
      <c r="BE93" s="138" t="str">
        <f t="shared" si="272"/>
        <v/>
      </c>
      <c r="BF93" s="175">
        <f>SUM(BF87:BF92)</f>
        <v>0</v>
      </c>
      <c r="BG93" s="176">
        <f>SUM(BG87:BG92)</f>
        <v>0</v>
      </c>
      <c r="BH93" s="176">
        <f>SUM(BH87:BH92)</f>
        <v>0</v>
      </c>
      <c r="BI93" s="393">
        <f t="shared" si="274"/>
        <v>0</v>
      </c>
      <c r="BJ93" s="138" t="str">
        <f t="shared" si="275"/>
        <v/>
      </c>
      <c r="BK93" s="505" t="s">
        <v>130</v>
      </c>
      <c r="BL93" s="506"/>
      <c r="BM93" s="175">
        <f>SUM(BM87:BM92)</f>
        <v>0</v>
      </c>
      <c r="BN93" s="176">
        <f>COUNTIFS($L$5:$L$1500,$Y$33,$M$5:$M$1500,$Z93,$N$5:$N$1500,$AA$31,$O$5:$O$1500,$AB$32)</f>
        <v>0</v>
      </c>
      <c r="BO93" s="176">
        <f>SUM(BO87:BO92)</f>
        <v>0</v>
      </c>
      <c r="BP93" s="176"/>
      <c r="BQ93" s="393">
        <f t="shared" si="276"/>
        <v>0</v>
      </c>
      <c r="BR93" s="138" t="str">
        <f t="shared" si="277"/>
        <v/>
      </c>
      <c r="BS93" s="175">
        <f>SUM(BS87:BS92)</f>
        <v>0</v>
      </c>
      <c r="BT93" s="176">
        <f>SUM(BT87:BT92)</f>
        <v>0</v>
      </c>
      <c r="BU93" s="176">
        <f>SUM(BU87:BU92)</f>
        <v>0</v>
      </c>
      <c r="BV93" s="393">
        <f t="shared" si="279"/>
        <v>0</v>
      </c>
      <c r="BW93" s="138" t="str">
        <f t="shared" si="295"/>
        <v/>
      </c>
      <c r="BX93" s="175">
        <f>SUM(BX87:BX92)</f>
        <v>0</v>
      </c>
      <c r="BY93" s="176">
        <f>SUM(BZ87:BZ92)</f>
        <v>0</v>
      </c>
      <c r="BZ93" s="176">
        <f>SUM(BZ87:BZ92)</f>
        <v>0</v>
      </c>
      <c r="CA93" s="393">
        <f t="shared" si="281"/>
        <v>0</v>
      </c>
      <c r="CB93" s="138" t="str">
        <f t="shared" si="296"/>
        <v/>
      </c>
      <c r="CC93" s="175">
        <f>SUM(CC87:CC92)</f>
        <v>0</v>
      </c>
      <c r="CD93" s="176">
        <f>SUM(CD87:CD92)</f>
        <v>0</v>
      </c>
      <c r="CE93" s="176">
        <f>SUM(CE87:CE92)</f>
        <v>0</v>
      </c>
      <c r="CF93" s="393">
        <f t="shared" si="283"/>
        <v>0</v>
      </c>
      <c r="CG93" s="138" t="str">
        <f t="shared" si="297"/>
        <v/>
      </c>
      <c r="CH93" s="175">
        <f>SUM(CH87:CH92)</f>
        <v>0</v>
      </c>
      <c r="CI93" s="176">
        <f>SUM(CI87:CI92)</f>
        <v>0</v>
      </c>
      <c r="CJ93" s="176">
        <f>SUM(CJ87:CJ92)</f>
        <v>0</v>
      </c>
      <c r="CK93" s="393">
        <f t="shared" si="285"/>
        <v>0</v>
      </c>
      <c r="CL93" s="138" t="str">
        <f t="shared" si="286"/>
        <v/>
      </c>
      <c r="CM93" s="187">
        <f>SUM(CM87:CM92)</f>
        <v>0</v>
      </c>
      <c r="CN93" s="188">
        <f>SUM(CN87:CN92)</f>
        <v>0</v>
      </c>
      <c r="CO93" s="188">
        <f>SUM(CO87:CO92)</f>
        <v>0</v>
      </c>
      <c r="CP93" s="374">
        <f t="shared" si="288"/>
        <v>0</v>
      </c>
      <c r="CQ93" s="243" t="str">
        <f t="shared" si="289"/>
        <v/>
      </c>
      <c r="CR93" s="175">
        <f>SUM(CR87:CR92)</f>
        <v>0</v>
      </c>
      <c r="CS93" s="176">
        <f>SUM(CS87:CS92)</f>
        <v>0</v>
      </c>
      <c r="CT93" s="176">
        <f>SUM(CT87:CT92)</f>
        <v>0</v>
      </c>
      <c r="CU93" s="393">
        <f t="shared" si="291"/>
        <v>0</v>
      </c>
      <c r="CV93" s="138" t="str">
        <f t="shared" si="292"/>
        <v/>
      </c>
      <c r="CW93" s="98"/>
    </row>
    <row r="94" spans="3:101" ht="15.75" thickBot="1" x14ac:dyDescent="0.3">
      <c r="C94" s="380" t="str">
        <f t="shared" ca="1" si="211"/>
        <v/>
      </c>
      <c r="I94" s="409" t="e">
        <f t="shared" ca="1" si="212"/>
        <v>#NAME?</v>
      </c>
      <c r="K94" s="110">
        <f>'1 set'!K94</f>
        <v>0</v>
      </c>
      <c r="L94" s="110" t="str">
        <f>'1 set'!L94</f>
        <v/>
      </c>
      <c r="M94" s="110" t="str">
        <f>'1 set'!M94</f>
        <v/>
      </c>
      <c r="N94" s="110" t="str">
        <f>'1 set'!N94</f>
        <v/>
      </c>
      <c r="O94" s="110" t="str">
        <f>'1 set'!O94</f>
        <v/>
      </c>
      <c r="P94" s="110">
        <f ca="1">'1 set'!P94</f>
        <v>1</v>
      </c>
      <c r="Q94" s="110">
        <f ca="1">'1 set'!Q94</f>
        <v>1</v>
      </c>
      <c r="R94" s="110"/>
      <c r="Y94" s="379"/>
      <c r="Z94" s="379"/>
      <c r="AA94" s="499" t="str">
        <f>$G$23</f>
        <v>S</v>
      </c>
      <c r="AB94" s="500"/>
      <c r="AC94" s="500"/>
      <c r="AD94" s="500"/>
      <c r="AE94" s="500"/>
      <c r="AF94" s="501"/>
      <c r="AG94" s="499" t="str">
        <f>$G$24</f>
        <v>R</v>
      </c>
      <c r="AH94" s="500"/>
      <c r="AI94" s="500"/>
      <c r="AJ94" s="500"/>
      <c r="AK94" s="501"/>
      <c r="AL94" s="509" t="str">
        <f>$G$26</f>
        <v>D</v>
      </c>
      <c r="AM94" s="510"/>
      <c r="AN94" s="510"/>
      <c r="AO94" s="510"/>
      <c r="AP94" s="511"/>
      <c r="AQ94" s="499" t="str">
        <f>$G$27</f>
        <v>L</v>
      </c>
      <c r="AR94" s="500"/>
      <c r="AS94" s="500"/>
      <c r="AT94" s="500"/>
      <c r="AU94" s="500"/>
      <c r="AV94" s="499" t="str">
        <f>$G$22</f>
        <v>A</v>
      </c>
      <c r="AW94" s="500"/>
      <c r="AX94" s="500"/>
      <c r="AY94" s="500"/>
      <c r="AZ94" s="500"/>
      <c r="BA94" s="499" t="str">
        <f>$G$32</f>
        <v>X</v>
      </c>
      <c r="BB94" s="500"/>
      <c r="BC94" s="500"/>
      <c r="BD94" s="500"/>
      <c r="BE94" s="501"/>
      <c r="BF94" s="500" t="str">
        <f>$G$25</f>
        <v>B</v>
      </c>
      <c r="BG94" s="500"/>
      <c r="BH94" s="500"/>
      <c r="BI94" s="500"/>
      <c r="BJ94" s="501"/>
      <c r="BK94" s="1"/>
      <c r="BL94" s="27"/>
      <c r="BM94" s="499" t="str">
        <f>$G$23</f>
        <v>S</v>
      </c>
      <c r="BN94" s="500"/>
      <c r="BO94" s="500"/>
      <c r="BP94" s="500"/>
      <c r="BQ94" s="500"/>
      <c r="BR94" s="501"/>
      <c r="BS94" s="499" t="str">
        <f>$G$24</f>
        <v>R</v>
      </c>
      <c r="BT94" s="500"/>
      <c r="BU94" s="500"/>
      <c r="BV94" s="500"/>
      <c r="BW94" s="501"/>
      <c r="BX94" s="499" t="str">
        <f>$G$26</f>
        <v>D</v>
      </c>
      <c r="BY94" s="500"/>
      <c r="BZ94" s="500"/>
      <c r="CA94" s="500"/>
      <c r="CB94" s="501"/>
      <c r="CC94" s="499" t="str">
        <f>$G$27</f>
        <v>L</v>
      </c>
      <c r="CD94" s="500"/>
      <c r="CE94" s="500"/>
      <c r="CF94" s="500"/>
      <c r="CG94" s="500"/>
      <c r="CH94" s="499" t="str">
        <f>$G$22</f>
        <v>A</v>
      </c>
      <c r="CI94" s="500"/>
      <c r="CJ94" s="500"/>
      <c r="CK94" s="500"/>
      <c r="CL94" s="501"/>
      <c r="CM94" s="500" t="str">
        <f>$G$32</f>
        <v>X</v>
      </c>
      <c r="CN94" s="500"/>
      <c r="CO94" s="500"/>
      <c r="CP94" s="500"/>
      <c r="CQ94" s="501"/>
      <c r="CR94" s="500" t="str">
        <f>$G$25</f>
        <v>B</v>
      </c>
      <c r="CS94" s="500"/>
      <c r="CT94" s="500"/>
      <c r="CU94" s="500"/>
      <c r="CV94" s="501"/>
      <c r="CW94" s="31"/>
    </row>
    <row r="95" spans="3:101" ht="15.75" thickBot="1" x14ac:dyDescent="0.3">
      <c r="C95" s="380" t="str">
        <f t="shared" ca="1" si="211"/>
        <v/>
      </c>
      <c r="I95" s="409" t="e">
        <f t="shared" ca="1" si="212"/>
        <v>#NAME?</v>
      </c>
      <c r="K95" s="110">
        <f>'1 set'!K95</f>
        <v>0</v>
      </c>
      <c r="L95" s="110" t="str">
        <f>'1 set'!L95</f>
        <v/>
      </c>
      <c r="M95" s="110" t="str">
        <f>'1 set'!M95</f>
        <v/>
      </c>
      <c r="N95" s="110" t="str">
        <f>'1 set'!N95</f>
        <v/>
      </c>
      <c r="O95" s="110" t="str">
        <f>'1 set'!O95</f>
        <v/>
      </c>
      <c r="P95" s="110">
        <f ca="1">'1 set'!P95</f>
        <v>1</v>
      </c>
      <c r="Q95" s="110">
        <f ca="1">'1 set'!Q95</f>
        <v>1</v>
      </c>
      <c r="R95" s="110"/>
      <c r="Y95" s="379"/>
      <c r="Z95" s="125" t="s">
        <v>127</v>
      </c>
      <c r="AA95" s="176" t="str">
        <f>$G$29</f>
        <v>P</v>
      </c>
      <c r="AB95" s="170" t="str">
        <f>$G$31</f>
        <v>C</v>
      </c>
      <c r="AC95" s="170" t="str">
        <f>$G$28</f>
        <v>E</v>
      </c>
      <c r="AD95" s="97"/>
      <c r="AE95" s="392" t="s">
        <v>10</v>
      </c>
      <c r="AF95" s="119" t="s">
        <v>128</v>
      </c>
      <c r="AG95" s="175" t="str">
        <f>$G$30</f>
        <v>EX</v>
      </c>
      <c r="AH95" s="176" t="str">
        <f>$G$31</f>
        <v>C</v>
      </c>
      <c r="AI95" s="176" t="str">
        <f>$G$28</f>
        <v>E</v>
      </c>
      <c r="AJ95" s="393" t="s">
        <v>10</v>
      </c>
      <c r="AK95" s="138" t="s">
        <v>128</v>
      </c>
      <c r="AL95" s="175" t="str">
        <f>$G$30</f>
        <v>EX</v>
      </c>
      <c r="AM95" s="176" t="str">
        <f>$G$31</f>
        <v>C</v>
      </c>
      <c r="AN95" s="176" t="str">
        <f>$G$28</f>
        <v>E</v>
      </c>
      <c r="AO95" s="161" t="s">
        <v>10</v>
      </c>
      <c r="AP95" s="138" t="s">
        <v>128</v>
      </c>
      <c r="AQ95" s="175" t="str">
        <f>$G$30</f>
        <v>EX</v>
      </c>
      <c r="AR95" s="176" t="str">
        <f>$G$31</f>
        <v>C</v>
      </c>
      <c r="AS95" s="176" t="str">
        <f>$G$28</f>
        <v>E</v>
      </c>
      <c r="AT95" s="393" t="s">
        <v>10</v>
      </c>
      <c r="AU95" s="155" t="s">
        <v>128</v>
      </c>
      <c r="AV95" s="175" t="str">
        <f>$G$29</f>
        <v>P</v>
      </c>
      <c r="AW95" s="176" t="str">
        <f>$G$31</f>
        <v>C</v>
      </c>
      <c r="AX95" s="176" t="str">
        <f>$G$28</f>
        <v>E</v>
      </c>
      <c r="AY95" s="393" t="s">
        <v>10</v>
      </c>
      <c r="AZ95" s="138" t="s">
        <v>128</v>
      </c>
      <c r="BA95" s="175" t="str">
        <f>$G$29</f>
        <v>P</v>
      </c>
      <c r="BB95" s="176" t="str">
        <f>$G$31</f>
        <v>C</v>
      </c>
      <c r="BC95" s="176" t="str">
        <f>$G$28</f>
        <v>E</v>
      </c>
      <c r="BD95" s="393" t="s">
        <v>10</v>
      </c>
      <c r="BE95" s="138" t="s">
        <v>128</v>
      </c>
      <c r="BF95" s="176" t="str">
        <f>$G$29</f>
        <v>P</v>
      </c>
      <c r="BG95" s="170" t="str">
        <f>$G$31</f>
        <v>C</v>
      </c>
      <c r="BH95" s="170" t="str">
        <f>$G$28</f>
        <v>E</v>
      </c>
      <c r="BI95" s="392" t="s">
        <v>10</v>
      </c>
      <c r="BJ95" s="138" t="s">
        <v>128</v>
      </c>
      <c r="BK95" s="1"/>
      <c r="BL95" s="125" t="s">
        <v>127</v>
      </c>
      <c r="BM95" s="176" t="str">
        <f>$G$29</f>
        <v>P</v>
      </c>
      <c r="BN95" s="170" t="str">
        <f>$G$31</f>
        <v>C</v>
      </c>
      <c r="BO95" s="170" t="str">
        <f>$G$28</f>
        <v>E</v>
      </c>
      <c r="BP95" s="97"/>
      <c r="BQ95" s="392" t="s">
        <v>10</v>
      </c>
      <c r="BR95" s="119" t="s">
        <v>128</v>
      </c>
      <c r="BS95" s="175" t="str">
        <f>$G$30</f>
        <v>EX</v>
      </c>
      <c r="BT95" s="176" t="str">
        <f>$G$31</f>
        <v>C</v>
      </c>
      <c r="BU95" s="176" t="str">
        <f>$G$28</f>
        <v>E</v>
      </c>
      <c r="BV95" s="393" t="s">
        <v>10</v>
      </c>
      <c r="BW95" s="138" t="s">
        <v>128</v>
      </c>
      <c r="BX95" s="175" t="str">
        <f>$G$30</f>
        <v>EX</v>
      </c>
      <c r="BY95" s="176" t="str">
        <f>$G$31</f>
        <v>C</v>
      </c>
      <c r="BZ95" s="176" t="str">
        <f>$G$28</f>
        <v>E</v>
      </c>
      <c r="CA95" s="161" t="s">
        <v>10</v>
      </c>
      <c r="CB95" s="138" t="s">
        <v>128</v>
      </c>
      <c r="CC95" s="175" t="str">
        <f>$G$30</f>
        <v>EX</v>
      </c>
      <c r="CD95" s="176" t="str">
        <f>$G$31</f>
        <v>C</v>
      </c>
      <c r="CE95" s="176" t="str">
        <f>$G$28</f>
        <v>E</v>
      </c>
      <c r="CF95" s="393" t="s">
        <v>10</v>
      </c>
      <c r="CG95" s="155" t="s">
        <v>128</v>
      </c>
      <c r="CH95" s="175" t="str">
        <f>$G$29</f>
        <v>P</v>
      </c>
      <c r="CI95" s="176" t="str">
        <f>$G$31</f>
        <v>C</v>
      </c>
      <c r="CJ95" s="176" t="str">
        <f>$G$28</f>
        <v>E</v>
      </c>
      <c r="CK95" s="393" t="s">
        <v>10</v>
      </c>
      <c r="CL95" s="138" t="s">
        <v>128</v>
      </c>
      <c r="CM95" s="176" t="str">
        <f>$G$29</f>
        <v>P</v>
      </c>
      <c r="CN95" s="170" t="str">
        <f>$G$31</f>
        <v>C</v>
      </c>
      <c r="CO95" s="170" t="str">
        <f>$G$28</f>
        <v>E</v>
      </c>
      <c r="CP95" s="393" t="s">
        <v>10</v>
      </c>
      <c r="CQ95" s="138" t="s">
        <v>128</v>
      </c>
      <c r="CR95" s="176" t="str">
        <f>$G$29</f>
        <v>P</v>
      </c>
      <c r="CS95" s="170" t="str">
        <f>$G$31</f>
        <v>C</v>
      </c>
      <c r="CT95" s="170" t="str">
        <f>$G$28</f>
        <v>E</v>
      </c>
      <c r="CU95" s="392" t="s">
        <v>10</v>
      </c>
      <c r="CV95" s="138" t="s">
        <v>128</v>
      </c>
      <c r="CW95" s="329"/>
    </row>
    <row r="96" spans="3:101" ht="15.75" customHeight="1" x14ac:dyDescent="0.25">
      <c r="C96" s="380" t="str">
        <f t="shared" ca="1" si="211"/>
        <v/>
      </c>
      <c r="I96" s="409" t="e">
        <f t="shared" ca="1" si="212"/>
        <v>#NAME?</v>
      </c>
      <c r="K96" s="110">
        <f>'1 set'!K96</f>
        <v>0</v>
      </c>
      <c r="L96" s="110" t="str">
        <f>'1 set'!L96</f>
        <v/>
      </c>
      <c r="M96" s="110" t="str">
        <f>'1 set'!M96</f>
        <v/>
      </c>
      <c r="N96" s="110" t="str">
        <f>'1 set'!N96</f>
        <v/>
      </c>
      <c r="O96" s="110" t="str">
        <f>'1 set'!O96</f>
        <v/>
      </c>
      <c r="P96" s="110">
        <f ca="1">'1 set'!P96</f>
        <v>1</v>
      </c>
      <c r="Q96" s="110">
        <f ca="1">'1 set'!Q96</f>
        <v>1</v>
      </c>
      <c r="R96" s="110"/>
      <c r="Y96" s="512">
        <f>F11</f>
        <v>0</v>
      </c>
      <c r="Z96" s="391">
        <v>1</v>
      </c>
      <c r="AA96" s="172">
        <f>COUNTIFS($L$5:$L$1500,$Y$96,$M$5:$M$1500,$Z$33,$N$5:$N$1500,$AA$31,$O$5:$O$1500,$AA$32)</f>
        <v>0</v>
      </c>
      <c r="AB96" s="172">
        <f>COUNTIFS($L$5:$L$1500,$Y$96,$M$5:$M$1500,$Z$33,$N$5:$N$1500,$AA$31,$O$5:$O$1500,AB$32)</f>
        <v>0</v>
      </c>
      <c r="AC96" s="172">
        <f>COUNTIFS($L$5:$L$1500,$Y$96,$M$5:$M$1500,$Z$33,$N$5:$N$1500,$AA$31,$O$5:$O$1500,AC$32)</f>
        <v>0</v>
      </c>
      <c r="AD96" s="97"/>
      <c r="AE96" s="97">
        <f t="shared" ref="AE96:AE102" si="298">SUM(AA96:AC96)</f>
        <v>0</v>
      </c>
      <c r="AF96" s="397" t="str">
        <f t="shared" ref="AF96:AF102" si="299">IF(AE96=0,"",((AA96*4)+(AB96*2)+(AC96*0))/AE96)</f>
        <v/>
      </c>
      <c r="AG96" s="174">
        <f>COUNTIFS($L$5:$L$1500,$Y$96,$M$5:$M$1500,$Z$33,$N$5:$N$1500,$AG$31,$O$5:$O$1500,AG$32)</f>
        <v>0</v>
      </c>
      <c r="AH96" s="174">
        <f t="shared" ref="AH96:AI101" si="300">COUNTIFS($L$5:$L$1500,$Y$96,$M$5:$M$1500,$Z96,$N$5:$N$1500,$AG$31,$O$5:$O$1500,AH$32)</f>
        <v>0</v>
      </c>
      <c r="AI96" s="174">
        <f t="shared" si="300"/>
        <v>0</v>
      </c>
      <c r="AJ96" s="97">
        <f t="shared" ref="AJ96:AJ102" si="301">SUM(AG96:AI96)</f>
        <v>0</v>
      </c>
      <c r="AK96" s="397" t="str">
        <f>IF(AJ96=0,"",((AG96*3)+(AH96*1.5)+(AI96*0))/AJ96)</f>
        <v/>
      </c>
      <c r="AL96" s="181">
        <f t="shared" ref="AL96:AN101" si="302">COUNTIFS($L$5:$L$1500,$Y$96,$M$5:$M$1500,$Z96,$N$5:$N$1500,$AL$31,$O$5:$O$1500,AL$32)</f>
        <v>0</v>
      </c>
      <c r="AM96" s="174">
        <f t="shared" si="302"/>
        <v>0</v>
      </c>
      <c r="AN96" s="174">
        <f t="shared" si="302"/>
        <v>0</v>
      </c>
      <c r="AO96" s="97">
        <f t="shared" ref="AO96:AO102" si="303">SUM(AL96:AN96)</f>
        <v>0</v>
      </c>
      <c r="AP96" s="397" t="str">
        <f>IF(AO96=0,"",((AL96*3)+(AM96*1.5)+(AN96*0))/AO96)</f>
        <v/>
      </c>
      <c r="AQ96" s="174">
        <f t="shared" ref="AQ96:AS101" si="304">COUNTIFS($L$5:$L$1500,$Y$96,$M$5:$M$1500,$Z96,$N$5:$N$1500,$AQ$31,$O$5:$O$1500,AQ$32)</f>
        <v>0</v>
      </c>
      <c r="AR96" s="174">
        <f t="shared" si="304"/>
        <v>0</v>
      </c>
      <c r="AS96" s="174">
        <f t="shared" si="304"/>
        <v>0</v>
      </c>
      <c r="AT96" s="97">
        <f t="shared" ref="AT96:AT102" si="305">SUM(AQ96:AS96)</f>
        <v>0</v>
      </c>
      <c r="AU96" s="397" t="str">
        <f t="shared" ref="AU96:AU101" si="306">IF(AT96=0,"",((AQ96*3)+(AR96*1.5)+(AT96*0))/AT96)</f>
        <v/>
      </c>
      <c r="AV96" s="185">
        <f t="shared" ref="AV96:AX101" si="307">COUNTIFS($L$5:$L$1500,$Y$96,$M$5:$M$1500,$Z96,$N$5:$N$1500,$AV$31,$O$5:$O$1500,AV$32)</f>
        <v>0</v>
      </c>
      <c r="AW96" s="172">
        <f t="shared" si="307"/>
        <v>0</v>
      </c>
      <c r="AX96" s="172">
        <f t="shared" si="307"/>
        <v>0</v>
      </c>
      <c r="AY96" s="97">
        <f t="shared" ref="AY96:AY102" si="308">SUM(AV96:AX96)</f>
        <v>0</v>
      </c>
      <c r="AZ96" s="397" t="str">
        <f t="shared" ref="AZ96:AZ102" si="309">IF(AY96=0,"",((AV96*4)+(AW96*2)+(AX96*0))/AY96)</f>
        <v/>
      </c>
      <c r="BA96" s="181">
        <f t="shared" ref="BA96:BC101" si="310">COUNTIFS($L$5:$L$1500,$Y$96,$M$5:$M$1500,$Z96,$N$5:$N$1500,$BA$31,$O$5:$O$1500,BA$32)</f>
        <v>0</v>
      </c>
      <c r="BB96" s="174">
        <f t="shared" si="310"/>
        <v>0</v>
      </c>
      <c r="BC96" s="174">
        <f t="shared" si="310"/>
        <v>0</v>
      </c>
      <c r="BD96" s="409">
        <f t="shared" ref="BD96:BD102" si="311">SUM(BA96:BC96)</f>
        <v>0</v>
      </c>
      <c r="BE96" s="399" t="str">
        <f t="shared" ref="BE96:BE102" si="312">IF(BD96=0,"",((BA96*4)+(BB96*2)+(BC96*0))/BD96)</f>
        <v/>
      </c>
      <c r="BF96" s="185">
        <f t="shared" ref="BF96:BH101" si="313">COUNTIFS($L$5:$L$1500,$Y$96,$M$5:$M$1500,$Z96,$N$5:$N$1500,$BF$31,$O$5:$O$1500,BF$32)</f>
        <v>0</v>
      </c>
      <c r="BG96" s="172">
        <f t="shared" si="313"/>
        <v>0</v>
      </c>
      <c r="BH96" s="172">
        <f t="shared" si="313"/>
        <v>0</v>
      </c>
      <c r="BI96" s="97">
        <f t="shared" ref="BI96:BI102" si="314">SUM(BF96:BH96)</f>
        <v>0</v>
      </c>
      <c r="BJ96" s="397" t="str">
        <f t="shared" ref="BJ96:BJ102" si="315">IF(BI96=0,"",((BF96*4)+(BG96*2)+(BH96*0))/BI96)</f>
        <v/>
      </c>
      <c r="BK96" s="512">
        <f>H11</f>
        <v>0</v>
      </c>
      <c r="BL96" s="404">
        <v>1</v>
      </c>
      <c r="BM96" s="172">
        <f>COUNTIFS($L$5:$L$1500,$BK$33,$M$5:$M$1500,$Z$33,$N$5:$N$1500,$AA$31,$O$5:$O$1500,$AA$32)</f>
        <v>0</v>
      </c>
      <c r="BN96" s="172">
        <f>COUNTIFS($L$5:$L$1500,$BK$33,$M$5:$M$1500,$Z$33,$N$5:$N$1500,$AA$31,$O$5:$O$1500,BN$32)</f>
        <v>0</v>
      </c>
      <c r="BO96" s="172">
        <f>COUNTIFS($L$5:$L$1500,$BK$33,$M$5:$M$1500,$Z$33,$N$5:$N$1500,$AA$31,$O$5:$O$1500,BO$32)</f>
        <v>0</v>
      </c>
      <c r="BP96" s="172"/>
      <c r="BQ96" s="97">
        <f t="shared" ref="BQ96:BQ102" si="316">SUM(BM96:BO96)</f>
        <v>0</v>
      </c>
      <c r="BR96" s="397" t="str">
        <f t="shared" ref="BR96:BR102" si="317">IF(BQ96=0,"",((BM96*4)+(BN96*2)+(BO96*0))/BQ96)</f>
        <v/>
      </c>
      <c r="BS96" s="174">
        <f>COUNTIFS($L$5:$L$1500,$BK$33,$M$5:$M$1500,$Z$33,$N$5:$N$1500,$AG$31,$O$5:$O$1500,BS$32)</f>
        <v>0</v>
      </c>
      <c r="BT96" s="174">
        <f t="shared" ref="BT96:BU101" si="318">COUNTIFS($L$5:$L$1500,$BK$33,$M$5:$M$1500,$Z96,$N$5:$N$1500,$AG$31,$O$5:$O$1500,BT$32)</f>
        <v>0</v>
      </c>
      <c r="BU96" s="174">
        <f t="shared" si="318"/>
        <v>0</v>
      </c>
      <c r="BV96" s="97">
        <f t="shared" ref="BV96:BV102" si="319">SUM(BS96:BU96)</f>
        <v>0</v>
      </c>
      <c r="BW96" s="397" t="str">
        <f>IF(BV96=0,"",((BS96*3)+(BT96*1.5)+(BU96*0))/BV96)</f>
        <v/>
      </c>
      <c r="BX96" s="174">
        <f t="shared" ref="BX96:BZ101" si="320">COUNTIFS($L$5:$L$1500,$BK$33,$M$5:$M$1500,$Z96,$N$5:$N$1500,$AL$31,$O$5:$O$1500,BX$32)</f>
        <v>0</v>
      </c>
      <c r="BY96" s="174">
        <f t="shared" si="320"/>
        <v>0</v>
      </c>
      <c r="BZ96" s="174">
        <f t="shared" si="320"/>
        <v>0</v>
      </c>
      <c r="CA96" s="97">
        <f t="shared" ref="CA96:CA102" si="321">SUM(BX96:BZ96)</f>
        <v>0</v>
      </c>
      <c r="CB96" s="397" t="str">
        <f>IF(CA96=0,"",((BX96*3)+(BY96*1.5)+(BZ96*0))/CA96)</f>
        <v/>
      </c>
      <c r="CC96" s="174">
        <f t="shared" ref="CC96:CE101" si="322">COUNTIFS($L$5:$L$1500,$BK$33,$M$5:$M$1500,$Z96,$N$5:$N$1500,$AQ$31,$O$5:$O$1500,CC$32)</f>
        <v>0</v>
      </c>
      <c r="CD96" s="174">
        <f t="shared" si="322"/>
        <v>0</v>
      </c>
      <c r="CE96" s="174">
        <f t="shared" si="322"/>
        <v>0</v>
      </c>
      <c r="CF96" s="97">
        <f t="shared" ref="CF96:CF102" si="323">SUM(CC96:CE96)</f>
        <v>0</v>
      </c>
      <c r="CG96" s="397" t="str">
        <f>IF(CF96=0,"",((CC96*3)+(CD96*1.5)+(CE96*0))/CF96)</f>
        <v/>
      </c>
      <c r="CH96" s="185">
        <f t="shared" ref="CH96:CJ101" si="324">COUNTIFS($L$5:$L$1500,$BK$33,$M$5:$M$1500,$Z96,$N$5:$N$1500,$AV$31,$O$5:$O$1500,CH$32)</f>
        <v>0</v>
      </c>
      <c r="CI96" s="172">
        <f t="shared" si="324"/>
        <v>0</v>
      </c>
      <c r="CJ96" s="172">
        <f t="shared" si="324"/>
        <v>0</v>
      </c>
      <c r="CK96" s="97">
        <f t="shared" ref="CK96:CK102" si="325">SUM(CH96:CJ96)</f>
        <v>0</v>
      </c>
      <c r="CL96" s="400" t="str">
        <f t="shared" ref="CL96:CL102" si="326">IF(CK96=0,"",((CH96*4)+(CI96*2)+(CJ96*0))/CK96)</f>
        <v/>
      </c>
      <c r="CM96" s="185">
        <f t="shared" ref="CM96:CO101" si="327">COUNTIFS($L$5:$L$1500,$BK$33,$M$5:$M$1500,$Z96,$N$5:$N$1500,$BA$31,$O$5:$O$1500,CM$32)</f>
        <v>0</v>
      </c>
      <c r="CN96" s="172">
        <f t="shared" si="327"/>
        <v>0</v>
      </c>
      <c r="CO96" s="172">
        <f t="shared" si="327"/>
        <v>0</v>
      </c>
      <c r="CP96" s="97">
        <f t="shared" ref="CP96:CP102" si="328">SUM(CM96:CO96)</f>
        <v>0</v>
      </c>
      <c r="CQ96" s="397" t="str">
        <f t="shared" ref="CQ96:CQ102" si="329">IF(CP96=0,"",((CM96*4)+(CN96*2)+(CO96*0))/CP96)</f>
        <v/>
      </c>
      <c r="CR96" s="172">
        <f t="shared" ref="CR96:CT101" si="330">COUNTIFS($L$5:$L$1500,$BK$33,$M$5:$M$1500,$Z96,$N$5:$N$1500,$BF$31,$O$5:$O$1500,CR$32)</f>
        <v>0</v>
      </c>
      <c r="CS96" s="172">
        <f t="shared" si="330"/>
        <v>0</v>
      </c>
      <c r="CT96" s="172">
        <f t="shared" si="330"/>
        <v>0</v>
      </c>
      <c r="CU96" s="97">
        <f t="shared" ref="CU96:CU102" si="331">SUM(CR96:CT96)</f>
        <v>0</v>
      </c>
      <c r="CV96" s="397" t="str">
        <f t="shared" ref="CV96:CV102" si="332">IF(CU96=0,"",((CR96*4)+(CS96*2)+(CT96*0))/CU96)</f>
        <v/>
      </c>
      <c r="CW96" s="98"/>
    </row>
    <row r="97" spans="3:101" x14ac:dyDescent="0.25">
      <c r="C97" s="380" t="str">
        <f t="shared" ca="1" si="211"/>
        <v/>
      </c>
      <c r="I97" s="409" t="e">
        <f t="shared" ca="1" si="212"/>
        <v>#NAME?</v>
      </c>
      <c r="K97" s="110">
        <f>'1 set'!K97</f>
        <v>0</v>
      </c>
      <c r="L97" s="110" t="str">
        <f>'1 set'!L97</f>
        <v/>
      </c>
      <c r="M97" s="110" t="str">
        <f>'1 set'!M97</f>
        <v/>
      </c>
      <c r="N97" s="110" t="str">
        <f>'1 set'!N97</f>
        <v/>
      </c>
      <c r="O97" s="110" t="str">
        <f>'1 set'!O97</f>
        <v/>
      </c>
      <c r="P97" s="110">
        <f ca="1">'1 set'!P97</f>
        <v>1</v>
      </c>
      <c r="Q97" s="110">
        <f ca="1">'1 set'!Q97</f>
        <v>1</v>
      </c>
      <c r="R97" s="110"/>
      <c r="Y97" s="513"/>
      <c r="Z97" s="129">
        <v>2</v>
      </c>
      <c r="AA97" s="173">
        <f>COUNTIFS($L$5:$L$1500,$Y$96,$M$5:$M$1500,$Z97,$N$5:$N$1500,$AA$31,$O$5:$O$1500,$AA$32)</f>
        <v>0</v>
      </c>
      <c r="AB97" s="173">
        <f>COUNTIFS($L$5:$L$1500,$Y$96,$M$5:$M$1500,$Z97,$N$5:$N$1500,$AA$31,$O$5:$O$1500,$AB$32)</f>
        <v>0</v>
      </c>
      <c r="AC97" s="173">
        <f>COUNTIFS($L$5:$L$1500,$Y$96,$M$5:$M$1500,$Z97,$N$5:$N$1500,$AA$31,$O$5:$O$1500,$AC$32)</f>
        <v>0</v>
      </c>
      <c r="AD97" s="130"/>
      <c r="AE97" s="130">
        <f t="shared" si="298"/>
        <v>0</v>
      </c>
      <c r="AF97" s="137" t="str">
        <f t="shared" si="299"/>
        <v/>
      </c>
      <c r="AG97" s="173">
        <f>COUNTIFS($L$5:$L$1500,$Y$96,$M$5:$M$1500,$Z97,$N$5:$N$1500,$AG$31,$O$5:$O$1500,AG$32)</f>
        <v>0</v>
      </c>
      <c r="AH97" s="173">
        <f t="shared" si="300"/>
        <v>0</v>
      </c>
      <c r="AI97" s="173">
        <f t="shared" si="300"/>
        <v>0</v>
      </c>
      <c r="AJ97" s="130">
        <f t="shared" si="301"/>
        <v>0</v>
      </c>
      <c r="AK97" s="137" t="str">
        <f t="shared" ref="AK97:AK102" si="333">IF(AJ97=0,"",((AG97*3)+(AH97*1.5)+(AI97*0))/AJ97)</f>
        <v/>
      </c>
      <c r="AL97" s="182">
        <f t="shared" si="302"/>
        <v>0</v>
      </c>
      <c r="AM97" s="173">
        <f t="shared" si="302"/>
        <v>0</v>
      </c>
      <c r="AN97" s="173">
        <f t="shared" si="302"/>
        <v>0</v>
      </c>
      <c r="AO97" s="130">
        <f t="shared" si="303"/>
        <v>0</v>
      </c>
      <c r="AP97" s="137" t="str">
        <f t="shared" ref="AP97:AP102" si="334">IF(AO97=0,"",((AL97*3)+(AM97*1.5)+(AN97*0))/AO97)</f>
        <v/>
      </c>
      <c r="AQ97" s="173">
        <f t="shared" si="304"/>
        <v>0</v>
      </c>
      <c r="AR97" s="173">
        <f t="shared" si="304"/>
        <v>0</v>
      </c>
      <c r="AS97" s="173">
        <f t="shared" si="304"/>
        <v>0</v>
      </c>
      <c r="AT97" s="130">
        <f t="shared" si="305"/>
        <v>0</v>
      </c>
      <c r="AU97" s="137" t="str">
        <f t="shared" si="306"/>
        <v/>
      </c>
      <c r="AV97" s="182">
        <f t="shared" si="307"/>
        <v>0</v>
      </c>
      <c r="AW97" s="173">
        <f t="shared" si="307"/>
        <v>0</v>
      </c>
      <c r="AX97" s="173">
        <f t="shared" si="307"/>
        <v>0</v>
      </c>
      <c r="AY97" s="130">
        <f t="shared" si="308"/>
        <v>0</v>
      </c>
      <c r="AZ97" s="137" t="str">
        <f t="shared" si="309"/>
        <v/>
      </c>
      <c r="BA97" s="182">
        <f t="shared" si="310"/>
        <v>0</v>
      </c>
      <c r="BB97" s="173">
        <f t="shared" si="310"/>
        <v>0</v>
      </c>
      <c r="BC97" s="173">
        <f t="shared" si="310"/>
        <v>0</v>
      </c>
      <c r="BD97" s="130">
        <f t="shared" si="311"/>
        <v>0</v>
      </c>
      <c r="BE97" s="137" t="str">
        <f t="shared" si="312"/>
        <v/>
      </c>
      <c r="BF97" s="182">
        <f t="shared" si="313"/>
        <v>0</v>
      </c>
      <c r="BG97" s="173">
        <f t="shared" si="313"/>
        <v>0</v>
      </c>
      <c r="BH97" s="173">
        <f t="shared" si="313"/>
        <v>0</v>
      </c>
      <c r="BI97" s="130">
        <f t="shared" si="314"/>
        <v>0</v>
      </c>
      <c r="BJ97" s="137" t="str">
        <f t="shared" si="315"/>
        <v/>
      </c>
      <c r="BK97" s="513"/>
      <c r="BL97" s="126">
        <v>2</v>
      </c>
      <c r="BM97" s="236">
        <f>COUNTIFS($L$5:$L$1500,$BK$33,$M$5:$M$1500,$Z97,$N$5:$N$1500,$AA$31,$O$5:$O$1500,$AA$32)</f>
        <v>0</v>
      </c>
      <c r="BN97" s="236">
        <f>COUNTIFS($L$5:$L$1500,$BK$33,$M$5:$M$1500,$Z97,$N$5:$N$1500,$AA$31,$O$5:$O$1500,$AB$32)</f>
        <v>0</v>
      </c>
      <c r="BO97" s="236">
        <f>COUNTIFS($L$5:$L$1500,$BK$33,$M$5:$M$1500,$Z97,$N$5:$N$1500,$AA$31,$O$5:$O$1500,$AC$32)</f>
        <v>0</v>
      </c>
      <c r="BP97" s="236"/>
      <c r="BQ97" s="233">
        <f t="shared" si="316"/>
        <v>0</v>
      </c>
      <c r="BR97" s="240" t="str">
        <f t="shared" si="317"/>
        <v/>
      </c>
      <c r="BS97" s="236">
        <f>COUNTIFS($L$5:$L$1500,$BK$33,$M$5:$M$1500,$Z97,$N$5:$N$1500,$AG$31,$O$5:$O$1500,BS$32)</f>
        <v>0</v>
      </c>
      <c r="BT97" s="236">
        <f t="shared" si="318"/>
        <v>0</v>
      </c>
      <c r="BU97" s="236">
        <f t="shared" si="318"/>
        <v>0</v>
      </c>
      <c r="BV97" s="233">
        <f t="shared" si="319"/>
        <v>0</v>
      </c>
      <c r="BW97" s="240" t="str">
        <f t="shared" ref="BW97:BW102" si="335">IF(BV97=0,"",((BS97*3)+(BT97*1.5)+(BU97*0))/BV97)</f>
        <v/>
      </c>
      <c r="BX97" s="236">
        <f t="shared" si="320"/>
        <v>0</v>
      </c>
      <c r="BY97" s="236">
        <f t="shared" si="320"/>
        <v>0</v>
      </c>
      <c r="BZ97" s="236">
        <f t="shared" si="320"/>
        <v>0</v>
      </c>
      <c r="CA97" s="233">
        <f t="shared" si="321"/>
        <v>0</v>
      </c>
      <c r="CB97" s="240" t="str">
        <f t="shared" ref="CB97:CB102" si="336">IF(CA97=0,"",((BX97*3)+(BY97*1.5)+(BZ97*0))/CA97)</f>
        <v/>
      </c>
      <c r="CC97" s="236">
        <f t="shared" si="322"/>
        <v>0</v>
      </c>
      <c r="CD97" s="236">
        <f t="shared" si="322"/>
        <v>0</v>
      </c>
      <c r="CE97" s="236">
        <f t="shared" si="322"/>
        <v>0</v>
      </c>
      <c r="CF97" s="233">
        <f t="shared" si="323"/>
        <v>0</v>
      </c>
      <c r="CG97" s="240" t="str">
        <f t="shared" ref="CG97:CG102" si="337">IF(CF97=0,"",((CC97*3)+(CD97*1.5)+(CE97*0))/CF97)</f>
        <v/>
      </c>
      <c r="CH97" s="237">
        <f t="shared" si="324"/>
        <v>0</v>
      </c>
      <c r="CI97" s="236">
        <f t="shared" si="324"/>
        <v>0</v>
      </c>
      <c r="CJ97" s="236">
        <f t="shared" si="324"/>
        <v>0</v>
      </c>
      <c r="CK97" s="233">
        <f t="shared" si="325"/>
        <v>0</v>
      </c>
      <c r="CL97" s="242" t="str">
        <f t="shared" si="326"/>
        <v/>
      </c>
      <c r="CM97" s="237">
        <f t="shared" si="327"/>
        <v>0</v>
      </c>
      <c r="CN97" s="236">
        <f t="shared" si="327"/>
        <v>0</v>
      </c>
      <c r="CO97" s="236">
        <f t="shared" si="327"/>
        <v>0</v>
      </c>
      <c r="CP97" s="233">
        <f t="shared" si="328"/>
        <v>0</v>
      </c>
      <c r="CQ97" s="240" t="str">
        <f t="shared" si="329"/>
        <v/>
      </c>
      <c r="CR97" s="236">
        <f t="shared" si="330"/>
        <v>0</v>
      </c>
      <c r="CS97" s="236">
        <f t="shared" si="330"/>
        <v>0</v>
      </c>
      <c r="CT97" s="236">
        <f t="shared" si="330"/>
        <v>0</v>
      </c>
      <c r="CU97" s="233">
        <f t="shared" si="331"/>
        <v>0</v>
      </c>
      <c r="CV97" s="240" t="str">
        <f t="shared" si="332"/>
        <v/>
      </c>
      <c r="CW97" s="98"/>
    </row>
    <row r="98" spans="3:101" x14ac:dyDescent="0.25">
      <c r="C98" s="380" t="str">
        <f t="shared" ca="1" si="211"/>
        <v/>
      </c>
      <c r="I98" s="409" t="e">
        <f t="shared" ca="1" si="212"/>
        <v>#NAME?</v>
      </c>
      <c r="K98" s="110">
        <f>'1 set'!K98</f>
        <v>0</v>
      </c>
      <c r="L98" s="110" t="str">
        <f>'1 set'!L98</f>
        <v/>
      </c>
      <c r="M98" s="110" t="str">
        <f>'1 set'!M98</f>
        <v/>
      </c>
      <c r="N98" s="110" t="str">
        <f>'1 set'!N98</f>
        <v/>
      </c>
      <c r="O98" s="110" t="str">
        <f>'1 set'!O98</f>
        <v/>
      </c>
      <c r="P98" s="110">
        <f ca="1">'1 set'!P98</f>
        <v>1</v>
      </c>
      <c r="Q98" s="110">
        <f ca="1">'1 set'!Q98</f>
        <v>1</v>
      </c>
      <c r="R98" s="110"/>
      <c r="Y98" s="513"/>
      <c r="Z98" s="111">
        <v>3</v>
      </c>
      <c r="AA98" s="174">
        <f>COUNTIFS($L$5:$L$1500,$Y$96,$M$5:$M$1500,$Z98,$N$5:$N$1500,$AA$31,$O$5:$O$1500,$AA$32)</f>
        <v>0</v>
      </c>
      <c r="AB98" s="174">
        <f>COUNTIFS($L$5:$L$1500,$Y$96,$M$5:$M$1500,$Z98,$N$5:$N$1500,$AA$31,$O$5:$O$1500,$AB$32)</f>
        <v>0</v>
      </c>
      <c r="AC98" s="174">
        <f>COUNTIFS($L$5:$L$1500,$Y$96,$M$5:$M$1500,$Z98,$N$5:$N$1500,$AA$31,$O$5:$O$1500,$AC$32)</f>
        <v>0</v>
      </c>
      <c r="AD98" s="409"/>
      <c r="AE98" s="409">
        <f t="shared" si="298"/>
        <v>0</v>
      </c>
      <c r="AF98" s="399" t="str">
        <f t="shared" si="299"/>
        <v/>
      </c>
      <c r="AG98" s="174">
        <f>COUNTIFS($L$5:$L$1500,$Y$96,$M$5:$M$1500,$Z98,$N$5:$N$1500,$AG$31,$O$5:$O$1500,AG$32)</f>
        <v>0</v>
      </c>
      <c r="AH98" s="174">
        <f t="shared" si="300"/>
        <v>0</v>
      </c>
      <c r="AI98" s="174">
        <f t="shared" si="300"/>
        <v>0</v>
      </c>
      <c r="AJ98" s="409">
        <f t="shared" si="301"/>
        <v>0</v>
      </c>
      <c r="AK98" s="399" t="str">
        <f t="shared" si="333"/>
        <v/>
      </c>
      <c r="AL98" s="181">
        <f t="shared" si="302"/>
        <v>0</v>
      </c>
      <c r="AM98" s="174">
        <f t="shared" si="302"/>
        <v>0</v>
      </c>
      <c r="AN98" s="174">
        <f t="shared" si="302"/>
        <v>0</v>
      </c>
      <c r="AO98" s="409">
        <f t="shared" si="303"/>
        <v>0</v>
      </c>
      <c r="AP98" s="399" t="str">
        <f t="shared" si="334"/>
        <v/>
      </c>
      <c r="AQ98" s="174">
        <f t="shared" si="304"/>
        <v>0</v>
      </c>
      <c r="AR98" s="174">
        <f t="shared" si="304"/>
        <v>0</v>
      </c>
      <c r="AS98" s="174">
        <f t="shared" si="304"/>
        <v>0</v>
      </c>
      <c r="AT98" s="409">
        <f t="shared" si="305"/>
        <v>0</v>
      </c>
      <c r="AU98" s="399" t="str">
        <f t="shared" si="306"/>
        <v/>
      </c>
      <c r="AV98" s="181">
        <f t="shared" si="307"/>
        <v>0</v>
      </c>
      <c r="AW98" s="174">
        <f t="shared" si="307"/>
        <v>0</v>
      </c>
      <c r="AX98" s="174">
        <f t="shared" si="307"/>
        <v>0</v>
      </c>
      <c r="AY98" s="409">
        <f t="shared" si="308"/>
        <v>0</v>
      </c>
      <c r="AZ98" s="399" t="str">
        <f t="shared" si="309"/>
        <v/>
      </c>
      <c r="BA98" s="181">
        <f t="shared" si="310"/>
        <v>0</v>
      </c>
      <c r="BB98" s="174">
        <f t="shared" si="310"/>
        <v>0</v>
      </c>
      <c r="BC98" s="174">
        <f t="shared" si="310"/>
        <v>0</v>
      </c>
      <c r="BD98" s="409">
        <f t="shared" si="311"/>
        <v>0</v>
      </c>
      <c r="BE98" s="399" t="str">
        <f t="shared" si="312"/>
        <v/>
      </c>
      <c r="BF98" s="181">
        <f t="shared" si="313"/>
        <v>0</v>
      </c>
      <c r="BG98" s="174">
        <f t="shared" si="313"/>
        <v>0</v>
      </c>
      <c r="BH98" s="174">
        <f t="shared" si="313"/>
        <v>0</v>
      </c>
      <c r="BI98" s="409">
        <f t="shared" si="314"/>
        <v>0</v>
      </c>
      <c r="BJ98" s="399" t="str">
        <f t="shared" si="315"/>
        <v/>
      </c>
      <c r="BK98" s="513"/>
      <c r="BL98" s="132">
        <v>3</v>
      </c>
      <c r="BM98" s="174">
        <f>COUNTIFS($L$5:$L$1500,$BK$33,$M$5:$M$1500,$Z98,$N$5:$N$1500,$AA$31,$O$5:$O$1500,$AA$32)</f>
        <v>0</v>
      </c>
      <c r="BN98" s="174">
        <f>COUNTIFS($L$5:$L$1500,$BK$33,$M$5:$M$1500,$Z98,$N$5:$N$1500,$AA$31,$O$5:$O$1500,$AB$32)</f>
        <v>0</v>
      </c>
      <c r="BO98" s="174">
        <f>COUNTIFS($L$5:$L$1500,$BK$33,$M$5:$M$1500,$Z98,$N$5:$N$1500,$AA$31,$O$5:$O$1500,$AC$32)</f>
        <v>0</v>
      </c>
      <c r="BP98" s="174"/>
      <c r="BQ98" s="409">
        <f t="shared" si="316"/>
        <v>0</v>
      </c>
      <c r="BR98" s="399" t="str">
        <f t="shared" si="317"/>
        <v/>
      </c>
      <c r="BS98" s="174">
        <f>COUNTIFS($L$5:$L$1500,$BK$33,$M$5:$M$1500,$Z98,$N$5:$N$1500,$AG$31,$O$5:$O$1500,BS$32)</f>
        <v>0</v>
      </c>
      <c r="BT98" s="174">
        <f t="shared" si="318"/>
        <v>0</v>
      </c>
      <c r="BU98" s="174">
        <f t="shared" si="318"/>
        <v>0</v>
      </c>
      <c r="BV98" s="409">
        <f t="shared" si="319"/>
        <v>0</v>
      </c>
      <c r="BW98" s="399" t="str">
        <f t="shared" si="335"/>
        <v/>
      </c>
      <c r="BX98" s="174">
        <f t="shared" si="320"/>
        <v>0</v>
      </c>
      <c r="BY98" s="174">
        <f t="shared" si="320"/>
        <v>0</v>
      </c>
      <c r="BZ98" s="174">
        <f t="shared" si="320"/>
        <v>0</v>
      </c>
      <c r="CA98" s="409">
        <f t="shared" si="321"/>
        <v>0</v>
      </c>
      <c r="CB98" s="399" t="str">
        <f t="shared" si="336"/>
        <v/>
      </c>
      <c r="CC98" s="174">
        <f t="shared" si="322"/>
        <v>0</v>
      </c>
      <c r="CD98" s="174">
        <f t="shared" si="322"/>
        <v>0</v>
      </c>
      <c r="CE98" s="174">
        <f t="shared" si="322"/>
        <v>0</v>
      </c>
      <c r="CF98" s="409">
        <f t="shared" si="323"/>
        <v>0</v>
      </c>
      <c r="CG98" s="399" t="str">
        <f t="shared" si="337"/>
        <v/>
      </c>
      <c r="CH98" s="181">
        <f t="shared" si="324"/>
        <v>0</v>
      </c>
      <c r="CI98" s="174">
        <f t="shared" si="324"/>
        <v>0</v>
      </c>
      <c r="CJ98" s="174">
        <f t="shared" si="324"/>
        <v>0</v>
      </c>
      <c r="CK98" s="409">
        <f t="shared" si="325"/>
        <v>0</v>
      </c>
      <c r="CL98" s="398" t="str">
        <f t="shared" si="326"/>
        <v/>
      </c>
      <c r="CM98" s="181">
        <f t="shared" si="327"/>
        <v>0</v>
      </c>
      <c r="CN98" s="174">
        <f t="shared" si="327"/>
        <v>0</v>
      </c>
      <c r="CO98" s="174">
        <f t="shared" si="327"/>
        <v>0</v>
      </c>
      <c r="CP98" s="409">
        <f t="shared" si="328"/>
        <v>0</v>
      </c>
      <c r="CQ98" s="399" t="str">
        <f t="shared" si="329"/>
        <v/>
      </c>
      <c r="CR98" s="174">
        <f t="shared" si="330"/>
        <v>0</v>
      </c>
      <c r="CS98" s="174">
        <f t="shared" si="330"/>
        <v>0</v>
      </c>
      <c r="CT98" s="174">
        <f t="shared" si="330"/>
        <v>0</v>
      </c>
      <c r="CU98" s="409">
        <f t="shared" si="331"/>
        <v>0</v>
      </c>
      <c r="CV98" s="399" t="str">
        <f t="shared" si="332"/>
        <v/>
      </c>
      <c r="CW98" s="98"/>
    </row>
    <row r="99" spans="3:101" x14ac:dyDescent="0.25">
      <c r="C99" s="380" t="str">
        <f t="shared" ca="1" si="211"/>
        <v/>
      </c>
      <c r="I99" s="409" t="e">
        <f t="shared" ca="1" si="212"/>
        <v>#NAME?</v>
      </c>
      <c r="K99" s="110">
        <f>'1 set'!K99</f>
        <v>0</v>
      </c>
      <c r="L99" s="110" t="str">
        <f>'1 set'!L99</f>
        <v/>
      </c>
      <c r="M99" s="110" t="str">
        <f>'1 set'!M99</f>
        <v/>
      </c>
      <c r="N99" s="110" t="str">
        <f>'1 set'!N99</f>
        <v/>
      </c>
      <c r="O99" s="110" t="str">
        <f>'1 set'!O99</f>
        <v/>
      </c>
      <c r="P99" s="110">
        <f ca="1">'1 set'!P99</f>
        <v>1</v>
      </c>
      <c r="Q99" s="110">
        <f ca="1">'1 set'!Q99</f>
        <v>1</v>
      </c>
      <c r="R99" s="110"/>
      <c r="Y99" s="513"/>
      <c r="Z99" s="129">
        <v>4</v>
      </c>
      <c r="AA99" s="173">
        <f>COUNTIFS($L$5:$L$1500,$Y$96,$M$5:$M$1500,$Z99,$N$5:$N$1500,$AA$31,$O$5:$O$1500,$AA$32)</f>
        <v>0</v>
      </c>
      <c r="AB99" s="173">
        <f>COUNTIFS($L$5:$L$1500,$Y$96,$M$5:$M$1500,$Z99,$N$5:$N$1500,$AA$31,$O$5:$O$1500,$AB$32)</f>
        <v>0</v>
      </c>
      <c r="AC99" s="173">
        <f>COUNTIFS($L$5:$L$1500,$Y$96,$M$5:$M$1500,$Z99,$N$5:$N$1500,$AA$31,$O$5:$O$1500,$AC$32)</f>
        <v>0</v>
      </c>
      <c r="AD99" s="130"/>
      <c r="AE99" s="130">
        <f t="shared" si="298"/>
        <v>0</v>
      </c>
      <c r="AF99" s="137" t="str">
        <f t="shared" si="299"/>
        <v/>
      </c>
      <c r="AG99" s="173">
        <f>COUNTIFS($L$5:$L$1500,$Y$96,$M$5:$M$1500,$Z99,$N$5:$N$1500,$AG$31,$O$5:$O$1500,AG$32)</f>
        <v>0</v>
      </c>
      <c r="AH99" s="173">
        <f t="shared" si="300"/>
        <v>0</v>
      </c>
      <c r="AI99" s="173">
        <f t="shared" si="300"/>
        <v>0</v>
      </c>
      <c r="AJ99" s="130">
        <f t="shared" si="301"/>
        <v>0</v>
      </c>
      <c r="AK99" s="137" t="str">
        <f t="shared" si="333"/>
        <v/>
      </c>
      <c r="AL99" s="182">
        <f t="shared" si="302"/>
        <v>0</v>
      </c>
      <c r="AM99" s="173">
        <f t="shared" si="302"/>
        <v>0</v>
      </c>
      <c r="AN99" s="173">
        <f t="shared" si="302"/>
        <v>0</v>
      </c>
      <c r="AO99" s="130">
        <f t="shared" si="303"/>
        <v>0</v>
      </c>
      <c r="AP99" s="137" t="str">
        <f t="shared" si="334"/>
        <v/>
      </c>
      <c r="AQ99" s="173">
        <f t="shared" si="304"/>
        <v>0</v>
      </c>
      <c r="AR99" s="173">
        <f t="shared" si="304"/>
        <v>0</v>
      </c>
      <c r="AS99" s="173">
        <f t="shared" si="304"/>
        <v>0</v>
      </c>
      <c r="AT99" s="130">
        <f t="shared" si="305"/>
        <v>0</v>
      </c>
      <c r="AU99" s="137" t="str">
        <f t="shared" si="306"/>
        <v/>
      </c>
      <c r="AV99" s="182">
        <f t="shared" si="307"/>
        <v>0</v>
      </c>
      <c r="AW99" s="173">
        <f t="shared" si="307"/>
        <v>0</v>
      </c>
      <c r="AX99" s="173">
        <f t="shared" si="307"/>
        <v>0</v>
      </c>
      <c r="AY99" s="130">
        <f t="shared" si="308"/>
        <v>0</v>
      </c>
      <c r="AZ99" s="137" t="str">
        <f t="shared" si="309"/>
        <v/>
      </c>
      <c r="BA99" s="182">
        <f t="shared" si="310"/>
        <v>0</v>
      </c>
      <c r="BB99" s="173">
        <f t="shared" si="310"/>
        <v>0</v>
      </c>
      <c r="BC99" s="173">
        <f t="shared" si="310"/>
        <v>0</v>
      </c>
      <c r="BD99" s="130">
        <f t="shared" si="311"/>
        <v>0</v>
      </c>
      <c r="BE99" s="137" t="str">
        <f t="shared" si="312"/>
        <v/>
      </c>
      <c r="BF99" s="182">
        <f t="shared" si="313"/>
        <v>0</v>
      </c>
      <c r="BG99" s="173">
        <f t="shared" si="313"/>
        <v>0</v>
      </c>
      <c r="BH99" s="173">
        <f t="shared" si="313"/>
        <v>0</v>
      </c>
      <c r="BI99" s="130">
        <f t="shared" si="314"/>
        <v>0</v>
      </c>
      <c r="BJ99" s="137" t="str">
        <f t="shared" si="315"/>
        <v/>
      </c>
      <c r="BK99" s="513"/>
      <c r="BL99" s="126">
        <v>4</v>
      </c>
      <c r="BM99" s="236">
        <f>COUNTIFS($L$5:$L$1500,$BK$33,$M$5:$M$1500,$Z99,$N$5:$N$1500,$AA$31,$O$5:$O$1500,$AA$32)</f>
        <v>0</v>
      </c>
      <c r="BN99" s="236">
        <f>COUNTIFS($L$5:$L$1500,$BK$33,$M$5:$M$1500,$Z99,$N$5:$N$1500,$AA$31,$O$5:$O$1500,$AB$32)</f>
        <v>0</v>
      </c>
      <c r="BO99" s="236">
        <f>COUNTIFS($L$5:$L$1500,$BK$33,$M$5:$M$1500,$Z99,$N$5:$N$1500,$AA$31,$O$5:$O$1500,$AC$32)</f>
        <v>0</v>
      </c>
      <c r="BP99" s="236"/>
      <c r="BQ99" s="233">
        <f t="shared" si="316"/>
        <v>0</v>
      </c>
      <c r="BR99" s="240" t="str">
        <f t="shared" si="317"/>
        <v/>
      </c>
      <c r="BS99" s="236">
        <f>COUNTIFS($L$5:$L$1500,$BK$33,$M$5:$M$1500,$Z99,$N$5:$N$1500,$AG$31,$O$5:$O$1500,BS$32)</f>
        <v>0</v>
      </c>
      <c r="BT99" s="236">
        <f t="shared" si="318"/>
        <v>0</v>
      </c>
      <c r="BU99" s="236">
        <f t="shared" si="318"/>
        <v>0</v>
      </c>
      <c r="BV99" s="233">
        <f t="shared" si="319"/>
        <v>0</v>
      </c>
      <c r="BW99" s="240" t="str">
        <f t="shared" si="335"/>
        <v/>
      </c>
      <c r="BX99" s="236">
        <f t="shared" si="320"/>
        <v>0</v>
      </c>
      <c r="BY99" s="236">
        <f t="shared" si="320"/>
        <v>0</v>
      </c>
      <c r="BZ99" s="236">
        <f t="shared" si="320"/>
        <v>0</v>
      </c>
      <c r="CA99" s="233">
        <f t="shared" si="321"/>
        <v>0</v>
      </c>
      <c r="CB99" s="240" t="str">
        <f t="shared" si="336"/>
        <v/>
      </c>
      <c r="CC99" s="236">
        <f t="shared" si="322"/>
        <v>0</v>
      </c>
      <c r="CD99" s="236">
        <f t="shared" si="322"/>
        <v>0</v>
      </c>
      <c r="CE99" s="236">
        <f t="shared" si="322"/>
        <v>0</v>
      </c>
      <c r="CF99" s="233">
        <f t="shared" si="323"/>
        <v>0</v>
      </c>
      <c r="CG99" s="240" t="str">
        <f t="shared" si="337"/>
        <v/>
      </c>
      <c r="CH99" s="237">
        <f t="shared" si="324"/>
        <v>0</v>
      </c>
      <c r="CI99" s="236">
        <f t="shared" si="324"/>
        <v>0</v>
      </c>
      <c r="CJ99" s="236">
        <f t="shared" si="324"/>
        <v>0</v>
      </c>
      <c r="CK99" s="233">
        <f t="shared" si="325"/>
        <v>0</v>
      </c>
      <c r="CL99" s="242" t="str">
        <f t="shared" si="326"/>
        <v/>
      </c>
      <c r="CM99" s="237">
        <f t="shared" si="327"/>
        <v>0</v>
      </c>
      <c r="CN99" s="236">
        <f t="shared" si="327"/>
        <v>0</v>
      </c>
      <c r="CO99" s="236">
        <f t="shared" si="327"/>
        <v>0</v>
      </c>
      <c r="CP99" s="233">
        <f t="shared" si="328"/>
        <v>0</v>
      </c>
      <c r="CQ99" s="240" t="str">
        <f t="shared" si="329"/>
        <v/>
      </c>
      <c r="CR99" s="236">
        <f t="shared" si="330"/>
        <v>0</v>
      </c>
      <c r="CS99" s="236">
        <f t="shared" si="330"/>
        <v>0</v>
      </c>
      <c r="CT99" s="236">
        <f t="shared" si="330"/>
        <v>0</v>
      </c>
      <c r="CU99" s="233">
        <f t="shared" si="331"/>
        <v>0</v>
      </c>
      <c r="CV99" s="240" t="str">
        <f t="shared" si="332"/>
        <v/>
      </c>
      <c r="CW99" s="98"/>
    </row>
    <row r="100" spans="3:101" x14ac:dyDescent="0.25">
      <c r="C100" s="380" t="str">
        <f t="shared" ca="1" si="211"/>
        <v/>
      </c>
      <c r="I100" s="409" t="e">
        <f t="shared" ca="1" si="212"/>
        <v>#NAME?</v>
      </c>
      <c r="K100" s="110">
        <f>'1 set'!K100</f>
        <v>0</v>
      </c>
      <c r="L100" s="110" t="str">
        <f>'1 set'!L100</f>
        <v/>
      </c>
      <c r="M100" s="110" t="str">
        <f>'1 set'!M100</f>
        <v/>
      </c>
      <c r="N100" s="110" t="str">
        <f>'1 set'!N100</f>
        <v/>
      </c>
      <c r="O100" s="110" t="str">
        <f>'1 set'!O100</f>
        <v/>
      </c>
      <c r="P100" s="110">
        <f ca="1">'1 set'!P100</f>
        <v>1</v>
      </c>
      <c r="Q100" s="110">
        <f ca="1">'1 set'!Q100</f>
        <v>1</v>
      </c>
      <c r="R100" s="110"/>
      <c r="Y100" s="513"/>
      <c r="Z100" s="111">
        <v>5</v>
      </c>
      <c r="AA100" s="174">
        <f>COUNTIFS($L$5:$L$1500,$Y$96,$M$5:$M$1500,$Z100,$N$5:$N$1500,$AA$31,$O$5:$O$1500,$AA$32)</f>
        <v>0</v>
      </c>
      <c r="AB100" s="174">
        <f>COUNTIFS($L$5:$L$1500,$Y$96,$M$5:$M$1500,$Z100,$N$5:$N$1500,$AA$31,$O$5:$O$1500,$AB$32)</f>
        <v>0</v>
      </c>
      <c r="AC100" s="174">
        <f>COUNTIFS($L$5:$L$1500,$Y$96,$M$5:$M$1500,$Z100,$N$5:$N$1500,$AA$31,$O$5:$O$1500,$AC$32)</f>
        <v>0</v>
      </c>
      <c r="AD100" s="409"/>
      <c r="AE100" s="409">
        <f t="shared" si="298"/>
        <v>0</v>
      </c>
      <c r="AF100" s="399" t="str">
        <f t="shared" si="299"/>
        <v/>
      </c>
      <c r="AG100" s="174">
        <f>COUNTIFS($L$5:$L$1500,$Y$96,$M$5:$M$1500,$Z100,$N$5:$N$1500,$AG$31,$O$5:$O$1500,AG$32)</f>
        <v>0</v>
      </c>
      <c r="AH100" s="174">
        <f t="shared" si="300"/>
        <v>0</v>
      </c>
      <c r="AI100" s="174">
        <f t="shared" si="300"/>
        <v>0</v>
      </c>
      <c r="AJ100" s="409">
        <f t="shared" si="301"/>
        <v>0</v>
      </c>
      <c r="AK100" s="399" t="str">
        <f t="shared" si="333"/>
        <v/>
      </c>
      <c r="AL100" s="181">
        <f t="shared" si="302"/>
        <v>0</v>
      </c>
      <c r="AM100" s="174">
        <f t="shared" si="302"/>
        <v>0</v>
      </c>
      <c r="AN100" s="174">
        <f t="shared" si="302"/>
        <v>0</v>
      </c>
      <c r="AO100" s="409">
        <f t="shared" si="303"/>
        <v>0</v>
      </c>
      <c r="AP100" s="399" t="str">
        <f t="shared" si="334"/>
        <v/>
      </c>
      <c r="AQ100" s="174">
        <f t="shared" si="304"/>
        <v>0</v>
      </c>
      <c r="AR100" s="174">
        <f t="shared" si="304"/>
        <v>0</v>
      </c>
      <c r="AS100" s="174">
        <f t="shared" si="304"/>
        <v>0</v>
      </c>
      <c r="AT100" s="409">
        <f t="shared" si="305"/>
        <v>0</v>
      </c>
      <c r="AU100" s="399" t="str">
        <f t="shared" si="306"/>
        <v/>
      </c>
      <c r="AV100" s="181">
        <f t="shared" si="307"/>
        <v>0</v>
      </c>
      <c r="AW100" s="174">
        <f t="shared" si="307"/>
        <v>0</v>
      </c>
      <c r="AX100" s="174">
        <f t="shared" si="307"/>
        <v>0</v>
      </c>
      <c r="AY100" s="409">
        <f t="shared" si="308"/>
        <v>0</v>
      </c>
      <c r="AZ100" s="399" t="str">
        <f t="shared" si="309"/>
        <v/>
      </c>
      <c r="BA100" s="181">
        <f t="shared" si="310"/>
        <v>0</v>
      </c>
      <c r="BB100" s="174">
        <f t="shared" si="310"/>
        <v>0</v>
      </c>
      <c r="BC100" s="174">
        <f t="shared" si="310"/>
        <v>0</v>
      </c>
      <c r="BD100" s="409">
        <f t="shared" si="311"/>
        <v>0</v>
      </c>
      <c r="BE100" s="399" t="str">
        <f t="shared" si="312"/>
        <v/>
      </c>
      <c r="BF100" s="181">
        <f t="shared" si="313"/>
        <v>0</v>
      </c>
      <c r="BG100" s="174">
        <f t="shared" si="313"/>
        <v>0</v>
      </c>
      <c r="BH100" s="174">
        <f t="shared" si="313"/>
        <v>0</v>
      </c>
      <c r="BI100" s="409">
        <f t="shared" si="314"/>
        <v>0</v>
      </c>
      <c r="BJ100" s="399" t="str">
        <f t="shared" si="315"/>
        <v/>
      </c>
      <c r="BK100" s="513"/>
      <c r="BL100" s="132">
        <v>5</v>
      </c>
      <c r="BM100" s="174">
        <f>COUNTIFS($L$5:$L$1500,$BK$33,$M$5:$M$1500,$Z100,$N$5:$N$1500,$AA$31,$O$5:$O$1500,$AA$32)</f>
        <v>0</v>
      </c>
      <c r="BN100" s="174">
        <f>COUNTIFS($L$5:$L$1500,$BK$33,$M$5:$M$1500,$Z100,$N$5:$N$1500,$AA$31,$O$5:$O$1500,$AB$32)</f>
        <v>0</v>
      </c>
      <c r="BO100" s="174">
        <f>COUNTIFS($L$5:$L$1500,$BK$33,$M$5:$M$1500,$Z100,$N$5:$N$1500,$AA$31,$O$5:$O$1500,$AC$32)</f>
        <v>0</v>
      </c>
      <c r="BP100" s="174"/>
      <c r="BQ100" s="409">
        <f t="shared" si="316"/>
        <v>0</v>
      </c>
      <c r="BR100" s="399" t="str">
        <f t="shared" si="317"/>
        <v/>
      </c>
      <c r="BS100" s="174">
        <f>COUNTIFS($L$5:$L$1500,$BK$33,$M$5:$M$1500,$Z100,$N$5:$N$1500,$AG$31,$O$5:$O$1500,BS$32)</f>
        <v>0</v>
      </c>
      <c r="BT100" s="174">
        <f t="shared" si="318"/>
        <v>0</v>
      </c>
      <c r="BU100" s="174">
        <f t="shared" si="318"/>
        <v>0</v>
      </c>
      <c r="BV100" s="409">
        <f t="shared" si="319"/>
        <v>0</v>
      </c>
      <c r="BW100" s="399" t="str">
        <f t="shared" si="335"/>
        <v/>
      </c>
      <c r="BX100" s="174">
        <f t="shared" si="320"/>
        <v>0</v>
      </c>
      <c r="BY100" s="174">
        <f t="shared" si="320"/>
        <v>0</v>
      </c>
      <c r="BZ100" s="174">
        <f t="shared" si="320"/>
        <v>0</v>
      </c>
      <c r="CA100" s="409">
        <f t="shared" si="321"/>
        <v>0</v>
      </c>
      <c r="CB100" s="399" t="str">
        <f t="shared" si="336"/>
        <v/>
      </c>
      <c r="CC100" s="174">
        <f t="shared" si="322"/>
        <v>0</v>
      </c>
      <c r="CD100" s="174">
        <f t="shared" si="322"/>
        <v>0</v>
      </c>
      <c r="CE100" s="174">
        <f t="shared" si="322"/>
        <v>0</v>
      </c>
      <c r="CF100" s="409">
        <f t="shared" si="323"/>
        <v>0</v>
      </c>
      <c r="CG100" s="399" t="str">
        <f t="shared" si="337"/>
        <v/>
      </c>
      <c r="CH100" s="181">
        <f t="shared" si="324"/>
        <v>0</v>
      </c>
      <c r="CI100" s="174">
        <f t="shared" si="324"/>
        <v>0</v>
      </c>
      <c r="CJ100" s="174">
        <f t="shared" si="324"/>
        <v>0</v>
      </c>
      <c r="CK100" s="409">
        <f t="shared" si="325"/>
        <v>0</v>
      </c>
      <c r="CL100" s="398" t="str">
        <f t="shared" si="326"/>
        <v/>
      </c>
      <c r="CM100" s="181">
        <f t="shared" si="327"/>
        <v>0</v>
      </c>
      <c r="CN100" s="174">
        <f t="shared" si="327"/>
        <v>0</v>
      </c>
      <c r="CO100" s="174">
        <f t="shared" si="327"/>
        <v>0</v>
      </c>
      <c r="CP100" s="409">
        <f t="shared" si="328"/>
        <v>0</v>
      </c>
      <c r="CQ100" s="399" t="str">
        <f t="shared" si="329"/>
        <v/>
      </c>
      <c r="CR100" s="174">
        <f t="shared" si="330"/>
        <v>0</v>
      </c>
      <c r="CS100" s="174">
        <f t="shared" si="330"/>
        <v>0</v>
      </c>
      <c r="CT100" s="174">
        <f t="shared" si="330"/>
        <v>0</v>
      </c>
      <c r="CU100" s="409">
        <f t="shared" si="331"/>
        <v>0</v>
      </c>
      <c r="CV100" s="399" t="str">
        <f t="shared" si="332"/>
        <v/>
      </c>
      <c r="CW100" s="98"/>
    </row>
    <row r="101" spans="3:101" ht="15.75" thickBot="1" x14ac:dyDescent="0.3">
      <c r="C101" s="380" t="str">
        <f t="shared" ca="1" si="211"/>
        <v/>
      </c>
      <c r="I101" s="409" t="e">
        <f t="shared" ca="1" si="212"/>
        <v>#NAME?</v>
      </c>
      <c r="K101" s="110">
        <f>'1 set'!K101</f>
        <v>0</v>
      </c>
      <c r="L101" s="110" t="str">
        <f>'1 set'!L101</f>
        <v/>
      </c>
      <c r="M101" s="110" t="str">
        <f>'1 set'!M101</f>
        <v/>
      </c>
      <c r="N101" s="110" t="str">
        <f>'1 set'!N101</f>
        <v/>
      </c>
      <c r="O101" s="110" t="str">
        <f>'1 set'!O101</f>
        <v/>
      </c>
      <c r="P101" s="110">
        <f ca="1">'1 set'!P101</f>
        <v>1</v>
      </c>
      <c r="Q101" s="110">
        <f ca="1">'1 set'!Q101</f>
        <v>1</v>
      </c>
      <c r="R101" s="110"/>
      <c r="Y101" s="514"/>
      <c r="Z101" s="168">
        <v>6</v>
      </c>
      <c r="AA101" s="173">
        <f>COUNTIFS($L$5:$L$1500,$Y$96,$M$5:$M$1500,$Z101,$N$5:$N$1500,$AA$31,$O$5:$O$1500,$AA$32)</f>
        <v>0</v>
      </c>
      <c r="AB101" s="173">
        <f>COUNTIFS($L$5:$L$1500,$Y$96,$M$5:$M$1500,$Z101,$N$5:$N$1500,$AA$31,$O$5:$O$1500,$AB$32)</f>
        <v>0</v>
      </c>
      <c r="AC101" s="173">
        <f>COUNTIFS($L$5:$L$1500,$Y$96,$M$5:$M$1500,$Z101,$N$5:$N$1500,$AA$31,$O$5:$O$1500,$AC$32)</f>
        <v>0</v>
      </c>
      <c r="AD101" s="130"/>
      <c r="AE101" s="130">
        <f t="shared" si="298"/>
        <v>0</v>
      </c>
      <c r="AF101" s="137" t="str">
        <f t="shared" si="299"/>
        <v/>
      </c>
      <c r="AG101" s="173">
        <f>COUNTIFS($L$5:$L$1500,$Y$96,$M$5:$M$1500,$Z101,$N$5:$N$1500,$AG$31,$O$5:$O$1500,AG$32)</f>
        <v>0</v>
      </c>
      <c r="AH101" s="173">
        <f t="shared" si="300"/>
        <v>0</v>
      </c>
      <c r="AI101" s="173">
        <f t="shared" si="300"/>
        <v>0</v>
      </c>
      <c r="AJ101" s="130">
        <f t="shared" si="301"/>
        <v>0</v>
      </c>
      <c r="AK101" s="137" t="str">
        <f t="shared" si="333"/>
        <v/>
      </c>
      <c r="AL101" s="182">
        <f t="shared" si="302"/>
        <v>0</v>
      </c>
      <c r="AM101" s="173">
        <f t="shared" si="302"/>
        <v>0</v>
      </c>
      <c r="AN101" s="173">
        <f t="shared" si="302"/>
        <v>0</v>
      </c>
      <c r="AO101" s="130">
        <f t="shared" si="303"/>
        <v>0</v>
      </c>
      <c r="AP101" s="137" t="str">
        <f t="shared" si="334"/>
        <v/>
      </c>
      <c r="AQ101" s="173">
        <f t="shared" si="304"/>
        <v>0</v>
      </c>
      <c r="AR101" s="173">
        <f t="shared" si="304"/>
        <v>0</v>
      </c>
      <c r="AS101" s="173">
        <f t="shared" si="304"/>
        <v>0</v>
      </c>
      <c r="AT101" s="130">
        <f t="shared" si="305"/>
        <v>0</v>
      </c>
      <c r="AU101" s="137" t="str">
        <f t="shared" si="306"/>
        <v/>
      </c>
      <c r="AV101" s="182">
        <f t="shared" si="307"/>
        <v>0</v>
      </c>
      <c r="AW101" s="173">
        <f t="shared" si="307"/>
        <v>0</v>
      </c>
      <c r="AX101" s="173">
        <f t="shared" si="307"/>
        <v>0</v>
      </c>
      <c r="AY101" s="130">
        <f t="shared" si="308"/>
        <v>0</v>
      </c>
      <c r="AZ101" s="137" t="str">
        <f t="shared" si="309"/>
        <v/>
      </c>
      <c r="BA101" s="183">
        <f t="shared" si="310"/>
        <v>0</v>
      </c>
      <c r="BB101" s="184">
        <f t="shared" si="310"/>
        <v>0</v>
      </c>
      <c r="BC101" s="173">
        <f t="shared" si="310"/>
        <v>0</v>
      </c>
      <c r="BD101" s="153">
        <f t="shared" si="311"/>
        <v>0</v>
      </c>
      <c r="BE101" s="164" t="str">
        <f t="shared" si="312"/>
        <v/>
      </c>
      <c r="BF101" s="182">
        <f t="shared" si="313"/>
        <v>0</v>
      </c>
      <c r="BG101" s="173">
        <f t="shared" si="313"/>
        <v>0</v>
      </c>
      <c r="BH101" s="173">
        <f t="shared" si="313"/>
        <v>0</v>
      </c>
      <c r="BI101" s="130">
        <f t="shared" si="314"/>
        <v>0</v>
      </c>
      <c r="BJ101" s="137" t="str">
        <f t="shared" si="315"/>
        <v/>
      </c>
      <c r="BK101" s="514"/>
      <c r="BL101" s="234">
        <v>6</v>
      </c>
      <c r="BM101" s="236">
        <f>COUNTIFS($L$5:$L$1500,$BK$33,$M$5:$M$1500,$Z101,$N$5:$N$1500,$AA$31,$O$5:$O$1500,$AA$32)</f>
        <v>0</v>
      </c>
      <c r="BN101" s="236">
        <f>COUNTIFS($L$5:$L$1500,$BK$33,$M$5:$M$1500,$Z101,$N$5:$N$1500,$AA$31,$O$5:$O$1500,$AB$32)</f>
        <v>0</v>
      </c>
      <c r="BO101" s="236">
        <f>COUNTIFS($L$5:$L$1500,$BK$33,$M$5:$M$1500,$Z101,$N$5:$N$1500,$AA$31,$O$5:$O$1500,$AC$32)</f>
        <v>0</v>
      </c>
      <c r="BP101" s="236"/>
      <c r="BQ101" s="233">
        <f t="shared" si="316"/>
        <v>0</v>
      </c>
      <c r="BR101" s="241" t="str">
        <f t="shared" si="317"/>
        <v/>
      </c>
      <c r="BS101" s="236">
        <f>COUNTIFS($L$5:$L$1500,$BK$33,$M$5:$M$1500,$Z101,$N$5:$N$1500,$AG$31,$O$5:$O$1500,BS$32)</f>
        <v>0</v>
      </c>
      <c r="BT101" s="236">
        <f t="shared" si="318"/>
        <v>0</v>
      </c>
      <c r="BU101" s="236">
        <f t="shared" si="318"/>
        <v>0</v>
      </c>
      <c r="BV101" s="233">
        <f t="shared" si="319"/>
        <v>0</v>
      </c>
      <c r="BW101" s="241" t="str">
        <f t="shared" si="335"/>
        <v/>
      </c>
      <c r="BX101" s="236">
        <f t="shared" si="320"/>
        <v>0</v>
      </c>
      <c r="BY101" s="236">
        <f t="shared" si="320"/>
        <v>0</v>
      </c>
      <c r="BZ101" s="236">
        <f t="shared" si="320"/>
        <v>0</v>
      </c>
      <c r="CA101" s="233">
        <f t="shared" si="321"/>
        <v>0</v>
      </c>
      <c r="CB101" s="240" t="str">
        <f t="shared" si="336"/>
        <v/>
      </c>
      <c r="CC101" s="236">
        <f t="shared" si="322"/>
        <v>0</v>
      </c>
      <c r="CD101" s="236">
        <f t="shared" si="322"/>
        <v>0</v>
      </c>
      <c r="CE101" s="236">
        <f t="shared" si="322"/>
        <v>0</v>
      </c>
      <c r="CF101" s="233">
        <f t="shared" si="323"/>
        <v>0</v>
      </c>
      <c r="CG101" s="240" t="str">
        <f t="shared" si="337"/>
        <v/>
      </c>
      <c r="CH101" s="237">
        <f t="shared" si="324"/>
        <v>0</v>
      </c>
      <c r="CI101" s="236">
        <f t="shared" si="324"/>
        <v>0</v>
      </c>
      <c r="CJ101" s="236">
        <f t="shared" si="324"/>
        <v>0</v>
      </c>
      <c r="CK101" s="233">
        <f t="shared" si="325"/>
        <v>0</v>
      </c>
      <c r="CL101" s="242" t="str">
        <f t="shared" si="326"/>
        <v/>
      </c>
      <c r="CM101" s="238">
        <f t="shared" si="327"/>
        <v>0</v>
      </c>
      <c r="CN101" s="239">
        <f t="shared" si="327"/>
        <v>0</v>
      </c>
      <c r="CO101" s="239">
        <f t="shared" si="327"/>
        <v>0</v>
      </c>
      <c r="CP101" s="235">
        <f t="shared" si="328"/>
        <v>0</v>
      </c>
      <c r="CQ101" s="241" t="str">
        <f t="shared" si="329"/>
        <v/>
      </c>
      <c r="CR101" s="236">
        <f t="shared" si="330"/>
        <v>0</v>
      </c>
      <c r="CS101" s="236">
        <f t="shared" si="330"/>
        <v>0</v>
      </c>
      <c r="CT101" s="236">
        <f t="shared" si="330"/>
        <v>0</v>
      </c>
      <c r="CU101" s="233">
        <f t="shared" si="331"/>
        <v>0</v>
      </c>
      <c r="CV101" s="240" t="str">
        <f t="shared" si="332"/>
        <v/>
      </c>
      <c r="CW101" s="98"/>
    </row>
    <row r="102" spans="3:101" ht="16.5" thickBot="1" x14ac:dyDescent="0.3">
      <c r="C102" s="380" t="str">
        <f t="shared" ca="1" si="211"/>
        <v/>
      </c>
      <c r="I102" s="409" t="e">
        <f t="shared" ca="1" si="212"/>
        <v>#NAME?</v>
      </c>
      <c r="K102" s="110">
        <f>'1 set'!K102</f>
        <v>0</v>
      </c>
      <c r="L102" s="110" t="str">
        <f>'1 set'!L102</f>
        <v/>
      </c>
      <c r="M102" s="110" t="str">
        <f>'1 set'!M102</f>
        <v/>
      </c>
      <c r="N102" s="110" t="str">
        <f>'1 set'!N102</f>
        <v/>
      </c>
      <c r="O102" s="110" t="str">
        <f>'1 set'!O102</f>
        <v/>
      </c>
      <c r="P102" s="110">
        <f ca="1">'1 set'!P102</f>
        <v>1</v>
      </c>
      <c r="Q102" s="110">
        <f ca="1">'1 set'!Q102</f>
        <v>1</v>
      </c>
      <c r="R102" s="110"/>
      <c r="Y102" s="505" t="s">
        <v>130</v>
      </c>
      <c r="Z102" s="506"/>
      <c r="AA102" s="175">
        <f>SUM(AA96:AA101)</f>
        <v>0</v>
      </c>
      <c r="AB102" s="176">
        <f>SUM(AB96:AB101)</f>
        <v>0</v>
      </c>
      <c r="AC102" s="176">
        <f>SUM(AC96:AC101)</f>
        <v>0</v>
      </c>
      <c r="AD102" s="393"/>
      <c r="AE102" s="393">
        <f t="shared" si="298"/>
        <v>0</v>
      </c>
      <c r="AF102" s="138" t="str">
        <f t="shared" si="299"/>
        <v/>
      </c>
      <c r="AG102" s="175">
        <f>SUM(AG96:AG101)</f>
        <v>0</v>
      </c>
      <c r="AH102" s="176">
        <f>SUM(AH96:AH101)</f>
        <v>0</v>
      </c>
      <c r="AI102" s="176">
        <f>SUM(AI96:AI101)</f>
        <v>0</v>
      </c>
      <c r="AJ102" s="393">
        <f t="shared" si="301"/>
        <v>0</v>
      </c>
      <c r="AK102" s="138" t="str">
        <f t="shared" si="333"/>
        <v/>
      </c>
      <c r="AL102" s="175">
        <f>SUM(AL96:AL101)</f>
        <v>0</v>
      </c>
      <c r="AM102" s="176">
        <f>SUM(AM96:AM101)</f>
        <v>0</v>
      </c>
      <c r="AN102" s="176">
        <f>SUM(AN96:AN101)</f>
        <v>0</v>
      </c>
      <c r="AO102" s="393">
        <f t="shared" si="303"/>
        <v>0</v>
      </c>
      <c r="AP102" s="138" t="str">
        <f t="shared" si="334"/>
        <v/>
      </c>
      <c r="AQ102" s="175">
        <f>SUM(AQ96:AQ101)</f>
        <v>0</v>
      </c>
      <c r="AR102" s="176">
        <f>SUM(AR96:AR101)</f>
        <v>0</v>
      </c>
      <c r="AS102" s="176">
        <f>SUM(AS96:AS101)</f>
        <v>0</v>
      </c>
      <c r="AT102" s="393">
        <f t="shared" si="305"/>
        <v>0</v>
      </c>
      <c r="AU102" s="138" t="str">
        <f>IF(AT102=0,"",((AQ102*3)+(AR102*1.5)+(AS102*0))/AT102)</f>
        <v/>
      </c>
      <c r="AV102" s="175">
        <f>SUM(AV96:AV101)</f>
        <v>0</v>
      </c>
      <c r="AW102" s="176">
        <f>SUM(AW96:AW101)</f>
        <v>0</v>
      </c>
      <c r="AX102" s="176">
        <f>SUM(AX96:AX101)</f>
        <v>0</v>
      </c>
      <c r="AY102" s="393">
        <f t="shared" si="308"/>
        <v>0</v>
      </c>
      <c r="AZ102" s="138" t="str">
        <f t="shared" si="309"/>
        <v/>
      </c>
      <c r="BA102" s="175">
        <f>SUM(BA96:BA101)</f>
        <v>0</v>
      </c>
      <c r="BB102" s="176">
        <f>SUM(BB96:BB101)</f>
        <v>0</v>
      </c>
      <c r="BC102" s="176">
        <f>SUM(BC96:BC101)</f>
        <v>0</v>
      </c>
      <c r="BD102" s="393">
        <f t="shared" si="311"/>
        <v>0</v>
      </c>
      <c r="BE102" s="138" t="str">
        <f t="shared" si="312"/>
        <v/>
      </c>
      <c r="BF102" s="175">
        <f>SUM(BF96:BF101)</f>
        <v>0</v>
      </c>
      <c r="BG102" s="176">
        <f>SUM(BG96:BG101)</f>
        <v>0</v>
      </c>
      <c r="BH102" s="176">
        <f>SUM(BH96:BH101)</f>
        <v>0</v>
      </c>
      <c r="BI102" s="393">
        <f t="shared" si="314"/>
        <v>0</v>
      </c>
      <c r="BJ102" s="138" t="str">
        <f t="shared" si="315"/>
        <v/>
      </c>
      <c r="BK102" s="505" t="s">
        <v>130</v>
      </c>
      <c r="BL102" s="506"/>
      <c r="BM102" s="175">
        <f>SUM(BM96:BM101)</f>
        <v>0</v>
      </c>
      <c r="BN102" s="176">
        <f>COUNTIFS($L$5:$L$1500,$Y$33,$M$5:$M$1500,$Z102,$N$5:$N$1500,$AA$31,$O$5:$O$1500,$AB$32)</f>
        <v>0</v>
      </c>
      <c r="BO102" s="176">
        <f>SUM(BO96:BO101)</f>
        <v>0</v>
      </c>
      <c r="BP102" s="176"/>
      <c r="BQ102" s="393">
        <f t="shared" si="316"/>
        <v>0</v>
      </c>
      <c r="BR102" s="138" t="str">
        <f t="shared" si="317"/>
        <v/>
      </c>
      <c r="BS102" s="175">
        <f>SUM(BS96:BS101)</f>
        <v>0</v>
      </c>
      <c r="BT102" s="176">
        <f>SUM(BT96:BT101)</f>
        <v>0</v>
      </c>
      <c r="BU102" s="176">
        <f>SUM(BU96:BU101)</f>
        <v>0</v>
      </c>
      <c r="BV102" s="393">
        <f t="shared" si="319"/>
        <v>0</v>
      </c>
      <c r="BW102" s="138" t="str">
        <f t="shared" si="335"/>
        <v/>
      </c>
      <c r="BX102" s="175">
        <f>SUM(BX96:BX101)</f>
        <v>0</v>
      </c>
      <c r="BY102" s="176">
        <f>SUM(BZ96:BZ101)</f>
        <v>0</v>
      </c>
      <c r="BZ102" s="176">
        <f>SUM(BZ96:BZ101)</f>
        <v>0</v>
      </c>
      <c r="CA102" s="393">
        <f t="shared" si="321"/>
        <v>0</v>
      </c>
      <c r="CB102" s="138" t="str">
        <f t="shared" si="336"/>
        <v/>
      </c>
      <c r="CC102" s="175">
        <f>SUM(CC96:CC101)</f>
        <v>0</v>
      </c>
      <c r="CD102" s="176">
        <f>SUM(CD96:CD101)</f>
        <v>0</v>
      </c>
      <c r="CE102" s="176">
        <f>SUM(CE96:CE101)</f>
        <v>0</v>
      </c>
      <c r="CF102" s="393">
        <f t="shared" si="323"/>
        <v>0</v>
      </c>
      <c r="CG102" s="138" t="str">
        <f t="shared" si="337"/>
        <v/>
      </c>
      <c r="CH102" s="175">
        <f>SUM(CH96:CH101)</f>
        <v>0</v>
      </c>
      <c r="CI102" s="176">
        <f>SUM(CI96:CI101)</f>
        <v>0</v>
      </c>
      <c r="CJ102" s="176">
        <f>SUM(CJ96:CJ101)</f>
        <v>0</v>
      </c>
      <c r="CK102" s="393">
        <f t="shared" si="325"/>
        <v>0</v>
      </c>
      <c r="CL102" s="138" t="str">
        <f t="shared" si="326"/>
        <v/>
      </c>
      <c r="CM102" s="187">
        <f>SUM(CM96:CM101)</f>
        <v>0</v>
      </c>
      <c r="CN102" s="188">
        <f>SUM(CN96:CN101)</f>
        <v>0</v>
      </c>
      <c r="CO102" s="188">
        <f>SUM(CO96:CO101)</f>
        <v>0</v>
      </c>
      <c r="CP102" s="374">
        <f t="shared" si="328"/>
        <v>0</v>
      </c>
      <c r="CQ102" s="243" t="str">
        <f t="shared" si="329"/>
        <v/>
      </c>
      <c r="CR102" s="175">
        <f>SUM(CR96:CR101)</f>
        <v>0</v>
      </c>
      <c r="CS102" s="176">
        <f>SUM(CS96:CS101)</f>
        <v>0</v>
      </c>
      <c r="CT102" s="176">
        <f>SUM(CT96:CT101)</f>
        <v>0</v>
      </c>
      <c r="CU102" s="393">
        <f t="shared" si="331"/>
        <v>0</v>
      </c>
      <c r="CV102" s="138" t="str">
        <f t="shared" si="332"/>
        <v/>
      </c>
      <c r="CW102" s="98"/>
    </row>
    <row r="103" spans="3:101" ht="15.75" thickBot="1" x14ac:dyDescent="0.3">
      <c r="C103" s="380" t="str">
        <f t="shared" ca="1" si="211"/>
        <v/>
      </c>
      <c r="I103" s="409" t="e">
        <f t="shared" ca="1" si="212"/>
        <v>#NAME?</v>
      </c>
      <c r="K103" s="110">
        <f>'1 set'!K103</f>
        <v>0</v>
      </c>
      <c r="L103" s="110" t="str">
        <f>'1 set'!L103</f>
        <v/>
      </c>
      <c r="M103" s="110" t="str">
        <f>'1 set'!M103</f>
        <v/>
      </c>
      <c r="N103" s="110" t="str">
        <f>'1 set'!N103</f>
        <v/>
      </c>
      <c r="O103" s="110" t="str">
        <f>'1 set'!O103</f>
        <v/>
      </c>
      <c r="P103" s="110">
        <f ca="1">'1 set'!P103</f>
        <v>1</v>
      </c>
      <c r="Q103" s="110">
        <f ca="1">'1 set'!Q103</f>
        <v>1</v>
      </c>
      <c r="R103" s="110"/>
      <c r="Y103" s="379"/>
      <c r="Z103" s="379"/>
      <c r="AA103" s="499" t="str">
        <f>$G$23</f>
        <v>S</v>
      </c>
      <c r="AB103" s="500"/>
      <c r="AC103" s="500"/>
      <c r="AD103" s="500"/>
      <c r="AE103" s="500"/>
      <c r="AF103" s="501"/>
      <c r="AG103" s="499" t="str">
        <f>$G$24</f>
        <v>R</v>
      </c>
      <c r="AH103" s="500"/>
      <c r="AI103" s="500"/>
      <c r="AJ103" s="500"/>
      <c r="AK103" s="501"/>
      <c r="AL103" s="509" t="str">
        <f>$G$26</f>
        <v>D</v>
      </c>
      <c r="AM103" s="510"/>
      <c r="AN103" s="510"/>
      <c r="AO103" s="510"/>
      <c r="AP103" s="511"/>
      <c r="AQ103" s="499" t="str">
        <f>$G$27</f>
        <v>L</v>
      </c>
      <c r="AR103" s="500"/>
      <c r="AS103" s="500"/>
      <c r="AT103" s="500"/>
      <c r="AU103" s="500"/>
      <c r="AV103" s="499" t="str">
        <f>$G$22</f>
        <v>A</v>
      </c>
      <c r="AW103" s="500"/>
      <c r="AX103" s="500"/>
      <c r="AY103" s="500"/>
      <c r="AZ103" s="500"/>
      <c r="BA103" s="499" t="str">
        <f>$G$32</f>
        <v>X</v>
      </c>
      <c r="BB103" s="500"/>
      <c r="BC103" s="500"/>
      <c r="BD103" s="500"/>
      <c r="BE103" s="501"/>
      <c r="BF103" s="500" t="str">
        <f>$G$25</f>
        <v>B</v>
      </c>
      <c r="BG103" s="500"/>
      <c r="BH103" s="500"/>
      <c r="BI103" s="500"/>
      <c r="BJ103" s="501"/>
      <c r="BK103" s="1"/>
      <c r="BL103" s="27"/>
      <c r="BM103" s="499" t="str">
        <f>$G$23</f>
        <v>S</v>
      </c>
      <c r="BN103" s="500"/>
      <c r="BO103" s="500"/>
      <c r="BP103" s="500"/>
      <c r="BQ103" s="500"/>
      <c r="BR103" s="501"/>
      <c r="BS103" s="499" t="str">
        <f>$G$24</f>
        <v>R</v>
      </c>
      <c r="BT103" s="500"/>
      <c r="BU103" s="500"/>
      <c r="BV103" s="500"/>
      <c r="BW103" s="501"/>
      <c r="BX103" s="499" t="str">
        <f>$G$26</f>
        <v>D</v>
      </c>
      <c r="BY103" s="500"/>
      <c r="BZ103" s="500"/>
      <c r="CA103" s="500"/>
      <c r="CB103" s="501"/>
      <c r="CC103" s="499" t="str">
        <f>$G$27</f>
        <v>L</v>
      </c>
      <c r="CD103" s="500"/>
      <c r="CE103" s="500"/>
      <c r="CF103" s="500"/>
      <c r="CG103" s="500"/>
      <c r="CH103" s="499" t="str">
        <f>$G$22</f>
        <v>A</v>
      </c>
      <c r="CI103" s="500"/>
      <c r="CJ103" s="500"/>
      <c r="CK103" s="500"/>
      <c r="CL103" s="501"/>
      <c r="CM103" s="500" t="str">
        <f>$G$32</f>
        <v>X</v>
      </c>
      <c r="CN103" s="500"/>
      <c r="CO103" s="500"/>
      <c r="CP103" s="500"/>
      <c r="CQ103" s="501"/>
      <c r="CR103" s="500" t="str">
        <f>$G$25</f>
        <v>B</v>
      </c>
      <c r="CS103" s="500"/>
      <c r="CT103" s="500"/>
      <c r="CU103" s="500"/>
      <c r="CV103" s="501"/>
      <c r="CW103" s="31"/>
    </row>
    <row r="104" spans="3:101" ht="15.75" thickBot="1" x14ac:dyDescent="0.3">
      <c r="C104" s="380" t="str">
        <f t="shared" ca="1" si="211"/>
        <v/>
      </c>
      <c r="I104" s="409" t="e">
        <f t="shared" ca="1" si="212"/>
        <v>#NAME?</v>
      </c>
      <c r="K104" s="110">
        <f>'1 set'!K104</f>
        <v>0</v>
      </c>
      <c r="L104" s="110" t="str">
        <f>'1 set'!L104</f>
        <v/>
      </c>
      <c r="M104" s="110" t="str">
        <f>'1 set'!M104</f>
        <v/>
      </c>
      <c r="N104" s="110" t="str">
        <f>'1 set'!N104</f>
        <v/>
      </c>
      <c r="O104" s="110" t="str">
        <f>'1 set'!O104</f>
        <v/>
      </c>
      <c r="P104" s="110">
        <f ca="1">'1 set'!P104</f>
        <v>1</v>
      </c>
      <c r="Q104" s="110">
        <f ca="1">'1 set'!Q104</f>
        <v>1</v>
      </c>
      <c r="R104" s="110"/>
      <c r="Y104" s="379"/>
      <c r="Z104" s="125" t="s">
        <v>127</v>
      </c>
      <c r="AA104" s="176" t="str">
        <f>$G$29</f>
        <v>P</v>
      </c>
      <c r="AB104" s="170" t="str">
        <f>$G$31</f>
        <v>C</v>
      </c>
      <c r="AC104" s="170" t="str">
        <f>$G$28</f>
        <v>E</v>
      </c>
      <c r="AD104" s="97"/>
      <c r="AE104" s="392" t="s">
        <v>10</v>
      </c>
      <c r="AF104" s="119" t="s">
        <v>128</v>
      </c>
      <c r="AG104" s="175" t="str">
        <f>$G$30</f>
        <v>EX</v>
      </c>
      <c r="AH104" s="176" t="str">
        <f>$G$31</f>
        <v>C</v>
      </c>
      <c r="AI104" s="176" t="str">
        <f>$G$28</f>
        <v>E</v>
      </c>
      <c r="AJ104" s="393" t="s">
        <v>10</v>
      </c>
      <c r="AK104" s="138" t="s">
        <v>128</v>
      </c>
      <c r="AL104" s="175" t="str">
        <f>$G$30</f>
        <v>EX</v>
      </c>
      <c r="AM104" s="176" t="str">
        <f>$G$31</f>
        <v>C</v>
      </c>
      <c r="AN104" s="176" t="str">
        <f>$G$28</f>
        <v>E</v>
      </c>
      <c r="AO104" s="161" t="s">
        <v>10</v>
      </c>
      <c r="AP104" s="138" t="s">
        <v>128</v>
      </c>
      <c r="AQ104" s="175" t="str">
        <f>$G$30</f>
        <v>EX</v>
      </c>
      <c r="AR104" s="176" t="str">
        <f>$G$31</f>
        <v>C</v>
      </c>
      <c r="AS104" s="176" t="str">
        <f>$G$28</f>
        <v>E</v>
      </c>
      <c r="AT104" s="393" t="s">
        <v>10</v>
      </c>
      <c r="AU104" s="155" t="s">
        <v>128</v>
      </c>
      <c r="AV104" s="175" t="str">
        <f>$G$29</f>
        <v>P</v>
      </c>
      <c r="AW104" s="176" t="str">
        <f>$G$31</f>
        <v>C</v>
      </c>
      <c r="AX104" s="176" t="str">
        <f>$G$28</f>
        <v>E</v>
      </c>
      <c r="AY104" s="393" t="s">
        <v>10</v>
      </c>
      <c r="AZ104" s="138" t="s">
        <v>128</v>
      </c>
      <c r="BA104" s="175" t="str">
        <f>$G$29</f>
        <v>P</v>
      </c>
      <c r="BB104" s="176" t="str">
        <f>$G$31</f>
        <v>C</v>
      </c>
      <c r="BC104" s="176" t="str">
        <f>$G$28</f>
        <v>E</v>
      </c>
      <c r="BD104" s="393" t="s">
        <v>10</v>
      </c>
      <c r="BE104" s="138" t="s">
        <v>128</v>
      </c>
      <c r="BF104" s="176" t="str">
        <f>$G$29</f>
        <v>P</v>
      </c>
      <c r="BG104" s="170" t="str">
        <f>$G$31</f>
        <v>C</v>
      </c>
      <c r="BH104" s="170" t="str">
        <f>$G$28</f>
        <v>E</v>
      </c>
      <c r="BI104" s="392" t="s">
        <v>10</v>
      </c>
      <c r="BJ104" s="138" t="s">
        <v>128</v>
      </c>
      <c r="BK104" s="1"/>
      <c r="BL104" s="125" t="s">
        <v>127</v>
      </c>
      <c r="BM104" s="176" t="str">
        <f>$G$29</f>
        <v>P</v>
      </c>
      <c r="BN104" s="170" t="str">
        <f>$G$31</f>
        <v>C</v>
      </c>
      <c r="BO104" s="170" t="str">
        <f>$G$28</f>
        <v>E</v>
      </c>
      <c r="BP104" s="97"/>
      <c r="BQ104" s="392" t="s">
        <v>10</v>
      </c>
      <c r="BR104" s="119" t="s">
        <v>128</v>
      </c>
      <c r="BS104" s="175" t="str">
        <f>$G$30</f>
        <v>EX</v>
      </c>
      <c r="BT104" s="176" t="str">
        <f>$G$31</f>
        <v>C</v>
      </c>
      <c r="BU104" s="176" t="str">
        <f>$G$28</f>
        <v>E</v>
      </c>
      <c r="BV104" s="393" t="s">
        <v>10</v>
      </c>
      <c r="BW104" s="138" t="s">
        <v>128</v>
      </c>
      <c r="BX104" s="175" t="str">
        <f>$G$30</f>
        <v>EX</v>
      </c>
      <c r="BY104" s="176" t="str">
        <f>$G$31</f>
        <v>C</v>
      </c>
      <c r="BZ104" s="176" t="str">
        <f>$G$28</f>
        <v>E</v>
      </c>
      <c r="CA104" s="161" t="s">
        <v>10</v>
      </c>
      <c r="CB104" s="138" t="s">
        <v>128</v>
      </c>
      <c r="CC104" s="175" t="str">
        <f>$G$30</f>
        <v>EX</v>
      </c>
      <c r="CD104" s="176" t="str">
        <f>$G$31</f>
        <v>C</v>
      </c>
      <c r="CE104" s="176" t="str">
        <f>$G$28</f>
        <v>E</v>
      </c>
      <c r="CF104" s="393" t="s">
        <v>10</v>
      </c>
      <c r="CG104" s="155" t="s">
        <v>128</v>
      </c>
      <c r="CH104" s="175" t="str">
        <f>$G$29</f>
        <v>P</v>
      </c>
      <c r="CI104" s="176" t="str">
        <f>$G$31</f>
        <v>C</v>
      </c>
      <c r="CJ104" s="176" t="str">
        <f>$G$28</f>
        <v>E</v>
      </c>
      <c r="CK104" s="393" t="s">
        <v>10</v>
      </c>
      <c r="CL104" s="138" t="s">
        <v>128</v>
      </c>
      <c r="CM104" s="176" t="str">
        <f>$G$29</f>
        <v>P</v>
      </c>
      <c r="CN104" s="170" t="str">
        <f>$G$31</f>
        <v>C</v>
      </c>
      <c r="CO104" s="170" t="str">
        <f>$G$28</f>
        <v>E</v>
      </c>
      <c r="CP104" s="393" t="s">
        <v>10</v>
      </c>
      <c r="CQ104" s="138" t="s">
        <v>128</v>
      </c>
      <c r="CR104" s="176" t="str">
        <f>$G$29</f>
        <v>P</v>
      </c>
      <c r="CS104" s="170" t="str">
        <f>$G$31</f>
        <v>C</v>
      </c>
      <c r="CT104" s="170" t="str">
        <f>$G$28</f>
        <v>E</v>
      </c>
      <c r="CU104" s="392" t="s">
        <v>10</v>
      </c>
      <c r="CV104" s="138" t="s">
        <v>128</v>
      </c>
      <c r="CW104" s="329"/>
    </row>
    <row r="105" spans="3:101" ht="15.75" customHeight="1" x14ac:dyDescent="0.25">
      <c r="C105" s="380" t="str">
        <f t="shared" ca="1" si="211"/>
        <v/>
      </c>
      <c r="I105" s="409" t="e">
        <f t="shared" ca="1" si="212"/>
        <v>#NAME?</v>
      </c>
      <c r="K105" s="110">
        <f>'1 set'!K105</f>
        <v>0</v>
      </c>
      <c r="L105" s="110" t="str">
        <f>'1 set'!L105</f>
        <v/>
      </c>
      <c r="M105" s="110" t="str">
        <f>'1 set'!M105</f>
        <v/>
      </c>
      <c r="N105" s="110" t="str">
        <f>'1 set'!N105</f>
        <v/>
      </c>
      <c r="O105" s="110" t="str">
        <f>'1 set'!O105</f>
        <v/>
      </c>
      <c r="P105" s="110">
        <f ca="1">'1 set'!P105</f>
        <v>1</v>
      </c>
      <c r="Q105" s="110">
        <f ca="1">'1 set'!Q105</f>
        <v>1</v>
      </c>
      <c r="R105" s="110"/>
      <c r="Y105" s="512">
        <f>F12</f>
        <v>0</v>
      </c>
      <c r="Z105" s="391">
        <v>1</v>
      </c>
      <c r="AA105" s="172">
        <f>COUNTIFS($L$5:$L$1500,$Y$105,$M$5:$M$1500,$Z$33,$N$5:$N$1500,$AA$31,$O$5:$O$1500,$AA$32)</f>
        <v>0</v>
      </c>
      <c r="AB105" s="172">
        <f>COUNTIFS($L$5:$L$1500,$Y$105,$M$5:$M$1500,$Z$33,$N$5:$N$1500,$AA$31,$O$5:$O$1500,AB$32)</f>
        <v>0</v>
      </c>
      <c r="AC105" s="172">
        <f>COUNTIFS($L$5:$L$1500,$Y$105,$M$5:$M$1500,$Z$33,$N$5:$N$1500,$AA$31,$O$5:$O$1500,AC$32)</f>
        <v>0</v>
      </c>
      <c r="AD105" s="97"/>
      <c r="AE105" s="97">
        <f t="shared" ref="AE105:AE111" si="338">SUM(AA105:AC105)</f>
        <v>0</v>
      </c>
      <c r="AF105" s="397" t="str">
        <f t="shared" ref="AF105:AF111" si="339">IF(AE105=0,"",((AA105*4)+(AB105*2)+(AC105*0))/AE105)</f>
        <v/>
      </c>
      <c r="AG105" s="174">
        <f>COUNTIFS($L$5:$L$1500,$Y$105,$M$5:$M$1500,$Z$33,$N$5:$N$1500,$AG$31,$O$5:$O$1500,AG$32)</f>
        <v>0</v>
      </c>
      <c r="AH105" s="174">
        <f t="shared" ref="AH105:AI110" si="340">COUNTIFS($L$5:$L$1500,$Y$105,$M$5:$M$1500,$Z105,$N$5:$N$1500,$AG$31,$O$5:$O$1500,AH$32)</f>
        <v>0</v>
      </c>
      <c r="AI105" s="174">
        <f t="shared" si="340"/>
        <v>0</v>
      </c>
      <c r="AJ105" s="97">
        <f t="shared" ref="AJ105:AJ111" si="341">SUM(AG105:AI105)</f>
        <v>0</v>
      </c>
      <c r="AK105" s="397" t="str">
        <f>IF(AJ105=0,"",((AG105*3)+(AH105*1.5)+(AI105*0))/AJ105)</f>
        <v/>
      </c>
      <c r="AL105" s="181">
        <f t="shared" ref="AL105:AN110" si="342">COUNTIFS($L$5:$L$1500,$Y$105,$M$5:$M$1500,$Z105,$N$5:$N$1500,$AL$31,$O$5:$O$1500,AL$32)</f>
        <v>0</v>
      </c>
      <c r="AM105" s="174">
        <f t="shared" si="342"/>
        <v>0</v>
      </c>
      <c r="AN105" s="174">
        <f t="shared" si="342"/>
        <v>0</v>
      </c>
      <c r="AO105" s="97">
        <f t="shared" ref="AO105:AO111" si="343">SUM(AL105:AN105)</f>
        <v>0</v>
      </c>
      <c r="AP105" s="397" t="str">
        <f>IF(AO105=0,"",((AL105*3)+(AM105*1.5)+(AN105*0))/AO105)</f>
        <v/>
      </c>
      <c r="AQ105" s="174">
        <f t="shared" ref="AQ105:AS110" si="344">COUNTIFS($L$5:$L$1500,$Y$105,$M$5:$M$1500,$Z105,$N$5:$N$1500,$AQ$31,$O$5:$O$1500,AQ$32)</f>
        <v>0</v>
      </c>
      <c r="AR105" s="174">
        <f t="shared" si="344"/>
        <v>0</v>
      </c>
      <c r="AS105" s="174">
        <f t="shared" si="344"/>
        <v>0</v>
      </c>
      <c r="AT105" s="97">
        <f t="shared" ref="AT105:AT111" si="345">SUM(AQ105:AS105)</f>
        <v>0</v>
      </c>
      <c r="AU105" s="397" t="str">
        <f t="shared" ref="AU105:AU111" si="346">IF(AT105=0,"",((AQ105*3)+(AR105*1.5)+(AT105*0))/AT105)</f>
        <v/>
      </c>
      <c r="AV105" s="185">
        <f t="shared" ref="AV105:AX110" si="347">COUNTIFS($L$5:$L$1500,$Y$105,$M$5:$M$1500,$Z105,$N$5:$N$1500,$AV$31,$O$5:$O$1500,AV$32)</f>
        <v>0</v>
      </c>
      <c r="AW105" s="172">
        <f t="shared" si="347"/>
        <v>0</v>
      </c>
      <c r="AX105" s="172">
        <f t="shared" si="347"/>
        <v>0</v>
      </c>
      <c r="AY105" s="97">
        <f t="shared" ref="AY105:AY111" si="348">SUM(AV105:AX105)</f>
        <v>0</v>
      </c>
      <c r="AZ105" s="397" t="str">
        <f t="shared" ref="AZ105:AZ111" si="349">IF(AY105=0,"",((AV105*4)+(AW105*2)+(AX105*0))/AY105)</f>
        <v/>
      </c>
      <c r="BA105" s="181">
        <f t="shared" ref="BA105:BC110" si="350">COUNTIFS($L$5:$L$1500,$Y$105,$M$5:$M$1500,$Z105,$N$5:$N$1500,$BA$31,$O$5:$O$1500,BA$32)</f>
        <v>0</v>
      </c>
      <c r="BB105" s="174">
        <f t="shared" si="350"/>
        <v>0</v>
      </c>
      <c r="BC105" s="174">
        <f t="shared" si="350"/>
        <v>0</v>
      </c>
      <c r="BD105" s="409">
        <f t="shared" ref="BD105:BD111" si="351">SUM(BA105:BC105)</f>
        <v>0</v>
      </c>
      <c r="BE105" s="399" t="str">
        <f t="shared" ref="BE105:BE111" si="352">IF(BD105=0,"",((BA105*4)+(BB105*2)+(BC105*0))/BD105)</f>
        <v/>
      </c>
      <c r="BF105" s="185">
        <f t="shared" ref="BF105:BH110" si="353">COUNTIFS($L$5:$L$1500,$Y$105,$M$5:$M$1500,$Z105,$N$5:$N$1500,$BF$31,$O$5:$O$1500,BF$32)</f>
        <v>0</v>
      </c>
      <c r="BG105" s="172">
        <f t="shared" si="353"/>
        <v>0</v>
      </c>
      <c r="BH105" s="172">
        <f t="shared" si="353"/>
        <v>0</v>
      </c>
      <c r="BI105" s="97">
        <f t="shared" ref="BI105:BI111" si="354">SUM(BF105:BH105)</f>
        <v>0</v>
      </c>
      <c r="BJ105" s="397" t="str">
        <f t="shared" ref="BJ105:BJ111" si="355">IF(BI105=0,"",((BF105*4)+(BG105*2)+(BH105*0))/BI105)</f>
        <v/>
      </c>
      <c r="BK105" s="512">
        <f>H13</f>
        <v>0</v>
      </c>
      <c r="BL105" s="404">
        <v>1</v>
      </c>
      <c r="BM105" s="172">
        <f>COUNTIFS($L$5:$L$1500,$BK$33,$M$5:$M$1500,$Z$33,$N$5:$N$1500,$AA$31,$O$5:$O$1500,$AA$32)</f>
        <v>0</v>
      </c>
      <c r="BN105" s="172">
        <f>COUNTIFS($L$5:$L$1500,$BK$33,$M$5:$M$1500,$Z$33,$N$5:$N$1500,$AA$31,$O$5:$O$1500,BN$32)</f>
        <v>0</v>
      </c>
      <c r="BO105" s="172">
        <f>COUNTIFS($L$5:$L$1500,$BK$33,$M$5:$M$1500,$Z$33,$N$5:$N$1500,$AA$31,$O$5:$O$1500,BO$32)</f>
        <v>0</v>
      </c>
      <c r="BP105" s="172"/>
      <c r="BQ105" s="97">
        <f t="shared" ref="BQ105:BQ111" si="356">SUM(BM105:BO105)</f>
        <v>0</v>
      </c>
      <c r="BR105" s="397" t="str">
        <f t="shared" ref="BR105:BR111" si="357">IF(BQ105=0,"",((BM105*4)+(BN105*2)+(BO105*0))/BQ105)</f>
        <v/>
      </c>
      <c r="BS105" s="174">
        <f>COUNTIFS($L$5:$L$1500,$BK$33,$M$5:$M$1500,$Z$33,$N$5:$N$1500,$AG$31,$O$5:$O$1500,BS$32)</f>
        <v>0</v>
      </c>
      <c r="BT105" s="174">
        <f t="shared" ref="BT105:BU110" si="358">COUNTIFS($L$5:$L$1500,$BK$33,$M$5:$M$1500,$Z105,$N$5:$N$1500,$AG$31,$O$5:$O$1500,BT$32)</f>
        <v>0</v>
      </c>
      <c r="BU105" s="174">
        <f t="shared" si="358"/>
        <v>0</v>
      </c>
      <c r="BV105" s="97">
        <f t="shared" ref="BV105:BV111" si="359">SUM(BS105:BU105)</f>
        <v>0</v>
      </c>
      <c r="BW105" s="397" t="str">
        <f>IF(BV105=0,"",((BS105*3)+(BT105*1.5)+(BU105*0))/BV105)</f>
        <v/>
      </c>
      <c r="BX105" s="174">
        <f t="shared" ref="BX105:BZ110" si="360">COUNTIFS($L$5:$L$1500,$BK$33,$M$5:$M$1500,$Z105,$N$5:$N$1500,$AL$31,$O$5:$O$1500,BX$32)</f>
        <v>0</v>
      </c>
      <c r="BY105" s="174">
        <f t="shared" si="360"/>
        <v>0</v>
      </c>
      <c r="BZ105" s="174">
        <f t="shared" si="360"/>
        <v>0</v>
      </c>
      <c r="CA105" s="97">
        <f t="shared" ref="CA105:CA111" si="361">SUM(BX105:BZ105)</f>
        <v>0</v>
      </c>
      <c r="CB105" s="397" t="str">
        <f>IF(CA105=0,"",((BX105*3)+(BY105*1.5)+(BZ105*0))/CA105)</f>
        <v/>
      </c>
      <c r="CC105" s="174">
        <f t="shared" ref="CC105:CE110" si="362">COUNTIFS($L$5:$L$1500,$BK$33,$M$5:$M$1500,$Z105,$N$5:$N$1500,$AQ$31,$O$5:$O$1500,CC$32)</f>
        <v>0</v>
      </c>
      <c r="CD105" s="174">
        <f t="shared" si="362"/>
        <v>0</v>
      </c>
      <c r="CE105" s="174">
        <f t="shared" si="362"/>
        <v>0</v>
      </c>
      <c r="CF105" s="97">
        <f t="shared" ref="CF105:CF111" si="363">SUM(CC105:CE105)</f>
        <v>0</v>
      </c>
      <c r="CG105" s="397" t="str">
        <f>IF(CF105=0,"",((CC105*3)+(CD105*1.5)+(CE105*0))/CF105)</f>
        <v/>
      </c>
      <c r="CH105" s="185">
        <f t="shared" ref="CH105:CJ110" si="364">COUNTIFS($L$5:$L$1500,$BK$33,$M$5:$M$1500,$Z105,$N$5:$N$1500,$AV$31,$O$5:$O$1500,CH$32)</f>
        <v>0</v>
      </c>
      <c r="CI105" s="172">
        <f t="shared" si="364"/>
        <v>0</v>
      </c>
      <c r="CJ105" s="172">
        <f t="shared" si="364"/>
        <v>0</v>
      </c>
      <c r="CK105" s="97">
        <f t="shared" ref="CK105:CK111" si="365">SUM(CH105:CJ105)</f>
        <v>0</v>
      </c>
      <c r="CL105" s="400" t="str">
        <f t="shared" ref="CL105:CL111" si="366">IF(CK105=0,"",((CH105*4)+(CI105*2)+(CJ105*0))/CK105)</f>
        <v/>
      </c>
      <c r="CM105" s="185">
        <f t="shared" ref="CM105:CO110" si="367">COUNTIFS($L$5:$L$1500,$BK$33,$M$5:$M$1500,$Z105,$N$5:$N$1500,$BA$31,$O$5:$O$1500,CM$32)</f>
        <v>0</v>
      </c>
      <c r="CN105" s="172">
        <f t="shared" si="367"/>
        <v>0</v>
      </c>
      <c r="CO105" s="172">
        <f t="shared" si="367"/>
        <v>0</v>
      </c>
      <c r="CP105" s="97">
        <f t="shared" ref="CP105:CP111" si="368">SUM(CM105:CO105)</f>
        <v>0</v>
      </c>
      <c r="CQ105" s="397" t="str">
        <f t="shared" ref="CQ105:CQ111" si="369">IF(CP105=0,"",((CM105*4)+(CN105*2)+(CO105*0))/CP105)</f>
        <v/>
      </c>
      <c r="CR105" s="172">
        <f t="shared" ref="CR105:CT110" si="370">COUNTIFS($L$5:$L$1500,$BK$33,$M$5:$M$1500,$Z105,$N$5:$N$1500,$BF$31,$O$5:$O$1500,CR$32)</f>
        <v>0</v>
      </c>
      <c r="CS105" s="172">
        <f t="shared" si="370"/>
        <v>0</v>
      </c>
      <c r="CT105" s="172">
        <f t="shared" si="370"/>
        <v>0</v>
      </c>
      <c r="CU105" s="97">
        <f t="shared" ref="CU105:CU111" si="371">SUM(CR105:CT105)</f>
        <v>0</v>
      </c>
      <c r="CV105" s="397" t="str">
        <f t="shared" ref="CV105:CV111" si="372">IF(CU105=0,"",((CR105*4)+(CS105*2)+(CT105*0))/CU105)</f>
        <v/>
      </c>
      <c r="CW105" s="98"/>
    </row>
    <row r="106" spans="3:101" x14ac:dyDescent="0.25">
      <c r="C106" s="380" t="str">
        <f t="shared" ca="1" si="211"/>
        <v/>
      </c>
      <c r="I106" s="409" t="e">
        <f t="shared" ca="1" si="212"/>
        <v>#NAME?</v>
      </c>
      <c r="K106" s="110">
        <f>'1 set'!K106</f>
        <v>0</v>
      </c>
      <c r="L106" s="110" t="str">
        <f>'1 set'!L106</f>
        <v/>
      </c>
      <c r="M106" s="110" t="str">
        <f>'1 set'!M106</f>
        <v/>
      </c>
      <c r="N106" s="110" t="str">
        <f>'1 set'!N106</f>
        <v/>
      </c>
      <c r="O106" s="110" t="str">
        <f>'1 set'!O106</f>
        <v/>
      </c>
      <c r="P106" s="110">
        <f ca="1">'1 set'!P106</f>
        <v>1</v>
      </c>
      <c r="Q106" s="110">
        <f ca="1">'1 set'!Q106</f>
        <v>1</v>
      </c>
      <c r="R106" s="110"/>
      <c r="Y106" s="513"/>
      <c r="Z106" s="129">
        <v>2</v>
      </c>
      <c r="AA106" s="173">
        <f>COUNTIFS($L$5:$L$1500,$Y$105,$M$5:$M$1500,$Z106,$N$5:$N$1500,$AA$31,$O$5:$O$1500,$AA$32)</f>
        <v>0</v>
      </c>
      <c r="AB106" s="173">
        <f>COUNTIFS($L$5:$L$1500,$Y$105,$M$5:$M$1500,$Z106,$N$5:$N$1500,$AA$31,$O$5:$O$1500,$AB$32)</f>
        <v>0</v>
      </c>
      <c r="AC106" s="173">
        <f>COUNTIFS($L$5:$L$1500,$Y$105,$M$5:$M$1500,$Z106,$N$5:$N$1500,$AA$31,$O$5:$O$1500,$AC$32)</f>
        <v>0</v>
      </c>
      <c r="AD106" s="130"/>
      <c r="AE106" s="130">
        <f t="shared" si="338"/>
        <v>0</v>
      </c>
      <c r="AF106" s="137" t="str">
        <f t="shared" si="339"/>
        <v/>
      </c>
      <c r="AG106" s="173">
        <f>COUNTIFS($L$5:$L$1500,$Y$105,$M$5:$M$1500,$Z106,$N$5:$N$1500,$AG$31,$O$5:$O$1500,AG$32)</f>
        <v>0</v>
      </c>
      <c r="AH106" s="173">
        <f t="shared" si="340"/>
        <v>0</v>
      </c>
      <c r="AI106" s="173">
        <f t="shared" si="340"/>
        <v>0</v>
      </c>
      <c r="AJ106" s="130">
        <f t="shared" si="341"/>
        <v>0</v>
      </c>
      <c r="AK106" s="137" t="str">
        <f t="shared" ref="AK106:AK111" si="373">IF(AJ106=0,"",((AG106*3)+(AH106*1.5)+(AI106*0))/AJ106)</f>
        <v/>
      </c>
      <c r="AL106" s="182">
        <f t="shared" si="342"/>
        <v>0</v>
      </c>
      <c r="AM106" s="173">
        <f t="shared" si="342"/>
        <v>0</v>
      </c>
      <c r="AN106" s="173">
        <f t="shared" si="342"/>
        <v>0</v>
      </c>
      <c r="AO106" s="130">
        <f t="shared" si="343"/>
        <v>0</v>
      </c>
      <c r="AP106" s="137" t="str">
        <f t="shared" ref="AP106:AP111" si="374">IF(AO106=0,"",((AL106*3)+(AM106*1.5)+(AN106*0))/AO106)</f>
        <v/>
      </c>
      <c r="AQ106" s="173">
        <f t="shared" si="344"/>
        <v>0</v>
      </c>
      <c r="AR106" s="173">
        <f t="shared" si="344"/>
        <v>0</v>
      </c>
      <c r="AS106" s="173">
        <f t="shared" si="344"/>
        <v>0</v>
      </c>
      <c r="AT106" s="130">
        <f t="shared" si="345"/>
        <v>0</v>
      </c>
      <c r="AU106" s="137" t="str">
        <f t="shared" si="346"/>
        <v/>
      </c>
      <c r="AV106" s="182">
        <f t="shared" si="347"/>
        <v>0</v>
      </c>
      <c r="AW106" s="173">
        <f t="shared" si="347"/>
        <v>0</v>
      </c>
      <c r="AX106" s="173">
        <f t="shared" si="347"/>
        <v>0</v>
      </c>
      <c r="AY106" s="130">
        <f t="shared" si="348"/>
        <v>0</v>
      </c>
      <c r="AZ106" s="137" t="str">
        <f t="shared" si="349"/>
        <v/>
      </c>
      <c r="BA106" s="182">
        <f t="shared" si="350"/>
        <v>0</v>
      </c>
      <c r="BB106" s="173">
        <f t="shared" si="350"/>
        <v>0</v>
      </c>
      <c r="BC106" s="173">
        <f t="shared" si="350"/>
        <v>0</v>
      </c>
      <c r="BD106" s="130">
        <f t="shared" si="351"/>
        <v>0</v>
      </c>
      <c r="BE106" s="137" t="str">
        <f t="shared" si="352"/>
        <v/>
      </c>
      <c r="BF106" s="182">
        <f t="shared" si="353"/>
        <v>0</v>
      </c>
      <c r="BG106" s="173">
        <f t="shared" si="353"/>
        <v>0</v>
      </c>
      <c r="BH106" s="173">
        <f t="shared" si="353"/>
        <v>0</v>
      </c>
      <c r="BI106" s="130">
        <f t="shared" si="354"/>
        <v>0</v>
      </c>
      <c r="BJ106" s="137" t="str">
        <f t="shared" si="355"/>
        <v/>
      </c>
      <c r="BK106" s="513"/>
      <c r="BL106" s="126">
        <v>2</v>
      </c>
      <c r="BM106" s="236">
        <f>COUNTIFS($L$5:$L$1500,$BK$33,$M$5:$M$1500,$Z106,$N$5:$N$1500,$AA$31,$O$5:$O$1500,$AA$32)</f>
        <v>0</v>
      </c>
      <c r="BN106" s="236">
        <f>COUNTIFS($L$5:$L$1500,$BK$33,$M$5:$M$1500,$Z106,$N$5:$N$1500,$AA$31,$O$5:$O$1500,$AB$32)</f>
        <v>0</v>
      </c>
      <c r="BO106" s="236">
        <f>COUNTIFS($L$5:$L$1500,$BK$33,$M$5:$M$1500,$Z106,$N$5:$N$1500,$AA$31,$O$5:$O$1500,$AC$32)</f>
        <v>0</v>
      </c>
      <c r="BP106" s="236"/>
      <c r="BQ106" s="233">
        <f t="shared" si="356"/>
        <v>0</v>
      </c>
      <c r="BR106" s="240" t="str">
        <f t="shared" si="357"/>
        <v/>
      </c>
      <c r="BS106" s="236">
        <f>COUNTIFS($L$5:$L$1500,$BK$33,$M$5:$M$1500,$Z106,$N$5:$N$1500,$AG$31,$O$5:$O$1500,BS$32)</f>
        <v>0</v>
      </c>
      <c r="BT106" s="236">
        <f t="shared" si="358"/>
        <v>0</v>
      </c>
      <c r="BU106" s="236">
        <f t="shared" si="358"/>
        <v>0</v>
      </c>
      <c r="BV106" s="233">
        <f t="shared" si="359"/>
        <v>0</v>
      </c>
      <c r="BW106" s="240" t="str">
        <f t="shared" ref="BW106:BW111" si="375">IF(BV106=0,"",((BS106*3)+(BT106*1.5)+(BU106*0))/BV106)</f>
        <v/>
      </c>
      <c r="BX106" s="236">
        <f t="shared" si="360"/>
        <v>0</v>
      </c>
      <c r="BY106" s="236">
        <f t="shared" si="360"/>
        <v>0</v>
      </c>
      <c r="BZ106" s="236">
        <f t="shared" si="360"/>
        <v>0</v>
      </c>
      <c r="CA106" s="233">
        <f t="shared" si="361"/>
        <v>0</v>
      </c>
      <c r="CB106" s="240" t="str">
        <f t="shared" ref="CB106:CB111" si="376">IF(CA106=0,"",((BX106*3)+(BY106*1.5)+(BZ106*0))/CA106)</f>
        <v/>
      </c>
      <c r="CC106" s="236">
        <f t="shared" si="362"/>
        <v>0</v>
      </c>
      <c r="CD106" s="236">
        <f t="shared" si="362"/>
        <v>0</v>
      </c>
      <c r="CE106" s="236">
        <f t="shared" si="362"/>
        <v>0</v>
      </c>
      <c r="CF106" s="233">
        <f t="shared" si="363"/>
        <v>0</v>
      </c>
      <c r="CG106" s="240" t="str">
        <f t="shared" ref="CG106:CG111" si="377">IF(CF106=0,"",((CC106*3)+(CD106*1.5)+(CE106*0))/CF106)</f>
        <v/>
      </c>
      <c r="CH106" s="237">
        <f t="shared" si="364"/>
        <v>0</v>
      </c>
      <c r="CI106" s="236">
        <f t="shared" si="364"/>
        <v>0</v>
      </c>
      <c r="CJ106" s="236">
        <f t="shared" si="364"/>
        <v>0</v>
      </c>
      <c r="CK106" s="233">
        <f t="shared" si="365"/>
        <v>0</v>
      </c>
      <c r="CL106" s="242" t="str">
        <f t="shared" si="366"/>
        <v/>
      </c>
      <c r="CM106" s="237">
        <f t="shared" si="367"/>
        <v>0</v>
      </c>
      <c r="CN106" s="236">
        <f t="shared" si="367"/>
        <v>0</v>
      </c>
      <c r="CO106" s="236">
        <f t="shared" si="367"/>
        <v>0</v>
      </c>
      <c r="CP106" s="233">
        <f t="shared" si="368"/>
        <v>0</v>
      </c>
      <c r="CQ106" s="240" t="str">
        <f t="shared" si="369"/>
        <v/>
      </c>
      <c r="CR106" s="236">
        <f t="shared" si="370"/>
        <v>0</v>
      </c>
      <c r="CS106" s="236">
        <f t="shared" si="370"/>
        <v>0</v>
      </c>
      <c r="CT106" s="236">
        <f t="shared" si="370"/>
        <v>0</v>
      </c>
      <c r="CU106" s="233">
        <f t="shared" si="371"/>
        <v>0</v>
      </c>
      <c r="CV106" s="240" t="str">
        <f t="shared" si="372"/>
        <v/>
      </c>
      <c r="CW106" s="98"/>
    </row>
    <row r="107" spans="3:101" x14ac:dyDescent="0.25">
      <c r="C107" s="380" t="str">
        <f t="shared" ca="1" si="211"/>
        <v/>
      </c>
      <c r="I107" s="409" t="e">
        <f t="shared" ca="1" si="212"/>
        <v>#NAME?</v>
      </c>
      <c r="K107" s="110">
        <f>'1 set'!K107</f>
        <v>0</v>
      </c>
      <c r="L107" s="110" t="str">
        <f>'1 set'!L107</f>
        <v/>
      </c>
      <c r="M107" s="110" t="str">
        <f>'1 set'!M107</f>
        <v/>
      </c>
      <c r="N107" s="110" t="str">
        <f>'1 set'!N107</f>
        <v/>
      </c>
      <c r="O107" s="110" t="str">
        <f>'1 set'!O107</f>
        <v/>
      </c>
      <c r="P107" s="110">
        <f ca="1">'1 set'!P107</f>
        <v>1</v>
      </c>
      <c r="Q107" s="110">
        <f ca="1">'1 set'!Q107</f>
        <v>1</v>
      </c>
      <c r="R107" s="110"/>
      <c r="Y107" s="513"/>
      <c r="Z107" s="111">
        <v>3</v>
      </c>
      <c r="AA107" s="174">
        <f>COUNTIFS($L$5:$L$1500,$Y$105,$M$5:$M$1500,$Z107,$N$5:$N$1500,$AA$31,$O$5:$O$1500,$AA$32)</f>
        <v>0</v>
      </c>
      <c r="AB107" s="174">
        <f>COUNTIFS($L$5:$L$1500,$Y$105,$M$5:$M$1500,$Z107,$N$5:$N$1500,$AA$31,$O$5:$O$1500,$AB$32)</f>
        <v>0</v>
      </c>
      <c r="AC107" s="174">
        <f>COUNTIFS($L$5:$L$1500,$Y$105,$M$5:$M$1500,$Z107,$N$5:$N$1500,$AA$31,$O$5:$O$1500,$AC$32)</f>
        <v>0</v>
      </c>
      <c r="AD107" s="409"/>
      <c r="AE107" s="409">
        <f t="shared" si="338"/>
        <v>0</v>
      </c>
      <c r="AF107" s="399" t="str">
        <f t="shared" si="339"/>
        <v/>
      </c>
      <c r="AG107" s="174">
        <f>COUNTIFS($L$5:$L$1500,$Y$105,$M$5:$M$1500,$Z107,$N$5:$N$1500,$AG$31,$O$5:$O$1500,AG$32)</f>
        <v>0</v>
      </c>
      <c r="AH107" s="174">
        <f t="shared" si="340"/>
        <v>0</v>
      </c>
      <c r="AI107" s="174">
        <f t="shared" si="340"/>
        <v>0</v>
      </c>
      <c r="AJ107" s="409">
        <f t="shared" si="341"/>
        <v>0</v>
      </c>
      <c r="AK107" s="399" t="str">
        <f t="shared" si="373"/>
        <v/>
      </c>
      <c r="AL107" s="181">
        <f t="shared" si="342"/>
        <v>0</v>
      </c>
      <c r="AM107" s="174">
        <f t="shared" si="342"/>
        <v>0</v>
      </c>
      <c r="AN107" s="174">
        <f t="shared" si="342"/>
        <v>0</v>
      </c>
      <c r="AO107" s="409">
        <f t="shared" si="343"/>
        <v>0</v>
      </c>
      <c r="AP107" s="399" t="str">
        <f t="shared" si="374"/>
        <v/>
      </c>
      <c r="AQ107" s="174">
        <f t="shared" si="344"/>
        <v>0</v>
      </c>
      <c r="AR107" s="174">
        <f t="shared" si="344"/>
        <v>0</v>
      </c>
      <c r="AS107" s="174">
        <f t="shared" si="344"/>
        <v>0</v>
      </c>
      <c r="AT107" s="409">
        <f t="shared" si="345"/>
        <v>0</v>
      </c>
      <c r="AU107" s="399" t="str">
        <f t="shared" si="346"/>
        <v/>
      </c>
      <c r="AV107" s="181">
        <f t="shared" si="347"/>
        <v>0</v>
      </c>
      <c r="AW107" s="174">
        <f t="shared" si="347"/>
        <v>0</v>
      </c>
      <c r="AX107" s="174">
        <f t="shared" si="347"/>
        <v>0</v>
      </c>
      <c r="AY107" s="409">
        <f t="shared" si="348"/>
        <v>0</v>
      </c>
      <c r="AZ107" s="399" t="str">
        <f t="shared" si="349"/>
        <v/>
      </c>
      <c r="BA107" s="181">
        <f t="shared" si="350"/>
        <v>0</v>
      </c>
      <c r="BB107" s="174">
        <f t="shared" si="350"/>
        <v>0</v>
      </c>
      <c r="BC107" s="174">
        <f t="shared" si="350"/>
        <v>0</v>
      </c>
      <c r="BD107" s="409">
        <f t="shared" si="351"/>
        <v>0</v>
      </c>
      <c r="BE107" s="399" t="str">
        <f t="shared" si="352"/>
        <v/>
      </c>
      <c r="BF107" s="181">
        <f t="shared" si="353"/>
        <v>0</v>
      </c>
      <c r="BG107" s="174">
        <f t="shared" si="353"/>
        <v>0</v>
      </c>
      <c r="BH107" s="174">
        <f t="shared" si="353"/>
        <v>0</v>
      </c>
      <c r="BI107" s="409">
        <f t="shared" si="354"/>
        <v>0</v>
      </c>
      <c r="BJ107" s="399" t="str">
        <f t="shared" si="355"/>
        <v/>
      </c>
      <c r="BK107" s="513"/>
      <c r="BL107" s="132">
        <v>3</v>
      </c>
      <c r="BM107" s="174">
        <f>COUNTIFS($L$5:$L$1500,$BK$33,$M$5:$M$1500,$Z107,$N$5:$N$1500,$AA$31,$O$5:$O$1500,$AA$32)</f>
        <v>0</v>
      </c>
      <c r="BN107" s="174">
        <f>COUNTIFS($L$5:$L$1500,$BK$33,$M$5:$M$1500,$Z107,$N$5:$N$1500,$AA$31,$O$5:$O$1500,$AB$32)</f>
        <v>0</v>
      </c>
      <c r="BO107" s="174">
        <f>COUNTIFS($L$5:$L$1500,$BK$33,$M$5:$M$1500,$Z107,$N$5:$N$1500,$AA$31,$O$5:$O$1500,$AC$32)</f>
        <v>0</v>
      </c>
      <c r="BP107" s="174"/>
      <c r="BQ107" s="409">
        <f t="shared" si="356"/>
        <v>0</v>
      </c>
      <c r="BR107" s="399" t="str">
        <f t="shared" si="357"/>
        <v/>
      </c>
      <c r="BS107" s="174">
        <f>COUNTIFS($L$5:$L$1500,$BK$33,$M$5:$M$1500,$Z107,$N$5:$N$1500,$AG$31,$O$5:$O$1500,BS$32)</f>
        <v>0</v>
      </c>
      <c r="BT107" s="174">
        <f t="shared" si="358"/>
        <v>0</v>
      </c>
      <c r="BU107" s="174">
        <f t="shared" si="358"/>
        <v>0</v>
      </c>
      <c r="BV107" s="409">
        <f t="shared" si="359"/>
        <v>0</v>
      </c>
      <c r="BW107" s="399" t="str">
        <f t="shared" si="375"/>
        <v/>
      </c>
      <c r="BX107" s="174">
        <f t="shared" si="360"/>
        <v>0</v>
      </c>
      <c r="BY107" s="174">
        <f t="shared" si="360"/>
        <v>0</v>
      </c>
      <c r="BZ107" s="174">
        <f t="shared" si="360"/>
        <v>0</v>
      </c>
      <c r="CA107" s="409">
        <f t="shared" si="361"/>
        <v>0</v>
      </c>
      <c r="CB107" s="399" t="str">
        <f t="shared" si="376"/>
        <v/>
      </c>
      <c r="CC107" s="174">
        <f t="shared" si="362"/>
        <v>0</v>
      </c>
      <c r="CD107" s="174">
        <f t="shared" si="362"/>
        <v>0</v>
      </c>
      <c r="CE107" s="174">
        <f t="shared" si="362"/>
        <v>0</v>
      </c>
      <c r="CF107" s="409">
        <f t="shared" si="363"/>
        <v>0</v>
      </c>
      <c r="CG107" s="399" t="str">
        <f t="shared" si="377"/>
        <v/>
      </c>
      <c r="CH107" s="181">
        <f t="shared" si="364"/>
        <v>0</v>
      </c>
      <c r="CI107" s="174">
        <f t="shared" si="364"/>
        <v>0</v>
      </c>
      <c r="CJ107" s="174">
        <f t="shared" si="364"/>
        <v>0</v>
      </c>
      <c r="CK107" s="409">
        <f t="shared" si="365"/>
        <v>0</v>
      </c>
      <c r="CL107" s="398" t="str">
        <f t="shared" si="366"/>
        <v/>
      </c>
      <c r="CM107" s="181">
        <f t="shared" si="367"/>
        <v>0</v>
      </c>
      <c r="CN107" s="174">
        <f t="shared" si="367"/>
        <v>0</v>
      </c>
      <c r="CO107" s="174">
        <f t="shared" si="367"/>
        <v>0</v>
      </c>
      <c r="CP107" s="409">
        <f t="shared" si="368"/>
        <v>0</v>
      </c>
      <c r="CQ107" s="399" t="str">
        <f t="shared" si="369"/>
        <v/>
      </c>
      <c r="CR107" s="174">
        <f t="shared" si="370"/>
        <v>0</v>
      </c>
      <c r="CS107" s="174">
        <f t="shared" si="370"/>
        <v>0</v>
      </c>
      <c r="CT107" s="174">
        <f t="shared" si="370"/>
        <v>0</v>
      </c>
      <c r="CU107" s="409">
        <f t="shared" si="371"/>
        <v>0</v>
      </c>
      <c r="CV107" s="399" t="str">
        <f t="shared" si="372"/>
        <v/>
      </c>
      <c r="CW107" s="98"/>
    </row>
    <row r="108" spans="3:101" x14ac:dyDescent="0.25">
      <c r="C108" s="380" t="str">
        <f t="shared" ca="1" si="211"/>
        <v/>
      </c>
      <c r="I108" s="409" t="e">
        <f t="shared" ca="1" si="212"/>
        <v>#NAME?</v>
      </c>
      <c r="K108" s="110">
        <f>'1 set'!K108</f>
        <v>0</v>
      </c>
      <c r="L108" s="110" t="str">
        <f>'1 set'!L108</f>
        <v/>
      </c>
      <c r="M108" s="110" t="str">
        <f>'1 set'!M108</f>
        <v/>
      </c>
      <c r="N108" s="110" t="str">
        <f>'1 set'!N108</f>
        <v/>
      </c>
      <c r="O108" s="110" t="str">
        <f>'1 set'!O108</f>
        <v/>
      </c>
      <c r="P108" s="110">
        <f ca="1">'1 set'!P108</f>
        <v>1</v>
      </c>
      <c r="Q108" s="110">
        <f ca="1">'1 set'!Q108</f>
        <v>1</v>
      </c>
      <c r="R108" s="110"/>
      <c r="Y108" s="513"/>
      <c r="Z108" s="129">
        <v>4</v>
      </c>
      <c r="AA108" s="173">
        <f>COUNTIFS($L$5:$L$1500,$Y$105,$M$5:$M$1500,$Z108,$N$5:$N$1500,$AA$31,$O$5:$O$1500,$AA$32)</f>
        <v>0</v>
      </c>
      <c r="AB108" s="173">
        <f>COUNTIFS($L$5:$L$1500,$Y$105,$M$5:$M$1500,$Z108,$N$5:$N$1500,$AA$31,$O$5:$O$1500,$AB$32)</f>
        <v>0</v>
      </c>
      <c r="AC108" s="173">
        <f>COUNTIFS($L$5:$L$1500,$Y$105,$M$5:$M$1500,$Z108,$N$5:$N$1500,$AA$31,$O$5:$O$1500,$AC$32)</f>
        <v>0</v>
      </c>
      <c r="AD108" s="130"/>
      <c r="AE108" s="130">
        <f t="shared" si="338"/>
        <v>0</v>
      </c>
      <c r="AF108" s="137" t="str">
        <f t="shared" si="339"/>
        <v/>
      </c>
      <c r="AG108" s="173">
        <f>COUNTIFS($L$5:$L$1500,$Y$105,$M$5:$M$1500,$Z108,$N$5:$N$1500,$AG$31,$O$5:$O$1500,AG$32)</f>
        <v>0</v>
      </c>
      <c r="AH108" s="173">
        <f t="shared" si="340"/>
        <v>0</v>
      </c>
      <c r="AI108" s="173">
        <f t="shared" si="340"/>
        <v>0</v>
      </c>
      <c r="AJ108" s="130">
        <f t="shared" si="341"/>
        <v>0</v>
      </c>
      <c r="AK108" s="137" t="str">
        <f t="shared" si="373"/>
        <v/>
      </c>
      <c r="AL108" s="182">
        <f t="shared" si="342"/>
        <v>0</v>
      </c>
      <c r="AM108" s="173">
        <f t="shared" si="342"/>
        <v>0</v>
      </c>
      <c r="AN108" s="173">
        <f t="shared" si="342"/>
        <v>0</v>
      </c>
      <c r="AO108" s="130">
        <f t="shared" si="343"/>
        <v>0</v>
      </c>
      <c r="AP108" s="137" t="str">
        <f t="shared" si="374"/>
        <v/>
      </c>
      <c r="AQ108" s="173">
        <f t="shared" si="344"/>
        <v>0</v>
      </c>
      <c r="AR108" s="173">
        <f t="shared" si="344"/>
        <v>0</v>
      </c>
      <c r="AS108" s="173">
        <f t="shared" si="344"/>
        <v>0</v>
      </c>
      <c r="AT108" s="130">
        <f t="shared" si="345"/>
        <v>0</v>
      </c>
      <c r="AU108" s="137" t="str">
        <f t="shared" si="346"/>
        <v/>
      </c>
      <c r="AV108" s="182">
        <f t="shared" si="347"/>
        <v>0</v>
      </c>
      <c r="AW108" s="173">
        <f t="shared" si="347"/>
        <v>0</v>
      </c>
      <c r="AX108" s="173">
        <f t="shared" si="347"/>
        <v>0</v>
      </c>
      <c r="AY108" s="130">
        <f t="shared" si="348"/>
        <v>0</v>
      </c>
      <c r="AZ108" s="137" t="str">
        <f t="shared" si="349"/>
        <v/>
      </c>
      <c r="BA108" s="182">
        <f t="shared" si="350"/>
        <v>0</v>
      </c>
      <c r="BB108" s="173">
        <f t="shared" si="350"/>
        <v>0</v>
      </c>
      <c r="BC108" s="173">
        <f t="shared" si="350"/>
        <v>0</v>
      </c>
      <c r="BD108" s="130">
        <f t="shared" si="351"/>
        <v>0</v>
      </c>
      <c r="BE108" s="137" t="str">
        <f t="shared" si="352"/>
        <v/>
      </c>
      <c r="BF108" s="182">
        <f t="shared" si="353"/>
        <v>0</v>
      </c>
      <c r="BG108" s="173">
        <f t="shared" si="353"/>
        <v>0</v>
      </c>
      <c r="BH108" s="173">
        <f t="shared" si="353"/>
        <v>0</v>
      </c>
      <c r="BI108" s="130">
        <f t="shared" si="354"/>
        <v>0</v>
      </c>
      <c r="BJ108" s="137" t="str">
        <f t="shared" si="355"/>
        <v/>
      </c>
      <c r="BK108" s="513"/>
      <c r="BL108" s="126">
        <v>4</v>
      </c>
      <c r="BM108" s="236">
        <f>COUNTIFS($L$5:$L$1500,$BK$33,$M$5:$M$1500,$Z108,$N$5:$N$1500,$AA$31,$O$5:$O$1500,$AA$32)</f>
        <v>0</v>
      </c>
      <c r="BN108" s="236">
        <f>COUNTIFS($L$5:$L$1500,$BK$33,$M$5:$M$1500,$Z108,$N$5:$N$1500,$AA$31,$O$5:$O$1500,$AB$32)</f>
        <v>0</v>
      </c>
      <c r="BO108" s="236">
        <f>COUNTIFS($L$5:$L$1500,$BK$33,$M$5:$M$1500,$Z108,$N$5:$N$1500,$AA$31,$O$5:$O$1500,$AC$32)</f>
        <v>0</v>
      </c>
      <c r="BP108" s="236"/>
      <c r="BQ108" s="233">
        <f t="shared" si="356"/>
        <v>0</v>
      </c>
      <c r="BR108" s="240" t="str">
        <f t="shared" si="357"/>
        <v/>
      </c>
      <c r="BS108" s="236">
        <f>COUNTIFS($L$5:$L$1500,$BK$33,$M$5:$M$1500,$Z108,$N$5:$N$1500,$AG$31,$O$5:$O$1500,BS$32)</f>
        <v>0</v>
      </c>
      <c r="BT108" s="236">
        <f t="shared" si="358"/>
        <v>0</v>
      </c>
      <c r="BU108" s="236">
        <f t="shared" si="358"/>
        <v>0</v>
      </c>
      <c r="BV108" s="233">
        <f t="shared" si="359"/>
        <v>0</v>
      </c>
      <c r="BW108" s="240" t="str">
        <f t="shared" si="375"/>
        <v/>
      </c>
      <c r="BX108" s="236">
        <f t="shared" si="360"/>
        <v>0</v>
      </c>
      <c r="BY108" s="236">
        <f t="shared" si="360"/>
        <v>0</v>
      </c>
      <c r="BZ108" s="236">
        <f t="shared" si="360"/>
        <v>0</v>
      </c>
      <c r="CA108" s="233">
        <f t="shared" si="361"/>
        <v>0</v>
      </c>
      <c r="CB108" s="240" t="str">
        <f t="shared" si="376"/>
        <v/>
      </c>
      <c r="CC108" s="236">
        <f t="shared" si="362"/>
        <v>0</v>
      </c>
      <c r="CD108" s="236">
        <f t="shared" si="362"/>
        <v>0</v>
      </c>
      <c r="CE108" s="236">
        <f t="shared" si="362"/>
        <v>0</v>
      </c>
      <c r="CF108" s="233">
        <f t="shared" si="363"/>
        <v>0</v>
      </c>
      <c r="CG108" s="240" t="str">
        <f t="shared" si="377"/>
        <v/>
      </c>
      <c r="CH108" s="237">
        <f t="shared" si="364"/>
        <v>0</v>
      </c>
      <c r="CI108" s="236">
        <f t="shared" si="364"/>
        <v>0</v>
      </c>
      <c r="CJ108" s="236">
        <f t="shared" si="364"/>
        <v>0</v>
      </c>
      <c r="CK108" s="233">
        <f t="shared" si="365"/>
        <v>0</v>
      </c>
      <c r="CL108" s="242" t="str">
        <f t="shared" si="366"/>
        <v/>
      </c>
      <c r="CM108" s="237">
        <f t="shared" si="367"/>
        <v>0</v>
      </c>
      <c r="CN108" s="236">
        <f t="shared" si="367"/>
        <v>0</v>
      </c>
      <c r="CO108" s="236">
        <f t="shared" si="367"/>
        <v>0</v>
      </c>
      <c r="CP108" s="233">
        <f t="shared" si="368"/>
        <v>0</v>
      </c>
      <c r="CQ108" s="240" t="str">
        <f t="shared" si="369"/>
        <v/>
      </c>
      <c r="CR108" s="236">
        <f t="shared" si="370"/>
        <v>0</v>
      </c>
      <c r="CS108" s="236">
        <f t="shared" si="370"/>
        <v>0</v>
      </c>
      <c r="CT108" s="236">
        <f t="shared" si="370"/>
        <v>0</v>
      </c>
      <c r="CU108" s="233">
        <f t="shared" si="371"/>
        <v>0</v>
      </c>
      <c r="CV108" s="240" t="str">
        <f t="shared" si="372"/>
        <v/>
      </c>
      <c r="CW108" s="98"/>
    </row>
    <row r="109" spans="3:101" x14ac:dyDescent="0.25">
      <c r="C109" s="380" t="str">
        <f t="shared" ca="1" si="211"/>
        <v/>
      </c>
      <c r="I109" s="409" t="e">
        <f t="shared" ca="1" si="212"/>
        <v>#NAME?</v>
      </c>
      <c r="K109" s="110">
        <f>'1 set'!K109</f>
        <v>0</v>
      </c>
      <c r="L109" s="110" t="str">
        <f>'1 set'!L109</f>
        <v/>
      </c>
      <c r="M109" s="110" t="str">
        <f>'1 set'!M109</f>
        <v/>
      </c>
      <c r="N109" s="110" t="str">
        <f>'1 set'!N109</f>
        <v/>
      </c>
      <c r="O109" s="110" t="str">
        <f>'1 set'!O109</f>
        <v/>
      </c>
      <c r="P109" s="110">
        <f ca="1">'1 set'!P109</f>
        <v>1</v>
      </c>
      <c r="Q109" s="110">
        <f ca="1">'1 set'!Q109</f>
        <v>1</v>
      </c>
      <c r="R109" s="110"/>
      <c r="Y109" s="513"/>
      <c r="Z109" s="111">
        <v>5</v>
      </c>
      <c r="AA109" s="174">
        <f>COUNTIFS($L$5:$L$1500,$Y$105,$M$5:$M$1500,$Z109,$N$5:$N$1500,$AA$31,$O$5:$O$1500,$AA$32)</f>
        <v>0</v>
      </c>
      <c r="AB109" s="174">
        <f>COUNTIFS($L$5:$L$1500,$Y$105,$M$5:$M$1500,$Z109,$N$5:$N$1500,$AA$31,$O$5:$O$1500,$AB$32)</f>
        <v>0</v>
      </c>
      <c r="AC109" s="174">
        <f>COUNTIFS($L$5:$L$1500,$Y$105,$M$5:$M$1500,$Z109,$N$5:$N$1500,$AA$31,$O$5:$O$1500,$AC$32)</f>
        <v>0</v>
      </c>
      <c r="AD109" s="409"/>
      <c r="AE109" s="409">
        <f t="shared" si="338"/>
        <v>0</v>
      </c>
      <c r="AF109" s="399" t="str">
        <f t="shared" si="339"/>
        <v/>
      </c>
      <c r="AG109" s="174">
        <f>COUNTIFS($L$5:$L$1500,$Y$105,$M$5:$M$1500,$Z109,$N$5:$N$1500,$AG$31,$O$5:$O$1500,AG$32)</f>
        <v>0</v>
      </c>
      <c r="AH109" s="174">
        <f t="shared" si="340"/>
        <v>0</v>
      </c>
      <c r="AI109" s="174">
        <f t="shared" si="340"/>
        <v>0</v>
      </c>
      <c r="AJ109" s="409">
        <f t="shared" si="341"/>
        <v>0</v>
      </c>
      <c r="AK109" s="399" t="str">
        <f t="shared" si="373"/>
        <v/>
      </c>
      <c r="AL109" s="181">
        <f t="shared" si="342"/>
        <v>0</v>
      </c>
      <c r="AM109" s="174">
        <f t="shared" si="342"/>
        <v>0</v>
      </c>
      <c r="AN109" s="174">
        <f t="shared" si="342"/>
        <v>0</v>
      </c>
      <c r="AO109" s="409">
        <f t="shared" si="343"/>
        <v>0</v>
      </c>
      <c r="AP109" s="399" t="str">
        <f t="shared" si="374"/>
        <v/>
      </c>
      <c r="AQ109" s="174">
        <f t="shared" si="344"/>
        <v>0</v>
      </c>
      <c r="AR109" s="174">
        <f t="shared" si="344"/>
        <v>0</v>
      </c>
      <c r="AS109" s="174">
        <f t="shared" si="344"/>
        <v>0</v>
      </c>
      <c r="AT109" s="409">
        <f t="shared" si="345"/>
        <v>0</v>
      </c>
      <c r="AU109" s="399" t="str">
        <f t="shared" si="346"/>
        <v/>
      </c>
      <c r="AV109" s="181">
        <f t="shared" si="347"/>
        <v>0</v>
      </c>
      <c r="AW109" s="174">
        <f t="shared" si="347"/>
        <v>0</v>
      </c>
      <c r="AX109" s="174">
        <f t="shared" si="347"/>
        <v>0</v>
      </c>
      <c r="AY109" s="409">
        <f t="shared" si="348"/>
        <v>0</v>
      </c>
      <c r="AZ109" s="399" t="str">
        <f t="shared" si="349"/>
        <v/>
      </c>
      <c r="BA109" s="181">
        <f t="shared" si="350"/>
        <v>0</v>
      </c>
      <c r="BB109" s="174">
        <f t="shared" si="350"/>
        <v>0</v>
      </c>
      <c r="BC109" s="174">
        <f t="shared" si="350"/>
        <v>0</v>
      </c>
      <c r="BD109" s="409">
        <f t="shared" si="351"/>
        <v>0</v>
      </c>
      <c r="BE109" s="399" t="str">
        <f t="shared" si="352"/>
        <v/>
      </c>
      <c r="BF109" s="181">
        <f t="shared" si="353"/>
        <v>0</v>
      </c>
      <c r="BG109" s="174">
        <f t="shared" si="353"/>
        <v>0</v>
      </c>
      <c r="BH109" s="174">
        <f t="shared" si="353"/>
        <v>0</v>
      </c>
      <c r="BI109" s="409">
        <f t="shared" si="354"/>
        <v>0</v>
      </c>
      <c r="BJ109" s="399" t="str">
        <f t="shared" si="355"/>
        <v/>
      </c>
      <c r="BK109" s="513"/>
      <c r="BL109" s="132">
        <v>5</v>
      </c>
      <c r="BM109" s="174">
        <f>COUNTIFS($L$5:$L$1500,$BK$33,$M$5:$M$1500,$Z109,$N$5:$N$1500,$AA$31,$O$5:$O$1500,$AA$32)</f>
        <v>0</v>
      </c>
      <c r="BN109" s="174">
        <f>COUNTIFS($L$5:$L$1500,$BK$33,$M$5:$M$1500,$Z109,$N$5:$N$1500,$AA$31,$O$5:$O$1500,$AB$32)</f>
        <v>0</v>
      </c>
      <c r="BO109" s="174">
        <f>COUNTIFS($L$5:$L$1500,$BK$33,$M$5:$M$1500,$Z109,$N$5:$N$1500,$AA$31,$O$5:$O$1500,$AC$32)</f>
        <v>0</v>
      </c>
      <c r="BP109" s="174"/>
      <c r="BQ109" s="409">
        <f t="shared" si="356"/>
        <v>0</v>
      </c>
      <c r="BR109" s="399" t="str">
        <f t="shared" si="357"/>
        <v/>
      </c>
      <c r="BS109" s="174">
        <f>COUNTIFS($L$5:$L$1500,$BK$33,$M$5:$M$1500,$Z109,$N$5:$N$1500,$AG$31,$O$5:$O$1500,BS$32)</f>
        <v>0</v>
      </c>
      <c r="BT109" s="174">
        <f t="shared" si="358"/>
        <v>0</v>
      </c>
      <c r="BU109" s="174">
        <f t="shared" si="358"/>
        <v>0</v>
      </c>
      <c r="BV109" s="409">
        <f t="shared" si="359"/>
        <v>0</v>
      </c>
      <c r="BW109" s="399" t="str">
        <f t="shared" si="375"/>
        <v/>
      </c>
      <c r="BX109" s="174">
        <f t="shared" si="360"/>
        <v>0</v>
      </c>
      <c r="BY109" s="174">
        <f t="shared" si="360"/>
        <v>0</v>
      </c>
      <c r="BZ109" s="174">
        <f t="shared" si="360"/>
        <v>0</v>
      </c>
      <c r="CA109" s="409">
        <f t="shared" si="361"/>
        <v>0</v>
      </c>
      <c r="CB109" s="399" t="str">
        <f t="shared" si="376"/>
        <v/>
      </c>
      <c r="CC109" s="174">
        <f t="shared" si="362"/>
        <v>0</v>
      </c>
      <c r="CD109" s="174">
        <f t="shared" si="362"/>
        <v>0</v>
      </c>
      <c r="CE109" s="174">
        <f t="shared" si="362"/>
        <v>0</v>
      </c>
      <c r="CF109" s="409">
        <f t="shared" si="363"/>
        <v>0</v>
      </c>
      <c r="CG109" s="399" t="str">
        <f t="shared" si="377"/>
        <v/>
      </c>
      <c r="CH109" s="181">
        <f t="shared" si="364"/>
        <v>0</v>
      </c>
      <c r="CI109" s="174">
        <f t="shared" si="364"/>
        <v>0</v>
      </c>
      <c r="CJ109" s="174">
        <f t="shared" si="364"/>
        <v>0</v>
      </c>
      <c r="CK109" s="409">
        <f t="shared" si="365"/>
        <v>0</v>
      </c>
      <c r="CL109" s="398" t="str">
        <f t="shared" si="366"/>
        <v/>
      </c>
      <c r="CM109" s="181">
        <f t="shared" si="367"/>
        <v>0</v>
      </c>
      <c r="CN109" s="174">
        <f t="shared" si="367"/>
        <v>0</v>
      </c>
      <c r="CO109" s="174">
        <f t="shared" si="367"/>
        <v>0</v>
      </c>
      <c r="CP109" s="409">
        <f t="shared" si="368"/>
        <v>0</v>
      </c>
      <c r="CQ109" s="399" t="str">
        <f t="shared" si="369"/>
        <v/>
      </c>
      <c r="CR109" s="174">
        <f t="shared" si="370"/>
        <v>0</v>
      </c>
      <c r="CS109" s="174">
        <f t="shared" si="370"/>
        <v>0</v>
      </c>
      <c r="CT109" s="174">
        <f t="shared" si="370"/>
        <v>0</v>
      </c>
      <c r="CU109" s="409">
        <f t="shared" si="371"/>
        <v>0</v>
      </c>
      <c r="CV109" s="399" t="str">
        <f t="shared" si="372"/>
        <v/>
      </c>
      <c r="CW109" s="98"/>
    </row>
    <row r="110" spans="3:101" ht="15.75" thickBot="1" x14ac:dyDescent="0.3">
      <c r="C110" s="380" t="str">
        <f t="shared" ca="1" si="211"/>
        <v/>
      </c>
      <c r="I110" s="409" t="e">
        <f t="shared" ca="1" si="212"/>
        <v>#NAME?</v>
      </c>
      <c r="K110" s="110">
        <f>'1 set'!K110</f>
        <v>0</v>
      </c>
      <c r="L110" s="110" t="str">
        <f>'1 set'!L110</f>
        <v/>
      </c>
      <c r="M110" s="110" t="str">
        <f>'1 set'!M110</f>
        <v/>
      </c>
      <c r="N110" s="110" t="str">
        <f>'1 set'!N110</f>
        <v/>
      </c>
      <c r="O110" s="110" t="str">
        <f>'1 set'!O110</f>
        <v/>
      </c>
      <c r="P110" s="110">
        <f ca="1">'1 set'!P110</f>
        <v>1</v>
      </c>
      <c r="Q110" s="110">
        <f ca="1">'1 set'!Q110</f>
        <v>1</v>
      </c>
      <c r="R110" s="110"/>
      <c r="Y110" s="514"/>
      <c r="Z110" s="168">
        <v>6</v>
      </c>
      <c r="AA110" s="173">
        <f>COUNTIFS($L$5:$L$1500,$Y$105,$M$5:$M$1500,$Z110,$N$5:$N$1500,$AA$31,$O$5:$O$1500,$AA$32)</f>
        <v>0</v>
      </c>
      <c r="AB110" s="173">
        <f>COUNTIFS($L$5:$L$1500,$Y$105,$M$5:$M$1500,$Z110,$N$5:$N$1500,$AA$31,$O$5:$O$1500,$AB$32)</f>
        <v>0</v>
      </c>
      <c r="AC110" s="173">
        <f>COUNTIFS($L$5:$L$1500,$Y$105,$M$5:$M$1500,$Z110,$N$5:$N$1500,$AA$31,$O$5:$O$1500,$AC$32)</f>
        <v>0</v>
      </c>
      <c r="AD110" s="130"/>
      <c r="AE110" s="130">
        <f t="shared" si="338"/>
        <v>0</v>
      </c>
      <c r="AF110" s="137" t="str">
        <f t="shared" si="339"/>
        <v/>
      </c>
      <c r="AG110" s="173">
        <f>COUNTIFS($L$5:$L$1500,$Y$105,$M$5:$M$1500,$Z110,$N$5:$N$1500,$AG$31,$O$5:$O$1500,AG$32)</f>
        <v>0</v>
      </c>
      <c r="AH110" s="173">
        <f t="shared" si="340"/>
        <v>0</v>
      </c>
      <c r="AI110" s="173">
        <f t="shared" si="340"/>
        <v>0</v>
      </c>
      <c r="AJ110" s="130">
        <f t="shared" si="341"/>
        <v>0</v>
      </c>
      <c r="AK110" s="137" t="str">
        <f t="shared" si="373"/>
        <v/>
      </c>
      <c r="AL110" s="182">
        <f t="shared" si="342"/>
        <v>0</v>
      </c>
      <c r="AM110" s="173">
        <f t="shared" si="342"/>
        <v>0</v>
      </c>
      <c r="AN110" s="173">
        <f t="shared" si="342"/>
        <v>0</v>
      </c>
      <c r="AO110" s="130">
        <f t="shared" si="343"/>
        <v>0</v>
      </c>
      <c r="AP110" s="137" t="str">
        <f t="shared" si="374"/>
        <v/>
      </c>
      <c r="AQ110" s="173">
        <f t="shared" si="344"/>
        <v>0</v>
      </c>
      <c r="AR110" s="173">
        <f t="shared" si="344"/>
        <v>0</v>
      </c>
      <c r="AS110" s="173">
        <f t="shared" si="344"/>
        <v>0</v>
      </c>
      <c r="AT110" s="130">
        <f t="shared" si="345"/>
        <v>0</v>
      </c>
      <c r="AU110" s="137" t="str">
        <f t="shared" si="346"/>
        <v/>
      </c>
      <c r="AV110" s="182">
        <f t="shared" si="347"/>
        <v>0</v>
      </c>
      <c r="AW110" s="173">
        <f t="shared" si="347"/>
        <v>0</v>
      </c>
      <c r="AX110" s="173">
        <f t="shared" si="347"/>
        <v>0</v>
      </c>
      <c r="AY110" s="130">
        <f t="shared" si="348"/>
        <v>0</v>
      </c>
      <c r="AZ110" s="137" t="str">
        <f t="shared" si="349"/>
        <v/>
      </c>
      <c r="BA110" s="183">
        <f t="shared" si="350"/>
        <v>0</v>
      </c>
      <c r="BB110" s="184">
        <f t="shared" si="350"/>
        <v>0</v>
      </c>
      <c r="BC110" s="173">
        <f t="shared" si="350"/>
        <v>0</v>
      </c>
      <c r="BD110" s="153">
        <f t="shared" si="351"/>
        <v>0</v>
      </c>
      <c r="BE110" s="164" t="str">
        <f t="shared" si="352"/>
        <v/>
      </c>
      <c r="BF110" s="182">
        <f t="shared" si="353"/>
        <v>0</v>
      </c>
      <c r="BG110" s="173">
        <f t="shared" si="353"/>
        <v>0</v>
      </c>
      <c r="BH110" s="173">
        <f t="shared" si="353"/>
        <v>0</v>
      </c>
      <c r="BI110" s="130">
        <f t="shared" si="354"/>
        <v>0</v>
      </c>
      <c r="BJ110" s="137" t="str">
        <f t="shared" si="355"/>
        <v/>
      </c>
      <c r="BK110" s="514"/>
      <c r="BL110" s="234">
        <v>6</v>
      </c>
      <c r="BM110" s="236">
        <f>COUNTIFS($L$5:$L$1500,$BK$33,$M$5:$M$1500,$Z110,$N$5:$N$1500,$AA$31,$O$5:$O$1500,$AA$32)</f>
        <v>0</v>
      </c>
      <c r="BN110" s="236">
        <f>COUNTIFS($L$5:$L$1500,$BK$33,$M$5:$M$1500,$Z110,$N$5:$N$1500,$AA$31,$O$5:$O$1500,$AB$32)</f>
        <v>0</v>
      </c>
      <c r="BO110" s="236">
        <f>COUNTIFS($L$5:$L$1500,$BK$33,$M$5:$M$1500,$Z110,$N$5:$N$1500,$AA$31,$O$5:$O$1500,$AC$32)</f>
        <v>0</v>
      </c>
      <c r="BP110" s="236"/>
      <c r="BQ110" s="233">
        <f t="shared" si="356"/>
        <v>0</v>
      </c>
      <c r="BR110" s="241" t="str">
        <f t="shared" si="357"/>
        <v/>
      </c>
      <c r="BS110" s="236">
        <f>COUNTIFS($L$5:$L$1500,$BK$33,$M$5:$M$1500,$Z110,$N$5:$N$1500,$AG$31,$O$5:$O$1500,BS$32)</f>
        <v>0</v>
      </c>
      <c r="BT110" s="236">
        <f t="shared" si="358"/>
        <v>0</v>
      </c>
      <c r="BU110" s="236">
        <f t="shared" si="358"/>
        <v>0</v>
      </c>
      <c r="BV110" s="233">
        <f t="shared" si="359"/>
        <v>0</v>
      </c>
      <c r="BW110" s="241" t="str">
        <f t="shared" si="375"/>
        <v/>
      </c>
      <c r="BX110" s="236">
        <f t="shared" si="360"/>
        <v>0</v>
      </c>
      <c r="BY110" s="236">
        <f t="shared" si="360"/>
        <v>0</v>
      </c>
      <c r="BZ110" s="236">
        <f t="shared" si="360"/>
        <v>0</v>
      </c>
      <c r="CA110" s="233">
        <f t="shared" si="361"/>
        <v>0</v>
      </c>
      <c r="CB110" s="240" t="str">
        <f t="shared" si="376"/>
        <v/>
      </c>
      <c r="CC110" s="236">
        <f t="shared" si="362"/>
        <v>0</v>
      </c>
      <c r="CD110" s="236">
        <f t="shared" si="362"/>
        <v>0</v>
      </c>
      <c r="CE110" s="236">
        <f t="shared" si="362"/>
        <v>0</v>
      </c>
      <c r="CF110" s="233">
        <f t="shared" si="363"/>
        <v>0</v>
      </c>
      <c r="CG110" s="240" t="str">
        <f t="shared" si="377"/>
        <v/>
      </c>
      <c r="CH110" s="237">
        <f t="shared" si="364"/>
        <v>0</v>
      </c>
      <c r="CI110" s="236">
        <f t="shared" si="364"/>
        <v>0</v>
      </c>
      <c r="CJ110" s="236">
        <f t="shared" si="364"/>
        <v>0</v>
      </c>
      <c r="CK110" s="233">
        <f t="shared" si="365"/>
        <v>0</v>
      </c>
      <c r="CL110" s="242" t="str">
        <f t="shared" si="366"/>
        <v/>
      </c>
      <c r="CM110" s="238">
        <f t="shared" si="367"/>
        <v>0</v>
      </c>
      <c r="CN110" s="239">
        <f t="shared" si="367"/>
        <v>0</v>
      </c>
      <c r="CO110" s="239">
        <f t="shared" si="367"/>
        <v>0</v>
      </c>
      <c r="CP110" s="235">
        <f t="shared" si="368"/>
        <v>0</v>
      </c>
      <c r="CQ110" s="241" t="str">
        <f t="shared" si="369"/>
        <v/>
      </c>
      <c r="CR110" s="236">
        <f t="shared" si="370"/>
        <v>0</v>
      </c>
      <c r="CS110" s="236">
        <f t="shared" si="370"/>
        <v>0</v>
      </c>
      <c r="CT110" s="236">
        <f t="shared" si="370"/>
        <v>0</v>
      </c>
      <c r="CU110" s="233">
        <f t="shared" si="371"/>
        <v>0</v>
      </c>
      <c r="CV110" s="240" t="str">
        <f t="shared" si="372"/>
        <v/>
      </c>
      <c r="CW110" s="98"/>
    </row>
    <row r="111" spans="3:101" ht="16.5" thickBot="1" x14ac:dyDescent="0.3">
      <c r="C111" s="380" t="str">
        <f t="shared" ca="1" si="211"/>
        <v/>
      </c>
      <c r="I111" s="409" t="e">
        <f t="shared" ca="1" si="212"/>
        <v>#NAME?</v>
      </c>
      <c r="K111" s="110">
        <f>'1 set'!K111</f>
        <v>0</v>
      </c>
      <c r="L111" s="110" t="str">
        <f>'1 set'!L111</f>
        <v/>
      </c>
      <c r="M111" s="110" t="str">
        <f>'1 set'!M111</f>
        <v/>
      </c>
      <c r="N111" s="110" t="str">
        <f>'1 set'!N111</f>
        <v/>
      </c>
      <c r="O111" s="110" t="str">
        <f>'1 set'!O111</f>
        <v/>
      </c>
      <c r="P111" s="110">
        <f ca="1">'1 set'!P111</f>
        <v>1</v>
      </c>
      <c r="Q111" s="110">
        <f ca="1">'1 set'!Q111</f>
        <v>1</v>
      </c>
      <c r="R111" s="110"/>
      <c r="Y111" s="505" t="s">
        <v>130</v>
      </c>
      <c r="Z111" s="506"/>
      <c r="AA111" s="175">
        <f>SUM(AA105:AA110)</f>
        <v>0</v>
      </c>
      <c r="AB111" s="176">
        <f>SUM(AB105:AB110)</f>
        <v>0</v>
      </c>
      <c r="AC111" s="176">
        <f>SUM(AC105:AC110)</f>
        <v>0</v>
      </c>
      <c r="AD111" s="393"/>
      <c r="AE111" s="393">
        <f t="shared" si="338"/>
        <v>0</v>
      </c>
      <c r="AF111" s="138" t="str">
        <f t="shared" si="339"/>
        <v/>
      </c>
      <c r="AG111" s="175">
        <f>SUM(AG105:AG110)</f>
        <v>0</v>
      </c>
      <c r="AH111" s="176">
        <f>SUM(AH105:AH110)</f>
        <v>0</v>
      </c>
      <c r="AI111" s="176">
        <f>SUM(AI105:AI110)</f>
        <v>0</v>
      </c>
      <c r="AJ111" s="393">
        <f t="shared" si="341"/>
        <v>0</v>
      </c>
      <c r="AK111" s="138" t="str">
        <f t="shared" si="373"/>
        <v/>
      </c>
      <c r="AL111" s="175">
        <f>SUM(AL105:AL110)</f>
        <v>0</v>
      </c>
      <c r="AM111" s="176">
        <f>SUM(AM105:AM110)</f>
        <v>0</v>
      </c>
      <c r="AN111" s="176">
        <f>SUM(AN105:AN110)</f>
        <v>0</v>
      </c>
      <c r="AO111" s="393">
        <f t="shared" si="343"/>
        <v>0</v>
      </c>
      <c r="AP111" s="138" t="str">
        <f t="shared" si="374"/>
        <v/>
      </c>
      <c r="AQ111" s="175">
        <f>SUM(AQ105:AQ110)</f>
        <v>0</v>
      </c>
      <c r="AR111" s="176">
        <f>SUM(AR105:AR110)</f>
        <v>0</v>
      </c>
      <c r="AS111" s="176">
        <f>SUM(AS105:AS110)</f>
        <v>0</v>
      </c>
      <c r="AT111" s="393">
        <f t="shared" si="345"/>
        <v>0</v>
      </c>
      <c r="AU111" s="138" t="str">
        <f t="shared" si="346"/>
        <v/>
      </c>
      <c r="AV111" s="175">
        <f>SUM(AV105:AV110)</f>
        <v>0</v>
      </c>
      <c r="AW111" s="176">
        <f>SUM(AW105:AW110)</f>
        <v>0</v>
      </c>
      <c r="AX111" s="176">
        <f>SUM(AX105:AX110)</f>
        <v>0</v>
      </c>
      <c r="AY111" s="393">
        <f t="shared" si="348"/>
        <v>0</v>
      </c>
      <c r="AZ111" s="138" t="str">
        <f t="shared" si="349"/>
        <v/>
      </c>
      <c r="BA111" s="175">
        <f>SUM(BA105:BA110)</f>
        <v>0</v>
      </c>
      <c r="BB111" s="176">
        <f>SUM(BB105:BB110)</f>
        <v>0</v>
      </c>
      <c r="BC111" s="176">
        <f>SUM(BC105:BC110)</f>
        <v>0</v>
      </c>
      <c r="BD111" s="393">
        <f t="shared" si="351"/>
        <v>0</v>
      </c>
      <c r="BE111" s="138" t="str">
        <f t="shared" si="352"/>
        <v/>
      </c>
      <c r="BF111" s="175">
        <f>SUM(BF105:BF110)</f>
        <v>0</v>
      </c>
      <c r="BG111" s="176">
        <f>SUM(BG105:BG110)</f>
        <v>0</v>
      </c>
      <c r="BH111" s="176">
        <f>SUM(BH105:BH110)</f>
        <v>0</v>
      </c>
      <c r="BI111" s="393">
        <f t="shared" si="354"/>
        <v>0</v>
      </c>
      <c r="BJ111" s="138" t="str">
        <f t="shared" si="355"/>
        <v/>
      </c>
      <c r="BK111" s="505" t="s">
        <v>130</v>
      </c>
      <c r="BL111" s="506"/>
      <c r="BM111" s="175">
        <f>SUM(BM105:BM110)</f>
        <v>0</v>
      </c>
      <c r="BN111" s="176">
        <f>COUNTIFS($L$5:$L$1500,$Y$33,$M$5:$M$1500,$Z111,$N$5:$N$1500,$AA$31,$O$5:$O$1500,$AB$32)</f>
        <v>0</v>
      </c>
      <c r="BO111" s="176">
        <f>SUM(BO105:BO110)</f>
        <v>0</v>
      </c>
      <c r="BP111" s="176"/>
      <c r="BQ111" s="393">
        <f t="shared" si="356"/>
        <v>0</v>
      </c>
      <c r="BR111" s="138" t="str">
        <f t="shared" si="357"/>
        <v/>
      </c>
      <c r="BS111" s="175">
        <f>SUM(BS105:BS110)</f>
        <v>0</v>
      </c>
      <c r="BT111" s="176">
        <f>SUM(BT105:BT110)</f>
        <v>0</v>
      </c>
      <c r="BU111" s="176">
        <f>SUM(BU105:BU110)</f>
        <v>0</v>
      </c>
      <c r="BV111" s="393">
        <f t="shared" si="359"/>
        <v>0</v>
      </c>
      <c r="BW111" s="138" t="str">
        <f t="shared" si="375"/>
        <v/>
      </c>
      <c r="BX111" s="175">
        <f>SUM(BX105:BX110)</f>
        <v>0</v>
      </c>
      <c r="BY111" s="176">
        <f>SUM(BZ105:BZ110)</f>
        <v>0</v>
      </c>
      <c r="BZ111" s="176">
        <f>SUM(BZ105:BZ110)</f>
        <v>0</v>
      </c>
      <c r="CA111" s="393">
        <f t="shared" si="361"/>
        <v>0</v>
      </c>
      <c r="CB111" s="138" t="str">
        <f t="shared" si="376"/>
        <v/>
      </c>
      <c r="CC111" s="175">
        <f>SUM(CC105:CC110)</f>
        <v>0</v>
      </c>
      <c r="CD111" s="176">
        <f>SUM(CD105:CD110)</f>
        <v>0</v>
      </c>
      <c r="CE111" s="176">
        <f>SUM(CE105:CE110)</f>
        <v>0</v>
      </c>
      <c r="CF111" s="393">
        <f t="shared" si="363"/>
        <v>0</v>
      </c>
      <c r="CG111" s="138" t="str">
        <f t="shared" si="377"/>
        <v/>
      </c>
      <c r="CH111" s="175">
        <f>SUM(CH105:CH110)</f>
        <v>0</v>
      </c>
      <c r="CI111" s="176">
        <f>SUM(CI105:CI110)</f>
        <v>0</v>
      </c>
      <c r="CJ111" s="176">
        <f>SUM(CJ105:CJ110)</f>
        <v>0</v>
      </c>
      <c r="CK111" s="393">
        <f t="shared" si="365"/>
        <v>0</v>
      </c>
      <c r="CL111" s="138" t="str">
        <f t="shared" si="366"/>
        <v/>
      </c>
      <c r="CM111" s="187">
        <f>SUM(CM105:CM110)</f>
        <v>0</v>
      </c>
      <c r="CN111" s="188">
        <f>SUM(CN105:CN110)</f>
        <v>0</v>
      </c>
      <c r="CO111" s="188">
        <f>SUM(CO105:CO110)</f>
        <v>0</v>
      </c>
      <c r="CP111" s="374">
        <f t="shared" si="368"/>
        <v>0</v>
      </c>
      <c r="CQ111" s="243" t="str">
        <f t="shared" si="369"/>
        <v/>
      </c>
      <c r="CR111" s="175">
        <f>SUM(CR105:CR110)</f>
        <v>0</v>
      </c>
      <c r="CS111" s="176">
        <f>SUM(CS105:CS110)</f>
        <v>0</v>
      </c>
      <c r="CT111" s="176">
        <f>SUM(CT105:CT110)</f>
        <v>0</v>
      </c>
      <c r="CU111" s="393">
        <f t="shared" si="371"/>
        <v>0</v>
      </c>
      <c r="CV111" s="138" t="str">
        <f t="shared" si="372"/>
        <v/>
      </c>
      <c r="CW111" s="98"/>
    </row>
    <row r="112" spans="3:101" ht="15.75" thickBot="1" x14ac:dyDescent="0.3">
      <c r="C112" s="380" t="str">
        <f t="shared" ca="1" si="211"/>
        <v/>
      </c>
      <c r="I112" s="409" t="e">
        <f t="shared" ca="1" si="212"/>
        <v>#NAME?</v>
      </c>
      <c r="K112" s="110">
        <f>'1 set'!K112</f>
        <v>0</v>
      </c>
      <c r="L112" s="110" t="str">
        <f>'1 set'!L112</f>
        <v/>
      </c>
      <c r="M112" s="110" t="str">
        <f>'1 set'!M112</f>
        <v/>
      </c>
      <c r="N112" s="110" t="str">
        <f>'1 set'!N112</f>
        <v/>
      </c>
      <c r="O112" s="110" t="str">
        <f>'1 set'!O112</f>
        <v/>
      </c>
      <c r="P112" s="110">
        <f ca="1">'1 set'!P112</f>
        <v>1</v>
      </c>
      <c r="Q112" s="110">
        <f ca="1">'1 set'!Q112</f>
        <v>1</v>
      </c>
      <c r="R112" s="110"/>
      <c r="Y112" s="379"/>
      <c r="Z112" s="379"/>
      <c r="AA112" s="499" t="str">
        <f>$G$23</f>
        <v>S</v>
      </c>
      <c r="AB112" s="500"/>
      <c r="AC112" s="500"/>
      <c r="AD112" s="500"/>
      <c r="AE112" s="500"/>
      <c r="AF112" s="501"/>
      <c r="AG112" s="499" t="str">
        <f>$G$24</f>
        <v>R</v>
      </c>
      <c r="AH112" s="500"/>
      <c r="AI112" s="500"/>
      <c r="AJ112" s="500"/>
      <c r="AK112" s="501"/>
      <c r="AL112" s="509" t="str">
        <f>$G$26</f>
        <v>D</v>
      </c>
      <c r="AM112" s="510"/>
      <c r="AN112" s="510"/>
      <c r="AO112" s="510"/>
      <c r="AP112" s="511"/>
      <c r="AQ112" s="499" t="str">
        <f>$G$27</f>
        <v>L</v>
      </c>
      <c r="AR112" s="500"/>
      <c r="AS112" s="500"/>
      <c r="AT112" s="500"/>
      <c r="AU112" s="500"/>
      <c r="AV112" s="499" t="str">
        <f>$G$22</f>
        <v>A</v>
      </c>
      <c r="AW112" s="500"/>
      <c r="AX112" s="500"/>
      <c r="AY112" s="500"/>
      <c r="AZ112" s="500"/>
      <c r="BA112" s="499" t="str">
        <f>$G$32</f>
        <v>X</v>
      </c>
      <c r="BB112" s="500"/>
      <c r="BC112" s="500"/>
      <c r="BD112" s="500"/>
      <c r="BE112" s="501"/>
      <c r="BF112" s="500" t="str">
        <f>$G$25</f>
        <v>B</v>
      </c>
      <c r="BG112" s="500"/>
      <c r="BH112" s="500"/>
      <c r="BI112" s="500"/>
      <c r="BJ112" s="501"/>
      <c r="BK112" s="1"/>
      <c r="BL112" s="27"/>
      <c r="BM112" s="499" t="str">
        <f>$G$23</f>
        <v>S</v>
      </c>
      <c r="BN112" s="500"/>
      <c r="BO112" s="500"/>
      <c r="BP112" s="500"/>
      <c r="BQ112" s="500"/>
      <c r="BR112" s="501"/>
      <c r="BS112" s="499" t="str">
        <f>$G$24</f>
        <v>R</v>
      </c>
      <c r="BT112" s="500"/>
      <c r="BU112" s="500"/>
      <c r="BV112" s="500"/>
      <c r="BW112" s="501"/>
      <c r="BX112" s="499" t="str">
        <f>$G$26</f>
        <v>D</v>
      </c>
      <c r="BY112" s="500"/>
      <c r="BZ112" s="500"/>
      <c r="CA112" s="500"/>
      <c r="CB112" s="501"/>
      <c r="CC112" s="499" t="str">
        <f>$G$27</f>
        <v>L</v>
      </c>
      <c r="CD112" s="500"/>
      <c r="CE112" s="500"/>
      <c r="CF112" s="500"/>
      <c r="CG112" s="500"/>
      <c r="CH112" s="499" t="str">
        <f>$G$22</f>
        <v>A</v>
      </c>
      <c r="CI112" s="500"/>
      <c r="CJ112" s="500"/>
      <c r="CK112" s="500"/>
      <c r="CL112" s="501"/>
      <c r="CM112" s="500" t="str">
        <f>$G$32</f>
        <v>X</v>
      </c>
      <c r="CN112" s="500"/>
      <c r="CO112" s="500"/>
      <c r="CP112" s="500"/>
      <c r="CQ112" s="501"/>
      <c r="CR112" s="500" t="str">
        <f>$G$25</f>
        <v>B</v>
      </c>
      <c r="CS112" s="500"/>
      <c r="CT112" s="500"/>
      <c r="CU112" s="500"/>
      <c r="CV112" s="501"/>
      <c r="CW112" s="31"/>
    </row>
    <row r="113" spans="3:101" ht="15.75" thickBot="1" x14ac:dyDescent="0.3">
      <c r="C113" s="380" t="str">
        <f t="shared" ca="1" si="211"/>
        <v/>
      </c>
      <c r="I113" s="409" t="e">
        <f t="shared" ca="1" si="212"/>
        <v>#NAME?</v>
      </c>
      <c r="K113" s="110">
        <f>'1 set'!K113</f>
        <v>0</v>
      </c>
      <c r="L113" s="110" t="str">
        <f>'1 set'!L113</f>
        <v/>
      </c>
      <c r="M113" s="110" t="str">
        <f>'1 set'!M113</f>
        <v/>
      </c>
      <c r="N113" s="110" t="str">
        <f>'1 set'!N113</f>
        <v/>
      </c>
      <c r="O113" s="110" t="str">
        <f>'1 set'!O113</f>
        <v/>
      </c>
      <c r="P113" s="110">
        <f ca="1">'1 set'!P113</f>
        <v>1</v>
      </c>
      <c r="Q113" s="110">
        <f ca="1">'1 set'!Q113</f>
        <v>1</v>
      </c>
      <c r="R113" s="110"/>
      <c r="Y113" s="379"/>
      <c r="Z113" s="125" t="s">
        <v>127</v>
      </c>
      <c r="AA113" s="176" t="str">
        <f>$G$29</f>
        <v>P</v>
      </c>
      <c r="AB113" s="170" t="str">
        <f>$G$31</f>
        <v>C</v>
      </c>
      <c r="AC113" s="170" t="str">
        <f>$G$28</f>
        <v>E</v>
      </c>
      <c r="AD113" s="97"/>
      <c r="AE113" s="392" t="s">
        <v>10</v>
      </c>
      <c r="AF113" s="119" t="s">
        <v>128</v>
      </c>
      <c r="AG113" s="175" t="str">
        <f>$G$30</f>
        <v>EX</v>
      </c>
      <c r="AH113" s="176" t="str">
        <f>$G$31</f>
        <v>C</v>
      </c>
      <c r="AI113" s="176" t="str">
        <f>$G$28</f>
        <v>E</v>
      </c>
      <c r="AJ113" s="393" t="s">
        <v>10</v>
      </c>
      <c r="AK113" s="138" t="s">
        <v>128</v>
      </c>
      <c r="AL113" s="175" t="str">
        <f>$G$30</f>
        <v>EX</v>
      </c>
      <c r="AM113" s="176" t="str">
        <f>$G$31</f>
        <v>C</v>
      </c>
      <c r="AN113" s="176" t="str">
        <f>$G$28</f>
        <v>E</v>
      </c>
      <c r="AO113" s="161" t="s">
        <v>10</v>
      </c>
      <c r="AP113" s="138" t="s">
        <v>128</v>
      </c>
      <c r="AQ113" s="175" t="str">
        <f>$G$30</f>
        <v>EX</v>
      </c>
      <c r="AR113" s="176" t="str">
        <f>$G$31</f>
        <v>C</v>
      </c>
      <c r="AS113" s="176" t="str">
        <f>$G$28</f>
        <v>E</v>
      </c>
      <c r="AT113" s="393" t="s">
        <v>10</v>
      </c>
      <c r="AU113" s="155" t="s">
        <v>128</v>
      </c>
      <c r="AV113" s="175" t="str">
        <f>$G$29</f>
        <v>P</v>
      </c>
      <c r="AW113" s="176" t="str">
        <f>$G$31</f>
        <v>C</v>
      </c>
      <c r="AX113" s="176" t="str">
        <f>$G$28</f>
        <v>E</v>
      </c>
      <c r="AY113" s="393" t="s">
        <v>10</v>
      </c>
      <c r="AZ113" s="138" t="s">
        <v>128</v>
      </c>
      <c r="BA113" s="176" t="str">
        <f>$G$29</f>
        <v>P</v>
      </c>
      <c r="BB113" s="176" t="str">
        <f>$G$31</f>
        <v>C</v>
      </c>
      <c r="BC113" s="176" t="str">
        <f>$G$28</f>
        <v>E</v>
      </c>
      <c r="BD113" s="393" t="s">
        <v>10</v>
      </c>
      <c r="BE113" s="138" t="s">
        <v>128</v>
      </c>
      <c r="BF113" s="176" t="str">
        <f>$G$29</f>
        <v>P</v>
      </c>
      <c r="BG113" s="170" t="str">
        <f>$G$31</f>
        <v>C</v>
      </c>
      <c r="BH113" s="170" t="str">
        <f>$G$28</f>
        <v>E</v>
      </c>
      <c r="BI113" s="392" t="s">
        <v>10</v>
      </c>
      <c r="BJ113" s="138" t="s">
        <v>128</v>
      </c>
      <c r="BK113" s="1"/>
      <c r="BL113" s="125" t="s">
        <v>127</v>
      </c>
      <c r="BM113" s="176" t="str">
        <f>$G$29</f>
        <v>P</v>
      </c>
      <c r="BN113" s="170" t="str">
        <f>$G$31</f>
        <v>C</v>
      </c>
      <c r="BO113" s="170" t="str">
        <f>$G$28</f>
        <v>E</v>
      </c>
      <c r="BP113" s="97"/>
      <c r="BQ113" s="392" t="s">
        <v>10</v>
      </c>
      <c r="BR113" s="119" t="s">
        <v>128</v>
      </c>
      <c r="BS113" s="175" t="str">
        <f>$G$30</f>
        <v>EX</v>
      </c>
      <c r="BT113" s="176" t="str">
        <f>$G$31</f>
        <v>C</v>
      </c>
      <c r="BU113" s="176" t="str">
        <f>$G$28</f>
        <v>E</v>
      </c>
      <c r="BV113" s="393" t="s">
        <v>10</v>
      </c>
      <c r="BW113" s="138" t="s">
        <v>128</v>
      </c>
      <c r="BX113" s="175" t="str">
        <f>$G$30</f>
        <v>EX</v>
      </c>
      <c r="BY113" s="176" t="str">
        <f>$G$31</f>
        <v>C</v>
      </c>
      <c r="BZ113" s="176" t="str">
        <f>$G$28</f>
        <v>E</v>
      </c>
      <c r="CA113" s="161" t="s">
        <v>10</v>
      </c>
      <c r="CB113" s="138" t="s">
        <v>128</v>
      </c>
      <c r="CC113" s="175" t="str">
        <f>$G$30</f>
        <v>EX</v>
      </c>
      <c r="CD113" s="176" t="str">
        <f>$G$31</f>
        <v>C</v>
      </c>
      <c r="CE113" s="176" t="str">
        <f>$G$28</f>
        <v>E</v>
      </c>
      <c r="CF113" s="393" t="s">
        <v>10</v>
      </c>
      <c r="CG113" s="155" t="s">
        <v>128</v>
      </c>
      <c r="CH113" s="175" t="str">
        <f>$G$29</f>
        <v>P</v>
      </c>
      <c r="CI113" s="176" t="str">
        <f>$G$31</f>
        <v>C</v>
      </c>
      <c r="CJ113" s="176" t="str">
        <f>$G$28</f>
        <v>E</v>
      </c>
      <c r="CK113" s="393" t="s">
        <v>10</v>
      </c>
      <c r="CL113" s="138" t="s">
        <v>128</v>
      </c>
      <c r="CM113" s="176" t="str">
        <f>$G$29</f>
        <v>P</v>
      </c>
      <c r="CN113" s="170" t="str">
        <f>$G$31</f>
        <v>C</v>
      </c>
      <c r="CO113" s="170" t="str">
        <f>$G$28</f>
        <v>E</v>
      </c>
      <c r="CP113" s="393" t="s">
        <v>10</v>
      </c>
      <c r="CQ113" s="138" t="s">
        <v>128</v>
      </c>
      <c r="CR113" s="176" t="str">
        <f>$G$29</f>
        <v>P</v>
      </c>
      <c r="CS113" s="170" t="str">
        <f>$G$31</f>
        <v>C</v>
      </c>
      <c r="CT113" s="170" t="str">
        <f>$G$28</f>
        <v>E</v>
      </c>
      <c r="CU113" s="392" t="s">
        <v>10</v>
      </c>
      <c r="CV113" s="138" t="s">
        <v>128</v>
      </c>
      <c r="CW113" s="329"/>
    </row>
    <row r="114" spans="3:101" ht="15.75" customHeight="1" x14ac:dyDescent="0.25">
      <c r="C114" s="380" t="str">
        <f t="shared" ca="1" si="211"/>
        <v/>
      </c>
      <c r="I114" s="409" t="e">
        <f t="shared" ca="1" si="212"/>
        <v>#NAME?</v>
      </c>
      <c r="K114" s="110">
        <f>'1 set'!K114</f>
        <v>0</v>
      </c>
      <c r="L114" s="110" t="str">
        <f>'1 set'!L114</f>
        <v/>
      </c>
      <c r="M114" s="110" t="str">
        <f>'1 set'!M114</f>
        <v/>
      </c>
      <c r="N114" s="110" t="str">
        <f>'1 set'!N114</f>
        <v/>
      </c>
      <c r="O114" s="110" t="str">
        <f>'1 set'!O114</f>
        <v/>
      </c>
      <c r="P114" s="110">
        <f ca="1">'1 set'!P114</f>
        <v>1</v>
      </c>
      <c r="Q114" s="110">
        <f ca="1">'1 set'!Q114</f>
        <v>1</v>
      </c>
      <c r="R114" s="110"/>
      <c r="Y114" s="512">
        <f>F13</f>
        <v>0</v>
      </c>
      <c r="Z114" s="391">
        <v>1</v>
      </c>
      <c r="AA114" s="172">
        <f>COUNTIFS($L$5:$L$1500,$Y$114,$M$5:$M$1500,$Z$33,$N$5:$N$1500,$AA$31,$O$5:$O$1500,$AA$32)</f>
        <v>0</v>
      </c>
      <c r="AB114" s="172">
        <f>COUNTIFS($L$5:$L$1500,$Y$114,$M$5:$M$1500,$Z$33,$N$5:$N$1500,$AA$31,$O$5:$O$1500,AB$32)</f>
        <v>0</v>
      </c>
      <c r="AC114" s="172">
        <f>COUNTIFS($L$5:$L$1500,$Y$114,$M$5:$M$1500,$Z$33,$N$5:$N$1500,$AA$31,$O$5:$O$1500,AC$32)</f>
        <v>0</v>
      </c>
      <c r="AD114" s="97"/>
      <c r="AE114" s="97">
        <f t="shared" ref="AE114:AE120" si="378">SUM(AA114:AC114)</f>
        <v>0</v>
      </c>
      <c r="AF114" s="397" t="str">
        <f t="shared" ref="AF114:AF120" si="379">IF(AE114=0,"",((AA114*4)+(AB114*2)+(AC114*0))/AE114)</f>
        <v/>
      </c>
      <c r="AG114" s="174">
        <f>COUNTIFS($L$5:$L$1500,$Y$114,$M$5:$M$1500,$Z$33,$N$5:$N$1500,$AG$31,$O$5:$O$1500,AG$32)</f>
        <v>0</v>
      </c>
      <c r="AH114" s="174">
        <f t="shared" ref="AH114:AI119" si="380">COUNTIFS($L$5:$L$1500,$Y$114,$M$5:$M$1500,$Z114,$N$5:$N$1500,$AG$31,$O$5:$O$1500,AH$32)</f>
        <v>0</v>
      </c>
      <c r="AI114" s="174">
        <f t="shared" si="380"/>
        <v>0</v>
      </c>
      <c r="AJ114" s="97">
        <f t="shared" ref="AJ114:AJ120" si="381">SUM(AG114:AI114)</f>
        <v>0</v>
      </c>
      <c r="AK114" s="397" t="str">
        <f>IF(AJ114=0,"",((AG114*3)+(AH114*1.5)+(AI114*0))/AJ114)</f>
        <v/>
      </c>
      <c r="AL114" s="185">
        <f t="shared" ref="AL114:AN119" si="382">COUNTIFS($L$5:$L$1500,$Y$114,$M$5:$M$1500,$Z114,$N$5:$N$1500,$AL$31,$O$5:$O$1500,AL$32)</f>
        <v>0</v>
      </c>
      <c r="AM114" s="172">
        <f t="shared" si="382"/>
        <v>0</v>
      </c>
      <c r="AN114" s="172">
        <f t="shared" si="382"/>
        <v>0</v>
      </c>
      <c r="AO114" s="97">
        <f t="shared" ref="AO114:AO120" si="383">SUM(AL114:AN114)</f>
        <v>0</v>
      </c>
      <c r="AP114" s="397" t="str">
        <f>IF(AO114=0,"",((AL114*3)+(AM114*1.5)+(AN114*0))/AO114)</f>
        <v/>
      </c>
      <c r="AQ114" s="174">
        <f t="shared" ref="AQ114:AS119" si="384">COUNTIFS($L$5:$L$1500,$Y$114,$M$5:$M$1500,$Z114,$N$5:$N$1500,$AQ$31,$O$5:$O$1500,AQ$32)</f>
        <v>0</v>
      </c>
      <c r="AR114" s="174">
        <f t="shared" si="384"/>
        <v>0</v>
      </c>
      <c r="AS114" s="174">
        <f t="shared" si="384"/>
        <v>0</v>
      </c>
      <c r="AT114" s="97">
        <f t="shared" ref="AT114:AT120" si="385">SUM(AQ114:AS114)</f>
        <v>0</v>
      </c>
      <c r="AU114" s="397" t="str">
        <f t="shared" ref="AU114:AU120" si="386">IF(AT114=0,"",((AQ114*3)+(AR114*1.5)+(AT114*0))/AT114)</f>
        <v/>
      </c>
      <c r="AV114" s="185">
        <f t="shared" ref="AV114:AX119" si="387">COUNTIFS($L$5:$L$1500,$Y$114,$M$5:$M$1500,$Z114,$N$5:$N$1500,$AV$31,$O$5:$O$1500,AV$32)</f>
        <v>0</v>
      </c>
      <c r="AW114" s="172">
        <f t="shared" si="387"/>
        <v>0</v>
      </c>
      <c r="AX114" s="172">
        <f t="shared" si="387"/>
        <v>0</v>
      </c>
      <c r="AY114" s="97">
        <f t="shared" ref="AY114:AY120" si="388">SUM(AV114:AX114)</f>
        <v>0</v>
      </c>
      <c r="AZ114" s="397" t="str">
        <f t="shared" ref="AZ114:AZ120" si="389">IF(AY114=0,"",((AV114*4)+(AW114*2)+(AX114*0))/AY114)</f>
        <v/>
      </c>
      <c r="BA114" s="181">
        <f t="shared" ref="BA114:BC119" si="390">COUNTIFS($L$5:$L$1500,$Y$114,$M$5:$M$1500,$Z114,$N$5:$N$1500,$BA$31,$O$5:$O$1500,BA$32)</f>
        <v>0</v>
      </c>
      <c r="BB114" s="174">
        <f t="shared" si="390"/>
        <v>0</v>
      </c>
      <c r="BC114" s="174">
        <f t="shared" si="390"/>
        <v>0</v>
      </c>
      <c r="BD114" s="409">
        <f t="shared" ref="BD114:BD120" si="391">SUM(BA114:BC114)</f>
        <v>0</v>
      </c>
      <c r="BE114" s="399" t="str">
        <f t="shared" ref="BE114:BE120" si="392">IF(BD114=0,"",((BA114*4)+(BB114*2)+(BC114*0))/BD114)</f>
        <v/>
      </c>
      <c r="BF114" s="185">
        <f t="shared" ref="BF114:BH119" si="393">COUNTIFS($L$5:$L$1500,$Y$114,$M$5:$M$1500,$Z114,$N$5:$N$1500,$BF$31,$O$5:$O$1500,BF$32)</f>
        <v>0</v>
      </c>
      <c r="BG114" s="172">
        <f t="shared" si="393"/>
        <v>0</v>
      </c>
      <c r="BH114" s="172">
        <f t="shared" si="393"/>
        <v>0</v>
      </c>
      <c r="BI114" s="97">
        <f t="shared" ref="BI114:BI120" si="394">SUM(BF114:BH114)</f>
        <v>0</v>
      </c>
      <c r="BJ114" s="397" t="str">
        <f t="shared" ref="BJ114:BJ120" si="395">IF(BI114=0,"",((BF114*4)+(BG114*2)+(BH114*0))/BI114)</f>
        <v/>
      </c>
      <c r="BK114" s="512">
        <f>H14</f>
        <v>0</v>
      </c>
      <c r="BL114" s="404">
        <v>1</v>
      </c>
      <c r="BM114" s="172">
        <f>COUNTIFS($L$5:$L$1500,$BK$33,$M$5:$M$1500,$Z$33,$N$5:$N$1500,$AA$31,$O$5:$O$1500,$AA$32)</f>
        <v>0</v>
      </c>
      <c r="BN114" s="172">
        <f>COUNTIFS($L$5:$L$1500,$BK$33,$M$5:$M$1500,$Z$33,$N$5:$N$1500,$AA$31,$O$5:$O$1500,BN$32)</f>
        <v>0</v>
      </c>
      <c r="BO114" s="172">
        <f>COUNTIFS($L$5:$L$1500,$BK$33,$M$5:$M$1500,$Z$33,$N$5:$N$1500,$AA$31,$O$5:$O$1500,BO$32)</f>
        <v>0</v>
      </c>
      <c r="BP114" s="172"/>
      <c r="BQ114" s="97">
        <f t="shared" ref="BQ114:BQ120" si="396">SUM(BM114:BO114)</f>
        <v>0</v>
      </c>
      <c r="BR114" s="397" t="str">
        <f t="shared" ref="BR114:BR120" si="397">IF(BQ114=0,"",((BM114*4)+(BN114*2)+(BO114*0))/BQ114)</f>
        <v/>
      </c>
      <c r="BS114" s="174">
        <f>COUNTIFS($L$5:$L$1500,$BK$33,$M$5:$M$1500,$Z$33,$N$5:$N$1500,$AG$31,$O$5:$O$1500,BS$32)</f>
        <v>0</v>
      </c>
      <c r="BT114" s="174">
        <f t="shared" ref="BT114:BU119" si="398">COUNTIFS($L$5:$L$1500,$BK$33,$M$5:$M$1500,$Z114,$N$5:$N$1500,$AG$31,$O$5:$O$1500,BT$32)</f>
        <v>0</v>
      </c>
      <c r="BU114" s="174">
        <f t="shared" si="398"/>
        <v>0</v>
      </c>
      <c r="BV114" s="97">
        <f t="shared" ref="BV114:BV120" si="399">SUM(BS114:BU114)</f>
        <v>0</v>
      </c>
      <c r="BW114" s="397" t="str">
        <f>IF(BV114=0,"",((BS114*3)+(BT114*1.5)+(BU114*0))/BV114)</f>
        <v/>
      </c>
      <c r="BX114" s="174">
        <f t="shared" ref="BX114:BZ119" si="400">COUNTIFS($L$5:$L$1500,$BK$33,$M$5:$M$1500,$Z114,$N$5:$N$1500,$AL$31,$O$5:$O$1500,BX$32)</f>
        <v>0</v>
      </c>
      <c r="BY114" s="174">
        <f t="shared" si="400"/>
        <v>0</v>
      </c>
      <c r="BZ114" s="174">
        <f t="shared" si="400"/>
        <v>0</v>
      </c>
      <c r="CA114" s="97">
        <f t="shared" ref="CA114:CA120" si="401">SUM(BX114:BZ114)</f>
        <v>0</v>
      </c>
      <c r="CB114" s="397" t="str">
        <f>IF(CA114=0,"",((BX114*3)+(BY114*1.5)+(BZ114*0))/CA114)</f>
        <v/>
      </c>
      <c r="CC114" s="174">
        <f t="shared" ref="CC114:CE119" si="402">COUNTIFS($L$5:$L$1500,$BK$33,$M$5:$M$1500,$Z114,$N$5:$N$1500,$AQ$31,$O$5:$O$1500,CC$32)</f>
        <v>0</v>
      </c>
      <c r="CD114" s="174">
        <f t="shared" si="402"/>
        <v>0</v>
      </c>
      <c r="CE114" s="174">
        <f t="shared" si="402"/>
        <v>0</v>
      </c>
      <c r="CF114" s="97">
        <f t="shared" ref="CF114:CF120" si="403">SUM(CC114:CE114)</f>
        <v>0</v>
      </c>
      <c r="CG114" s="397" t="str">
        <f>IF(CF114=0,"",((CC114*3)+(CD114*1.5)+(CE114*0))/CF114)</f>
        <v/>
      </c>
      <c r="CH114" s="185">
        <f t="shared" ref="CH114:CJ119" si="404">COUNTIFS($L$5:$L$1500,$BK$33,$M$5:$M$1500,$Z114,$N$5:$N$1500,$AV$31,$O$5:$O$1500,CH$32)</f>
        <v>0</v>
      </c>
      <c r="CI114" s="172">
        <f t="shared" si="404"/>
        <v>0</v>
      </c>
      <c r="CJ114" s="172">
        <f t="shared" si="404"/>
        <v>0</v>
      </c>
      <c r="CK114" s="97">
        <f t="shared" ref="CK114:CK120" si="405">SUM(CH114:CJ114)</f>
        <v>0</v>
      </c>
      <c r="CL114" s="400" t="str">
        <f t="shared" ref="CL114:CL120" si="406">IF(CK114=0,"",((CH114*4)+(CI114*2)+(CJ114*0))/CK114)</f>
        <v/>
      </c>
      <c r="CM114" s="185">
        <f t="shared" ref="CM114:CO119" si="407">COUNTIFS($L$5:$L$1500,$BK$33,$M$5:$M$1500,$Z114,$N$5:$N$1500,$BA$31,$O$5:$O$1500,CM$32)</f>
        <v>0</v>
      </c>
      <c r="CN114" s="172">
        <f t="shared" si="407"/>
        <v>0</v>
      </c>
      <c r="CO114" s="172">
        <f t="shared" si="407"/>
        <v>0</v>
      </c>
      <c r="CP114" s="97">
        <f t="shared" ref="CP114:CP120" si="408">SUM(CM114:CO114)</f>
        <v>0</v>
      </c>
      <c r="CQ114" s="397" t="str">
        <f t="shared" ref="CQ114:CQ120" si="409">IF(CP114=0,"",((CM114*4)+(CN114*2)+(CO114*0))/CP114)</f>
        <v/>
      </c>
      <c r="CR114" s="172">
        <f t="shared" ref="CR114:CT119" si="410">COUNTIFS($L$5:$L$1500,$BK$33,$M$5:$M$1500,$Z114,$N$5:$N$1500,$BF$31,$O$5:$O$1500,CR$32)</f>
        <v>0</v>
      </c>
      <c r="CS114" s="172">
        <f t="shared" si="410"/>
        <v>0</v>
      </c>
      <c r="CT114" s="172">
        <f t="shared" si="410"/>
        <v>0</v>
      </c>
      <c r="CU114" s="97">
        <f t="shared" ref="CU114:CU120" si="411">SUM(CR114:CT114)</f>
        <v>0</v>
      </c>
      <c r="CV114" s="397" t="str">
        <f t="shared" ref="CV114:CV120" si="412">IF(CU114=0,"",((CR114*4)+(CS114*2)+(CT114*0))/CU114)</f>
        <v/>
      </c>
      <c r="CW114" s="98"/>
    </row>
    <row r="115" spans="3:101" x14ac:dyDescent="0.25">
      <c r="C115" s="380" t="str">
        <f t="shared" ca="1" si="211"/>
        <v/>
      </c>
      <c r="I115" s="409" t="e">
        <f t="shared" ca="1" si="212"/>
        <v>#NAME?</v>
      </c>
      <c r="K115" s="110">
        <f>'1 set'!K115</f>
        <v>0</v>
      </c>
      <c r="L115" s="110" t="str">
        <f>'1 set'!L115</f>
        <v/>
      </c>
      <c r="M115" s="110" t="str">
        <f>'1 set'!M115</f>
        <v/>
      </c>
      <c r="N115" s="110" t="str">
        <f>'1 set'!N115</f>
        <v/>
      </c>
      <c r="O115" s="110" t="str">
        <f>'1 set'!O115</f>
        <v/>
      </c>
      <c r="P115" s="110">
        <f ca="1">'1 set'!P115</f>
        <v>1</v>
      </c>
      <c r="Q115" s="110">
        <f ca="1">'1 set'!Q115</f>
        <v>1</v>
      </c>
      <c r="R115" s="110"/>
      <c r="Y115" s="513"/>
      <c r="Z115" s="129">
        <v>2</v>
      </c>
      <c r="AA115" s="173">
        <f>COUNTIFS($L$5:$L$1500,$Y$114,$M$5:$M$1500,$Z115,$N$5:$N$1500,$AA$31,$O$5:$O$1500,$AA$32)</f>
        <v>0</v>
      </c>
      <c r="AB115" s="173">
        <f>COUNTIFS($L$5:$L$1500,$Y$114,$M$5:$M$1500,$Z115,$N$5:$N$1500,$AA$31,$O$5:$O$1500,$AB$32)</f>
        <v>0</v>
      </c>
      <c r="AC115" s="173">
        <f>COUNTIFS($L$5:$L$1500,$Y$114,$M$5:$M$1500,$Z115,$N$5:$N$1500,$AA$31,$O$5:$O$1500,$AC$32)</f>
        <v>0</v>
      </c>
      <c r="AD115" s="130"/>
      <c r="AE115" s="130">
        <f t="shared" si="378"/>
        <v>0</v>
      </c>
      <c r="AF115" s="137" t="str">
        <f t="shared" si="379"/>
        <v/>
      </c>
      <c r="AG115" s="173">
        <f>COUNTIFS($L$5:$L$1500,$Y$114,$M$5:$M$1500,$Z115,$N$5:$N$1500,$AG$31,$O$5:$O$1500,AG$32)</f>
        <v>0</v>
      </c>
      <c r="AH115" s="173">
        <f t="shared" si="380"/>
        <v>0</v>
      </c>
      <c r="AI115" s="173">
        <f t="shared" si="380"/>
        <v>0</v>
      </c>
      <c r="AJ115" s="130">
        <f t="shared" si="381"/>
        <v>0</v>
      </c>
      <c r="AK115" s="137" t="str">
        <f t="shared" ref="AK115:AK120" si="413">IF(AJ115=0,"",((AG115*3)+(AH115*1.5)+(AI115*0))/AJ115)</f>
        <v/>
      </c>
      <c r="AL115" s="182">
        <f t="shared" si="382"/>
        <v>0</v>
      </c>
      <c r="AM115" s="173">
        <f t="shared" si="382"/>
        <v>0</v>
      </c>
      <c r="AN115" s="173">
        <f t="shared" si="382"/>
        <v>0</v>
      </c>
      <c r="AO115" s="130">
        <f t="shared" si="383"/>
        <v>0</v>
      </c>
      <c r="AP115" s="137" t="str">
        <f t="shared" ref="AP115:AP120" si="414">IF(AO115=0,"",((AL115*3)+(AM115*1.5)+(AN115*0))/AO115)</f>
        <v/>
      </c>
      <c r="AQ115" s="173">
        <f t="shared" si="384"/>
        <v>0</v>
      </c>
      <c r="AR115" s="173">
        <f t="shared" si="384"/>
        <v>0</v>
      </c>
      <c r="AS115" s="173">
        <f t="shared" si="384"/>
        <v>0</v>
      </c>
      <c r="AT115" s="130">
        <f t="shared" si="385"/>
        <v>0</v>
      </c>
      <c r="AU115" s="137" t="str">
        <f t="shared" si="386"/>
        <v/>
      </c>
      <c r="AV115" s="182">
        <f t="shared" si="387"/>
        <v>0</v>
      </c>
      <c r="AW115" s="173">
        <f t="shared" si="387"/>
        <v>0</v>
      </c>
      <c r="AX115" s="173">
        <f t="shared" si="387"/>
        <v>0</v>
      </c>
      <c r="AY115" s="130">
        <f t="shared" si="388"/>
        <v>0</v>
      </c>
      <c r="AZ115" s="137" t="str">
        <f t="shared" si="389"/>
        <v/>
      </c>
      <c r="BA115" s="182">
        <f t="shared" si="390"/>
        <v>0</v>
      </c>
      <c r="BB115" s="173">
        <f t="shared" si="390"/>
        <v>0</v>
      </c>
      <c r="BC115" s="173">
        <f t="shared" si="390"/>
        <v>0</v>
      </c>
      <c r="BD115" s="130">
        <f t="shared" si="391"/>
        <v>0</v>
      </c>
      <c r="BE115" s="137" t="str">
        <f t="shared" si="392"/>
        <v/>
      </c>
      <c r="BF115" s="182">
        <f t="shared" si="393"/>
        <v>0</v>
      </c>
      <c r="BG115" s="173">
        <f t="shared" si="393"/>
        <v>0</v>
      </c>
      <c r="BH115" s="173">
        <f t="shared" si="393"/>
        <v>0</v>
      </c>
      <c r="BI115" s="130">
        <f t="shared" si="394"/>
        <v>0</v>
      </c>
      <c r="BJ115" s="137" t="str">
        <f t="shared" si="395"/>
        <v/>
      </c>
      <c r="BK115" s="513"/>
      <c r="BL115" s="126">
        <v>2</v>
      </c>
      <c r="BM115" s="236">
        <f>COUNTIFS($L$5:$L$1500,$BK$33,$M$5:$M$1500,$Z115,$N$5:$N$1500,$AA$31,$O$5:$O$1500,$AA$32)</f>
        <v>0</v>
      </c>
      <c r="BN115" s="236">
        <f>COUNTIFS($L$5:$L$1500,$BK$33,$M$5:$M$1500,$Z115,$N$5:$N$1500,$AA$31,$O$5:$O$1500,$AB$32)</f>
        <v>0</v>
      </c>
      <c r="BO115" s="236">
        <f>COUNTIFS($L$5:$L$1500,$BK$33,$M$5:$M$1500,$Z115,$N$5:$N$1500,$AA$31,$O$5:$O$1500,$AC$32)</f>
        <v>0</v>
      </c>
      <c r="BP115" s="236"/>
      <c r="BQ115" s="233">
        <f t="shared" si="396"/>
        <v>0</v>
      </c>
      <c r="BR115" s="240" t="str">
        <f t="shared" si="397"/>
        <v/>
      </c>
      <c r="BS115" s="236">
        <f>COUNTIFS($L$5:$L$1500,$BK$33,$M$5:$M$1500,$Z115,$N$5:$N$1500,$AG$31,$O$5:$O$1500,BS$32)</f>
        <v>0</v>
      </c>
      <c r="BT115" s="236">
        <f t="shared" si="398"/>
        <v>0</v>
      </c>
      <c r="BU115" s="236">
        <f t="shared" si="398"/>
        <v>0</v>
      </c>
      <c r="BV115" s="233">
        <f t="shared" si="399"/>
        <v>0</v>
      </c>
      <c r="BW115" s="240" t="str">
        <f t="shared" ref="BW115:BW120" si="415">IF(BV115=0,"",((BS115*3)+(BT115*1.5)+(BU115*0))/BV115)</f>
        <v/>
      </c>
      <c r="BX115" s="236">
        <f t="shared" si="400"/>
        <v>0</v>
      </c>
      <c r="BY115" s="236">
        <f t="shared" si="400"/>
        <v>0</v>
      </c>
      <c r="BZ115" s="236">
        <f t="shared" si="400"/>
        <v>0</v>
      </c>
      <c r="CA115" s="233">
        <f t="shared" si="401"/>
        <v>0</v>
      </c>
      <c r="CB115" s="240" t="str">
        <f t="shared" ref="CB115:CB120" si="416">IF(CA115=0,"",((BX115*3)+(BY115*1.5)+(BZ115*0))/CA115)</f>
        <v/>
      </c>
      <c r="CC115" s="236">
        <f t="shared" si="402"/>
        <v>0</v>
      </c>
      <c r="CD115" s="236">
        <f t="shared" si="402"/>
        <v>0</v>
      </c>
      <c r="CE115" s="236">
        <f t="shared" si="402"/>
        <v>0</v>
      </c>
      <c r="CF115" s="233">
        <f t="shared" si="403"/>
        <v>0</v>
      </c>
      <c r="CG115" s="240" t="str">
        <f t="shared" ref="CG115:CG120" si="417">IF(CF115=0,"",((CC115*3)+(CD115*1.5)+(CE115*0))/CF115)</f>
        <v/>
      </c>
      <c r="CH115" s="237">
        <f t="shared" si="404"/>
        <v>0</v>
      </c>
      <c r="CI115" s="236">
        <f t="shared" si="404"/>
        <v>0</v>
      </c>
      <c r="CJ115" s="236">
        <f t="shared" si="404"/>
        <v>0</v>
      </c>
      <c r="CK115" s="233">
        <f t="shared" si="405"/>
        <v>0</v>
      </c>
      <c r="CL115" s="242" t="str">
        <f t="shared" si="406"/>
        <v/>
      </c>
      <c r="CM115" s="237">
        <f t="shared" si="407"/>
        <v>0</v>
      </c>
      <c r="CN115" s="236">
        <f t="shared" si="407"/>
        <v>0</v>
      </c>
      <c r="CO115" s="236">
        <f t="shared" si="407"/>
        <v>0</v>
      </c>
      <c r="CP115" s="233">
        <f t="shared" si="408"/>
        <v>0</v>
      </c>
      <c r="CQ115" s="240" t="str">
        <f t="shared" si="409"/>
        <v/>
      </c>
      <c r="CR115" s="236">
        <f t="shared" si="410"/>
        <v>0</v>
      </c>
      <c r="CS115" s="236">
        <f t="shared" si="410"/>
        <v>0</v>
      </c>
      <c r="CT115" s="236">
        <f t="shared" si="410"/>
        <v>0</v>
      </c>
      <c r="CU115" s="233">
        <f t="shared" si="411"/>
        <v>0</v>
      </c>
      <c r="CV115" s="240" t="str">
        <f t="shared" si="412"/>
        <v/>
      </c>
      <c r="CW115" s="98"/>
    </row>
    <row r="116" spans="3:101" x14ac:dyDescent="0.25">
      <c r="C116" s="380" t="str">
        <f t="shared" ca="1" si="211"/>
        <v/>
      </c>
      <c r="I116" s="409" t="e">
        <f t="shared" ca="1" si="212"/>
        <v>#NAME?</v>
      </c>
      <c r="K116" s="110">
        <f>'1 set'!K116</f>
        <v>0</v>
      </c>
      <c r="L116" s="110" t="str">
        <f>'1 set'!L116</f>
        <v/>
      </c>
      <c r="M116" s="110" t="str">
        <f>'1 set'!M116</f>
        <v/>
      </c>
      <c r="N116" s="110" t="str">
        <f>'1 set'!N116</f>
        <v/>
      </c>
      <c r="O116" s="110" t="str">
        <f>'1 set'!O116</f>
        <v/>
      </c>
      <c r="P116" s="110">
        <f ca="1">'1 set'!P116</f>
        <v>1</v>
      </c>
      <c r="Q116" s="110">
        <f ca="1">'1 set'!Q116</f>
        <v>1</v>
      </c>
      <c r="R116" s="110"/>
      <c r="Y116" s="513"/>
      <c r="Z116" s="111">
        <v>3</v>
      </c>
      <c r="AA116" s="174">
        <f>COUNTIFS($L$5:$L$1500,$Y$114,$M$5:$M$1500,$Z116,$N$5:$N$1500,$AA$31,$O$5:$O$1500,$AA$32)</f>
        <v>0</v>
      </c>
      <c r="AB116" s="174">
        <f>COUNTIFS($L$5:$L$1500,$Y$114,$M$5:$M$1500,$Z116,$N$5:$N$1500,$AA$31,$O$5:$O$1500,$AB$32)</f>
        <v>0</v>
      </c>
      <c r="AC116" s="174">
        <f>COUNTIFS($L$5:$L$1500,$Y$114,$M$5:$M$1500,$Z116,$N$5:$N$1500,$AA$31,$O$5:$O$1500,$AC$32)</f>
        <v>0</v>
      </c>
      <c r="AD116" s="409"/>
      <c r="AE116" s="409">
        <f t="shared" si="378"/>
        <v>0</v>
      </c>
      <c r="AF116" s="399" t="str">
        <f t="shared" si="379"/>
        <v/>
      </c>
      <c r="AG116" s="174">
        <f>COUNTIFS($L$5:$L$1500,$Y$114,$M$5:$M$1500,$Z116,$N$5:$N$1500,$AG$31,$O$5:$O$1500,AG$32)</f>
        <v>0</v>
      </c>
      <c r="AH116" s="174">
        <f t="shared" si="380"/>
        <v>0</v>
      </c>
      <c r="AI116" s="174">
        <f t="shared" si="380"/>
        <v>0</v>
      </c>
      <c r="AJ116" s="409">
        <f t="shared" si="381"/>
        <v>0</v>
      </c>
      <c r="AK116" s="399" t="str">
        <f t="shared" si="413"/>
        <v/>
      </c>
      <c r="AL116" s="181">
        <f t="shared" si="382"/>
        <v>0</v>
      </c>
      <c r="AM116" s="174">
        <f t="shared" si="382"/>
        <v>0</v>
      </c>
      <c r="AN116" s="174">
        <f t="shared" si="382"/>
        <v>0</v>
      </c>
      <c r="AO116" s="409">
        <f t="shared" si="383"/>
        <v>0</v>
      </c>
      <c r="AP116" s="399" t="str">
        <f t="shared" si="414"/>
        <v/>
      </c>
      <c r="AQ116" s="174">
        <f t="shared" si="384"/>
        <v>0</v>
      </c>
      <c r="AR116" s="174">
        <f t="shared" si="384"/>
        <v>0</v>
      </c>
      <c r="AS116" s="174">
        <f t="shared" si="384"/>
        <v>0</v>
      </c>
      <c r="AT116" s="409">
        <f t="shared" si="385"/>
        <v>0</v>
      </c>
      <c r="AU116" s="399" t="str">
        <f t="shared" si="386"/>
        <v/>
      </c>
      <c r="AV116" s="181">
        <f t="shared" si="387"/>
        <v>0</v>
      </c>
      <c r="AW116" s="174">
        <f t="shared" si="387"/>
        <v>0</v>
      </c>
      <c r="AX116" s="174">
        <f t="shared" si="387"/>
        <v>0</v>
      </c>
      <c r="AY116" s="409">
        <f t="shared" si="388"/>
        <v>0</v>
      </c>
      <c r="AZ116" s="399" t="str">
        <f t="shared" si="389"/>
        <v/>
      </c>
      <c r="BA116" s="181">
        <f t="shared" si="390"/>
        <v>0</v>
      </c>
      <c r="BB116" s="174">
        <f t="shared" si="390"/>
        <v>0</v>
      </c>
      <c r="BC116" s="174">
        <f t="shared" si="390"/>
        <v>0</v>
      </c>
      <c r="BD116" s="409">
        <f t="shared" si="391"/>
        <v>0</v>
      </c>
      <c r="BE116" s="399" t="str">
        <f t="shared" si="392"/>
        <v/>
      </c>
      <c r="BF116" s="181">
        <f t="shared" si="393"/>
        <v>0</v>
      </c>
      <c r="BG116" s="174">
        <f t="shared" si="393"/>
        <v>0</v>
      </c>
      <c r="BH116" s="174">
        <f t="shared" si="393"/>
        <v>0</v>
      </c>
      <c r="BI116" s="409">
        <f t="shared" si="394"/>
        <v>0</v>
      </c>
      <c r="BJ116" s="399" t="str">
        <f t="shared" si="395"/>
        <v/>
      </c>
      <c r="BK116" s="513"/>
      <c r="BL116" s="132">
        <v>3</v>
      </c>
      <c r="BM116" s="174">
        <f>COUNTIFS($L$5:$L$1500,$BK$33,$M$5:$M$1500,$Z116,$N$5:$N$1500,$AA$31,$O$5:$O$1500,$AA$32)</f>
        <v>0</v>
      </c>
      <c r="BN116" s="174">
        <f>COUNTIFS($L$5:$L$1500,$BK$33,$M$5:$M$1500,$Z116,$N$5:$N$1500,$AA$31,$O$5:$O$1500,$AB$32)</f>
        <v>0</v>
      </c>
      <c r="BO116" s="174">
        <f>COUNTIFS($L$5:$L$1500,$BK$33,$M$5:$M$1500,$Z116,$N$5:$N$1500,$AA$31,$O$5:$O$1500,$AC$32)</f>
        <v>0</v>
      </c>
      <c r="BP116" s="174"/>
      <c r="BQ116" s="409">
        <f t="shared" si="396"/>
        <v>0</v>
      </c>
      <c r="BR116" s="399" t="str">
        <f t="shared" si="397"/>
        <v/>
      </c>
      <c r="BS116" s="174">
        <f>COUNTIFS($L$5:$L$1500,$BK$33,$M$5:$M$1500,$Z116,$N$5:$N$1500,$AG$31,$O$5:$O$1500,BS$32)</f>
        <v>0</v>
      </c>
      <c r="BT116" s="174">
        <f t="shared" si="398"/>
        <v>0</v>
      </c>
      <c r="BU116" s="174">
        <f t="shared" si="398"/>
        <v>0</v>
      </c>
      <c r="BV116" s="409">
        <f t="shared" si="399"/>
        <v>0</v>
      </c>
      <c r="BW116" s="399" t="str">
        <f t="shared" si="415"/>
        <v/>
      </c>
      <c r="BX116" s="174">
        <f t="shared" si="400"/>
        <v>0</v>
      </c>
      <c r="BY116" s="174">
        <f t="shared" si="400"/>
        <v>0</v>
      </c>
      <c r="BZ116" s="174">
        <f t="shared" si="400"/>
        <v>0</v>
      </c>
      <c r="CA116" s="409">
        <f t="shared" si="401"/>
        <v>0</v>
      </c>
      <c r="CB116" s="399" t="str">
        <f t="shared" si="416"/>
        <v/>
      </c>
      <c r="CC116" s="174">
        <f t="shared" si="402"/>
        <v>0</v>
      </c>
      <c r="CD116" s="174">
        <f t="shared" si="402"/>
        <v>0</v>
      </c>
      <c r="CE116" s="174">
        <f t="shared" si="402"/>
        <v>0</v>
      </c>
      <c r="CF116" s="409">
        <f t="shared" si="403"/>
        <v>0</v>
      </c>
      <c r="CG116" s="399" t="str">
        <f t="shared" si="417"/>
        <v/>
      </c>
      <c r="CH116" s="181">
        <f t="shared" si="404"/>
        <v>0</v>
      </c>
      <c r="CI116" s="174">
        <f t="shared" si="404"/>
        <v>0</v>
      </c>
      <c r="CJ116" s="174">
        <f t="shared" si="404"/>
        <v>0</v>
      </c>
      <c r="CK116" s="409">
        <f t="shared" si="405"/>
        <v>0</v>
      </c>
      <c r="CL116" s="398" t="str">
        <f t="shared" si="406"/>
        <v/>
      </c>
      <c r="CM116" s="181">
        <f t="shared" si="407"/>
        <v>0</v>
      </c>
      <c r="CN116" s="174">
        <f t="shared" si="407"/>
        <v>0</v>
      </c>
      <c r="CO116" s="174">
        <f t="shared" si="407"/>
        <v>0</v>
      </c>
      <c r="CP116" s="409">
        <f t="shared" si="408"/>
        <v>0</v>
      </c>
      <c r="CQ116" s="399" t="str">
        <f t="shared" si="409"/>
        <v/>
      </c>
      <c r="CR116" s="174">
        <f t="shared" si="410"/>
        <v>0</v>
      </c>
      <c r="CS116" s="174">
        <f t="shared" si="410"/>
        <v>0</v>
      </c>
      <c r="CT116" s="174">
        <f t="shared" si="410"/>
        <v>0</v>
      </c>
      <c r="CU116" s="409">
        <f t="shared" si="411"/>
        <v>0</v>
      </c>
      <c r="CV116" s="399" t="str">
        <f t="shared" si="412"/>
        <v/>
      </c>
      <c r="CW116" s="98"/>
    </row>
    <row r="117" spans="3:101" x14ac:dyDescent="0.25">
      <c r="C117" s="380" t="str">
        <f t="shared" ca="1" si="211"/>
        <v/>
      </c>
      <c r="I117" s="409" t="e">
        <f t="shared" ca="1" si="212"/>
        <v>#NAME?</v>
      </c>
      <c r="K117" s="110">
        <f>'1 set'!K117</f>
        <v>0</v>
      </c>
      <c r="L117" s="110" t="str">
        <f>'1 set'!L117</f>
        <v/>
      </c>
      <c r="M117" s="110" t="str">
        <f>'1 set'!M117</f>
        <v/>
      </c>
      <c r="N117" s="110" t="str">
        <f>'1 set'!N117</f>
        <v/>
      </c>
      <c r="O117" s="110" t="str">
        <f>'1 set'!O117</f>
        <v/>
      </c>
      <c r="P117" s="110">
        <f ca="1">'1 set'!P117</f>
        <v>1</v>
      </c>
      <c r="Q117" s="110">
        <f ca="1">'1 set'!Q117</f>
        <v>1</v>
      </c>
      <c r="R117" s="110"/>
      <c r="Y117" s="513"/>
      <c r="Z117" s="129">
        <v>4</v>
      </c>
      <c r="AA117" s="173">
        <f>COUNTIFS($L$5:$L$1500,$Y$114,$M$5:$M$1500,$Z117,$N$5:$N$1500,$AA$31,$O$5:$O$1500,$AA$32)</f>
        <v>0</v>
      </c>
      <c r="AB117" s="173">
        <f>COUNTIFS($L$5:$L$1500,$Y$114,$M$5:$M$1500,$Z117,$N$5:$N$1500,$AA$31,$O$5:$O$1500,$AB$32)</f>
        <v>0</v>
      </c>
      <c r="AC117" s="173">
        <f>COUNTIFS($L$5:$L$1500,$Y$114,$M$5:$M$1500,$Z117,$N$5:$N$1500,$AA$31,$O$5:$O$1500,$AC$32)</f>
        <v>0</v>
      </c>
      <c r="AD117" s="130"/>
      <c r="AE117" s="130">
        <f t="shared" si="378"/>
        <v>0</v>
      </c>
      <c r="AF117" s="137" t="str">
        <f t="shared" si="379"/>
        <v/>
      </c>
      <c r="AG117" s="173">
        <f>COUNTIFS($L$5:$L$1500,$Y$114,$M$5:$M$1500,$Z117,$N$5:$N$1500,$AG$31,$O$5:$O$1500,AG$32)</f>
        <v>0</v>
      </c>
      <c r="AH117" s="173">
        <f t="shared" si="380"/>
        <v>0</v>
      </c>
      <c r="AI117" s="173">
        <f t="shared" si="380"/>
        <v>0</v>
      </c>
      <c r="AJ117" s="130">
        <f t="shared" si="381"/>
        <v>0</v>
      </c>
      <c r="AK117" s="137" t="str">
        <f t="shared" si="413"/>
        <v/>
      </c>
      <c r="AL117" s="182">
        <f t="shared" si="382"/>
        <v>0</v>
      </c>
      <c r="AM117" s="173">
        <f t="shared" si="382"/>
        <v>0</v>
      </c>
      <c r="AN117" s="173">
        <f t="shared" si="382"/>
        <v>0</v>
      </c>
      <c r="AO117" s="130">
        <f t="shared" si="383"/>
        <v>0</v>
      </c>
      <c r="AP117" s="137" t="str">
        <f t="shared" si="414"/>
        <v/>
      </c>
      <c r="AQ117" s="173">
        <f t="shared" si="384"/>
        <v>0</v>
      </c>
      <c r="AR117" s="173">
        <f t="shared" si="384"/>
        <v>0</v>
      </c>
      <c r="AS117" s="173">
        <f t="shared" si="384"/>
        <v>0</v>
      </c>
      <c r="AT117" s="130">
        <f t="shared" si="385"/>
        <v>0</v>
      </c>
      <c r="AU117" s="137" t="str">
        <f t="shared" si="386"/>
        <v/>
      </c>
      <c r="AV117" s="182">
        <f t="shared" si="387"/>
        <v>0</v>
      </c>
      <c r="AW117" s="173">
        <f t="shared" si="387"/>
        <v>0</v>
      </c>
      <c r="AX117" s="173">
        <f t="shared" si="387"/>
        <v>0</v>
      </c>
      <c r="AY117" s="130">
        <f t="shared" si="388"/>
        <v>0</v>
      </c>
      <c r="AZ117" s="137" t="str">
        <f t="shared" si="389"/>
        <v/>
      </c>
      <c r="BA117" s="182">
        <f t="shared" si="390"/>
        <v>0</v>
      </c>
      <c r="BB117" s="173">
        <f t="shared" si="390"/>
        <v>0</v>
      </c>
      <c r="BC117" s="173">
        <f t="shared" si="390"/>
        <v>0</v>
      </c>
      <c r="BD117" s="130">
        <f t="shared" si="391"/>
        <v>0</v>
      </c>
      <c r="BE117" s="137" t="str">
        <f t="shared" si="392"/>
        <v/>
      </c>
      <c r="BF117" s="182">
        <f t="shared" si="393"/>
        <v>0</v>
      </c>
      <c r="BG117" s="173">
        <f t="shared" si="393"/>
        <v>0</v>
      </c>
      <c r="BH117" s="173">
        <f t="shared" si="393"/>
        <v>0</v>
      </c>
      <c r="BI117" s="130">
        <f t="shared" si="394"/>
        <v>0</v>
      </c>
      <c r="BJ117" s="137" t="str">
        <f t="shared" si="395"/>
        <v/>
      </c>
      <c r="BK117" s="513"/>
      <c r="BL117" s="126">
        <v>4</v>
      </c>
      <c r="BM117" s="236">
        <f>COUNTIFS($L$5:$L$1500,$BK$33,$M$5:$M$1500,$Z117,$N$5:$N$1500,$AA$31,$O$5:$O$1500,$AA$32)</f>
        <v>0</v>
      </c>
      <c r="BN117" s="236">
        <f>COUNTIFS($L$5:$L$1500,$BK$33,$M$5:$M$1500,$Z117,$N$5:$N$1500,$AA$31,$O$5:$O$1500,$AB$32)</f>
        <v>0</v>
      </c>
      <c r="BO117" s="236">
        <f>COUNTIFS($L$5:$L$1500,$BK$33,$M$5:$M$1500,$Z117,$N$5:$N$1500,$AA$31,$O$5:$O$1500,$AC$32)</f>
        <v>0</v>
      </c>
      <c r="BP117" s="236"/>
      <c r="BQ117" s="233">
        <f t="shared" si="396"/>
        <v>0</v>
      </c>
      <c r="BR117" s="240" t="str">
        <f t="shared" si="397"/>
        <v/>
      </c>
      <c r="BS117" s="236">
        <f>COUNTIFS($L$5:$L$1500,$BK$33,$M$5:$M$1500,$Z117,$N$5:$N$1500,$AG$31,$O$5:$O$1500,BS$32)</f>
        <v>0</v>
      </c>
      <c r="BT117" s="236">
        <f t="shared" si="398"/>
        <v>0</v>
      </c>
      <c r="BU117" s="236">
        <f t="shared" si="398"/>
        <v>0</v>
      </c>
      <c r="BV117" s="233">
        <f t="shared" si="399"/>
        <v>0</v>
      </c>
      <c r="BW117" s="240" t="str">
        <f t="shared" si="415"/>
        <v/>
      </c>
      <c r="BX117" s="236">
        <f t="shared" si="400"/>
        <v>0</v>
      </c>
      <c r="BY117" s="236">
        <f t="shared" si="400"/>
        <v>0</v>
      </c>
      <c r="BZ117" s="236">
        <f t="shared" si="400"/>
        <v>0</v>
      </c>
      <c r="CA117" s="233">
        <f t="shared" si="401"/>
        <v>0</v>
      </c>
      <c r="CB117" s="240" t="str">
        <f t="shared" si="416"/>
        <v/>
      </c>
      <c r="CC117" s="236">
        <f t="shared" si="402"/>
        <v>0</v>
      </c>
      <c r="CD117" s="236">
        <f t="shared" si="402"/>
        <v>0</v>
      </c>
      <c r="CE117" s="236">
        <f t="shared" si="402"/>
        <v>0</v>
      </c>
      <c r="CF117" s="233">
        <f t="shared" si="403"/>
        <v>0</v>
      </c>
      <c r="CG117" s="240" t="str">
        <f t="shared" si="417"/>
        <v/>
      </c>
      <c r="CH117" s="237">
        <f t="shared" si="404"/>
        <v>0</v>
      </c>
      <c r="CI117" s="236">
        <f t="shared" si="404"/>
        <v>0</v>
      </c>
      <c r="CJ117" s="236">
        <f t="shared" si="404"/>
        <v>0</v>
      </c>
      <c r="CK117" s="233">
        <f t="shared" si="405"/>
        <v>0</v>
      </c>
      <c r="CL117" s="242" t="str">
        <f t="shared" si="406"/>
        <v/>
      </c>
      <c r="CM117" s="237">
        <f t="shared" si="407"/>
        <v>0</v>
      </c>
      <c r="CN117" s="236">
        <f t="shared" si="407"/>
        <v>0</v>
      </c>
      <c r="CO117" s="236">
        <f t="shared" si="407"/>
        <v>0</v>
      </c>
      <c r="CP117" s="233">
        <f t="shared" si="408"/>
        <v>0</v>
      </c>
      <c r="CQ117" s="240" t="str">
        <f t="shared" si="409"/>
        <v/>
      </c>
      <c r="CR117" s="236">
        <f t="shared" si="410"/>
        <v>0</v>
      </c>
      <c r="CS117" s="236">
        <f t="shared" si="410"/>
        <v>0</v>
      </c>
      <c r="CT117" s="236">
        <f t="shared" si="410"/>
        <v>0</v>
      </c>
      <c r="CU117" s="233">
        <f t="shared" si="411"/>
        <v>0</v>
      </c>
      <c r="CV117" s="240" t="str">
        <f t="shared" si="412"/>
        <v/>
      </c>
      <c r="CW117" s="98"/>
    </row>
    <row r="118" spans="3:101" x14ac:dyDescent="0.25">
      <c r="C118" s="380" t="str">
        <f t="shared" ca="1" si="211"/>
        <v/>
      </c>
      <c r="I118" s="409" t="e">
        <f t="shared" ca="1" si="212"/>
        <v>#NAME?</v>
      </c>
      <c r="K118" s="110">
        <f>'1 set'!K118</f>
        <v>0</v>
      </c>
      <c r="L118" s="110" t="str">
        <f>'1 set'!L118</f>
        <v/>
      </c>
      <c r="M118" s="110" t="str">
        <f>'1 set'!M118</f>
        <v/>
      </c>
      <c r="N118" s="110" t="str">
        <f>'1 set'!N118</f>
        <v/>
      </c>
      <c r="O118" s="110" t="str">
        <f>'1 set'!O118</f>
        <v/>
      </c>
      <c r="P118" s="110">
        <f ca="1">'1 set'!P118</f>
        <v>1</v>
      </c>
      <c r="Q118" s="110">
        <f ca="1">'1 set'!Q118</f>
        <v>1</v>
      </c>
      <c r="R118" s="110"/>
      <c r="Y118" s="513"/>
      <c r="Z118" s="111">
        <v>5</v>
      </c>
      <c r="AA118" s="174">
        <f>COUNTIFS($L$5:$L$1500,$Y$114,$M$5:$M$1500,$Z118,$N$5:$N$1500,$AA$31,$O$5:$O$1500,$AA$32)</f>
        <v>0</v>
      </c>
      <c r="AB118" s="174">
        <f>COUNTIFS($L$5:$L$1500,$Y$114,$M$5:$M$1500,$Z118,$N$5:$N$1500,$AA$31,$O$5:$O$1500,$AB$32)</f>
        <v>0</v>
      </c>
      <c r="AC118" s="174">
        <f>COUNTIFS($L$5:$L$1500,$Y$114,$M$5:$M$1500,$Z118,$N$5:$N$1500,$AA$31,$O$5:$O$1500,$AC$32)</f>
        <v>0</v>
      </c>
      <c r="AD118" s="409"/>
      <c r="AE118" s="409">
        <f t="shared" si="378"/>
        <v>0</v>
      </c>
      <c r="AF118" s="399" t="str">
        <f t="shared" si="379"/>
        <v/>
      </c>
      <c r="AG118" s="174">
        <f>COUNTIFS($L$5:$L$1500,$Y$114,$M$5:$M$1500,$Z118,$N$5:$N$1500,$AG$31,$O$5:$O$1500,AG$32)</f>
        <v>0</v>
      </c>
      <c r="AH118" s="174">
        <f t="shared" si="380"/>
        <v>0</v>
      </c>
      <c r="AI118" s="174">
        <f t="shared" si="380"/>
        <v>0</v>
      </c>
      <c r="AJ118" s="409">
        <f t="shared" si="381"/>
        <v>0</v>
      </c>
      <c r="AK118" s="399" t="str">
        <f t="shared" si="413"/>
        <v/>
      </c>
      <c r="AL118" s="181">
        <f t="shared" si="382"/>
        <v>0</v>
      </c>
      <c r="AM118" s="174">
        <f t="shared" si="382"/>
        <v>0</v>
      </c>
      <c r="AN118" s="174">
        <f t="shared" si="382"/>
        <v>0</v>
      </c>
      <c r="AO118" s="409">
        <f t="shared" si="383"/>
        <v>0</v>
      </c>
      <c r="AP118" s="399" t="str">
        <f t="shared" si="414"/>
        <v/>
      </c>
      <c r="AQ118" s="174">
        <f t="shared" si="384"/>
        <v>0</v>
      </c>
      <c r="AR118" s="174">
        <f t="shared" si="384"/>
        <v>0</v>
      </c>
      <c r="AS118" s="174">
        <f t="shared" si="384"/>
        <v>0</v>
      </c>
      <c r="AT118" s="409">
        <f t="shared" si="385"/>
        <v>0</v>
      </c>
      <c r="AU118" s="399" t="str">
        <f t="shared" si="386"/>
        <v/>
      </c>
      <c r="AV118" s="181">
        <f t="shared" si="387"/>
        <v>0</v>
      </c>
      <c r="AW118" s="174">
        <f t="shared" si="387"/>
        <v>0</v>
      </c>
      <c r="AX118" s="174">
        <f t="shared" si="387"/>
        <v>0</v>
      </c>
      <c r="AY118" s="409">
        <f t="shared" si="388"/>
        <v>0</v>
      </c>
      <c r="AZ118" s="399" t="str">
        <f t="shared" si="389"/>
        <v/>
      </c>
      <c r="BA118" s="181">
        <f t="shared" si="390"/>
        <v>0</v>
      </c>
      <c r="BB118" s="174">
        <f t="shared" si="390"/>
        <v>0</v>
      </c>
      <c r="BC118" s="174">
        <f t="shared" si="390"/>
        <v>0</v>
      </c>
      <c r="BD118" s="409">
        <f t="shared" si="391"/>
        <v>0</v>
      </c>
      <c r="BE118" s="399" t="str">
        <f t="shared" si="392"/>
        <v/>
      </c>
      <c r="BF118" s="181">
        <f t="shared" si="393"/>
        <v>0</v>
      </c>
      <c r="BG118" s="174">
        <f t="shared" si="393"/>
        <v>0</v>
      </c>
      <c r="BH118" s="174">
        <f t="shared" si="393"/>
        <v>0</v>
      </c>
      <c r="BI118" s="409">
        <f t="shared" si="394"/>
        <v>0</v>
      </c>
      <c r="BJ118" s="399" t="str">
        <f t="shared" si="395"/>
        <v/>
      </c>
      <c r="BK118" s="513"/>
      <c r="BL118" s="132">
        <v>5</v>
      </c>
      <c r="BM118" s="174">
        <f>COUNTIFS($L$5:$L$1500,$BK$33,$M$5:$M$1500,$Z118,$N$5:$N$1500,$AA$31,$O$5:$O$1500,$AA$32)</f>
        <v>0</v>
      </c>
      <c r="BN118" s="174">
        <f>COUNTIFS($L$5:$L$1500,$BK$33,$M$5:$M$1500,$Z118,$N$5:$N$1500,$AA$31,$O$5:$O$1500,$AB$32)</f>
        <v>0</v>
      </c>
      <c r="BO118" s="174">
        <f>COUNTIFS($L$5:$L$1500,$BK$33,$M$5:$M$1500,$Z118,$N$5:$N$1500,$AA$31,$O$5:$O$1500,$AC$32)</f>
        <v>0</v>
      </c>
      <c r="BP118" s="174"/>
      <c r="BQ118" s="409">
        <f t="shared" si="396"/>
        <v>0</v>
      </c>
      <c r="BR118" s="399" t="str">
        <f t="shared" si="397"/>
        <v/>
      </c>
      <c r="BS118" s="174">
        <f>COUNTIFS($L$5:$L$1500,$BK$33,$M$5:$M$1500,$Z118,$N$5:$N$1500,$AG$31,$O$5:$O$1500,BS$32)</f>
        <v>0</v>
      </c>
      <c r="BT118" s="174">
        <f t="shared" si="398"/>
        <v>0</v>
      </c>
      <c r="BU118" s="174">
        <f t="shared" si="398"/>
        <v>0</v>
      </c>
      <c r="BV118" s="409">
        <f t="shared" si="399"/>
        <v>0</v>
      </c>
      <c r="BW118" s="399" t="str">
        <f t="shared" si="415"/>
        <v/>
      </c>
      <c r="BX118" s="174">
        <f t="shared" si="400"/>
        <v>0</v>
      </c>
      <c r="BY118" s="174">
        <f t="shared" si="400"/>
        <v>0</v>
      </c>
      <c r="BZ118" s="174">
        <f t="shared" si="400"/>
        <v>0</v>
      </c>
      <c r="CA118" s="409">
        <f t="shared" si="401"/>
        <v>0</v>
      </c>
      <c r="CB118" s="399" t="str">
        <f t="shared" si="416"/>
        <v/>
      </c>
      <c r="CC118" s="174">
        <f t="shared" si="402"/>
        <v>0</v>
      </c>
      <c r="CD118" s="174">
        <f t="shared" si="402"/>
        <v>0</v>
      </c>
      <c r="CE118" s="174">
        <f t="shared" si="402"/>
        <v>0</v>
      </c>
      <c r="CF118" s="409">
        <f t="shared" si="403"/>
        <v>0</v>
      </c>
      <c r="CG118" s="399" t="str">
        <f t="shared" si="417"/>
        <v/>
      </c>
      <c r="CH118" s="181">
        <f t="shared" si="404"/>
        <v>0</v>
      </c>
      <c r="CI118" s="174">
        <f t="shared" si="404"/>
        <v>0</v>
      </c>
      <c r="CJ118" s="174">
        <f t="shared" si="404"/>
        <v>0</v>
      </c>
      <c r="CK118" s="409">
        <f t="shared" si="405"/>
        <v>0</v>
      </c>
      <c r="CL118" s="398" t="str">
        <f t="shared" si="406"/>
        <v/>
      </c>
      <c r="CM118" s="181">
        <f t="shared" si="407"/>
        <v>0</v>
      </c>
      <c r="CN118" s="174">
        <f t="shared" si="407"/>
        <v>0</v>
      </c>
      <c r="CO118" s="174">
        <f t="shared" si="407"/>
        <v>0</v>
      </c>
      <c r="CP118" s="409">
        <f t="shared" si="408"/>
        <v>0</v>
      </c>
      <c r="CQ118" s="399" t="str">
        <f t="shared" si="409"/>
        <v/>
      </c>
      <c r="CR118" s="174">
        <f t="shared" si="410"/>
        <v>0</v>
      </c>
      <c r="CS118" s="174">
        <f t="shared" si="410"/>
        <v>0</v>
      </c>
      <c r="CT118" s="174">
        <f t="shared" si="410"/>
        <v>0</v>
      </c>
      <c r="CU118" s="409">
        <f t="shared" si="411"/>
        <v>0</v>
      </c>
      <c r="CV118" s="399" t="str">
        <f t="shared" si="412"/>
        <v/>
      </c>
      <c r="CW118" s="98"/>
    </row>
    <row r="119" spans="3:101" ht="15.75" thickBot="1" x14ac:dyDescent="0.3">
      <c r="C119" s="380" t="str">
        <f t="shared" ca="1" si="211"/>
        <v/>
      </c>
      <c r="I119" s="409" t="e">
        <f t="shared" ca="1" si="212"/>
        <v>#NAME?</v>
      </c>
      <c r="K119" s="110">
        <f>'1 set'!K119</f>
        <v>0</v>
      </c>
      <c r="L119" s="110" t="str">
        <f>'1 set'!L119</f>
        <v/>
      </c>
      <c r="M119" s="110" t="str">
        <f>'1 set'!M119</f>
        <v/>
      </c>
      <c r="N119" s="110" t="str">
        <f>'1 set'!N119</f>
        <v/>
      </c>
      <c r="O119" s="110" t="str">
        <f>'1 set'!O119</f>
        <v/>
      </c>
      <c r="P119" s="110">
        <f ca="1">'1 set'!P119</f>
        <v>1</v>
      </c>
      <c r="Q119" s="110">
        <f ca="1">'1 set'!Q119</f>
        <v>1</v>
      </c>
      <c r="R119" s="110"/>
      <c r="Y119" s="514"/>
      <c r="Z119" s="168">
        <v>6</v>
      </c>
      <c r="AA119" s="173">
        <f>COUNTIFS($L$5:$L$1500,$Y$114,$M$5:$M$1500,$Z119,$N$5:$N$1500,$AA$31,$O$5:$O$1500,$AA$32)</f>
        <v>0</v>
      </c>
      <c r="AB119" s="173">
        <f>COUNTIFS($L$5:$L$1500,$Y$114,$M$5:$M$1500,$Z119,$N$5:$N$1500,$AA$31,$O$5:$O$1500,$AB$32)</f>
        <v>0</v>
      </c>
      <c r="AC119" s="173">
        <f>COUNTIFS($L$5:$L$1500,$Y$114,$M$5:$M$1500,$Z119,$N$5:$N$1500,$AA$31,$O$5:$O$1500,$AC$32)</f>
        <v>0</v>
      </c>
      <c r="AD119" s="130"/>
      <c r="AE119" s="130">
        <f t="shared" si="378"/>
        <v>0</v>
      </c>
      <c r="AF119" s="137" t="str">
        <f t="shared" si="379"/>
        <v/>
      </c>
      <c r="AG119" s="173">
        <f>COUNTIFS($L$5:$L$1500,$Y$114,$M$5:$M$1500,$Z119,$N$5:$N$1500,$AG$31,$O$5:$O$1500,AG$32)</f>
        <v>0</v>
      </c>
      <c r="AH119" s="173">
        <f t="shared" si="380"/>
        <v>0</v>
      </c>
      <c r="AI119" s="173">
        <f t="shared" si="380"/>
        <v>0</v>
      </c>
      <c r="AJ119" s="130">
        <f t="shared" si="381"/>
        <v>0</v>
      </c>
      <c r="AK119" s="137" t="str">
        <f t="shared" si="413"/>
        <v/>
      </c>
      <c r="AL119" s="182">
        <f t="shared" si="382"/>
        <v>0</v>
      </c>
      <c r="AM119" s="173">
        <f t="shared" si="382"/>
        <v>0</v>
      </c>
      <c r="AN119" s="173">
        <f t="shared" si="382"/>
        <v>0</v>
      </c>
      <c r="AO119" s="130">
        <f t="shared" si="383"/>
        <v>0</v>
      </c>
      <c r="AP119" s="137" t="str">
        <f t="shared" si="414"/>
        <v/>
      </c>
      <c r="AQ119" s="173">
        <f t="shared" si="384"/>
        <v>0</v>
      </c>
      <c r="AR119" s="173">
        <f t="shared" si="384"/>
        <v>0</v>
      </c>
      <c r="AS119" s="173">
        <f t="shared" si="384"/>
        <v>0</v>
      </c>
      <c r="AT119" s="130">
        <f t="shared" si="385"/>
        <v>0</v>
      </c>
      <c r="AU119" s="137" t="str">
        <f t="shared" si="386"/>
        <v/>
      </c>
      <c r="AV119" s="182">
        <f t="shared" si="387"/>
        <v>0</v>
      </c>
      <c r="AW119" s="173">
        <f t="shared" si="387"/>
        <v>0</v>
      </c>
      <c r="AX119" s="173">
        <f t="shared" si="387"/>
        <v>0</v>
      </c>
      <c r="AY119" s="130">
        <f t="shared" si="388"/>
        <v>0</v>
      </c>
      <c r="AZ119" s="137" t="str">
        <f t="shared" si="389"/>
        <v/>
      </c>
      <c r="BA119" s="183">
        <f t="shared" si="390"/>
        <v>0</v>
      </c>
      <c r="BB119" s="184">
        <f t="shared" si="390"/>
        <v>0</v>
      </c>
      <c r="BC119" s="173">
        <f t="shared" si="390"/>
        <v>0</v>
      </c>
      <c r="BD119" s="153">
        <f t="shared" si="391"/>
        <v>0</v>
      </c>
      <c r="BE119" s="164" t="str">
        <f t="shared" si="392"/>
        <v/>
      </c>
      <c r="BF119" s="182">
        <f t="shared" si="393"/>
        <v>0</v>
      </c>
      <c r="BG119" s="173">
        <f t="shared" si="393"/>
        <v>0</v>
      </c>
      <c r="BH119" s="173">
        <f t="shared" si="393"/>
        <v>0</v>
      </c>
      <c r="BI119" s="130">
        <f t="shared" si="394"/>
        <v>0</v>
      </c>
      <c r="BJ119" s="137" t="str">
        <f t="shared" si="395"/>
        <v/>
      </c>
      <c r="BK119" s="514"/>
      <c r="BL119" s="234">
        <v>6</v>
      </c>
      <c r="BM119" s="236">
        <f>COUNTIFS($L$5:$L$1500,$BK$33,$M$5:$M$1500,$Z119,$N$5:$N$1500,$AA$31,$O$5:$O$1500,$AA$32)</f>
        <v>0</v>
      </c>
      <c r="BN119" s="236">
        <f>COUNTIFS($L$5:$L$1500,$BK$33,$M$5:$M$1500,$Z119,$N$5:$N$1500,$AA$31,$O$5:$O$1500,$AB$32)</f>
        <v>0</v>
      </c>
      <c r="BO119" s="236">
        <f>COUNTIFS($L$5:$L$1500,$BK$33,$M$5:$M$1500,$Z119,$N$5:$N$1500,$AA$31,$O$5:$O$1500,$AC$32)</f>
        <v>0</v>
      </c>
      <c r="BP119" s="236"/>
      <c r="BQ119" s="233">
        <f t="shared" si="396"/>
        <v>0</v>
      </c>
      <c r="BR119" s="241" t="str">
        <f t="shared" si="397"/>
        <v/>
      </c>
      <c r="BS119" s="236">
        <f>COUNTIFS($L$5:$L$1500,$BK$33,$M$5:$M$1500,$Z119,$N$5:$N$1500,$AG$31,$O$5:$O$1500,BS$32)</f>
        <v>0</v>
      </c>
      <c r="BT119" s="236">
        <f t="shared" si="398"/>
        <v>0</v>
      </c>
      <c r="BU119" s="236">
        <f t="shared" si="398"/>
        <v>0</v>
      </c>
      <c r="BV119" s="233">
        <f t="shared" si="399"/>
        <v>0</v>
      </c>
      <c r="BW119" s="241" t="str">
        <f t="shared" si="415"/>
        <v/>
      </c>
      <c r="BX119" s="236">
        <f t="shared" si="400"/>
        <v>0</v>
      </c>
      <c r="BY119" s="236">
        <f t="shared" si="400"/>
        <v>0</v>
      </c>
      <c r="BZ119" s="236">
        <f t="shared" si="400"/>
        <v>0</v>
      </c>
      <c r="CA119" s="233">
        <f t="shared" si="401"/>
        <v>0</v>
      </c>
      <c r="CB119" s="240" t="str">
        <f t="shared" si="416"/>
        <v/>
      </c>
      <c r="CC119" s="236">
        <f t="shared" si="402"/>
        <v>0</v>
      </c>
      <c r="CD119" s="236">
        <f t="shared" si="402"/>
        <v>0</v>
      </c>
      <c r="CE119" s="236">
        <f t="shared" si="402"/>
        <v>0</v>
      </c>
      <c r="CF119" s="233">
        <f t="shared" si="403"/>
        <v>0</v>
      </c>
      <c r="CG119" s="240" t="str">
        <f t="shared" si="417"/>
        <v/>
      </c>
      <c r="CH119" s="237">
        <f t="shared" si="404"/>
        <v>0</v>
      </c>
      <c r="CI119" s="236">
        <f t="shared" si="404"/>
        <v>0</v>
      </c>
      <c r="CJ119" s="236">
        <f t="shared" si="404"/>
        <v>0</v>
      </c>
      <c r="CK119" s="233">
        <f t="shared" si="405"/>
        <v>0</v>
      </c>
      <c r="CL119" s="242" t="str">
        <f t="shared" si="406"/>
        <v/>
      </c>
      <c r="CM119" s="238">
        <f t="shared" si="407"/>
        <v>0</v>
      </c>
      <c r="CN119" s="239">
        <f t="shared" si="407"/>
        <v>0</v>
      </c>
      <c r="CO119" s="239">
        <f t="shared" si="407"/>
        <v>0</v>
      </c>
      <c r="CP119" s="235">
        <f t="shared" si="408"/>
        <v>0</v>
      </c>
      <c r="CQ119" s="241" t="str">
        <f t="shared" si="409"/>
        <v/>
      </c>
      <c r="CR119" s="236">
        <f t="shared" si="410"/>
        <v>0</v>
      </c>
      <c r="CS119" s="236">
        <f t="shared" si="410"/>
        <v>0</v>
      </c>
      <c r="CT119" s="236">
        <f t="shared" si="410"/>
        <v>0</v>
      </c>
      <c r="CU119" s="233">
        <f t="shared" si="411"/>
        <v>0</v>
      </c>
      <c r="CV119" s="240" t="str">
        <f t="shared" si="412"/>
        <v/>
      </c>
      <c r="CW119" s="98"/>
    </row>
    <row r="120" spans="3:101" ht="16.5" thickBot="1" x14ac:dyDescent="0.3">
      <c r="C120" s="380" t="str">
        <f t="shared" ca="1" si="211"/>
        <v/>
      </c>
      <c r="I120" s="409" t="e">
        <f t="shared" ca="1" si="212"/>
        <v>#NAME?</v>
      </c>
      <c r="K120" s="110">
        <f>'1 set'!K120</f>
        <v>0</v>
      </c>
      <c r="L120" s="110" t="str">
        <f>'1 set'!L120</f>
        <v/>
      </c>
      <c r="M120" s="110" t="str">
        <f>'1 set'!M120</f>
        <v/>
      </c>
      <c r="N120" s="110" t="str">
        <f>'1 set'!N120</f>
        <v/>
      </c>
      <c r="O120" s="110" t="str">
        <f>'1 set'!O120</f>
        <v/>
      </c>
      <c r="P120" s="110">
        <f ca="1">'1 set'!P120</f>
        <v>1</v>
      </c>
      <c r="Q120" s="110">
        <f ca="1">'1 set'!Q120</f>
        <v>1</v>
      </c>
      <c r="R120" s="110"/>
      <c r="Y120" s="505" t="s">
        <v>130</v>
      </c>
      <c r="Z120" s="506"/>
      <c r="AA120" s="175">
        <f>SUM(AA114:AA119)</f>
        <v>0</v>
      </c>
      <c r="AB120" s="176">
        <f>SUM(AB114:AB119)</f>
        <v>0</v>
      </c>
      <c r="AC120" s="176">
        <f>SUM(AC114:AC119)</f>
        <v>0</v>
      </c>
      <c r="AD120" s="393"/>
      <c r="AE120" s="393">
        <f t="shared" si="378"/>
        <v>0</v>
      </c>
      <c r="AF120" s="138" t="str">
        <f t="shared" si="379"/>
        <v/>
      </c>
      <c r="AG120" s="175">
        <f>SUM(AG114:AG119)</f>
        <v>0</v>
      </c>
      <c r="AH120" s="176">
        <f>SUM(AH114:AH119)</f>
        <v>0</v>
      </c>
      <c r="AI120" s="176">
        <f>SUM(AI114:AI119)</f>
        <v>0</v>
      </c>
      <c r="AJ120" s="393">
        <f t="shared" si="381"/>
        <v>0</v>
      </c>
      <c r="AK120" s="138" t="str">
        <f t="shared" si="413"/>
        <v/>
      </c>
      <c r="AL120" s="175">
        <f>SUM(AL114:AL119)</f>
        <v>0</v>
      </c>
      <c r="AM120" s="176">
        <f>SUM(AM114:AM119)</f>
        <v>0</v>
      </c>
      <c r="AN120" s="176">
        <f>SUM(AN114:AN119)</f>
        <v>0</v>
      </c>
      <c r="AO120" s="393">
        <f t="shared" si="383"/>
        <v>0</v>
      </c>
      <c r="AP120" s="138" t="str">
        <f t="shared" si="414"/>
        <v/>
      </c>
      <c r="AQ120" s="175">
        <f>SUM(AQ114:AQ119)</f>
        <v>0</v>
      </c>
      <c r="AR120" s="176">
        <f>SUM(AR114:AR119)</f>
        <v>0</v>
      </c>
      <c r="AS120" s="176">
        <f>SUM(AS114:AS119)</f>
        <v>0</v>
      </c>
      <c r="AT120" s="393">
        <f t="shared" si="385"/>
        <v>0</v>
      </c>
      <c r="AU120" s="138" t="str">
        <f t="shared" si="386"/>
        <v/>
      </c>
      <c r="AV120" s="175">
        <f>SUM(AV114:AV119)</f>
        <v>0</v>
      </c>
      <c r="AW120" s="176">
        <f>SUM(AW114:AW119)</f>
        <v>0</v>
      </c>
      <c r="AX120" s="176">
        <f>SUM(AX114:AX119)</f>
        <v>0</v>
      </c>
      <c r="AY120" s="393">
        <f t="shared" si="388"/>
        <v>0</v>
      </c>
      <c r="AZ120" s="138" t="str">
        <f t="shared" si="389"/>
        <v/>
      </c>
      <c r="BA120" s="175">
        <f>SUM(BA114:BA119)</f>
        <v>0</v>
      </c>
      <c r="BB120" s="176">
        <f>SUM(BB114:BB119)</f>
        <v>0</v>
      </c>
      <c r="BC120" s="176">
        <f>SUM(BC114:BC119)</f>
        <v>0</v>
      </c>
      <c r="BD120" s="393">
        <f t="shared" si="391"/>
        <v>0</v>
      </c>
      <c r="BE120" s="138" t="str">
        <f t="shared" si="392"/>
        <v/>
      </c>
      <c r="BF120" s="175">
        <f>SUM(BF114:BF119)</f>
        <v>0</v>
      </c>
      <c r="BG120" s="176">
        <f>SUM(BG114:BG119)</f>
        <v>0</v>
      </c>
      <c r="BH120" s="176">
        <f>SUM(BH114:BH119)</f>
        <v>0</v>
      </c>
      <c r="BI120" s="393">
        <f t="shared" si="394"/>
        <v>0</v>
      </c>
      <c r="BJ120" s="138" t="str">
        <f t="shared" si="395"/>
        <v/>
      </c>
      <c r="BK120" s="505" t="s">
        <v>130</v>
      </c>
      <c r="BL120" s="506"/>
      <c r="BM120" s="175">
        <f>SUM(BM114:BM119)</f>
        <v>0</v>
      </c>
      <c r="BN120" s="176">
        <f>COUNTIFS($L$5:$L$1500,$Y$33,$M$5:$M$1500,$Z120,$N$5:$N$1500,$AA$31,$O$5:$O$1500,$AB$32)</f>
        <v>0</v>
      </c>
      <c r="BO120" s="176">
        <f>SUM(BO114:BO119)</f>
        <v>0</v>
      </c>
      <c r="BP120" s="176"/>
      <c r="BQ120" s="393">
        <f t="shared" si="396"/>
        <v>0</v>
      </c>
      <c r="BR120" s="138" t="str">
        <f t="shared" si="397"/>
        <v/>
      </c>
      <c r="BS120" s="175">
        <f>SUM(BS114:BS119)</f>
        <v>0</v>
      </c>
      <c r="BT120" s="176">
        <f>SUM(BT114:BT119)</f>
        <v>0</v>
      </c>
      <c r="BU120" s="176">
        <f>SUM(BU114:BU119)</f>
        <v>0</v>
      </c>
      <c r="BV120" s="393">
        <f t="shared" si="399"/>
        <v>0</v>
      </c>
      <c r="BW120" s="138" t="str">
        <f t="shared" si="415"/>
        <v/>
      </c>
      <c r="BX120" s="175">
        <f>SUM(BX114:BX119)</f>
        <v>0</v>
      </c>
      <c r="BY120" s="176">
        <f>SUM(BZ114:BZ119)</f>
        <v>0</v>
      </c>
      <c r="BZ120" s="176">
        <f>SUM(BZ114:BZ119)</f>
        <v>0</v>
      </c>
      <c r="CA120" s="393">
        <f t="shared" si="401"/>
        <v>0</v>
      </c>
      <c r="CB120" s="138" t="str">
        <f t="shared" si="416"/>
        <v/>
      </c>
      <c r="CC120" s="175">
        <f>SUM(CC114:CC119)</f>
        <v>0</v>
      </c>
      <c r="CD120" s="176">
        <f>SUM(CD114:CD119)</f>
        <v>0</v>
      </c>
      <c r="CE120" s="176">
        <f>SUM(CE114:CE119)</f>
        <v>0</v>
      </c>
      <c r="CF120" s="393">
        <f t="shared" si="403"/>
        <v>0</v>
      </c>
      <c r="CG120" s="138" t="str">
        <f t="shared" si="417"/>
        <v/>
      </c>
      <c r="CH120" s="175">
        <f>SUM(CH114:CH119)</f>
        <v>0</v>
      </c>
      <c r="CI120" s="176">
        <f>SUM(CI114:CI119)</f>
        <v>0</v>
      </c>
      <c r="CJ120" s="176">
        <f>SUM(CJ114:CJ119)</f>
        <v>0</v>
      </c>
      <c r="CK120" s="393">
        <f t="shared" si="405"/>
        <v>0</v>
      </c>
      <c r="CL120" s="138" t="str">
        <f t="shared" si="406"/>
        <v/>
      </c>
      <c r="CM120" s="187">
        <f>SUM(CM114:CM119)</f>
        <v>0</v>
      </c>
      <c r="CN120" s="188">
        <f>SUM(CN114:CN119)</f>
        <v>0</v>
      </c>
      <c r="CO120" s="188">
        <f>SUM(CO114:CO119)</f>
        <v>0</v>
      </c>
      <c r="CP120" s="374">
        <f t="shared" si="408"/>
        <v>0</v>
      </c>
      <c r="CQ120" s="243" t="str">
        <f t="shared" si="409"/>
        <v/>
      </c>
      <c r="CR120" s="175">
        <f>SUM(CR114:CR119)</f>
        <v>0</v>
      </c>
      <c r="CS120" s="176">
        <f>SUM(CS114:CS119)</f>
        <v>0</v>
      </c>
      <c r="CT120" s="176">
        <f>SUM(CT114:CT119)</f>
        <v>0</v>
      </c>
      <c r="CU120" s="393">
        <f t="shared" si="411"/>
        <v>0</v>
      </c>
      <c r="CV120" s="138" t="str">
        <f t="shared" si="412"/>
        <v/>
      </c>
      <c r="CW120" s="98"/>
    </row>
    <row r="121" spans="3:101" ht="15.75" thickBot="1" x14ac:dyDescent="0.3">
      <c r="C121" s="380" t="str">
        <f t="shared" ca="1" si="211"/>
        <v/>
      </c>
      <c r="I121" s="409" t="e">
        <f t="shared" ca="1" si="212"/>
        <v>#NAME?</v>
      </c>
      <c r="K121" s="110">
        <f>'1 set'!K121</f>
        <v>0</v>
      </c>
      <c r="L121" s="110" t="str">
        <f>'1 set'!L121</f>
        <v/>
      </c>
      <c r="M121" s="110" t="str">
        <f>'1 set'!M121</f>
        <v/>
      </c>
      <c r="N121" s="110" t="str">
        <f>'1 set'!N121</f>
        <v/>
      </c>
      <c r="O121" s="110" t="str">
        <f>'1 set'!O121</f>
        <v/>
      </c>
      <c r="P121" s="110">
        <f ca="1">'1 set'!P121</f>
        <v>1</v>
      </c>
      <c r="Q121" s="110">
        <f ca="1">'1 set'!Q121</f>
        <v>1</v>
      </c>
      <c r="R121" s="110"/>
      <c r="Y121" s="379"/>
      <c r="Z121" s="379"/>
      <c r="AA121" s="499" t="str">
        <f>$G$23</f>
        <v>S</v>
      </c>
      <c r="AB121" s="500"/>
      <c r="AC121" s="500"/>
      <c r="AD121" s="500"/>
      <c r="AE121" s="500"/>
      <c r="AF121" s="501"/>
      <c r="AG121" s="499" t="str">
        <f>$G$24</f>
        <v>R</v>
      </c>
      <c r="AH121" s="500"/>
      <c r="AI121" s="500"/>
      <c r="AJ121" s="500"/>
      <c r="AK121" s="501"/>
      <c r="AL121" s="509" t="str">
        <f>$G$26</f>
        <v>D</v>
      </c>
      <c r="AM121" s="510"/>
      <c r="AN121" s="510"/>
      <c r="AO121" s="510"/>
      <c r="AP121" s="511"/>
      <c r="AQ121" s="499" t="str">
        <f>$G$27</f>
        <v>L</v>
      </c>
      <c r="AR121" s="500"/>
      <c r="AS121" s="500"/>
      <c r="AT121" s="500"/>
      <c r="AU121" s="500"/>
      <c r="AV121" s="499" t="str">
        <f>$G$22</f>
        <v>A</v>
      </c>
      <c r="AW121" s="500"/>
      <c r="AX121" s="500"/>
      <c r="AY121" s="500"/>
      <c r="AZ121" s="500"/>
      <c r="BA121" s="499" t="str">
        <f>$G$32</f>
        <v>X</v>
      </c>
      <c r="BB121" s="500"/>
      <c r="BC121" s="500"/>
      <c r="BD121" s="500"/>
      <c r="BE121" s="501"/>
      <c r="BF121" s="500" t="str">
        <f>$G$25</f>
        <v>B</v>
      </c>
      <c r="BG121" s="500"/>
      <c r="BH121" s="500"/>
      <c r="BI121" s="500"/>
      <c r="BJ121" s="501"/>
      <c r="BK121" s="1"/>
      <c r="BL121" s="27"/>
      <c r="BM121" s="499" t="str">
        <f>$G$23</f>
        <v>S</v>
      </c>
      <c r="BN121" s="500"/>
      <c r="BO121" s="500"/>
      <c r="BP121" s="500"/>
      <c r="BQ121" s="500"/>
      <c r="BR121" s="501"/>
      <c r="BS121" s="499" t="str">
        <f>$G$24</f>
        <v>R</v>
      </c>
      <c r="BT121" s="500"/>
      <c r="BU121" s="500"/>
      <c r="BV121" s="500"/>
      <c r="BW121" s="501"/>
      <c r="BX121" s="499" t="str">
        <f>$G$26</f>
        <v>D</v>
      </c>
      <c r="BY121" s="500"/>
      <c r="BZ121" s="500"/>
      <c r="CA121" s="500"/>
      <c r="CB121" s="501"/>
      <c r="CC121" s="499" t="str">
        <f>$G$27</f>
        <v>L</v>
      </c>
      <c r="CD121" s="500"/>
      <c r="CE121" s="500"/>
      <c r="CF121" s="500"/>
      <c r="CG121" s="500"/>
      <c r="CH121" s="499" t="str">
        <f>$G$22</f>
        <v>A</v>
      </c>
      <c r="CI121" s="500"/>
      <c r="CJ121" s="500"/>
      <c r="CK121" s="500"/>
      <c r="CL121" s="501"/>
      <c r="CM121" s="500" t="str">
        <f>$G$32</f>
        <v>X</v>
      </c>
      <c r="CN121" s="500"/>
      <c r="CO121" s="500"/>
      <c r="CP121" s="500"/>
      <c r="CQ121" s="501"/>
      <c r="CR121" s="500" t="str">
        <f>$G$25</f>
        <v>B</v>
      </c>
      <c r="CS121" s="500"/>
      <c r="CT121" s="500"/>
      <c r="CU121" s="500"/>
      <c r="CV121" s="501"/>
      <c r="CW121" s="31"/>
    </row>
    <row r="122" spans="3:101" ht="15.75" thickBot="1" x14ac:dyDescent="0.3">
      <c r="C122" s="380" t="str">
        <f t="shared" ca="1" si="211"/>
        <v/>
      </c>
      <c r="I122" s="409" t="e">
        <f t="shared" ca="1" si="212"/>
        <v>#NAME?</v>
      </c>
      <c r="K122" s="110">
        <f>'1 set'!K122</f>
        <v>0</v>
      </c>
      <c r="L122" s="110" t="str">
        <f>'1 set'!L122</f>
        <v/>
      </c>
      <c r="M122" s="110" t="str">
        <f>'1 set'!M122</f>
        <v/>
      </c>
      <c r="N122" s="110" t="str">
        <f>'1 set'!N122</f>
        <v/>
      </c>
      <c r="O122" s="110" t="str">
        <f>'1 set'!O122</f>
        <v/>
      </c>
      <c r="P122" s="110">
        <f ca="1">'1 set'!P122</f>
        <v>1</v>
      </c>
      <c r="Q122" s="110">
        <f ca="1">'1 set'!Q122</f>
        <v>1</v>
      </c>
      <c r="R122" s="110"/>
      <c r="Y122" s="379"/>
      <c r="Z122" s="125" t="s">
        <v>127</v>
      </c>
      <c r="AA122" s="176" t="str">
        <f>$G$29</f>
        <v>P</v>
      </c>
      <c r="AB122" s="170" t="str">
        <f>$G$31</f>
        <v>C</v>
      </c>
      <c r="AC122" s="170" t="str">
        <f>$G$28</f>
        <v>E</v>
      </c>
      <c r="AD122" s="97"/>
      <c r="AE122" s="392" t="s">
        <v>10</v>
      </c>
      <c r="AF122" s="119" t="s">
        <v>128</v>
      </c>
      <c r="AG122" s="175" t="str">
        <f>$G$30</f>
        <v>EX</v>
      </c>
      <c r="AH122" s="176" t="str">
        <f>$G$31</f>
        <v>C</v>
      </c>
      <c r="AI122" s="176" t="str">
        <f>$G$28</f>
        <v>E</v>
      </c>
      <c r="AJ122" s="393" t="s">
        <v>10</v>
      </c>
      <c r="AK122" s="138" t="s">
        <v>128</v>
      </c>
      <c r="AL122" s="175" t="str">
        <f>$G$30</f>
        <v>EX</v>
      </c>
      <c r="AM122" s="176" t="str">
        <f>$G$31</f>
        <v>C</v>
      </c>
      <c r="AN122" s="176" t="str">
        <f>$G$28</f>
        <v>E</v>
      </c>
      <c r="AO122" s="161" t="s">
        <v>10</v>
      </c>
      <c r="AP122" s="138" t="s">
        <v>128</v>
      </c>
      <c r="AQ122" s="175" t="str">
        <f>$G$30</f>
        <v>EX</v>
      </c>
      <c r="AR122" s="176" t="str">
        <f>$G$31</f>
        <v>C</v>
      </c>
      <c r="AS122" s="176" t="str">
        <f>$G$28</f>
        <v>E</v>
      </c>
      <c r="AT122" s="393" t="s">
        <v>10</v>
      </c>
      <c r="AU122" s="155" t="s">
        <v>128</v>
      </c>
      <c r="AV122" s="175" t="str">
        <f>$G$29</f>
        <v>P</v>
      </c>
      <c r="AW122" s="176" t="str">
        <f>$G$31</f>
        <v>C</v>
      </c>
      <c r="AX122" s="176" t="str">
        <f>$G$28</f>
        <v>E</v>
      </c>
      <c r="AY122" s="393" t="s">
        <v>10</v>
      </c>
      <c r="AZ122" s="138" t="s">
        <v>128</v>
      </c>
      <c r="BA122" s="176" t="str">
        <f>$G$29</f>
        <v>P</v>
      </c>
      <c r="BB122" s="176" t="str">
        <f>$G$31</f>
        <v>C</v>
      </c>
      <c r="BC122" s="176" t="str">
        <f>$G$28</f>
        <v>E</v>
      </c>
      <c r="BD122" s="393" t="s">
        <v>10</v>
      </c>
      <c r="BE122" s="138" t="s">
        <v>128</v>
      </c>
      <c r="BF122" s="176" t="str">
        <f>$G$29</f>
        <v>P</v>
      </c>
      <c r="BG122" s="170" t="str">
        <f>$G$31</f>
        <v>C</v>
      </c>
      <c r="BH122" s="170" t="str">
        <f>$G$28</f>
        <v>E</v>
      </c>
      <c r="BI122" s="392" t="s">
        <v>10</v>
      </c>
      <c r="BJ122" s="138" t="s">
        <v>128</v>
      </c>
      <c r="BK122" s="1"/>
      <c r="BL122" s="125" t="s">
        <v>127</v>
      </c>
      <c r="BM122" s="176" t="str">
        <f>$G$29</f>
        <v>P</v>
      </c>
      <c r="BN122" s="170" t="str">
        <f>$G$31</f>
        <v>C</v>
      </c>
      <c r="BO122" s="170" t="str">
        <f>$G$28</f>
        <v>E</v>
      </c>
      <c r="BP122" s="97"/>
      <c r="BQ122" s="392" t="s">
        <v>10</v>
      </c>
      <c r="BR122" s="119" t="s">
        <v>128</v>
      </c>
      <c r="BS122" s="175" t="str">
        <f>$G$30</f>
        <v>EX</v>
      </c>
      <c r="BT122" s="176" t="str">
        <f>$G$31</f>
        <v>C</v>
      </c>
      <c r="BU122" s="176" t="str">
        <f>$G$28</f>
        <v>E</v>
      </c>
      <c r="BV122" s="393" t="s">
        <v>10</v>
      </c>
      <c r="BW122" s="138" t="s">
        <v>128</v>
      </c>
      <c r="BX122" s="175" t="str">
        <f>$G$30</f>
        <v>EX</v>
      </c>
      <c r="BY122" s="176" t="str">
        <f>$G$31</f>
        <v>C</v>
      </c>
      <c r="BZ122" s="176" t="str">
        <f>$G$28</f>
        <v>E</v>
      </c>
      <c r="CA122" s="161" t="s">
        <v>10</v>
      </c>
      <c r="CB122" s="138" t="s">
        <v>128</v>
      </c>
      <c r="CC122" s="175" t="str">
        <f>$G$30</f>
        <v>EX</v>
      </c>
      <c r="CD122" s="176" t="str">
        <f>$G$31</f>
        <v>C</v>
      </c>
      <c r="CE122" s="176" t="str">
        <f>$G$28</f>
        <v>E</v>
      </c>
      <c r="CF122" s="393" t="s">
        <v>10</v>
      </c>
      <c r="CG122" s="155" t="s">
        <v>128</v>
      </c>
      <c r="CH122" s="175" t="str">
        <f>$G$29</f>
        <v>P</v>
      </c>
      <c r="CI122" s="176" t="str">
        <f>$G$31</f>
        <v>C</v>
      </c>
      <c r="CJ122" s="176" t="str">
        <f>$G$28</f>
        <v>E</v>
      </c>
      <c r="CK122" s="393" t="s">
        <v>10</v>
      </c>
      <c r="CL122" s="138" t="s">
        <v>128</v>
      </c>
      <c r="CM122" s="176" t="str">
        <f>$G$29</f>
        <v>P</v>
      </c>
      <c r="CN122" s="170" t="str">
        <f>$G$31</f>
        <v>C</v>
      </c>
      <c r="CO122" s="170" t="str">
        <f>$G$28</f>
        <v>E</v>
      </c>
      <c r="CP122" s="393" t="s">
        <v>10</v>
      </c>
      <c r="CQ122" s="138" t="s">
        <v>128</v>
      </c>
      <c r="CR122" s="176" t="str">
        <f>$G$29</f>
        <v>P</v>
      </c>
      <c r="CS122" s="170" t="str">
        <f>$G$31</f>
        <v>C</v>
      </c>
      <c r="CT122" s="170" t="str">
        <f>$G$28</f>
        <v>E</v>
      </c>
      <c r="CU122" s="392" t="s">
        <v>10</v>
      </c>
      <c r="CV122" s="138" t="s">
        <v>128</v>
      </c>
      <c r="CW122" s="329"/>
    </row>
    <row r="123" spans="3:101" ht="15.75" customHeight="1" x14ac:dyDescent="0.25">
      <c r="C123" s="380" t="str">
        <f t="shared" ca="1" si="211"/>
        <v/>
      </c>
      <c r="I123" s="409" t="e">
        <f t="shared" ca="1" si="212"/>
        <v>#NAME?</v>
      </c>
      <c r="K123" s="110">
        <f>'1 set'!K123</f>
        <v>0</v>
      </c>
      <c r="L123" s="110" t="str">
        <f>'1 set'!L123</f>
        <v/>
      </c>
      <c r="M123" s="110" t="str">
        <f>'1 set'!M123</f>
        <v/>
      </c>
      <c r="N123" s="110" t="str">
        <f>'1 set'!N123</f>
        <v/>
      </c>
      <c r="O123" s="110" t="str">
        <f>'1 set'!O123</f>
        <v/>
      </c>
      <c r="P123" s="110">
        <f ca="1">'1 set'!P123</f>
        <v>1</v>
      </c>
      <c r="Q123" s="110">
        <f ca="1">'1 set'!Q123</f>
        <v>1</v>
      </c>
      <c r="R123" s="110"/>
      <c r="Y123" s="512">
        <f>F14</f>
        <v>0</v>
      </c>
      <c r="Z123" s="391">
        <v>1</v>
      </c>
      <c r="AA123" s="172">
        <f>COUNTIFS($L$5:$L$1500,$Y$123,$M$5:$M$1500,$Z$33,$N$5:$N$1500,$AA$31,$O$5:$O$1500,$AA$32)</f>
        <v>0</v>
      </c>
      <c r="AB123" s="172">
        <f>COUNTIFS($L$5:$L$1500,$Y$123,$M$5:$M$1500,$Z$33,$N$5:$N$1500,$AA$31,$O$5:$O$1500,AB$32)</f>
        <v>0</v>
      </c>
      <c r="AC123" s="172">
        <f>COUNTIFS($L$5:$L$1500,$Y$123,$M$5:$M$1500,$Z$33,$N$5:$N$1500,$AA$31,$O$5:$O$1500,AC$32)</f>
        <v>0</v>
      </c>
      <c r="AD123" s="97"/>
      <c r="AE123" s="97">
        <f t="shared" ref="AE123:AE129" si="418">SUM(AA123:AC123)</f>
        <v>0</v>
      </c>
      <c r="AF123" s="397" t="str">
        <f t="shared" ref="AF123:AF129" si="419">IF(AE123=0,"",((AA123*4)+(AB123*2)+(AC123*0))/AE123)</f>
        <v/>
      </c>
      <c r="AG123" s="174">
        <f>COUNTIFS($L$5:$L$1500,$Y$123,$M$5:$M$1500,$Z$33,$N$5:$N$1500,$AG$31,$O$5:$O$1500,AG$32)</f>
        <v>0</v>
      </c>
      <c r="AH123" s="174">
        <f t="shared" ref="AH123:AI128" si="420">COUNTIFS($L$5:$L$1500,$Y$123,$M$5:$M$1500,$Z123,$N$5:$N$1500,$AG$31,$O$5:$O$1500,AH$32)</f>
        <v>0</v>
      </c>
      <c r="AI123" s="174">
        <f t="shared" si="420"/>
        <v>0</v>
      </c>
      <c r="AJ123" s="97">
        <f t="shared" ref="AJ123:AJ129" si="421">SUM(AG123:AI123)</f>
        <v>0</v>
      </c>
      <c r="AK123" s="397" t="str">
        <f>IF(AJ123=0,"",((AG123*3)+(AH123*1.5)+(AI123*0))/AJ123)</f>
        <v/>
      </c>
      <c r="AL123" s="185">
        <f t="shared" ref="AL123:AN128" si="422">COUNTIFS($L$5:$L$1500,$Y$123,$M$5:$M$1500,$Z123,$N$5:$N$1500,$AL$31,$O$5:$O$1500,AL$32)</f>
        <v>0</v>
      </c>
      <c r="AM123" s="172">
        <f t="shared" si="422"/>
        <v>0</v>
      </c>
      <c r="AN123" s="172">
        <f t="shared" si="422"/>
        <v>0</v>
      </c>
      <c r="AO123" s="97">
        <f t="shared" ref="AO123:AO129" si="423">SUM(AL123:AN123)</f>
        <v>0</v>
      </c>
      <c r="AP123" s="397" t="str">
        <f>IF(AO123=0,"",((AL123*3)+(AM123*1.5)+(AN123*0))/AO123)</f>
        <v/>
      </c>
      <c r="AQ123" s="174">
        <f t="shared" ref="AQ123:AS128" si="424">COUNTIFS($L$5:$L$1500,$Y$123,$M$5:$M$1500,$Z123,$N$5:$N$1500,$AQ$31,$O$5:$O$1500,AQ$32)</f>
        <v>0</v>
      </c>
      <c r="AR123" s="174">
        <f t="shared" si="424"/>
        <v>0</v>
      </c>
      <c r="AS123" s="174">
        <f t="shared" si="424"/>
        <v>0</v>
      </c>
      <c r="AT123" s="97">
        <f t="shared" ref="AT123:AT129" si="425">SUM(AQ123:AS123)</f>
        <v>0</v>
      </c>
      <c r="AU123" s="397" t="str">
        <f t="shared" ref="AU123:AU129" si="426">IF(AT123=0,"",((AQ123*3)+(AR123*1.5)+(AT123*0))/AT123)</f>
        <v/>
      </c>
      <c r="AV123" s="185">
        <f t="shared" ref="AV123:AX128" si="427">COUNTIFS($L$5:$L$1500,$Y$123,$M$5:$M$1500,$Z123,$N$5:$N$1500,$AV$31,$O$5:$O$1500,AV$32)</f>
        <v>0</v>
      </c>
      <c r="AW123" s="172">
        <f t="shared" si="427"/>
        <v>0</v>
      </c>
      <c r="AX123" s="172">
        <f t="shared" si="427"/>
        <v>0</v>
      </c>
      <c r="AY123" s="97">
        <f t="shared" ref="AY123:AY129" si="428">SUM(AV123:AX123)</f>
        <v>0</v>
      </c>
      <c r="AZ123" s="397" t="str">
        <f t="shared" ref="AZ123:AZ129" si="429">IF(AY123=0,"",((AV123*4)+(AW123*2)+(AX123*0))/AY123)</f>
        <v/>
      </c>
      <c r="BA123" s="181">
        <f t="shared" ref="BA123:BC128" si="430">COUNTIFS($L$5:$L$1500,$Y$123,$M$5:$M$1500,$Z123,$N$5:$N$1500,$BA$31,$O$5:$O$1500,BA$32)</f>
        <v>0</v>
      </c>
      <c r="BB123" s="174">
        <f t="shared" si="430"/>
        <v>0</v>
      </c>
      <c r="BC123" s="174">
        <f t="shared" si="430"/>
        <v>0</v>
      </c>
      <c r="BD123" s="409">
        <f t="shared" ref="BD123:BD129" si="431">SUM(BA123:BC123)</f>
        <v>0</v>
      </c>
      <c r="BE123" s="399" t="str">
        <f t="shared" ref="BE123:BE129" si="432">IF(BD123=0,"",((BA123*4)+(BB123*2)+(BC123*0))/BD123)</f>
        <v/>
      </c>
      <c r="BF123" s="185">
        <f t="shared" ref="BF123:BH128" si="433">COUNTIFS($L$5:$L$1500,$Y$123,$M$5:$M$1500,$Z123,$N$5:$N$1500,$BF$31,$O$5:$O$1500,BF$32)</f>
        <v>0</v>
      </c>
      <c r="BG123" s="172">
        <f t="shared" si="433"/>
        <v>0</v>
      </c>
      <c r="BH123" s="172">
        <f t="shared" si="433"/>
        <v>0</v>
      </c>
      <c r="BI123" s="97">
        <f t="shared" ref="BI123:BI129" si="434">SUM(BF123:BH123)</f>
        <v>0</v>
      </c>
      <c r="BJ123" s="397" t="str">
        <f t="shared" ref="BJ123:BJ129" si="435">IF(BI123=0,"",((BF123*4)+(BG123*2)+(BH123*0))/BI123)</f>
        <v/>
      </c>
      <c r="BK123" s="512">
        <f>H15</f>
        <v>0</v>
      </c>
      <c r="BL123" s="404">
        <v>1</v>
      </c>
      <c r="BM123" s="172">
        <f>COUNTIFS($L$5:$L$1500,$BK$33,$M$5:$M$1500,$Z$33,$N$5:$N$1500,$AA$31,$O$5:$O$1500,$AA$32)</f>
        <v>0</v>
      </c>
      <c r="BN123" s="172">
        <f>COUNTIFS($L$5:$L$1500,$BK$33,$M$5:$M$1500,$Z$33,$N$5:$N$1500,$AA$31,$O$5:$O$1500,BN$32)</f>
        <v>0</v>
      </c>
      <c r="BO123" s="172">
        <f>COUNTIFS($L$5:$L$1500,$BK$33,$M$5:$M$1500,$Z$33,$N$5:$N$1500,$AA$31,$O$5:$O$1500,BO$32)</f>
        <v>0</v>
      </c>
      <c r="BP123" s="172"/>
      <c r="BQ123" s="97">
        <f t="shared" ref="BQ123:BQ129" si="436">SUM(BM123:BO123)</f>
        <v>0</v>
      </c>
      <c r="BR123" s="397" t="str">
        <f t="shared" ref="BR123:BR129" si="437">IF(BQ123=0,"",((BM123*4)+(BN123*2)+(BO123*0))/BQ123)</f>
        <v/>
      </c>
      <c r="BS123" s="174">
        <f>COUNTIFS($L$5:$L$1500,$BK$33,$M$5:$M$1500,$Z$33,$N$5:$N$1500,$AG$31,$O$5:$O$1500,BS$32)</f>
        <v>0</v>
      </c>
      <c r="BT123" s="174">
        <f t="shared" ref="BT123:BU128" si="438">COUNTIFS($L$5:$L$1500,$BK$33,$M$5:$M$1500,$Z123,$N$5:$N$1500,$AG$31,$O$5:$O$1500,BT$32)</f>
        <v>0</v>
      </c>
      <c r="BU123" s="174">
        <f t="shared" si="438"/>
        <v>0</v>
      </c>
      <c r="BV123" s="97">
        <f t="shared" ref="BV123:BV129" si="439">SUM(BS123:BU123)</f>
        <v>0</v>
      </c>
      <c r="BW123" s="397" t="str">
        <f>IF(BV123=0,"",((BS123*3)+(BT123*1.5)+(BU123*0))/BV123)</f>
        <v/>
      </c>
      <c r="BX123" s="174">
        <f t="shared" ref="BX123:BZ128" si="440">COUNTIFS($L$5:$L$1500,$BK$33,$M$5:$M$1500,$Z123,$N$5:$N$1500,$AL$31,$O$5:$O$1500,BX$32)</f>
        <v>0</v>
      </c>
      <c r="BY123" s="174">
        <f t="shared" si="440"/>
        <v>0</v>
      </c>
      <c r="BZ123" s="174">
        <f t="shared" si="440"/>
        <v>0</v>
      </c>
      <c r="CA123" s="97">
        <f t="shared" ref="CA123:CA129" si="441">SUM(BX123:BZ123)</f>
        <v>0</v>
      </c>
      <c r="CB123" s="397" t="str">
        <f>IF(CA123=0,"",((BX123*3)+(BY123*1.5)+(BZ123*0))/CA123)</f>
        <v/>
      </c>
      <c r="CC123" s="174">
        <f t="shared" ref="CC123:CE128" si="442">COUNTIFS($L$5:$L$1500,$BK$33,$M$5:$M$1500,$Z123,$N$5:$N$1500,$AQ$31,$O$5:$O$1500,CC$32)</f>
        <v>0</v>
      </c>
      <c r="CD123" s="174">
        <f t="shared" si="442"/>
        <v>0</v>
      </c>
      <c r="CE123" s="174">
        <f t="shared" si="442"/>
        <v>0</v>
      </c>
      <c r="CF123" s="97">
        <f t="shared" ref="CF123:CF129" si="443">SUM(CC123:CE123)</f>
        <v>0</v>
      </c>
      <c r="CG123" s="397" t="str">
        <f>IF(CF123=0,"",((CC123*3)+(CD123*1.5)+(CE123*0))/CF123)</f>
        <v/>
      </c>
      <c r="CH123" s="185">
        <f t="shared" ref="CH123:CJ128" si="444">COUNTIFS($L$5:$L$1500,$BK$33,$M$5:$M$1500,$Z123,$N$5:$N$1500,$AV$31,$O$5:$O$1500,CH$32)</f>
        <v>0</v>
      </c>
      <c r="CI123" s="172">
        <f t="shared" si="444"/>
        <v>0</v>
      </c>
      <c r="CJ123" s="172">
        <f t="shared" si="444"/>
        <v>0</v>
      </c>
      <c r="CK123" s="97">
        <f t="shared" ref="CK123:CK129" si="445">SUM(CH123:CJ123)</f>
        <v>0</v>
      </c>
      <c r="CL123" s="400" t="str">
        <f t="shared" ref="CL123:CL129" si="446">IF(CK123=0,"",((CH123*4)+(CI123*2)+(CJ123*0))/CK123)</f>
        <v/>
      </c>
      <c r="CM123" s="185">
        <f t="shared" ref="CM123:CO128" si="447">COUNTIFS($L$5:$L$1500,$BK$33,$M$5:$M$1500,$Z123,$N$5:$N$1500,$BA$31,$O$5:$O$1500,CM$32)</f>
        <v>0</v>
      </c>
      <c r="CN123" s="172">
        <f t="shared" si="447"/>
        <v>0</v>
      </c>
      <c r="CO123" s="172">
        <f t="shared" si="447"/>
        <v>0</v>
      </c>
      <c r="CP123" s="97">
        <f t="shared" ref="CP123:CP129" si="448">SUM(CM123:CO123)</f>
        <v>0</v>
      </c>
      <c r="CQ123" s="397" t="str">
        <f t="shared" ref="CQ123:CQ129" si="449">IF(CP123=0,"",((CM123*4)+(CN123*2)+(CO123*0))/CP123)</f>
        <v/>
      </c>
      <c r="CR123" s="172">
        <f t="shared" ref="CR123:CT128" si="450">COUNTIFS($L$5:$L$1500,$BK$33,$M$5:$M$1500,$Z123,$N$5:$N$1500,$BF$31,$O$5:$O$1500,CR$32)</f>
        <v>0</v>
      </c>
      <c r="CS123" s="172">
        <f t="shared" si="450"/>
        <v>0</v>
      </c>
      <c r="CT123" s="172">
        <f t="shared" si="450"/>
        <v>0</v>
      </c>
      <c r="CU123" s="97">
        <f t="shared" ref="CU123:CU129" si="451">SUM(CR123:CT123)</f>
        <v>0</v>
      </c>
      <c r="CV123" s="397" t="str">
        <f t="shared" ref="CV123:CV129" si="452">IF(CU123=0,"",((CR123*4)+(CS123*2)+(CT123*0))/CU123)</f>
        <v/>
      </c>
      <c r="CW123" s="98"/>
    </row>
    <row r="124" spans="3:101" x14ac:dyDescent="0.25">
      <c r="C124" s="380" t="str">
        <f t="shared" ca="1" si="211"/>
        <v/>
      </c>
      <c r="I124" s="409" t="e">
        <f t="shared" ca="1" si="212"/>
        <v>#NAME?</v>
      </c>
      <c r="K124" s="110">
        <f>'1 set'!K124</f>
        <v>0</v>
      </c>
      <c r="L124" s="110" t="str">
        <f>'1 set'!L124</f>
        <v/>
      </c>
      <c r="M124" s="110" t="str">
        <f>'1 set'!M124</f>
        <v/>
      </c>
      <c r="N124" s="110" t="str">
        <f>'1 set'!N124</f>
        <v/>
      </c>
      <c r="O124" s="110" t="str">
        <f>'1 set'!O124</f>
        <v/>
      </c>
      <c r="P124" s="110">
        <f ca="1">'1 set'!P124</f>
        <v>1</v>
      </c>
      <c r="Q124" s="110">
        <f ca="1">'1 set'!Q124</f>
        <v>1</v>
      </c>
      <c r="R124" s="110"/>
      <c r="Y124" s="513"/>
      <c r="Z124" s="129">
        <v>2</v>
      </c>
      <c r="AA124" s="173">
        <f>COUNTIFS($L$5:$L$1500,$Y$123,$M$5:$M$1500,$Z124,$N$5:$N$1500,$AA$31,$O$5:$O$1500,$AA$32)</f>
        <v>0</v>
      </c>
      <c r="AB124" s="173">
        <f>COUNTIFS($L$5:$L$1500,$Y$123,$M$5:$M$1500,$Z124,$N$5:$N$1500,$AA$31,$O$5:$O$1500,$AB$32)</f>
        <v>0</v>
      </c>
      <c r="AC124" s="173">
        <f>COUNTIFS($L$5:$L$1500,$Y$123,$M$5:$M$1500,$Z124,$N$5:$N$1500,$AA$31,$O$5:$O$1500,$AC$32)</f>
        <v>0</v>
      </c>
      <c r="AD124" s="130"/>
      <c r="AE124" s="130">
        <f t="shared" si="418"/>
        <v>0</v>
      </c>
      <c r="AF124" s="137" t="str">
        <f t="shared" si="419"/>
        <v/>
      </c>
      <c r="AG124" s="173">
        <f>COUNTIFS($L$5:$L$1500,$Y$123,$M$5:$M$1500,$Z124,$N$5:$N$1500,$AG$31,$O$5:$O$1500,AG$32)</f>
        <v>0</v>
      </c>
      <c r="AH124" s="173">
        <f t="shared" si="420"/>
        <v>0</v>
      </c>
      <c r="AI124" s="173">
        <f t="shared" si="420"/>
        <v>0</v>
      </c>
      <c r="AJ124" s="130">
        <f t="shared" si="421"/>
        <v>0</v>
      </c>
      <c r="AK124" s="137" t="str">
        <f t="shared" ref="AK124:AK129" si="453">IF(AJ124=0,"",((AG124*3)+(AH124*1.5)+(AI124*0))/AJ124)</f>
        <v/>
      </c>
      <c r="AL124" s="182">
        <f t="shared" si="422"/>
        <v>0</v>
      </c>
      <c r="AM124" s="173">
        <f t="shared" si="422"/>
        <v>0</v>
      </c>
      <c r="AN124" s="173">
        <f t="shared" si="422"/>
        <v>0</v>
      </c>
      <c r="AO124" s="130">
        <f t="shared" si="423"/>
        <v>0</v>
      </c>
      <c r="AP124" s="137" t="str">
        <f t="shared" ref="AP124:AP129" si="454">IF(AO124=0,"",((AL124*3)+(AM124*1.5)+(AN124*0))/AO124)</f>
        <v/>
      </c>
      <c r="AQ124" s="173">
        <f t="shared" si="424"/>
        <v>0</v>
      </c>
      <c r="AR124" s="173">
        <f t="shared" si="424"/>
        <v>0</v>
      </c>
      <c r="AS124" s="173">
        <f t="shared" si="424"/>
        <v>0</v>
      </c>
      <c r="AT124" s="130">
        <f t="shared" si="425"/>
        <v>0</v>
      </c>
      <c r="AU124" s="137" t="str">
        <f t="shared" si="426"/>
        <v/>
      </c>
      <c r="AV124" s="182">
        <f t="shared" si="427"/>
        <v>0</v>
      </c>
      <c r="AW124" s="173">
        <f t="shared" si="427"/>
        <v>0</v>
      </c>
      <c r="AX124" s="173">
        <f t="shared" si="427"/>
        <v>0</v>
      </c>
      <c r="AY124" s="130">
        <f t="shared" si="428"/>
        <v>0</v>
      </c>
      <c r="AZ124" s="137" t="str">
        <f t="shared" si="429"/>
        <v/>
      </c>
      <c r="BA124" s="182">
        <f t="shared" si="430"/>
        <v>0</v>
      </c>
      <c r="BB124" s="173">
        <f t="shared" si="430"/>
        <v>0</v>
      </c>
      <c r="BC124" s="173">
        <f t="shared" si="430"/>
        <v>0</v>
      </c>
      <c r="BD124" s="130">
        <f t="shared" si="431"/>
        <v>0</v>
      </c>
      <c r="BE124" s="137" t="str">
        <f t="shared" si="432"/>
        <v/>
      </c>
      <c r="BF124" s="182">
        <f t="shared" si="433"/>
        <v>0</v>
      </c>
      <c r="BG124" s="173">
        <f t="shared" si="433"/>
        <v>0</v>
      </c>
      <c r="BH124" s="173">
        <f t="shared" si="433"/>
        <v>0</v>
      </c>
      <c r="BI124" s="130">
        <f t="shared" si="434"/>
        <v>0</v>
      </c>
      <c r="BJ124" s="137" t="str">
        <f t="shared" si="435"/>
        <v/>
      </c>
      <c r="BK124" s="513"/>
      <c r="BL124" s="126">
        <v>2</v>
      </c>
      <c r="BM124" s="236">
        <f>COUNTIFS($L$5:$L$1500,$BK$33,$M$5:$M$1500,$Z124,$N$5:$N$1500,$AA$31,$O$5:$O$1500,$AA$32)</f>
        <v>0</v>
      </c>
      <c r="BN124" s="236">
        <f>COUNTIFS($L$5:$L$1500,$BK$33,$M$5:$M$1500,$Z124,$N$5:$N$1500,$AA$31,$O$5:$O$1500,$AB$32)</f>
        <v>0</v>
      </c>
      <c r="BO124" s="236">
        <f>COUNTIFS($L$5:$L$1500,$BK$33,$M$5:$M$1500,$Z124,$N$5:$N$1500,$AA$31,$O$5:$O$1500,$AC$32)</f>
        <v>0</v>
      </c>
      <c r="BP124" s="236"/>
      <c r="BQ124" s="233">
        <f t="shared" si="436"/>
        <v>0</v>
      </c>
      <c r="BR124" s="240" t="str">
        <f t="shared" si="437"/>
        <v/>
      </c>
      <c r="BS124" s="236">
        <f>COUNTIFS($L$5:$L$1500,$BK$33,$M$5:$M$1500,$Z124,$N$5:$N$1500,$AG$31,$O$5:$O$1500,BS$32)</f>
        <v>0</v>
      </c>
      <c r="BT124" s="236">
        <f t="shared" si="438"/>
        <v>0</v>
      </c>
      <c r="BU124" s="236">
        <f t="shared" si="438"/>
        <v>0</v>
      </c>
      <c r="BV124" s="233">
        <f t="shared" si="439"/>
        <v>0</v>
      </c>
      <c r="BW124" s="240" t="str">
        <f t="shared" ref="BW124:BW129" si="455">IF(BV124=0,"",((BS124*3)+(BT124*1.5)+(BU124*0))/BV124)</f>
        <v/>
      </c>
      <c r="BX124" s="236">
        <f t="shared" si="440"/>
        <v>0</v>
      </c>
      <c r="BY124" s="236">
        <f t="shared" si="440"/>
        <v>0</v>
      </c>
      <c r="BZ124" s="236">
        <f t="shared" si="440"/>
        <v>0</v>
      </c>
      <c r="CA124" s="233">
        <f t="shared" si="441"/>
        <v>0</v>
      </c>
      <c r="CB124" s="240" t="str">
        <f t="shared" ref="CB124:CB129" si="456">IF(CA124=0,"",((BX124*3)+(BY124*1.5)+(BZ124*0))/CA124)</f>
        <v/>
      </c>
      <c r="CC124" s="236">
        <f t="shared" si="442"/>
        <v>0</v>
      </c>
      <c r="CD124" s="236">
        <f t="shared" si="442"/>
        <v>0</v>
      </c>
      <c r="CE124" s="236">
        <f t="shared" si="442"/>
        <v>0</v>
      </c>
      <c r="CF124" s="233">
        <f t="shared" si="443"/>
        <v>0</v>
      </c>
      <c r="CG124" s="240" t="str">
        <f t="shared" ref="CG124:CG129" si="457">IF(CF124=0,"",((CC124*3)+(CD124*1.5)+(CE124*0))/CF124)</f>
        <v/>
      </c>
      <c r="CH124" s="237">
        <f t="shared" si="444"/>
        <v>0</v>
      </c>
      <c r="CI124" s="236">
        <f t="shared" si="444"/>
        <v>0</v>
      </c>
      <c r="CJ124" s="236">
        <f t="shared" si="444"/>
        <v>0</v>
      </c>
      <c r="CK124" s="233">
        <f t="shared" si="445"/>
        <v>0</v>
      </c>
      <c r="CL124" s="242" t="str">
        <f t="shared" si="446"/>
        <v/>
      </c>
      <c r="CM124" s="237">
        <f t="shared" si="447"/>
        <v>0</v>
      </c>
      <c r="CN124" s="236">
        <f t="shared" si="447"/>
        <v>0</v>
      </c>
      <c r="CO124" s="236">
        <f t="shared" si="447"/>
        <v>0</v>
      </c>
      <c r="CP124" s="233">
        <f t="shared" si="448"/>
        <v>0</v>
      </c>
      <c r="CQ124" s="240" t="str">
        <f t="shared" si="449"/>
        <v/>
      </c>
      <c r="CR124" s="236">
        <f t="shared" si="450"/>
        <v>0</v>
      </c>
      <c r="CS124" s="236">
        <f t="shared" si="450"/>
        <v>0</v>
      </c>
      <c r="CT124" s="236">
        <f t="shared" si="450"/>
        <v>0</v>
      </c>
      <c r="CU124" s="233">
        <f t="shared" si="451"/>
        <v>0</v>
      </c>
      <c r="CV124" s="240" t="str">
        <f t="shared" si="452"/>
        <v/>
      </c>
      <c r="CW124" s="98"/>
    </row>
    <row r="125" spans="3:101" x14ac:dyDescent="0.25">
      <c r="C125" s="380" t="str">
        <f t="shared" ca="1" si="211"/>
        <v/>
      </c>
      <c r="I125" s="409" t="e">
        <f t="shared" ca="1" si="212"/>
        <v>#NAME?</v>
      </c>
      <c r="K125" s="110">
        <f>'1 set'!K125</f>
        <v>0</v>
      </c>
      <c r="L125" s="110" t="str">
        <f>'1 set'!L125</f>
        <v/>
      </c>
      <c r="M125" s="110" t="str">
        <f>'1 set'!M125</f>
        <v/>
      </c>
      <c r="N125" s="110" t="str">
        <f>'1 set'!N125</f>
        <v/>
      </c>
      <c r="O125" s="110" t="str">
        <f>'1 set'!O125</f>
        <v/>
      </c>
      <c r="P125" s="110">
        <f ca="1">'1 set'!P125</f>
        <v>1</v>
      </c>
      <c r="Q125" s="110">
        <f ca="1">'1 set'!Q125</f>
        <v>1</v>
      </c>
      <c r="R125" s="110"/>
      <c r="Y125" s="513"/>
      <c r="Z125" s="111">
        <v>3</v>
      </c>
      <c r="AA125" s="174">
        <f>COUNTIFS($L$5:$L$1500,$Y$123,$M$5:$M$1500,$Z125,$N$5:$N$1500,$AA$31,$O$5:$O$1500,$AA$32)</f>
        <v>0</v>
      </c>
      <c r="AB125" s="174">
        <f>COUNTIFS($L$5:$L$1500,$Y$123,$M$5:$M$1500,$Z125,$N$5:$N$1500,$AA$31,$O$5:$O$1500,$AB$32)</f>
        <v>0</v>
      </c>
      <c r="AC125" s="174">
        <f>COUNTIFS($L$5:$L$1500,$Y$123,$M$5:$M$1500,$Z125,$N$5:$N$1500,$AA$31,$O$5:$O$1500,$AC$32)</f>
        <v>0</v>
      </c>
      <c r="AD125" s="409"/>
      <c r="AE125" s="409">
        <f t="shared" si="418"/>
        <v>0</v>
      </c>
      <c r="AF125" s="399" t="str">
        <f t="shared" si="419"/>
        <v/>
      </c>
      <c r="AG125" s="174">
        <f>COUNTIFS($L$5:$L$1500,$Y$123,$M$5:$M$1500,$Z125,$N$5:$N$1500,$AG$31,$O$5:$O$1500,AG$32)</f>
        <v>0</v>
      </c>
      <c r="AH125" s="174">
        <f t="shared" si="420"/>
        <v>0</v>
      </c>
      <c r="AI125" s="174">
        <f t="shared" si="420"/>
        <v>0</v>
      </c>
      <c r="AJ125" s="409">
        <f t="shared" si="421"/>
        <v>0</v>
      </c>
      <c r="AK125" s="399" t="str">
        <f t="shared" si="453"/>
        <v/>
      </c>
      <c r="AL125" s="181">
        <f t="shared" si="422"/>
        <v>0</v>
      </c>
      <c r="AM125" s="174">
        <f t="shared" si="422"/>
        <v>0</v>
      </c>
      <c r="AN125" s="174">
        <f t="shared" si="422"/>
        <v>0</v>
      </c>
      <c r="AO125" s="409">
        <f t="shared" si="423"/>
        <v>0</v>
      </c>
      <c r="AP125" s="399" t="str">
        <f t="shared" si="454"/>
        <v/>
      </c>
      <c r="AQ125" s="174">
        <f t="shared" si="424"/>
        <v>0</v>
      </c>
      <c r="AR125" s="174">
        <f t="shared" si="424"/>
        <v>0</v>
      </c>
      <c r="AS125" s="174">
        <f t="shared" si="424"/>
        <v>0</v>
      </c>
      <c r="AT125" s="409">
        <f t="shared" si="425"/>
        <v>0</v>
      </c>
      <c r="AU125" s="399" t="str">
        <f t="shared" si="426"/>
        <v/>
      </c>
      <c r="AV125" s="181">
        <f t="shared" si="427"/>
        <v>0</v>
      </c>
      <c r="AW125" s="174">
        <f t="shared" si="427"/>
        <v>0</v>
      </c>
      <c r="AX125" s="174">
        <f t="shared" si="427"/>
        <v>0</v>
      </c>
      <c r="AY125" s="409">
        <f t="shared" si="428"/>
        <v>0</v>
      </c>
      <c r="AZ125" s="399" t="str">
        <f t="shared" si="429"/>
        <v/>
      </c>
      <c r="BA125" s="181">
        <f t="shared" si="430"/>
        <v>0</v>
      </c>
      <c r="BB125" s="174">
        <f t="shared" si="430"/>
        <v>0</v>
      </c>
      <c r="BC125" s="174">
        <f t="shared" si="430"/>
        <v>0</v>
      </c>
      <c r="BD125" s="409">
        <f t="shared" si="431"/>
        <v>0</v>
      </c>
      <c r="BE125" s="399" t="str">
        <f t="shared" si="432"/>
        <v/>
      </c>
      <c r="BF125" s="181">
        <f t="shared" si="433"/>
        <v>0</v>
      </c>
      <c r="BG125" s="174">
        <f t="shared" si="433"/>
        <v>0</v>
      </c>
      <c r="BH125" s="174">
        <f t="shared" si="433"/>
        <v>0</v>
      </c>
      <c r="BI125" s="409">
        <f t="shared" si="434"/>
        <v>0</v>
      </c>
      <c r="BJ125" s="399" t="str">
        <f t="shared" si="435"/>
        <v/>
      </c>
      <c r="BK125" s="513"/>
      <c r="BL125" s="132">
        <v>3</v>
      </c>
      <c r="BM125" s="174">
        <f>COUNTIFS($L$5:$L$1500,$BK$33,$M$5:$M$1500,$Z125,$N$5:$N$1500,$AA$31,$O$5:$O$1500,$AA$32)</f>
        <v>0</v>
      </c>
      <c r="BN125" s="174">
        <f>COUNTIFS($L$5:$L$1500,$BK$33,$M$5:$M$1500,$Z125,$N$5:$N$1500,$AA$31,$O$5:$O$1500,$AB$32)</f>
        <v>0</v>
      </c>
      <c r="BO125" s="174">
        <f>COUNTIFS($L$5:$L$1500,$BK$33,$M$5:$M$1500,$Z125,$N$5:$N$1500,$AA$31,$O$5:$O$1500,$AC$32)</f>
        <v>0</v>
      </c>
      <c r="BP125" s="174"/>
      <c r="BQ125" s="409">
        <f t="shared" si="436"/>
        <v>0</v>
      </c>
      <c r="BR125" s="399" t="str">
        <f t="shared" si="437"/>
        <v/>
      </c>
      <c r="BS125" s="174">
        <f>COUNTIFS($L$5:$L$1500,$BK$33,$M$5:$M$1500,$Z125,$N$5:$N$1500,$AG$31,$O$5:$O$1500,BS$32)</f>
        <v>0</v>
      </c>
      <c r="BT125" s="174">
        <f t="shared" si="438"/>
        <v>0</v>
      </c>
      <c r="BU125" s="174">
        <f t="shared" si="438"/>
        <v>0</v>
      </c>
      <c r="BV125" s="409">
        <f t="shared" si="439"/>
        <v>0</v>
      </c>
      <c r="BW125" s="399" t="str">
        <f t="shared" si="455"/>
        <v/>
      </c>
      <c r="BX125" s="174">
        <f t="shared" si="440"/>
        <v>0</v>
      </c>
      <c r="BY125" s="174">
        <f t="shared" si="440"/>
        <v>0</v>
      </c>
      <c r="BZ125" s="174">
        <f t="shared" si="440"/>
        <v>0</v>
      </c>
      <c r="CA125" s="409">
        <f t="shared" si="441"/>
        <v>0</v>
      </c>
      <c r="CB125" s="399" t="str">
        <f t="shared" si="456"/>
        <v/>
      </c>
      <c r="CC125" s="174">
        <f t="shared" si="442"/>
        <v>0</v>
      </c>
      <c r="CD125" s="174">
        <f t="shared" si="442"/>
        <v>0</v>
      </c>
      <c r="CE125" s="174">
        <f t="shared" si="442"/>
        <v>0</v>
      </c>
      <c r="CF125" s="409">
        <f t="shared" si="443"/>
        <v>0</v>
      </c>
      <c r="CG125" s="399" t="str">
        <f t="shared" si="457"/>
        <v/>
      </c>
      <c r="CH125" s="181">
        <f t="shared" si="444"/>
        <v>0</v>
      </c>
      <c r="CI125" s="174">
        <f t="shared" si="444"/>
        <v>0</v>
      </c>
      <c r="CJ125" s="174">
        <f t="shared" si="444"/>
        <v>0</v>
      </c>
      <c r="CK125" s="409">
        <f t="shared" si="445"/>
        <v>0</v>
      </c>
      <c r="CL125" s="398" t="str">
        <f t="shared" si="446"/>
        <v/>
      </c>
      <c r="CM125" s="181">
        <f t="shared" si="447"/>
        <v>0</v>
      </c>
      <c r="CN125" s="174">
        <f t="shared" si="447"/>
        <v>0</v>
      </c>
      <c r="CO125" s="174">
        <f t="shared" si="447"/>
        <v>0</v>
      </c>
      <c r="CP125" s="409">
        <f t="shared" si="448"/>
        <v>0</v>
      </c>
      <c r="CQ125" s="399" t="str">
        <f t="shared" si="449"/>
        <v/>
      </c>
      <c r="CR125" s="174">
        <f t="shared" si="450"/>
        <v>0</v>
      </c>
      <c r="CS125" s="174">
        <f t="shared" si="450"/>
        <v>0</v>
      </c>
      <c r="CT125" s="174">
        <f t="shared" si="450"/>
        <v>0</v>
      </c>
      <c r="CU125" s="409">
        <f t="shared" si="451"/>
        <v>0</v>
      </c>
      <c r="CV125" s="399" t="str">
        <f t="shared" si="452"/>
        <v/>
      </c>
      <c r="CW125" s="98"/>
    </row>
    <row r="126" spans="3:101" x14ac:dyDescent="0.25">
      <c r="C126" s="380" t="str">
        <f t="shared" ca="1" si="211"/>
        <v/>
      </c>
      <c r="I126" s="409" t="e">
        <f t="shared" ca="1" si="212"/>
        <v>#NAME?</v>
      </c>
      <c r="K126" s="110">
        <f>'1 set'!K126</f>
        <v>0</v>
      </c>
      <c r="L126" s="110" t="str">
        <f>'1 set'!L126</f>
        <v/>
      </c>
      <c r="M126" s="110" t="str">
        <f>'1 set'!M126</f>
        <v/>
      </c>
      <c r="N126" s="110" t="str">
        <f>'1 set'!N126</f>
        <v/>
      </c>
      <c r="O126" s="110" t="str">
        <f>'1 set'!O126</f>
        <v/>
      </c>
      <c r="P126" s="110">
        <f ca="1">'1 set'!P126</f>
        <v>1</v>
      </c>
      <c r="Q126" s="110">
        <f ca="1">'1 set'!Q126</f>
        <v>1</v>
      </c>
      <c r="R126" s="110"/>
      <c r="Y126" s="513"/>
      <c r="Z126" s="129">
        <v>4</v>
      </c>
      <c r="AA126" s="173">
        <f>COUNTIFS($L$5:$L$1500,$Y$123,$M$5:$M$1500,$Z126,$N$5:$N$1500,$AA$31,$O$5:$O$1500,$AA$32)</f>
        <v>0</v>
      </c>
      <c r="AB126" s="173">
        <f>COUNTIFS($L$5:$L$1500,$Y$123,$M$5:$M$1500,$Z126,$N$5:$N$1500,$AA$31,$O$5:$O$1500,$AB$32)</f>
        <v>0</v>
      </c>
      <c r="AC126" s="173">
        <f>COUNTIFS($L$5:$L$1500,$Y$123,$M$5:$M$1500,$Z126,$N$5:$N$1500,$AA$31,$O$5:$O$1500,$AC$32)</f>
        <v>0</v>
      </c>
      <c r="AD126" s="130"/>
      <c r="AE126" s="130">
        <f t="shared" si="418"/>
        <v>0</v>
      </c>
      <c r="AF126" s="137" t="str">
        <f t="shared" si="419"/>
        <v/>
      </c>
      <c r="AG126" s="173">
        <f>COUNTIFS($L$5:$L$1500,$Y$123,$M$5:$M$1500,$Z126,$N$5:$N$1500,$AG$31,$O$5:$O$1500,AG$32)</f>
        <v>0</v>
      </c>
      <c r="AH126" s="173">
        <f t="shared" si="420"/>
        <v>0</v>
      </c>
      <c r="AI126" s="173">
        <f t="shared" si="420"/>
        <v>0</v>
      </c>
      <c r="AJ126" s="130">
        <f t="shared" si="421"/>
        <v>0</v>
      </c>
      <c r="AK126" s="137" t="str">
        <f t="shared" si="453"/>
        <v/>
      </c>
      <c r="AL126" s="182">
        <f t="shared" si="422"/>
        <v>0</v>
      </c>
      <c r="AM126" s="173">
        <f t="shared" si="422"/>
        <v>0</v>
      </c>
      <c r="AN126" s="173">
        <f t="shared" si="422"/>
        <v>0</v>
      </c>
      <c r="AO126" s="130">
        <f t="shared" si="423"/>
        <v>0</v>
      </c>
      <c r="AP126" s="137" t="str">
        <f t="shared" si="454"/>
        <v/>
      </c>
      <c r="AQ126" s="173">
        <f t="shared" si="424"/>
        <v>0</v>
      </c>
      <c r="AR126" s="173">
        <f t="shared" si="424"/>
        <v>0</v>
      </c>
      <c r="AS126" s="173">
        <f t="shared" si="424"/>
        <v>0</v>
      </c>
      <c r="AT126" s="130">
        <f t="shared" si="425"/>
        <v>0</v>
      </c>
      <c r="AU126" s="137" t="str">
        <f t="shared" si="426"/>
        <v/>
      </c>
      <c r="AV126" s="182">
        <f t="shared" si="427"/>
        <v>0</v>
      </c>
      <c r="AW126" s="173">
        <f t="shared" si="427"/>
        <v>0</v>
      </c>
      <c r="AX126" s="173">
        <f t="shared" si="427"/>
        <v>0</v>
      </c>
      <c r="AY126" s="130">
        <f t="shared" si="428"/>
        <v>0</v>
      </c>
      <c r="AZ126" s="137" t="str">
        <f t="shared" si="429"/>
        <v/>
      </c>
      <c r="BA126" s="182">
        <f t="shared" si="430"/>
        <v>0</v>
      </c>
      <c r="BB126" s="173">
        <f t="shared" si="430"/>
        <v>0</v>
      </c>
      <c r="BC126" s="173">
        <f t="shared" si="430"/>
        <v>0</v>
      </c>
      <c r="BD126" s="130">
        <f t="shared" si="431"/>
        <v>0</v>
      </c>
      <c r="BE126" s="137" t="str">
        <f t="shared" si="432"/>
        <v/>
      </c>
      <c r="BF126" s="182">
        <f t="shared" si="433"/>
        <v>0</v>
      </c>
      <c r="BG126" s="173">
        <f t="shared" si="433"/>
        <v>0</v>
      </c>
      <c r="BH126" s="173">
        <f t="shared" si="433"/>
        <v>0</v>
      </c>
      <c r="BI126" s="130">
        <f t="shared" si="434"/>
        <v>0</v>
      </c>
      <c r="BJ126" s="137" t="str">
        <f t="shared" si="435"/>
        <v/>
      </c>
      <c r="BK126" s="513"/>
      <c r="BL126" s="126">
        <v>4</v>
      </c>
      <c r="BM126" s="236">
        <f>COUNTIFS($L$5:$L$1500,$BK$33,$M$5:$M$1500,$Z126,$N$5:$N$1500,$AA$31,$O$5:$O$1500,$AA$32)</f>
        <v>0</v>
      </c>
      <c r="BN126" s="236">
        <f>COUNTIFS($L$5:$L$1500,$BK$33,$M$5:$M$1500,$Z126,$N$5:$N$1500,$AA$31,$O$5:$O$1500,$AB$32)</f>
        <v>0</v>
      </c>
      <c r="BO126" s="236">
        <f>COUNTIFS($L$5:$L$1500,$BK$33,$M$5:$M$1500,$Z126,$N$5:$N$1500,$AA$31,$O$5:$O$1500,$AC$32)</f>
        <v>0</v>
      </c>
      <c r="BP126" s="236"/>
      <c r="BQ126" s="233">
        <f t="shared" si="436"/>
        <v>0</v>
      </c>
      <c r="BR126" s="240" t="str">
        <f t="shared" si="437"/>
        <v/>
      </c>
      <c r="BS126" s="236">
        <f>COUNTIFS($L$5:$L$1500,$BK$33,$M$5:$M$1500,$Z126,$N$5:$N$1500,$AG$31,$O$5:$O$1500,BS$32)</f>
        <v>0</v>
      </c>
      <c r="BT126" s="236">
        <f t="shared" si="438"/>
        <v>0</v>
      </c>
      <c r="BU126" s="236">
        <f t="shared" si="438"/>
        <v>0</v>
      </c>
      <c r="BV126" s="233">
        <f t="shared" si="439"/>
        <v>0</v>
      </c>
      <c r="BW126" s="240" t="str">
        <f t="shared" si="455"/>
        <v/>
      </c>
      <c r="BX126" s="236">
        <f t="shared" si="440"/>
        <v>0</v>
      </c>
      <c r="BY126" s="236">
        <f t="shared" si="440"/>
        <v>0</v>
      </c>
      <c r="BZ126" s="236">
        <f t="shared" si="440"/>
        <v>0</v>
      </c>
      <c r="CA126" s="233">
        <f t="shared" si="441"/>
        <v>0</v>
      </c>
      <c r="CB126" s="240" t="str">
        <f t="shared" si="456"/>
        <v/>
      </c>
      <c r="CC126" s="236">
        <f t="shared" si="442"/>
        <v>0</v>
      </c>
      <c r="CD126" s="236">
        <f t="shared" si="442"/>
        <v>0</v>
      </c>
      <c r="CE126" s="236">
        <f t="shared" si="442"/>
        <v>0</v>
      </c>
      <c r="CF126" s="233">
        <f t="shared" si="443"/>
        <v>0</v>
      </c>
      <c r="CG126" s="240" t="str">
        <f t="shared" si="457"/>
        <v/>
      </c>
      <c r="CH126" s="237">
        <f t="shared" si="444"/>
        <v>0</v>
      </c>
      <c r="CI126" s="236">
        <f t="shared" si="444"/>
        <v>0</v>
      </c>
      <c r="CJ126" s="236">
        <f t="shared" si="444"/>
        <v>0</v>
      </c>
      <c r="CK126" s="233">
        <f t="shared" si="445"/>
        <v>0</v>
      </c>
      <c r="CL126" s="242" t="str">
        <f t="shared" si="446"/>
        <v/>
      </c>
      <c r="CM126" s="237">
        <f t="shared" si="447"/>
        <v>0</v>
      </c>
      <c r="CN126" s="236">
        <f t="shared" si="447"/>
        <v>0</v>
      </c>
      <c r="CO126" s="236">
        <f t="shared" si="447"/>
        <v>0</v>
      </c>
      <c r="CP126" s="233">
        <f t="shared" si="448"/>
        <v>0</v>
      </c>
      <c r="CQ126" s="240" t="str">
        <f t="shared" si="449"/>
        <v/>
      </c>
      <c r="CR126" s="236">
        <f t="shared" si="450"/>
        <v>0</v>
      </c>
      <c r="CS126" s="236">
        <f t="shared" si="450"/>
        <v>0</v>
      </c>
      <c r="CT126" s="236">
        <f t="shared" si="450"/>
        <v>0</v>
      </c>
      <c r="CU126" s="233">
        <f t="shared" si="451"/>
        <v>0</v>
      </c>
      <c r="CV126" s="240" t="str">
        <f t="shared" si="452"/>
        <v/>
      </c>
      <c r="CW126" s="98"/>
    </row>
    <row r="127" spans="3:101" x14ac:dyDescent="0.25">
      <c r="C127" s="380" t="str">
        <f t="shared" ca="1" si="211"/>
        <v/>
      </c>
      <c r="I127" s="409" t="e">
        <f t="shared" ca="1" si="212"/>
        <v>#NAME?</v>
      </c>
      <c r="K127" s="110">
        <f>'1 set'!K127</f>
        <v>0</v>
      </c>
      <c r="L127" s="110" t="str">
        <f>'1 set'!L127</f>
        <v/>
      </c>
      <c r="M127" s="110" t="str">
        <f>'1 set'!M127</f>
        <v/>
      </c>
      <c r="N127" s="110" t="str">
        <f>'1 set'!N127</f>
        <v/>
      </c>
      <c r="O127" s="110" t="str">
        <f>'1 set'!O127</f>
        <v/>
      </c>
      <c r="P127" s="110">
        <f ca="1">'1 set'!P127</f>
        <v>1</v>
      </c>
      <c r="Q127" s="110">
        <f ca="1">'1 set'!Q127</f>
        <v>1</v>
      </c>
      <c r="R127" s="110"/>
      <c r="Y127" s="513"/>
      <c r="Z127" s="111">
        <v>5</v>
      </c>
      <c r="AA127" s="174">
        <f>COUNTIFS($L$5:$L$1500,$Y$123,$M$5:$M$1500,$Z127,$N$5:$N$1500,$AA$31,$O$5:$O$1500,$AA$32)</f>
        <v>0</v>
      </c>
      <c r="AB127" s="174">
        <f>COUNTIFS($L$5:$L$1500,$Y$123,$M$5:$M$1500,$Z127,$N$5:$N$1500,$AA$31,$O$5:$O$1500,$AB$32)</f>
        <v>0</v>
      </c>
      <c r="AC127" s="174">
        <f>COUNTIFS($L$5:$L$1500,$Y$123,$M$5:$M$1500,$Z127,$N$5:$N$1500,$AA$31,$O$5:$O$1500,$AC$32)</f>
        <v>0</v>
      </c>
      <c r="AD127" s="409"/>
      <c r="AE127" s="409">
        <f t="shared" si="418"/>
        <v>0</v>
      </c>
      <c r="AF127" s="399" t="str">
        <f t="shared" si="419"/>
        <v/>
      </c>
      <c r="AG127" s="174">
        <f>COUNTIFS($L$5:$L$1500,$Y$123,$M$5:$M$1500,$Z127,$N$5:$N$1500,$AG$31,$O$5:$O$1500,AG$32)</f>
        <v>0</v>
      </c>
      <c r="AH127" s="174">
        <f t="shared" si="420"/>
        <v>0</v>
      </c>
      <c r="AI127" s="174">
        <f t="shared" si="420"/>
        <v>0</v>
      </c>
      <c r="AJ127" s="409">
        <f t="shared" si="421"/>
        <v>0</v>
      </c>
      <c r="AK127" s="399" t="str">
        <f t="shared" si="453"/>
        <v/>
      </c>
      <c r="AL127" s="181">
        <f t="shared" si="422"/>
        <v>0</v>
      </c>
      <c r="AM127" s="174">
        <f t="shared" si="422"/>
        <v>0</v>
      </c>
      <c r="AN127" s="174">
        <f t="shared" si="422"/>
        <v>0</v>
      </c>
      <c r="AO127" s="409">
        <f t="shared" si="423"/>
        <v>0</v>
      </c>
      <c r="AP127" s="399" t="str">
        <f t="shared" si="454"/>
        <v/>
      </c>
      <c r="AQ127" s="174">
        <f t="shared" si="424"/>
        <v>0</v>
      </c>
      <c r="AR127" s="174">
        <f t="shared" si="424"/>
        <v>0</v>
      </c>
      <c r="AS127" s="174">
        <f t="shared" si="424"/>
        <v>0</v>
      </c>
      <c r="AT127" s="409">
        <f t="shared" si="425"/>
        <v>0</v>
      </c>
      <c r="AU127" s="399" t="str">
        <f t="shared" si="426"/>
        <v/>
      </c>
      <c r="AV127" s="181">
        <f t="shared" si="427"/>
        <v>0</v>
      </c>
      <c r="AW127" s="174">
        <f t="shared" si="427"/>
        <v>0</v>
      </c>
      <c r="AX127" s="174">
        <f t="shared" si="427"/>
        <v>0</v>
      </c>
      <c r="AY127" s="409">
        <f t="shared" si="428"/>
        <v>0</v>
      </c>
      <c r="AZ127" s="399" t="str">
        <f t="shared" si="429"/>
        <v/>
      </c>
      <c r="BA127" s="181">
        <f t="shared" si="430"/>
        <v>0</v>
      </c>
      <c r="BB127" s="174">
        <f t="shared" si="430"/>
        <v>0</v>
      </c>
      <c r="BC127" s="174">
        <f t="shared" si="430"/>
        <v>0</v>
      </c>
      <c r="BD127" s="409">
        <f t="shared" si="431"/>
        <v>0</v>
      </c>
      <c r="BE127" s="399" t="str">
        <f t="shared" si="432"/>
        <v/>
      </c>
      <c r="BF127" s="181">
        <f t="shared" si="433"/>
        <v>0</v>
      </c>
      <c r="BG127" s="174">
        <f t="shared" si="433"/>
        <v>0</v>
      </c>
      <c r="BH127" s="174">
        <f t="shared" si="433"/>
        <v>0</v>
      </c>
      <c r="BI127" s="409">
        <f t="shared" si="434"/>
        <v>0</v>
      </c>
      <c r="BJ127" s="399" t="str">
        <f t="shared" si="435"/>
        <v/>
      </c>
      <c r="BK127" s="513"/>
      <c r="BL127" s="132">
        <v>5</v>
      </c>
      <c r="BM127" s="174">
        <f>COUNTIFS($L$5:$L$1500,$BK$33,$M$5:$M$1500,$Z127,$N$5:$N$1500,$AA$31,$O$5:$O$1500,$AA$32)</f>
        <v>0</v>
      </c>
      <c r="BN127" s="174">
        <f>COUNTIFS($L$5:$L$1500,$BK$33,$M$5:$M$1500,$Z127,$N$5:$N$1500,$AA$31,$O$5:$O$1500,$AB$32)</f>
        <v>0</v>
      </c>
      <c r="BO127" s="174">
        <f>COUNTIFS($L$5:$L$1500,$BK$33,$M$5:$M$1500,$Z127,$N$5:$N$1500,$AA$31,$O$5:$O$1500,$AC$32)</f>
        <v>0</v>
      </c>
      <c r="BP127" s="174"/>
      <c r="BQ127" s="409">
        <f t="shared" si="436"/>
        <v>0</v>
      </c>
      <c r="BR127" s="399" t="str">
        <f t="shared" si="437"/>
        <v/>
      </c>
      <c r="BS127" s="174">
        <f>COUNTIFS($L$5:$L$1500,$BK$33,$M$5:$M$1500,$Z127,$N$5:$N$1500,$AG$31,$O$5:$O$1500,BS$32)</f>
        <v>0</v>
      </c>
      <c r="BT127" s="174">
        <f t="shared" si="438"/>
        <v>0</v>
      </c>
      <c r="BU127" s="174">
        <f t="shared" si="438"/>
        <v>0</v>
      </c>
      <c r="BV127" s="409">
        <f t="shared" si="439"/>
        <v>0</v>
      </c>
      <c r="BW127" s="399" t="str">
        <f t="shared" si="455"/>
        <v/>
      </c>
      <c r="BX127" s="174">
        <f t="shared" si="440"/>
        <v>0</v>
      </c>
      <c r="BY127" s="174">
        <f t="shared" si="440"/>
        <v>0</v>
      </c>
      <c r="BZ127" s="174">
        <f t="shared" si="440"/>
        <v>0</v>
      </c>
      <c r="CA127" s="409">
        <f t="shared" si="441"/>
        <v>0</v>
      </c>
      <c r="CB127" s="399" t="str">
        <f t="shared" si="456"/>
        <v/>
      </c>
      <c r="CC127" s="174">
        <f t="shared" si="442"/>
        <v>0</v>
      </c>
      <c r="CD127" s="174">
        <f t="shared" si="442"/>
        <v>0</v>
      </c>
      <c r="CE127" s="174">
        <f t="shared" si="442"/>
        <v>0</v>
      </c>
      <c r="CF127" s="409">
        <f t="shared" si="443"/>
        <v>0</v>
      </c>
      <c r="CG127" s="399" t="str">
        <f t="shared" si="457"/>
        <v/>
      </c>
      <c r="CH127" s="181">
        <f t="shared" si="444"/>
        <v>0</v>
      </c>
      <c r="CI127" s="174">
        <f t="shared" si="444"/>
        <v>0</v>
      </c>
      <c r="CJ127" s="174">
        <f t="shared" si="444"/>
        <v>0</v>
      </c>
      <c r="CK127" s="409">
        <f t="shared" si="445"/>
        <v>0</v>
      </c>
      <c r="CL127" s="398" t="str">
        <f t="shared" si="446"/>
        <v/>
      </c>
      <c r="CM127" s="181">
        <f t="shared" si="447"/>
        <v>0</v>
      </c>
      <c r="CN127" s="174">
        <f t="shared" si="447"/>
        <v>0</v>
      </c>
      <c r="CO127" s="174">
        <f t="shared" si="447"/>
        <v>0</v>
      </c>
      <c r="CP127" s="409">
        <f t="shared" si="448"/>
        <v>0</v>
      </c>
      <c r="CQ127" s="399" t="str">
        <f t="shared" si="449"/>
        <v/>
      </c>
      <c r="CR127" s="174">
        <f t="shared" si="450"/>
        <v>0</v>
      </c>
      <c r="CS127" s="174">
        <f t="shared" si="450"/>
        <v>0</v>
      </c>
      <c r="CT127" s="174">
        <f t="shared" si="450"/>
        <v>0</v>
      </c>
      <c r="CU127" s="409">
        <f t="shared" si="451"/>
        <v>0</v>
      </c>
      <c r="CV127" s="399" t="str">
        <f t="shared" si="452"/>
        <v/>
      </c>
      <c r="CW127" s="98"/>
    </row>
    <row r="128" spans="3:101" ht="15.75" thickBot="1" x14ac:dyDescent="0.3">
      <c r="C128" s="380" t="str">
        <f t="shared" ca="1" si="211"/>
        <v/>
      </c>
      <c r="I128" s="409" t="e">
        <f t="shared" ca="1" si="212"/>
        <v>#NAME?</v>
      </c>
      <c r="K128" s="110">
        <f>'1 set'!K128</f>
        <v>0</v>
      </c>
      <c r="L128" s="110" t="str">
        <f>'1 set'!L128</f>
        <v/>
      </c>
      <c r="M128" s="110" t="str">
        <f>'1 set'!M128</f>
        <v/>
      </c>
      <c r="N128" s="110" t="str">
        <f>'1 set'!N128</f>
        <v/>
      </c>
      <c r="O128" s="110" t="str">
        <f>'1 set'!O128</f>
        <v/>
      </c>
      <c r="P128" s="110">
        <f ca="1">'1 set'!P128</f>
        <v>1</v>
      </c>
      <c r="Q128" s="110">
        <f ca="1">'1 set'!Q128</f>
        <v>1</v>
      </c>
      <c r="R128" s="110"/>
      <c r="Y128" s="514"/>
      <c r="Z128" s="168">
        <v>6</v>
      </c>
      <c r="AA128" s="173">
        <f>COUNTIFS($L$5:$L$1500,$Y$123,$M$5:$M$1500,$Z128,$N$5:$N$1500,$AA$31,$O$5:$O$1500,$AA$32)</f>
        <v>0</v>
      </c>
      <c r="AB128" s="173">
        <f>COUNTIFS($L$5:$L$1500,$Y$123,$M$5:$M$1500,$Z128,$N$5:$N$1500,$AA$31,$O$5:$O$1500,$AB$32)</f>
        <v>0</v>
      </c>
      <c r="AC128" s="173">
        <f>COUNTIFS($L$5:$L$1500,$Y$123,$M$5:$M$1500,$Z128,$N$5:$N$1500,$AA$31,$O$5:$O$1500,$AC$32)</f>
        <v>0</v>
      </c>
      <c r="AD128" s="130"/>
      <c r="AE128" s="130">
        <f t="shared" si="418"/>
        <v>0</v>
      </c>
      <c r="AF128" s="137" t="str">
        <f t="shared" si="419"/>
        <v/>
      </c>
      <c r="AG128" s="173">
        <f>COUNTIFS($L$5:$L$1500,$Y$123,$M$5:$M$1500,$Z128,$N$5:$N$1500,$AG$31,$O$5:$O$1500,AG$32)</f>
        <v>0</v>
      </c>
      <c r="AH128" s="173">
        <f t="shared" si="420"/>
        <v>0</v>
      </c>
      <c r="AI128" s="173">
        <f t="shared" si="420"/>
        <v>0</v>
      </c>
      <c r="AJ128" s="130">
        <f t="shared" si="421"/>
        <v>0</v>
      </c>
      <c r="AK128" s="137" t="str">
        <f t="shared" si="453"/>
        <v/>
      </c>
      <c r="AL128" s="182">
        <f t="shared" si="422"/>
        <v>0</v>
      </c>
      <c r="AM128" s="173">
        <f t="shared" si="422"/>
        <v>0</v>
      </c>
      <c r="AN128" s="173">
        <f t="shared" si="422"/>
        <v>0</v>
      </c>
      <c r="AO128" s="130">
        <f t="shared" si="423"/>
        <v>0</v>
      </c>
      <c r="AP128" s="137" t="str">
        <f t="shared" si="454"/>
        <v/>
      </c>
      <c r="AQ128" s="173">
        <f t="shared" si="424"/>
        <v>0</v>
      </c>
      <c r="AR128" s="173">
        <f t="shared" si="424"/>
        <v>0</v>
      </c>
      <c r="AS128" s="173">
        <f t="shared" si="424"/>
        <v>0</v>
      </c>
      <c r="AT128" s="130">
        <f t="shared" si="425"/>
        <v>0</v>
      </c>
      <c r="AU128" s="137" t="str">
        <f t="shared" si="426"/>
        <v/>
      </c>
      <c r="AV128" s="182">
        <f t="shared" si="427"/>
        <v>0</v>
      </c>
      <c r="AW128" s="173">
        <f t="shared" si="427"/>
        <v>0</v>
      </c>
      <c r="AX128" s="173">
        <f t="shared" si="427"/>
        <v>0</v>
      </c>
      <c r="AY128" s="130">
        <f t="shared" si="428"/>
        <v>0</v>
      </c>
      <c r="AZ128" s="137" t="str">
        <f t="shared" si="429"/>
        <v/>
      </c>
      <c r="BA128" s="183">
        <f t="shared" si="430"/>
        <v>0</v>
      </c>
      <c r="BB128" s="184">
        <f t="shared" si="430"/>
        <v>0</v>
      </c>
      <c r="BC128" s="173">
        <f t="shared" si="430"/>
        <v>0</v>
      </c>
      <c r="BD128" s="153">
        <f t="shared" si="431"/>
        <v>0</v>
      </c>
      <c r="BE128" s="164" t="str">
        <f t="shared" si="432"/>
        <v/>
      </c>
      <c r="BF128" s="182">
        <f t="shared" si="433"/>
        <v>0</v>
      </c>
      <c r="BG128" s="173">
        <f t="shared" si="433"/>
        <v>0</v>
      </c>
      <c r="BH128" s="173">
        <f t="shared" si="433"/>
        <v>0</v>
      </c>
      <c r="BI128" s="130">
        <f t="shared" si="434"/>
        <v>0</v>
      </c>
      <c r="BJ128" s="137" t="str">
        <f t="shared" si="435"/>
        <v/>
      </c>
      <c r="BK128" s="514"/>
      <c r="BL128" s="234">
        <v>6</v>
      </c>
      <c r="BM128" s="236">
        <f>COUNTIFS($L$5:$L$1500,$BK$33,$M$5:$M$1500,$Z128,$N$5:$N$1500,$AA$31,$O$5:$O$1500,$AA$32)</f>
        <v>0</v>
      </c>
      <c r="BN128" s="236">
        <f>COUNTIFS($L$5:$L$1500,$BK$33,$M$5:$M$1500,$Z128,$N$5:$N$1500,$AA$31,$O$5:$O$1500,$AB$32)</f>
        <v>0</v>
      </c>
      <c r="BO128" s="236">
        <f>COUNTIFS($L$5:$L$1500,$BK$33,$M$5:$M$1500,$Z128,$N$5:$N$1500,$AA$31,$O$5:$O$1500,$AC$32)</f>
        <v>0</v>
      </c>
      <c r="BP128" s="236"/>
      <c r="BQ128" s="233">
        <f t="shared" si="436"/>
        <v>0</v>
      </c>
      <c r="BR128" s="241" t="str">
        <f t="shared" si="437"/>
        <v/>
      </c>
      <c r="BS128" s="236">
        <f>COUNTIFS($L$5:$L$1500,$BK$33,$M$5:$M$1500,$Z128,$N$5:$N$1500,$AG$31,$O$5:$O$1500,BS$32)</f>
        <v>0</v>
      </c>
      <c r="BT128" s="236">
        <f t="shared" si="438"/>
        <v>0</v>
      </c>
      <c r="BU128" s="236">
        <f t="shared" si="438"/>
        <v>0</v>
      </c>
      <c r="BV128" s="233">
        <f t="shared" si="439"/>
        <v>0</v>
      </c>
      <c r="BW128" s="241" t="str">
        <f t="shared" si="455"/>
        <v/>
      </c>
      <c r="BX128" s="236">
        <f t="shared" si="440"/>
        <v>0</v>
      </c>
      <c r="BY128" s="236">
        <f t="shared" si="440"/>
        <v>0</v>
      </c>
      <c r="BZ128" s="236">
        <f t="shared" si="440"/>
        <v>0</v>
      </c>
      <c r="CA128" s="233">
        <f t="shared" si="441"/>
        <v>0</v>
      </c>
      <c r="CB128" s="240" t="str">
        <f t="shared" si="456"/>
        <v/>
      </c>
      <c r="CC128" s="236">
        <f t="shared" si="442"/>
        <v>0</v>
      </c>
      <c r="CD128" s="236">
        <f t="shared" si="442"/>
        <v>0</v>
      </c>
      <c r="CE128" s="236">
        <f t="shared" si="442"/>
        <v>0</v>
      </c>
      <c r="CF128" s="233">
        <f t="shared" si="443"/>
        <v>0</v>
      </c>
      <c r="CG128" s="240" t="str">
        <f t="shared" si="457"/>
        <v/>
      </c>
      <c r="CH128" s="237">
        <f t="shared" si="444"/>
        <v>0</v>
      </c>
      <c r="CI128" s="236">
        <f t="shared" si="444"/>
        <v>0</v>
      </c>
      <c r="CJ128" s="236">
        <f t="shared" si="444"/>
        <v>0</v>
      </c>
      <c r="CK128" s="233">
        <f t="shared" si="445"/>
        <v>0</v>
      </c>
      <c r="CL128" s="242" t="str">
        <f t="shared" si="446"/>
        <v/>
      </c>
      <c r="CM128" s="238">
        <f t="shared" si="447"/>
        <v>0</v>
      </c>
      <c r="CN128" s="239">
        <f t="shared" si="447"/>
        <v>0</v>
      </c>
      <c r="CO128" s="239">
        <f t="shared" si="447"/>
        <v>0</v>
      </c>
      <c r="CP128" s="235">
        <f t="shared" si="448"/>
        <v>0</v>
      </c>
      <c r="CQ128" s="241" t="str">
        <f t="shared" si="449"/>
        <v/>
      </c>
      <c r="CR128" s="236">
        <f t="shared" si="450"/>
        <v>0</v>
      </c>
      <c r="CS128" s="236">
        <f t="shared" si="450"/>
        <v>0</v>
      </c>
      <c r="CT128" s="236">
        <f t="shared" si="450"/>
        <v>0</v>
      </c>
      <c r="CU128" s="233">
        <f t="shared" si="451"/>
        <v>0</v>
      </c>
      <c r="CV128" s="240" t="str">
        <f t="shared" si="452"/>
        <v/>
      </c>
      <c r="CW128" s="98"/>
    </row>
    <row r="129" spans="3:101" ht="16.5" thickBot="1" x14ac:dyDescent="0.3">
      <c r="C129" s="380" t="str">
        <f t="shared" ca="1" si="211"/>
        <v/>
      </c>
      <c r="I129" s="409" t="e">
        <f t="shared" ca="1" si="212"/>
        <v>#NAME?</v>
      </c>
      <c r="K129" s="110">
        <f>'1 set'!K129</f>
        <v>0</v>
      </c>
      <c r="L129" s="110" t="str">
        <f>'1 set'!L129</f>
        <v/>
      </c>
      <c r="M129" s="110" t="str">
        <f>'1 set'!M129</f>
        <v/>
      </c>
      <c r="N129" s="110" t="str">
        <f>'1 set'!N129</f>
        <v/>
      </c>
      <c r="O129" s="110" t="str">
        <f>'1 set'!O129</f>
        <v/>
      </c>
      <c r="P129" s="110">
        <f ca="1">'1 set'!P129</f>
        <v>1</v>
      </c>
      <c r="Q129" s="110">
        <f ca="1">'1 set'!Q129</f>
        <v>1</v>
      </c>
      <c r="R129" s="110"/>
      <c r="Y129" s="505" t="s">
        <v>130</v>
      </c>
      <c r="Z129" s="506"/>
      <c r="AA129" s="175">
        <f>SUM(AA123:AA128)</f>
        <v>0</v>
      </c>
      <c r="AB129" s="176">
        <f>SUM(AB123:AB128)</f>
        <v>0</v>
      </c>
      <c r="AC129" s="176">
        <f>SUM(AC123:AC128)</f>
        <v>0</v>
      </c>
      <c r="AD129" s="393"/>
      <c r="AE129" s="393">
        <f t="shared" si="418"/>
        <v>0</v>
      </c>
      <c r="AF129" s="138" t="str">
        <f t="shared" si="419"/>
        <v/>
      </c>
      <c r="AG129" s="175">
        <f>SUM(AG123:AG128)</f>
        <v>0</v>
      </c>
      <c r="AH129" s="176">
        <f>SUM(AH123:AH128)</f>
        <v>0</v>
      </c>
      <c r="AI129" s="176">
        <f>SUM(AI123:AI128)</f>
        <v>0</v>
      </c>
      <c r="AJ129" s="393">
        <f t="shared" si="421"/>
        <v>0</v>
      </c>
      <c r="AK129" s="138" t="str">
        <f t="shared" si="453"/>
        <v/>
      </c>
      <c r="AL129" s="175">
        <f>SUM(AL123:AL128)</f>
        <v>0</v>
      </c>
      <c r="AM129" s="176">
        <f>SUM(AM123:AM128)</f>
        <v>0</v>
      </c>
      <c r="AN129" s="176">
        <f>SUM(AN123:AN128)</f>
        <v>0</v>
      </c>
      <c r="AO129" s="393">
        <f t="shared" si="423"/>
        <v>0</v>
      </c>
      <c r="AP129" s="138" t="str">
        <f t="shared" si="454"/>
        <v/>
      </c>
      <c r="AQ129" s="175">
        <f>SUM(AQ123:AQ128)</f>
        <v>0</v>
      </c>
      <c r="AR129" s="176">
        <f>SUM(AR123:AR128)</f>
        <v>0</v>
      </c>
      <c r="AS129" s="176">
        <f>SUM(AS123:AS128)</f>
        <v>0</v>
      </c>
      <c r="AT129" s="393">
        <f t="shared" si="425"/>
        <v>0</v>
      </c>
      <c r="AU129" s="138" t="str">
        <f t="shared" si="426"/>
        <v/>
      </c>
      <c r="AV129" s="175">
        <f>SUM(AV123:AV128)</f>
        <v>0</v>
      </c>
      <c r="AW129" s="176">
        <f>SUM(AW123:AW128)</f>
        <v>0</v>
      </c>
      <c r="AX129" s="176">
        <f>SUM(AX123:AX128)</f>
        <v>0</v>
      </c>
      <c r="AY129" s="393">
        <f t="shared" si="428"/>
        <v>0</v>
      </c>
      <c r="AZ129" s="138" t="str">
        <f t="shared" si="429"/>
        <v/>
      </c>
      <c r="BA129" s="175">
        <f>SUM(BA123:BA128)</f>
        <v>0</v>
      </c>
      <c r="BB129" s="176">
        <f>SUM(BB123:BB128)</f>
        <v>0</v>
      </c>
      <c r="BC129" s="176">
        <f>SUM(BC123:BC128)</f>
        <v>0</v>
      </c>
      <c r="BD129" s="393">
        <f t="shared" si="431"/>
        <v>0</v>
      </c>
      <c r="BE129" s="138" t="str">
        <f t="shared" si="432"/>
        <v/>
      </c>
      <c r="BF129" s="175">
        <f>SUM(BF123:BF128)</f>
        <v>0</v>
      </c>
      <c r="BG129" s="176">
        <f>SUM(BG123:BG128)</f>
        <v>0</v>
      </c>
      <c r="BH129" s="176">
        <f>SUM(BH123:BH128)</f>
        <v>0</v>
      </c>
      <c r="BI129" s="393">
        <f t="shared" si="434"/>
        <v>0</v>
      </c>
      <c r="BJ129" s="138" t="str">
        <f t="shared" si="435"/>
        <v/>
      </c>
      <c r="BK129" s="505" t="s">
        <v>130</v>
      </c>
      <c r="BL129" s="506"/>
      <c r="BM129" s="175">
        <f>SUM(BM123:BM128)</f>
        <v>0</v>
      </c>
      <c r="BN129" s="176">
        <f>COUNTIFS($L$5:$L$1500,$Y$33,$M$5:$M$1500,$Z129,$N$5:$N$1500,$AA$31,$O$5:$O$1500,$AB$32)</f>
        <v>0</v>
      </c>
      <c r="BO129" s="176">
        <f>SUM(BO123:BO128)</f>
        <v>0</v>
      </c>
      <c r="BP129" s="176"/>
      <c r="BQ129" s="393">
        <f t="shared" si="436"/>
        <v>0</v>
      </c>
      <c r="BR129" s="138" t="str">
        <f t="shared" si="437"/>
        <v/>
      </c>
      <c r="BS129" s="175">
        <f>SUM(BS123:BS128)</f>
        <v>0</v>
      </c>
      <c r="BT129" s="176">
        <f>SUM(BT123:BT128)</f>
        <v>0</v>
      </c>
      <c r="BU129" s="176">
        <f>SUM(BU123:BU128)</f>
        <v>0</v>
      </c>
      <c r="BV129" s="393">
        <f t="shared" si="439"/>
        <v>0</v>
      </c>
      <c r="BW129" s="138" t="str">
        <f t="shared" si="455"/>
        <v/>
      </c>
      <c r="BX129" s="175">
        <f>SUM(BX123:BX128)</f>
        <v>0</v>
      </c>
      <c r="BY129" s="176">
        <f>SUM(BZ123:BZ128)</f>
        <v>0</v>
      </c>
      <c r="BZ129" s="176">
        <f>SUM(BZ123:BZ128)</f>
        <v>0</v>
      </c>
      <c r="CA129" s="393">
        <f t="shared" si="441"/>
        <v>0</v>
      </c>
      <c r="CB129" s="138" t="str">
        <f t="shared" si="456"/>
        <v/>
      </c>
      <c r="CC129" s="175">
        <f>SUM(CC123:CC128)</f>
        <v>0</v>
      </c>
      <c r="CD129" s="176">
        <f>SUM(CD123:CD128)</f>
        <v>0</v>
      </c>
      <c r="CE129" s="176">
        <f>SUM(CE123:CE128)</f>
        <v>0</v>
      </c>
      <c r="CF129" s="393">
        <f t="shared" si="443"/>
        <v>0</v>
      </c>
      <c r="CG129" s="138" t="str">
        <f t="shared" si="457"/>
        <v/>
      </c>
      <c r="CH129" s="175">
        <f>SUM(CH123:CH128)</f>
        <v>0</v>
      </c>
      <c r="CI129" s="176">
        <f>SUM(CI123:CI128)</f>
        <v>0</v>
      </c>
      <c r="CJ129" s="176">
        <f>SUM(CJ123:CJ128)</f>
        <v>0</v>
      </c>
      <c r="CK129" s="393">
        <f t="shared" si="445"/>
        <v>0</v>
      </c>
      <c r="CL129" s="138" t="str">
        <f t="shared" si="446"/>
        <v/>
      </c>
      <c r="CM129" s="187">
        <f>SUM(CM123:CM128)</f>
        <v>0</v>
      </c>
      <c r="CN129" s="188">
        <f>SUM(CN123:CN128)</f>
        <v>0</v>
      </c>
      <c r="CO129" s="188">
        <f>SUM(CO123:CO128)</f>
        <v>0</v>
      </c>
      <c r="CP129" s="374">
        <f t="shared" si="448"/>
        <v>0</v>
      </c>
      <c r="CQ129" s="243" t="str">
        <f t="shared" si="449"/>
        <v/>
      </c>
      <c r="CR129" s="175">
        <f>SUM(CR123:CR128)</f>
        <v>0</v>
      </c>
      <c r="CS129" s="176">
        <f>SUM(CS123:CS128)</f>
        <v>0</v>
      </c>
      <c r="CT129" s="176">
        <f>SUM(CT123:CT128)</f>
        <v>0</v>
      </c>
      <c r="CU129" s="393">
        <f t="shared" si="451"/>
        <v>0</v>
      </c>
      <c r="CV129" s="138" t="str">
        <f t="shared" si="452"/>
        <v/>
      </c>
      <c r="CW129" s="98"/>
    </row>
    <row r="130" spans="3:101" ht="15.75" thickBot="1" x14ac:dyDescent="0.3">
      <c r="C130" s="380" t="str">
        <f t="shared" ca="1" si="211"/>
        <v/>
      </c>
      <c r="I130" s="409" t="e">
        <f t="shared" ca="1" si="212"/>
        <v>#NAME?</v>
      </c>
      <c r="K130" s="110">
        <f>'1 set'!K130</f>
        <v>0</v>
      </c>
      <c r="L130" s="110" t="str">
        <f>'1 set'!L130</f>
        <v/>
      </c>
      <c r="M130" s="110" t="str">
        <f>'1 set'!M130</f>
        <v/>
      </c>
      <c r="N130" s="110" t="str">
        <f>'1 set'!N130</f>
        <v/>
      </c>
      <c r="O130" s="110" t="str">
        <f>'1 set'!O130</f>
        <v/>
      </c>
      <c r="P130" s="110">
        <f ca="1">'1 set'!P130</f>
        <v>1</v>
      </c>
      <c r="Q130" s="110">
        <f ca="1">'1 set'!Q130</f>
        <v>1</v>
      </c>
      <c r="R130" s="110"/>
      <c r="Y130" s="379"/>
      <c r="Z130" s="379"/>
      <c r="AA130" s="499" t="str">
        <f>$G$23</f>
        <v>S</v>
      </c>
      <c r="AB130" s="500"/>
      <c r="AC130" s="500"/>
      <c r="AD130" s="500"/>
      <c r="AE130" s="500"/>
      <c r="AF130" s="501"/>
      <c r="AG130" s="499" t="str">
        <f>$G$24</f>
        <v>R</v>
      </c>
      <c r="AH130" s="500"/>
      <c r="AI130" s="500"/>
      <c r="AJ130" s="500"/>
      <c r="AK130" s="501"/>
      <c r="AL130" s="509" t="str">
        <f>$G$26</f>
        <v>D</v>
      </c>
      <c r="AM130" s="510"/>
      <c r="AN130" s="510"/>
      <c r="AO130" s="510"/>
      <c r="AP130" s="511"/>
      <c r="AQ130" s="499" t="str">
        <f>$G$27</f>
        <v>L</v>
      </c>
      <c r="AR130" s="500"/>
      <c r="AS130" s="500"/>
      <c r="AT130" s="500"/>
      <c r="AU130" s="500"/>
      <c r="AV130" s="499" t="str">
        <f>$G$22</f>
        <v>A</v>
      </c>
      <c r="AW130" s="500"/>
      <c r="AX130" s="500"/>
      <c r="AY130" s="500"/>
      <c r="AZ130" s="500"/>
      <c r="BA130" s="499" t="str">
        <f>$G$32</f>
        <v>X</v>
      </c>
      <c r="BB130" s="500"/>
      <c r="BC130" s="500"/>
      <c r="BD130" s="500"/>
      <c r="BE130" s="501"/>
      <c r="BF130" s="500" t="str">
        <f>$G$25</f>
        <v>B</v>
      </c>
      <c r="BG130" s="500"/>
      <c r="BH130" s="500"/>
      <c r="BI130" s="500"/>
      <c r="BJ130" s="501"/>
      <c r="BK130" s="1"/>
      <c r="BL130" s="27"/>
      <c r="BM130" s="499" t="str">
        <f>$G$23</f>
        <v>S</v>
      </c>
      <c r="BN130" s="500"/>
      <c r="BO130" s="500"/>
      <c r="BP130" s="500"/>
      <c r="BQ130" s="500"/>
      <c r="BR130" s="501"/>
      <c r="BS130" s="499" t="str">
        <f>$G$24</f>
        <v>R</v>
      </c>
      <c r="BT130" s="500"/>
      <c r="BU130" s="500"/>
      <c r="BV130" s="500"/>
      <c r="BW130" s="501"/>
      <c r="BX130" s="499" t="str">
        <f>$G$26</f>
        <v>D</v>
      </c>
      <c r="BY130" s="500"/>
      <c r="BZ130" s="500"/>
      <c r="CA130" s="500"/>
      <c r="CB130" s="501"/>
      <c r="CC130" s="499" t="str">
        <f>$G$27</f>
        <v>L</v>
      </c>
      <c r="CD130" s="500"/>
      <c r="CE130" s="500"/>
      <c r="CF130" s="500"/>
      <c r="CG130" s="500"/>
      <c r="CH130" s="499" t="str">
        <f>$G$22</f>
        <v>A</v>
      </c>
      <c r="CI130" s="500"/>
      <c r="CJ130" s="500"/>
      <c r="CK130" s="500"/>
      <c r="CL130" s="501"/>
      <c r="CM130" s="500" t="str">
        <f>$G$32</f>
        <v>X</v>
      </c>
      <c r="CN130" s="500"/>
      <c r="CO130" s="500"/>
      <c r="CP130" s="500"/>
      <c r="CQ130" s="501"/>
      <c r="CR130" s="500" t="str">
        <f>$G$25</f>
        <v>B</v>
      </c>
      <c r="CS130" s="500"/>
      <c r="CT130" s="500"/>
      <c r="CU130" s="500"/>
      <c r="CV130" s="501"/>
      <c r="CW130" s="31"/>
    </row>
    <row r="131" spans="3:101" ht="15.75" thickBot="1" x14ac:dyDescent="0.3">
      <c r="C131" s="380" t="str">
        <f t="shared" ca="1" si="211"/>
        <v/>
      </c>
      <c r="I131" s="409" t="e">
        <f t="shared" ca="1" si="212"/>
        <v>#NAME?</v>
      </c>
      <c r="K131" s="110">
        <f>'1 set'!K131</f>
        <v>0</v>
      </c>
      <c r="L131" s="110" t="str">
        <f>'1 set'!L131</f>
        <v/>
      </c>
      <c r="M131" s="110" t="str">
        <f>'1 set'!M131</f>
        <v/>
      </c>
      <c r="N131" s="110" t="str">
        <f>'1 set'!N131</f>
        <v/>
      </c>
      <c r="O131" s="110" t="str">
        <f>'1 set'!O131</f>
        <v/>
      </c>
      <c r="P131" s="110">
        <f ca="1">'1 set'!P131</f>
        <v>1</v>
      </c>
      <c r="Q131" s="110">
        <f ca="1">'1 set'!Q131</f>
        <v>1</v>
      </c>
      <c r="R131" s="110"/>
      <c r="Y131" s="379"/>
      <c r="Z131" s="125" t="s">
        <v>127</v>
      </c>
      <c r="AA131" s="176" t="str">
        <f>$G$29</f>
        <v>P</v>
      </c>
      <c r="AB131" s="170" t="str">
        <f>$G$31</f>
        <v>C</v>
      </c>
      <c r="AC131" s="170" t="str">
        <f>$G$28</f>
        <v>E</v>
      </c>
      <c r="AD131" s="97"/>
      <c r="AE131" s="392" t="s">
        <v>10</v>
      </c>
      <c r="AF131" s="119" t="s">
        <v>128</v>
      </c>
      <c r="AG131" s="175" t="str">
        <f>$G$30</f>
        <v>EX</v>
      </c>
      <c r="AH131" s="176" t="str">
        <f>$G$31</f>
        <v>C</v>
      </c>
      <c r="AI131" s="176" t="str">
        <f>$G$28</f>
        <v>E</v>
      </c>
      <c r="AJ131" s="393" t="s">
        <v>10</v>
      </c>
      <c r="AK131" s="138" t="s">
        <v>128</v>
      </c>
      <c r="AL131" s="175" t="str">
        <f>$G$30</f>
        <v>EX</v>
      </c>
      <c r="AM131" s="176" t="str">
        <f>$G$31</f>
        <v>C</v>
      </c>
      <c r="AN131" s="176" t="str">
        <f>$G$28</f>
        <v>E</v>
      </c>
      <c r="AO131" s="161" t="s">
        <v>10</v>
      </c>
      <c r="AP131" s="138" t="s">
        <v>128</v>
      </c>
      <c r="AQ131" s="175" t="str">
        <f>$G$30</f>
        <v>EX</v>
      </c>
      <c r="AR131" s="176" t="str">
        <f>$G$31</f>
        <v>C</v>
      </c>
      <c r="AS131" s="176" t="str">
        <f>$G$28</f>
        <v>E</v>
      </c>
      <c r="AT131" s="393" t="s">
        <v>10</v>
      </c>
      <c r="AU131" s="155" t="s">
        <v>128</v>
      </c>
      <c r="AV131" s="175" t="str">
        <f>$G$29</f>
        <v>P</v>
      </c>
      <c r="AW131" s="176" t="str">
        <f>$G$31</f>
        <v>C</v>
      </c>
      <c r="AX131" s="176" t="str">
        <f>$G$28</f>
        <v>E</v>
      </c>
      <c r="AY131" s="393" t="s">
        <v>10</v>
      </c>
      <c r="AZ131" s="138" t="s">
        <v>128</v>
      </c>
      <c r="BA131" s="176" t="str">
        <f>$G$29</f>
        <v>P</v>
      </c>
      <c r="BB131" s="176" t="str">
        <f>$G$31</f>
        <v>C</v>
      </c>
      <c r="BC131" s="176" t="str">
        <f>$G$28</f>
        <v>E</v>
      </c>
      <c r="BD131" s="393" t="s">
        <v>10</v>
      </c>
      <c r="BE131" s="138" t="s">
        <v>128</v>
      </c>
      <c r="BF131" s="176" t="str">
        <f>$G$29</f>
        <v>P</v>
      </c>
      <c r="BG131" s="170" t="str">
        <f>$G$31</f>
        <v>C</v>
      </c>
      <c r="BH131" s="170" t="str">
        <f>$G$28</f>
        <v>E</v>
      </c>
      <c r="BI131" s="392" t="s">
        <v>10</v>
      </c>
      <c r="BJ131" s="138" t="s">
        <v>128</v>
      </c>
      <c r="BK131" s="1"/>
      <c r="BL131" s="125" t="s">
        <v>127</v>
      </c>
      <c r="BM131" s="176" t="str">
        <f>$G$29</f>
        <v>P</v>
      </c>
      <c r="BN131" s="170" t="str">
        <f>$G$31</f>
        <v>C</v>
      </c>
      <c r="BO131" s="170" t="str">
        <f>$G$28</f>
        <v>E</v>
      </c>
      <c r="BP131" s="97"/>
      <c r="BQ131" s="392" t="s">
        <v>10</v>
      </c>
      <c r="BR131" s="119" t="s">
        <v>128</v>
      </c>
      <c r="BS131" s="175" t="str">
        <f>$G$30</f>
        <v>EX</v>
      </c>
      <c r="BT131" s="176" t="str">
        <f>$G$31</f>
        <v>C</v>
      </c>
      <c r="BU131" s="176" t="str">
        <f>$G$28</f>
        <v>E</v>
      </c>
      <c r="BV131" s="393" t="s">
        <v>10</v>
      </c>
      <c r="BW131" s="138" t="s">
        <v>128</v>
      </c>
      <c r="BX131" s="175" t="str">
        <f>$G$30</f>
        <v>EX</v>
      </c>
      <c r="BY131" s="176" t="str">
        <f>$G$31</f>
        <v>C</v>
      </c>
      <c r="BZ131" s="176" t="str">
        <f>$G$28</f>
        <v>E</v>
      </c>
      <c r="CA131" s="161" t="s">
        <v>10</v>
      </c>
      <c r="CB131" s="138" t="s">
        <v>128</v>
      </c>
      <c r="CC131" s="175" t="str">
        <f>$G$30</f>
        <v>EX</v>
      </c>
      <c r="CD131" s="176" t="str">
        <f>$G$31</f>
        <v>C</v>
      </c>
      <c r="CE131" s="176" t="str">
        <f>$G$28</f>
        <v>E</v>
      </c>
      <c r="CF131" s="393" t="s">
        <v>10</v>
      </c>
      <c r="CG131" s="155" t="s">
        <v>128</v>
      </c>
      <c r="CH131" s="175" t="str">
        <f>$G$29</f>
        <v>P</v>
      </c>
      <c r="CI131" s="176" t="str">
        <f>$G$31</f>
        <v>C</v>
      </c>
      <c r="CJ131" s="176" t="str">
        <f>$G$28</f>
        <v>E</v>
      </c>
      <c r="CK131" s="393" t="s">
        <v>10</v>
      </c>
      <c r="CL131" s="138" t="s">
        <v>128</v>
      </c>
      <c r="CM131" s="176" t="str">
        <f>$G$29</f>
        <v>P</v>
      </c>
      <c r="CN131" s="170" t="str">
        <f>$G$31</f>
        <v>C</v>
      </c>
      <c r="CO131" s="170" t="str">
        <f>$G$28</f>
        <v>E</v>
      </c>
      <c r="CP131" s="393" t="s">
        <v>10</v>
      </c>
      <c r="CQ131" s="138" t="s">
        <v>128</v>
      </c>
      <c r="CR131" s="176" t="str">
        <f>$G$29</f>
        <v>P</v>
      </c>
      <c r="CS131" s="170" t="str">
        <f>$G$31</f>
        <v>C</v>
      </c>
      <c r="CT131" s="170" t="str">
        <f>$G$28</f>
        <v>E</v>
      </c>
      <c r="CU131" s="392" t="s">
        <v>10</v>
      </c>
      <c r="CV131" s="138" t="s">
        <v>128</v>
      </c>
      <c r="CW131" s="329"/>
    </row>
    <row r="132" spans="3:101" ht="15.75" customHeight="1" x14ac:dyDescent="0.25">
      <c r="C132" s="380" t="str">
        <f t="shared" ca="1" si="211"/>
        <v/>
      </c>
      <c r="I132" s="409" t="e">
        <f t="shared" ca="1" si="212"/>
        <v>#NAME?</v>
      </c>
      <c r="K132" s="110">
        <f>'1 set'!K132</f>
        <v>0</v>
      </c>
      <c r="L132" s="110" t="str">
        <f>'1 set'!L132</f>
        <v/>
      </c>
      <c r="M132" s="110" t="str">
        <f>'1 set'!M132</f>
        <v/>
      </c>
      <c r="N132" s="110" t="str">
        <f>'1 set'!N132</f>
        <v/>
      </c>
      <c r="O132" s="110" t="str">
        <f>'1 set'!O132</f>
        <v/>
      </c>
      <c r="P132" s="110">
        <f ca="1">'1 set'!P132</f>
        <v>1</v>
      </c>
      <c r="Q132" s="110">
        <f ca="1">'1 set'!Q132</f>
        <v>1</v>
      </c>
      <c r="R132" s="110"/>
      <c r="Y132" s="512">
        <f>F15</f>
        <v>0</v>
      </c>
      <c r="Z132" s="391">
        <v>1</v>
      </c>
      <c r="AA132" s="172">
        <f>COUNTIFS($L$5:$L$1500,$Y$132,$M$5:$M$1500,$Z$33,$N$5:$N$1500,$AA$31,$O$5:$O$1500,$AA$32)</f>
        <v>0</v>
      </c>
      <c r="AB132" s="172">
        <f>COUNTIFS($L$5:$L$1500,$Y$132,$M$5:$M$1500,$Z$33,$N$5:$N$1500,$AA$31,$O$5:$O$1500,AB$32)</f>
        <v>0</v>
      </c>
      <c r="AC132" s="172">
        <f>COUNTIFS($L$5:$L$1500,$Y$132,$M$5:$M$1500,$Z$33,$N$5:$N$1500,$AA$31,$O$5:$O$1500,AC$32)</f>
        <v>0</v>
      </c>
      <c r="AD132" s="97"/>
      <c r="AE132" s="97">
        <f t="shared" ref="AE132:AE138" si="458">SUM(AA132:AC132)</f>
        <v>0</v>
      </c>
      <c r="AF132" s="397" t="str">
        <f t="shared" ref="AF132:AF138" si="459">IF(AE132=0,"",((AA132*4)+(AB132*2)+(AC132*0))/AE132)</f>
        <v/>
      </c>
      <c r="AG132" s="174">
        <f>COUNTIFS($L$5:$L$1500,$Y$132,$M$5:$M$1500,$Z$33,$N$5:$N$1500,$AG$31,$O$5:$O$1500,AG$32)</f>
        <v>0</v>
      </c>
      <c r="AH132" s="174">
        <f t="shared" ref="AH132:AI137" si="460">COUNTIFS($L$5:$L$1500,$Y$132,$M$5:$M$1500,$Z132,$N$5:$N$1500,$AG$31,$O$5:$O$1500,AH$32)</f>
        <v>0</v>
      </c>
      <c r="AI132" s="174">
        <f t="shared" si="460"/>
        <v>0</v>
      </c>
      <c r="AJ132" s="97">
        <f t="shared" ref="AJ132:AJ138" si="461">SUM(AG132:AI132)</f>
        <v>0</v>
      </c>
      <c r="AK132" s="397" t="str">
        <f>IF(AJ132=0,"",((AG132*3)+(AH132*1.5)+(AI132*0))/AJ132)</f>
        <v/>
      </c>
      <c r="AL132" s="181">
        <f t="shared" ref="AL132:AN137" si="462">COUNTIFS($L$5:$L$1500,$Y$132,$M$5:$M$1500,$Z132,$N$5:$N$1500,$AL$31,$O$5:$O$1500,AL$32)</f>
        <v>0</v>
      </c>
      <c r="AM132" s="174">
        <f t="shared" si="462"/>
        <v>0</v>
      </c>
      <c r="AN132" s="174">
        <f t="shared" si="462"/>
        <v>0</v>
      </c>
      <c r="AO132" s="97">
        <f t="shared" ref="AO132:AO138" si="463">SUM(AL132:AN132)</f>
        <v>0</v>
      </c>
      <c r="AP132" s="397" t="str">
        <f>IF(AO132=0,"",((AL132*3)+(AM132*1.5)+(AN132*0))/AO132)</f>
        <v/>
      </c>
      <c r="AQ132" s="174">
        <f t="shared" ref="AQ132:AS137" si="464">COUNTIFS($L$5:$L$1500,$Y$132,$M$5:$M$1500,$Z132,$N$5:$N$1500,$AQ$31,$O$5:$O$1500,AQ$32)</f>
        <v>0</v>
      </c>
      <c r="AR132" s="174">
        <f t="shared" si="464"/>
        <v>0</v>
      </c>
      <c r="AS132" s="174">
        <f t="shared" si="464"/>
        <v>0</v>
      </c>
      <c r="AT132" s="97">
        <f t="shared" ref="AT132:AT138" si="465">SUM(AQ132:AS132)</f>
        <v>0</v>
      </c>
      <c r="AU132" s="397" t="str">
        <f t="shared" ref="AU132:AU138" si="466">IF(AT132=0,"",((AQ132*3)+(AR132*1.5)+(AT132*0))/AT132)</f>
        <v/>
      </c>
      <c r="AV132" s="185">
        <f t="shared" ref="AV132:AX137" si="467">COUNTIFS($L$5:$L$1500,$Y$132,$M$5:$M$1500,$Z132,$N$5:$N$1500,$AV$31,$O$5:$O$1500,AV$32)</f>
        <v>0</v>
      </c>
      <c r="AW132" s="172">
        <f t="shared" si="467"/>
        <v>0</v>
      </c>
      <c r="AX132" s="172">
        <f t="shared" si="467"/>
        <v>0</v>
      </c>
      <c r="AY132" s="97">
        <f t="shared" ref="AY132:AY138" si="468">SUM(AV132:AX132)</f>
        <v>0</v>
      </c>
      <c r="AZ132" s="397" t="str">
        <f t="shared" ref="AZ132:AZ138" si="469">IF(AY132=0,"",((AV132*4)+(AW132*2)+(AX132*0))/AY132)</f>
        <v/>
      </c>
      <c r="BA132" s="181">
        <f t="shared" ref="BA132:BC137" si="470">COUNTIFS($L$5:$L$1500,$Y$132,$M$5:$M$1500,$Z132,$N$5:$N$1500,$BA$31,$O$5:$O$1500,BA$32)</f>
        <v>0</v>
      </c>
      <c r="BB132" s="174">
        <f t="shared" si="470"/>
        <v>0</v>
      </c>
      <c r="BC132" s="174">
        <f t="shared" si="470"/>
        <v>0</v>
      </c>
      <c r="BD132" s="409">
        <f t="shared" ref="BD132:BD138" si="471">SUM(BA132:BC132)</f>
        <v>0</v>
      </c>
      <c r="BE132" s="399" t="str">
        <f t="shared" ref="BE132:BE138" si="472">IF(BD132=0,"",((BA132*4)+(BB132*2)+(BC132*0))/BD132)</f>
        <v/>
      </c>
      <c r="BF132" s="185">
        <f t="shared" ref="BF132:BH137" si="473">COUNTIFS($L$5:$L$1500,$Y$132,$M$5:$M$1500,$Z132,$N$5:$N$1500,$BF$31,$O$5:$O$1500,BF$32)</f>
        <v>0</v>
      </c>
      <c r="BG132" s="172">
        <f t="shared" si="473"/>
        <v>0</v>
      </c>
      <c r="BH132" s="172">
        <f t="shared" si="473"/>
        <v>0</v>
      </c>
      <c r="BI132" s="97">
        <f t="shared" ref="BI132:BI138" si="474">SUM(BF132:BH132)</f>
        <v>0</v>
      </c>
      <c r="BJ132" s="397" t="str">
        <f t="shared" ref="BJ132:BJ138" si="475">IF(BI132=0,"",((BF132*4)+(BG132*2)+(BH132*0))/BI132)</f>
        <v/>
      </c>
      <c r="BK132" s="512">
        <f>H16</f>
        <v>0</v>
      </c>
      <c r="BL132" s="404">
        <v>1</v>
      </c>
      <c r="BM132" s="172">
        <f>COUNTIFS($L$5:$L$1500,$BK$33,$M$5:$M$1500,$Z$33,$N$5:$N$1500,$AA$31,$O$5:$O$1500,$AA$32)</f>
        <v>0</v>
      </c>
      <c r="BN132" s="172">
        <f>COUNTIFS($L$5:$L$1500,$BK$33,$M$5:$M$1500,$Z$33,$N$5:$N$1500,$AA$31,$O$5:$O$1500,BN$32)</f>
        <v>0</v>
      </c>
      <c r="BO132" s="172">
        <f>COUNTIFS($L$5:$L$1500,$BK$33,$M$5:$M$1500,$Z$33,$N$5:$N$1500,$AA$31,$O$5:$O$1500,BO$32)</f>
        <v>0</v>
      </c>
      <c r="BP132" s="172"/>
      <c r="BQ132" s="97">
        <f t="shared" ref="BQ132:BQ138" si="476">SUM(BM132:BO132)</f>
        <v>0</v>
      </c>
      <c r="BR132" s="397" t="str">
        <f t="shared" ref="BR132:BR138" si="477">IF(BQ132=0,"",((BM132*4)+(BN132*2)+(BO132*0))/BQ132)</f>
        <v/>
      </c>
      <c r="BS132" s="174">
        <f>COUNTIFS($L$5:$L$1500,$BK$33,$M$5:$M$1500,$Z$33,$N$5:$N$1500,$AG$31,$O$5:$O$1500,BS$32)</f>
        <v>0</v>
      </c>
      <c r="BT132" s="174">
        <f t="shared" ref="BT132:BU137" si="478">COUNTIFS($L$5:$L$1500,$BK$33,$M$5:$M$1500,$Z132,$N$5:$N$1500,$AG$31,$O$5:$O$1500,BT$32)</f>
        <v>0</v>
      </c>
      <c r="BU132" s="174">
        <f t="shared" si="478"/>
        <v>0</v>
      </c>
      <c r="BV132" s="97">
        <f t="shared" ref="BV132:BV138" si="479">SUM(BS132:BU132)</f>
        <v>0</v>
      </c>
      <c r="BW132" s="397" t="str">
        <f>IF(BV132=0,"",((BS132*3)+(BT132*1.5)+(BU132*0))/BV132)</f>
        <v/>
      </c>
      <c r="BX132" s="174">
        <f t="shared" ref="BX132:BZ137" si="480">COUNTIFS($L$5:$L$1500,$BK$33,$M$5:$M$1500,$Z132,$N$5:$N$1500,$AL$31,$O$5:$O$1500,BX$32)</f>
        <v>0</v>
      </c>
      <c r="BY132" s="174">
        <f t="shared" si="480"/>
        <v>0</v>
      </c>
      <c r="BZ132" s="174">
        <f t="shared" si="480"/>
        <v>0</v>
      </c>
      <c r="CA132" s="97">
        <f t="shared" ref="CA132:CA138" si="481">SUM(BX132:BZ132)</f>
        <v>0</v>
      </c>
      <c r="CB132" s="397" t="str">
        <f>IF(CA132=0,"",((BX132*3)+(BY132*1.5)+(BZ132*0))/CA132)</f>
        <v/>
      </c>
      <c r="CC132" s="174">
        <f t="shared" ref="CC132:CE137" si="482">COUNTIFS($L$5:$L$1500,$BK$33,$M$5:$M$1500,$Z132,$N$5:$N$1500,$AQ$31,$O$5:$O$1500,CC$32)</f>
        <v>0</v>
      </c>
      <c r="CD132" s="174">
        <f t="shared" si="482"/>
        <v>0</v>
      </c>
      <c r="CE132" s="174">
        <f t="shared" si="482"/>
        <v>0</v>
      </c>
      <c r="CF132" s="97">
        <f t="shared" ref="CF132:CF138" si="483">SUM(CC132:CE132)</f>
        <v>0</v>
      </c>
      <c r="CG132" s="397" t="str">
        <f>IF(CF132=0,"",((CC132*3)+(CD132*1.5)+(CE132*0))/CF132)</f>
        <v/>
      </c>
      <c r="CH132" s="185">
        <f t="shared" ref="CH132:CJ137" si="484">COUNTIFS($L$5:$L$1500,$BK$33,$M$5:$M$1500,$Z132,$N$5:$N$1500,$AV$31,$O$5:$O$1500,CH$32)</f>
        <v>0</v>
      </c>
      <c r="CI132" s="172">
        <f t="shared" si="484"/>
        <v>0</v>
      </c>
      <c r="CJ132" s="172">
        <f t="shared" si="484"/>
        <v>0</v>
      </c>
      <c r="CK132" s="97">
        <f t="shared" ref="CK132:CK138" si="485">SUM(CH132:CJ132)</f>
        <v>0</v>
      </c>
      <c r="CL132" s="400" t="str">
        <f t="shared" ref="CL132:CL138" si="486">IF(CK132=0,"",((CH132*4)+(CI132*2)+(CJ132*0))/CK132)</f>
        <v/>
      </c>
      <c r="CM132" s="185">
        <f t="shared" ref="CM132:CO137" si="487">COUNTIFS($L$5:$L$1500,$BK$33,$M$5:$M$1500,$Z132,$N$5:$N$1500,$BA$31,$O$5:$O$1500,CM$32)</f>
        <v>0</v>
      </c>
      <c r="CN132" s="172">
        <f t="shared" si="487"/>
        <v>0</v>
      </c>
      <c r="CO132" s="172">
        <f t="shared" si="487"/>
        <v>0</v>
      </c>
      <c r="CP132" s="97">
        <f t="shared" ref="CP132:CP138" si="488">SUM(CM132:CO132)</f>
        <v>0</v>
      </c>
      <c r="CQ132" s="397" t="str">
        <f t="shared" ref="CQ132:CQ138" si="489">IF(CP132=0,"",((CM132*4)+(CN132*2)+(CO132*0))/CP132)</f>
        <v/>
      </c>
      <c r="CR132" s="172">
        <f t="shared" ref="CR132:CT137" si="490">COUNTIFS($L$5:$L$1500,$BK$33,$M$5:$M$1500,$Z132,$N$5:$N$1500,$BF$31,$O$5:$O$1500,CR$32)</f>
        <v>0</v>
      </c>
      <c r="CS132" s="172">
        <f t="shared" si="490"/>
        <v>0</v>
      </c>
      <c r="CT132" s="172">
        <f t="shared" si="490"/>
        <v>0</v>
      </c>
      <c r="CU132" s="97">
        <f t="shared" ref="CU132:CU138" si="491">SUM(CR132:CT132)</f>
        <v>0</v>
      </c>
      <c r="CV132" s="397" t="str">
        <f t="shared" ref="CV132:CV138" si="492">IF(CU132=0,"",((CR132*4)+(CS132*2)+(CT132*0))/CU132)</f>
        <v/>
      </c>
      <c r="CW132" s="98"/>
    </row>
    <row r="133" spans="3:101" x14ac:dyDescent="0.25">
      <c r="C133" s="380" t="str">
        <f t="shared" ca="1" si="211"/>
        <v/>
      </c>
      <c r="I133" s="409" t="e">
        <f t="shared" ca="1" si="212"/>
        <v>#NAME?</v>
      </c>
      <c r="K133" s="110">
        <f>'1 set'!K133</f>
        <v>0</v>
      </c>
      <c r="L133" s="110" t="str">
        <f>'1 set'!L133</f>
        <v/>
      </c>
      <c r="M133" s="110" t="str">
        <f>'1 set'!M133</f>
        <v/>
      </c>
      <c r="N133" s="110" t="str">
        <f>'1 set'!N133</f>
        <v/>
      </c>
      <c r="O133" s="110" t="str">
        <f>'1 set'!O133</f>
        <v/>
      </c>
      <c r="P133" s="110">
        <f ca="1">'1 set'!P133</f>
        <v>1</v>
      </c>
      <c r="Q133" s="110">
        <f ca="1">'1 set'!Q133</f>
        <v>1</v>
      </c>
      <c r="R133" s="110"/>
      <c r="Y133" s="513"/>
      <c r="Z133" s="129">
        <v>2</v>
      </c>
      <c r="AA133" s="173">
        <f>COUNTIFS($L$5:$L$1500,$Y$132,$M$5:$M$1500,$Z133,$N$5:$N$1500,$AA$31,$O$5:$O$1500,$AA$32)</f>
        <v>0</v>
      </c>
      <c r="AB133" s="173">
        <f>COUNTIFS($L$5:$L$1500,$Y$132,$M$5:$M$1500,$Z133,$N$5:$N$1500,$AA$31,$O$5:$O$1500,$AB$32)</f>
        <v>0</v>
      </c>
      <c r="AC133" s="173">
        <f>COUNTIFS($L$5:$L$1500,$Y$132,$M$5:$M$1500,$Z133,$N$5:$N$1500,$AA$31,$O$5:$O$1500,$AC$32)</f>
        <v>0</v>
      </c>
      <c r="AD133" s="130"/>
      <c r="AE133" s="130">
        <f t="shared" si="458"/>
        <v>0</v>
      </c>
      <c r="AF133" s="137" t="str">
        <f t="shared" si="459"/>
        <v/>
      </c>
      <c r="AG133" s="173">
        <f>COUNTIFS($L$5:$L$1500,$Y$132,$M$5:$M$1500,$Z133,$N$5:$N$1500,$AG$31,$O$5:$O$1500,AG$32)</f>
        <v>0</v>
      </c>
      <c r="AH133" s="173">
        <f t="shared" si="460"/>
        <v>0</v>
      </c>
      <c r="AI133" s="173">
        <f t="shared" si="460"/>
        <v>0</v>
      </c>
      <c r="AJ133" s="130">
        <f t="shared" si="461"/>
        <v>0</v>
      </c>
      <c r="AK133" s="137" t="str">
        <f t="shared" ref="AK133:AK138" si="493">IF(AJ133=0,"",((AG133*3)+(AH133*1.5)+(AI133*0))/AJ133)</f>
        <v/>
      </c>
      <c r="AL133" s="182">
        <f t="shared" si="462"/>
        <v>0</v>
      </c>
      <c r="AM133" s="173">
        <f t="shared" si="462"/>
        <v>0</v>
      </c>
      <c r="AN133" s="173">
        <f t="shared" si="462"/>
        <v>0</v>
      </c>
      <c r="AO133" s="130">
        <f t="shared" si="463"/>
        <v>0</v>
      </c>
      <c r="AP133" s="137" t="str">
        <f t="shared" ref="AP133:AP138" si="494">IF(AO133=0,"",((AL133*3)+(AM133*1.5)+(AN133*0))/AO133)</f>
        <v/>
      </c>
      <c r="AQ133" s="173">
        <f t="shared" si="464"/>
        <v>0</v>
      </c>
      <c r="AR133" s="173">
        <f t="shared" si="464"/>
        <v>0</v>
      </c>
      <c r="AS133" s="173">
        <f t="shared" si="464"/>
        <v>0</v>
      </c>
      <c r="AT133" s="130">
        <f t="shared" si="465"/>
        <v>0</v>
      </c>
      <c r="AU133" s="137" t="str">
        <f t="shared" si="466"/>
        <v/>
      </c>
      <c r="AV133" s="182">
        <f t="shared" si="467"/>
        <v>0</v>
      </c>
      <c r="AW133" s="173">
        <f t="shared" si="467"/>
        <v>0</v>
      </c>
      <c r="AX133" s="173">
        <f t="shared" si="467"/>
        <v>0</v>
      </c>
      <c r="AY133" s="130">
        <f t="shared" si="468"/>
        <v>0</v>
      </c>
      <c r="AZ133" s="137" t="str">
        <f t="shared" si="469"/>
        <v/>
      </c>
      <c r="BA133" s="182">
        <f t="shared" si="470"/>
        <v>0</v>
      </c>
      <c r="BB133" s="173">
        <f t="shared" si="470"/>
        <v>0</v>
      </c>
      <c r="BC133" s="173">
        <f t="shared" si="470"/>
        <v>0</v>
      </c>
      <c r="BD133" s="130">
        <f t="shared" si="471"/>
        <v>0</v>
      </c>
      <c r="BE133" s="137" t="str">
        <f t="shared" si="472"/>
        <v/>
      </c>
      <c r="BF133" s="182">
        <f t="shared" si="473"/>
        <v>0</v>
      </c>
      <c r="BG133" s="173">
        <f t="shared" si="473"/>
        <v>0</v>
      </c>
      <c r="BH133" s="173">
        <f t="shared" si="473"/>
        <v>0</v>
      </c>
      <c r="BI133" s="130">
        <f t="shared" si="474"/>
        <v>0</v>
      </c>
      <c r="BJ133" s="137" t="str">
        <f t="shared" si="475"/>
        <v/>
      </c>
      <c r="BK133" s="513"/>
      <c r="BL133" s="126">
        <v>2</v>
      </c>
      <c r="BM133" s="236">
        <f>COUNTIFS($L$5:$L$1500,$BK$33,$M$5:$M$1500,$Z133,$N$5:$N$1500,$AA$31,$O$5:$O$1500,$AA$32)</f>
        <v>0</v>
      </c>
      <c r="BN133" s="236">
        <f>COUNTIFS($L$5:$L$1500,$BK$33,$M$5:$M$1500,$Z133,$N$5:$N$1500,$AA$31,$O$5:$O$1500,$AB$32)</f>
        <v>0</v>
      </c>
      <c r="BO133" s="236">
        <f>COUNTIFS($L$5:$L$1500,$BK$33,$M$5:$M$1500,$Z133,$N$5:$N$1500,$AA$31,$O$5:$O$1500,$AC$32)</f>
        <v>0</v>
      </c>
      <c r="BP133" s="236"/>
      <c r="BQ133" s="233">
        <f t="shared" si="476"/>
        <v>0</v>
      </c>
      <c r="BR133" s="240" t="str">
        <f t="shared" si="477"/>
        <v/>
      </c>
      <c r="BS133" s="236">
        <f>COUNTIFS($L$5:$L$1500,$BK$33,$M$5:$M$1500,$Z133,$N$5:$N$1500,$AG$31,$O$5:$O$1500,BS$32)</f>
        <v>0</v>
      </c>
      <c r="BT133" s="236">
        <f t="shared" si="478"/>
        <v>0</v>
      </c>
      <c r="BU133" s="236">
        <f t="shared" si="478"/>
        <v>0</v>
      </c>
      <c r="BV133" s="233">
        <f t="shared" si="479"/>
        <v>0</v>
      </c>
      <c r="BW133" s="240" t="str">
        <f t="shared" ref="BW133:BW138" si="495">IF(BV133=0,"",((BS133*3)+(BT133*1.5)+(BU133*0))/BV133)</f>
        <v/>
      </c>
      <c r="BX133" s="236">
        <f t="shared" si="480"/>
        <v>0</v>
      </c>
      <c r="BY133" s="236">
        <f t="shared" si="480"/>
        <v>0</v>
      </c>
      <c r="BZ133" s="236">
        <f t="shared" si="480"/>
        <v>0</v>
      </c>
      <c r="CA133" s="233">
        <f t="shared" si="481"/>
        <v>0</v>
      </c>
      <c r="CB133" s="240" t="str">
        <f t="shared" ref="CB133:CB138" si="496">IF(CA133=0,"",((BX133*3)+(BY133*1.5)+(BZ133*0))/CA133)</f>
        <v/>
      </c>
      <c r="CC133" s="236">
        <f t="shared" si="482"/>
        <v>0</v>
      </c>
      <c r="CD133" s="236">
        <f t="shared" si="482"/>
        <v>0</v>
      </c>
      <c r="CE133" s="236">
        <f t="shared" si="482"/>
        <v>0</v>
      </c>
      <c r="CF133" s="233">
        <f t="shared" si="483"/>
        <v>0</v>
      </c>
      <c r="CG133" s="240" t="str">
        <f t="shared" ref="CG133:CG138" si="497">IF(CF133=0,"",((CC133*3)+(CD133*1.5)+(CE133*0))/CF133)</f>
        <v/>
      </c>
      <c r="CH133" s="237">
        <f t="shared" si="484"/>
        <v>0</v>
      </c>
      <c r="CI133" s="236">
        <f t="shared" si="484"/>
        <v>0</v>
      </c>
      <c r="CJ133" s="236">
        <f t="shared" si="484"/>
        <v>0</v>
      </c>
      <c r="CK133" s="233">
        <f t="shared" si="485"/>
        <v>0</v>
      </c>
      <c r="CL133" s="242" t="str">
        <f t="shared" si="486"/>
        <v/>
      </c>
      <c r="CM133" s="237">
        <f t="shared" si="487"/>
        <v>0</v>
      </c>
      <c r="CN133" s="236">
        <f t="shared" si="487"/>
        <v>0</v>
      </c>
      <c r="CO133" s="236">
        <f t="shared" si="487"/>
        <v>0</v>
      </c>
      <c r="CP133" s="233">
        <f t="shared" si="488"/>
        <v>0</v>
      </c>
      <c r="CQ133" s="240" t="str">
        <f t="shared" si="489"/>
        <v/>
      </c>
      <c r="CR133" s="236">
        <f t="shared" si="490"/>
        <v>0</v>
      </c>
      <c r="CS133" s="236">
        <f t="shared" si="490"/>
        <v>0</v>
      </c>
      <c r="CT133" s="236">
        <f t="shared" si="490"/>
        <v>0</v>
      </c>
      <c r="CU133" s="233">
        <f t="shared" si="491"/>
        <v>0</v>
      </c>
      <c r="CV133" s="240" t="str">
        <f t="shared" si="492"/>
        <v/>
      </c>
      <c r="CW133" s="98"/>
    </row>
    <row r="134" spans="3:101" x14ac:dyDescent="0.25">
      <c r="C134" s="380">
        <f t="shared" ref="C134:C197" si="498">IFERROR(_xlfn.NUMBERVALUE(L134),L134)</f>
        <v>0</v>
      </c>
      <c r="I134" s="409" t="e">
        <f t="shared" ref="I134:I197" ca="1" si="499">IF(OR($A$4=C134,$A$5=C134,$A$6=C134,$A$7=C134,$A$8=C134,$A$9=C134,$A$10=C134,$A$11=C134,$A$12=C134,$A$13=C134,$A$14=C134,$A$15=C134,$A$16=C134,$A$17=C134,$A$18=C134),1,2)</f>
        <v>#NAME?</v>
      </c>
      <c r="K134" s="110">
        <f>'1 set'!K134</f>
        <v>0</v>
      </c>
      <c r="L134" s="110" t="str">
        <f>'1 set'!L134</f>
        <v/>
      </c>
      <c r="M134" s="110" t="str">
        <f>'1 set'!M134</f>
        <v/>
      </c>
      <c r="N134" s="110" t="str">
        <f>'1 set'!N134</f>
        <v/>
      </c>
      <c r="O134" s="110" t="str">
        <f>'1 set'!O134</f>
        <v/>
      </c>
      <c r="P134" s="110">
        <f ca="1">'1 set'!P134</f>
        <v>1</v>
      </c>
      <c r="Q134" s="110">
        <f ca="1">'1 set'!Q134</f>
        <v>1</v>
      </c>
      <c r="R134" s="110"/>
      <c r="Y134" s="513"/>
      <c r="Z134" s="111">
        <v>3</v>
      </c>
      <c r="AA134" s="174">
        <f>COUNTIFS($L$5:$L$1500,$Y$132,$M$5:$M$1500,$Z134,$N$5:$N$1500,$AA$31,$O$5:$O$1500,$AA$32)</f>
        <v>0</v>
      </c>
      <c r="AB134" s="174">
        <f>COUNTIFS($L$5:$L$1500,$Y$132,$M$5:$M$1500,$Z134,$N$5:$N$1500,$AA$31,$O$5:$O$1500,$AB$32)</f>
        <v>0</v>
      </c>
      <c r="AC134" s="174">
        <f>COUNTIFS($L$5:$L$1500,$Y$132,$M$5:$M$1500,$Z134,$N$5:$N$1500,$AA$31,$O$5:$O$1500,$AC$32)</f>
        <v>0</v>
      </c>
      <c r="AD134" s="409"/>
      <c r="AE134" s="409">
        <f t="shared" si="458"/>
        <v>0</v>
      </c>
      <c r="AF134" s="399" t="str">
        <f t="shared" si="459"/>
        <v/>
      </c>
      <c r="AG134" s="174">
        <f>COUNTIFS($L$5:$L$1500,$Y$132,$M$5:$M$1500,$Z134,$N$5:$N$1500,$AG$31,$O$5:$O$1500,AG$32)</f>
        <v>0</v>
      </c>
      <c r="AH134" s="174">
        <f t="shared" si="460"/>
        <v>0</v>
      </c>
      <c r="AI134" s="174">
        <f t="shared" si="460"/>
        <v>0</v>
      </c>
      <c r="AJ134" s="409">
        <f t="shared" si="461"/>
        <v>0</v>
      </c>
      <c r="AK134" s="399" t="str">
        <f t="shared" si="493"/>
        <v/>
      </c>
      <c r="AL134" s="181">
        <f t="shared" si="462"/>
        <v>0</v>
      </c>
      <c r="AM134" s="174">
        <f t="shared" si="462"/>
        <v>0</v>
      </c>
      <c r="AN134" s="174">
        <f t="shared" si="462"/>
        <v>0</v>
      </c>
      <c r="AO134" s="409">
        <f t="shared" si="463"/>
        <v>0</v>
      </c>
      <c r="AP134" s="399" t="str">
        <f t="shared" si="494"/>
        <v/>
      </c>
      <c r="AQ134" s="174">
        <f t="shared" si="464"/>
        <v>0</v>
      </c>
      <c r="AR134" s="174">
        <f t="shared" si="464"/>
        <v>0</v>
      </c>
      <c r="AS134" s="174">
        <f t="shared" si="464"/>
        <v>0</v>
      </c>
      <c r="AT134" s="409">
        <f t="shared" si="465"/>
        <v>0</v>
      </c>
      <c r="AU134" s="399" t="str">
        <f t="shared" si="466"/>
        <v/>
      </c>
      <c r="AV134" s="181">
        <f t="shared" si="467"/>
        <v>0</v>
      </c>
      <c r="AW134" s="174">
        <f t="shared" si="467"/>
        <v>0</v>
      </c>
      <c r="AX134" s="174">
        <f t="shared" si="467"/>
        <v>0</v>
      </c>
      <c r="AY134" s="409">
        <f t="shared" si="468"/>
        <v>0</v>
      </c>
      <c r="AZ134" s="399" t="str">
        <f t="shared" si="469"/>
        <v/>
      </c>
      <c r="BA134" s="181">
        <f t="shared" si="470"/>
        <v>0</v>
      </c>
      <c r="BB134" s="174">
        <f t="shared" si="470"/>
        <v>0</v>
      </c>
      <c r="BC134" s="174">
        <f t="shared" si="470"/>
        <v>0</v>
      </c>
      <c r="BD134" s="409">
        <f t="shared" si="471"/>
        <v>0</v>
      </c>
      <c r="BE134" s="399" t="str">
        <f t="shared" si="472"/>
        <v/>
      </c>
      <c r="BF134" s="181">
        <f t="shared" si="473"/>
        <v>0</v>
      </c>
      <c r="BG134" s="174">
        <f t="shared" si="473"/>
        <v>0</v>
      </c>
      <c r="BH134" s="174">
        <f t="shared" si="473"/>
        <v>0</v>
      </c>
      <c r="BI134" s="409">
        <f t="shared" si="474"/>
        <v>0</v>
      </c>
      <c r="BJ134" s="399" t="str">
        <f t="shared" si="475"/>
        <v/>
      </c>
      <c r="BK134" s="513"/>
      <c r="BL134" s="132">
        <v>3</v>
      </c>
      <c r="BM134" s="174">
        <f>COUNTIFS($L$5:$L$1500,$BK$33,$M$5:$M$1500,$Z134,$N$5:$N$1500,$AA$31,$O$5:$O$1500,$AA$32)</f>
        <v>0</v>
      </c>
      <c r="BN134" s="174">
        <f>COUNTIFS($L$5:$L$1500,$BK$33,$M$5:$M$1500,$Z134,$N$5:$N$1500,$AA$31,$O$5:$O$1500,$AB$32)</f>
        <v>0</v>
      </c>
      <c r="BO134" s="174">
        <f>COUNTIFS($L$5:$L$1500,$BK$33,$M$5:$M$1500,$Z134,$N$5:$N$1500,$AA$31,$O$5:$O$1500,$AC$32)</f>
        <v>0</v>
      </c>
      <c r="BP134" s="174"/>
      <c r="BQ134" s="409">
        <f t="shared" si="476"/>
        <v>0</v>
      </c>
      <c r="BR134" s="399" t="str">
        <f t="shared" si="477"/>
        <v/>
      </c>
      <c r="BS134" s="174">
        <f>COUNTIFS($L$5:$L$1500,$BK$33,$M$5:$M$1500,$Z134,$N$5:$N$1500,$AG$31,$O$5:$O$1500,BS$32)</f>
        <v>0</v>
      </c>
      <c r="BT134" s="174">
        <f t="shared" si="478"/>
        <v>0</v>
      </c>
      <c r="BU134" s="174">
        <f t="shared" si="478"/>
        <v>0</v>
      </c>
      <c r="BV134" s="409">
        <f t="shared" si="479"/>
        <v>0</v>
      </c>
      <c r="BW134" s="399" t="str">
        <f t="shared" si="495"/>
        <v/>
      </c>
      <c r="BX134" s="174">
        <f t="shared" si="480"/>
        <v>0</v>
      </c>
      <c r="BY134" s="174">
        <f t="shared" si="480"/>
        <v>0</v>
      </c>
      <c r="BZ134" s="174">
        <f t="shared" si="480"/>
        <v>0</v>
      </c>
      <c r="CA134" s="409">
        <f t="shared" si="481"/>
        <v>0</v>
      </c>
      <c r="CB134" s="399" t="str">
        <f t="shared" si="496"/>
        <v/>
      </c>
      <c r="CC134" s="174">
        <f t="shared" si="482"/>
        <v>0</v>
      </c>
      <c r="CD134" s="174">
        <f t="shared" si="482"/>
        <v>0</v>
      </c>
      <c r="CE134" s="174">
        <f t="shared" si="482"/>
        <v>0</v>
      </c>
      <c r="CF134" s="409">
        <f t="shared" si="483"/>
        <v>0</v>
      </c>
      <c r="CG134" s="399" t="str">
        <f t="shared" si="497"/>
        <v/>
      </c>
      <c r="CH134" s="181">
        <f t="shared" si="484"/>
        <v>0</v>
      </c>
      <c r="CI134" s="174">
        <f t="shared" si="484"/>
        <v>0</v>
      </c>
      <c r="CJ134" s="174">
        <f t="shared" si="484"/>
        <v>0</v>
      </c>
      <c r="CK134" s="409">
        <f t="shared" si="485"/>
        <v>0</v>
      </c>
      <c r="CL134" s="398" t="str">
        <f t="shared" si="486"/>
        <v/>
      </c>
      <c r="CM134" s="181">
        <f t="shared" si="487"/>
        <v>0</v>
      </c>
      <c r="CN134" s="174">
        <f t="shared" si="487"/>
        <v>0</v>
      </c>
      <c r="CO134" s="174">
        <f t="shared" si="487"/>
        <v>0</v>
      </c>
      <c r="CP134" s="409">
        <f t="shared" si="488"/>
        <v>0</v>
      </c>
      <c r="CQ134" s="399" t="str">
        <f t="shared" si="489"/>
        <v/>
      </c>
      <c r="CR134" s="174">
        <f t="shared" si="490"/>
        <v>0</v>
      </c>
      <c r="CS134" s="174">
        <f t="shared" si="490"/>
        <v>0</v>
      </c>
      <c r="CT134" s="174">
        <f t="shared" si="490"/>
        <v>0</v>
      </c>
      <c r="CU134" s="409">
        <f t="shared" si="491"/>
        <v>0</v>
      </c>
      <c r="CV134" s="399" t="str">
        <f t="shared" si="492"/>
        <v/>
      </c>
      <c r="CW134" s="98"/>
    </row>
    <row r="135" spans="3:101" x14ac:dyDescent="0.25">
      <c r="C135" s="380">
        <f t="shared" si="498"/>
        <v>0</v>
      </c>
      <c r="I135" s="409" t="e">
        <f t="shared" ca="1" si="499"/>
        <v>#NAME?</v>
      </c>
      <c r="K135" s="110">
        <f>'1 set'!K135</f>
        <v>0</v>
      </c>
      <c r="L135" s="110" t="str">
        <f>'1 set'!L135</f>
        <v/>
      </c>
      <c r="M135" s="110" t="str">
        <f>'1 set'!M135</f>
        <v/>
      </c>
      <c r="N135" s="110" t="str">
        <f>'1 set'!N135</f>
        <v/>
      </c>
      <c r="O135" s="110" t="str">
        <f>'1 set'!O135</f>
        <v/>
      </c>
      <c r="P135" s="110">
        <f ca="1">'1 set'!P135</f>
        <v>1</v>
      </c>
      <c r="Q135" s="110">
        <f ca="1">'1 set'!Q135</f>
        <v>1</v>
      </c>
      <c r="R135" s="110"/>
      <c r="Y135" s="513"/>
      <c r="Z135" s="129">
        <v>4</v>
      </c>
      <c r="AA135" s="173">
        <f>COUNTIFS($L$5:$L$1500,$Y$132,$M$5:$M$1500,$Z135,$N$5:$N$1500,$AA$31,$O$5:$O$1500,$AA$32)</f>
        <v>0</v>
      </c>
      <c r="AB135" s="173">
        <f>COUNTIFS($L$5:$L$1500,$Y$132,$M$5:$M$1500,$Z135,$N$5:$N$1500,$AA$31,$O$5:$O$1500,$AB$32)</f>
        <v>0</v>
      </c>
      <c r="AC135" s="173">
        <f>COUNTIFS($L$5:$L$1500,$Y$132,$M$5:$M$1500,$Z135,$N$5:$N$1500,$AA$31,$O$5:$O$1500,$AC$32)</f>
        <v>0</v>
      </c>
      <c r="AD135" s="130"/>
      <c r="AE135" s="130">
        <f t="shared" si="458"/>
        <v>0</v>
      </c>
      <c r="AF135" s="137" t="str">
        <f t="shared" si="459"/>
        <v/>
      </c>
      <c r="AG135" s="173">
        <f>COUNTIFS($L$5:$L$1500,$Y$132,$M$5:$M$1500,$Z135,$N$5:$N$1500,$AG$31,$O$5:$O$1500,AG$32)</f>
        <v>0</v>
      </c>
      <c r="AH135" s="173">
        <f t="shared" si="460"/>
        <v>0</v>
      </c>
      <c r="AI135" s="173">
        <f t="shared" si="460"/>
        <v>0</v>
      </c>
      <c r="AJ135" s="130">
        <f t="shared" si="461"/>
        <v>0</v>
      </c>
      <c r="AK135" s="137" t="str">
        <f t="shared" si="493"/>
        <v/>
      </c>
      <c r="AL135" s="182">
        <f t="shared" si="462"/>
        <v>0</v>
      </c>
      <c r="AM135" s="173">
        <f t="shared" si="462"/>
        <v>0</v>
      </c>
      <c r="AN135" s="173">
        <f t="shared" si="462"/>
        <v>0</v>
      </c>
      <c r="AO135" s="130">
        <f t="shared" si="463"/>
        <v>0</v>
      </c>
      <c r="AP135" s="137" t="str">
        <f t="shared" si="494"/>
        <v/>
      </c>
      <c r="AQ135" s="173">
        <f t="shared" si="464"/>
        <v>0</v>
      </c>
      <c r="AR135" s="173">
        <f t="shared" si="464"/>
        <v>0</v>
      </c>
      <c r="AS135" s="173">
        <f t="shared" si="464"/>
        <v>0</v>
      </c>
      <c r="AT135" s="130">
        <f t="shared" si="465"/>
        <v>0</v>
      </c>
      <c r="AU135" s="137" t="str">
        <f t="shared" si="466"/>
        <v/>
      </c>
      <c r="AV135" s="182">
        <f t="shared" si="467"/>
        <v>0</v>
      </c>
      <c r="AW135" s="173">
        <f t="shared" si="467"/>
        <v>0</v>
      </c>
      <c r="AX135" s="173">
        <f t="shared" si="467"/>
        <v>0</v>
      </c>
      <c r="AY135" s="130">
        <f t="shared" si="468"/>
        <v>0</v>
      </c>
      <c r="AZ135" s="137" t="str">
        <f t="shared" si="469"/>
        <v/>
      </c>
      <c r="BA135" s="182">
        <f t="shared" si="470"/>
        <v>0</v>
      </c>
      <c r="BB135" s="173">
        <f t="shared" si="470"/>
        <v>0</v>
      </c>
      <c r="BC135" s="173">
        <f t="shared" si="470"/>
        <v>0</v>
      </c>
      <c r="BD135" s="130">
        <f t="shared" si="471"/>
        <v>0</v>
      </c>
      <c r="BE135" s="137" t="str">
        <f t="shared" si="472"/>
        <v/>
      </c>
      <c r="BF135" s="182">
        <f t="shared" si="473"/>
        <v>0</v>
      </c>
      <c r="BG135" s="173">
        <f t="shared" si="473"/>
        <v>0</v>
      </c>
      <c r="BH135" s="173">
        <f t="shared" si="473"/>
        <v>0</v>
      </c>
      <c r="BI135" s="130">
        <f t="shared" si="474"/>
        <v>0</v>
      </c>
      <c r="BJ135" s="137" t="str">
        <f t="shared" si="475"/>
        <v/>
      </c>
      <c r="BK135" s="513"/>
      <c r="BL135" s="126">
        <v>4</v>
      </c>
      <c r="BM135" s="236">
        <f>COUNTIFS($L$5:$L$1500,$BK$33,$M$5:$M$1500,$Z135,$N$5:$N$1500,$AA$31,$O$5:$O$1500,$AA$32)</f>
        <v>0</v>
      </c>
      <c r="BN135" s="236">
        <f>COUNTIFS($L$5:$L$1500,$BK$33,$M$5:$M$1500,$Z135,$N$5:$N$1500,$AA$31,$O$5:$O$1500,$AB$32)</f>
        <v>0</v>
      </c>
      <c r="BO135" s="236">
        <f>COUNTIFS($L$5:$L$1500,$BK$33,$M$5:$M$1500,$Z135,$N$5:$N$1500,$AA$31,$O$5:$O$1500,$AC$32)</f>
        <v>0</v>
      </c>
      <c r="BP135" s="236"/>
      <c r="BQ135" s="233">
        <f t="shared" si="476"/>
        <v>0</v>
      </c>
      <c r="BR135" s="240" t="str">
        <f t="shared" si="477"/>
        <v/>
      </c>
      <c r="BS135" s="236">
        <f>COUNTIFS($L$5:$L$1500,$BK$33,$M$5:$M$1500,$Z135,$N$5:$N$1500,$AG$31,$O$5:$O$1500,BS$32)</f>
        <v>0</v>
      </c>
      <c r="BT135" s="236">
        <f t="shared" si="478"/>
        <v>0</v>
      </c>
      <c r="BU135" s="236">
        <f t="shared" si="478"/>
        <v>0</v>
      </c>
      <c r="BV135" s="233">
        <f t="shared" si="479"/>
        <v>0</v>
      </c>
      <c r="BW135" s="240" t="str">
        <f t="shared" si="495"/>
        <v/>
      </c>
      <c r="BX135" s="236">
        <f t="shared" si="480"/>
        <v>0</v>
      </c>
      <c r="BY135" s="236">
        <f t="shared" si="480"/>
        <v>0</v>
      </c>
      <c r="BZ135" s="236">
        <f t="shared" si="480"/>
        <v>0</v>
      </c>
      <c r="CA135" s="233">
        <f t="shared" si="481"/>
        <v>0</v>
      </c>
      <c r="CB135" s="240" t="str">
        <f t="shared" si="496"/>
        <v/>
      </c>
      <c r="CC135" s="236">
        <f t="shared" si="482"/>
        <v>0</v>
      </c>
      <c r="CD135" s="236">
        <f t="shared" si="482"/>
        <v>0</v>
      </c>
      <c r="CE135" s="236">
        <f t="shared" si="482"/>
        <v>0</v>
      </c>
      <c r="CF135" s="233">
        <f t="shared" si="483"/>
        <v>0</v>
      </c>
      <c r="CG135" s="240" t="str">
        <f t="shared" si="497"/>
        <v/>
      </c>
      <c r="CH135" s="237">
        <f t="shared" si="484"/>
        <v>0</v>
      </c>
      <c r="CI135" s="236">
        <f t="shared" si="484"/>
        <v>0</v>
      </c>
      <c r="CJ135" s="236">
        <f t="shared" si="484"/>
        <v>0</v>
      </c>
      <c r="CK135" s="233">
        <f t="shared" si="485"/>
        <v>0</v>
      </c>
      <c r="CL135" s="242" t="str">
        <f t="shared" si="486"/>
        <v/>
      </c>
      <c r="CM135" s="237">
        <f t="shared" si="487"/>
        <v>0</v>
      </c>
      <c r="CN135" s="236">
        <f t="shared" si="487"/>
        <v>0</v>
      </c>
      <c r="CO135" s="236">
        <f t="shared" si="487"/>
        <v>0</v>
      </c>
      <c r="CP135" s="233">
        <f t="shared" si="488"/>
        <v>0</v>
      </c>
      <c r="CQ135" s="240" t="str">
        <f t="shared" si="489"/>
        <v/>
      </c>
      <c r="CR135" s="236">
        <f t="shared" si="490"/>
        <v>0</v>
      </c>
      <c r="CS135" s="236">
        <f t="shared" si="490"/>
        <v>0</v>
      </c>
      <c r="CT135" s="236">
        <f t="shared" si="490"/>
        <v>0</v>
      </c>
      <c r="CU135" s="233">
        <f t="shared" si="491"/>
        <v>0</v>
      </c>
      <c r="CV135" s="240" t="str">
        <f t="shared" si="492"/>
        <v/>
      </c>
      <c r="CW135" s="98"/>
    </row>
    <row r="136" spans="3:101" x14ac:dyDescent="0.25">
      <c r="C136" s="380">
        <f t="shared" si="498"/>
        <v>0</v>
      </c>
      <c r="I136" s="409" t="e">
        <f t="shared" ca="1" si="499"/>
        <v>#NAME?</v>
      </c>
      <c r="K136" s="110">
        <f>'1 set'!K136</f>
        <v>0</v>
      </c>
      <c r="L136" s="110" t="str">
        <f>'1 set'!L136</f>
        <v/>
      </c>
      <c r="M136" s="110" t="str">
        <f>'1 set'!M136</f>
        <v/>
      </c>
      <c r="N136" s="110" t="str">
        <f>'1 set'!N136</f>
        <v/>
      </c>
      <c r="O136" s="110" t="str">
        <f>'1 set'!O136</f>
        <v/>
      </c>
      <c r="P136" s="110">
        <f ca="1">'1 set'!P136</f>
        <v>1</v>
      </c>
      <c r="Q136" s="110">
        <f ca="1">'1 set'!Q136</f>
        <v>1</v>
      </c>
      <c r="R136" s="110"/>
      <c r="Y136" s="513"/>
      <c r="Z136" s="111">
        <v>5</v>
      </c>
      <c r="AA136" s="174">
        <f>COUNTIFS($L$5:$L$1500,$Y$132,$M$5:$M$1500,$Z136,$N$5:$N$1500,$AA$31,$O$5:$O$1500,$AA$32)</f>
        <v>0</v>
      </c>
      <c r="AB136" s="174">
        <f>COUNTIFS($L$5:$L$1500,$Y$132,$M$5:$M$1500,$Z136,$N$5:$N$1500,$AA$31,$O$5:$O$1500,$AB$32)</f>
        <v>0</v>
      </c>
      <c r="AC136" s="174">
        <f>COUNTIFS($L$5:$L$1500,$Y$132,$M$5:$M$1500,$Z136,$N$5:$N$1500,$AA$31,$O$5:$O$1500,$AC$32)</f>
        <v>0</v>
      </c>
      <c r="AD136" s="409"/>
      <c r="AE136" s="409">
        <f t="shared" si="458"/>
        <v>0</v>
      </c>
      <c r="AF136" s="399" t="str">
        <f t="shared" si="459"/>
        <v/>
      </c>
      <c r="AG136" s="174">
        <f>COUNTIFS($L$5:$L$1500,$Y$132,$M$5:$M$1500,$Z136,$N$5:$N$1500,$AG$31,$O$5:$O$1500,AG$32)</f>
        <v>0</v>
      </c>
      <c r="AH136" s="174">
        <f t="shared" si="460"/>
        <v>0</v>
      </c>
      <c r="AI136" s="174">
        <f t="shared" si="460"/>
        <v>0</v>
      </c>
      <c r="AJ136" s="409">
        <f t="shared" si="461"/>
        <v>0</v>
      </c>
      <c r="AK136" s="399" t="str">
        <f t="shared" si="493"/>
        <v/>
      </c>
      <c r="AL136" s="181">
        <f t="shared" si="462"/>
        <v>0</v>
      </c>
      <c r="AM136" s="174">
        <f t="shared" si="462"/>
        <v>0</v>
      </c>
      <c r="AN136" s="174">
        <f t="shared" si="462"/>
        <v>0</v>
      </c>
      <c r="AO136" s="409">
        <f t="shared" si="463"/>
        <v>0</v>
      </c>
      <c r="AP136" s="399" t="str">
        <f t="shared" si="494"/>
        <v/>
      </c>
      <c r="AQ136" s="174">
        <f t="shared" si="464"/>
        <v>0</v>
      </c>
      <c r="AR136" s="174">
        <f t="shared" si="464"/>
        <v>0</v>
      </c>
      <c r="AS136" s="174">
        <f t="shared" si="464"/>
        <v>0</v>
      </c>
      <c r="AT136" s="409">
        <f t="shared" si="465"/>
        <v>0</v>
      </c>
      <c r="AU136" s="399" t="str">
        <f t="shared" si="466"/>
        <v/>
      </c>
      <c r="AV136" s="181">
        <f t="shared" si="467"/>
        <v>0</v>
      </c>
      <c r="AW136" s="174">
        <f t="shared" si="467"/>
        <v>0</v>
      </c>
      <c r="AX136" s="174">
        <f t="shared" si="467"/>
        <v>0</v>
      </c>
      <c r="AY136" s="409">
        <f t="shared" si="468"/>
        <v>0</v>
      </c>
      <c r="AZ136" s="399" t="str">
        <f t="shared" si="469"/>
        <v/>
      </c>
      <c r="BA136" s="181">
        <f t="shared" si="470"/>
        <v>0</v>
      </c>
      <c r="BB136" s="174">
        <f t="shared" si="470"/>
        <v>0</v>
      </c>
      <c r="BC136" s="174">
        <f t="shared" si="470"/>
        <v>0</v>
      </c>
      <c r="BD136" s="409">
        <f t="shared" si="471"/>
        <v>0</v>
      </c>
      <c r="BE136" s="399" t="str">
        <f t="shared" si="472"/>
        <v/>
      </c>
      <c r="BF136" s="181">
        <f t="shared" si="473"/>
        <v>0</v>
      </c>
      <c r="BG136" s="174">
        <f t="shared" si="473"/>
        <v>0</v>
      </c>
      <c r="BH136" s="174">
        <f t="shared" si="473"/>
        <v>0</v>
      </c>
      <c r="BI136" s="409">
        <f t="shared" si="474"/>
        <v>0</v>
      </c>
      <c r="BJ136" s="399" t="str">
        <f t="shared" si="475"/>
        <v/>
      </c>
      <c r="BK136" s="513"/>
      <c r="BL136" s="132">
        <v>5</v>
      </c>
      <c r="BM136" s="174">
        <f>COUNTIFS($L$5:$L$1500,$BK$33,$M$5:$M$1500,$Z136,$N$5:$N$1500,$AA$31,$O$5:$O$1500,$AA$32)</f>
        <v>0</v>
      </c>
      <c r="BN136" s="174">
        <f>COUNTIFS($L$5:$L$1500,$BK$33,$M$5:$M$1500,$Z136,$N$5:$N$1500,$AA$31,$O$5:$O$1500,$AB$32)</f>
        <v>0</v>
      </c>
      <c r="BO136" s="174">
        <f>COUNTIFS($L$5:$L$1500,$BK$33,$M$5:$M$1500,$Z136,$N$5:$N$1500,$AA$31,$O$5:$O$1500,$AC$32)</f>
        <v>0</v>
      </c>
      <c r="BP136" s="174"/>
      <c r="BQ136" s="409">
        <f t="shared" si="476"/>
        <v>0</v>
      </c>
      <c r="BR136" s="399" t="str">
        <f t="shared" si="477"/>
        <v/>
      </c>
      <c r="BS136" s="174">
        <f>COUNTIFS($L$5:$L$1500,$BK$33,$M$5:$M$1500,$Z136,$N$5:$N$1500,$AG$31,$O$5:$O$1500,BS$32)</f>
        <v>0</v>
      </c>
      <c r="BT136" s="174">
        <f t="shared" si="478"/>
        <v>0</v>
      </c>
      <c r="BU136" s="174">
        <f t="shared" si="478"/>
        <v>0</v>
      </c>
      <c r="BV136" s="409">
        <f t="shared" si="479"/>
        <v>0</v>
      </c>
      <c r="BW136" s="399" t="str">
        <f t="shared" si="495"/>
        <v/>
      </c>
      <c r="BX136" s="174">
        <f t="shared" si="480"/>
        <v>0</v>
      </c>
      <c r="BY136" s="174">
        <f t="shared" si="480"/>
        <v>0</v>
      </c>
      <c r="BZ136" s="174">
        <f t="shared" si="480"/>
        <v>0</v>
      </c>
      <c r="CA136" s="409">
        <f t="shared" si="481"/>
        <v>0</v>
      </c>
      <c r="CB136" s="399" t="str">
        <f t="shared" si="496"/>
        <v/>
      </c>
      <c r="CC136" s="174">
        <f t="shared" si="482"/>
        <v>0</v>
      </c>
      <c r="CD136" s="174">
        <f t="shared" si="482"/>
        <v>0</v>
      </c>
      <c r="CE136" s="174">
        <f t="shared" si="482"/>
        <v>0</v>
      </c>
      <c r="CF136" s="409">
        <f t="shared" si="483"/>
        <v>0</v>
      </c>
      <c r="CG136" s="399" t="str">
        <f t="shared" si="497"/>
        <v/>
      </c>
      <c r="CH136" s="181">
        <f t="shared" si="484"/>
        <v>0</v>
      </c>
      <c r="CI136" s="174">
        <f t="shared" si="484"/>
        <v>0</v>
      </c>
      <c r="CJ136" s="174">
        <f t="shared" si="484"/>
        <v>0</v>
      </c>
      <c r="CK136" s="409">
        <f t="shared" si="485"/>
        <v>0</v>
      </c>
      <c r="CL136" s="398" t="str">
        <f t="shared" si="486"/>
        <v/>
      </c>
      <c r="CM136" s="181">
        <f t="shared" si="487"/>
        <v>0</v>
      </c>
      <c r="CN136" s="174">
        <f t="shared" si="487"/>
        <v>0</v>
      </c>
      <c r="CO136" s="174">
        <f t="shared" si="487"/>
        <v>0</v>
      </c>
      <c r="CP136" s="409">
        <f t="shared" si="488"/>
        <v>0</v>
      </c>
      <c r="CQ136" s="399" t="str">
        <f t="shared" si="489"/>
        <v/>
      </c>
      <c r="CR136" s="174">
        <f t="shared" si="490"/>
        <v>0</v>
      </c>
      <c r="CS136" s="174">
        <f t="shared" si="490"/>
        <v>0</v>
      </c>
      <c r="CT136" s="174">
        <f t="shared" si="490"/>
        <v>0</v>
      </c>
      <c r="CU136" s="409">
        <f t="shared" si="491"/>
        <v>0</v>
      </c>
      <c r="CV136" s="399" t="str">
        <f t="shared" si="492"/>
        <v/>
      </c>
      <c r="CW136" s="98"/>
    </row>
    <row r="137" spans="3:101" ht="15.75" thickBot="1" x14ac:dyDescent="0.3">
      <c r="C137" s="380">
        <f t="shared" si="498"/>
        <v>0</v>
      </c>
      <c r="I137" s="409" t="e">
        <f t="shared" ca="1" si="499"/>
        <v>#NAME?</v>
      </c>
      <c r="K137" s="110">
        <f>'1 set'!K137</f>
        <v>0</v>
      </c>
      <c r="L137" s="110" t="str">
        <f>'1 set'!L137</f>
        <v/>
      </c>
      <c r="M137" s="110" t="str">
        <f>'1 set'!M137</f>
        <v/>
      </c>
      <c r="N137" s="110" t="str">
        <f>'1 set'!N137</f>
        <v/>
      </c>
      <c r="O137" s="110" t="str">
        <f>'1 set'!O137</f>
        <v/>
      </c>
      <c r="P137" s="110">
        <f ca="1">'1 set'!P137</f>
        <v>1</v>
      </c>
      <c r="Q137" s="110">
        <f ca="1">'1 set'!Q137</f>
        <v>1</v>
      </c>
      <c r="R137" s="110"/>
      <c r="Y137" s="514"/>
      <c r="Z137" s="168">
        <v>6</v>
      </c>
      <c r="AA137" s="173">
        <f>COUNTIFS($L$5:$L$1500,$Y$132,$M$5:$M$1500,$Z137,$N$5:$N$1500,$AA$31,$O$5:$O$1500,$AA$32)</f>
        <v>0</v>
      </c>
      <c r="AB137" s="173">
        <f>COUNTIFS($L$5:$L$1500,$Y$132,$M$5:$M$1500,$Z137,$N$5:$N$1500,$AA$31,$O$5:$O$1500,$AB$32)</f>
        <v>0</v>
      </c>
      <c r="AC137" s="173">
        <f>COUNTIFS($L$5:$L$1500,$Y$132,$M$5:$M$1500,$Z137,$N$5:$N$1500,$AA$31,$O$5:$O$1500,$AC$32)</f>
        <v>0</v>
      </c>
      <c r="AD137" s="130"/>
      <c r="AE137" s="130">
        <f t="shared" si="458"/>
        <v>0</v>
      </c>
      <c r="AF137" s="137" t="str">
        <f t="shared" si="459"/>
        <v/>
      </c>
      <c r="AG137" s="173">
        <f>COUNTIFS($L$5:$L$1500,$Y$132,$M$5:$M$1500,$Z137,$N$5:$N$1500,$AG$31,$O$5:$O$1500,AG$32)</f>
        <v>0</v>
      </c>
      <c r="AH137" s="173">
        <f t="shared" si="460"/>
        <v>0</v>
      </c>
      <c r="AI137" s="173">
        <f t="shared" si="460"/>
        <v>0</v>
      </c>
      <c r="AJ137" s="130">
        <f t="shared" si="461"/>
        <v>0</v>
      </c>
      <c r="AK137" s="137" t="str">
        <f t="shared" si="493"/>
        <v/>
      </c>
      <c r="AL137" s="182">
        <f t="shared" si="462"/>
        <v>0</v>
      </c>
      <c r="AM137" s="173">
        <f t="shared" si="462"/>
        <v>0</v>
      </c>
      <c r="AN137" s="173">
        <f t="shared" si="462"/>
        <v>0</v>
      </c>
      <c r="AO137" s="130">
        <f t="shared" si="463"/>
        <v>0</v>
      </c>
      <c r="AP137" s="137" t="str">
        <f t="shared" si="494"/>
        <v/>
      </c>
      <c r="AQ137" s="173">
        <f t="shared" si="464"/>
        <v>0</v>
      </c>
      <c r="AR137" s="173">
        <f t="shared" si="464"/>
        <v>0</v>
      </c>
      <c r="AS137" s="173">
        <f t="shared" si="464"/>
        <v>0</v>
      </c>
      <c r="AT137" s="130">
        <f t="shared" si="465"/>
        <v>0</v>
      </c>
      <c r="AU137" s="137" t="str">
        <f t="shared" si="466"/>
        <v/>
      </c>
      <c r="AV137" s="182">
        <f t="shared" si="467"/>
        <v>0</v>
      </c>
      <c r="AW137" s="173">
        <f t="shared" si="467"/>
        <v>0</v>
      </c>
      <c r="AX137" s="173">
        <f t="shared" si="467"/>
        <v>0</v>
      </c>
      <c r="AY137" s="130">
        <f t="shared" si="468"/>
        <v>0</v>
      </c>
      <c r="AZ137" s="137" t="str">
        <f t="shared" si="469"/>
        <v/>
      </c>
      <c r="BA137" s="183">
        <f t="shared" si="470"/>
        <v>0</v>
      </c>
      <c r="BB137" s="184">
        <f t="shared" si="470"/>
        <v>0</v>
      </c>
      <c r="BC137" s="173">
        <f t="shared" si="470"/>
        <v>0</v>
      </c>
      <c r="BD137" s="153">
        <f t="shared" si="471"/>
        <v>0</v>
      </c>
      <c r="BE137" s="164" t="str">
        <f t="shared" si="472"/>
        <v/>
      </c>
      <c r="BF137" s="182">
        <f t="shared" si="473"/>
        <v>0</v>
      </c>
      <c r="BG137" s="173">
        <f t="shared" si="473"/>
        <v>0</v>
      </c>
      <c r="BH137" s="173">
        <f t="shared" si="473"/>
        <v>0</v>
      </c>
      <c r="BI137" s="130">
        <f t="shared" si="474"/>
        <v>0</v>
      </c>
      <c r="BJ137" s="137" t="str">
        <f t="shared" si="475"/>
        <v/>
      </c>
      <c r="BK137" s="514"/>
      <c r="BL137" s="234">
        <v>6</v>
      </c>
      <c r="BM137" s="236">
        <f>COUNTIFS($L$5:$L$1500,$BK$33,$M$5:$M$1500,$Z137,$N$5:$N$1500,$AA$31,$O$5:$O$1500,$AA$32)</f>
        <v>0</v>
      </c>
      <c r="BN137" s="236">
        <f>COUNTIFS($L$5:$L$1500,$BK$33,$M$5:$M$1500,$Z137,$N$5:$N$1500,$AA$31,$O$5:$O$1500,$AB$32)</f>
        <v>0</v>
      </c>
      <c r="BO137" s="236">
        <f>COUNTIFS($L$5:$L$1500,$BK$33,$M$5:$M$1500,$Z137,$N$5:$N$1500,$AA$31,$O$5:$O$1500,$AC$32)</f>
        <v>0</v>
      </c>
      <c r="BP137" s="236"/>
      <c r="BQ137" s="233">
        <f t="shared" si="476"/>
        <v>0</v>
      </c>
      <c r="BR137" s="241" t="str">
        <f t="shared" si="477"/>
        <v/>
      </c>
      <c r="BS137" s="236">
        <f>COUNTIFS($L$5:$L$1500,$BK$33,$M$5:$M$1500,$Z137,$N$5:$N$1500,$AG$31,$O$5:$O$1500,BS$32)</f>
        <v>0</v>
      </c>
      <c r="BT137" s="236">
        <f t="shared" si="478"/>
        <v>0</v>
      </c>
      <c r="BU137" s="236">
        <f t="shared" si="478"/>
        <v>0</v>
      </c>
      <c r="BV137" s="233">
        <f t="shared" si="479"/>
        <v>0</v>
      </c>
      <c r="BW137" s="241" t="str">
        <f t="shared" si="495"/>
        <v/>
      </c>
      <c r="BX137" s="236">
        <f t="shared" si="480"/>
        <v>0</v>
      </c>
      <c r="BY137" s="236">
        <f t="shared" si="480"/>
        <v>0</v>
      </c>
      <c r="BZ137" s="236">
        <f t="shared" si="480"/>
        <v>0</v>
      </c>
      <c r="CA137" s="233">
        <f t="shared" si="481"/>
        <v>0</v>
      </c>
      <c r="CB137" s="240" t="str">
        <f t="shared" si="496"/>
        <v/>
      </c>
      <c r="CC137" s="236">
        <f t="shared" si="482"/>
        <v>0</v>
      </c>
      <c r="CD137" s="236">
        <f t="shared" si="482"/>
        <v>0</v>
      </c>
      <c r="CE137" s="236">
        <f t="shared" si="482"/>
        <v>0</v>
      </c>
      <c r="CF137" s="233">
        <f t="shared" si="483"/>
        <v>0</v>
      </c>
      <c r="CG137" s="240" t="str">
        <f t="shared" si="497"/>
        <v/>
      </c>
      <c r="CH137" s="237">
        <f t="shared" si="484"/>
        <v>0</v>
      </c>
      <c r="CI137" s="236">
        <f t="shared" si="484"/>
        <v>0</v>
      </c>
      <c r="CJ137" s="236">
        <f t="shared" si="484"/>
        <v>0</v>
      </c>
      <c r="CK137" s="233">
        <f t="shared" si="485"/>
        <v>0</v>
      </c>
      <c r="CL137" s="242" t="str">
        <f t="shared" si="486"/>
        <v/>
      </c>
      <c r="CM137" s="238">
        <f t="shared" si="487"/>
        <v>0</v>
      </c>
      <c r="CN137" s="239">
        <f t="shared" si="487"/>
        <v>0</v>
      </c>
      <c r="CO137" s="239">
        <f t="shared" si="487"/>
        <v>0</v>
      </c>
      <c r="CP137" s="235">
        <f t="shared" si="488"/>
        <v>0</v>
      </c>
      <c r="CQ137" s="241" t="str">
        <f t="shared" si="489"/>
        <v/>
      </c>
      <c r="CR137" s="236">
        <f t="shared" si="490"/>
        <v>0</v>
      </c>
      <c r="CS137" s="236">
        <f t="shared" si="490"/>
        <v>0</v>
      </c>
      <c r="CT137" s="236">
        <f t="shared" si="490"/>
        <v>0</v>
      </c>
      <c r="CU137" s="233">
        <f t="shared" si="491"/>
        <v>0</v>
      </c>
      <c r="CV137" s="240" t="str">
        <f t="shared" si="492"/>
        <v/>
      </c>
      <c r="CW137" s="98"/>
    </row>
    <row r="138" spans="3:101" ht="16.5" thickBot="1" x14ac:dyDescent="0.3">
      <c r="C138" s="380">
        <f t="shared" si="498"/>
        <v>0</v>
      </c>
      <c r="I138" s="409" t="e">
        <f t="shared" ca="1" si="499"/>
        <v>#NAME?</v>
      </c>
      <c r="K138" s="110">
        <f>'1 set'!K138</f>
        <v>0</v>
      </c>
      <c r="L138" s="110" t="str">
        <f>'1 set'!L138</f>
        <v/>
      </c>
      <c r="M138" s="110" t="str">
        <f>'1 set'!M138</f>
        <v/>
      </c>
      <c r="N138" s="110" t="str">
        <f>'1 set'!N138</f>
        <v/>
      </c>
      <c r="O138" s="110" t="str">
        <f>'1 set'!O138</f>
        <v/>
      </c>
      <c r="P138" s="110">
        <f ca="1">'1 set'!P138</f>
        <v>1</v>
      </c>
      <c r="Q138" s="110">
        <f ca="1">'1 set'!Q138</f>
        <v>1</v>
      </c>
      <c r="R138" s="110"/>
      <c r="Y138" s="505" t="s">
        <v>130</v>
      </c>
      <c r="Z138" s="506"/>
      <c r="AA138" s="175">
        <f>SUM(AA132:AA137)</f>
        <v>0</v>
      </c>
      <c r="AB138" s="176">
        <f>SUM(AB132:AB137)</f>
        <v>0</v>
      </c>
      <c r="AC138" s="176">
        <f>SUM(AC132:AC137)</f>
        <v>0</v>
      </c>
      <c r="AD138" s="393"/>
      <c r="AE138" s="393">
        <f t="shared" si="458"/>
        <v>0</v>
      </c>
      <c r="AF138" s="138" t="str">
        <f t="shared" si="459"/>
        <v/>
      </c>
      <c r="AG138" s="175">
        <f>SUM(AG132:AG137)</f>
        <v>0</v>
      </c>
      <c r="AH138" s="176">
        <f>SUM(AH132:AH137)</f>
        <v>0</v>
      </c>
      <c r="AI138" s="176">
        <f>SUM(AI132:AI137)</f>
        <v>0</v>
      </c>
      <c r="AJ138" s="393">
        <f t="shared" si="461"/>
        <v>0</v>
      </c>
      <c r="AK138" s="138" t="str">
        <f t="shared" si="493"/>
        <v/>
      </c>
      <c r="AL138" s="175">
        <f>SUM(AL132:AL137)</f>
        <v>0</v>
      </c>
      <c r="AM138" s="176">
        <f>SUM(AM132:AM137)</f>
        <v>0</v>
      </c>
      <c r="AN138" s="176">
        <f>SUM(AN132:AN137)</f>
        <v>0</v>
      </c>
      <c r="AO138" s="393">
        <f t="shared" si="463"/>
        <v>0</v>
      </c>
      <c r="AP138" s="138" t="str">
        <f t="shared" si="494"/>
        <v/>
      </c>
      <c r="AQ138" s="175">
        <f>SUM(AQ132:AQ137)</f>
        <v>0</v>
      </c>
      <c r="AR138" s="176">
        <f>SUM(AR132:AR137)</f>
        <v>0</v>
      </c>
      <c r="AS138" s="176">
        <f>SUM(AS132:AS137)</f>
        <v>0</v>
      </c>
      <c r="AT138" s="393">
        <f t="shared" si="465"/>
        <v>0</v>
      </c>
      <c r="AU138" s="138" t="str">
        <f t="shared" si="466"/>
        <v/>
      </c>
      <c r="AV138" s="175">
        <f>SUM(AV132:AV137)</f>
        <v>0</v>
      </c>
      <c r="AW138" s="176">
        <f>SUM(AW132:AW137)</f>
        <v>0</v>
      </c>
      <c r="AX138" s="176">
        <f>SUM(AX132:AX137)</f>
        <v>0</v>
      </c>
      <c r="AY138" s="393">
        <f t="shared" si="468"/>
        <v>0</v>
      </c>
      <c r="AZ138" s="138" t="str">
        <f t="shared" si="469"/>
        <v/>
      </c>
      <c r="BA138" s="175">
        <f>SUM(BA132:BA137)</f>
        <v>0</v>
      </c>
      <c r="BB138" s="176">
        <f>SUM(BB132:BB137)</f>
        <v>0</v>
      </c>
      <c r="BC138" s="176">
        <f>SUM(BC132:BC137)</f>
        <v>0</v>
      </c>
      <c r="BD138" s="393">
        <f t="shared" si="471"/>
        <v>0</v>
      </c>
      <c r="BE138" s="138" t="str">
        <f t="shared" si="472"/>
        <v/>
      </c>
      <c r="BF138" s="175">
        <f>SUM(BF132:BF137)</f>
        <v>0</v>
      </c>
      <c r="BG138" s="176">
        <f>SUM(BG132:BG137)</f>
        <v>0</v>
      </c>
      <c r="BH138" s="176">
        <f>SUM(BH132:BH137)</f>
        <v>0</v>
      </c>
      <c r="BI138" s="393">
        <f t="shared" si="474"/>
        <v>0</v>
      </c>
      <c r="BJ138" s="138" t="str">
        <f t="shared" si="475"/>
        <v/>
      </c>
      <c r="BK138" s="505" t="s">
        <v>130</v>
      </c>
      <c r="BL138" s="506"/>
      <c r="BM138" s="175">
        <f>SUM(BM132:BM137)</f>
        <v>0</v>
      </c>
      <c r="BN138" s="176">
        <f>COUNTIFS($L$5:$L$1500,$Y$33,$M$5:$M$1500,$Z138,$N$5:$N$1500,$AA$31,$O$5:$O$1500,$AB$32)</f>
        <v>0</v>
      </c>
      <c r="BO138" s="176">
        <f>SUM(BO132:BO137)</f>
        <v>0</v>
      </c>
      <c r="BP138" s="176"/>
      <c r="BQ138" s="393">
        <f t="shared" si="476"/>
        <v>0</v>
      </c>
      <c r="BR138" s="138" t="str">
        <f t="shared" si="477"/>
        <v/>
      </c>
      <c r="BS138" s="175">
        <f>SUM(BS132:BS137)</f>
        <v>0</v>
      </c>
      <c r="BT138" s="176">
        <f>SUM(BT132:BT137)</f>
        <v>0</v>
      </c>
      <c r="BU138" s="176">
        <f>SUM(BU132:BU137)</f>
        <v>0</v>
      </c>
      <c r="BV138" s="393">
        <f t="shared" si="479"/>
        <v>0</v>
      </c>
      <c r="BW138" s="138" t="str">
        <f t="shared" si="495"/>
        <v/>
      </c>
      <c r="BX138" s="175">
        <f>SUM(BX132:BX137)</f>
        <v>0</v>
      </c>
      <c r="BY138" s="176">
        <f>SUM(BZ132:BZ137)</f>
        <v>0</v>
      </c>
      <c r="BZ138" s="176">
        <f>SUM(BZ132:BZ137)</f>
        <v>0</v>
      </c>
      <c r="CA138" s="393">
        <f t="shared" si="481"/>
        <v>0</v>
      </c>
      <c r="CB138" s="138" t="str">
        <f t="shared" si="496"/>
        <v/>
      </c>
      <c r="CC138" s="175">
        <f>SUM(CC132:CC137)</f>
        <v>0</v>
      </c>
      <c r="CD138" s="176">
        <f>SUM(CD132:CD137)</f>
        <v>0</v>
      </c>
      <c r="CE138" s="176">
        <f>SUM(CE132:CE137)</f>
        <v>0</v>
      </c>
      <c r="CF138" s="393">
        <f t="shared" si="483"/>
        <v>0</v>
      </c>
      <c r="CG138" s="138" t="str">
        <f t="shared" si="497"/>
        <v/>
      </c>
      <c r="CH138" s="175">
        <f>SUM(CH132:CH137)</f>
        <v>0</v>
      </c>
      <c r="CI138" s="176">
        <f>SUM(CI132:CI137)</f>
        <v>0</v>
      </c>
      <c r="CJ138" s="176">
        <f>SUM(CJ132:CJ137)</f>
        <v>0</v>
      </c>
      <c r="CK138" s="393">
        <f t="shared" si="485"/>
        <v>0</v>
      </c>
      <c r="CL138" s="138" t="str">
        <f t="shared" si="486"/>
        <v/>
      </c>
      <c r="CM138" s="187">
        <f>SUM(CM132:CM137)</f>
        <v>0</v>
      </c>
      <c r="CN138" s="188">
        <f>SUM(CN132:CN137)</f>
        <v>0</v>
      </c>
      <c r="CO138" s="188">
        <f>SUM(CO132:CO137)</f>
        <v>0</v>
      </c>
      <c r="CP138" s="374">
        <f t="shared" si="488"/>
        <v>0</v>
      </c>
      <c r="CQ138" s="243" t="str">
        <f t="shared" si="489"/>
        <v/>
      </c>
      <c r="CR138" s="175">
        <f>SUM(CR132:CR137)</f>
        <v>0</v>
      </c>
      <c r="CS138" s="176">
        <f>SUM(CS132:CS137)</f>
        <v>0</v>
      </c>
      <c r="CT138" s="176">
        <f>SUM(CT132:CT137)</f>
        <v>0</v>
      </c>
      <c r="CU138" s="393">
        <f t="shared" si="491"/>
        <v>0</v>
      </c>
      <c r="CV138" s="138" t="str">
        <f t="shared" si="492"/>
        <v/>
      </c>
      <c r="CW138" s="98"/>
    </row>
    <row r="139" spans="3:101" ht="15.75" thickBot="1" x14ac:dyDescent="0.3">
      <c r="C139" s="380">
        <f t="shared" si="498"/>
        <v>0</v>
      </c>
      <c r="I139" s="409" t="e">
        <f t="shared" ca="1" si="499"/>
        <v>#NAME?</v>
      </c>
      <c r="K139" s="110">
        <f>'1 set'!K139</f>
        <v>0</v>
      </c>
      <c r="L139" s="110" t="str">
        <f>'1 set'!L139</f>
        <v/>
      </c>
      <c r="M139" s="110" t="str">
        <f>'1 set'!M139</f>
        <v/>
      </c>
      <c r="N139" s="110" t="str">
        <f>'1 set'!N139</f>
        <v/>
      </c>
      <c r="O139" s="110" t="str">
        <f>'1 set'!O139</f>
        <v/>
      </c>
      <c r="P139" s="110">
        <f ca="1">'1 set'!P139</f>
        <v>1</v>
      </c>
      <c r="Q139" s="110">
        <f ca="1">'1 set'!Q139</f>
        <v>1</v>
      </c>
      <c r="R139" s="110"/>
      <c r="Y139" s="379"/>
      <c r="Z139" s="379"/>
      <c r="AA139" s="499" t="str">
        <f>$G$23</f>
        <v>S</v>
      </c>
      <c r="AB139" s="500"/>
      <c r="AC139" s="500"/>
      <c r="AD139" s="500"/>
      <c r="AE139" s="500"/>
      <c r="AF139" s="501"/>
      <c r="AG139" s="499" t="str">
        <f>$G$24</f>
        <v>R</v>
      </c>
      <c r="AH139" s="500"/>
      <c r="AI139" s="500"/>
      <c r="AJ139" s="500"/>
      <c r="AK139" s="501"/>
      <c r="AL139" s="509" t="str">
        <f>$G$26</f>
        <v>D</v>
      </c>
      <c r="AM139" s="510"/>
      <c r="AN139" s="510"/>
      <c r="AO139" s="510"/>
      <c r="AP139" s="511"/>
      <c r="AQ139" s="499" t="str">
        <f>$G$27</f>
        <v>L</v>
      </c>
      <c r="AR139" s="500"/>
      <c r="AS139" s="500"/>
      <c r="AT139" s="500"/>
      <c r="AU139" s="500"/>
      <c r="AV139" s="499" t="str">
        <f>$G$22</f>
        <v>A</v>
      </c>
      <c r="AW139" s="500"/>
      <c r="AX139" s="500"/>
      <c r="AY139" s="500"/>
      <c r="AZ139" s="500"/>
      <c r="BA139" s="499" t="str">
        <f>$G$32</f>
        <v>X</v>
      </c>
      <c r="BB139" s="500"/>
      <c r="BC139" s="500"/>
      <c r="BD139" s="500"/>
      <c r="BE139" s="501"/>
      <c r="BF139" s="500" t="str">
        <f>$G$25</f>
        <v>B</v>
      </c>
      <c r="BG139" s="500"/>
      <c r="BH139" s="500"/>
      <c r="BI139" s="500"/>
      <c r="BJ139" s="501"/>
      <c r="BK139" s="1"/>
      <c r="BL139" s="27"/>
      <c r="BM139" s="499" t="str">
        <f>$G$23</f>
        <v>S</v>
      </c>
      <c r="BN139" s="500"/>
      <c r="BO139" s="500"/>
      <c r="BP139" s="500"/>
      <c r="BQ139" s="500"/>
      <c r="BR139" s="501"/>
      <c r="BS139" s="499" t="str">
        <f>$G$24</f>
        <v>R</v>
      </c>
      <c r="BT139" s="500"/>
      <c r="BU139" s="500"/>
      <c r="BV139" s="500"/>
      <c r="BW139" s="501"/>
      <c r="BX139" s="499" t="str">
        <f>$G$26</f>
        <v>D</v>
      </c>
      <c r="BY139" s="500"/>
      <c r="BZ139" s="500"/>
      <c r="CA139" s="500"/>
      <c r="CB139" s="501"/>
      <c r="CC139" s="499" t="str">
        <f>$G$27</f>
        <v>L</v>
      </c>
      <c r="CD139" s="500"/>
      <c r="CE139" s="500"/>
      <c r="CF139" s="500"/>
      <c r="CG139" s="500"/>
      <c r="CH139" s="499" t="str">
        <f>$G$22</f>
        <v>A</v>
      </c>
      <c r="CI139" s="500"/>
      <c r="CJ139" s="500"/>
      <c r="CK139" s="500"/>
      <c r="CL139" s="501"/>
      <c r="CM139" s="500" t="str">
        <f>$G$32</f>
        <v>X</v>
      </c>
      <c r="CN139" s="500"/>
      <c r="CO139" s="500"/>
      <c r="CP139" s="500"/>
      <c r="CQ139" s="501"/>
      <c r="CR139" s="500" t="str">
        <f>$G$25</f>
        <v>B</v>
      </c>
      <c r="CS139" s="500"/>
      <c r="CT139" s="500"/>
      <c r="CU139" s="500"/>
      <c r="CV139" s="501"/>
      <c r="CW139" s="31"/>
    </row>
    <row r="140" spans="3:101" ht="15.75" thickBot="1" x14ac:dyDescent="0.3">
      <c r="C140" s="380">
        <f t="shared" si="498"/>
        <v>0</v>
      </c>
      <c r="I140" s="409" t="e">
        <f t="shared" ca="1" si="499"/>
        <v>#NAME?</v>
      </c>
      <c r="K140" s="110">
        <f>'1 set'!K140</f>
        <v>0</v>
      </c>
      <c r="L140" s="110" t="str">
        <f>'1 set'!L140</f>
        <v/>
      </c>
      <c r="M140" s="110" t="str">
        <f>'1 set'!M140</f>
        <v/>
      </c>
      <c r="N140" s="110" t="str">
        <f>'1 set'!N140</f>
        <v/>
      </c>
      <c r="O140" s="110" t="str">
        <f>'1 set'!O140</f>
        <v/>
      </c>
      <c r="P140" s="110">
        <f ca="1">'1 set'!P140</f>
        <v>1</v>
      </c>
      <c r="Q140" s="110">
        <f ca="1">'1 set'!Q140</f>
        <v>1</v>
      </c>
      <c r="R140" s="110"/>
      <c r="Y140" s="379"/>
      <c r="Z140" s="125" t="s">
        <v>127</v>
      </c>
      <c r="AA140" s="176" t="str">
        <f>$G$29</f>
        <v>P</v>
      </c>
      <c r="AB140" s="170" t="str">
        <f>$G$31</f>
        <v>C</v>
      </c>
      <c r="AC140" s="170" t="str">
        <f>$G$28</f>
        <v>E</v>
      </c>
      <c r="AD140" s="97"/>
      <c r="AE140" s="392" t="s">
        <v>10</v>
      </c>
      <c r="AF140" s="119" t="s">
        <v>128</v>
      </c>
      <c r="AG140" s="175" t="str">
        <f>$G$30</f>
        <v>EX</v>
      </c>
      <c r="AH140" s="176" t="str">
        <f>$G$31</f>
        <v>C</v>
      </c>
      <c r="AI140" s="176" t="str">
        <f>$G$28</f>
        <v>E</v>
      </c>
      <c r="AJ140" s="393" t="s">
        <v>10</v>
      </c>
      <c r="AK140" s="138" t="s">
        <v>128</v>
      </c>
      <c r="AL140" s="175" t="str">
        <f>$G$30</f>
        <v>EX</v>
      </c>
      <c r="AM140" s="176" t="str">
        <f>$G$31</f>
        <v>C</v>
      </c>
      <c r="AN140" s="176" t="str">
        <f>$G$28</f>
        <v>E</v>
      </c>
      <c r="AO140" s="161" t="s">
        <v>10</v>
      </c>
      <c r="AP140" s="138" t="s">
        <v>128</v>
      </c>
      <c r="AQ140" s="175" t="str">
        <f>$G$30</f>
        <v>EX</v>
      </c>
      <c r="AR140" s="176" t="str">
        <f>$G$31</f>
        <v>C</v>
      </c>
      <c r="AS140" s="176" t="str">
        <f>$G$28</f>
        <v>E</v>
      </c>
      <c r="AT140" s="393" t="s">
        <v>10</v>
      </c>
      <c r="AU140" s="155" t="s">
        <v>128</v>
      </c>
      <c r="AV140" s="175" t="str">
        <f>$G$29</f>
        <v>P</v>
      </c>
      <c r="AW140" s="176" t="str">
        <f>$G$31</f>
        <v>C</v>
      </c>
      <c r="AX140" s="176" t="str">
        <f>$G$28</f>
        <v>E</v>
      </c>
      <c r="AY140" s="393" t="s">
        <v>10</v>
      </c>
      <c r="AZ140" s="138" t="s">
        <v>128</v>
      </c>
      <c r="BA140" s="176" t="str">
        <f>$G$29</f>
        <v>P</v>
      </c>
      <c r="BB140" s="176" t="str">
        <f>$G$31</f>
        <v>C</v>
      </c>
      <c r="BC140" s="176" t="str">
        <f>$G$28</f>
        <v>E</v>
      </c>
      <c r="BD140" s="393" t="s">
        <v>10</v>
      </c>
      <c r="BE140" s="138" t="s">
        <v>128</v>
      </c>
      <c r="BF140" s="176" t="str">
        <f>$G$29</f>
        <v>P</v>
      </c>
      <c r="BG140" s="170" t="str">
        <f>$G$31</f>
        <v>C</v>
      </c>
      <c r="BH140" s="170" t="str">
        <f>$G$28</f>
        <v>E</v>
      </c>
      <c r="BI140" s="392" t="s">
        <v>10</v>
      </c>
      <c r="BJ140" s="138" t="s">
        <v>128</v>
      </c>
      <c r="BK140" s="1"/>
      <c r="BL140" s="125" t="s">
        <v>127</v>
      </c>
      <c r="BM140" s="176" t="str">
        <f>$G$29</f>
        <v>P</v>
      </c>
      <c r="BN140" s="170" t="str">
        <f>$G$31</f>
        <v>C</v>
      </c>
      <c r="BO140" s="170" t="str">
        <f>$G$28</f>
        <v>E</v>
      </c>
      <c r="BP140" s="97"/>
      <c r="BQ140" s="392" t="s">
        <v>10</v>
      </c>
      <c r="BR140" s="119" t="s">
        <v>128</v>
      </c>
      <c r="BS140" s="175" t="str">
        <f>$G$30</f>
        <v>EX</v>
      </c>
      <c r="BT140" s="176" t="str">
        <f>$G$31</f>
        <v>C</v>
      </c>
      <c r="BU140" s="176" t="str">
        <f>$G$28</f>
        <v>E</v>
      </c>
      <c r="BV140" s="393" t="s">
        <v>10</v>
      </c>
      <c r="BW140" s="138" t="s">
        <v>128</v>
      </c>
      <c r="BX140" s="175" t="str">
        <f>$G$30</f>
        <v>EX</v>
      </c>
      <c r="BY140" s="176" t="str">
        <f>$G$31</f>
        <v>C</v>
      </c>
      <c r="BZ140" s="176" t="str">
        <f>$G$28</f>
        <v>E</v>
      </c>
      <c r="CA140" s="161" t="s">
        <v>10</v>
      </c>
      <c r="CB140" s="138" t="s">
        <v>128</v>
      </c>
      <c r="CC140" s="175" t="str">
        <f>$G$30</f>
        <v>EX</v>
      </c>
      <c r="CD140" s="176" t="str">
        <f>$G$31</f>
        <v>C</v>
      </c>
      <c r="CE140" s="176" t="str">
        <f>$G$28</f>
        <v>E</v>
      </c>
      <c r="CF140" s="393" t="s">
        <v>10</v>
      </c>
      <c r="CG140" s="155" t="s">
        <v>128</v>
      </c>
      <c r="CH140" s="175" t="str">
        <f>$G$29</f>
        <v>P</v>
      </c>
      <c r="CI140" s="176" t="str">
        <f>$G$31</f>
        <v>C</v>
      </c>
      <c r="CJ140" s="176" t="str">
        <f>$G$28</f>
        <v>E</v>
      </c>
      <c r="CK140" s="393" t="s">
        <v>10</v>
      </c>
      <c r="CL140" s="138" t="s">
        <v>128</v>
      </c>
      <c r="CM140" s="176" t="str">
        <f>$G$29</f>
        <v>P</v>
      </c>
      <c r="CN140" s="170" t="str">
        <f>$G$31</f>
        <v>C</v>
      </c>
      <c r="CO140" s="170" t="str">
        <f>$G$28</f>
        <v>E</v>
      </c>
      <c r="CP140" s="393" t="s">
        <v>10</v>
      </c>
      <c r="CQ140" s="138" t="s">
        <v>128</v>
      </c>
      <c r="CR140" s="176" t="str">
        <f>$G$29</f>
        <v>P</v>
      </c>
      <c r="CS140" s="170" t="str">
        <f>$G$31</f>
        <v>C</v>
      </c>
      <c r="CT140" s="170" t="str">
        <f>$G$28</f>
        <v>E</v>
      </c>
      <c r="CU140" s="392" t="s">
        <v>10</v>
      </c>
      <c r="CV140" s="138" t="s">
        <v>128</v>
      </c>
      <c r="CW140" s="329"/>
    </row>
    <row r="141" spans="3:101" ht="15.75" customHeight="1" x14ac:dyDescent="0.25">
      <c r="C141" s="380">
        <f t="shared" si="498"/>
        <v>0</v>
      </c>
      <c r="I141" s="409" t="e">
        <f t="shared" ca="1" si="499"/>
        <v>#NAME?</v>
      </c>
      <c r="K141" s="110">
        <f>'1 set'!K141</f>
        <v>0</v>
      </c>
      <c r="L141" s="110" t="str">
        <f>'1 set'!L141</f>
        <v/>
      </c>
      <c r="M141" s="110" t="str">
        <f>'1 set'!M141</f>
        <v/>
      </c>
      <c r="N141" s="110" t="str">
        <f>'1 set'!N141</f>
        <v/>
      </c>
      <c r="O141" s="110" t="str">
        <f>'1 set'!O141</f>
        <v/>
      </c>
      <c r="P141" s="110">
        <f ca="1">'1 set'!P141</f>
        <v>1</v>
      </c>
      <c r="Q141" s="110">
        <f ca="1">'1 set'!Q141</f>
        <v>1</v>
      </c>
      <c r="R141" s="110"/>
      <c r="Y141" s="512">
        <f>F16</f>
        <v>0</v>
      </c>
      <c r="Z141" s="391">
        <v>1</v>
      </c>
      <c r="AA141" s="172">
        <f>COUNTIFS($L$5:$L$1500,$Y$141,$M$5:$M$1500,$Z$33,$N$5:$N$1500,$AA$31,$O$5:$O$1500,$AA$32)</f>
        <v>0</v>
      </c>
      <c r="AB141" s="172">
        <f>COUNTIFS($L$5:$L$1500,$Y$141,$M$5:$M$1500,$Z$33,$N$5:$N$1500,$AA$31,$O$5:$O$1500,AB$32)</f>
        <v>0</v>
      </c>
      <c r="AC141" s="172">
        <f>COUNTIFS($L$5:$L$1500,$Y$141,$M$5:$M$1500,$Z$33,$N$5:$N$1500,$AA$31,$O$5:$O$1500,AC$32)</f>
        <v>0</v>
      </c>
      <c r="AD141" s="97"/>
      <c r="AE141" s="97">
        <f t="shared" ref="AE141:AE147" si="500">SUM(AA141:AC141)</f>
        <v>0</v>
      </c>
      <c r="AF141" s="397" t="str">
        <f t="shared" ref="AF141:AF147" si="501">IF(AE141=0,"",((AA141*4)+(AB141*2)+(AC141*0))/AE141)</f>
        <v/>
      </c>
      <c r="AG141" s="174">
        <f>COUNTIFS($L$5:$L$1500,$Y$141,$M$5:$M$1500,$Z$33,$N$5:$N$1500,$AG$31,$O$5:$O$1500,AG$32)</f>
        <v>0</v>
      </c>
      <c r="AH141" s="174">
        <f t="shared" ref="AH141:AI146" si="502">COUNTIFS($L$5:$L$1500,$Y$141,$M$5:$M$1500,$Z141,$N$5:$N$1500,$AG$31,$O$5:$O$1500,AH$32)</f>
        <v>0</v>
      </c>
      <c r="AI141" s="174">
        <f t="shared" si="502"/>
        <v>0</v>
      </c>
      <c r="AJ141" s="97">
        <f t="shared" ref="AJ141:AJ147" si="503">SUM(AG141:AI141)</f>
        <v>0</v>
      </c>
      <c r="AK141" s="397" t="str">
        <f>IF(AJ141=0,"",((AG141*3)+(AH141*1.5)+(AI141*0))/AJ141)</f>
        <v/>
      </c>
      <c r="AL141" s="181">
        <f t="shared" ref="AL141:AN146" si="504">COUNTIFS($L$5:$L$1500,$Y$141,$M$5:$M$1500,$Z141,$N$5:$N$1500,$AL$31,$O$5:$O$1500,AL$32)</f>
        <v>0</v>
      </c>
      <c r="AM141" s="174">
        <f t="shared" si="504"/>
        <v>0</v>
      </c>
      <c r="AN141" s="174">
        <f t="shared" si="504"/>
        <v>0</v>
      </c>
      <c r="AO141" s="97">
        <f t="shared" ref="AO141:AO147" si="505">SUM(AL141:AN141)</f>
        <v>0</v>
      </c>
      <c r="AP141" s="397" t="str">
        <f>IF(AO141=0,"",((AL141*3)+(AM141*1.5)+(AN141*0))/AO141)</f>
        <v/>
      </c>
      <c r="AQ141" s="174">
        <f t="shared" ref="AQ141:AS146" si="506">COUNTIFS($L$5:$L$1500,$Y$141,$M$5:$M$1500,$Z141,$N$5:$N$1500,$AQ$31,$O$5:$O$1500,AQ$32)</f>
        <v>0</v>
      </c>
      <c r="AR141" s="174">
        <f t="shared" si="506"/>
        <v>0</v>
      </c>
      <c r="AS141" s="174">
        <f t="shared" si="506"/>
        <v>0</v>
      </c>
      <c r="AT141" s="97">
        <f t="shared" ref="AT141:AT147" si="507">SUM(AQ141:AS141)</f>
        <v>0</v>
      </c>
      <c r="AU141" s="397" t="str">
        <f t="shared" ref="AU141:AU147" si="508">IF(AT141=0,"",((AQ141*3)+(AR141*1.5)+(AT141*0))/AT141)</f>
        <v/>
      </c>
      <c r="AV141" s="185">
        <f t="shared" ref="AV141:AX146" si="509">COUNTIFS($L$5:$L$1500,$Y$141,$M$5:$M$1500,$Z141,$N$5:$N$1500,$AV$31,$O$5:$O$1500,AV$32)</f>
        <v>0</v>
      </c>
      <c r="AW141" s="172">
        <f t="shared" si="509"/>
        <v>0</v>
      </c>
      <c r="AX141" s="172">
        <f t="shared" si="509"/>
        <v>0</v>
      </c>
      <c r="AY141" s="97">
        <f t="shared" ref="AY141:AY147" si="510">SUM(AV141:AX141)</f>
        <v>0</v>
      </c>
      <c r="AZ141" s="397" t="str">
        <f t="shared" ref="AZ141:AZ147" si="511">IF(AY141=0,"",((AV141*4)+(AW141*2)+(AX141*0))/AY141)</f>
        <v/>
      </c>
      <c r="BA141" s="181">
        <f t="shared" ref="BA141:BC146" si="512">COUNTIFS($L$5:$L$1500,$Y$141,$M$5:$M$1500,$Z141,$N$5:$N$1500,$BA$31,$O$5:$O$1500,BA$32)</f>
        <v>0</v>
      </c>
      <c r="BB141" s="174">
        <f t="shared" si="512"/>
        <v>0</v>
      </c>
      <c r="BC141" s="174">
        <f t="shared" si="512"/>
        <v>0</v>
      </c>
      <c r="BD141" s="409">
        <f t="shared" ref="BD141:BD147" si="513">SUM(BA141:BC141)</f>
        <v>0</v>
      </c>
      <c r="BE141" s="399" t="str">
        <f t="shared" ref="BE141:BE147" si="514">IF(BD141=0,"",((BA141*4)+(BB141*2)+(BC141*0))/BD141)</f>
        <v/>
      </c>
      <c r="BF141" s="185">
        <f t="shared" ref="BF141:BH146" si="515">COUNTIFS($L$5:$L$1500,$Y$141,$M$5:$M$1500,$Z141,$N$5:$N$1500,$BF$31,$O$5:$O$1500,BF$32)</f>
        <v>0</v>
      </c>
      <c r="BG141" s="172">
        <f t="shared" si="515"/>
        <v>0</v>
      </c>
      <c r="BH141" s="172">
        <f t="shared" si="515"/>
        <v>0</v>
      </c>
      <c r="BI141" s="97">
        <f t="shared" ref="BI141:BI147" si="516">SUM(BF141:BH141)</f>
        <v>0</v>
      </c>
      <c r="BJ141" s="397" t="str">
        <f t="shared" ref="BJ141:BJ147" si="517">IF(BI141=0,"",((BF141*4)+(BG141*2)+(BH141*0))/BI141)</f>
        <v/>
      </c>
      <c r="BK141" s="512">
        <f>H17</f>
        <v>0</v>
      </c>
      <c r="BL141" s="404">
        <v>1</v>
      </c>
      <c r="BM141" s="172">
        <f>COUNTIFS($L$5:$L$1500,$BK$33,$M$5:$M$1500,$Z$33,$N$5:$N$1500,$AA$31,$O$5:$O$1500,$AA$32)</f>
        <v>0</v>
      </c>
      <c r="BN141" s="172">
        <f>COUNTIFS($L$5:$L$1500,$BK$33,$M$5:$M$1500,$Z$33,$N$5:$N$1500,$AA$31,$O$5:$O$1500,BN$32)</f>
        <v>0</v>
      </c>
      <c r="BO141" s="172">
        <f>COUNTIFS($L$5:$L$1500,$BK$33,$M$5:$M$1500,$Z$33,$N$5:$N$1500,$AA$31,$O$5:$O$1500,BO$32)</f>
        <v>0</v>
      </c>
      <c r="BP141" s="172"/>
      <c r="BQ141" s="97">
        <f t="shared" ref="BQ141:BQ147" si="518">SUM(BM141:BO141)</f>
        <v>0</v>
      </c>
      <c r="BR141" s="397" t="str">
        <f t="shared" ref="BR141:BR147" si="519">IF(BQ141=0,"",((BM141*4)+(BN141*2)+(BO141*0))/BQ141)</f>
        <v/>
      </c>
      <c r="BS141" s="174">
        <f>COUNTIFS($L$5:$L$1500,$BK$33,$M$5:$M$1500,$Z$33,$N$5:$N$1500,$AG$31,$O$5:$O$1500,BS$32)</f>
        <v>0</v>
      </c>
      <c r="BT141" s="174">
        <f t="shared" ref="BT141:BU146" si="520">COUNTIFS($L$5:$L$1500,$BK$33,$M$5:$M$1500,$Z141,$N$5:$N$1500,$AG$31,$O$5:$O$1500,BT$32)</f>
        <v>0</v>
      </c>
      <c r="BU141" s="174">
        <f t="shared" si="520"/>
        <v>0</v>
      </c>
      <c r="BV141" s="97">
        <f t="shared" ref="BV141:BV147" si="521">SUM(BS141:BU141)</f>
        <v>0</v>
      </c>
      <c r="BW141" s="397" t="str">
        <f>IF(BV141=0,"",((BS141*3)+(BT141*1.5)+(BU141*0))/BV141)</f>
        <v/>
      </c>
      <c r="BX141" s="174">
        <f t="shared" ref="BX141:BZ146" si="522">COUNTIFS($L$5:$L$1500,$BK$33,$M$5:$M$1500,$Z141,$N$5:$N$1500,$AL$31,$O$5:$O$1500,BX$32)</f>
        <v>0</v>
      </c>
      <c r="BY141" s="174">
        <f t="shared" si="522"/>
        <v>0</v>
      </c>
      <c r="BZ141" s="174">
        <f t="shared" si="522"/>
        <v>0</v>
      </c>
      <c r="CA141" s="97">
        <f t="shared" ref="CA141:CA147" si="523">SUM(BX141:BZ141)</f>
        <v>0</v>
      </c>
      <c r="CB141" s="397" t="str">
        <f>IF(CA141=0,"",((BX141*3)+(BY141*1.5)+(BZ141*0))/CA141)</f>
        <v/>
      </c>
      <c r="CC141" s="174">
        <f t="shared" ref="CC141:CE146" si="524">COUNTIFS($L$5:$L$1500,$BK$33,$M$5:$M$1500,$Z141,$N$5:$N$1500,$AQ$31,$O$5:$O$1500,CC$32)</f>
        <v>0</v>
      </c>
      <c r="CD141" s="174">
        <f t="shared" si="524"/>
        <v>0</v>
      </c>
      <c r="CE141" s="174">
        <f t="shared" si="524"/>
        <v>0</v>
      </c>
      <c r="CF141" s="97">
        <f t="shared" ref="CF141:CF147" si="525">SUM(CC141:CE141)</f>
        <v>0</v>
      </c>
      <c r="CG141" s="397" t="str">
        <f>IF(CF141=0,"",((CC141*3)+(CD141*1.5)+(CE141*0))/CF141)</f>
        <v/>
      </c>
      <c r="CH141" s="185">
        <f t="shared" ref="CH141:CJ146" si="526">COUNTIFS($L$5:$L$1500,$BK$33,$M$5:$M$1500,$Z141,$N$5:$N$1500,$AV$31,$O$5:$O$1500,CH$32)</f>
        <v>0</v>
      </c>
      <c r="CI141" s="172">
        <f t="shared" si="526"/>
        <v>0</v>
      </c>
      <c r="CJ141" s="172">
        <f t="shared" si="526"/>
        <v>0</v>
      </c>
      <c r="CK141" s="97">
        <f t="shared" ref="CK141:CK147" si="527">SUM(CH141:CJ141)</f>
        <v>0</v>
      </c>
      <c r="CL141" s="400" t="str">
        <f t="shared" ref="CL141:CL147" si="528">IF(CK141=0,"",((CH141*4)+(CI141*2)+(CJ141*0))/CK141)</f>
        <v/>
      </c>
      <c r="CM141" s="185">
        <f t="shared" ref="CM141:CO146" si="529">COUNTIFS($L$5:$L$1500,$BK$33,$M$5:$M$1500,$Z141,$N$5:$N$1500,$BA$31,$O$5:$O$1500,CM$32)</f>
        <v>0</v>
      </c>
      <c r="CN141" s="172">
        <f t="shared" si="529"/>
        <v>0</v>
      </c>
      <c r="CO141" s="172">
        <f t="shared" si="529"/>
        <v>0</v>
      </c>
      <c r="CP141" s="97">
        <f t="shared" ref="CP141:CP147" si="530">SUM(CM141:CO141)</f>
        <v>0</v>
      </c>
      <c r="CQ141" s="397" t="str">
        <f t="shared" ref="CQ141:CQ147" si="531">IF(CP141=0,"",((CM141*4)+(CN141*2)+(CO141*0))/CP141)</f>
        <v/>
      </c>
      <c r="CR141" s="172">
        <f t="shared" ref="CR141:CT146" si="532">COUNTIFS($L$5:$L$1500,$BK$33,$M$5:$M$1500,$Z141,$N$5:$N$1500,$BF$31,$O$5:$O$1500,CR$32)</f>
        <v>0</v>
      </c>
      <c r="CS141" s="172">
        <f t="shared" si="532"/>
        <v>0</v>
      </c>
      <c r="CT141" s="172">
        <f t="shared" si="532"/>
        <v>0</v>
      </c>
      <c r="CU141" s="97">
        <f t="shared" ref="CU141:CU147" si="533">SUM(CR141:CT141)</f>
        <v>0</v>
      </c>
      <c r="CV141" s="397" t="str">
        <f t="shared" ref="CV141:CV147" si="534">IF(CU141=0,"",((CR141*4)+(CS141*2)+(CT141*0))/CU141)</f>
        <v/>
      </c>
      <c r="CW141" s="98"/>
    </row>
    <row r="142" spans="3:101" x14ac:dyDescent="0.25">
      <c r="C142" s="380">
        <f t="shared" si="498"/>
        <v>0</v>
      </c>
      <c r="I142" s="409" t="e">
        <f t="shared" ca="1" si="499"/>
        <v>#NAME?</v>
      </c>
      <c r="K142" s="110">
        <f>'1 set'!K142</f>
        <v>0</v>
      </c>
      <c r="L142" s="110" t="str">
        <f>'1 set'!L142</f>
        <v/>
      </c>
      <c r="M142" s="110" t="str">
        <f>'1 set'!M142</f>
        <v/>
      </c>
      <c r="N142" s="110" t="str">
        <f>'1 set'!N142</f>
        <v/>
      </c>
      <c r="O142" s="110" t="str">
        <f>'1 set'!O142</f>
        <v/>
      </c>
      <c r="P142" s="110">
        <f ca="1">'1 set'!P142</f>
        <v>1</v>
      </c>
      <c r="Q142" s="110">
        <f ca="1">'1 set'!Q142</f>
        <v>1</v>
      </c>
      <c r="R142" s="110"/>
      <c r="Y142" s="513"/>
      <c r="Z142" s="129">
        <v>2</v>
      </c>
      <c r="AA142" s="173">
        <f>COUNTIFS($L$5:$L$1500,$Y$141,$M$5:$M$1500,$Z142,$N$5:$N$1500,$AA$31,$O$5:$O$1500,$AA$32)</f>
        <v>0</v>
      </c>
      <c r="AB142" s="173">
        <f>COUNTIFS($L$5:$L$1500,$Y$141,$M$5:$M$1500,$Z142,$N$5:$N$1500,$AA$31,$O$5:$O$1500,$AB$32)</f>
        <v>0</v>
      </c>
      <c r="AC142" s="173">
        <f>COUNTIFS($L$5:$L$1500,$Y$141,$M$5:$M$1500,$Z142,$N$5:$N$1500,$AA$31,$O$5:$O$1500,$AC$32)</f>
        <v>0</v>
      </c>
      <c r="AD142" s="130"/>
      <c r="AE142" s="130">
        <f t="shared" si="500"/>
        <v>0</v>
      </c>
      <c r="AF142" s="137" t="str">
        <f t="shared" si="501"/>
        <v/>
      </c>
      <c r="AG142" s="173">
        <f>COUNTIFS($L$5:$L$1500,$Y$141,$M$5:$M$1500,$Z142,$N$5:$N$1500,$AG$31,$O$5:$O$1500,AG$32)</f>
        <v>0</v>
      </c>
      <c r="AH142" s="173">
        <f t="shared" si="502"/>
        <v>0</v>
      </c>
      <c r="AI142" s="173">
        <f t="shared" si="502"/>
        <v>0</v>
      </c>
      <c r="AJ142" s="130">
        <f t="shared" si="503"/>
        <v>0</v>
      </c>
      <c r="AK142" s="137" t="str">
        <f t="shared" ref="AK142:AK147" si="535">IF(AJ142=0,"",((AG142*3)+(AH142*1.5)+(AI142*0))/AJ142)</f>
        <v/>
      </c>
      <c r="AL142" s="182">
        <f t="shared" si="504"/>
        <v>0</v>
      </c>
      <c r="AM142" s="173">
        <f t="shared" si="504"/>
        <v>0</v>
      </c>
      <c r="AN142" s="173">
        <f t="shared" si="504"/>
        <v>0</v>
      </c>
      <c r="AO142" s="130">
        <f t="shared" si="505"/>
        <v>0</v>
      </c>
      <c r="AP142" s="137" t="str">
        <f t="shared" ref="AP142:AP147" si="536">IF(AO142=0,"",((AL142*3)+(AM142*1.5)+(AN142*0))/AO142)</f>
        <v/>
      </c>
      <c r="AQ142" s="173">
        <f t="shared" si="506"/>
        <v>0</v>
      </c>
      <c r="AR142" s="173">
        <f t="shared" si="506"/>
        <v>0</v>
      </c>
      <c r="AS142" s="173">
        <f t="shared" si="506"/>
        <v>0</v>
      </c>
      <c r="AT142" s="130">
        <f t="shared" si="507"/>
        <v>0</v>
      </c>
      <c r="AU142" s="137" t="str">
        <f t="shared" si="508"/>
        <v/>
      </c>
      <c r="AV142" s="182">
        <f t="shared" si="509"/>
        <v>0</v>
      </c>
      <c r="AW142" s="173">
        <f t="shared" si="509"/>
        <v>0</v>
      </c>
      <c r="AX142" s="173">
        <f t="shared" si="509"/>
        <v>0</v>
      </c>
      <c r="AY142" s="130">
        <f t="shared" si="510"/>
        <v>0</v>
      </c>
      <c r="AZ142" s="137" t="str">
        <f t="shared" si="511"/>
        <v/>
      </c>
      <c r="BA142" s="182">
        <f t="shared" si="512"/>
        <v>0</v>
      </c>
      <c r="BB142" s="173">
        <f t="shared" si="512"/>
        <v>0</v>
      </c>
      <c r="BC142" s="173">
        <f t="shared" si="512"/>
        <v>0</v>
      </c>
      <c r="BD142" s="130">
        <f t="shared" si="513"/>
        <v>0</v>
      </c>
      <c r="BE142" s="137" t="str">
        <f t="shared" si="514"/>
        <v/>
      </c>
      <c r="BF142" s="182">
        <f t="shared" si="515"/>
        <v>0</v>
      </c>
      <c r="BG142" s="173">
        <f t="shared" si="515"/>
        <v>0</v>
      </c>
      <c r="BH142" s="173">
        <f t="shared" si="515"/>
        <v>0</v>
      </c>
      <c r="BI142" s="130">
        <f t="shared" si="516"/>
        <v>0</v>
      </c>
      <c r="BJ142" s="137" t="str">
        <f t="shared" si="517"/>
        <v/>
      </c>
      <c r="BK142" s="513"/>
      <c r="BL142" s="126">
        <v>2</v>
      </c>
      <c r="BM142" s="236">
        <f>COUNTIFS($L$5:$L$1500,$BK$33,$M$5:$M$1500,$Z142,$N$5:$N$1500,$AA$31,$O$5:$O$1500,$AA$32)</f>
        <v>0</v>
      </c>
      <c r="BN142" s="236">
        <f>COUNTIFS($L$5:$L$1500,$BK$33,$M$5:$M$1500,$Z142,$N$5:$N$1500,$AA$31,$O$5:$O$1500,$AB$32)</f>
        <v>0</v>
      </c>
      <c r="BO142" s="236">
        <f>COUNTIFS($L$5:$L$1500,$BK$33,$M$5:$M$1500,$Z142,$N$5:$N$1500,$AA$31,$O$5:$O$1500,$AC$32)</f>
        <v>0</v>
      </c>
      <c r="BP142" s="236"/>
      <c r="BQ142" s="233">
        <f t="shared" si="518"/>
        <v>0</v>
      </c>
      <c r="BR142" s="240" t="str">
        <f t="shared" si="519"/>
        <v/>
      </c>
      <c r="BS142" s="236">
        <f>COUNTIFS($L$5:$L$1500,$BK$33,$M$5:$M$1500,$Z142,$N$5:$N$1500,$AG$31,$O$5:$O$1500,BS$32)</f>
        <v>0</v>
      </c>
      <c r="BT142" s="236">
        <f t="shared" si="520"/>
        <v>0</v>
      </c>
      <c r="BU142" s="236">
        <f t="shared" si="520"/>
        <v>0</v>
      </c>
      <c r="BV142" s="233">
        <f t="shared" si="521"/>
        <v>0</v>
      </c>
      <c r="BW142" s="240" t="str">
        <f t="shared" ref="BW142:BW147" si="537">IF(BV142=0,"",((BS142*3)+(BT142*1.5)+(BU142*0))/BV142)</f>
        <v/>
      </c>
      <c r="BX142" s="236">
        <f t="shared" si="522"/>
        <v>0</v>
      </c>
      <c r="BY142" s="236">
        <f t="shared" si="522"/>
        <v>0</v>
      </c>
      <c r="BZ142" s="236">
        <f t="shared" si="522"/>
        <v>0</v>
      </c>
      <c r="CA142" s="233">
        <f t="shared" si="523"/>
        <v>0</v>
      </c>
      <c r="CB142" s="240" t="str">
        <f t="shared" ref="CB142:CB147" si="538">IF(CA142=0,"",((BX142*3)+(BY142*1.5)+(BZ142*0))/CA142)</f>
        <v/>
      </c>
      <c r="CC142" s="236">
        <f t="shared" si="524"/>
        <v>0</v>
      </c>
      <c r="CD142" s="236">
        <f t="shared" si="524"/>
        <v>0</v>
      </c>
      <c r="CE142" s="236">
        <f t="shared" si="524"/>
        <v>0</v>
      </c>
      <c r="CF142" s="233">
        <f t="shared" si="525"/>
        <v>0</v>
      </c>
      <c r="CG142" s="240" t="str">
        <f t="shared" ref="CG142:CG147" si="539">IF(CF142=0,"",((CC142*3)+(CD142*1.5)+(CE142*0))/CF142)</f>
        <v/>
      </c>
      <c r="CH142" s="237">
        <f t="shared" si="526"/>
        <v>0</v>
      </c>
      <c r="CI142" s="236">
        <f t="shared" si="526"/>
        <v>0</v>
      </c>
      <c r="CJ142" s="236">
        <f t="shared" si="526"/>
        <v>0</v>
      </c>
      <c r="CK142" s="233">
        <f t="shared" si="527"/>
        <v>0</v>
      </c>
      <c r="CL142" s="242" t="str">
        <f t="shared" si="528"/>
        <v/>
      </c>
      <c r="CM142" s="237">
        <f t="shared" si="529"/>
        <v>0</v>
      </c>
      <c r="CN142" s="236">
        <f t="shared" si="529"/>
        <v>0</v>
      </c>
      <c r="CO142" s="236">
        <f t="shared" si="529"/>
        <v>0</v>
      </c>
      <c r="CP142" s="233">
        <f t="shared" si="530"/>
        <v>0</v>
      </c>
      <c r="CQ142" s="240" t="str">
        <f t="shared" si="531"/>
        <v/>
      </c>
      <c r="CR142" s="236">
        <f t="shared" si="532"/>
        <v>0</v>
      </c>
      <c r="CS142" s="236">
        <f t="shared" si="532"/>
        <v>0</v>
      </c>
      <c r="CT142" s="236">
        <f t="shared" si="532"/>
        <v>0</v>
      </c>
      <c r="CU142" s="233">
        <f t="shared" si="533"/>
        <v>0</v>
      </c>
      <c r="CV142" s="240" t="str">
        <f t="shared" si="534"/>
        <v/>
      </c>
      <c r="CW142" s="98"/>
    </row>
    <row r="143" spans="3:101" x14ac:dyDescent="0.25">
      <c r="C143" s="380">
        <f t="shared" si="498"/>
        <v>0</v>
      </c>
      <c r="I143" s="409" t="e">
        <f t="shared" ca="1" si="499"/>
        <v>#NAME?</v>
      </c>
      <c r="K143" s="110">
        <f>'1 set'!K143</f>
        <v>0</v>
      </c>
      <c r="L143" s="110" t="str">
        <f>'1 set'!L143</f>
        <v/>
      </c>
      <c r="M143" s="110" t="str">
        <f>'1 set'!M143</f>
        <v/>
      </c>
      <c r="N143" s="110" t="str">
        <f>'1 set'!N143</f>
        <v/>
      </c>
      <c r="O143" s="110" t="str">
        <f>'1 set'!O143</f>
        <v/>
      </c>
      <c r="P143" s="110">
        <f ca="1">'1 set'!P143</f>
        <v>1</v>
      </c>
      <c r="Q143" s="110">
        <f ca="1">'1 set'!Q143</f>
        <v>1</v>
      </c>
      <c r="R143" s="110"/>
      <c r="Y143" s="513"/>
      <c r="Z143" s="111">
        <v>3</v>
      </c>
      <c r="AA143" s="174">
        <f>COUNTIFS($L$5:$L$1500,$Y$141,$M$5:$M$1500,$Z143,$N$5:$N$1500,$AA$31,$O$5:$O$1500,$AA$32)</f>
        <v>0</v>
      </c>
      <c r="AB143" s="174">
        <f>COUNTIFS($L$5:$L$1500,$Y$141,$M$5:$M$1500,$Z143,$N$5:$N$1500,$AA$31,$O$5:$O$1500,$AB$32)</f>
        <v>0</v>
      </c>
      <c r="AC143" s="174">
        <f>COUNTIFS($L$5:$L$1500,$Y$141,$M$5:$M$1500,$Z143,$N$5:$N$1500,$AA$31,$O$5:$O$1500,$AC$32)</f>
        <v>0</v>
      </c>
      <c r="AD143" s="409"/>
      <c r="AE143" s="409">
        <f t="shared" si="500"/>
        <v>0</v>
      </c>
      <c r="AF143" s="399" t="str">
        <f t="shared" si="501"/>
        <v/>
      </c>
      <c r="AG143" s="174">
        <f>COUNTIFS($L$5:$L$1500,$Y$141,$M$5:$M$1500,$Z143,$N$5:$N$1500,$AG$31,$O$5:$O$1500,AG$32)</f>
        <v>0</v>
      </c>
      <c r="AH143" s="174">
        <f t="shared" si="502"/>
        <v>0</v>
      </c>
      <c r="AI143" s="174">
        <f t="shared" si="502"/>
        <v>0</v>
      </c>
      <c r="AJ143" s="409">
        <f t="shared" si="503"/>
        <v>0</v>
      </c>
      <c r="AK143" s="399" t="str">
        <f t="shared" si="535"/>
        <v/>
      </c>
      <c r="AL143" s="181">
        <f t="shared" si="504"/>
        <v>0</v>
      </c>
      <c r="AM143" s="174">
        <f t="shared" si="504"/>
        <v>0</v>
      </c>
      <c r="AN143" s="174">
        <f t="shared" si="504"/>
        <v>0</v>
      </c>
      <c r="AO143" s="409">
        <f t="shared" si="505"/>
        <v>0</v>
      </c>
      <c r="AP143" s="399" t="str">
        <f t="shared" si="536"/>
        <v/>
      </c>
      <c r="AQ143" s="174">
        <f t="shared" si="506"/>
        <v>0</v>
      </c>
      <c r="AR143" s="174">
        <f t="shared" si="506"/>
        <v>0</v>
      </c>
      <c r="AS143" s="174">
        <f t="shared" si="506"/>
        <v>0</v>
      </c>
      <c r="AT143" s="409">
        <f t="shared" si="507"/>
        <v>0</v>
      </c>
      <c r="AU143" s="399" t="str">
        <f t="shared" si="508"/>
        <v/>
      </c>
      <c r="AV143" s="181">
        <f t="shared" si="509"/>
        <v>0</v>
      </c>
      <c r="AW143" s="174">
        <f t="shared" si="509"/>
        <v>0</v>
      </c>
      <c r="AX143" s="174">
        <f t="shared" si="509"/>
        <v>0</v>
      </c>
      <c r="AY143" s="409">
        <f t="shared" si="510"/>
        <v>0</v>
      </c>
      <c r="AZ143" s="399" t="str">
        <f t="shared" si="511"/>
        <v/>
      </c>
      <c r="BA143" s="181">
        <f t="shared" si="512"/>
        <v>0</v>
      </c>
      <c r="BB143" s="174">
        <f t="shared" si="512"/>
        <v>0</v>
      </c>
      <c r="BC143" s="174">
        <f t="shared" si="512"/>
        <v>0</v>
      </c>
      <c r="BD143" s="409">
        <f t="shared" si="513"/>
        <v>0</v>
      </c>
      <c r="BE143" s="399" t="str">
        <f t="shared" si="514"/>
        <v/>
      </c>
      <c r="BF143" s="181">
        <f t="shared" si="515"/>
        <v>0</v>
      </c>
      <c r="BG143" s="174">
        <f t="shared" si="515"/>
        <v>0</v>
      </c>
      <c r="BH143" s="174">
        <f t="shared" si="515"/>
        <v>0</v>
      </c>
      <c r="BI143" s="409">
        <f t="shared" si="516"/>
        <v>0</v>
      </c>
      <c r="BJ143" s="399" t="str">
        <f t="shared" si="517"/>
        <v/>
      </c>
      <c r="BK143" s="513"/>
      <c r="BL143" s="132">
        <v>3</v>
      </c>
      <c r="BM143" s="174">
        <f>COUNTIFS($L$5:$L$1500,$BK$33,$M$5:$M$1500,$Z143,$N$5:$N$1500,$AA$31,$O$5:$O$1500,$AA$32)</f>
        <v>0</v>
      </c>
      <c r="BN143" s="174">
        <f>COUNTIFS($L$5:$L$1500,$BK$33,$M$5:$M$1500,$Z143,$N$5:$N$1500,$AA$31,$O$5:$O$1500,$AB$32)</f>
        <v>0</v>
      </c>
      <c r="BO143" s="174">
        <f>COUNTIFS($L$5:$L$1500,$BK$33,$M$5:$M$1500,$Z143,$N$5:$N$1500,$AA$31,$O$5:$O$1500,$AC$32)</f>
        <v>0</v>
      </c>
      <c r="BP143" s="174"/>
      <c r="BQ143" s="409">
        <f t="shared" si="518"/>
        <v>0</v>
      </c>
      <c r="BR143" s="399" t="str">
        <f t="shared" si="519"/>
        <v/>
      </c>
      <c r="BS143" s="174">
        <f>COUNTIFS($L$5:$L$1500,$BK$33,$M$5:$M$1500,$Z143,$N$5:$N$1500,$AG$31,$O$5:$O$1500,BS$32)</f>
        <v>0</v>
      </c>
      <c r="BT143" s="174">
        <f t="shared" si="520"/>
        <v>0</v>
      </c>
      <c r="BU143" s="174">
        <f t="shared" si="520"/>
        <v>0</v>
      </c>
      <c r="BV143" s="409">
        <f t="shared" si="521"/>
        <v>0</v>
      </c>
      <c r="BW143" s="399" t="str">
        <f t="shared" si="537"/>
        <v/>
      </c>
      <c r="BX143" s="174">
        <f t="shared" si="522"/>
        <v>0</v>
      </c>
      <c r="BY143" s="174">
        <f t="shared" si="522"/>
        <v>0</v>
      </c>
      <c r="BZ143" s="174">
        <f t="shared" si="522"/>
        <v>0</v>
      </c>
      <c r="CA143" s="409">
        <f t="shared" si="523"/>
        <v>0</v>
      </c>
      <c r="CB143" s="399" t="str">
        <f t="shared" si="538"/>
        <v/>
      </c>
      <c r="CC143" s="174">
        <f t="shared" si="524"/>
        <v>0</v>
      </c>
      <c r="CD143" s="174">
        <f t="shared" si="524"/>
        <v>0</v>
      </c>
      <c r="CE143" s="174">
        <f t="shared" si="524"/>
        <v>0</v>
      </c>
      <c r="CF143" s="409">
        <f t="shared" si="525"/>
        <v>0</v>
      </c>
      <c r="CG143" s="399" t="str">
        <f t="shared" si="539"/>
        <v/>
      </c>
      <c r="CH143" s="181">
        <f t="shared" si="526"/>
        <v>0</v>
      </c>
      <c r="CI143" s="174">
        <f t="shared" si="526"/>
        <v>0</v>
      </c>
      <c r="CJ143" s="174">
        <f t="shared" si="526"/>
        <v>0</v>
      </c>
      <c r="CK143" s="409">
        <f t="shared" si="527"/>
        <v>0</v>
      </c>
      <c r="CL143" s="398" t="str">
        <f t="shared" si="528"/>
        <v/>
      </c>
      <c r="CM143" s="181">
        <f t="shared" si="529"/>
        <v>0</v>
      </c>
      <c r="CN143" s="174">
        <f t="shared" si="529"/>
        <v>0</v>
      </c>
      <c r="CO143" s="174">
        <f t="shared" si="529"/>
        <v>0</v>
      </c>
      <c r="CP143" s="409">
        <f t="shared" si="530"/>
        <v>0</v>
      </c>
      <c r="CQ143" s="399" t="str">
        <f t="shared" si="531"/>
        <v/>
      </c>
      <c r="CR143" s="174">
        <f t="shared" si="532"/>
        <v>0</v>
      </c>
      <c r="CS143" s="174">
        <f t="shared" si="532"/>
        <v>0</v>
      </c>
      <c r="CT143" s="174">
        <f t="shared" si="532"/>
        <v>0</v>
      </c>
      <c r="CU143" s="409">
        <f t="shared" si="533"/>
        <v>0</v>
      </c>
      <c r="CV143" s="399" t="str">
        <f t="shared" si="534"/>
        <v/>
      </c>
      <c r="CW143" s="98"/>
    </row>
    <row r="144" spans="3:101" x14ac:dyDescent="0.25">
      <c r="C144" s="380">
        <f t="shared" si="498"/>
        <v>0</v>
      </c>
      <c r="I144" s="409" t="e">
        <f t="shared" ca="1" si="499"/>
        <v>#NAME?</v>
      </c>
      <c r="K144" s="110">
        <f>'1 set'!K144</f>
        <v>0</v>
      </c>
      <c r="L144" s="110" t="str">
        <f>'1 set'!L144</f>
        <v/>
      </c>
      <c r="M144" s="110" t="str">
        <f>'1 set'!M144</f>
        <v/>
      </c>
      <c r="N144" s="110" t="str">
        <f>'1 set'!N144</f>
        <v/>
      </c>
      <c r="O144" s="110" t="str">
        <f>'1 set'!O144</f>
        <v/>
      </c>
      <c r="P144" s="110">
        <f ca="1">'1 set'!P144</f>
        <v>1</v>
      </c>
      <c r="Q144" s="110">
        <f ca="1">'1 set'!Q144</f>
        <v>1</v>
      </c>
      <c r="R144" s="110"/>
      <c r="Y144" s="513"/>
      <c r="Z144" s="129">
        <v>4</v>
      </c>
      <c r="AA144" s="173">
        <f>COUNTIFS($L$5:$L$1500,$Y$141,$M$5:$M$1500,$Z144,$N$5:$N$1500,$AA$31,$O$5:$O$1500,$AA$32)</f>
        <v>0</v>
      </c>
      <c r="AB144" s="173">
        <f>COUNTIFS($L$5:$L$1500,$Y$141,$M$5:$M$1500,$Z144,$N$5:$N$1500,$AA$31,$O$5:$O$1500,$AB$32)</f>
        <v>0</v>
      </c>
      <c r="AC144" s="173">
        <f>COUNTIFS($L$5:$L$1500,$Y$141,$M$5:$M$1500,$Z144,$N$5:$N$1500,$AA$31,$O$5:$O$1500,$AC$32)</f>
        <v>0</v>
      </c>
      <c r="AD144" s="130"/>
      <c r="AE144" s="130">
        <f t="shared" si="500"/>
        <v>0</v>
      </c>
      <c r="AF144" s="137" t="str">
        <f t="shared" si="501"/>
        <v/>
      </c>
      <c r="AG144" s="173">
        <f>COUNTIFS($L$5:$L$1500,$Y$141,$M$5:$M$1500,$Z144,$N$5:$N$1500,$AG$31,$O$5:$O$1500,AG$32)</f>
        <v>0</v>
      </c>
      <c r="AH144" s="173">
        <f t="shared" si="502"/>
        <v>0</v>
      </c>
      <c r="AI144" s="173">
        <f t="shared" si="502"/>
        <v>0</v>
      </c>
      <c r="AJ144" s="130">
        <f t="shared" si="503"/>
        <v>0</v>
      </c>
      <c r="AK144" s="137" t="str">
        <f t="shared" si="535"/>
        <v/>
      </c>
      <c r="AL144" s="182">
        <f t="shared" si="504"/>
        <v>0</v>
      </c>
      <c r="AM144" s="173">
        <f t="shared" si="504"/>
        <v>0</v>
      </c>
      <c r="AN144" s="173">
        <f t="shared" si="504"/>
        <v>0</v>
      </c>
      <c r="AO144" s="130">
        <f t="shared" si="505"/>
        <v>0</v>
      </c>
      <c r="AP144" s="137" t="str">
        <f t="shared" si="536"/>
        <v/>
      </c>
      <c r="AQ144" s="173">
        <f t="shared" si="506"/>
        <v>0</v>
      </c>
      <c r="AR144" s="173">
        <f t="shared" si="506"/>
        <v>0</v>
      </c>
      <c r="AS144" s="173">
        <f t="shared" si="506"/>
        <v>0</v>
      </c>
      <c r="AT144" s="130">
        <f t="shared" si="507"/>
        <v>0</v>
      </c>
      <c r="AU144" s="137" t="str">
        <f t="shared" si="508"/>
        <v/>
      </c>
      <c r="AV144" s="182">
        <f t="shared" si="509"/>
        <v>0</v>
      </c>
      <c r="AW144" s="173">
        <f t="shared" si="509"/>
        <v>0</v>
      </c>
      <c r="AX144" s="173">
        <f t="shared" si="509"/>
        <v>0</v>
      </c>
      <c r="AY144" s="130">
        <f t="shared" si="510"/>
        <v>0</v>
      </c>
      <c r="AZ144" s="137" t="str">
        <f t="shared" si="511"/>
        <v/>
      </c>
      <c r="BA144" s="182">
        <f t="shared" si="512"/>
        <v>0</v>
      </c>
      <c r="BB144" s="173">
        <f t="shared" si="512"/>
        <v>0</v>
      </c>
      <c r="BC144" s="173">
        <f t="shared" si="512"/>
        <v>0</v>
      </c>
      <c r="BD144" s="130">
        <f t="shared" si="513"/>
        <v>0</v>
      </c>
      <c r="BE144" s="137" t="str">
        <f t="shared" si="514"/>
        <v/>
      </c>
      <c r="BF144" s="182">
        <f t="shared" si="515"/>
        <v>0</v>
      </c>
      <c r="BG144" s="173">
        <f t="shared" si="515"/>
        <v>0</v>
      </c>
      <c r="BH144" s="173">
        <f t="shared" si="515"/>
        <v>0</v>
      </c>
      <c r="BI144" s="130">
        <f t="shared" si="516"/>
        <v>0</v>
      </c>
      <c r="BJ144" s="137" t="str">
        <f t="shared" si="517"/>
        <v/>
      </c>
      <c r="BK144" s="513"/>
      <c r="BL144" s="126">
        <v>4</v>
      </c>
      <c r="BM144" s="236">
        <f>COUNTIFS($L$5:$L$1500,$BK$33,$M$5:$M$1500,$Z144,$N$5:$N$1500,$AA$31,$O$5:$O$1500,$AA$32)</f>
        <v>0</v>
      </c>
      <c r="BN144" s="236">
        <f>COUNTIFS($L$5:$L$1500,$BK$33,$M$5:$M$1500,$Z144,$N$5:$N$1500,$AA$31,$O$5:$O$1500,$AB$32)</f>
        <v>0</v>
      </c>
      <c r="BO144" s="236">
        <f>COUNTIFS($L$5:$L$1500,$BK$33,$M$5:$M$1500,$Z144,$N$5:$N$1500,$AA$31,$O$5:$O$1500,$AC$32)</f>
        <v>0</v>
      </c>
      <c r="BP144" s="236"/>
      <c r="BQ144" s="233">
        <f t="shared" si="518"/>
        <v>0</v>
      </c>
      <c r="BR144" s="240" t="str">
        <f t="shared" si="519"/>
        <v/>
      </c>
      <c r="BS144" s="236">
        <f>COUNTIFS($L$5:$L$1500,$BK$33,$M$5:$M$1500,$Z144,$N$5:$N$1500,$AG$31,$O$5:$O$1500,BS$32)</f>
        <v>0</v>
      </c>
      <c r="BT144" s="236">
        <f t="shared" si="520"/>
        <v>0</v>
      </c>
      <c r="BU144" s="236">
        <f t="shared" si="520"/>
        <v>0</v>
      </c>
      <c r="BV144" s="233">
        <f t="shared" si="521"/>
        <v>0</v>
      </c>
      <c r="BW144" s="240" t="str">
        <f t="shared" si="537"/>
        <v/>
      </c>
      <c r="BX144" s="236">
        <f t="shared" si="522"/>
        <v>0</v>
      </c>
      <c r="BY144" s="236">
        <f t="shared" si="522"/>
        <v>0</v>
      </c>
      <c r="BZ144" s="236">
        <f t="shared" si="522"/>
        <v>0</v>
      </c>
      <c r="CA144" s="233">
        <f t="shared" si="523"/>
        <v>0</v>
      </c>
      <c r="CB144" s="240" t="str">
        <f t="shared" si="538"/>
        <v/>
      </c>
      <c r="CC144" s="236">
        <f t="shared" si="524"/>
        <v>0</v>
      </c>
      <c r="CD144" s="236">
        <f t="shared" si="524"/>
        <v>0</v>
      </c>
      <c r="CE144" s="236">
        <f t="shared" si="524"/>
        <v>0</v>
      </c>
      <c r="CF144" s="233">
        <f t="shared" si="525"/>
        <v>0</v>
      </c>
      <c r="CG144" s="240" t="str">
        <f t="shared" si="539"/>
        <v/>
      </c>
      <c r="CH144" s="237">
        <f t="shared" si="526"/>
        <v>0</v>
      </c>
      <c r="CI144" s="236">
        <f t="shared" si="526"/>
        <v>0</v>
      </c>
      <c r="CJ144" s="236">
        <f t="shared" si="526"/>
        <v>0</v>
      </c>
      <c r="CK144" s="233">
        <f t="shared" si="527"/>
        <v>0</v>
      </c>
      <c r="CL144" s="242" t="str">
        <f t="shared" si="528"/>
        <v/>
      </c>
      <c r="CM144" s="237">
        <f t="shared" si="529"/>
        <v>0</v>
      </c>
      <c r="CN144" s="236">
        <f t="shared" si="529"/>
        <v>0</v>
      </c>
      <c r="CO144" s="236">
        <f t="shared" si="529"/>
        <v>0</v>
      </c>
      <c r="CP144" s="233">
        <f t="shared" si="530"/>
        <v>0</v>
      </c>
      <c r="CQ144" s="240" t="str">
        <f t="shared" si="531"/>
        <v/>
      </c>
      <c r="CR144" s="236">
        <f t="shared" si="532"/>
        <v>0</v>
      </c>
      <c r="CS144" s="236">
        <f t="shared" si="532"/>
        <v>0</v>
      </c>
      <c r="CT144" s="236">
        <f t="shared" si="532"/>
        <v>0</v>
      </c>
      <c r="CU144" s="233">
        <f t="shared" si="533"/>
        <v>0</v>
      </c>
      <c r="CV144" s="240" t="str">
        <f t="shared" si="534"/>
        <v/>
      </c>
      <c r="CW144" s="98"/>
    </row>
    <row r="145" spans="3:101" x14ac:dyDescent="0.25">
      <c r="C145" s="380">
        <f t="shared" si="498"/>
        <v>0</v>
      </c>
      <c r="I145" s="409" t="e">
        <f t="shared" ca="1" si="499"/>
        <v>#NAME?</v>
      </c>
      <c r="K145" s="110">
        <f>'1 set'!K145</f>
        <v>0</v>
      </c>
      <c r="L145" s="110" t="str">
        <f>'1 set'!L145</f>
        <v/>
      </c>
      <c r="M145" s="110" t="str">
        <f>'1 set'!M145</f>
        <v/>
      </c>
      <c r="N145" s="110" t="str">
        <f>'1 set'!N145</f>
        <v/>
      </c>
      <c r="O145" s="110" t="str">
        <f>'1 set'!O145</f>
        <v/>
      </c>
      <c r="P145" s="110">
        <f ca="1">'1 set'!P145</f>
        <v>1</v>
      </c>
      <c r="Q145" s="110">
        <f ca="1">'1 set'!Q145</f>
        <v>1</v>
      </c>
      <c r="R145" s="110"/>
      <c r="Y145" s="513"/>
      <c r="Z145" s="111">
        <v>5</v>
      </c>
      <c r="AA145" s="174">
        <f>COUNTIFS($L$5:$L$1500,$Y$141,$M$5:$M$1500,$Z145,$N$5:$N$1500,$AA$31,$O$5:$O$1500,$AA$32)</f>
        <v>0</v>
      </c>
      <c r="AB145" s="174">
        <f>COUNTIFS($L$5:$L$1500,$Y$141,$M$5:$M$1500,$Z145,$N$5:$N$1500,$AA$31,$O$5:$O$1500,$AB$32)</f>
        <v>0</v>
      </c>
      <c r="AC145" s="174">
        <f>COUNTIFS($L$5:$L$1500,$Y$141,$M$5:$M$1500,$Z145,$N$5:$N$1500,$AA$31,$O$5:$O$1500,$AC$32)</f>
        <v>0</v>
      </c>
      <c r="AD145" s="409"/>
      <c r="AE145" s="409">
        <f t="shared" si="500"/>
        <v>0</v>
      </c>
      <c r="AF145" s="399" t="str">
        <f t="shared" si="501"/>
        <v/>
      </c>
      <c r="AG145" s="174">
        <f>COUNTIFS($L$5:$L$1500,$Y$141,$M$5:$M$1500,$Z145,$N$5:$N$1500,$AG$31,$O$5:$O$1500,AG$32)</f>
        <v>0</v>
      </c>
      <c r="AH145" s="174">
        <f t="shared" si="502"/>
        <v>0</v>
      </c>
      <c r="AI145" s="174">
        <f t="shared" si="502"/>
        <v>0</v>
      </c>
      <c r="AJ145" s="409">
        <f t="shared" si="503"/>
        <v>0</v>
      </c>
      <c r="AK145" s="399" t="str">
        <f t="shared" si="535"/>
        <v/>
      </c>
      <c r="AL145" s="181">
        <f t="shared" si="504"/>
        <v>0</v>
      </c>
      <c r="AM145" s="174">
        <f t="shared" si="504"/>
        <v>0</v>
      </c>
      <c r="AN145" s="174">
        <f t="shared" si="504"/>
        <v>0</v>
      </c>
      <c r="AO145" s="409">
        <f t="shared" si="505"/>
        <v>0</v>
      </c>
      <c r="AP145" s="399" t="str">
        <f t="shared" si="536"/>
        <v/>
      </c>
      <c r="AQ145" s="174">
        <f t="shared" si="506"/>
        <v>0</v>
      </c>
      <c r="AR145" s="174">
        <f t="shared" si="506"/>
        <v>0</v>
      </c>
      <c r="AS145" s="174">
        <f t="shared" si="506"/>
        <v>0</v>
      </c>
      <c r="AT145" s="409">
        <f t="shared" si="507"/>
        <v>0</v>
      </c>
      <c r="AU145" s="399" t="str">
        <f t="shared" si="508"/>
        <v/>
      </c>
      <c r="AV145" s="181">
        <f t="shared" si="509"/>
        <v>0</v>
      </c>
      <c r="AW145" s="174">
        <f t="shared" si="509"/>
        <v>0</v>
      </c>
      <c r="AX145" s="174">
        <f t="shared" si="509"/>
        <v>0</v>
      </c>
      <c r="AY145" s="409">
        <f t="shared" si="510"/>
        <v>0</v>
      </c>
      <c r="AZ145" s="399" t="str">
        <f t="shared" si="511"/>
        <v/>
      </c>
      <c r="BA145" s="181">
        <f t="shared" si="512"/>
        <v>0</v>
      </c>
      <c r="BB145" s="174">
        <f t="shared" si="512"/>
        <v>0</v>
      </c>
      <c r="BC145" s="174">
        <f t="shared" si="512"/>
        <v>0</v>
      </c>
      <c r="BD145" s="409">
        <f t="shared" si="513"/>
        <v>0</v>
      </c>
      <c r="BE145" s="399" t="str">
        <f t="shared" si="514"/>
        <v/>
      </c>
      <c r="BF145" s="181">
        <f t="shared" si="515"/>
        <v>0</v>
      </c>
      <c r="BG145" s="174">
        <f t="shared" si="515"/>
        <v>0</v>
      </c>
      <c r="BH145" s="174">
        <f t="shared" si="515"/>
        <v>0</v>
      </c>
      <c r="BI145" s="409">
        <f t="shared" si="516"/>
        <v>0</v>
      </c>
      <c r="BJ145" s="399" t="str">
        <f t="shared" si="517"/>
        <v/>
      </c>
      <c r="BK145" s="513"/>
      <c r="BL145" s="132">
        <v>5</v>
      </c>
      <c r="BM145" s="174">
        <f>COUNTIFS($L$5:$L$1500,$BK$33,$M$5:$M$1500,$Z145,$N$5:$N$1500,$AA$31,$O$5:$O$1500,$AA$32)</f>
        <v>0</v>
      </c>
      <c r="BN145" s="174">
        <f>COUNTIFS($L$5:$L$1500,$BK$33,$M$5:$M$1500,$Z145,$N$5:$N$1500,$AA$31,$O$5:$O$1500,$AB$32)</f>
        <v>0</v>
      </c>
      <c r="BO145" s="174">
        <f>COUNTIFS($L$5:$L$1500,$BK$33,$M$5:$M$1500,$Z145,$N$5:$N$1500,$AA$31,$O$5:$O$1500,$AC$32)</f>
        <v>0</v>
      </c>
      <c r="BP145" s="174"/>
      <c r="BQ145" s="409">
        <f t="shared" si="518"/>
        <v>0</v>
      </c>
      <c r="BR145" s="399" t="str">
        <f t="shared" si="519"/>
        <v/>
      </c>
      <c r="BS145" s="174">
        <f>COUNTIFS($L$5:$L$1500,$BK$33,$M$5:$M$1500,$Z145,$N$5:$N$1500,$AG$31,$O$5:$O$1500,BS$32)</f>
        <v>0</v>
      </c>
      <c r="BT145" s="174">
        <f t="shared" si="520"/>
        <v>0</v>
      </c>
      <c r="BU145" s="174">
        <f t="shared" si="520"/>
        <v>0</v>
      </c>
      <c r="BV145" s="409">
        <f t="shared" si="521"/>
        <v>0</v>
      </c>
      <c r="BW145" s="399" t="str">
        <f t="shared" si="537"/>
        <v/>
      </c>
      <c r="BX145" s="174">
        <f t="shared" si="522"/>
        <v>0</v>
      </c>
      <c r="BY145" s="174">
        <f t="shared" si="522"/>
        <v>0</v>
      </c>
      <c r="BZ145" s="174">
        <f t="shared" si="522"/>
        <v>0</v>
      </c>
      <c r="CA145" s="409">
        <f t="shared" si="523"/>
        <v>0</v>
      </c>
      <c r="CB145" s="399" t="str">
        <f t="shared" si="538"/>
        <v/>
      </c>
      <c r="CC145" s="174">
        <f t="shared" si="524"/>
        <v>0</v>
      </c>
      <c r="CD145" s="174">
        <f t="shared" si="524"/>
        <v>0</v>
      </c>
      <c r="CE145" s="174">
        <f t="shared" si="524"/>
        <v>0</v>
      </c>
      <c r="CF145" s="409">
        <f t="shared" si="525"/>
        <v>0</v>
      </c>
      <c r="CG145" s="399" t="str">
        <f t="shared" si="539"/>
        <v/>
      </c>
      <c r="CH145" s="181">
        <f t="shared" si="526"/>
        <v>0</v>
      </c>
      <c r="CI145" s="174">
        <f t="shared" si="526"/>
        <v>0</v>
      </c>
      <c r="CJ145" s="174">
        <f t="shared" si="526"/>
        <v>0</v>
      </c>
      <c r="CK145" s="409">
        <f t="shared" si="527"/>
        <v>0</v>
      </c>
      <c r="CL145" s="398" t="str">
        <f t="shared" si="528"/>
        <v/>
      </c>
      <c r="CM145" s="181">
        <f t="shared" si="529"/>
        <v>0</v>
      </c>
      <c r="CN145" s="174">
        <f t="shared" si="529"/>
        <v>0</v>
      </c>
      <c r="CO145" s="174">
        <f t="shared" si="529"/>
        <v>0</v>
      </c>
      <c r="CP145" s="409">
        <f t="shared" si="530"/>
        <v>0</v>
      </c>
      <c r="CQ145" s="399" t="str">
        <f t="shared" si="531"/>
        <v/>
      </c>
      <c r="CR145" s="174">
        <f t="shared" si="532"/>
        <v>0</v>
      </c>
      <c r="CS145" s="174">
        <f t="shared" si="532"/>
        <v>0</v>
      </c>
      <c r="CT145" s="174">
        <f t="shared" si="532"/>
        <v>0</v>
      </c>
      <c r="CU145" s="409">
        <f t="shared" si="533"/>
        <v>0</v>
      </c>
      <c r="CV145" s="399" t="str">
        <f t="shared" si="534"/>
        <v/>
      </c>
      <c r="CW145" s="98"/>
    </row>
    <row r="146" spans="3:101" ht="15.75" thickBot="1" x14ac:dyDescent="0.3">
      <c r="C146" s="380">
        <f t="shared" si="498"/>
        <v>0</v>
      </c>
      <c r="I146" s="409" t="e">
        <f t="shared" ca="1" si="499"/>
        <v>#NAME?</v>
      </c>
      <c r="K146" s="110">
        <f>'1 set'!K146</f>
        <v>0</v>
      </c>
      <c r="L146" s="110" t="str">
        <f>'1 set'!L146</f>
        <v/>
      </c>
      <c r="M146" s="110" t="str">
        <f>'1 set'!M146</f>
        <v/>
      </c>
      <c r="N146" s="110" t="str">
        <f>'1 set'!N146</f>
        <v/>
      </c>
      <c r="O146" s="110" t="str">
        <f>'1 set'!O146</f>
        <v/>
      </c>
      <c r="P146" s="110">
        <f ca="1">'1 set'!P146</f>
        <v>1</v>
      </c>
      <c r="Q146" s="110">
        <f ca="1">'1 set'!Q146</f>
        <v>1</v>
      </c>
      <c r="R146" s="110"/>
      <c r="Y146" s="514"/>
      <c r="Z146" s="168">
        <v>6</v>
      </c>
      <c r="AA146" s="173">
        <f>COUNTIFS($L$5:$L$1500,$Y$141,$M$5:$M$1500,$Z146,$N$5:$N$1500,$AA$31,$O$5:$O$1500,$AA$32)</f>
        <v>0</v>
      </c>
      <c r="AB146" s="173">
        <f>COUNTIFS($L$5:$L$1500,$Y$141,$M$5:$M$1500,$Z146,$N$5:$N$1500,$AA$31,$O$5:$O$1500,$AB$32)</f>
        <v>0</v>
      </c>
      <c r="AC146" s="173">
        <f>COUNTIFS($L$5:$L$1500,$Y$141,$M$5:$M$1500,$Z146,$N$5:$N$1500,$AA$31,$O$5:$O$1500,$AC$32)</f>
        <v>0</v>
      </c>
      <c r="AD146" s="130"/>
      <c r="AE146" s="130">
        <f t="shared" si="500"/>
        <v>0</v>
      </c>
      <c r="AF146" s="137" t="str">
        <f t="shared" si="501"/>
        <v/>
      </c>
      <c r="AG146" s="173">
        <f>COUNTIFS($L$5:$L$1500,$Y$141,$M$5:$M$1500,$Z146,$N$5:$N$1500,$AG$31,$O$5:$O$1500,AG$32)</f>
        <v>0</v>
      </c>
      <c r="AH146" s="173">
        <f t="shared" si="502"/>
        <v>0</v>
      </c>
      <c r="AI146" s="173">
        <f t="shared" si="502"/>
        <v>0</v>
      </c>
      <c r="AJ146" s="130">
        <f t="shared" si="503"/>
        <v>0</v>
      </c>
      <c r="AK146" s="137" t="str">
        <f t="shared" si="535"/>
        <v/>
      </c>
      <c r="AL146" s="182">
        <f t="shared" si="504"/>
        <v>0</v>
      </c>
      <c r="AM146" s="173">
        <f t="shared" si="504"/>
        <v>0</v>
      </c>
      <c r="AN146" s="173">
        <f t="shared" si="504"/>
        <v>0</v>
      </c>
      <c r="AO146" s="130">
        <f t="shared" si="505"/>
        <v>0</v>
      </c>
      <c r="AP146" s="137" t="str">
        <f t="shared" si="536"/>
        <v/>
      </c>
      <c r="AQ146" s="173">
        <f t="shared" si="506"/>
        <v>0</v>
      </c>
      <c r="AR146" s="173">
        <f t="shared" si="506"/>
        <v>0</v>
      </c>
      <c r="AS146" s="173">
        <f t="shared" si="506"/>
        <v>0</v>
      </c>
      <c r="AT146" s="130">
        <f t="shared" si="507"/>
        <v>0</v>
      </c>
      <c r="AU146" s="137" t="str">
        <f t="shared" si="508"/>
        <v/>
      </c>
      <c r="AV146" s="182">
        <f t="shared" si="509"/>
        <v>0</v>
      </c>
      <c r="AW146" s="173">
        <f t="shared" si="509"/>
        <v>0</v>
      </c>
      <c r="AX146" s="173">
        <f t="shared" si="509"/>
        <v>0</v>
      </c>
      <c r="AY146" s="130">
        <f t="shared" si="510"/>
        <v>0</v>
      </c>
      <c r="AZ146" s="137" t="str">
        <f t="shared" si="511"/>
        <v/>
      </c>
      <c r="BA146" s="183">
        <f t="shared" si="512"/>
        <v>0</v>
      </c>
      <c r="BB146" s="184">
        <f t="shared" si="512"/>
        <v>0</v>
      </c>
      <c r="BC146" s="173">
        <f t="shared" si="512"/>
        <v>0</v>
      </c>
      <c r="BD146" s="153">
        <f t="shared" si="513"/>
        <v>0</v>
      </c>
      <c r="BE146" s="164" t="str">
        <f t="shared" si="514"/>
        <v/>
      </c>
      <c r="BF146" s="182">
        <f t="shared" si="515"/>
        <v>0</v>
      </c>
      <c r="BG146" s="173">
        <f t="shared" si="515"/>
        <v>0</v>
      </c>
      <c r="BH146" s="173">
        <f t="shared" si="515"/>
        <v>0</v>
      </c>
      <c r="BI146" s="130">
        <f t="shared" si="516"/>
        <v>0</v>
      </c>
      <c r="BJ146" s="137" t="str">
        <f t="shared" si="517"/>
        <v/>
      </c>
      <c r="BK146" s="514"/>
      <c r="BL146" s="234">
        <v>6</v>
      </c>
      <c r="BM146" s="236">
        <f>COUNTIFS($L$5:$L$1500,$BK$33,$M$5:$M$1500,$Z146,$N$5:$N$1500,$AA$31,$O$5:$O$1500,$AA$32)</f>
        <v>0</v>
      </c>
      <c r="BN146" s="236">
        <f>COUNTIFS($L$5:$L$1500,$BK$33,$M$5:$M$1500,$Z146,$N$5:$N$1500,$AA$31,$O$5:$O$1500,$AB$32)</f>
        <v>0</v>
      </c>
      <c r="BO146" s="236">
        <f>COUNTIFS($L$5:$L$1500,$BK$33,$M$5:$M$1500,$Z146,$N$5:$N$1500,$AA$31,$O$5:$O$1500,$AC$32)</f>
        <v>0</v>
      </c>
      <c r="BP146" s="236"/>
      <c r="BQ146" s="233">
        <f t="shared" si="518"/>
        <v>0</v>
      </c>
      <c r="BR146" s="241" t="str">
        <f t="shared" si="519"/>
        <v/>
      </c>
      <c r="BS146" s="236">
        <f>COUNTIFS($L$5:$L$1500,$BK$33,$M$5:$M$1500,$Z146,$N$5:$N$1500,$AG$31,$O$5:$O$1500,BS$32)</f>
        <v>0</v>
      </c>
      <c r="BT146" s="236">
        <f t="shared" si="520"/>
        <v>0</v>
      </c>
      <c r="BU146" s="236">
        <f t="shared" si="520"/>
        <v>0</v>
      </c>
      <c r="BV146" s="233">
        <f t="shared" si="521"/>
        <v>0</v>
      </c>
      <c r="BW146" s="241" t="str">
        <f t="shared" si="537"/>
        <v/>
      </c>
      <c r="BX146" s="236">
        <f t="shared" si="522"/>
        <v>0</v>
      </c>
      <c r="BY146" s="236">
        <f t="shared" si="522"/>
        <v>0</v>
      </c>
      <c r="BZ146" s="236">
        <f t="shared" si="522"/>
        <v>0</v>
      </c>
      <c r="CA146" s="233">
        <f t="shared" si="523"/>
        <v>0</v>
      </c>
      <c r="CB146" s="240" t="str">
        <f t="shared" si="538"/>
        <v/>
      </c>
      <c r="CC146" s="236">
        <f t="shared" si="524"/>
        <v>0</v>
      </c>
      <c r="CD146" s="236">
        <f t="shared" si="524"/>
        <v>0</v>
      </c>
      <c r="CE146" s="236">
        <f t="shared" si="524"/>
        <v>0</v>
      </c>
      <c r="CF146" s="233">
        <f t="shared" si="525"/>
        <v>0</v>
      </c>
      <c r="CG146" s="240" t="str">
        <f t="shared" si="539"/>
        <v/>
      </c>
      <c r="CH146" s="237">
        <f t="shared" si="526"/>
        <v>0</v>
      </c>
      <c r="CI146" s="236">
        <f t="shared" si="526"/>
        <v>0</v>
      </c>
      <c r="CJ146" s="236">
        <f t="shared" si="526"/>
        <v>0</v>
      </c>
      <c r="CK146" s="233">
        <f t="shared" si="527"/>
        <v>0</v>
      </c>
      <c r="CL146" s="242" t="str">
        <f t="shared" si="528"/>
        <v/>
      </c>
      <c r="CM146" s="238">
        <f t="shared" si="529"/>
        <v>0</v>
      </c>
      <c r="CN146" s="239">
        <f t="shared" si="529"/>
        <v>0</v>
      </c>
      <c r="CO146" s="239">
        <f t="shared" si="529"/>
        <v>0</v>
      </c>
      <c r="CP146" s="235">
        <f t="shared" si="530"/>
        <v>0</v>
      </c>
      <c r="CQ146" s="241" t="str">
        <f t="shared" si="531"/>
        <v/>
      </c>
      <c r="CR146" s="236">
        <f t="shared" si="532"/>
        <v>0</v>
      </c>
      <c r="CS146" s="236">
        <f t="shared" si="532"/>
        <v>0</v>
      </c>
      <c r="CT146" s="236">
        <f t="shared" si="532"/>
        <v>0</v>
      </c>
      <c r="CU146" s="233">
        <f t="shared" si="533"/>
        <v>0</v>
      </c>
      <c r="CV146" s="240" t="str">
        <f t="shared" si="534"/>
        <v/>
      </c>
      <c r="CW146" s="98"/>
    </row>
    <row r="147" spans="3:101" ht="16.5" thickBot="1" x14ac:dyDescent="0.3">
      <c r="C147" s="380">
        <f t="shared" si="498"/>
        <v>0</v>
      </c>
      <c r="I147" s="409" t="e">
        <f t="shared" ca="1" si="499"/>
        <v>#NAME?</v>
      </c>
      <c r="K147" s="110">
        <f>'1 set'!K147</f>
        <v>0</v>
      </c>
      <c r="L147" s="110" t="str">
        <f>'1 set'!L147</f>
        <v/>
      </c>
      <c r="M147" s="110" t="str">
        <f>'1 set'!M147</f>
        <v/>
      </c>
      <c r="N147" s="110" t="str">
        <f>'1 set'!N147</f>
        <v/>
      </c>
      <c r="O147" s="110" t="str">
        <f>'1 set'!O147</f>
        <v/>
      </c>
      <c r="P147" s="110">
        <f ca="1">'1 set'!P147</f>
        <v>1</v>
      </c>
      <c r="Q147" s="110">
        <f ca="1">'1 set'!Q147</f>
        <v>1</v>
      </c>
      <c r="R147" s="110"/>
      <c r="Y147" s="505" t="s">
        <v>130</v>
      </c>
      <c r="Z147" s="506"/>
      <c r="AA147" s="175">
        <f>SUM(AA141:AA146)</f>
        <v>0</v>
      </c>
      <c r="AB147" s="176">
        <f>SUM(AB141:AB146)</f>
        <v>0</v>
      </c>
      <c r="AC147" s="176">
        <f>SUM(AC141:AC146)</f>
        <v>0</v>
      </c>
      <c r="AD147" s="393"/>
      <c r="AE147" s="393">
        <f t="shared" si="500"/>
        <v>0</v>
      </c>
      <c r="AF147" s="138" t="str">
        <f t="shared" si="501"/>
        <v/>
      </c>
      <c r="AG147" s="175">
        <f>SUM(AG141:AG146)</f>
        <v>0</v>
      </c>
      <c r="AH147" s="176">
        <f>SUM(AH141:AH146)</f>
        <v>0</v>
      </c>
      <c r="AI147" s="176">
        <f>SUM(AI141:AI146)</f>
        <v>0</v>
      </c>
      <c r="AJ147" s="393">
        <f t="shared" si="503"/>
        <v>0</v>
      </c>
      <c r="AK147" s="138" t="str">
        <f t="shared" si="535"/>
        <v/>
      </c>
      <c r="AL147" s="175">
        <f>SUM(AL141:AL146)</f>
        <v>0</v>
      </c>
      <c r="AM147" s="176">
        <f>SUM(AM141:AM146)</f>
        <v>0</v>
      </c>
      <c r="AN147" s="176">
        <f>SUM(AN141:AN146)</f>
        <v>0</v>
      </c>
      <c r="AO147" s="393">
        <f t="shared" si="505"/>
        <v>0</v>
      </c>
      <c r="AP147" s="138" t="str">
        <f t="shared" si="536"/>
        <v/>
      </c>
      <c r="AQ147" s="175">
        <f>SUM(AQ141:AQ146)</f>
        <v>0</v>
      </c>
      <c r="AR147" s="176">
        <f>SUM(AR141:AR146)</f>
        <v>0</v>
      </c>
      <c r="AS147" s="176">
        <f>SUM(AS141:AS146)</f>
        <v>0</v>
      </c>
      <c r="AT147" s="393">
        <f t="shared" si="507"/>
        <v>0</v>
      </c>
      <c r="AU147" s="138" t="str">
        <f t="shared" si="508"/>
        <v/>
      </c>
      <c r="AV147" s="175">
        <f>SUM(AV141:AV146)</f>
        <v>0</v>
      </c>
      <c r="AW147" s="176">
        <f>SUM(AW141:AW146)</f>
        <v>0</v>
      </c>
      <c r="AX147" s="176">
        <f>SUM(AX141:AX146)</f>
        <v>0</v>
      </c>
      <c r="AY147" s="393">
        <f t="shared" si="510"/>
        <v>0</v>
      </c>
      <c r="AZ147" s="138" t="str">
        <f t="shared" si="511"/>
        <v/>
      </c>
      <c r="BA147" s="175">
        <f>SUM(BA141:BA146)</f>
        <v>0</v>
      </c>
      <c r="BB147" s="176">
        <f>SUM(BB141:BB146)</f>
        <v>0</v>
      </c>
      <c r="BC147" s="176">
        <f>SUM(BC141:BC146)</f>
        <v>0</v>
      </c>
      <c r="BD147" s="393">
        <f t="shared" si="513"/>
        <v>0</v>
      </c>
      <c r="BE147" s="138" t="str">
        <f t="shared" si="514"/>
        <v/>
      </c>
      <c r="BF147" s="175">
        <f>SUM(BF141:BF146)</f>
        <v>0</v>
      </c>
      <c r="BG147" s="176">
        <f>SUM(BG141:BG146)</f>
        <v>0</v>
      </c>
      <c r="BH147" s="176">
        <f>SUM(BH141:BH146)</f>
        <v>0</v>
      </c>
      <c r="BI147" s="393">
        <f t="shared" si="516"/>
        <v>0</v>
      </c>
      <c r="BJ147" s="138" t="str">
        <f t="shared" si="517"/>
        <v/>
      </c>
      <c r="BK147" s="505" t="s">
        <v>130</v>
      </c>
      <c r="BL147" s="506"/>
      <c r="BM147" s="175">
        <f>SUM(BM141:BM146)</f>
        <v>0</v>
      </c>
      <c r="BN147" s="176">
        <f>COUNTIFS($L$5:$L$1500,$Y$33,$M$5:$M$1500,$Z147,$N$5:$N$1500,$AA$31,$O$5:$O$1500,$AB$32)</f>
        <v>0</v>
      </c>
      <c r="BO147" s="176">
        <f>SUM(BO141:BO146)</f>
        <v>0</v>
      </c>
      <c r="BP147" s="176"/>
      <c r="BQ147" s="393">
        <f t="shared" si="518"/>
        <v>0</v>
      </c>
      <c r="BR147" s="138" t="str">
        <f t="shared" si="519"/>
        <v/>
      </c>
      <c r="BS147" s="175">
        <f>SUM(BS141:BS146)</f>
        <v>0</v>
      </c>
      <c r="BT147" s="176">
        <f>SUM(BT141:BT146)</f>
        <v>0</v>
      </c>
      <c r="BU147" s="176">
        <f>SUM(BU141:BU146)</f>
        <v>0</v>
      </c>
      <c r="BV147" s="393">
        <f t="shared" si="521"/>
        <v>0</v>
      </c>
      <c r="BW147" s="138" t="str">
        <f t="shared" si="537"/>
        <v/>
      </c>
      <c r="BX147" s="175">
        <f>SUM(BX141:BX146)</f>
        <v>0</v>
      </c>
      <c r="BY147" s="176">
        <f>SUM(BZ141:BZ146)</f>
        <v>0</v>
      </c>
      <c r="BZ147" s="176">
        <f>SUM(BZ141:BZ146)</f>
        <v>0</v>
      </c>
      <c r="CA147" s="393">
        <f t="shared" si="523"/>
        <v>0</v>
      </c>
      <c r="CB147" s="138" t="str">
        <f t="shared" si="538"/>
        <v/>
      </c>
      <c r="CC147" s="175">
        <f>SUM(CC141:CC146)</f>
        <v>0</v>
      </c>
      <c r="CD147" s="176">
        <f>SUM(CD141:CD146)</f>
        <v>0</v>
      </c>
      <c r="CE147" s="176">
        <f>SUM(CE141:CE146)</f>
        <v>0</v>
      </c>
      <c r="CF147" s="393">
        <f t="shared" si="525"/>
        <v>0</v>
      </c>
      <c r="CG147" s="138" t="str">
        <f t="shared" si="539"/>
        <v/>
      </c>
      <c r="CH147" s="175">
        <f>SUM(CH141:CH146)</f>
        <v>0</v>
      </c>
      <c r="CI147" s="176">
        <f>SUM(CI141:CI146)</f>
        <v>0</v>
      </c>
      <c r="CJ147" s="176">
        <f>SUM(CJ141:CJ146)</f>
        <v>0</v>
      </c>
      <c r="CK147" s="393">
        <f t="shared" si="527"/>
        <v>0</v>
      </c>
      <c r="CL147" s="138" t="str">
        <f t="shared" si="528"/>
        <v/>
      </c>
      <c r="CM147" s="187">
        <f>SUM(CM141:CM146)</f>
        <v>0</v>
      </c>
      <c r="CN147" s="188">
        <f>SUM(CN141:CN146)</f>
        <v>0</v>
      </c>
      <c r="CO147" s="188">
        <f>SUM(CO141:CO146)</f>
        <v>0</v>
      </c>
      <c r="CP147" s="374">
        <f t="shared" si="530"/>
        <v>0</v>
      </c>
      <c r="CQ147" s="243" t="str">
        <f t="shared" si="531"/>
        <v/>
      </c>
      <c r="CR147" s="175">
        <f>SUM(CR141:CR146)</f>
        <v>0</v>
      </c>
      <c r="CS147" s="176">
        <f>SUM(CS141:CS146)</f>
        <v>0</v>
      </c>
      <c r="CT147" s="176">
        <f>SUM(CT141:CT146)</f>
        <v>0</v>
      </c>
      <c r="CU147" s="393">
        <f t="shared" si="533"/>
        <v>0</v>
      </c>
      <c r="CV147" s="138" t="str">
        <f t="shared" si="534"/>
        <v/>
      </c>
      <c r="CW147" s="98"/>
    </row>
    <row r="148" spans="3:101" ht="15.75" thickBot="1" x14ac:dyDescent="0.3">
      <c r="C148" s="380">
        <f t="shared" si="498"/>
        <v>0</v>
      </c>
      <c r="I148" s="409" t="e">
        <f t="shared" ca="1" si="499"/>
        <v>#NAME?</v>
      </c>
      <c r="K148" s="110">
        <f>'1 set'!K148</f>
        <v>0</v>
      </c>
      <c r="L148" s="110" t="str">
        <f>'1 set'!L148</f>
        <v/>
      </c>
      <c r="M148" s="110" t="str">
        <f>'1 set'!M148</f>
        <v/>
      </c>
      <c r="N148" s="110" t="str">
        <f>'1 set'!N148</f>
        <v/>
      </c>
      <c r="O148" s="110" t="str">
        <f>'1 set'!O148</f>
        <v/>
      </c>
      <c r="P148" s="110">
        <f ca="1">'1 set'!P148</f>
        <v>1</v>
      </c>
      <c r="Q148" s="110">
        <f ca="1">'1 set'!Q148</f>
        <v>1</v>
      </c>
      <c r="R148" s="110"/>
      <c r="Y148" s="379"/>
      <c r="Z148" s="379"/>
      <c r="AA148" s="499" t="str">
        <f>$G$23</f>
        <v>S</v>
      </c>
      <c r="AB148" s="500"/>
      <c r="AC148" s="500"/>
      <c r="AD148" s="500"/>
      <c r="AE148" s="500"/>
      <c r="AF148" s="501"/>
      <c r="AG148" s="499" t="str">
        <f>$G$24</f>
        <v>R</v>
      </c>
      <c r="AH148" s="500"/>
      <c r="AI148" s="500"/>
      <c r="AJ148" s="500"/>
      <c r="AK148" s="501"/>
      <c r="AL148" s="509" t="str">
        <f>$G$26</f>
        <v>D</v>
      </c>
      <c r="AM148" s="510"/>
      <c r="AN148" s="510"/>
      <c r="AO148" s="510"/>
      <c r="AP148" s="511"/>
      <c r="AQ148" s="499" t="str">
        <f>$G$27</f>
        <v>L</v>
      </c>
      <c r="AR148" s="500"/>
      <c r="AS148" s="500"/>
      <c r="AT148" s="500"/>
      <c r="AU148" s="500"/>
      <c r="AV148" s="499" t="str">
        <f>$G$22</f>
        <v>A</v>
      </c>
      <c r="AW148" s="500"/>
      <c r="AX148" s="500"/>
      <c r="AY148" s="500"/>
      <c r="AZ148" s="500"/>
      <c r="BA148" s="499" t="str">
        <f>$G$32</f>
        <v>X</v>
      </c>
      <c r="BB148" s="500"/>
      <c r="BC148" s="500"/>
      <c r="BD148" s="500"/>
      <c r="BE148" s="501"/>
      <c r="BF148" s="500" t="str">
        <f>$G$25</f>
        <v>B</v>
      </c>
      <c r="BG148" s="500"/>
      <c r="BH148" s="500"/>
      <c r="BI148" s="500"/>
      <c r="BJ148" s="501"/>
      <c r="BK148" s="1"/>
      <c r="BL148" s="27"/>
      <c r="BM148" s="499" t="str">
        <f>$G$23</f>
        <v>S</v>
      </c>
      <c r="BN148" s="500"/>
      <c r="BO148" s="500"/>
      <c r="BP148" s="500"/>
      <c r="BQ148" s="500"/>
      <c r="BR148" s="501"/>
      <c r="BS148" s="499" t="str">
        <f>$G$24</f>
        <v>R</v>
      </c>
      <c r="BT148" s="500"/>
      <c r="BU148" s="500"/>
      <c r="BV148" s="500"/>
      <c r="BW148" s="501"/>
      <c r="BX148" s="499" t="str">
        <f>$G$26</f>
        <v>D</v>
      </c>
      <c r="BY148" s="500"/>
      <c r="BZ148" s="500"/>
      <c r="CA148" s="500"/>
      <c r="CB148" s="501"/>
      <c r="CC148" s="499" t="str">
        <f>$G$27</f>
        <v>L</v>
      </c>
      <c r="CD148" s="500"/>
      <c r="CE148" s="500"/>
      <c r="CF148" s="500"/>
      <c r="CG148" s="500"/>
      <c r="CH148" s="499" t="str">
        <f>$G$22</f>
        <v>A</v>
      </c>
      <c r="CI148" s="500"/>
      <c r="CJ148" s="500"/>
      <c r="CK148" s="500"/>
      <c r="CL148" s="501"/>
      <c r="CM148" s="500" t="str">
        <f>$G$32</f>
        <v>X</v>
      </c>
      <c r="CN148" s="500"/>
      <c r="CO148" s="500"/>
      <c r="CP148" s="500"/>
      <c r="CQ148" s="501"/>
      <c r="CR148" s="500" t="str">
        <f>$G$25</f>
        <v>B</v>
      </c>
      <c r="CS148" s="500"/>
      <c r="CT148" s="500"/>
      <c r="CU148" s="500"/>
      <c r="CV148" s="501"/>
      <c r="CW148" s="31"/>
    </row>
    <row r="149" spans="3:101" ht="15.75" thickBot="1" x14ac:dyDescent="0.3">
      <c r="C149" s="380">
        <f t="shared" si="498"/>
        <v>0</v>
      </c>
      <c r="I149" s="409" t="e">
        <f t="shared" ca="1" si="499"/>
        <v>#NAME?</v>
      </c>
      <c r="K149" s="110">
        <f>'1 set'!K149</f>
        <v>0</v>
      </c>
      <c r="L149" s="110" t="str">
        <f>'1 set'!L149</f>
        <v/>
      </c>
      <c r="M149" s="110" t="str">
        <f>'1 set'!M149</f>
        <v/>
      </c>
      <c r="N149" s="110" t="str">
        <f>'1 set'!N149</f>
        <v/>
      </c>
      <c r="O149" s="110" t="str">
        <f>'1 set'!O149</f>
        <v/>
      </c>
      <c r="P149" s="110">
        <f ca="1">'1 set'!P149</f>
        <v>1</v>
      </c>
      <c r="Q149" s="110">
        <f ca="1">'1 set'!Q149</f>
        <v>1</v>
      </c>
      <c r="R149" s="110"/>
      <c r="Y149" s="379"/>
      <c r="Z149" s="125" t="s">
        <v>127</v>
      </c>
      <c r="AA149" s="176" t="str">
        <f>$G$29</f>
        <v>P</v>
      </c>
      <c r="AB149" s="170" t="str">
        <f>$G$31</f>
        <v>C</v>
      </c>
      <c r="AC149" s="170" t="str">
        <f>$G$28</f>
        <v>E</v>
      </c>
      <c r="AD149" s="97"/>
      <c r="AE149" s="392" t="s">
        <v>10</v>
      </c>
      <c r="AF149" s="119" t="s">
        <v>128</v>
      </c>
      <c r="AG149" s="175" t="str">
        <f>$G$30</f>
        <v>EX</v>
      </c>
      <c r="AH149" s="176" t="str">
        <f>$G$31</f>
        <v>C</v>
      </c>
      <c r="AI149" s="176" t="str">
        <f>$G$28</f>
        <v>E</v>
      </c>
      <c r="AJ149" s="393" t="s">
        <v>10</v>
      </c>
      <c r="AK149" s="138" t="s">
        <v>128</v>
      </c>
      <c r="AL149" s="175" t="str">
        <f>$G$30</f>
        <v>EX</v>
      </c>
      <c r="AM149" s="176" t="str">
        <f>$G$31</f>
        <v>C</v>
      </c>
      <c r="AN149" s="176" t="str">
        <f>$G$28</f>
        <v>E</v>
      </c>
      <c r="AO149" s="161" t="s">
        <v>10</v>
      </c>
      <c r="AP149" s="138" t="s">
        <v>128</v>
      </c>
      <c r="AQ149" s="175" t="str">
        <f>$G$30</f>
        <v>EX</v>
      </c>
      <c r="AR149" s="176" t="str">
        <f>$G$31</f>
        <v>C</v>
      </c>
      <c r="AS149" s="176" t="str">
        <f>$G$28</f>
        <v>E</v>
      </c>
      <c r="AT149" s="393" t="s">
        <v>10</v>
      </c>
      <c r="AU149" s="155" t="s">
        <v>128</v>
      </c>
      <c r="AV149" s="175" t="str">
        <f>$G$29</f>
        <v>P</v>
      </c>
      <c r="AW149" s="176" t="str">
        <f>$G$31</f>
        <v>C</v>
      </c>
      <c r="AX149" s="176" t="str">
        <f>$G$28</f>
        <v>E</v>
      </c>
      <c r="AY149" s="393" t="s">
        <v>10</v>
      </c>
      <c r="AZ149" s="138" t="s">
        <v>128</v>
      </c>
      <c r="BA149" s="175" t="str">
        <f>$G$29</f>
        <v>P</v>
      </c>
      <c r="BB149" s="176" t="str">
        <f>$G$31</f>
        <v>C</v>
      </c>
      <c r="BC149" s="176" t="str">
        <f>$G$28</f>
        <v>E</v>
      </c>
      <c r="BD149" s="393" t="s">
        <v>10</v>
      </c>
      <c r="BE149" s="138" t="s">
        <v>128</v>
      </c>
      <c r="BF149" s="176" t="str">
        <f>$G$29</f>
        <v>P</v>
      </c>
      <c r="BG149" s="170" t="str">
        <f>$G$31</f>
        <v>C</v>
      </c>
      <c r="BH149" s="170" t="str">
        <f>$G$28</f>
        <v>E</v>
      </c>
      <c r="BI149" s="392" t="s">
        <v>10</v>
      </c>
      <c r="BJ149" s="138" t="s">
        <v>128</v>
      </c>
      <c r="BK149" s="1"/>
      <c r="BL149" s="125" t="s">
        <v>127</v>
      </c>
      <c r="BM149" s="176" t="str">
        <f>$G$29</f>
        <v>P</v>
      </c>
      <c r="BN149" s="170" t="str">
        <f>$G$31</f>
        <v>C</v>
      </c>
      <c r="BO149" s="170" t="str">
        <f>$G$28</f>
        <v>E</v>
      </c>
      <c r="BP149" s="97"/>
      <c r="BQ149" s="392" t="s">
        <v>10</v>
      </c>
      <c r="BR149" s="119" t="s">
        <v>128</v>
      </c>
      <c r="BS149" s="175" t="str">
        <f>$G$30</f>
        <v>EX</v>
      </c>
      <c r="BT149" s="176" t="str">
        <f>$G$31</f>
        <v>C</v>
      </c>
      <c r="BU149" s="176" t="str">
        <f>$G$28</f>
        <v>E</v>
      </c>
      <c r="BV149" s="393" t="s">
        <v>10</v>
      </c>
      <c r="BW149" s="138" t="s">
        <v>128</v>
      </c>
      <c r="BX149" s="175" t="str">
        <f>$G$30</f>
        <v>EX</v>
      </c>
      <c r="BY149" s="176" t="str">
        <f>$G$31</f>
        <v>C</v>
      </c>
      <c r="BZ149" s="176" t="str">
        <f>$G$28</f>
        <v>E</v>
      </c>
      <c r="CA149" s="161" t="s">
        <v>10</v>
      </c>
      <c r="CB149" s="138" t="s">
        <v>128</v>
      </c>
      <c r="CC149" s="175" t="str">
        <f>$G$30</f>
        <v>EX</v>
      </c>
      <c r="CD149" s="176" t="str">
        <f>$G$31</f>
        <v>C</v>
      </c>
      <c r="CE149" s="176" t="str">
        <f>$G$28</f>
        <v>E</v>
      </c>
      <c r="CF149" s="393" t="s">
        <v>10</v>
      </c>
      <c r="CG149" s="155" t="s">
        <v>128</v>
      </c>
      <c r="CH149" s="175" t="str">
        <f>$G$29</f>
        <v>P</v>
      </c>
      <c r="CI149" s="176" t="str">
        <f>$G$31</f>
        <v>C</v>
      </c>
      <c r="CJ149" s="176" t="str">
        <f>$G$28</f>
        <v>E</v>
      </c>
      <c r="CK149" s="393" t="s">
        <v>10</v>
      </c>
      <c r="CL149" s="138" t="s">
        <v>128</v>
      </c>
      <c r="CM149" s="176" t="str">
        <f>$G$29</f>
        <v>P</v>
      </c>
      <c r="CN149" s="170" t="str">
        <f>$G$31</f>
        <v>C</v>
      </c>
      <c r="CO149" s="170" t="str">
        <f>$G$28</f>
        <v>E</v>
      </c>
      <c r="CP149" s="393" t="s">
        <v>10</v>
      </c>
      <c r="CQ149" s="138" t="s">
        <v>128</v>
      </c>
      <c r="CR149" s="176" t="str">
        <f>$G$29</f>
        <v>P</v>
      </c>
      <c r="CS149" s="170" t="str">
        <f>$G$31</f>
        <v>C</v>
      </c>
      <c r="CT149" s="170" t="str">
        <f>$G$28</f>
        <v>E</v>
      </c>
      <c r="CU149" s="392" t="s">
        <v>10</v>
      </c>
      <c r="CV149" s="138" t="s">
        <v>128</v>
      </c>
      <c r="CW149" s="329"/>
    </row>
    <row r="150" spans="3:101" ht="15.75" customHeight="1" x14ac:dyDescent="0.25">
      <c r="C150" s="380">
        <f t="shared" si="498"/>
        <v>0</v>
      </c>
      <c r="I150" s="409" t="e">
        <f t="shared" ca="1" si="499"/>
        <v>#NAME?</v>
      </c>
      <c r="K150" s="110">
        <f>'1 set'!K150</f>
        <v>0</v>
      </c>
      <c r="L150" s="110" t="str">
        <f>'1 set'!L150</f>
        <v/>
      </c>
      <c r="M150" s="110" t="str">
        <f>'1 set'!M150</f>
        <v/>
      </c>
      <c r="N150" s="110" t="str">
        <f>'1 set'!N150</f>
        <v/>
      </c>
      <c r="O150" s="110" t="str">
        <f>'1 set'!O150</f>
        <v/>
      </c>
      <c r="P150" s="110">
        <f ca="1">'1 set'!P150</f>
        <v>1</v>
      </c>
      <c r="Q150" s="110">
        <f ca="1">'1 set'!Q150</f>
        <v>1</v>
      </c>
      <c r="R150" s="110"/>
      <c r="Y150" s="512">
        <f>F17</f>
        <v>0</v>
      </c>
      <c r="Z150" s="391">
        <v>1</v>
      </c>
      <c r="AA150" s="172">
        <f>COUNTIFS($L$5:$L$1500,$Y$150,$M$5:$M$1500,$Z$33,$N$5:$N$1500,$AA$31,$O$5:$O$1500,$AA$32)</f>
        <v>0</v>
      </c>
      <c r="AB150" s="172">
        <f>COUNTIFS($L$5:$L$1500,$Y$150,$M$5:$M$1500,$Z$33,$N$5:$N$1500,$AA$31,$O$5:$O$1500,AB$32)</f>
        <v>0</v>
      </c>
      <c r="AC150" s="172">
        <f>COUNTIFS($L$5:$L$1500,$Y$150,$M$5:$M$1500,$Z$33,$N$5:$N$1500,$AA$31,$O$5:$O$1500,AC$32)</f>
        <v>0</v>
      </c>
      <c r="AD150" s="97"/>
      <c r="AE150" s="97">
        <f t="shared" ref="AE150:AE156" si="540">SUM(AA150:AC150)</f>
        <v>0</v>
      </c>
      <c r="AF150" s="397" t="str">
        <f t="shared" ref="AF150:AF156" si="541">IF(AE150=0,"",((AA150*4)+(AB150*2)+(AC150*0))/AE150)</f>
        <v/>
      </c>
      <c r="AG150" s="174">
        <f>COUNTIFS($L$5:$L$1500,$Y$150,$M$5:$M$1500,$Z$33,$N$5:$N$1500,$AG$31,$O$5:$O$1500,AG$32)</f>
        <v>0</v>
      </c>
      <c r="AH150" s="174">
        <f t="shared" ref="AH150:AI155" si="542">COUNTIFS($L$5:$L$1500,$Y$150,$M$5:$M$1500,$Z150,$N$5:$N$1500,$AG$31,$O$5:$O$1500,AH$32)</f>
        <v>0</v>
      </c>
      <c r="AI150" s="174">
        <f t="shared" si="542"/>
        <v>0</v>
      </c>
      <c r="AJ150" s="97">
        <f t="shared" ref="AJ150:AJ156" si="543">SUM(AG150:AI150)</f>
        <v>0</v>
      </c>
      <c r="AK150" s="397" t="str">
        <f>IF(AJ150=0,"",((AG150*3)+(AH150*1.5)+(AI150*0))/AJ150)</f>
        <v/>
      </c>
      <c r="AL150" s="181">
        <f t="shared" ref="AL150:AN155" si="544">COUNTIFS($L$5:$L$1500,$Y$150,$M$5:$M$1500,$Z150,$N$5:$N$1500,$AL$31,$O$5:$O$1500,AL$32)</f>
        <v>0</v>
      </c>
      <c r="AM150" s="174">
        <f t="shared" si="544"/>
        <v>0</v>
      </c>
      <c r="AN150" s="174">
        <f t="shared" si="544"/>
        <v>0</v>
      </c>
      <c r="AO150" s="97">
        <f t="shared" ref="AO150:AO156" si="545">SUM(AL150:AN150)</f>
        <v>0</v>
      </c>
      <c r="AP150" s="397" t="str">
        <f>IF(AO150=0,"",((AL150*3)+(AM150*1.5)+(AN150*0))/AO150)</f>
        <v/>
      </c>
      <c r="AQ150" s="174">
        <f t="shared" ref="AQ150:AS155" si="546">COUNTIFS($L$5:$L$1500,$Y$150,$M$5:$M$1500,$Z150,$N$5:$N$1500,$AQ$31,$O$5:$O$1500,AQ$32)</f>
        <v>0</v>
      </c>
      <c r="AR150" s="174">
        <f t="shared" si="546"/>
        <v>0</v>
      </c>
      <c r="AS150" s="174">
        <f t="shared" si="546"/>
        <v>0</v>
      </c>
      <c r="AT150" s="97">
        <f t="shared" ref="AT150:AT156" si="547">SUM(AQ150:AS150)</f>
        <v>0</v>
      </c>
      <c r="AU150" s="397" t="str">
        <f t="shared" ref="AU150:AU156" si="548">IF(AT150=0,"",((AQ150*3)+(AR150*1.5)+(AT150*0))/AT150)</f>
        <v/>
      </c>
      <c r="AV150" s="185">
        <f t="shared" ref="AV150:AX155" si="549">COUNTIFS($L$5:$L$1500,$Y$150,$M$5:$M$1500,$Z150,$N$5:$N$1500,$AV$31,$O$5:$O$1500,AV$32)</f>
        <v>0</v>
      </c>
      <c r="AW150" s="172">
        <f t="shared" si="549"/>
        <v>0</v>
      </c>
      <c r="AX150" s="172">
        <f t="shared" si="549"/>
        <v>0</v>
      </c>
      <c r="AY150" s="97">
        <f t="shared" ref="AY150:AY156" si="550">SUM(AV150:AX150)</f>
        <v>0</v>
      </c>
      <c r="AZ150" s="397" t="str">
        <f t="shared" ref="AZ150:AZ156" si="551">IF(AY150=0,"",((AV150*4)+(AW150*2)+(AX150*0))/AY150)</f>
        <v/>
      </c>
      <c r="BA150" s="181">
        <f t="shared" ref="BA150:BC155" si="552">COUNTIFS($L$5:$L$1500,$Y$150,$M$5:$M$1500,$Z150,$N$5:$N$1500,$BA$31,$O$5:$O$1500,BA$32)</f>
        <v>0</v>
      </c>
      <c r="BB150" s="174">
        <f t="shared" si="552"/>
        <v>0</v>
      </c>
      <c r="BC150" s="174">
        <f t="shared" si="552"/>
        <v>0</v>
      </c>
      <c r="BD150" s="409">
        <f t="shared" ref="BD150:BD156" si="553">SUM(BA150:BC150)</f>
        <v>0</v>
      </c>
      <c r="BE150" s="399" t="str">
        <f t="shared" ref="BE150:BE156" si="554">IF(BD150=0,"",((BA150*4)+(BB150*2)+(BC150*0))/BD150)</f>
        <v/>
      </c>
      <c r="BF150" s="185">
        <f t="shared" ref="BF150:BH155" si="555">COUNTIFS($L$5:$L$1500,$Y$150,$M$5:$M$1500,$Z150,$N$5:$N$1500,$BF$31,$O$5:$O$1500,BF$32)</f>
        <v>0</v>
      </c>
      <c r="BG150" s="172">
        <f t="shared" si="555"/>
        <v>0</v>
      </c>
      <c r="BH150" s="172">
        <f t="shared" si="555"/>
        <v>0</v>
      </c>
      <c r="BI150" s="97">
        <f t="shared" ref="BI150:BI156" si="556">SUM(BF150:BH150)</f>
        <v>0</v>
      </c>
      <c r="BJ150" s="397" t="str">
        <f t="shared" ref="BJ150:BJ156" si="557">IF(BI150=0,"",((BF150*4)+(BG150*2)+(BH150*0))/BI150)</f>
        <v/>
      </c>
      <c r="BK150" s="512">
        <f>H18</f>
        <v>0</v>
      </c>
      <c r="BL150" s="404">
        <v>1</v>
      </c>
      <c r="BM150" s="172">
        <f>COUNTIFS($L$5:$L$1500,$BK$33,$M$5:$M$1500,$Z$33,$N$5:$N$1500,$AA$31,$O$5:$O$1500,$AA$32)</f>
        <v>0</v>
      </c>
      <c r="BN150" s="172">
        <f>COUNTIFS($L$5:$L$1500,$BK$33,$M$5:$M$1500,$Z$33,$N$5:$N$1500,$AA$31,$O$5:$O$1500,BN$32)</f>
        <v>0</v>
      </c>
      <c r="BO150" s="172">
        <f>COUNTIFS($L$5:$L$1500,$BK$33,$M$5:$M$1500,$Z$33,$N$5:$N$1500,$AA$31,$O$5:$O$1500,BO$32)</f>
        <v>0</v>
      </c>
      <c r="BP150" s="172"/>
      <c r="BQ150" s="97">
        <f t="shared" ref="BQ150:BQ156" si="558">SUM(BM150:BO150)</f>
        <v>0</v>
      </c>
      <c r="BR150" s="397" t="str">
        <f t="shared" ref="BR150:BR156" si="559">IF(BQ150=0,"",((BM150*4)+(BN150*2)+(BO150*0))/BQ150)</f>
        <v/>
      </c>
      <c r="BS150" s="174">
        <f>COUNTIFS($L$5:$L$1500,$BK$33,$M$5:$M$1500,$Z$33,$N$5:$N$1500,$AG$31,$O$5:$O$1500,BS$32)</f>
        <v>0</v>
      </c>
      <c r="BT150" s="174">
        <f t="shared" ref="BT150:BU155" si="560">COUNTIFS($L$5:$L$1500,$BK$33,$M$5:$M$1500,$Z150,$N$5:$N$1500,$AG$31,$O$5:$O$1500,BT$32)</f>
        <v>0</v>
      </c>
      <c r="BU150" s="174">
        <f t="shared" si="560"/>
        <v>0</v>
      </c>
      <c r="BV150" s="97">
        <f t="shared" ref="BV150:BV156" si="561">SUM(BS150:BU150)</f>
        <v>0</v>
      </c>
      <c r="BW150" s="397" t="str">
        <f>IF(BV150=0,"",((BS150*3)+(BT150*1.5)+(BU150*0))/BV150)</f>
        <v/>
      </c>
      <c r="BX150" s="174">
        <f t="shared" ref="BX150:BZ155" si="562">COUNTIFS($L$5:$L$1500,$BK$33,$M$5:$M$1500,$Z150,$N$5:$N$1500,$AL$31,$O$5:$O$1500,BX$32)</f>
        <v>0</v>
      </c>
      <c r="BY150" s="174">
        <f t="shared" si="562"/>
        <v>0</v>
      </c>
      <c r="BZ150" s="174">
        <f t="shared" si="562"/>
        <v>0</v>
      </c>
      <c r="CA150" s="97">
        <f t="shared" ref="CA150:CA156" si="563">SUM(BX150:BZ150)</f>
        <v>0</v>
      </c>
      <c r="CB150" s="397" t="str">
        <f>IF(CA150=0,"",((BX150*3)+(BY150*1.5)+(BZ150*0))/CA150)</f>
        <v/>
      </c>
      <c r="CC150" s="174">
        <f t="shared" ref="CC150:CE155" si="564">COUNTIFS($L$5:$L$1500,$BK$33,$M$5:$M$1500,$Z150,$N$5:$N$1500,$AQ$31,$O$5:$O$1500,CC$32)</f>
        <v>0</v>
      </c>
      <c r="CD150" s="174">
        <f t="shared" si="564"/>
        <v>0</v>
      </c>
      <c r="CE150" s="174">
        <f t="shared" si="564"/>
        <v>0</v>
      </c>
      <c r="CF150" s="97">
        <f t="shared" ref="CF150:CF156" si="565">SUM(CC150:CE150)</f>
        <v>0</v>
      </c>
      <c r="CG150" s="397" t="str">
        <f>IF(CF150=0,"",((CC150*3)+(CD150*1.5)+(CE150*0))/CF150)</f>
        <v/>
      </c>
      <c r="CH150" s="185">
        <f t="shared" ref="CH150:CJ155" si="566">COUNTIFS($L$5:$L$1500,$BK$33,$M$5:$M$1500,$Z150,$N$5:$N$1500,$AV$31,$O$5:$O$1500,CH$32)</f>
        <v>0</v>
      </c>
      <c r="CI150" s="172">
        <f t="shared" si="566"/>
        <v>0</v>
      </c>
      <c r="CJ150" s="172">
        <f t="shared" si="566"/>
        <v>0</v>
      </c>
      <c r="CK150" s="97">
        <f t="shared" ref="CK150:CK156" si="567">SUM(CH150:CJ150)</f>
        <v>0</v>
      </c>
      <c r="CL150" s="400" t="str">
        <f t="shared" ref="CL150:CL156" si="568">IF(CK150=0,"",((CH150*4)+(CI150*2)+(CJ150*0))/CK150)</f>
        <v/>
      </c>
      <c r="CM150" s="185">
        <f t="shared" ref="CM150:CO155" si="569">COUNTIFS($L$5:$L$1500,$BK$33,$M$5:$M$1500,$Z150,$N$5:$N$1500,$BA$31,$O$5:$O$1500,CM$32)</f>
        <v>0</v>
      </c>
      <c r="CN150" s="172">
        <f t="shared" si="569"/>
        <v>0</v>
      </c>
      <c r="CO150" s="172">
        <f t="shared" si="569"/>
        <v>0</v>
      </c>
      <c r="CP150" s="97">
        <f t="shared" ref="CP150:CP156" si="570">SUM(CM150:CO150)</f>
        <v>0</v>
      </c>
      <c r="CQ150" s="397" t="str">
        <f t="shared" ref="CQ150:CQ156" si="571">IF(CP150=0,"",((CM150*4)+(CN150*2)+(CO150*0))/CP150)</f>
        <v/>
      </c>
      <c r="CR150" s="172">
        <f t="shared" ref="CR150:CT155" si="572">COUNTIFS($L$5:$L$1500,$BK$33,$M$5:$M$1500,$Z150,$N$5:$N$1500,$BF$31,$O$5:$O$1500,CR$32)</f>
        <v>0</v>
      </c>
      <c r="CS150" s="172">
        <f t="shared" si="572"/>
        <v>0</v>
      </c>
      <c r="CT150" s="172">
        <f t="shared" si="572"/>
        <v>0</v>
      </c>
      <c r="CU150" s="97">
        <f t="shared" ref="CU150:CU156" si="573">SUM(CR150:CT150)</f>
        <v>0</v>
      </c>
      <c r="CV150" s="397" t="str">
        <f t="shared" ref="CV150:CV156" si="574">IF(CU150=0,"",((CR150*4)+(CS150*2)+(CT150*0))/CU150)</f>
        <v/>
      </c>
      <c r="CW150" s="98"/>
    </row>
    <row r="151" spans="3:101" x14ac:dyDescent="0.25">
      <c r="C151" s="380">
        <f t="shared" si="498"/>
        <v>0</v>
      </c>
      <c r="I151" s="409" t="e">
        <f t="shared" ca="1" si="499"/>
        <v>#NAME?</v>
      </c>
      <c r="K151" s="110">
        <f>'1 set'!K151</f>
        <v>0</v>
      </c>
      <c r="L151" s="110" t="str">
        <f>'1 set'!L151</f>
        <v/>
      </c>
      <c r="M151" s="110" t="str">
        <f>'1 set'!M151</f>
        <v/>
      </c>
      <c r="N151" s="110" t="str">
        <f>'1 set'!N151</f>
        <v/>
      </c>
      <c r="O151" s="110" t="str">
        <f>'1 set'!O151</f>
        <v/>
      </c>
      <c r="P151" s="110">
        <f ca="1">'1 set'!P151</f>
        <v>1</v>
      </c>
      <c r="Q151" s="110">
        <f ca="1">'1 set'!Q151</f>
        <v>1</v>
      </c>
      <c r="R151" s="110"/>
      <c r="Y151" s="513"/>
      <c r="Z151" s="129">
        <v>2</v>
      </c>
      <c r="AA151" s="173">
        <f>COUNTIFS($L$5:$L$1500,$Y$150,$M$5:$M$1500,$Z151,$N$5:$N$1500,$AA$31,$O$5:$O$1500,$AA$32)</f>
        <v>0</v>
      </c>
      <c r="AB151" s="173">
        <f>COUNTIFS($L$5:$L$1500,$Y$150,$M$5:$M$1500,$Z151,$N$5:$N$1500,$AA$31,$O$5:$O$1500,$AB$32)</f>
        <v>0</v>
      </c>
      <c r="AC151" s="173">
        <f>COUNTIFS($L$5:$L$1500,$Y$150,$M$5:$M$1500,$Z151,$N$5:$N$1500,$AA$31,$O$5:$O$1500,$AC$32)</f>
        <v>0</v>
      </c>
      <c r="AD151" s="130"/>
      <c r="AE151" s="130">
        <f t="shared" si="540"/>
        <v>0</v>
      </c>
      <c r="AF151" s="137" t="str">
        <f t="shared" si="541"/>
        <v/>
      </c>
      <c r="AG151" s="173">
        <f>COUNTIFS($L$5:$L$1500,$Y$150,$M$5:$M$1500,$Z151,$N$5:$N$1500,$AG$31,$O$5:$O$1500,AG$32)</f>
        <v>0</v>
      </c>
      <c r="AH151" s="173">
        <f t="shared" si="542"/>
        <v>0</v>
      </c>
      <c r="AI151" s="173">
        <f t="shared" si="542"/>
        <v>0</v>
      </c>
      <c r="AJ151" s="130">
        <f t="shared" si="543"/>
        <v>0</v>
      </c>
      <c r="AK151" s="137" t="str">
        <f t="shared" ref="AK151:AK156" si="575">IF(AJ151=0,"",((AG151*3)+(AH151*1.5)+(AI151*0))/AJ151)</f>
        <v/>
      </c>
      <c r="AL151" s="182">
        <f t="shared" si="544"/>
        <v>0</v>
      </c>
      <c r="AM151" s="173">
        <f t="shared" si="544"/>
        <v>0</v>
      </c>
      <c r="AN151" s="173">
        <f t="shared" si="544"/>
        <v>0</v>
      </c>
      <c r="AO151" s="130">
        <f t="shared" si="545"/>
        <v>0</v>
      </c>
      <c r="AP151" s="137" t="str">
        <f t="shared" ref="AP151:AP156" si="576">IF(AO151=0,"",((AL151*3)+(AM151*1.5)+(AN151*0))/AO151)</f>
        <v/>
      </c>
      <c r="AQ151" s="173">
        <f t="shared" si="546"/>
        <v>0</v>
      </c>
      <c r="AR151" s="173">
        <f t="shared" si="546"/>
        <v>0</v>
      </c>
      <c r="AS151" s="173">
        <f t="shared" si="546"/>
        <v>0</v>
      </c>
      <c r="AT151" s="130">
        <f t="shared" si="547"/>
        <v>0</v>
      </c>
      <c r="AU151" s="137" t="str">
        <f t="shared" si="548"/>
        <v/>
      </c>
      <c r="AV151" s="182">
        <f t="shared" si="549"/>
        <v>0</v>
      </c>
      <c r="AW151" s="173">
        <f t="shared" si="549"/>
        <v>0</v>
      </c>
      <c r="AX151" s="173">
        <f t="shared" si="549"/>
        <v>0</v>
      </c>
      <c r="AY151" s="130">
        <f t="shared" si="550"/>
        <v>0</v>
      </c>
      <c r="AZ151" s="137" t="str">
        <f t="shared" si="551"/>
        <v/>
      </c>
      <c r="BA151" s="182">
        <f t="shared" si="552"/>
        <v>0</v>
      </c>
      <c r="BB151" s="173">
        <f t="shared" si="552"/>
        <v>0</v>
      </c>
      <c r="BC151" s="173">
        <f t="shared" si="552"/>
        <v>0</v>
      </c>
      <c r="BD151" s="130">
        <f t="shared" si="553"/>
        <v>0</v>
      </c>
      <c r="BE151" s="137" t="str">
        <f t="shared" si="554"/>
        <v/>
      </c>
      <c r="BF151" s="182">
        <f t="shared" si="555"/>
        <v>0</v>
      </c>
      <c r="BG151" s="173">
        <f t="shared" si="555"/>
        <v>0</v>
      </c>
      <c r="BH151" s="173">
        <f t="shared" si="555"/>
        <v>0</v>
      </c>
      <c r="BI151" s="130">
        <f t="shared" si="556"/>
        <v>0</v>
      </c>
      <c r="BJ151" s="137" t="str">
        <f t="shared" si="557"/>
        <v/>
      </c>
      <c r="BK151" s="513"/>
      <c r="BL151" s="126">
        <v>2</v>
      </c>
      <c r="BM151" s="236">
        <f>COUNTIFS($L$5:$L$1500,$BK$33,$M$5:$M$1500,$Z151,$N$5:$N$1500,$AA$31,$O$5:$O$1500,$AA$32)</f>
        <v>0</v>
      </c>
      <c r="BN151" s="236">
        <f>COUNTIFS($L$5:$L$1500,$BK$33,$M$5:$M$1500,$Z151,$N$5:$N$1500,$AA$31,$O$5:$O$1500,$AB$32)</f>
        <v>0</v>
      </c>
      <c r="BO151" s="236">
        <f>COUNTIFS($L$5:$L$1500,$BK$33,$M$5:$M$1500,$Z151,$N$5:$N$1500,$AA$31,$O$5:$O$1500,$AC$32)</f>
        <v>0</v>
      </c>
      <c r="BP151" s="236"/>
      <c r="BQ151" s="233">
        <f t="shared" si="558"/>
        <v>0</v>
      </c>
      <c r="BR151" s="240" t="str">
        <f t="shared" si="559"/>
        <v/>
      </c>
      <c r="BS151" s="236">
        <f>COUNTIFS($L$5:$L$1500,$BK$33,$M$5:$M$1500,$Z151,$N$5:$N$1500,$AG$31,$O$5:$O$1500,BS$32)</f>
        <v>0</v>
      </c>
      <c r="BT151" s="236">
        <f t="shared" si="560"/>
        <v>0</v>
      </c>
      <c r="BU151" s="236">
        <f t="shared" si="560"/>
        <v>0</v>
      </c>
      <c r="BV151" s="233">
        <f t="shared" si="561"/>
        <v>0</v>
      </c>
      <c r="BW151" s="240" t="str">
        <f t="shared" ref="BW151:BW156" si="577">IF(BV151=0,"",((BS151*3)+(BT151*1.5)+(BU151*0))/BV151)</f>
        <v/>
      </c>
      <c r="BX151" s="236">
        <f t="shared" si="562"/>
        <v>0</v>
      </c>
      <c r="BY151" s="236">
        <f t="shared" si="562"/>
        <v>0</v>
      </c>
      <c r="BZ151" s="236">
        <f t="shared" si="562"/>
        <v>0</v>
      </c>
      <c r="CA151" s="233">
        <f t="shared" si="563"/>
        <v>0</v>
      </c>
      <c r="CB151" s="240" t="str">
        <f t="shared" ref="CB151:CB156" si="578">IF(CA151=0,"",((BX151*3)+(BY151*1.5)+(BZ151*0))/CA151)</f>
        <v/>
      </c>
      <c r="CC151" s="236">
        <f t="shared" si="564"/>
        <v>0</v>
      </c>
      <c r="CD151" s="236">
        <f t="shared" si="564"/>
        <v>0</v>
      </c>
      <c r="CE151" s="236">
        <f t="shared" si="564"/>
        <v>0</v>
      </c>
      <c r="CF151" s="233">
        <f t="shared" si="565"/>
        <v>0</v>
      </c>
      <c r="CG151" s="240" t="str">
        <f t="shared" ref="CG151:CG156" si="579">IF(CF151=0,"",((CC151*3)+(CD151*1.5)+(CE151*0))/CF151)</f>
        <v/>
      </c>
      <c r="CH151" s="237">
        <f t="shared" si="566"/>
        <v>0</v>
      </c>
      <c r="CI151" s="236">
        <f t="shared" si="566"/>
        <v>0</v>
      </c>
      <c r="CJ151" s="236">
        <f t="shared" si="566"/>
        <v>0</v>
      </c>
      <c r="CK151" s="233">
        <f t="shared" si="567"/>
        <v>0</v>
      </c>
      <c r="CL151" s="242" t="str">
        <f t="shared" si="568"/>
        <v/>
      </c>
      <c r="CM151" s="237">
        <f t="shared" si="569"/>
        <v>0</v>
      </c>
      <c r="CN151" s="236">
        <f t="shared" si="569"/>
        <v>0</v>
      </c>
      <c r="CO151" s="236">
        <f t="shared" si="569"/>
        <v>0</v>
      </c>
      <c r="CP151" s="233">
        <f t="shared" si="570"/>
        <v>0</v>
      </c>
      <c r="CQ151" s="240" t="str">
        <f t="shared" si="571"/>
        <v/>
      </c>
      <c r="CR151" s="236">
        <f t="shared" si="572"/>
        <v>0</v>
      </c>
      <c r="CS151" s="236">
        <f t="shared" si="572"/>
        <v>0</v>
      </c>
      <c r="CT151" s="236">
        <f t="shared" si="572"/>
        <v>0</v>
      </c>
      <c r="CU151" s="233">
        <f t="shared" si="573"/>
        <v>0</v>
      </c>
      <c r="CV151" s="240" t="str">
        <f t="shared" si="574"/>
        <v/>
      </c>
      <c r="CW151" s="98"/>
    </row>
    <row r="152" spans="3:101" x14ac:dyDescent="0.25">
      <c r="C152" s="380">
        <f t="shared" si="498"/>
        <v>0</v>
      </c>
      <c r="I152" s="409" t="e">
        <f t="shared" ca="1" si="499"/>
        <v>#NAME?</v>
      </c>
      <c r="K152" s="110">
        <f>'1 set'!K152</f>
        <v>0</v>
      </c>
      <c r="L152" s="110" t="str">
        <f>'1 set'!L152</f>
        <v/>
      </c>
      <c r="M152" s="110" t="str">
        <f>'1 set'!M152</f>
        <v/>
      </c>
      <c r="N152" s="110" t="str">
        <f>'1 set'!N152</f>
        <v/>
      </c>
      <c r="O152" s="110" t="str">
        <f>'1 set'!O152</f>
        <v/>
      </c>
      <c r="P152" s="110">
        <f ca="1">'1 set'!P152</f>
        <v>1</v>
      </c>
      <c r="Q152" s="110">
        <f ca="1">'1 set'!Q152</f>
        <v>1</v>
      </c>
      <c r="R152" s="110"/>
      <c r="Y152" s="513"/>
      <c r="Z152" s="111">
        <v>3</v>
      </c>
      <c r="AA152" s="174">
        <f>COUNTIFS($L$5:$L$1500,$Y$150,$M$5:$M$1500,$Z152,$N$5:$N$1500,$AA$31,$O$5:$O$1500,$AA$32)</f>
        <v>0</v>
      </c>
      <c r="AB152" s="174">
        <f>COUNTIFS($L$5:$L$1500,$Y$150,$M$5:$M$1500,$Z152,$N$5:$N$1500,$AA$31,$O$5:$O$1500,$AB$32)</f>
        <v>0</v>
      </c>
      <c r="AC152" s="174">
        <f>COUNTIFS($L$5:$L$1500,$Y$150,$M$5:$M$1500,$Z152,$N$5:$N$1500,$AA$31,$O$5:$O$1500,$AC$32)</f>
        <v>0</v>
      </c>
      <c r="AD152" s="409"/>
      <c r="AE152" s="409">
        <f t="shared" si="540"/>
        <v>0</v>
      </c>
      <c r="AF152" s="399" t="str">
        <f t="shared" si="541"/>
        <v/>
      </c>
      <c r="AG152" s="174">
        <f>COUNTIFS($L$5:$L$1500,$Y$150,$M$5:$M$1500,$Z152,$N$5:$N$1500,$AG$31,$O$5:$O$1500,AG$32)</f>
        <v>0</v>
      </c>
      <c r="AH152" s="174">
        <f t="shared" si="542"/>
        <v>0</v>
      </c>
      <c r="AI152" s="174">
        <f t="shared" si="542"/>
        <v>0</v>
      </c>
      <c r="AJ152" s="409">
        <f t="shared" si="543"/>
        <v>0</v>
      </c>
      <c r="AK152" s="399" t="str">
        <f t="shared" si="575"/>
        <v/>
      </c>
      <c r="AL152" s="181">
        <f t="shared" si="544"/>
        <v>0</v>
      </c>
      <c r="AM152" s="174">
        <f t="shared" si="544"/>
        <v>0</v>
      </c>
      <c r="AN152" s="174">
        <f t="shared" si="544"/>
        <v>0</v>
      </c>
      <c r="AO152" s="409">
        <f t="shared" si="545"/>
        <v>0</v>
      </c>
      <c r="AP152" s="399" t="str">
        <f t="shared" si="576"/>
        <v/>
      </c>
      <c r="AQ152" s="174">
        <f t="shared" si="546"/>
        <v>0</v>
      </c>
      <c r="AR152" s="174">
        <f t="shared" si="546"/>
        <v>0</v>
      </c>
      <c r="AS152" s="174">
        <f t="shared" si="546"/>
        <v>0</v>
      </c>
      <c r="AT152" s="409">
        <f t="shared" si="547"/>
        <v>0</v>
      </c>
      <c r="AU152" s="399" t="str">
        <f t="shared" si="548"/>
        <v/>
      </c>
      <c r="AV152" s="181">
        <f t="shared" si="549"/>
        <v>0</v>
      </c>
      <c r="AW152" s="174">
        <f t="shared" si="549"/>
        <v>0</v>
      </c>
      <c r="AX152" s="174">
        <f t="shared" si="549"/>
        <v>0</v>
      </c>
      <c r="AY152" s="409">
        <f t="shared" si="550"/>
        <v>0</v>
      </c>
      <c r="AZ152" s="399" t="str">
        <f t="shared" si="551"/>
        <v/>
      </c>
      <c r="BA152" s="181">
        <f t="shared" si="552"/>
        <v>0</v>
      </c>
      <c r="BB152" s="174">
        <f t="shared" si="552"/>
        <v>0</v>
      </c>
      <c r="BC152" s="174">
        <f t="shared" si="552"/>
        <v>0</v>
      </c>
      <c r="BD152" s="409">
        <f t="shared" si="553"/>
        <v>0</v>
      </c>
      <c r="BE152" s="399" t="str">
        <f t="shared" si="554"/>
        <v/>
      </c>
      <c r="BF152" s="181">
        <f t="shared" si="555"/>
        <v>0</v>
      </c>
      <c r="BG152" s="174">
        <f t="shared" si="555"/>
        <v>0</v>
      </c>
      <c r="BH152" s="174">
        <f t="shared" si="555"/>
        <v>0</v>
      </c>
      <c r="BI152" s="409">
        <f t="shared" si="556"/>
        <v>0</v>
      </c>
      <c r="BJ152" s="399" t="str">
        <f t="shared" si="557"/>
        <v/>
      </c>
      <c r="BK152" s="513"/>
      <c r="BL152" s="132">
        <v>3</v>
      </c>
      <c r="BM152" s="174">
        <f>COUNTIFS($L$5:$L$1500,$BK$33,$M$5:$M$1500,$Z152,$N$5:$N$1500,$AA$31,$O$5:$O$1500,$AA$32)</f>
        <v>0</v>
      </c>
      <c r="BN152" s="174">
        <f>COUNTIFS($L$5:$L$1500,$BK$33,$M$5:$M$1500,$Z152,$N$5:$N$1500,$AA$31,$O$5:$O$1500,$AB$32)</f>
        <v>0</v>
      </c>
      <c r="BO152" s="174">
        <f>COUNTIFS($L$5:$L$1500,$BK$33,$M$5:$M$1500,$Z152,$N$5:$N$1500,$AA$31,$O$5:$O$1500,$AC$32)</f>
        <v>0</v>
      </c>
      <c r="BP152" s="174"/>
      <c r="BQ152" s="409">
        <f t="shared" si="558"/>
        <v>0</v>
      </c>
      <c r="BR152" s="399" t="str">
        <f t="shared" si="559"/>
        <v/>
      </c>
      <c r="BS152" s="174">
        <f>COUNTIFS($L$5:$L$1500,$BK$33,$M$5:$M$1500,$Z152,$N$5:$N$1500,$AG$31,$O$5:$O$1500,BS$32)</f>
        <v>0</v>
      </c>
      <c r="BT152" s="174">
        <f t="shared" si="560"/>
        <v>0</v>
      </c>
      <c r="BU152" s="174">
        <f t="shared" si="560"/>
        <v>0</v>
      </c>
      <c r="BV152" s="409">
        <f t="shared" si="561"/>
        <v>0</v>
      </c>
      <c r="BW152" s="399" t="str">
        <f t="shared" si="577"/>
        <v/>
      </c>
      <c r="BX152" s="174">
        <f t="shared" si="562"/>
        <v>0</v>
      </c>
      <c r="BY152" s="174">
        <f t="shared" si="562"/>
        <v>0</v>
      </c>
      <c r="BZ152" s="174">
        <f t="shared" si="562"/>
        <v>0</v>
      </c>
      <c r="CA152" s="409">
        <f t="shared" si="563"/>
        <v>0</v>
      </c>
      <c r="CB152" s="399" t="str">
        <f t="shared" si="578"/>
        <v/>
      </c>
      <c r="CC152" s="174">
        <f t="shared" si="564"/>
        <v>0</v>
      </c>
      <c r="CD152" s="174">
        <f t="shared" si="564"/>
        <v>0</v>
      </c>
      <c r="CE152" s="174">
        <f t="shared" si="564"/>
        <v>0</v>
      </c>
      <c r="CF152" s="409">
        <f t="shared" si="565"/>
        <v>0</v>
      </c>
      <c r="CG152" s="399" t="str">
        <f t="shared" si="579"/>
        <v/>
      </c>
      <c r="CH152" s="181">
        <f t="shared" si="566"/>
        <v>0</v>
      </c>
      <c r="CI152" s="174">
        <f t="shared" si="566"/>
        <v>0</v>
      </c>
      <c r="CJ152" s="174">
        <f t="shared" si="566"/>
        <v>0</v>
      </c>
      <c r="CK152" s="409">
        <f t="shared" si="567"/>
        <v>0</v>
      </c>
      <c r="CL152" s="398" t="str">
        <f t="shared" si="568"/>
        <v/>
      </c>
      <c r="CM152" s="181">
        <f t="shared" si="569"/>
        <v>0</v>
      </c>
      <c r="CN152" s="174">
        <f t="shared" si="569"/>
        <v>0</v>
      </c>
      <c r="CO152" s="174">
        <f t="shared" si="569"/>
        <v>0</v>
      </c>
      <c r="CP152" s="409">
        <f t="shared" si="570"/>
        <v>0</v>
      </c>
      <c r="CQ152" s="399" t="str">
        <f t="shared" si="571"/>
        <v/>
      </c>
      <c r="CR152" s="174">
        <f t="shared" si="572"/>
        <v>0</v>
      </c>
      <c r="CS152" s="174">
        <f t="shared" si="572"/>
        <v>0</v>
      </c>
      <c r="CT152" s="174">
        <f t="shared" si="572"/>
        <v>0</v>
      </c>
      <c r="CU152" s="409">
        <f t="shared" si="573"/>
        <v>0</v>
      </c>
      <c r="CV152" s="399" t="str">
        <f t="shared" si="574"/>
        <v/>
      </c>
      <c r="CW152" s="98"/>
    </row>
    <row r="153" spans="3:101" x14ac:dyDescent="0.25">
      <c r="C153" s="380">
        <f t="shared" si="498"/>
        <v>0</v>
      </c>
      <c r="I153" s="409" t="e">
        <f t="shared" ca="1" si="499"/>
        <v>#NAME?</v>
      </c>
      <c r="K153" s="110">
        <f>'1 set'!K153</f>
        <v>0</v>
      </c>
      <c r="L153" s="110" t="str">
        <f>'1 set'!L153</f>
        <v/>
      </c>
      <c r="M153" s="110" t="str">
        <f>'1 set'!M153</f>
        <v/>
      </c>
      <c r="N153" s="110" t="str">
        <f>'1 set'!N153</f>
        <v/>
      </c>
      <c r="O153" s="110" t="str">
        <f>'1 set'!O153</f>
        <v/>
      </c>
      <c r="P153" s="110">
        <f ca="1">'1 set'!P153</f>
        <v>1</v>
      </c>
      <c r="Q153" s="110">
        <f ca="1">'1 set'!Q153</f>
        <v>1</v>
      </c>
      <c r="R153" s="110"/>
      <c r="Y153" s="513"/>
      <c r="Z153" s="129">
        <v>4</v>
      </c>
      <c r="AA153" s="173">
        <f>COUNTIFS($L$5:$L$1500,$Y$150,$M$5:$M$1500,$Z153,$N$5:$N$1500,$AA$31,$O$5:$O$1500,$AA$32)</f>
        <v>0</v>
      </c>
      <c r="AB153" s="173">
        <f>COUNTIFS($L$5:$L$1500,$Y$150,$M$5:$M$1500,$Z153,$N$5:$N$1500,$AA$31,$O$5:$O$1500,$AB$32)</f>
        <v>0</v>
      </c>
      <c r="AC153" s="173">
        <f>COUNTIFS($L$5:$L$1500,$Y$150,$M$5:$M$1500,$Z153,$N$5:$N$1500,$AA$31,$O$5:$O$1500,$AC$32)</f>
        <v>0</v>
      </c>
      <c r="AD153" s="130"/>
      <c r="AE153" s="130">
        <f t="shared" si="540"/>
        <v>0</v>
      </c>
      <c r="AF153" s="137" t="str">
        <f t="shared" si="541"/>
        <v/>
      </c>
      <c r="AG153" s="173">
        <f>COUNTIFS($L$5:$L$1500,$Y$150,$M$5:$M$1500,$Z153,$N$5:$N$1500,$AG$31,$O$5:$O$1500,AG$32)</f>
        <v>0</v>
      </c>
      <c r="AH153" s="173">
        <f t="shared" si="542"/>
        <v>0</v>
      </c>
      <c r="AI153" s="173">
        <f t="shared" si="542"/>
        <v>0</v>
      </c>
      <c r="AJ153" s="130">
        <f t="shared" si="543"/>
        <v>0</v>
      </c>
      <c r="AK153" s="137" t="str">
        <f t="shared" si="575"/>
        <v/>
      </c>
      <c r="AL153" s="182">
        <f t="shared" si="544"/>
        <v>0</v>
      </c>
      <c r="AM153" s="173">
        <f t="shared" si="544"/>
        <v>0</v>
      </c>
      <c r="AN153" s="173">
        <f t="shared" si="544"/>
        <v>0</v>
      </c>
      <c r="AO153" s="130">
        <f t="shared" si="545"/>
        <v>0</v>
      </c>
      <c r="AP153" s="137" t="str">
        <f t="shared" si="576"/>
        <v/>
      </c>
      <c r="AQ153" s="173">
        <f t="shared" si="546"/>
        <v>0</v>
      </c>
      <c r="AR153" s="173">
        <f t="shared" si="546"/>
        <v>0</v>
      </c>
      <c r="AS153" s="173">
        <f t="shared" si="546"/>
        <v>0</v>
      </c>
      <c r="AT153" s="130">
        <f t="shared" si="547"/>
        <v>0</v>
      </c>
      <c r="AU153" s="137" t="str">
        <f t="shared" si="548"/>
        <v/>
      </c>
      <c r="AV153" s="182">
        <f t="shared" si="549"/>
        <v>0</v>
      </c>
      <c r="AW153" s="173">
        <f t="shared" si="549"/>
        <v>0</v>
      </c>
      <c r="AX153" s="173">
        <f t="shared" si="549"/>
        <v>0</v>
      </c>
      <c r="AY153" s="130">
        <f t="shared" si="550"/>
        <v>0</v>
      </c>
      <c r="AZ153" s="137" t="str">
        <f t="shared" si="551"/>
        <v/>
      </c>
      <c r="BA153" s="182">
        <f t="shared" si="552"/>
        <v>0</v>
      </c>
      <c r="BB153" s="173">
        <f t="shared" si="552"/>
        <v>0</v>
      </c>
      <c r="BC153" s="173">
        <f t="shared" si="552"/>
        <v>0</v>
      </c>
      <c r="BD153" s="130">
        <f t="shared" si="553"/>
        <v>0</v>
      </c>
      <c r="BE153" s="137" t="str">
        <f t="shared" si="554"/>
        <v/>
      </c>
      <c r="BF153" s="182">
        <f t="shared" si="555"/>
        <v>0</v>
      </c>
      <c r="BG153" s="173">
        <f t="shared" si="555"/>
        <v>0</v>
      </c>
      <c r="BH153" s="173">
        <f t="shared" si="555"/>
        <v>0</v>
      </c>
      <c r="BI153" s="130">
        <f t="shared" si="556"/>
        <v>0</v>
      </c>
      <c r="BJ153" s="137" t="str">
        <f t="shared" si="557"/>
        <v/>
      </c>
      <c r="BK153" s="513"/>
      <c r="BL153" s="126">
        <v>4</v>
      </c>
      <c r="BM153" s="236">
        <f>COUNTIFS($L$5:$L$1500,$BK$33,$M$5:$M$1500,$Z153,$N$5:$N$1500,$AA$31,$O$5:$O$1500,$AA$32)</f>
        <v>0</v>
      </c>
      <c r="BN153" s="236">
        <f>COUNTIFS($L$5:$L$1500,$BK$33,$M$5:$M$1500,$Z153,$N$5:$N$1500,$AA$31,$O$5:$O$1500,$AB$32)</f>
        <v>0</v>
      </c>
      <c r="BO153" s="236">
        <f>COUNTIFS($L$5:$L$1500,$BK$33,$M$5:$M$1500,$Z153,$N$5:$N$1500,$AA$31,$O$5:$O$1500,$AC$32)</f>
        <v>0</v>
      </c>
      <c r="BP153" s="236"/>
      <c r="BQ153" s="233">
        <f t="shared" si="558"/>
        <v>0</v>
      </c>
      <c r="BR153" s="240" t="str">
        <f t="shared" si="559"/>
        <v/>
      </c>
      <c r="BS153" s="236">
        <f>COUNTIFS($L$5:$L$1500,$BK$33,$M$5:$M$1500,$Z153,$N$5:$N$1500,$AG$31,$O$5:$O$1500,BS$32)</f>
        <v>0</v>
      </c>
      <c r="BT153" s="236">
        <f t="shared" si="560"/>
        <v>0</v>
      </c>
      <c r="BU153" s="236">
        <f t="shared" si="560"/>
        <v>0</v>
      </c>
      <c r="BV153" s="233">
        <f t="shared" si="561"/>
        <v>0</v>
      </c>
      <c r="BW153" s="240" t="str">
        <f t="shared" si="577"/>
        <v/>
      </c>
      <c r="BX153" s="236">
        <f t="shared" si="562"/>
        <v>0</v>
      </c>
      <c r="BY153" s="236">
        <f t="shared" si="562"/>
        <v>0</v>
      </c>
      <c r="BZ153" s="236">
        <f t="shared" si="562"/>
        <v>0</v>
      </c>
      <c r="CA153" s="233">
        <f t="shared" si="563"/>
        <v>0</v>
      </c>
      <c r="CB153" s="240" t="str">
        <f t="shared" si="578"/>
        <v/>
      </c>
      <c r="CC153" s="236">
        <f t="shared" si="564"/>
        <v>0</v>
      </c>
      <c r="CD153" s="236">
        <f t="shared" si="564"/>
        <v>0</v>
      </c>
      <c r="CE153" s="236">
        <f t="shared" si="564"/>
        <v>0</v>
      </c>
      <c r="CF153" s="233">
        <f t="shared" si="565"/>
        <v>0</v>
      </c>
      <c r="CG153" s="240" t="str">
        <f t="shared" si="579"/>
        <v/>
      </c>
      <c r="CH153" s="237">
        <f t="shared" si="566"/>
        <v>0</v>
      </c>
      <c r="CI153" s="236">
        <f t="shared" si="566"/>
        <v>0</v>
      </c>
      <c r="CJ153" s="236">
        <f t="shared" si="566"/>
        <v>0</v>
      </c>
      <c r="CK153" s="233">
        <f t="shared" si="567"/>
        <v>0</v>
      </c>
      <c r="CL153" s="242" t="str">
        <f t="shared" si="568"/>
        <v/>
      </c>
      <c r="CM153" s="237">
        <f t="shared" si="569"/>
        <v>0</v>
      </c>
      <c r="CN153" s="236">
        <f t="shared" si="569"/>
        <v>0</v>
      </c>
      <c r="CO153" s="236">
        <f t="shared" si="569"/>
        <v>0</v>
      </c>
      <c r="CP153" s="233">
        <f t="shared" si="570"/>
        <v>0</v>
      </c>
      <c r="CQ153" s="240" t="str">
        <f t="shared" si="571"/>
        <v/>
      </c>
      <c r="CR153" s="236">
        <f t="shared" si="572"/>
        <v>0</v>
      </c>
      <c r="CS153" s="236">
        <f t="shared" si="572"/>
        <v>0</v>
      </c>
      <c r="CT153" s="236">
        <f t="shared" si="572"/>
        <v>0</v>
      </c>
      <c r="CU153" s="233">
        <f t="shared" si="573"/>
        <v>0</v>
      </c>
      <c r="CV153" s="240" t="str">
        <f t="shared" si="574"/>
        <v/>
      </c>
      <c r="CW153" s="98"/>
    </row>
    <row r="154" spans="3:101" x14ac:dyDescent="0.25">
      <c r="C154" s="380">
        <f t="shared" si="498"/>
        <v>0</v>
      </c>
      <c r="I154" s="409" t="e">
        <f t="shared" ca="1" si="499"/>
        <v>#NAME?</v>
      </c>
      <c r="K154" s="110">
        <f>'1 set'!K154</f>
        <v>0</v>
      </c>
      <c r="L154" s="110" t="str">
        <f>'1 set'!L154</f>
        <v/>
      </c>
      <c r="M154" s="110" t="str">
        <f>'1 set'!M154</f>
        <v/>
      </c>
      <c r="N154" s="110" t="str">
        <f>'1 set'!N154</f>
        <v/>
      </c>
      <c r="O154" s="110" t="str">
        <f>'1 set'!O154</f>
        <v/>
      </c>
      <c r="P154" s="110">
        <f ca="1">'1 set'!P154</f>
        <v>1</v>
      </c>
      <c r="Q154" s="110">
        <f ca="1">'1 set'!Q154</f>
        <v>1</v>
      </c>
      <c r="R154" s="110"/>
      <c r="Y154" s="513"/>
      <c r="Z154" s="111">
        <v>5</v>
      </c>
      <c r="AA154" s="174">
        <f>COUNTIFS($L$5:$L$1500,$Y$150,$M$5:$M$1500,$Z154,$N$5:$N$1500,$AA$31,$O$5:$O$1500,$AA$32)</f>
        <v>0</v>
      </c>
      <c r="AB154" s="174">
        <f>COUNTIFS($L$5:$L$1500,$Y$150,$M$5:$M$1500,$Z154,$N$5:$N$1500,$AA$31,$O$5:$O$1500,$AB$32)</f>
        <v>0</v>
      </c>
      <c r="AC154" s="174">
        <f>COUNTIFS($L$5:$L$1500,$Y$150,$M$5:$M$1500,$Z154,$N$5:$N$1500,$AA$31,$O$5:$O$1500,$AC$32)</f>
        <v>0</v>
      </c>
      <c r="AD154" s="409"/>
      <c r="AE154" s="409">
        <f t="shared" si="540"/>
        <v>0</v>
      </c>
      <c r="AF154" s="399" t="str">
        <f t="shared" si="541"/>
        <v/>
      </c>
      <c r="AG154" s="174">
        <f>COUNTIFS($L$5:$L$1500,$Y$150,$M$5:$M$1500,$Z154,$N$5:$N$1500,$AG$31,$O$5:$O$1500,AG$32)</f>
        <v>0</v>
      </c>
      <c r="AH154" s="174">
        <f t="shared" si="542"/>
        <v>0</v>
      </c>
      <c r="AI154" s="174">
        <f t="shared" si="542"/>
        <v>0</v>
      </c>
      <c r="AJ154" s="409">
        <f t="shared" si="543"/>
        <v>0</v>
      </c>
      <c r="AK154" s="399" t="str">
        <f t="shared" si="575"/>
        <v/>
      </c>
      <c r="AL154" s="181">
        <f t="shared" si="544"/>
        <v>0</v>
      </c>
      <c r="AM154" s="174">
        <f t="shared" si="544"/>
        <v>0</v>
      </c>
      <c r="AN154" s="174">
        <f t="shared" si="544"/>
        <v>0</v>
      </c>
      <c r="AO154" s="409">
        <f t="shared" si="545"/>
        <v>0</v>
      </c>
      <c r="AP154" s="399" t="str">
        <f t="shared" si="576"/>
        <v/>
      </c>
      <c r="AQ154" s="174">
        <f t="shared" si="546"/>
        <v>0</v>
      </c>
      <c r="AR154" s="174">
        <f t="shared" si="546"/>
        <v>0</v>
      </c>
      <c r="AS154" s="174">
        <f t="shared" si="546"/>
        <v>0</v>
      </c>
      <c r="AT154" s="409">
        <f t="shared" si="547"/>
        <v>0</v>
      </c>
      <c r="AU154" s="399" t="str">
        <f t="shared" si="548"/>
        <v/>
      </c>
      <c r="AV154" s="181">
        <f t="shared" si="549"/>
        <v>0</v>
      </c>
      <c r="AW154" s="174">
        <f t="shared" si="549"/>
        <v>0</v>
      </c>
      <c r="AX154" s="174">
        <f t="shared" si="549"/>
        <v>0</v>
      </c>
      <c r="AY154" s="409">
        <f t="shared" si="550"/>
        <v>0</v>
      </c>
      <c r="AZ154" s="399" t="str">
        <f t="shared" si="551"/>
        <v/>
      </c>
      <c r="BA154" s="181">
        <f t="shared" si="552"/>
        <v>0</v>
      </c>
      <c r="BB154" s="174">
        <f t="shared" si="552"/>
        <v>0</v>
      </c>
      <c r="BC154" s="174">
        <f t="shared" si="552"/>
        <v>0</v>
      </c>
      <c r="BD154" s="409">
        <f t="shared" si="553"/>
        <v>0</v>
      </c>
      <c r="BE154" s="399" t="str">
        <f t="shared" si="554"/>
        <v/>
      </c>
      <c r="BF154" s="181">
        <f t="shared" si="555"/>
        <v>0</v>
      </c>
      <c r="BG154" s="174">
        <f t="shared" si="555"/>
        <v>0</v>
      </c>
      <c r="BH154" s="174">
        <f t="shared" si="555"/>
        <v>0</v>
      </c>
      <c r="BI154" s="409">
        <f t="shared" si="556"/>
        <v>0</v>
      </c>
      <c r="BJ154" s="399" t="str">
        <f t="shared" si="557"/>
        <v/>
      </c>
      <c r="BK154" s="513"/>
      <c r="BL154" s="132">
        <v>5</v>
      </c>
      <c r="BM154" s="174">
        <f>COUNTIFS($L$5:$L$1500,$BK$33,$M$5:$M$1500,$Z154,$N$5:$N$1500,$AA$31,$O$5:$O$1500,$AA$32)</f>
        <v>0</v>
      </c>
      <c r="BN154" s="174">
        <f>COUNTIFS($L$5:$L$1500,$BK$33,$M$5:$M$1500,$Z154,$N$5:$N$1500,$AA$31,$O$5:$O$1500,$AB$32)</f>
        <v>0</v>
      </c>
      <c r="BO154" s="174">
        <f>COUNTIFS($L$5:$L$1500,$BK$33,$M$5:$M$1500,$Z154,$N$5:$N$1500,$AA$31,$O$5:$O$1500,$AC$32)</f>
        <v>0</v>
      </c>
      <c r="BP154" s="174"/>
      <c r="BQ154" s="409">
        <f t="shared" si="558"/>
        <v>0</v>
      </c>
      <c r="BR154" s="399" t="str">
        <f t="shared" si="559"/>
        <v/>
      </c>
      <c r="BS154" s="174">
        <f>COUNTIFS($L$5:$L$1500,$BK$33,$M$5:$M$1500,$Z154,$N$5:$N$1500,$AG$31,$O$5:$O$1500,BS$32)</f>
        <v>0</v>
      </c>
      <c r="BT154" s="174">
        <f t="shared" si="560"/>
        <v>0</v>
      </c>
      <c r="BU154" s="174">
        <f t="shared" si="560"/>
        <v>0</v>
      </c>
      <c r="BV154" s="409">
        <f t="shared" si="561"/>
        <v>0</v>
      </c>
      <c r="BW154" s="399" t="str">
        <f t="shared" si="577"/>
        <v/>
      </c>
      <c r="BX154" s="174">
        <f t="shared" si="562"/>
        <v>0</v>
      </c>
      <c r="BY154" s="174">
        <f t="shared" si="562"/>
        <v>0</v>
      </c>
      <c r="BZ154" s="174">
        <f t="shared" si="562"/>
        <v>0</v>
      </c>
      <c r="CA154" s="409">
        <f t="shared" si="563"/>
        <v>0</v>
      </c>
      <c r="CB154" s="399" t="str">
        <f t="shared" si="578"/>
        <v/>
      </c>
      <c r="CC154" s="174">
        <f t="shared" si="564"/>
        <v>0</v>
      </c>
      <c r="CD154" s="174">
        <f t="shared" si="564"/>
        <v>0</v>
      </c>
      <c r="CE154" s="174">
        <f t="shared" si="564"/>
        <v>0</v>
      </c>
      <c r="CF154" s="409">
        <f t="shared" si="565"/>
        <v>0</v>
      </c>
      <c r="CG154" s="399" t="str">
        <f t="shared" si="579"/>
        <v/>
      </c>
      <c r="CH154" s="181">
        <f t="shared" si="566"/>
        <v>0</v>
      </c>
      <c r="CI154" s="174">
        <f t="shared" si="566"/>
        <v>0</v>
      </c>
      <c r="CJ154" s="174">
        <f t="shared" si="566"/>
        <v>0</v>
      </c>
      <c r="CK154" s="409">
        <f t="shared" si="567"/>
        <v>0</v>
      </c>
      <c r="CL154" s="398" t="str">
        <f t="shared" si="568"/>
        <v/>
      </c>
      <c r="CM154" s="181">
        <f t="shared" si="569"/>
        <v>0</v>
      </c>
      <c r="CN154" s="174">
        <f t="shared" si="569"/>
        <v>0</v>
      </c>
      <c r="CO154" s="174">
        <f t="shared" si="569"/>
        <v>0</v>
      </c>
      <c r="CP154" s="409">
        <f t="shared" si="570"/>
        <v>0</v>
      </c>
      <c r="CQ154" s="399" t="str">
        <f t="shared" si="571"/>
        <v/>
      </c>
      <c r="CR154" s="174">
        <f t="shared" si="572"/>
        <v>0</v>
      </c>
      <c r="CS154" s="174">
        <f t="shared" si="572"/>
        <v>0</v>
      </c>
      <c r="CT154" s="174">
        <f t="shared" si="572"/>
        <v>0</v>
      </c>
      <c r="CU154" s="409">
        <f t="shared" si="573"/>
        <v>0</v>
      </c>
      <c r="CV154" s="399" t="str">
        <f t="shared" si="574"/>
        <v/>
      </c>
      <c r="CW154" s="98"/>
    </row>
    <row r="155" spans="3:101" ht="15.75" thickBot="1" x14ac:dyDescent="0.3">
      <c r="C155" s="380">
        <f t="shared" si="498"/>
        <v>0</v>
      </c>
      <c r="I155" s="409" t="e">
        <f t="shared" ca="1" si="499"/>
        <v>#NAME?</v>
      </c>
      <c r="K155" s="110">
        <f>'1 set'!K155</f>
        <v>0</v>
      </c>
      <c r="L155" s="110" t="str">
        <f>'1 set'!L155</f>
        <v/>
      </c>
      <c r="M155" s="110" t="str">
        <f>'1 set'!M155</f>
        <v/>
      </c>
      <c r="N155" s="110" t="str">
        <f>'1 set'!N155</f>
        <v/>
      </c>
      <c r="O155" s="110" t="str">
        <f>'1 set'!O155</f>
        <v/>
      </c>
      <c r="P155" s="110">
        <f ca="1">'1 set'!P155</f>
        <v>1</v>
      </c>
      <c r="Q155" s="110">
        <f ca="1">'1 set'!Q155</f>
        <v>1</v>
      </c>
      <c r="R155" s="110"/>
      <c r="Y155" s="514"/>
      <c r="Z155" s="168">
        <v>6</v>
      </c>
      <c r="AA155" s="173">
        <f>COUNTIFS($L$5:$L$1500,$Y$150,$M$5:$M$1500,$Z155,$N$5:$N$1500,$AA$31,$O$5:$O$1500,$AA$32)</f>
        <v>0</v>
      </c>
      <c r="AB155" s="173">
        <f>COUNTIFS($L$5:$L$1500,$Y$150,$M$5:$M$1500,$Z155,$N$5:$N$1500,$AA$31,$O$5:$O$1500,$AB$32)</f>
        <v>0</v>
      </c>
      <c r="AC155" s="173">
        <f>COUNTIFS($L$5:$L$1500,$Y$150,$M$5:$M$1500,$Z155,$N$5:$N$1500,$AA$31,$O$5:$O$1500,$AC$32)</f>
        <v>0</v>
      </c>
      <c r="AD155" s="130"/>
      <c r="AE155" s="130">
        <f t="shared" si="540"/>
        <v>0</v>
      </c>
      <c r="AF155" s="137" t="str">
        <f t="shared" si="541"/>
        <v/>
      </c>
      <c r="AG155" s="173">
        <f>COUNTIFS($L$5:$L$1500,$Y$150,$M$5:$M$1500,$Z155,$N$5:$N$1500,$AG$31,$O$5:$O$1500,AG$32)</f>
        <v>0</v>
      </c>
      <c r="AH155" s="173">
        <f t="shared" si="542"/>
        <v>0</v>
      </c>
      <c r="AI155" s="173">
        <f t="shared" si="542"/>
        <v>0</v>
      </c>
      <c r="AJ155" s="130">
        <f t="shared" si="543"/>
        <v>0</v>
      </c>
      <c r="AK155" s="137" t="str">
        <f t="shared" si="575"/>
        <v/>
      </c>
      <c r="AL155" s="182">
        <f t="shared" si="544"/>
        <v>0</v>
      </c>
      <c r="AM155" s="173">
        <f t="shared" si="544"/>
        <v>0</v>
      </c>
      <c r="AN155" s="173">
        <f t="shared" si="544"/>
        <v>0</v>
      </c>
      <c r="AO155" s="130">
        <f t="shared" si="545"/>
        <v>0</v>
      </c>
      <c r="AP155" s="137" t="str">
        <f t="shared" si="576"/>
        <v/>
      </c>
      <c r="AQ155" s="173">
        <f t="shared" si="546"/>
        <v>0</v>
      </c>
      <c r="AR155" s="173">
        <f t="shared" si="546"/>
        <v>0</v>
      </c>
      <c r="AS155" s="173">
        <f t="shared" si="546"/>
        <v>0</v>
      </c>
      <c r="AT155" s="130">
        <f t="shared" si="547"/>
        <v>0</v>
      </c>
      <c r="AU155" s="137" t="str">
        <f t="shared" si="548"/>
        <v/>
      </c>
      <c r="AV155" s="182">
        <f t="shared" si="549"/>
        <v>0</v>
      </c>
      <c r="AW155" s="173">
        <f t="shared" si="549"/>
        <v>0</v>
      </c>
      <c r="AX155" s="173">
        <f t="shared" si="549"/>
        <v>0</v>
      </c>
      <c r="AY155" s="130">
        <f t="shared" si="550"/>
        <v>0</v>
      </c>
      <c r="AZ155" s="137" t="str">
        <f t="shared" si="551"/>
        <v/>
      </c>
      <c r="BA155" s="183">
        <f t="shared" si="552"/>
        <v>0</v>
      </c>
      <c r="BB155" s="184">
        <f t="shared" si="552"/>
        <v>0</v>
      </c>
      <c r="BC155" s="173">
        <f t="shared" si="552"/>
        <v>0</v>
      </c>
      <c r="BD155" s="153">
        <f t="shared" si="553"/>
        <v>0</v>
      </c>
      <c r="BE155" s="164" t="str">
        <f t="shared" si="554"/>
        <v/>
      </c>
      <c r="BF155" s="182">
        <f t="shared" si="555"/>
        <v>0</v>
      </c>
      <c r="BG155" s="173">
        <f t="shared" si="555"/>
        <v>0</v>
      </c>
      <c r="BH155" s="173">
        <f t="shared" si="555"/>
        <v>0</v>
      </c>
      <c r="BI155" s="130">
        <f t="shared" si="556"/>
        <v>0</v>
      </c>
      <c r="BJ155" s="137" t="str">
        <f t="shared" si="557"/>
        <v/>
      </c>
      <c r="BK155" s="514"/>
      <c r="BL155" s="234">
        <v>6</v>
      </c>
      <c r="BM155" s="236">
        <f>COUNTIFS($L$5:$L$1500,$BK$33,$M$5:$M$1500,$Z155,$N$5:$N$1500,$AA$31,$O$5:$O$1500,$AA$32)</f>
        <v>0</v>
      </c>
      <c r="BN155" s="236">
        <f>COUNTIFS($L$5:$L$1500,$BK$33,$M$5:$M$1500,$Z155,$N$5:$N$1500,$AA$31,$O$5:$O$1500,$AB$32)</f>
        <v>0</v>
      </c>
      <c r="BO155" s="236">
        <f>COUNTIFS($L$5:$L$1500,$BK$33,$M$5:$M$1500,$Z155,$N$5:$N$1500,$AA$31,$O$5:$O$1500,$AC$32)</f>
        <v>0</v>
      </c>
      <c r="BP155" s="236"/>
      <c r="BQ155" s="233">
        <f t="shared" si="558"/>
        <v>0</v>
      </c>
      <c r="BR155" s="241" t="str">
        <f t="shared" si="559"/>
        <v/>
      </c>
      <c r="BS155" s="236">
        <f>COUNTIFS($L$5:$L$1500,$BK$33,$M$5:$M$1500,$Z155,$N$5:$N$1500,$AG$31,$O$5:$O$1500,BS$32)</f>
        <v>0</v>
      </c>
      <c r="BT155" s="236">
        <f t="shared" si="560"/>
        <v>0</v>
      </c>
      <c r="BU155" s="236">
        <f t="shared" si="560"/>
        <v>0</v>
      </c>
      <c r="BV155" s="233">
        <f t="shared" si="561"/>
        <v>0</v>
      </c>
      <c r="BW155" s="241" t="str">
        <f t="shared" si="577"/>
        <v/>
      </c>
      <c r="BX155" s="236">
        <f t="shared" si="562"/>
        <v>0</v>
      </c>
      <c r="BY155" s="236">
        <f t="shared" si="562"/>
        <v>0</v>
      </c>
      <c r="BZ155" s="236">
        <f t="shared" si="562"/>
        <v>0</v>
      </c>
      <c r="CA155" s="233">
        <f t="shared" si="563"/>
        <v>0</v>
      </c>
      <c r="CB155" s="240" t="str">
        <f t="shared" si="578"/>
        <v/>
      </c>
      <c r="CC155" s="236">
        <f t="shared" si="564"/>
        <v>0</v>
      </c>
      <c r="CD155" s="236">
        <f t="shared" si="564"/>
        <v>0</v>
      </c>
      <c r="CE155" s="236">
        <f t="shared" si="564"/>
        <v>0</v>
      </c>
      <c r="CF155" s="233">
        <f t="shared" si="565"/>
        <v>0</v>
      </c>
      <c r="CG155" s="240" t="str">
        <f t="shared" si="579"/>
        <v/>
      </c>
      <c r="CH155" s="237">
        <f t="shared" si="566"/>
        <v>0</v>
      </c>
      <c r="CI155" s="236">
        <f t="shared" si="566"/>
        <v>0</v>
      </c>
      <c r="CJ155" s="236">
        <f t="shared" si="566"/>
        <v>0</v>
      </c>
      <c r="CK155" s="233">
        <f t="shared" si="567"/>
        <v>0</v>
      </c>
      <c r="CL155" s="242" t="str">
        <f t="shared" si="568"/>
        <v/>
      </c>
      <c r="CM155" s="238">
        <f t="shared" si="569"/>
        <v>0</v>
      </c>
      <c r="CN155" s="239">
        <f t="shared" si="569"/>
        <v>0</v>
      </c>
      <c r="CO155" s="239">
        <f t="shared" si="569"/>
        <v>0</v>
      </c>
      <c r="CP155" s="235">
        <f t="shared" si="570"/>
        <v>0</v>
      </c>
      <c r="CQ155" s="241" t="str">
        <f t="shared" si="571"/>
        <v/>
      </c>
      <c r="CR155" s="236">
        <f t="shared" si="572"/>
        <v>0</v>
      </c>
      <c r="CS155" s="236">
        <f t="shared" si="572"/>
        <v>0</v>
      </c>
      <c r="CT155" s="236">
        <f t="shared" si="572"/>
        <v>0</v>
      </c>
      <c r="CU155" s="233">
        <f t="shared" si="573"/>
        <v>0</v>
      </c>
      <c r="CV155" s="240" t="str">
        <f t="shared" si="574"/>
        <v/>
      </c>
      <c r="CW155" s="98"/>
    </row>
    <row r="156" spans="3:101" ht="16.5" thickBot="1" x14ac:dyDescent="0.3">
      <c r="C156" s="380">
        <f t="shared" si="498"/>
        <v>0</v>
      </c>
      <c r="I156" s="409" t="e">
        <f t="shared" ca="1" si="499"/>
        <v>#NAME?</v>
      </c>
      <c r="K156" s="110">
        <f>'1 set'!K156</f>
        <v>0</v>
      </c>
      <c r="L156" s="110" t="str">
        <f>'1 set'!L156</f>
        <v/>
      </c>
      <c r="M156" s="110" t="str">
        <f>'1 set'!M156</f>
        <v/>
      </c>
      <c r="N156" s="110" t="str">
        <f>'1 set'!N156</f>
        <v/>
      </c>
      <c r="O156" s="110" t="str">
        <f>'1 set'!O156</f>
        <v/>
      </c>
      <c r="P156" s="110">
        <f ca="1">'1 set'!P156</f>
        <v>1</v>
      </c>
      <c r="Q156" s="110">
        <f ca="1">'1 set'!Q156</f>
        <v>1</v>
      </c>
      <c r="R156" s="110"/>
      <c r="Y156" s="505" t="s">
        <v>130</v>
      </c>
      <c r="Z156" s="506"/>
      <c r="AA156" s="175">
        <f>SUM(AA150:AA155)</f>
        <v>0</v>
      </c>
      <c r="AB156" s="176">
        <f>SUM(AB150:AB155)</f>
        <v>0</v>
      </c>
      <c r="AC156" s="176">
        <f>SUM(AC150:AC155)</f>
        <v>0</v>
      </c>
      <c r="AD156" s="393"/>
      <c r="AE156" s="393">
        <f t="shared" si="540"/>
        <v>0</v>
      </c>
      <c r="AF156" s="138" t="str">
        <f t="shared" si="541"/>
        <v/>
      </c>
      <c r="AG156" s="175">
        <f>SUM(AG150:AG155)</f>
        <v>0</v>
      </c>
      <c r="AH156" s="176">
        <f>SUM(AH150:AH155)</f>
        <v>0</v>
      </c>
      <c r="AI156" s="176">
        <f>SUM(AI150:AI155)</f>
        <v>0</v>
      </c>
      <c r="AJ156" s="393">
        <f t="shared" si="543"/>
        <v>0</v>
      </c>
      <c r="AK156" s="138" t="str">
        <f t="shared" si="575"/>
        <v/>
      </c>
      <c r="AL156" s="175">
        <f>SUM(AL150:AL155)</f>
        <v>0</v>
      </c>
      <c r="AM156" s="176">
        <f>SUM(AM150:AM155)</f>
        <v>0</v>
      </c>
      <c r="AN156" s="176">
        <f>SUM(AN150:AN155)</f>
        <v>0</v>
      </c>
      <c r="AO156" s="393">
        <f t="shared" si="545"/>
        <v>0</v>
      </c>
      <c r="AP156" s="138" t="str">
        <f t="shared" si="576"/>
        <v/>
      </c>
      <c r="AQ156" s="175">
        <f>SUM(AQ150:AQ155)</f>
        <v>0</v>
      </c>
      <c r="AR156" s="176">
        <f>SUM(AR150:AR155)</f>
        <v>0</v>
      </c>
      <c r="AS156" s="176">
        <f>SUM(AS150:AS155)</f>
        <v>0</v>
      </c>
      <c r="AT156" s="393">
        <f t="shared" si="547"/>
        <v>0</v>
      </c>
      <c r="AU156" s="138" t="str">
        <f t="shared" si="548"/>
        <v/>
      </c>
      <c r="AV156" s="175">
        <f>SUM(AV150:AV155)</f>
        <v>0</v>
      </c>
      <c r="AW156" s="176">
        <f>SUM(AW150:AW155)</f>
        <v>0</v>
      </c>
      <c r="AX156" s="176">
        <f>SUM(AX150:AX155)</f>
        <v>0</v>
      </c>
      <c r="AY156" s="393">
        <f t="shared" si="550"/>
        <v>0</v>
      </c>
      <c r="AZ156" s="138" t="str">
        <f t="shared" si="551"/>
        <v/>
      </c>
      <c r="BA156" s="175">
        <f>SUM(BA150:BA155)</f>
        <v>0</v>
      </c>
      <c r="BB156" s="176">
        <f>SUM(BB150:BB155)</f>
        <v>0</v>
      </c>
      <c r="BC156" s="176">
        <f>SUM(BC150:BC155)</f>
        <v>0</v>
      </c>
      <c r="BD156" s="393">
        <f t="shared" si="553"/>
        <v>0</v>
      </c>
      <c r="BE156" s="138" t="str">
        <f t="shared" si="554"/>
        <v/>
      </c>
      <c r="BF156" s="175">
        <f>SUM(BF150:BF155)</f>
        <v>0</v>
      </c>
      <c r="BG156" s="176">
        <f>SUM(BG150:BG155)</f>
        <v>0</v>
      </c>
      <c r="BH156" s="176">
        <f>SUM(BH150:BH155)</f>
        <v>0</v>
      </c>
      <c r="BI156" s="393">
        <f t="shared" si="556"/>
        <v>0</v>
      </c>
      <c r="BJ156" s="138" t="str">
        <f t="shared" si="557"/>
        <v/>
      </c>
      <c r="BK156" s="505" t="s">
        <v>130</v>
      </c>
      <c r="BL156" s="506"/>
      <c r="BM156" s="175">
        <f>SUM(BM150:BM155)</f>
        <v>0</v>
      </c>
      <c r="BN156" s="176">
        <f>COUNTIFS($L$5:$L$1500,$Y$33,$M$5:$M$1500,$Z156,$N$5:$N$1500,$AA$31,$O$5:$O$1500,$AB$32)</f>
        <v>0</v>
      </c>
      <c r="BO156" s="176">
        <f>SUM(BO150:BO155)</f>
        <v>0</v>
      </c>
      <c r="BP156" s="176"/>
      <c r="BQ156" s="393">
        <f t="shared" si="558"/>
        <v>0</v>
      </c>
      <c r="BR156" s="138" t="str">
        <f t="shared" si="559"/>
        <v/>
      </c>
      <c r="BS156" s="175">
        <f>SUM(BS150:BS155)</f>
        <v>0</v>
      </c>
      <c r="BT156" s="176">
        <f>SUM(BT150:BT155)</f>
        <v>0</v>
      </c>
      <c r="BU156" s="176">
        <f>SUM(BU150:BU155)</f>
        <v>0</v>
      </c>
      <c r="BV156" s="393">
        <f t="shared" si="561"/>
        <v>0</v>
      </c>
      <c r="BW156" s="138" t="str">
        <f t="shared" si="577"/>
        <v/>
      </c>
      <c r="BX156" s="175">
        <f>SUM(BX150:BX155)</f>
        <v>0</v>
      </c>
      <c r="BY156" s="176">
        <f>SUM(BZ150:BZ155)</f>
        <v>0</v>
      </c>
      <c r="BZ156" s="176">
        <f>SUM(BZ150:BZ155)</f>
        <v>0</v>
      </c>
      <c r="CA156" s="393">
        <f t="shared" si="563"/>
        <v>0</v>
      </c>
      <c r="CB156" s="138" t="str">
        <f t="shared" si="578"/>
        <v/>
      </c>
      <c r="CC156" s="175">
        <f>SUM(CC150:CC155)</f>
        <v>0</v>
      </c>
      <c r="CD156" s="176">
        <f>SUM(CD150:CD155)</f>
        <v>0</v>
      </c>
      <c r="CE156" s="176">
        <f>SUM(CE150:CE155)</f>
        <v>0</v>
      </c>
      <c r="CF156" s="393">
        <f t="shared" si="565"/>
        <v>0</v>
      </c>
      <c r="CG156" s="138" t="str">
        <f t="shared" si="579"/>
        <v/>
      </c>
      <c r="CH156" s="175">
        <f>SUM(CH150:CH155)</f>
        <v>0</v>
      </c>
      <c r="CI156" s="176">
        <f>SUM(CI150:CI155)</f>
        <v>0</v>
      </c>
      <c r="CJ156" s="176">
        <f>SUM(CJ150:CJ155)</f>
        <v>0</v>
      </c>
      <c r="CK156" s="393">
        <f t="shared" si="567"/>
        <v>0</v>
      </c>
      <c r="CL156" s="138" t="str">
        <f t="shared" si="568"/>
        <v/>
      </c>
      <c r="CM156" s="187">
        <f>SUM(CM150:CM155)</f>
        <v>0</v>
      </c>
      <c r="CN156" s="188">
        <f>SUM(CN150:CN155)</f>
        <v>0</v>
      </c>
      <c r="CO156" s="188">
        <f>SUM(CO150:CO155)</f>
        <v>0</v>
      </c>
      <c r="CP156" s="374">
        <f t="shared" si="570"/>
        <v>0</v>
      </c>
      <c r="CQ156" s="243" t="str">
        <f t="shared" si="571"/>
        <v/>
      </c>
      <c r="CR156" s="175">
        <f>SUM(CR150:CR155)</f>
        <v>0</v>
      </c>
      <c r="CS156" s="176">
        <f>SUM(CS150:CS155)</f>
        <v>0</v>
      </c>
      <c r="CT156" s="176">
        <f>SUM(CT150:CT155)</f>
        <v>0</v>
      </c>
      <c r="CU156" s="393">
        <f t="shared" si="573"/>
        <v>0</v>
      </c>
      <c r="CV156" s="138" t="str">
        <f t="shared" si="574"/>
        <v/>
      </c>
      <c r="CW156" s="98"/>
    </row>
    <row r="157" spans="3:101" ht="15.75" thickBot="1" x14ac:dyDescent="0.3">
      <c r="C157" s="380">
        <f t="shared" si="498"/>
        <v>0</v>
      </c>
      <c r="I157" s="409" t="e">
        <f t="shared" ca="1" si="499"/>
        <v>#NAME?</v>
      </c>
      <c r="K157" s="110">
        <f>'1 set'!K157</f>
        <v>0</v>
      </c>
      <c r="L157" s="110" t="str">
        <f>'1 set'!L157</f>
        <v/>
      </c>
      <c r="M157" s="110" t="str">
        <f>'1 set'!M157</f>
        <v/>
      </c>
      <c r="N157" s="110" t="str">
        <f>'1 set'!N157</f>
        <v/>
      </c>
      <c r="O157" s="110" t="str">
        <f>'1 set'!O157</f>
        <v/>
      </c>
      <c r="P157" s="110">
        <f ca="1">'1 set'!P157</f>
        <v>1</v>
      </c>
      <c r="Q157" s="110">
        <f ca="1">'1 set'!Q157</f>
        <v>1</v>
      </c>
      <c r="R157" s="110"/>
      <c r="Y157" s="379"/>
      <c r="Z157" s="379"/>
      <c r="AA157" s="499" t="str">
        <f>$G$23</f>
        <v>S</v>
      </c>
      <c r="AB157" s="500"/>
      <c r="AC157" s="500"/>
      <c r="AD157" s="500"/>
      <c r="AE157" s="500"/>
      <c r="AF157" s="501"/>
      <c r="AG157" s="499" t="str">
        <f>$G$24</f>
        <v>R</v>
      </c>
      <c r="AH157" s="500"/>
      <c r="AI157" s="500"/>
      <c r="AJ157" s="500"/>
      <c r="AK157" s="501"/>
      <c r="AL157" s="509" t="str">
        <f>$G$26</f>
        <v>D</v>
      </c>
      <c r="AM157" s="510"/>
      <c r="AN157" s="510"/>
      <c r="AO157" s="510"/>
      <c r="AP157" s="511"/>
      <c r="AQ157" s="499" t="str">
        <f>$G$27</f>
        <v>L</v>
      </c>
      <c r="AR157" s="500"/>
      <c r="AS157" s="500"/>
      <c r="AT157" s="500"/>
      <c r="AU157" s="500"/>
      <c r="AV157" s="499" t="str">
        <f>$G$22</f>
        <v>A</v>
      </c>
      <c r="AW157" s="500"/>
      <c r="AX157" s="500"/>
      <c r="AY157" s="500"/>
      <c r="AZ157" s="500"/>
      <c r="BA157" s="499" t="str">
        <f>$G$32</f>
        <v>X</v>
      </c>
      <c r="BB157" s="500"/>
      <c r="BC157" s="500"/>
      <c r="BD157" s="500"/>
      <c r="BE157" s="501"/>
      <c r="BF157" s="500" t="str">
        <f>$G$25</f>
        <v>B</v>
      </c>
      <c r="BG157" s="500"/>
      <c r="BH157" s="500"/>
      <c r="BI157" s="500"/>
      <c r="BJ157" s="501"/>
      <c r="BK157" s="1"/>
      <c r="BL157" s="27"/>
      <c r="BM157" s="499" t="str">
        <f>$G$23</f>
        <v>S</v>
      </c>
      <c r="BN157" s="500"/>
      <c r="BO157" s="500"/>
      <c r="BP157" s="500"/>
      <c r="BQ157" s="500"/>
      <c r="BR157" s="501"/>
      <c r="BS157" s="499" t="str">
        <f>$G$24</f>
        <v>R</v>
      </c>
      <c r="BT157" s="500"/>
      <c r="BU157" s="500"/>
      <c r="BV157" s="500"/>
      <c r="BW157" s="501"/>
      <c r="BX157" s="499" t="str">
        <f>$G$26</f>
        <v>D</v>
      </c>
      <c r="BY157" s="500"/>
      <c r="BZ157" s="500"/>
      <c r="CA157" s="500"/>
      <c r="CB157" s="501"/>
      <c r="CC157" s="499" t="str">
        <f>$G$27</f>
        <v>L</v>
      </c>
      <c r="CD157" s="500"/>
      <c r="CE157" s="500"/>
      <c r="CF157" s="500"/>
      <c r="CG157" s="500"/>
      <c r="CH157" s="499" t="str">
        <f>$G$22</f>
        <v>A</v>
      </c>
      <c r="CI157" s="500"/>
      <c r="CJ157" s="500"/>
      <c r="CK157" s="500"/>
      <c r="CL157" s="501"/>
      <c r="CM157" s="500" t="str">
        <f>$G$32</f>
        <v>X</v>
      </c>
      <c r="CN157" s="500"/>
      <c r="CO157" s="500"/>
      <c r="CP157" s="500"/>
      <c r="CQ157" s="501"/>
      <c r="CR157" s="500" t="str">
        <f>$G$25</f>
        <v>B</v>
      </c>
      <c r="CS157" s="500"/>
      <c r="CT157" s="500"/>
      <c r="CU157" s="500"/>
      <c r="CV157" s="501"/>
      <c r="CW157" s="31"/>
    </row>
    <row r="158" spans="3:101" ht="15.75" thickBot="1" x14ac:dyDescent="0.3">
      <c r="C158" s="380">
        <f t="shared" si="498"/>
        <v>0</v>
      </c>
      <c r="I158" s="409" t="e">
        <f t="shared" ca="1" si="499"/>
        <v>#NAME?</v>
      </c>
      <c r="K158" s="110">
        <f>'1 set'!K158</f>
        <v>0</v>
      </c>
      <c r="L158" s="110" t="str">
        <f>'1 set'!L158</f>
        <v/>
      </c>
      <c r="M158" s="110" t="str">
        <f>'1 set'!M158</f>
        <v/>
      </c>
      <c r="N158" s="110" t="str">
        <f>'1 set'!N158</f>
        <v/>
      </c>
      <c r="O158" s="110" t="str">
        <f>'1 set'!O158</f>
        <v/>
      </c>
      <c r="P158" s="110">
        <f ca="1">'1 set'!P158</f>
        <v>1</v>
      </c>
      <c r="Q158" s="110">
        <f ca="1">'1 set'!Q158</f>
        <v>1</v>
      </c>
      <c r="R158" s="110"/>
      <c r="Y158" s="379"/>
      <c r="Z158" s="125" t="s">
        <v>127</v>
      </c>
      <c r="AA158" s="176" t="str">
        <f>$G$29</f>
        <v>P</v>
      </c>
      <c r="AB158" s="170" t="str">
        <f>$G$31</f>
        <v>C</v>
      </c>
      <c r="AC158" s="170" t="str">
        <f>$G$28</f>
        <v>E</v>
      </c>
      <c r="AD158" s="97"/>
      <c r="AE158" s="392" t="s">
        <v>10</v>
      </c>
      <c r="AF158" s="119" t="s">
        <v>128</v>
      </c>
      <c r="AG158" s="175" t="str">
        <f>$G$30</f>
        <v>EX</v>
      </c>
      <c r="AH158" s="176" t="str">
        <f>$G$31</f>
        <v>C</v>
      </c>
      <c r="AI158" s="176" t="str">
        <f>$G$28</f>
        <v>E</v>
      </c>
      <c r="AJ158" s="393" t="s">
        <v>10</v>
      </c>
      <c r="AK158" s="138" t="s">
        <v>128</v>
      </c>
      <c r="AL158" s="175" t="str">
        <f>$G$30</f>
        <v>EX</v>
      </c>
      <c r="AM158" s="176" t="str">
        <f>$G$31</f>
        <v>C</v>
      </c>
      <c r="AN158" s="176" t="str">
        <f>$G$28</f>
        <v>E</v>
      </c>
      <c r="AO158" s="161" t="s">
        <v>10</v>
      </c>
      <c r="AP158" s="138" t="s">
        <v>128</v>
      </c>
      <c r="AQ158" s="175" t="str">
        <f>$G$30</f>
        <v>EX</v>
      </c>
      <c r="AR158" s="176" t="str">
        <f>$G$31</f>
        <v>C</v>
      </c>
      <c r="AS158" s="176" t="str">
        <f>$G$28</f>
        <v>E</v>
      </c>
      <c r="AT158" s="393" t="s">
        <v>10</v>
      </c>
      <c r="AU158" s="155" t="s">
        <v>128</v>
      </c>
      <c r="AV158" s="175" t="str">
        <f>$G$29</f>
        <v>P</v>
      </c>
      <c r="AW158" s="176" t="str">
        <f>$G$31</f>
        <v>C</v>
      </c>
      <c r="AX158" s="176" t="str">
        <f>$G$28</f>
        <v>E</v>
      </c>
      <c r="AY158" s="393" t="s">
        <v>10</v>
      </c>
      <c r="AZ158" s="138" t="s">
        <v>128</v>
      </c>
      <c r="BA158" s="175" t="str">
        <f>$G$29</f>
        <v>P</v>
      </c>
      <c r="BB158" s="176" t="str">
        <f>$G$31</f>
        <v>C</v>
      </c>
      <c r="BC158" s="176" t="str">
        <f>$G$28</f>
        <v>E</v>
      </c>
      <c r="BD158" s="393" t="s">
        <v>10</v>
      </c>
      <c r="BE158" s="138" t="s">
        <v>128</v>
      </c>
      <c r="BF158" s="176" t="str">
        <f>$G$29</f>
        <v>P</v>
      </c>
      <c r="BG158" s="170" t="str">
        <f>$G$31</f>
        <v>C</v>
      </c>
      <c r="BH158" s="170" t="str">
        <f>$G$28</f>
        <v>E</v>
      </c>
      <c r="BI158" s="392" t="s">
        <v>10</v>
      </c>
      <c r="BJ158" s="138" t="s">
        <v>128</v>
      </c>
      <c r="BK158" s="425"/>
      <c r="BL158" s="125" t="s">
        <v>127</v>
      </c>
      <c r="BM158" s="176" t="str">
        <f>$G$29</f>
        <v>P</v>
      </c>
      <c r="BN158" s="170" t="str">
        <f>$G$31</f>
        <v>C</v>
      </c>
      <c r="BO158" s="170" t="str">
        <f>$G$28</f>
        <v>E</v>
      </c>
      <c r="BP158" s="97"/>
      <c r="BQ158" s="392" t="s">
        <v>10</v>
      </c>
      <c r="BR158" s="119" t="s">
        <v>128</v>
      </c>
      <c r="BS158" s="175" t="str">
        <f>$G$30</f>
        <v>EX</v>
      </c>
      <c r="BT158" s="176" t="str">
        <f>$G$31</f>
        <v>C</v>
      </c>
      <c r="BU158" s="176" t="str">
        <f>$G$28</f>
        <v>E</v>
      </c>
      <c r="BV158" s="393" t="s">
        <v>10</v>
      </c>
      <c r="BW158" s="138" t="s">
        <v>128</v>
      </c>
      <c r="BX158" s="175" t="str">
        <f>$G$30</f>
        <v>EX</v>
      </c>
      <c r="BY158" s="176" t="str">
        <f>$G$31</f>
        <v>C</v>
      </c>
      <c r="BZ158" s="176" t="str">
        <f>$G$28</f>
        <v>E</v>
      </c>
      <c r="CA158" s="161" t="s">
        <v>10</v>
      </c>
      <c r="CB158" s="138" t="s">
        <v>128</v>
      </c>
      <c r="CC158" s="175" t="str">
        <f>$G$30</f>
        <v>EX</v>
      </c>
      <c r="CD158" s="176" t="str">
        <f>$G$31</f>
        <v>C</v>
      </c>
      <c r="CE158" s="176" t="str">
        <f>$G$28</f>
        <v>E</v>
      </c>
      <c r="CF158" s="393" t="s">
        <v>10</v>
      </c>
      <c r="CG158" s="155" t="s">
        <v>128</v>
      </c>
      <c r="CH158" s="175" t="str">
        <f>$G$29</f>
        <v>P</v>
      </c>
      <c r="CI158" s="176" t="str">
        <f>$G$31</f>
        <v>C</v>
      </c>
      <c r="CJ158" s="176" t="str">
        <f>$G$28</f>
        <v>E</v>
      </c>
      <c r="CK158" s="393" t="s">
        <v>10</v>
      </c>
      <c r="CL158" s="138" t="s">
        <v>128</v>
      </c>
      <c r="CM158" s="176" t="str">
        <f>$G$29</f>
        <v>P</v>
      </c>
      <c r="CN158" s="170" t="str">
        <f>$G$31</f>
        <v>C</v>
      </c>
      <c r="CO158" s="170" t="str">
        <f>$G$28</f>
        <v>E</v>
      </c>
      <c r="CP158" s="393" t="s">
        <v>10</v>
      </c>
      <c r="CQ158" s="138" t="s">
        <v>128</v>
      </c>
      <c r="CR158" s="176" t="str">
        <f>$G$29</f>
        <v>P</v>
      </c>
      <c r="CS158" s="170" t="str">
        <f>$G$31</f>
        <v>C</v>
      </c>
      <c r="CT158" s="170" t="str">
        <f>$G$28</f>
        <v>E</v>
      </c>
      <c r="CU158" s="392" t="s">
        <v>10</v>
      </c>
      <c r="CV158" s="138" t="s">
        <v>128</v>
      </c>
      <c r="CW158" s="329"/>
    </row>
    <row r="159" spans="3:101" x14ac:dyDescent="0.25">
      <c r="C159" s="380">
        <f t="shared" si="498"/>
        <v>0</v>
      </c>
      <c r="I159" s="409" t="e">
        <f t="shared" ca="1" si="499"/>
        <v>#NAME?</v>
      </c>
      <c r="K159" s="110">
        <f>'1 set'!K159</f>
        <v>0</v>
      </c>
      <c r="L159" s="110" t="str">
        <f>'1 set'!L159</f>
        <v/>
      </c>
      <c r="M159" s="110" t="str">
        <f>'1 set'!M159</f>
        <v/>
      </c>
      <c r="N159" s="110" t="str">
        <f>'1 set'!N159</f>
        <v/>
      </c>
      <c r="O159" s="110" t="str">
        <f>'1 set'!O159</f>
        <v/>
      </c>
      <c r="P159" s="110">
        <f ca="1">'1 set'!P159</f>
        <v>1</v>
      </c>
      <c r="Q159" s="110">
        <f ca="1">'1 set'!Q159</f>
        <v>1</v>
      </c>
      <c r="R159" s="110"/>
      <c r="Y159" s="512">
        <f>F18</f>
        <v>0</v>
      </c>
      <c r="Z159" s="391">
        <v>1</v>
      </c>
      <c r="AA159" s="172">
        <f>COUNTIFS($L$5:$L$1500,$Y$159,$M$5:$M$1500,$Z$33,$N$5:$N$1500,$AA$31,$O$5:$O$1500,$AA$32)</f>
        <v>0</v>
      </c>
      <c r="AB159" s="172">
        <f>COUNTIFS($L$5:$L$1500,$Y$159,$M$5:$M$1500,$Z$33,$N$5:$N$1500,$AA$31,$O$5:$O$1500,AB$32)</f>
        <v>0</v>
      </c>
      <c r="AC159" s="172">
        <f>COUNTIFS($L$5:$L$1500,$Y$159,$M$5:$M$1500,$Z$33,$N$5:$N$1500,$AA$31,$O$5:$O$1500,AC$32)</f>
        <v>0</v>
      </c>
      <c r="AD159" s="97"/>
      <c r="AE159" s="97">
        <f t="shared" ref="AE159:AE165" si="580">SUM(AA159:AC159)</f>
        <v>0</v>
      </c>
      <c r="AF159" s="397" t="str">
        <f t="shared" ref="AF159:AF165" si="581">IF(AE159=0,"",((AA159*4)+(AB159*2)+(AC159*0))/AE159)</f>
        <v/>
      </c>
      <c r="AG159" s="174">
        <f>COUNTIFS($L$5:$L$1500,$Y$159,$M$5:$M$1500,$Z$33,$N$5:$N$1500,$AG$31,$O$5:$O$1500,AG$32)</f>
        <v>0</v>
      </c>
      <c r="AH159" s="174">
        <f t="shared" ref="AH159:AI164" si="582">COUNTIFS($L$5:$L$1500,$Y$159,$M$5:$M$1500,$Z159,$N$5:$N$1500,$AG$31,$O$5:$O$1500,AH$32)</f>
        <v>0</v>
      </c>
      <c r="AI159" s="174">
        <f t="shared" si="582"/>
        <v>0</v>
      </c>
      <c r="AJ159" s="97">
        <f t="shared" ref="AJ159:AJ165" si="583">SUM(AG159:AI159)</f>
        <v>0</v>
      </c>
      <c r="AK159" s="397" t="str">
        <f>IF(AJ159=0,"",((AG159*3)+(AH159*1.5)+(AI159*0))/AJ159)</f>
        <v/>
      </c>
      <c r="AL159" s="181">
        <f t="shared" ref="AL159:AN164" si="584">COUNTIFS($L$5:$L$1500,$Y$159,$M$5:$M$1500,$Z159,$N$5:$N$1500,$AL$31,$O$5:$O$1500,AL$32)</f>
        <v>0</v>
      </c>
      <c r="AM159" s="174">
        <f t="shared" si="584"/>
        <v>0</v>
      </c>
      <c r="AN159" s="174">
        <f t="shared" si="584"/>
        <v>0</v>
      </c>
      <c r="AO159" s="97">
        <f t="shared" ref="AO159:AO165" si="585">SUM(AL159:AN159)</f>
        <v>0</v>
      </c>
      <c r="AP159" s="397" t="str">
        <f>IF(AO159=0,"",((AL159*3)+(AM159*1.5)+(AN159*0))/AO159)</f>
        <v/>
      </c>
      <c r="AQ159" s="174">
        <f t="shared" ref="AQ159:AS164" si="586">COUNTIFS($L$5:$L$1500,$Y$159,$M$5:$M$1500,$Z159,$N$5:$N$1500,$AQ$31,$O$5:$O$1500,AQ$32)</f>
        <v>0</v>
      </c>
      <c r="AR159" s="174">
        <f t="shared" si="586"/>
        <v>0</v>
      </c>
      <c r="AS159" s="174">
        <f t="shared" si="586"/>
        <v>0</v>
      </c>
      <c r="AT159" s="97">
        <f t="shared" ref="AT159:AT165" si="587">SUM(AQ159:AS159)</f>
        <v>0</v>
      </c>
      <c r="AU159" s="397" t="str">
        <f t="shared" ref="AU159:AU165" si="588">IF(AT159=0,"",((AQ159*3)+(AR159*1.5)+(AT159*0))/AT159)</f>
        <v/>
      </c>
      <c r="AV159" s="185">
        <f t="shared" ref="AV159:AX164" si="589">COUNTIFS($L$5:$L$1500,$Y$159,$M$5:$M$1500,$Z159,$N$5:$N$1500,$AV$31,$O$5:$O$1500,AV$32)</f>
        <v>0</v>
      </c>
      <c r="AW159" s="172">
        <f t="shared" si="589"/>
        <v>0</v>
      </c>
      <c r="AX159" s="172">
        <f t="shared" si="589"/>
        <v>0</v>
      </c>
      <c r="AY159" s="97">
        <f t="shared" ref="AY159:AY165" si="590">SUM(AV159:AX159)</f>
        <v>0</v>
      </c>
      <c r="AZ159" s="397" t="str">
        <f t="shared" ref="AZ159:AZ165" si="591">IF(AY159=0,"",((AV159*4)+(AW159*2)+(AX159*0))/AY159)</f>
        <v/>
      </c>
      <c r="BA159" s="181">
        <f t="shared" ref="BA159:BC164" si="592">COUNTIFS($L$5:$L$1500,$Y$159,$M$5:$M$1500,$Z159,$N$5:$N$1500,$BA$31,$O$5:$O$1500,BA$32)</f>
        <v>0</v>
      </c>
      <c r="BB159" s="174">
        <f t="shared" si="592"/>
        <v>0</v>
      </c>
      <c r="BC159" s="174">
        <f t="shared" si="592"/>
        <v>0</v>
      </c>
      <c r="BD159" s="409">
        <f t="shared" ref="BD159:BD165" si="593">SUM(BA159:BC159)</f>
        <v>0</v>
      </c>
      <c r="BE159" s="399" t="str">
        <f t="shared" ref="BE159:BE165" si="594">IF(BD159=0,"",((BA159*4)+(BB159*2)+(BC159*0))/BD159)</f>
        <v/>
      </c>
      <c r="BF159" s="185">
        <f t="shared" ref="BF159:BH164" si="595">COUNTIFS($L$5:$L$1500,$Y$159,$M$5:$M$1500,$Z159,$N$5:$N$1500,$BF$31,$O$5:$O$1500,BF$32)</f>
        <v>0</v>
      </c>
      <c r="BG159" s="172">
        <f t="shared" si="595"/>
        <v>0</v>
      </c>
      <c r="BH159" s="172">
        <f t="shared" si="595"/>
        <v>0</v>
      </c>
      <c r="BI159" s="97">
        <f t="shared" ref="BI159:BI165" si="596">SUM(BF159:BH159)</f>
        <v>0</v>
      </c>
      <c r="BJ159" s="397" t="str">
        <f t="shared" ref="BJ159:BJ165" si="597">IF(BI159=0,"",((BF159*4)+(BG159*2)+(BH159*0))/BI159)</f>
        <v/>
      </c>
      <c r="BK159" s="512">
        <f>H19</f>
        <v>0</v>
      </c>
      <c r="BL159" s="404">
        <v>1</v>
      </c>
      <c r="BM159" s="172">
        <f>COUNTIFS($L$5:$L$1500,$BK$33,$M$5:$M$1500,$Z$33,$N$5:$N$1500,$AA$31,$O$5:$O$1500,$AA$32)</f>
        <v>0</v>
      </c>
      <c r="BN159" s="172">
        <f>COUNTIFS($L$5:$L$1500,$BK$33,$M$5:$M$1500,$Z$33,$N$5:$N$1500,$AA$31,$O$5:$O$1500,BN$32)</f>
        <v>0</v>
      </c>
      <c r="BO159" s="172">
        <f>COUNTIFS($L$5:$L$1500,$BK$33,$M$5:$M$1500,$Z$33,$N$5:$N$1500,$AA$31,$O$5:$O$1500,BO$32)</f>
        <v>0</v>
      </c>
      <c r="BP159" s="172"/>
      <c r="BQ159" s="97">
        <f t="shared" ref="BQ159:BQ165" si="598">SUM(BM159:BO159)</f>
        <v>0</v>
      </c>
      <c r="BR159" s="397" t="str">
        <f t="shared" ref="BR159:BR165" si="599">IF(BQ159=0,"",((BM159*4)+(BN159*2)+(BO159*0))/BQ159)</f>
        <v/>
      </c>
      <c r="BS159" s="174">
        <f>COUNTIFS($L$5:$L$1500,$BK$33,$M$5:$M$1500,$Z$33,$N$5:$N$1500,$AG$31,$O$5:$O$1500,BS$32)</f>
        <v>0</v>
      </c>
      <c r="BT159" s="174">
        <f t="shared" ref="BT159:BU164" si="600">COUNTIFS($L$5:$L$1500,$BK$33,$M$5:$M$1500,$Z159,$N$5:$N$1500,$AG$31,$O$5:$O$1500,BT$32)</f>
        <v>0</v>
      </c>
      <c r="BU159" s="174">
        <f t="shared" si="600"/>
        <v>0</v>
      </c>
      <c r="BV159" s="97">
        <f t="shared" ref="BV159:BV165" si="601">SUM(BS159:BU159)</f>
        <v>0</v>
      </c>
      <c r="BW159" s="397" t="str">
        <f>IF(BV159=0,"",((BS159*3)+(BT159*1.5)+(BU159*0))/BV159)</f>
        <v/>
      </c>
      <c r="BX159" s="174">
        <f t="shared" ref="BX159:BZ164" si="602">COUNTIFS($L$5:$L$1500,$BK$33,$M$5:$M$1500,$Z159,$N$5:$N$1500,$AL$31,$O$5:$O$1500,BX$32)</f>
        <v>0</v>
      </c>
      <c r="BY159" s="174">
        <f t="shared" si="602"/>
        <v>0</v>
      </c>
      <c r="BZ159" s="174">
        <f t="shared" si="602"/>
        <v>0</v>
      </c>
      <c r="CA159" s="97">
        <f t="shared" ref="CA159:CA165" si="603">SUM(BX159:BZ159)</f>
        <v>0</v>
      </c>
      <c r="CB159" s="397" t="str">
        <f>IF(CA159=0,"",((BX159*3)+(BY159*1.5)+(BZ159*0))/CA159)</f>
        <v/>
      </c>
      <c r="CC159" s="174">
        <f t="shared" ref="CC159:CE164" si="604">COUNTIFS($L$5:$L$1500,$BK$33,$M$5:$M$1500,$Z159,$N$5:$N$1500,$AQ$31,$O$5:$O$1500,CC$32)</f>
        <v>0</v>
      </c>
      <c r="CD159" s="174">
        <f t="shared" si="604"/>
        <v>0</v>
      </c>
      <c r="CE159" s="174">
        <f t="shared" si="604"/>
        <v>0</v>
      </c>
      <c r="CF159" s="97">
        <f t="shared" ref="CF159:CF165" si="605">SUM(CC159:CE159)</f>
        <v>0</v>
      </c>
      <c r="CG159" s="397" t="str">
        <f>IF(CF159=0,"",((CC159*3)+(CD159*1.5)+(CE159*0))/CF159)</f>
        <v/>
      </c>
      <c r="CH159" s="185">
        <f t="shared" ref="CH159:CJ164" si="606">COUNTIFS($L$5:$L$1500,$BK$33,$M$5:$M$1500,$Z159,$N$5:$N$1500,$AV$31,$O$5:$O$1500,CH$32)</f>
        <v>0</v>
      </c>
      <c r="CI159" s="172">
        <f t="shared" si="606"/>
        <v>0</v>
      </c>
      <c r="CJ159" s="172">
        <f t="shared" si="606"/>
        <v>0</v>
      </c>
      <c r="CK159" s="97">
        <f t="shared" ref="CK159:CK165" si="607">SUM(CH159:CJ159)</f>
        <v>0</v>
      </c>
      <c r="CL159" s="400" t="str">
        <f t="shared" ref="CL159:CL165" si="608">IF(CK159=0,"",((CH159*4)+(CI159*2)+(CJ159*0))/CK159)</f>
        <v/>
      </c>
      <c r="CM159" s="185">
        <f t="shared" ref="CM159:CO164" si="609">COUNTIFS($L$5:$L$1500,$BK$33,$M$5:$M$1500,$Z159,$N$5:$N$1500,$BA$31,$O$5:$O$1500,CM$32)</f>
        <v>0</v>
      </c>
      <c r="CN159" s="172">
        <f t="shared" si="609"/>
        <v>0</v>
      </c>
      <c r="CO159" s="172">
        <f t="shared" si="609"/>
        <v>0</v>
      </c>
      <c r="CP159" s="97">
        <f t="shared" ref="CP159:CP165" si="610">SUM(CM159:CO159)</f>
        <v>0</v>
      </c>
      <c r="CQ159" s="397" t="str">
        <f t="shared" ref="CQ159:CQ165" si="611">IF(CP159=0,"",((CM159*4)+(CN159*2)+(CO159*0))/CP159)</f>
        <v/>
      </c>
      <c r="CR159" s="172">
        <f t="shared" ref="CR159:CT164" si="612">COUNTIFS($L$5:$L$1500,$BK$33,$M$5:$M$1500,$Z159,$N$5:$N$1500,$BF$31,$O$5:$O$1500,CR$32)</f>
        <v>0</v>
      </c>
      <c r="CS159" s="172">
        <f t="shared" si="612"/>
        <v>0</v>
      </c>
      <c r="CT159" s="172">
        <f t="shared" si="612"/>
        <v>0</v>
      </c>
      <c r="CU159" s="97">
        <f t="shared" ref="CU159:CU165" si="613">SUM(CR159:CT159)</f>
        <v>0</v>
      </c>
      <c r="CV159" s="397" t="str">
        <f t="shared" ref="CV159:CV165" si="614">IF(CU159=0,"",((CR159*4)+(CS159*2)+(CT159*0))/CU159)</f>
        <v/>
      </c>
    </row>
    <row r="160" spans="3:101" x14ac:dyDescent="0.25">
      <c r="C160" s="380">
        <f t="shared" si="498"/>
        <v>0</v>
      </c>
      <c r="I160" s="409" t="e">
        <f t="shared" ca="1" si="499"/>
        <v>#NAME?</v>
      </c>
      <c r="K160" s="110">
        <f>'1 set'!K160</f>
        <v>0</v>
      </c>
      <c r="L160" s="110" t="str">
        <f>'1 set'!L160</f>
        <v/>
      </c>
      <c r="M160" s="110" t="str">
        <f>'1 set'!M160</f>
        <v/>
      </c>
      <c r="N160" s="110" t="str">
        <f>'1 set'!N160</f>
        <v/>
      </c>
      <c r="O160" s="110" t="str">
        <f>'1 set'!O160</f>
        <v/>
      </c>
      <c r="P160" s="110">
        <f ca="1">'1 set'!P160</f>
        <v>1</v>
      </c>
      <c r="Q160" s="110">
        <f ca="1">'1 set'!Q160</f>
        <v>1</v>
      </c>
      <c r="R160" s="110"/>
      <c r="Y160" s="513"/>
      <c r="Z160" s="129">
        <v>2</v>
      </c>
      <c r="AA160" s="173">
        <f>COUNTIFS($L$5:$L$1500,$Y$159,$M$5:$M$1500,$Z160,$N$5:$N$1500,$AA$31,$O$5:$O$1500,$AA$32)</f>
        <v>0</v>
      </c>
      <c r="AB160" s="173">
        <f>COUNTIFS($L$5:$L$1500,$Y$159,$M$5:$M$1500,$Z160,$N$5:$N$1500,$AA$31,$O$5:$O$1500,$AB$32)</f>
        <v>0</v>
      </c>
      <c r="AC160" s="173">
        <f>COUNTIFS($L$5:$L$1500,$Y$159,$M$5:$M$1500,$Z160,$N$5:$N$1500,$AA$31,$O$5:$O$1500,$AC$32)</f>
        <v>0</v>
      </c>
      <c r="AD160" s="130"/>
      <c r="AE160" s="130">
        <f t="shared" si="580"/>
        <v>0</v>
      </c>
      <c r="AF160" s="137" t="str">
        <f t="shared" si="581"/>
        <v/>
      </c>
      <c r="AG160" s="173">
        <f>COUNTIFS($L$5:$L$1500,$Y$159,$M$5:$M$1500,$Z160,$N$5:$N$1500,$AG$31,$O$5:$O$1500,AG$32)</f>
        <v>0</v>
      </c>
      <c r="AH160" s="173">
        <f t="shared" si="582"/>
        <v>0</v>
      </c>
      <c r="AI160" s="173">
        <f t="shared" si="582"/>
        <v>0</v>
      </c>
      <c r="AJ160" s="130">
        <f t="shared" si="583"/>
        <v>0</v>
      </c>
      <c r="AK160" s="137" t="str">
        <f t="shared" ref="AK160:AK165" si="615">IF(AJ160=0,"",((AG160*3)+(AH160*1.5)+(AI160*0))/AJ160)</f>
        <v/>
      </c>
      <c r="AL160" s="182">
        <f t="shared" si="584"/>
        <v>0</v>
      </c>
      <c r="AM160" s="173">
        <f t="shared" si="584"/>
        <v>0</v>
      </c>
      <c r="AN160" s="173">
        <f t="shared" si="584"/>
        <v>0</v>
      </c>
      <c r="AO160" s="130">
        <f t="shared" si="585"/>
        <v>0</v>
      </c>
      <c r="AP160" s="137" t="str">
        <f t="shared" ref="AP160:AP165" si="616">IF(AO160=0,"",((AL160*3)+(AM160*1.5)+(AN160*0))/AO160)</f>
        <v/>
      </c>
      <c r="AQ160" s="173">
        <f t="shared" si="586"/>
        <v>0</v>
      </c>
      <c r="AR160" s="173">
        <f t="shared" si="586"/>
        <v>0</v>
      </c>
      <c r="AS160" s="173">
        <f t="shared" si="586"/>
        <v>0</v>
      </c>
      <c r="AT160" s="130">
        <f t="shared" si="587"/>
        <v>0</v>
      </c>
      <c r="AU160" s="137" t="str">
        <f t="shared" si="588"/>
        <v/>
      </c>
      <c r="AV160" s="182">
        <f t="shared" si="589"/>
        <v>0</v>
      </c>
      <c r="AW160" s="173">
        <f t="shared" si="589"/>
        <v>0</v>
      </c>
      <c r="AX160" s="173">
        <f t="shared" si="589"/>
        <v>0</v>
      </c>
      <c r="AY160" s="130">
        <f t="shared" si="590"/>
        <v>0</v>
      </c>
      <c r="AZ160" s="137" t="str">
        <f t="shared" si="591"/>
        <v/>
      </c>
      <c r="BA160" s="182">
        <f t="shared" si="592"/>
        <v>0</v>
      </c>
      <c r="BB160" s="173">
        <f t="shared" si="592"/>
        <v>0</v>
      </c>
      <c r="BC160" s="173">
        <f t="shared" si="592"/>
        <v>0</v>
      </c>
      <c r="BD160" s="130">
        <f t="shared" si="593"/>
        <v>0</v>
      </c>
      <c r="BE160" s="137" t="str">
        <f t="shared" si="594"/>
        <v/>
      </c>
      <c r="BF160" s="182">
        <f t="shared" si="595"/>
        <v>0</v>
      </c>
      <c r="BG160" s="173">
        <f t="shared" si="595"/>
        <v>0</v>
      </c>
      <c r="BH160" s="173">
        <f t="shared" si="595"/>
        <v>0</v>
      </c>
      <c r="BI160" s="130">
        <f t="shared" si="596"/>
        <v>0</v>
      </c>
      <c r="BJ160" s="137" t="str">
        <f t="shared" si="597"/>
        <v/>
      </c>
      <c r="BK160" s="513"/>
      <c r="BL160" s="126">
        <v>2</v>
      </c>
      <c r="BM160" s="236">
        <f>COUNTIFS($L$5:$L$1500,$BK$33,$M$5:$M$1500,$Z160,$N$5:$N$1500,$AA$31,$O$5:$O$1500,$AA$32)</f>
        <v>0</v>
      </c>
      <c r="BN160" s="236">
        <f>COUNTIFS($L$5:$L$1500,$BK$33,$M$5:$M$1500,$Z160,$N$5:$N$1500,$AA$31,$O$5:$O$1500,$AB$32)</f>
        <v>0</v>
      </c>
      <c r="BO160" s="236">
        <f>COUNTIFS($L$5:$L$1500,$BK$33,$M$5:$M$1500,$Z160,$N$5:$N$1500,$AA$31,$O$5:$O$1500,$AC$32)</f>
        <v>0</v>
      </c>
      <c r="BP160" s="236"/>
      <c r="BQ160" s="233">
        <f t="shared" si="598"/>
        <v>0</v>
      </c>
      <c r="BR160" s="240" t="str">
        <f t="shared" si="599"/>
        <v/>
      </c>
      <c r="BS160" s="236">
        <f>COUNTIFS($L$5:$L$1500,$BK$33,$M$5:$M$1500,$Z160,$N$5:$N$1500,$AG$31,$O$5:$O$1500,BS$32)</f>
        <v>0</v>
      </c>
      <c r="BT160" s="236">
        <f t="shared" si="600"/>
        <v>0</v>
      </c>
      <c r="BU160" s="236">
        <f t="shared" si="600"/>
        <v>0</v>
      </c>
      <c r="BV160" s="233">
        <f t="shared" si="601"/>
        <v>0</v>
      </c>
      <c r="BW160" s="240" t="str">
        <f t="shared" ref="BW160:BW165" si="617">IF(BV160=0,"",((BS160*3)+(BT160*1.5)+(BU160*0))/BV160)</f>
        <v/>
      </c>
      <c r="BX160" s="236">
        <f t="shared" si="602"/>
        <v>0</v>
      </c>
      <c r="BY160" s="236">
        <f t="shared" si="602"/>
        <v>0</v>
      </c>
      <c r="BZ160" s="236">
        <f t="shared" si="602"/>
        <v>0</v>
      </c>
      <c r="CA160" s="233">
        <f t="shared" si="603"/>
        <v>0</v>
      </c>
      <c r="CB160" s="240" t="str">
        <f t="shared" ref="CB160:CB165" si="618">IF(CA160=0,"",((BX160*3)+(BY160*1.5)+(BZ160*0))/CA160)</f>
        <v/>
      </c>
      <c r="CC160" s="236">
        <f t="shared" si="604"/>
        <v>0</v>
      </c>
      <c r="CD160" s="236">
        <f t="shared" si="604"/>
        <v>0</v>
      </c>
      <c r="CE160" s="236">
        <f t="shared" si="604"/>
        <v>0</v>
      </c>
      <c r="CF160" s="233">
        <f t="shared" si="605"/>
        <v>0</v>
      </c>
      <c r="CG160" s="240" t="str">
        <f t="shared" ref="CG160:CG165" si="619">IF(CF160=0,"",((CC160*3)+(CD160*1.5)+(CE160*0))/CF160)</f>
        <v/>
      </c>
      <c r="CH160" s="237">
        <f t="shared" si="606"/>
        <v>0</v>
      </c>
      <c r="CI160" s="236">
        <f t="shared" si="606"/>
        <v>0</v>
      </c>
      <c r="CJ160" s="236">
        <f t="shared" si="606"/>
        <v>0</v>
      </c>
      <c r="CK160" s="233">
        <f t="shared" si="607"/>
        <v>0</v>
      </c>
      <c r="CL160" s="242" t="str">
        <f t="shared" si="608"/>
        <v/>
      </c>
      <c r="CM160" s="237">
        <f t="shared" si="609"/>
        <v>0</v>
      </c>
      <c r="CN160" s="236">
        <f t="shared" si="609"/>
        <v>0</v>
      </c>
      <c r="CO160" s="236">
        <f t="shared" si="609"/>
        <v>0</v>
      </c>
      <c r="CP160" s="233">
        <f t="shared" si="610"/>
        <v>0</v>
      </c>
      <c r="CQ160" s="240" t="str">
        <f t="shared" si="611"/>
        <v/>
      </c>
      <c r="CR160" s="236">
        <f t="shared" si="612"/>
        <v>0</v>
      </c>
      <c r="CS160" s="236">
        <f t="shared" si="612"/>
        <v>0</v>
      </c>
      <c r="CT160" s="236">
        <f t="shared" si="612"/>
        <v>0</v>
      </c>
      <c r="CU160" s="233">
        <f t="shared" si="613"/>
        <v>0</v>
      </c>
      <c r="CV160" s="240" t="str">
        <f t="shared" si="614"/>
        <v/>
      </c>
    </row>
    <row r="161" spans="3:101" x14ac:dyDescent="0.25">
      <c r="C161" s="380">
        <f t="shared" si="498"/>
        <v>0</v>
      </c>
      <c r="I161" s="409" t="e">
        <f t="shared" ca="1" si="499"/>
        <v>#NAME?</v>
      </c>
      <c r="K161" s="110">
        <f>'1 set'!K161</f>
        <v>0</v>
      </c>
      <c r="L161" s="110" t="str">
        <f>'1 set'!L161</f>
        <v/>
      </c>
      <c r="M161" s="110" t="str">
        <f>'1 set'!M161</f>
        <v/>
      </c>
      <c r="N161" s="110" t="str">
        <f>'1 set'!N161</f>
        <v/>
      </c>
      <c r="O161" s="110" t="str">
        <f>'1 set'!O161</f>
        <v/>
      </c>
      <c r="P161" s="110">
        <f ca="1">'1 set'!P161</f>
        <v>1</v>
      </c>
      <c r="Q161" s="110">
        <f ca="1">'1 set'!Q161</f>
        <v>1</v>
      </c>
      <c r="R161" s="110"/>
      <c r="Y161" s="513"/>
      <c r="Z161" s="111">
        <v>3</v>
      </c>
      <c r="AA161" s="174">
        <f>COUNTIFS($L$5:$L$1500,$Y$159,$M$5:$M$1500,$Z161,$N$5:$N$1500,$AA$31,$O$5:$O$1500,$AA$32)</f>
        <v>0</v>
      </c>
      <c r="AB161" s="174">
        <f>COUNTIFS($L$5:$L$1500,$Y$159,$M$5:$M$1500,$Z161,$N$5:$N$1500,$AA$31,$O$5:$O$1500,$AB$32)</f>
        <v>0</v>
      </c>
      <c r="AC161" s="174">
        <f>COUNTIFS($L$5:$L$1500,$Y$159,$M$5:$M$1500,$Z161,$N$5:$N$1500,$AA$31,$O$5:$O$1500,$AC$32)</f>
        <v>0</v>
      </c>
      <c r="AD161" s="409"/>
      <c r="AE161" s="409">
        <f t="shared" si="580"/>
        <v>0</v>
      </c>
      <c r="AF161" s="399" t="str">
        <f t="shared" si="581"/>
        <v/>
      </c>
      <c r="AG161" s="174">
        <f>COUNTIFS($L$5:$L$1500,$Y$159,$M$5:$M$1500,$Z161,$N$5:$N$1500,$AG$31,$O$5:$O$1500,AG$32)</f>
        <v>0</v>
      </c>
      <c r="AH161" s="174">
        <f t="shared" si="582"/>
        <v>0</v>
      </c>
      <c r="AI161" s="174">
        <f t="shared" si="582"/>
        <v>0</v>
      </c>
      <c r="AJ161" s="409">
        <f t="shared" si="583"/>
        <v>0</v>
      </c>
      <c r="AK161" s="399" t="str">
        <f t="shared" si="615"/>
        <v/>
      </c>
      <c r="AL161" s="181">
        <f t="shared" si="584"/>
        <v>0</v>
      </c>
      <c r="AM161" s="174">
        <f t="shared" si="584"/>
        <v>0</v>
      </c>
      <c r="AN161" s="174">
        <f t="shared" si="584"/>
        <v>0</v>
      </c>
      <c r="AO161" s="409">
        <f t="shared" si="585"/>
        <v>0</v>
      </c>
      <c r="AP161" s="399" t="str">
        <f t="shared" si="616"/>
        <v/>
      </c>
      <c r="AQ161" s="174">
        <f t="shared" si="586"/>
        <v>0</v>
      </c>
      <c r="AR161" s="174">
        <f t="shared" si="586"/>
        <v>0</v>
      </c>
      <c r="AS161" s="174">
        <f t="shared" si="586"/>
        <v>0</v>
      </c>
      <c r="AT161" s="409">
        <f t="shared" si="587"/>
        <v>0</v>
      </c>
      <c r="AU161" s="399" t="str">
        <f t="shared" si="588"/>
        <v/>
      </c>
      <c r="AV161" s="181">
        <f t="shared" si="589"/>
        <v>0</v>
      </c>
      <c r="AW161" s="174">
        <f t="shared" si="589"/>
        <v>0</v>
      </c>
      <c r="AX161" s="174">
        <f t="shared" si="589"/>
        <v>0</v>
      </c>
      <c r="AY161" s="409">
        <f t="shared" si="590"/>
        <v>0</v>
      </c>
      <c r="AZ161" s="399" t="str">
        <f t="shared" si="591"/>
        <v/>
      </c>
      <c r="BA161" s="181">
        <f t="shared" si="592"/>
        <v>0</v>
      </c>
      <c r="BB161" s="174">
        <f t="shared" si="592"/>
        <v>0</v>
      </c>
      <c r="BC161" s="174">
        <f t="shared" si="592"/>
        <v>0</v>
      </c>
      <c r="BD161" s="409">
        <f t="shared" si="593"/>
        <v>0</v>
      </c>
      <c r="BE161" s="399" t="str">
        <f t="shared" si="594"/>
        <v/>
      </c>
      <c r="BF161" s="181">
        <f t="shared" si="595"/>
        <v>0</v>
      </c>
      <c r="BG161" s="174">
        <f t="shared" si="595"/>
        <v>0</v>
      </c>
      <c r="BH161" s="174">
        <f t="shared" si="595"/>
        <v>0</v>
      </c>
      <c r="BI161" s="409">
        <f t="shared" si="596"/>
        <v>0</v>
      </c>
      <c r="BJ161" s="399" t="str">
        <f t="shared" si="597"/>
        <v/>
      </c>
      <c r="BK161" s="513"/>
      <c r="BL161" s="132">
        <v>3</v>
      </c>
      <c r="BM161" s="174">
        <f>COUNTIFS($L$5:$L$1500,$BK$33,$M$5:$M$1500,$Z161,$N$5:$N$1500,$AA$31,$O$5:$O$1500,$AA$32)</f>
        <v>0</v>
      </c>
      <c r="BN161" s="174">
        <f>COUNTIFS($L$5:$L$1500,$BK$33,$M$5:$M$1500,$Z161,$N$5:$N$1500,$AA$31,$O$5:$O$1500,$AB$32)</f>
        <v>0</v>
      </c>
      <c r="BO161" s="174">
        <f>COUNTIFS($L$5:$L$1500,$BK$33,$M$5:$M$1500,$Z161,$N$5:$N$1500,$AA$31,$O$5:$O$1500,$AC$32)</f>
        <v>0</v>
      </c>
      <c r="BP161" s="174"/>
      <c r="BQ161" s="409">
        <f t="shared" si="598"/>
        <v>0</v>
      </c>
      <c r="BR161" s="399" t="str">
        <f t="shared" si="599"/>
        <v/>
      </c>
      <c r="BS161" s="174">
        <f>COUNTIFS($L$5:$L$1500,$BK$33,$M$5:$M$1500,$Z161,$N$5:$N$1500,$AG$31,$O$5:$O$1500,BS$32)</f>
        <v>0</v>
      </c>
      <c r="BT161" s="174">
        <f t="shared" si="600"/>
        <v>0</v>
      </c>
      <c r="BU161" s="174">
        <f t="shared" si="600"/>
        <v>0</v>
      </c>
      <c r="BV161" s="409">
        <f t="shared" si="601"/>
        <v>0</v>
      </c>
      <c r="BW161" s="399" t="str">
        <f t="shared" si="617"/>
        <v/>
      </c>
      <c r="BX161" s="174">
        <f t="shared" si="602"/>
        <v>0</v>
      </c>
      <c r="BY161" s="174">
        <f t="shared" si="602"/>
        <v>0</v>
      </c>
      <c r="BZ161" s="174">
        <f t="shared" si="602"/>
        <v>0</v>
      </c>
      <c r="CA161" s="409">
        <f t="shared" si="603"/>
        <v>0</v>
      </c>
      <c r="CB161" s="399" t="str">
        <f t="shared" si="618"/>
        <v/>
      </c>
      <c r="CC161" s="174">
        <f t="shared" si="604"/>
        <v>0</v>
      </c>
      <c r="CD161" s="174">
        <f t="shared" si="604"/>
        <v>0</v>
      </c>
      <c r="CE161" s="174">
        <f t="shared" si="604"/>
        <v>0</v>
      </c>
      <c r="CF161" s="409">
        <f t="shared" si="605"/>
        <v>0</v>
      </c>
      <c r="CG161" s="399" t="str">
        <f t="shared" si="619"/>
        <v/>
      </c>
      <c r="CH161" s="181">
        <f t="shared" si="606"/>
        <v>0</v>
      </c>
      <c r="CI161" s="174">
        <f t="shared" si="606"/>
        <v>0</v>
      </c>
      <c r="CJ161" s="174">
        <f t="shared" si="606"/>
        <v>0</v>
      </c>
      <c r="CK161" s="409">
        <f t="shared" si="607"/>
        <v>0</v>
      </c>
      <c r="CL161" s="398" t="str">
        <f t="shared" si="608"/>
        <v/>
      </c>
      <c r="CM161" s="181">
        <f t="shared" si="609"/>
        <v>0</v>
      </c>
      <c r="CN161" s="174">
        <f t="shared" si="609"/>
        <v>0</v>
      </c>
      <c r="CO161" s="174">
        <f t="shared" si="609"/>
        <v>0</v>
      </c>
      <c r="CP161" s="409">
        <f t="shared" si="610"/>
        <v>0</v>
      </c>
      <c r="CQ161" s="399" t="str">
        <f t="shared" si="611"/>
        <v/>
      </c>
      <c r="CR161" s="174">
        <f t="shared" si="612"/>
        <v>0</v>
      </c>
      <c r="CS161" s="174">
        <f t="shared" si="612"/>
        <v>0</v>
      </c>
      <c r="CT161" s="174">
        <f t="shared" si="612"/>
        <v>0</v>
      </c>
      <c r="CU161" s="409">
        <f t="shared" si="613"/>
        <v>0</v>
      </c>
      <c r="CV161" s="399" t="str">
        <f t="shared" si="614"/>
        <v/>
      </c>
    </row>
    <row r="162" spans="3:101" x14ac:dyDescent="0.25">
      <c r="C162" s="380">
        <f t="shared" si="498"/>
        <v>0</v>
      </c>
      <c r="I162" s="409" t="e">
        <f t="shared" ca="1" si="499"/>
        <v>#NAME?</v>
      </c>
      <c r="K162" s="110">
        <f>'1 set'!K162</f>
        <v>0</v>
      </c>
      <c r="L162" s="110" t="str">
        <f>'1 set'!L162</f>
        <v/>
      </c>
      <c r="M162" s="110" t="str">
        <f>'1 set'!M162</f>
        <v/>
      </c>
      <c r="N162" s="110" t="str">
        <f>'1 set'!N162</f>
        <v/>
      </c>
      <c r="O162" s="110" t="str">
        <f>'1 set'!O162</f>
        <v/>
      </c>
      <c r="P162" s="110">
        <f ca="1">'1 set'!P162</f>
        <v>1</v>
      </c>
      <c r="Q162" s="110">
        <f ca="1">'1 set'!Q162</f>
        <v>1</v>
      </c>
      <c r="R162" s="110"/>
      <c r="Y162" s="513"/>
      <c r="Z162" s="129">
        <v>4</v>
      </c>
      <c r="AA162" s="173">
        <f>COUNTIFS($L$5:$L$1500,$Y$159,$M$5:$M$1500,$Z162,$N$5:$N$1500,$AA$31,$O$5:$O$1500,$AA$32)</f>
        <v>0</v>
      </c>
      <c r="AB162" s="173">
        <f>COUNTIFS($L$5:$L$1500,$Y$159,$M$5:$M$1500,$Z162,$N$5:$N$1500,$AA$31,$O$5:$O$1500,$AB$32)</f>
        <v>0</v>
      </c>
      <c r="AC162" s="173">
        <f>COUNTIFS($L$5:$L$1500,$Y$159,$M$5:$M$1500,$Z162,$N$5:$N$1500,$AA$31,$O$5:$O$1500,$AC$32)</f>
        <v>0</v>
      </c>
      <c r="AD162" s="130"/>
      <c r="AE162" s="130">
        <f t="shared" si="580"/>
        <v>0</v>
      </c>
      <c r="AF162" s="137" t="str">
        <f t="shared" si="581"/>
        <v/>
      </c>
      <c r="AG162" s="173">
        <f>COUNTIFS($L$5:$L$1500,$Y$159,$M$5:$M$1500,$Z162,$N$5:$N$1500,$AG$31,$O$5:$O$1500,AG$32)</f>
        <v>0</v>
      </c>
      <c r="AH162" s="173">
        <f t="shared" si="582"/>
        <v>0</v>
      </c>
      <c r="AI162" s="173">
        <f t="shared" si="582"/>
        <v>0</v>
      </c>
      <c r="AJ162" s="130">
        <f t="shared" si="583"/>
        <v>0</v>
      </c>
      <c r="AK162" s="137" t="str">
        <f t="shared" si="615"/>
        <v/>
      </c>
      <c r="AL162" s="182">
        <f t="shared" si="584"/>
        <v>0</v>
      </c>
      <c r="AM162" s="173">
        <f t="shared" si="584"/>
        <v>0</v>
      </c>
      <c r="AN162" s="173">
        <f t="shared" si="584"/>
        <v>0</v>
      </c>
      <c r="AO162" s="130">
        <f t="shared" si="585"/>
        <v>0</v>
      </c>
      <c r="AP162" s="137" t="str">
        <f t="shared" si="616"/>
        <v/>
      </c>
      <c r="AQ162" s="173">
        <f t="shared" si="586"/>
        <v>0</v>
      </c>
      <c r="AR162" s="173">
        <f t="shared" si="586"/>
        <v>0</v>
      </c>
      <c r="AS162" s="173">
        <f t="shared" si="586"/>
        <v>0</v>
      </c>
      <c r="AT162" s="130">
        <f t="shared" si="587"/>
        <v>0</v>
      </c>
      <c r="AU162" s="137" t="str">
        <f t="shared" si="588"/>
        <v/>
      </c>
      <c r="AV162" s="182">
        <f t="shared" si="589"/>
        <v>0</v>
      </c>
      <c r="AW162" s="173">
        <f t="shared" si="589"/>
        <v>0</v>
      </c>
      <c r="AX162" s="173">
        <f t="shared" si="589"/>
        <v>0</v>
      </c>
      <c r="AY162" s="130">
        <f t="shared" si="590"/>
        <v>0</v>
      </c>
      <c r="AZ162" s="137" t="str">
        <f t="shared" si="591"/>
        <v/>
      </c>
      <c r="BA162" s="182">
        <f t="shared" si="592"/>
        <v>0</v>
      </c>
      <c r="BB162" s="173">
        <f t="shared" si="592"/>
        <v>0</v>
      </c>
      <c r="BC162" s="173">
        <f t="shared" si="592"/>
        <v>0</v>
      </c>
      <c r="BD162" s="130">
        <f t="shared" si="593"/>
        <v>0</v>
      </c>
      <c r="BE162" s="137" t="str">
        <f t="shared" si="594"/>
        <v/>
      </c>
      <c r="BF162" s="182">
        <f t="shared" si="595"/>
        <v>0</v>
      </c>
      <c r="BG162" s="173">
        <f t="shared" si="595"/>
        <v>0</v>
      </c>
      <c r="BH162" s="173">
        <f t="shared" si="595"/>
        <v>0</v>
      </c>
      <c r="BI162" s="130">
        <f t="shared" si="596"/>
        <v>0</v>
      </c>
      <c r="BJ162" s="137" t="str">
        <f t="shared" si="597"/>
        <v/>
      </c>
      <c r="BK162" s="513"/>
      <c r="BL162" s="126">
        <v>4</v>
      </c>
      <c r="BM162" s="236">
        <f>COUNTIFS($L$5:$L$1500,$BK$33,$M$5:$M$1500,$Z162,$N$5:$N$1500,$AA$31,$O$5:$O$1500,$AA$32)</f>
        <v>0</v>
      </c>
      <c r="BN162" s="236">
        <f>COUNTIFS($L$5:$L$1500,$BK$33,$M$5:$M$1500,$Z162,$N$5:$N$1500,$AA$31,$O$5:$O$1500,$AB$32)</f>
        <v>0</v>
      </c>
      <c r="BO162" s="236">
        <f>COUNTIFS($L$5:$L$1500,$BK$33,$M$5:$M$1500,$Z162,$N$5:$N$1500,$AA$31,$O$5:$O$1500,$AC$32)</f>
        <v>0</v>
      </c>
      <c r="BP162" s="236"/>
      <c r="BQ162" s="233">
        <f t="shared" si="598"/>
        <v>0</v>
      </c>
      <c r="BR162" s="240" t="str">
        <f t="shared" si="599"/>
        <v/>
      </c>
      <c r="BS162" s="236">
        <f>COUNTIFS($L$5:$L$1500,$BK$33,$M$5:$M$1500,$Z162,$N$5:$N$1500,$AG$31,$O$5:$O$1500,BS$32)</f>
        <v>0</v>
      </c>
      <c r="BT162" s="236">
        <f t="shared" si="600"/>
        <v>0</v>
      </c>
      <c r="BU162" s="236">
        <f t="shared" si="600"/>
        <v>0</v>
      </c>
      <c r="BV162" s="233">
        <f t="shared" si="601"/>
        <v>0</v>
      </c>
      <c r="BW162" s="240" t="str">
        <f t="shared" si="617"/>
        <v/>
      </c>
      <c r="BX162" s="236">
        <f t="shared" si="602"/>
        <v>0</v>
      </c>
      <c r="BY162" s="236">
        <f t="shared" si="602"/>
        <v>0</v>
      </c>
      <c r="BZ162" s="236">
        <f t="shared" si="602"/>
        <v>0</v>
      </c>
      <c r="CA162" s="233">
        <f t="shared" si="603"/>
        <v>0</v>
      </c>
      <c r="CB162" s="240" t="str">
        <f t="shared" si="618"/>
        <v/>
      </c>
      <c r="CC162" s="236">
        <f t="shared" si="604"/>
        <v>0</v>
      </c>
      <c r="CD162" s="236">
        <f t="shared" si="604"/>
        <v>0</v>
      </c>
      <c r="CE162" s="236">
        <f t="shared" si="604"/>
        <v>0</v>
      </c>
      <c r="CF162" s="233">
        <f t="shared" si="605"/>
        <v>0</v>
      </c>
      <c r="CG162" s="240" t="str">
        <f t="shared" si="619"/>
        <v/>
      </c>
      <c r="CH162" s="237">
        <f t="shared" si="606"/>
        <v>0</v>
      </c>
      <c r="CI162" s="236">
        <f t="shared" si="606"/>
        <v>0</v>
      </c>
      <c r="CJ162" s="236">
        <f t="shared" si="606"/>
        <v>0</v>
      </c>
      <c r="CK162" s="233">
        <f t="shared" si="607"/>
        <v>0</v>
      </c>
      <c r="CL162" s="242" t="str">
        <f t="shared" si="608"/>
        <v/>
      </c>
      <c r="CM162" s="237">
        <f t="shared" si="609"/>
        <v>0</v>
      </c>
      <c r="CN162" s="236">
        <f t="shared" si="609"/>
        <v>0</v>
      </c>
      <c r="CO162" s="236">
        <f t="shared" si="609"/>
        <v>0</v>
      </c>
      <c r="CP162" s="233">
        <f t="shared" si="610"/>
        <v>0</v>
      </c>
      <c r="CQ162" s="240" t="str">
        <f t="shared" si="611"/>
        <v/>
      </c>
      <c r="CR162" s="236">
        <f t="shared" si="612"/>
        <v>0</v>
      </c>
      <c r="CS162" s="236">
        <f t="shared" si="612"/>
        <v>0</v>
      </c>
      <c r="CT162" s="236">
        <f t="shared" si="612"/>
        <v>0</v>
      </c>
      <c r="CU162" s="233">
        <f t="shared" si="613"/>
        <v>0</v>
      </c>
      <c r="CV162" s="240" t="str">
        <f t="shared" si="614"/>
        <v/>
      </c>
    </row>
    <row r="163" spans="3:101" x14ac:dyDescent="0.25">
      <c r="C163" s="380">
        <f t="shared" si="498"/>
        <v>0</v>
      </c>
      <c r="I163" s="409" t="e">
        <f t="shared" ca="1" si="499"/>
        <v>#NAME?</v>
      </c>
      <c r="K163" s="110">
        <f>'1 set'!K163</f>
        <v>0</v>
      </c>
      <c r="L163" s="110" t="str">
        <f>'1 set'!L163</f>
        <v/>
      </c>
      <c r="M163" s="110" t="str">
        <f>'1 set'!M163</f>
        <v/>
      </c>
      <c r="N163" s="110" t="str">
        <f>'1 set'!N163</f>
        <v/>
      </c>
      <c r="O163" s="110" t="str">
        <f>'1 set'!O163</f>
        <v/>
      </c>
      <c r="P163" s="110">
        <f ca="1">'1 set'!P163</f>
        <v>1</v>
      </c>
      <c r="Q163" s="110">
        <f ca="1">'1 set'!Q163</f>
        <v>1</v>
      </c>
      <c r="R163" s="110"/>
      <c r="Y163" s="513"/>
      <c r="Z163" s="111">
        <v>5</v>
      </c>
      <c r="AA163" s="174">
        <f>COUNTIFS($L$5:$L$1500,$Y$159,$M$5:$M$1500,$Z163,$N$5:$N$1500,$AA$31,$O$5:$O$1500,$AA$32)</f>
        <v>0</v>
      </c>
      <c r="AB163" s="174">
        <f>COUNTIFS($L$5:$L$1500,$Y$159,$M$5:$M$1500,$Z163,$N$5:$N$1500,$AA$31,$O$5:$O$1500,$AB$32)</f>
        <v>0</v>
      </c>
      <c r="AC163" s="174">
        <f>COUNTIFS($L$5:$L$1500,$Y$159,$M$5:$M$1500,$Z163,$N$5:$N$1500,$AA$31,$O$5:$O$1500,$AC$32)</f>
        <v>0</v>
      </c>
      <c r="AD163" s="409"/>
      <c r="AE163" s="409">
        <f t="shared" si="580"/>
        <v>0</v>
      </c>
      <c r="AF163" s="399" t="str">
        <f t="shared" si="581"/>
        <v/>
      </c>
      <c r="AG163" s="174">
        <f>COUNTIFS($L$5:$L$1500,$Y$159,$M$5:$M$1500,$Z163,$N$5:$N$1500,$AG$31,$O$5:$O$1500,AG$32)</f>
        <v>0</v>
      </c>
      <c r="AH163" s="174">
        <f t="shared" si="582"/>
        <v>0</v>
      </c>
      <c r="AI163" s="174">
        <f t="shared" si="582"/>
        <v>0</v>
      </c>
      <c r="AJ163" s="409">
        <f t="shared" si="583"/>
        <v>0</v>
      </c>
      <c r="AK163" s="399" t="str">
        <f t="shared" si="615"/>
        <v/>
      </c>
      <c r="AL163" s="181">
        <f t="shared" si="584"/>
        <v>0</v>
      </c>
      <c r="AM163" s="174">
        <f t="shared" si="584"/>
        <v>0</v>
      </c>
      <c r="AN163" s="174">
        <f t="shared" si="584"/>
        <v>0</v>
      </c>
      <c r="AO163" s="409">
        <f t="shared" si="585"/>
        <v>0</v>
      </c>
      <c r="AP163" s="399" t="str">
        <f t="shared" si="616"/>
        <v/>
      </c>
      <c r="AQ163" s="174">
        <f t="shared" si="586"/>
        <v>0</v>
      </c>
      <c r="AR163" s="174">
        <f t="shared" si="586"/>
        <v>0</v>
      </c>
      <c r="AS163" s="174">
        <f t="shared" si="586"/>
        <v>0</v>
      </c>
      <c r="AT163" s="409">
        <f t="shared" si="587"/>
        <v>0</v>
      </c>
      <c r="AU163" s="399" t="str">
        <f t="shared" si="588"/>
        <v/>
      </c>
      <c r="AV163" s="181">
        <f t="shared" si="589"/>
        <v>0</v>
      </c>
      <c r="AW163" s="174">
        <f t="shared" si="589"/>
        <v>0</v>
      </c>
      <c r="AX163" s="174">
        <f t="shared" si="589"/>
        <v>0</v>
      </c>
      <c r="AY163" s="409">
        <f t="shared" si="590"/>
        <v>0</v>
      </c>
      <c r="AZ163" s="399" t="str">
        <f t="shared" si="591"/>
        <v/>
      </c>
      <c r="BA163" s="181">
        <f t="shared" si="592"/>
        <v>0</v>
      </c>
      <c r="BB163" s="174">
        <f t="shared" si="592"/>
        <v>0</v>
      </c>
      <c r="BC163" s="174">
        <f t="shared" si="592"/>
        <v>0</v>
      </c>
      <c r="BD163" s="409">
        <f t="shared" si="593"/>
        <v>0</v>
      </c>
      <c r="BE163" s="399" t="str">
        <f t="shared" si="594"/>
        <v/>
      </c>
      <c r="BF163" s="181">
        <f t="shared" si="595"/>
        <v>0</v>
      </c>
      <c r="BG163" s="174">
        <f t="shared" si="595"/>
        <v>0</v>
      </c>
      <c r="BH163" s="174">
        <f t="shared" si="595"/>
        <v>0</v>
      </c>
      <c r="BI163" s="409">
        <f t="shared" si="596"/>
        <v>0</v>
      </c>
      <c r="BJ163" s="399" t="str">
        <f t="shared" si="597"/>
        <v/>
      </c>
      <c r="BK163" s="513"/>
      <c r="BL163" s="132">
        <v>5</v>
      </c>
      <c r="BM163" s="174">
        <f>COUNTIFS($L$5:$L$1500,$BK$33,$M$5:$M$1500,$Z163,$N$5:$N$1500,$AA$31,$O$5:$O$1500,$AA$32)</f>
        <v>0</v>
      </c>
      <c r="BN163" s="174">
        <f>COUNTIFS($L$5:$L$1500,$BK$33,$M$5:$M$1500,$Z163,$N$5:$N$1500,$AA$31,$O$5:$O$1500,$AB$32)</f>
        <v>0</v>
      </c>
      <c r="BO163" s="174">
        <f>COUNTIFS($L$5:$L$1500,$BK$33,$M$5:$M$1500,$Z163,$N$5:$N$1500,$AA$31,$O$5:$O$1500,$AC$32)</f>
        <v>0</v>
      </c>
      <c r="BP163" s="174"/>
      <c r="BQ163" s="409">
        <f t="shared" si="598"/>
        <v>0</v>
      </c>
      <c r="BR163" s="399" t="str">
        <f t="shared" si="599"/>
        <v/>
      </c>
      <c r="BS163" s="174">
        <f>COUNTIFS($L$5:$L$1500,$BK$33,$M$5:$M$1500,$Z163,$N$5:$N$1500,$AG$31,$O$5:$O$1500,BS$32)</f>
        <v>0</v>
      </c>
      <c r="BT163" s="174">
        <f t="shared" si="600"/>
        <v>0</v>
      </c>
      <c r="BU163" s="174">
        <f t="shared" si="600"/>
        <v>0</v>
      </c>
      <c r="BV163" s="409">
        <f t="shared" si="601"/>
        <v>0</v>
      </c>
      <c r="BW163" s="399" t="str">
        <f t="shared" si="617"/>
        <v/>
      </c>
      <c r="BX163" s="174">
        <f t="shared" si="602"/>
        <v>0</v>
      </c>
      <c r="BY163" s="174">
        <f t="shared" si="602"/>
        <v>0</v>
      </c>
      <c r="BZ163" s="174">
        <f t="shared" si="602"/>
        <v>0</v>
      </c>
      <c r="CA163" s="409">
        <f t="shared" si="603"/>
        <v>0</v>
      </c>
      <c r="CB163" s="399" t="str">
        <f t="shared" si="618"/>
        <v/>
      </c>
      <c r="CC163" s="174">
        <f t="shared" si="604"/>
        <v>0</v>
      </c>
      <c r="CD163" s="174">
        <f t="shared" si="604"/>
        <v>0</v>
      </c>
      <c r="CE163" s="174">
        <f t="shared" si="604"/>
        <v>0</v>
      </c>
      <c r="CF163" s="409">
        <f t="shared" si="605"/>
        <v>0</v>
      </c>
      <c r="CG163" s="399" t="str">
        <f t="shared" si="619"/>
        <v/>
      </c>
      <c r="CH163" s="181">
        <f t="shared" si="606"/>
        <v>0</v>
      </c>
      <c r="CI163" s="174">
        <f t="shared" si="606"/>
        <v>0</v>
      </c>
      <c r="CJ163" s="174">
        <f t="shared" si="606"/>
        <v>0</v>
      </c>
      <c r="CK163" s="409">
        <f t="shared" si="607"/>
        <v>0</v>
      </c>
      <c r="CL163" s="398" t="str">
        <f t="shared" si="608"/>
        <v/>
      </c>
      <c r="CM163" s="181">
        <f t="shared" si="609"/>
        <v>0</v>
      </c>
      <c r="CN163" s="174">
        <f t="shared" si="609"/>
        <v>0</v>
      </c>
      <c r="CO163" s="174">
        <f t="shared" si="609"/>
        <v>0</v>
      </c>
      <c r="CP163" s="409">
        <f t="shared" si="610"/>
        <v>0</v>
      </c>
      <c r="CQ163" s="399" t="str">
        <f t="shared" si="611"/>
        <v/>
      </c>
      <c r="CR163" s="174">
        <f t="shared" si="612"/>
        <v>0</v>
      </c>
      <c r="CS163" s="174">
        <f t="shared" si="612"/>
        <v>0</v>
      </c>
      <c r="CT163" s="174">
        <f t="shared" si="612"/>
        <v>0</v>
      </c>
      <c r="CU163" s="409">
        <f t="shared" si="613"/>
        <v>0</v>
      </c>
      <c r="CV163" s="399" t="str">
        <f t="shared" si="614"/>
        <v/>
      </c>
    </row>
    <row r="164" spans="3:101" ht="15.75" thickBot="1" x14ac:dyDescent="0.3">
      <c r="C164" s="380">
        <f t="shared" si="498"/>
        <v>0</v>
      </c>
      <c r="I164" s="409" t="e">
        <f t="shared" ca="1" si="499"/>
        <v>#NAME?</v>
      </c>
      <c r="K164" s="110">
        <f>'1 set'!K164</f>
        <v>0</v>
      </c>
      <c r="L164" s="110" t="str">
        <f>'1 set'!L164</f>
        <v/>
      </c>
      <c r="M164" s="110" t="str">
        <f>'1 set'!M164</f>
        <v/>
      </c>
      <c r="N164" s="110" t="str">
        <f>'1 set'!N164</f>
        <v/>
      </c>
      <c r="O164" s="110" t="str">
        <f>'1 set'!O164</f>
        <v/>
      </c>
      <c r="P164" s="110">
        <f ca="1">'1 set'!P164</f>
        <v>1</v>
      </c>
      <c r="Q164" s="110">
        <f ca="1">'1 set'!Q164</f>
        <v>1</v>
      </c>
      <c r="R164" s="110"/>
      <c r="Y164" s="514"/>
      <c r="Z164" s="168">
        <v>6</v>
      </c>
      <c r="AA164" s="173">
        <f>COUNTIFS($L$5:$L$1500,$Y$159,$M$5:$M$1500,$Z164,$N$5:$N$1500,$AA$31,$O$5:$O$1500,$AA$32)</f>
        <v>0</v>
      </c>
      <c r="AB164" s="173">
        <f>COUNTIFS($L$5:$L$1500,$Y$159,$M$5:$M$1500,$Z164,$N$5:$N$1500,$AA$31,$O$5:$O$1500,$AB$32)</f>
        <v>0</v>
      </c>
      <c r="AC164" s="173">
        <f>COUNTIFS($L$5:$L$1500,$Y$159,$M$5:$M$1500,$Z164,$N$5:$N$1500,$AA$31,$O$5:$O$1500,$AC$32)</f>
        <v>0</v>
      </c>
      <c r="AD164" s="130"/>
      <c r="AE164" s="130">
        <f t="shared" si="580"/>
        <v>0</v>
      </c>
      <c r="AF164" s="137" t="str">
        <f t="shared" si="581"/>
        <v/>
      </c>
      <c r="AG164" s="173">
        <f>COUNTIFS($L$5:$L$1500,$Y$159,$M$5:$M$1500,$Z164,$N$5:$N$1500,$AG$31,$O$5:$O$1500,AG$32)</f>
        <v>0</v>
      </c>
      <c r="AH164" s="173">
        <f t="shared" si="582"/>
        <v>0</v>
      </c>
      <c r="AI164" s="173">
        <f t="shared" si="582"/>
        <v>0</v>
      </c>
      <c r="AJ164" s="130">
        <f t="shared" si="583"/>
        <v>0</v>
      </c>
      <c r="AK164" s="137" t="str">
        <f t="shared" si="615"/>
        <v/>
      </c>
      <c r="AL164" s="182">
        <f t="shared" si="584"/>
        <v>0</v>
      </c>
      <c r="AM164" s="173">
        <f t="shared" si="584"/>
        <v>0</v>
      </c>
      <c r="AN164" s="173">
        <f t="shared" si="584"/>
        <v>0</v>
      </c>
      <c r="AO164" s="130">
        <f t="shared" si="585"/>
        <v>0</v>
      </c>
      <c r="AP164" s="137" t="str">
        <f t="shared" si="616"/>
        <v/>
      </c>
      <c r="AQ164" s="173">
        <f t="shared" si="586"/>
        <v>0</v>
      </c>
      <c r="AR164" s="173">
        <f t="shared" si="586"/>
        <v>0</v>
      </c>
      <c r="AS164" s="173">
        <f t="shared" si="586"/>
        <v>0</v>
      </c>
      <c r="AT164" s="130">
        <f t="shared" si="587"/>
        <v>0</v>
      </c>
      <c r="AU164" s="137" t="str">
        <f t="shared" si="588"/>
        <v/>
      </c>
      <c r="AV164" s="182">
        <f t="shared" si="589"/>
        <v>0</v>
      </c>
      <c r="AW164" s="173">
        <f t="shared" si="589"/>
        <v>0</v>
      </c>
      <c r="AX164" s="173">
        <f t="shared" si="589"/>
        <v>0</v>
      </c>
      <c r="AY164" s="130">
        <f t="shared" si="590"/>
        <v>0</v>
      </c>
      <c r="AZ164" s="137" t="str">
        <f t="shared" si="591"/>
        <v/>
      </c>
      <c r="BA164" s="183">
        <f t="shared" si="592"/>
        <v>0</v>
      </c>
      <c r="BB164" s="184">
        <f t="shared" si="592"/>
        <v>0</v>
      </c>
      <c r="BC164" s="173">
        <f t="shared" si="592"/>
        <v>0</v>
      </c>
      <c r="BD164" s="153">
        <f t="shared" si="593"/>
        <v>0</v>
      </c>
      <c r="BE164" s="164" t="str">
        <f t="shared" si="594"/>
        <v/>
      </c>
      <c r="BF164" s="182">
        <f t="shared" si="595"/>
        <v>0</v>
      </c>
      <c r="BG164" s="173">
        <f t="shared" si="595"/>
        <v>0</v>
      </c>
      <c r="BH164" s="173">
        <f t="shared" si="595"/>
        <v>0</v>
      </c>
      <c r="BI164" s="130">
        <f t="shared" si="596"/>
        <v>0</v>
      </c>
      <c r="BJ164" s="137" t="str">
        <f t="shared" si="597"/>
        <v/>
      </c>
      <c r="BK164" s="514"/>
      <c r="BL164" s="234">
        <v>6</v>
      </c>
      <c r="BM164" s="236">
        <f>COUNTIFS($L$5:$L$1500,$BK$33,$M$5:$M$1500,$Z164,$N$5:$N$1500,$AA$31,$O$5:$O$1500,$AA$32)</f>
        <v>0</v>
      </c>
      <c r="BN164" s="236">
        <f>COUNTIFS($L$5:$L$1500,$BK$33,$M$5:$M$1500,$Z164,$N$5:$N$1500,$AA$31,$O$5:$O$1500,$AB$32)</f>
        <v>0</v>
      </c>
      <c r="BO164" s="236">
        <f>COUNTIFS($L$5:$L$1500,$BK$33,$M$5:$M$1500,$Z164,$N$5:$N$1500,$AA$31,$O$5:$O$1500,$AC$32)</f>
        <v>0</v>
      </c>
      <c r="BP164" s="236"/>
      <c r="BQ164" s="233">
        <f t="shared" si="598"/>
        <v>0</v>
      </c>
      <c r="BR164" s="241" t="str">
        <f t="shared" si="599"/>
        <v/>
      </c>
      <c r="BS164" s="236">
        <f>COUNTIFS($L$5:$L$1500,$BK$33,$M$5:$M$1500,$Z164,$N$5:$N$1500,$AG$31,$O$5:$O$1500,BS$32)</f>
        <v>0</v>
      </c>
      <c r="BT164" s="236">
        <f t="shared" si="600"/>
        <v>0</v>
      </c>
      <c r="BU164" s="236">
        <f t="shared" si="600"/>
        <v>0</v>
      </c>
      <c r="BV164" s="233">
        <f t="shared" si="601"/>
        <v>0</v>
      </c>
      <c r="BW164" s="241" t="str">
        <f t="shared" si="617"/>
        <v/>
      </c>
      <c r="BX164" s="236">
        <f t="shared" si="602"/>
        <v>0</v>
      </c>
      <c r="BY164" s="236">
        <f t="shared" si="602"/>
        <v>0</v>
      </c>
      <c r="BZ164" s="236">
        <f t="shared" si="602"/>
        <v>0</v>
      </c>
      <c r="CA164" s="233">
        <f t="shared" si="603"/>
        <v>0</v>
      </c>
      <c r="CB164" s="240" t="str">
        <f t="shared" si="618"/>
        <v/>
      </c>
      <c r="CC164" s="236">
        <f t="shared" si="604"/>
        <v>0</v>
      </c>
      <c r="CD164" s="236">
        <f t="shared" si="604"/>
        <v>0</v>
      </c>
      <c r="CE164" s="236">
        <f t="shared" si="604"/>
        <v>0</v>
      </c>
      <c r="CF164" s="233">
        <f t="shared" si="605"/>
        <v>0</v>
      </c>
      <c r="CG164" s="240" t="str">
        <f t="shared" si="619"/>
        <v/>
      </c>
      <c r="CH164" s="237">
        <f t="shared" si="606"/>
        <v>0</v>
      </c>
      <c r="CI164" s="236">
        <f t="shared" si="606"/>
        <v>0</v>
      </c>
      <c r="CJ164" s="236">
        <f t="shared" si="606"/>
        <v>0</v>
      </c>
      <c r="CK164" s="233">
        <f t="shared" si="607"/>
        <v>0</v>
      </c>
      <c r="CL164" s="242" t="str">
        <f t="shared" si="608"/>
        <v/>
      </c>
      <c r="CM164" s="238">
        <f t="shared" si="609"/>
        <v>0</v>
      </c>
      <c r="CN164" s="239">
        <f t="shared" si="609"/>
        <v>0</v>
      </c>
      <c r="CO164" s="239">
        <f t="shared" si="609"/>
        <v>0</v>
      </c>
      <c r="CP164" s="235">
        <f t="shared" si="610"/>
        <v>0</v>
      </c>
      <c r="CQ164" s="241" t="str">
        <f t="shared" si="611"/>
        <v/>
      </c>
      <c r="CR164" s="236">
        <f t="shared" si="612"/>
        <v>0</v>
      </c>
      <c r="CS164" s="236">
        <f t="shared" si="612"/>
        <v>0</v>
      </c>
      <c r="CT164" s="236">
        <f t="shared" si="612"/>
        <v>0</v>
      </c>
      <c r="CU164" s="233">
        <f t="shared" si="613"/>
        <v>0</v>
      </c>
      <c r="CV164" s="240" t="str">
        <f t="shared" si="614"/>
        <v/>
      </c>
    </row>
    <row r="165" spans="3:101" ht="16.5" thickBot="1" x14ac:dyDescent="0.3">
      <c r="C165" s="380">
        <f t="shared" si="498"/>
        <v>0</v>
      </c>
      <c r="I165" s="409" t="e">
        <f t="shared" ca="1" si="499"/>
        <v>#NAME?</v>
      </c>
      <c r="K165" s="110">
        <f>'1 set'!K165</f>
        <v>0</v>
      </c>
      <c r="L165" s="110" t="str">
        <f>'1 set'!L165</f>
        <v/>
      </c>
      <c r="M165" s="110" t="str">
        <f>'1 set'!M165</f>
        <v/>
      </c>
      <c r="N165" s="110" t="str">
        <f>'1 set'!N165</f>
        <v/>
      </c>
      <c r="O165" s="110" t="str">
        <f>'1 set'!O165</f>
        <v/>
      </c>
      <c r="P165" s="110">
        <f ca="1">'1 set'!P165</f>
        <v>1</v>
      </c>
      <c r="Q165" s="110">
        <f ca="1">'1 set'!Q165</f>
        <v>1</v>
      </c>
      <c r="R165" s="110"/>
      <c r="Y165" s="505" t="s">
        <v>130</v>
      </c>
      <c r="Z165" s="506"/>
      <c r="AA165" s="175">
        <f>SUM(AA159:AA164)</f>
        <v>0</v>
      </c>
      <c r="AB165" s="176">
        <f>SUM(AB159:AB164)</f>
        <v>0</v>
      </c>
      <c r="AC165" s="176">
        <f>SUM(AC159:AC164)</f>
        <v>0</v>
      </c>
      <c r="AD165" s="393"/>
      <c r="AE165" s="393">
        <f t="shared" si="580"/>
        <v>0</v>
      </c>
      <c r="AF165" s="138" t="str">
        <f t="shared" si="581"/>
        <v/>
      </c>
      <c r="AG165" s="175">
        <f>SUM(AG159:AG164)</f>
        <v>0</v>
      </c>
      <c r="AH165" s="176">
        <f>SUM(AH159:AH164)</f>
        <v>0</v>
      </c>
      <c r="AI165" s="176">
        <f>SUM(AI159:AI164)</f>
        <v>0</v>
      </c>
      <c r="AJ165" s="393">
        <f t="shared" si="583"/>
        <v>0</v>
      </c>
      <c r="AK165" s="138" t="str">
        <f t="shared" si="615"/>
        <v/>
      </c>
      <c r="AL165" s="175">
        <f>SUM(AL159:AL164)</f>
        <v>0</v>
      </c>
      <c r="AM165" s="176">
        <f>SUM(AM159:AM164)</f>
        <v>0</v>
      </c>
      <c r="AN165" s="176">
        <f>SUM(AN159:AN164)</f>
        <v>0</v>
      </c>
      <c r="AO165" s="393">
        <f t="shared" si="585"/>
        <v>0</v>
      </c>
      <c r="AP165" s="138" t="str">
        <f t="shared" si="616"/>
        <v/>
      </c>
      <c r="AQ165" s="175">
        <f>SUM(AQ159:AQ164)</f>
        <v>0</v>
      </c>
      <c r="AR165" s="176">
        <f>SUM(AR159:AR164)</f>
        <v>0</v>
      </c>
      <c r="AS165" s="176">
        <f>SUM(AS159:AS164)</f>
        <v>0</v>
      </c>
      <c r="AT165" s="393">
        <f t="shared" si="587"/>
        <v>0</v>
      </c>
      <c r="AU165" s="138" t="str">
        <f t="shared" si="588"/>
        <v/>
      </c>
      <c r="AV165" s="175">
        <f>SUM(AV159:AV164)</f>
        <v>0</v>
      </c>
      <c r="AW165" s="176">
        <f>SUM(AW159:AW164)</f>
        <v>0</v>
      </c>
      <c r="AX165" s="176">
        <f>SUM(AX159:AX164)</f>
        <v>0</v>
      </c>
      <c r="AY165" s="393">
        <f t="shared" si="590"/>
        <v>0</v>
      </c>
      <c r="AZ165" s="138" t="str">
        <f t="shared" si="591"/>
        <v/>
      </c>
      <c r="BA165" s="175">
        <f>SUM(BA159:BA164)</f>
        <v>0</v>
      </c>
      <c r="BB165" s="176">
        <f>SUM(BB159:BB164)</f>
        <v>0</v>
      </c>
      <c r="BC165" s="176">
        <f>SUM(BC159:BC164)</f>
        <v>0</v>
      </c>
      <c r="BD165" s="393">
        <f t="shared" si="593"/>
        <v>0</v>
      </c>
      <c r="BE165" s="138" t="str">
        <f t="shared" si="594"/>
        <v/>
      </c>
      <c r="BF165" s="175">
        <f>SUM(BF159:BF164)</f>
        <v>0</v>
      </c>
      <c r="BG165" s="176">
        <f>SUM(BG159:BG164)</f>
        <v>0</v>
      </c>
      <c r="BH165" s="176">
        <f>SUM(BH159:BH164)</f>
        <v>0</v>
      </c>
      <c r="BI165" s="393">
        <f t="shared" si="596"/>
        <v>0</v>
      </c>
      <c r="BJ165" s="138" t="str">
        <f t="shared" si="597"/>
        <v/>
      </c>
      <c r="BK165" s="505" t="s">
        <v>130</v>
      </c>
      <c r="BL165" s="506"/>
      <c r="BM165" s="175">
        <f>SUM(BM159:BM164)</f>
        <v>0</v>
      </c>
      <c r="BN165" s="176">
        <f>COUNTIFS($L$5:$L$1500,$Y$33,$M$5:$M$1500,$Z165,$N$5:$N$1500,$AA$31,$O$5:$O$1500,$AB$32)</f>
        <v>0</v>
      </c>
      <c r="BO165" s="176">
        <f>SUM(BO159:BO164)</f>
        <v>0</v>
      </c>
      <c r="BP165" s="176"/>
      <c r="BQ165" s="393">
        <f t="shared" si="598"/>
        <v>0</v>
      </c>
      <c r="BR165" s="138" t="str">
        <f t="shared" si="599"/>
        <v/>
      </c>
      <c r="BS165" s="175">
        <f>SUM(BS159:BS164)</f>
        <v>0</v>
      </c>
      <c r="BT165" s="176">
        <f>SUM(BT159:BT164)</f>
        <v>0</v>
      </c>
      <c r="BU165" s="176">
        <f>SUM(BU159:BU164)</f>
        <v>0</v>
      </c>
      <c r="BV165" s="393">
        <f t="shared" si="601"/>
        <v>0</v>
      </c>
      <c r="BW165" s="138" t="str">
        <f t="shared" si="617"/>
        <v/>
      </c>
      <c r="BX165" s="175">
        <f>SUM(BX159:BX164)</f>
        <v>0</v>
      </c>
      <c r="BY165" s="176">
        <f>SUM(BZ159:BZ164)</f>
        <v>0</v>
      </c>
      <c r="BZ165" s="176">
        <f>SUM(BZ159:BZ164)</f>
        <v>0</v>
      </c>
      <c r="CA165" s="393">
        <f t="shared" si="603"/>
        <v>0</v>
      </c>
      <c r="CB165" s="138" t="str">
        <f t="shared" si="618"/>
        <v/>
      </c>
      <c r="CC165" s="175">
        <f>SUM(CC159:CC164)</f>
        <v>0</v>
      </c>
      <c r="CD165" s="176">
        <f>SUM(CD159:CD164)</f>
        <v>0</v>
      </c>
      <c r="CE165" s="176">
        <f>SUM(CE159:CE164)</f>
        <v>0</v>
      </c>
      <c r="CF165" s="393">
        <f t="shared" si="605"/>
        <v>0</v>
      </c>
      <c r="CG165" s="138" t="str">
        <f t="shared" si="619"/>
        <v/>
      </c>
      <c r="CH165" s="175">
        <f>SUM(CH159:CH164)</f>
        <v>0</v>
      </c>
      <c r="CI165" s="176">
        <f>SUM(CI159:CI164)</f>
        <v>0</v>
      </c>
      <c r="CJ165" s="176">
        <f>SUM(CJ159:CJ164)</f>
        <v>0</v>
      </c>
      <c r="CK165" s="393">
        <f t="shared" si="607"/>
        <v>0</v>
      </c>
      <c r="CL165" s="138" t="str">
        <f t="shared" si="608"/>
        <v/>
      </c>
      <c r="CM165" s="187">
        <f>SUM(CM159:CM164)</f>
        <v>0</v>
      </c>
      <c r="CN165" s="188">
        <f>SUM(CN159:CN164)</f>
        <v>0</v>
      </c>
      <c r="CO165" s="188">
        <f>SUM(CO159:CO164)</f>
        <v>0</v>
      </c>
      <c r="CP165" s="374">
        <f t="shared" si="610"/>
        <v>0</v>
      </c>
      <c r="CQ165" s="243" t="str">
        <f t="shared" si="611"/>
        <v/>
      </c>
      <c r="CR165" s="175">
        <f>SUM(CR159:CR164)</f>
        <v>0</v>
      </c>
      <c r="CS165" s="176">
        <f>SUM(CS159:CS164)</f>
        <v>0</v>
      </c>
      <c r="CT165" s="176">
        <f>SUM(CT159:CT164)</f>
        <v>0</v>
      </c>
      <c r="CU165" s="393">
        <f t="shared" si="613"/>
        <v>0</v>
      </c>
      <c r="CV165" s="138" t="str">
        <f t="shared" si="614"/>
        <v/>
      </c>
    </row>
    <row r="166" spans="3:101" x14ac:dyDescent="0.25">
      <c r="C166" s="380">
        <f t="shared" si="498"/>
        <v>0</v>
      </c>
      <c r="I166" s="409" t="e">
        <f t="shared" ca="1" si="499"/>
        <v>#NAME?</v>
      </c>
      <c r="K166" s="110">
        <f>'1 set'!K166</f>
        <v>0</v>
      </c>
      <c r="L166" s="110" t="str">
        <f>'1 set'!L166</f>
        <v/>
      </c>
      <c r="M166" s="110" t="str">
        <f>'1 set'!M166</f>
        <v/>
      </c>
      <c r="N166" s="110" t="str">
        <f>'1 set'!N166</f>
        <v/>
      </c>
      <c r="O166" s="110" t="str">
        <f>'1 set'!O166</f>
        <v/>
      </c>
      <c r="P166" s="110">
        <f ca="1">'1 set'!P166</f>
        <v>1</v>
      </c>
      <c r="Q166" s="110">
        <f ca="1">'1 set'!Q166</f>
        <v>1</v>
      </c>
      <c r="R166" s="110"/>
      <c r="AY166" s="27"/>
      <c r="AZ166" s="27"/>
      <c r="BA166" s="27"/>
      <c r="BB166" s="27"/>
      <c r="BC166" s="27"/>
      <c r="BD166" s="27"/>
      <c r="BE166" s="27"/>
      <c r="BF166" s="27"/>
      <c r="BM166" s="379"/>
      <c r="BN166" s="379"/>
      <c r="BO166" s="379"/>
      <c r="BP166" s="379"/>
      <c r="BQ166" s="379"/>
      <c r="BR166" s="379"/>
      <c r="BS166" s="379"/>
      <c r="BT166" s="379"/>
      <c r="BU166" s="379"/>
      <c r="BV166" s="379"/>
      <c r="BW166" s="379"/>
      <c r="BX166" s="379"/>
      <c r="BY166" s="379"/>
      <c r="BZ166" s="379"/>
      <c r="CA166" s="379"/>
      <c r="CB166" s="379"/>
      <c r="CC166" s="379"/>
      <c r="CD166" s="379"/>
      <c r="CE166" s="379"/>
      <c r="CF166" s="379"/>
      <c r="CG166" s="379"/>
      <c r="CH166" s="379"/>
      <c r="CI166" s="379"/>
      <c r="CJ166" s="379"/>
      <c r="CK166" s="379"/>
      <c r="CL166" s="379"/>
      <c r="CM166" s="379"/>
      <c r="CN166" s="379"/>
      <c r="CO166" s="379"/>
      <c r="CP166" s="379"/>
      <c r="CQ166" s="379"/>
      <c r="CR166" s="379"/>
      <c r="CS166" s="379"/>
      <c r="CT166" s="379"/>
      <c r="CU166" s="379"/>
      <c r="CV166" s="379"/>
    </row>
    <row r="167" spans="3:101" x14ac:dyDescent="0.25">
      <c r="C167" s="380">
        <f t="shared" si="498"/>
        <v>0</v>
      </c>
      <c r="I167" s="409" t="e">
        <f t="shared" ca="1" si="499"/>
        <v>#NAME?</v>
      </c>
      <c r="K167" s="110">
        <f>'1 set'!K167</f>
        <v>0</v>
      </c>
      <c r="L167" s="110" t="str">
        <f>'1 set'!L167</f>
        <v/>
      </c>
      <c r="M167" s="110" t="str">
        <f>'1 set'!M167</f>
        <v/>
      </c>
      <c r="N167" s="110" t="str">
        <f>'1 set'!N167</f>
        <v/>
      </c>
      <c r="O167" s="110" t="str">
        <f>'1 set'!O167</f>
        <v/>
      </c>
      <c r="P167" s="110">
        <f ca="1">'1 set'!P167</f>
        <v>1</v>
      </c>
      <c r="Q167" s="110">
        <f ca="1">'1 set'!Q167</f>
        <v>1</v>
      </c>
      <c r="R167" s="110"/>
      <c r="AE167" s="27"/>
      <c r="BM167" s="379"/>
      <c r="BN167" s="379"/>
      <c r="BO167" s="379"/>
      <c r="BP167" s="379"/>
      <c r="BQ167" s="379"/>
      <c r="BR167" s="379"/>
      <c r="BS167" s="379"/>
      <c r="BT167" s="379"/>
      <c r="BU167" s="379"/>
      <c r="BV167" s="379"/>
      <c r="BW167" s="379"/>
      <c r="BX167" s="379"/>
      <c r="BY167" s="379"/>
      <c r="BZ167" s="379"/>
      <c r="CA167" s="379"/>
      <c r="CB167" s="379"/>
      <c r="CC167" s="379"/>
      <c r="CD167" s="379"/>
      <c r="CE167" s="379"/>
      <c r="CF167" s="379"/>
      <c r="CG167" s="379"/>
      <c r="CH167" s="379"/>
      <c r="CI167" s="379"/>
      <c r="CJ167" s="379"/>
      <c r="CK167" s="379"/>
      <c r="CL167" s="379"/>
      <c r="CM167" s="379"/>
      <c r="CN167" s="379"/>
      <c r="CO167" s="379"/>
      <c r="CP167" s="379"/>
      <c r="CQ167" s="379"/>
      <c r="CR167" s="379"/>
      <c r="CS167" s="379"/>
      <c r="CT167" s="379"/>
      <c r="CU167" s="379"/>
      <c r="CV167" s="379"/>
    </row>
    <row r="168" spans="3:101" ht="15.75" thickBot="1" x14ac:dyDescent="0.3">
      <c r="C168" s="380">
        <f t="shared" si="498"/>
        <v>0</v>
      </c>
      <c r="I168" s="409" t="e">
        <f t="shared" ca="1" si="499"/>
        <v>#NAME?</v>
      </c>
      <c r="K168" s="110">
        <f>'1 set'!K168</f>
        <v>0</v>
      </c>
      <c r="L168" s="110" t="str">
        <f>'1 set'!L168</f>
        <v/>
      </c>
      <c r="M168" s="110" t="str">
        <f>'1 set'!M168</f>
        <v/>
      </c>
      <c r="N168" s="110" t="str">
        <f>'1 set'!N168</f>
        <v/>
      </c>
      <c r="O168" s="110" t="str">
        <f>'1 set'!O168</f>
        <v/>
      </c>
      <c r="P168" s="110">
        <f ca="1">'1 set'!P168</f>
        <v>1</v>
      </c>
      <c r="Q168" s="110">
        <f ca="1">'1 set'!Q168</f>
        <v>1</v>
      </c>
      <c r="R168" s="110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379"/>
      <c r="CG168" s="379"/>
      <c r="CH168" s="379"/>
      <c r="CI168" s="379"/>
      <c r="CJ168" s="379"/>
      <c r="CK168" s="379"/>
      <c r="CL168" s="379"/>
      <c r="CM168" s="379"/>
      <c r="CN168" s="379"/>
      <c r="CO168" s="379"/>
      <c r="CP168" s="379"/>
      <c r="CQ168" s="379"/>
      <c r="CR168" s="379"/>
      <c r="CS168" s="379"/>
      <c r="CT168" s="379"/>
      <c r="CU168" s="379"/>
      <c r="CV168" s="379"/>
    </row>
    <row r="169" spans="3:101" ht="15.75" thickBot="1" x14ac:dyDescent="0.3">
      <c r="C169" s="380">
        <f t="shared" si="498"/>
        <v>0</v>
      </c>
      <c r="I169" s="409" t="e">
        <f t="shared" ca="1" si="499"/>
        <v>#NAME?</v>
      </c>
      <c r="K169" s="110">
        <f>'1 set'!K169</f>
        <v>0</v>
      </c>
      <c r="L169" s="110" t="str">
        <f>'1 set'!L169</f>
        <v/>
      </c>
      <c r="M169" s="110" t="str">
        <f>'1 set'!M169</f>
        <v/>
      </c>
      <c r="N169" s="110" t="str">
        <f>'1 set'!N169</f>
        <v/>
      </c>
      <c r="O169" s="110" t="str">
        <f>'1 set'!O169</f>
        <v/>
      </c>
      <c r="P169" s="110">
        <f ca="1">'1 set'!P169</f>
        <v>1</v>
      </c>
      <c r="Q169" s="110">
        <f ca="1">'1 set'!Q169</f>
        <v>1</v>
      </c>
      <c r="R169" s="110"/>
      <c r="Y169" s="11"/>
      <c r="Z169" s="11"/>
      <c r="AA169" s="499" t="str">
        <f>$G$23</f>
        <v>S</v>
      </c>
      <c r="AB169" s="500"/>
      <c r="AC169" s="500"/>
      <c r="AD169" s="500"/>
      <c r="AE169" s="500"/>
      <c r="AF169" s="501"/>
      <c r="AG169" s="499" t="str">
        <f>$G$24</f>
        <v>R</v>
      </c>
      <c r="AH169" s="500"/>
      <c r="AI169" s="500"/>
      <c r="AJ169" s="500"/>
      <c r="AK169" s="501"/>
      <c r="AL169" s="509" t="str">
        <f>$G$26</f>
        <v>D</v>
      </c>
      <c r="AM169" s="510"/>
      <c r="AN169" s="510"/>
      <c r="AO169" s="510"/>
      <c r="AP169" s="511"/>
      <c r="AQ169" s="499" t="str">
        <f>$G$27</f>
        <v>L</v>
      </c>
      <c r="AR169" s="500"/>
      <c r="AS169" s="500"/>
      <c r="AT169" s="500"/>
      <c r="AU169" s="500"/>
      <c r="AV169" s="499" t="str">
        <f>$G$22</f>
        <v>A</v>
      </c>
      <c r="AW169" s="500"/>
      <c r="AX169" s="500"/>
      <c r="AY169" s="500"/>
      <c r="AZ169" s="500"/>
      <c r="BA169" s="499" t="str">
        <f>$G$32</f>
        <v>X</v>
      </c>
      <c r="BB169" s="500"/>
      <c r="BC169" s="500"/>
      <c r="BD169" s="500"/>
      <c r="BE169" s="501"/>
      <c r="BF169" s="500" t="str">
        <f>$G$25</f>
        <v>B</v>
      </c>
      <c r="BG169" s="500"/>
      <c r="BH169" s="500"/>
      <c r="BI169" s="500"/>
      <c r="BJ169" s="501"/>
      <c r="BK169" s="11"/>
      <c r="BL169" s="11"/>
      <c r="BM169" s="499" t="str">
        <f>$G$23</f>
        <v>S</v>
      </c>
      <c r="BN169" s="500"/>
      <c r="BO169" s="500"/>
      <c r="BP169" s="500"/>
      <c r="BQ169" s="500"/>
      <c r="BR169" s="501"/>
      <c r="BS169" s="499" t="str">
        <f>$G$24</f>
        <v>R</v>
      </c>
      <c r="BT169" s="500"/>
      <c r="BU169" s="500"/>
      <c r="BV169" s="500"/>
      <c r="BW169" s="501"/>
      <c r="BX169" s="499" t="str">
        <f>$G$26</f>
        <v>D</v>
      </c>
      <c r="BY169" s="500"/>
      <c r="BZ169" s="500"/>
      <c r="CA169" s="500"/>
      <c r="CB169" s="501"/>
      <c r="CC169" s="499" t="str">
        <f>$G$27</f>
        <v>L</v>
      </c>
      <c r="CD169" s="500"/>
      <c r="CE169" s="500"/>
      <c r="CF169" s="500"/>
      <c r="CG169" s="501"/>
      <c r="CH169" s="499" t="str">
        <f>$G$22</f>
        <v>A</v>
      </c>
      <c r="CI169" s="500"/>
      <c r="CJ169" s="500"/>
      <c r="CK169" s="500"/>
      <c r="CL169" s="501"/>
      <c r="CM169" s="499" t="str">
        <f>$G$32</f>
        <v>X</v>
      </c>
      <c r="CN169" s="500"/>
      <c r="CO169" s="500"/>
      <c r="CP169" s="500"/>
      <c r="CQ169" s="501"/>
      <c r="CR169" s="499" t="str">
        <f>$G$25</f>
        <v>B</v>
      </c>
      <c r="CS169" s="500"/>
      <c r="CT169" s="500"/>
      <c r="CU169" s="500"/>
      <c r="CV169" s="501"/>
      <c r="CW169" s="31"/>
    </row>
    <row r="170" spans="3:101" ht="15.75" thickBot="1" x14ac:dyDescent="0.3">
      <c r="C170" s="380">
        <f t="shared" si="498"/>
        <v>0</v>
      </c>
      <c r="I170" s="409" t="e">
        <f t="shared" ca="1" si="499"/>
        <v>#NAME?</v>
      </c>
      <c r="K170" s="110">
        <f>'1 set'!K170</f>
        <v>0</v>
      </c>
      <c r="L170" s="110" t="str">
        <f>'1 set'!L170</f>
        <v/>
      </c>
      <c r="M170" s="110" t="str">
        <f>'1 set'!M170</f>
        <v/>
      </c>
      <c r="N170" s="110" t="str">
        <f>'1 set'!N170</f>
        <v/>
      </c>
      <c r="O170" s="110" t="str">
        <f>'1 set'!O170</f>
        <v/>
      </c>
      <c r="P170" s="110">
        <f ca="1">'1 set'!P170</f>
        <v>1</v>
      </c>
      <c r="Q170" s="110">
        <f ca="1">'1 set'!Q170</f>
        <v>1</v>
      </c>
      <c r="R170" s="110"/>
      <c r="Y170" s="11"/>
      <c r="Z170" s="125" t="s">
        <v>127</v>
      </c>
      <c r="AA170" s="175" t="str">
        <f>$G$29</f>
        <v>P</v>
      </c>
      <c r="AB170" s="176" t="str">
        <f>$G$31</f>
        <v>C</v>
      </c>
      <c r="AC170" s="176" t="str">
        <f>$G$28</f>
        <v>E</v>
      </c>
      <c r="AD170" s="95"/>
      <c r="AE170" s="393" t="s">
        <v>10</v>
      </c>
      <c r="AF170" s="138" t="s">
        <v>128</v>
      </c>
      <c r="AG170" s="175" t="str">
        <f>$G$30</f>
        <v>EX</v>
      </c>
      <c r="AH170" s="176" t="str">
        <f>$G$31</f>
        <v>C</v>
      </c>
      <c r="AI170" s="176" t="str">
        <f>$G$28</f>
        <v>E</v>
      </c>
      <c r="AJ170" s="393" t="s">
        <v>10</v>
      </c>
      <c r="AK170" s="138" t="s">
        <v>128</v>
      </c>
      <c r="AL170" s="175" t="str">
        <f>$G$30</f>
        <v>EX</v>
      </c>
      <c r="AM170" s="176" t="str">
        <f>$G$31</f>
        <v>C</v>
      </c>
      <c r="AN170" s="176" t="str">
        <f>$G$28</f>
        <v>E</v>
      </c>
      <c r="AO170" s="161" t="s">
        <v>10</v>
      </c>
      <c r="AP170" s="138" t="s">
        <v>128</v>
      </c>
      <c r="AQ170" s="175" t="str">
        <f>$G$30</f>
        <v>EX</v>
      </c>
      <c r="AR170" s="176" t="str">
        <f>$G$31</f>
        <v>C</v>
      </c>
      <c r="AS170" s="176" t="str">
        <f>$G$28</f>
        <v>E</v>
      </c>
      <c r="AT170" s="393" t="s">
        <v>10</v>
      </c>
      <c r="AU170" s="155" t="s">
        <v>128</v>
      </c>
      <c r="AV170" s="175" t="str">
        <f>$G$29</f>
        <v>P</v>
      </c>
      <c r="AW170" s="176" t="str">
        <f>$G$31</f>
        <v>C</v>
      </c>
      <c r="AX170" s="176" t="str">
        <f>$G$28</f>
        <v>E</v>
      </c>
      <c r="AY170" s="393" t="s">
        <v>10</v>
      </c>
      <c r="AZ170" s="138" t="s">
        <v>128</v>
      </c>
      <c r="BA170" s="176" t="str">
        <f>$G$29</f>
        <v>P</v>
      </c>
      <c r="BB170" s="176" t="str">
        <f>$G$31</f>
        <v>C</v>
      </c>
      <c r="BC170" s="176" t="str">
        <f>$G$28</f>
        <v>E</v>
      </c>
      <c r="BD170" s="393" t="s">
        <v>10</v>
      </c>
      <c r="BE170" s="138" t="s">
        <v>128</v>
      </c>
      <c r="BF170" s="176" t="str">
        <f>$G$29</f>
        <v>P</v>
      </c>
      <c r="BG170" s="176" t="str">
        <f>$G$31</f>
        <v>C</v>
      </c>
      <c r="BH170" s="176" t="str">
        <f>$G$28</f>
        <v>E</v>
      </c>
      <c r="BI170" s="393" t="s">
        <v>10</v>
      </c>
      <c r="BJ170" s="138" t="s">
        <v>128</v>
      </c>
      <c r="BK170" s="468"/>
      <c r="BL170" s="125" t="s">
        <v>127</v>
      </c>
      <c r="BM170" s="169" t="str">
        <f>$G$29</f>
        <v>P</v>
      </c>
      <c r="BN170" s="170" t="str">
        <f>$G$31</f>
        <v>C</v>
      </c>
      <c r="BO170" s="170" t="str">
        <f>$G$28</f>
        <v>E</v>
      </c>
      <c r="BP170" s="170"/>
      <c r="BQ170" s="392" t="s">
        <v>10</v>
      </c>
      <c r="BR170" s="119" t="s">
        <v>128</v>
      </c>
      <c r="BS170" s="169" t="str">
        <f>$G$30</f>
        <v>EX</v>
      </c>
      <c r="BT170" s="170" t="str">
        <f>$G$31</f>
        <v>C</v>
      </c>
      <c r="BU170" s="170" t="str">
        <f>$G$28</f>
        <v>E</v>
      </c>
      <c r="BV170" s="392" t="s">
        <v>10</v>
      </c>
      <c r="BW170" s="119" t="s">
        <v>128</v>
      </c>
      <c r="BX170" s="169" t="str">
        <f>$G$30</f>
        <v>EX</v>
      </c>
      <c r="BY170" s="170" t="str">
        <f>$G$31</f>
        <v>C</v>
      </c>
      <c r="BZ170" s="170" t="str">
        <f>$G$28</f>
        <v>E</v>
      </c>
      <c r="CA170" s="331" t="s">
        <v>10</v>
      </c>
      <c r="CB170" s="119" t="s">
        <v>128</v>
      </c>
      <c r="CC170" s="169" t="str">
        <f>$G$30</f>
        <v>EX</v>
      </c>
      <c r="CD170" s="170" t="str">
        <f>$G$31</f>
        <v>C</v>
      </c>
      <c r="CE170" s="170" t="str">
        <f>$G$28</f>
        <v>E</v>
      </c>
      <c r="CF170" s="392" t="s">
        <v>10</v>
      </c>
      <c r="CG170" s="119" t="s">
        <v>128</v>
      </c>
      <c r="CH170" s="169" t="str">
        <f>$G$29</f>
        <v>P</v>
      </c>
      <c r="CI170" s="170" t="str">
        <f>$G$31</f>
        <v>C</v>
      </c>
      <c r="CJ170" s="170" t="str">
        <f>$G$28</f>
        <v>E</v>
      </c>
      <c r="CK170" s="392" t="s">
        <v>10</v>
      </c>
      <c r="CL170" s="119" t="s">
        <v>128</v>
      </c>
      <c r="CM170" s="169" t="str">
        <f>$G$29</f>
        <v>P</v>
      </c>
      <c r="CN170" s="176" t="str">
        <f>$G$31</f>
        <v>C</v>
      </c>
      <c r="CO170" s="170" t="str">
        <f>$G$28</f>
        <v>E</v>
      </c>
      <c r="CP170" s="392" t="s">
        <v>10</v>
      </c>
      <c r="CQ170" s="119" t="s">
        <v>128</v>
      </c>
      <c r="CR170" s="169" t="str">
        <f>$G$29</f>
        <v>P</v>
      </c>
      <c r="CS170" s="170" t="str">
        <f>$G$31</f>
        <v>C</v>
      </c>
      <c r="CT170" s="170" t="str">
        <f>$G$28</f>
        <v>E</v>
      </c>
      <c r="CU170" s="392" t="s">
        <v>10</v>
      </c>
      <c r="CV170" s="119" t="s">
        <v>128</v>
      </c>
      <c r="CW170" s="98"/>
    </row>
    <row r="171" spans="3:101" ht="15" customHeight="1" x14ac:dyDescent="0.25">
      <c r="C171" s="380">
        <f t="shared" si="498"/>
        <v>0</v>
      </c>
      <c r="I171" s="409" t="e">
        <f t="shared" ca="1" si="499"/>
        <v>#NAME?</v>
      </c>
      <c r="K171" s="110">
        <f>'1 set'!K171</f>
        <v>0</v>
      </c>
      <c r="L171" s="110" t="str">
        <f>'1 set'!L171</f>
        <v/>
      </c>
      <c r="M171" s="110" t="str">
        <f>'1 set'!M171</f>
        <v/>
      </c>
      <c r="N171" s="110" t="str">
        <f>'1 set'!N171</f>
        <v/>
      </c>
      <c r="O171" s="110" t="str">
        <f>'1 set'!O171</f>
        <v/>
      </c>
      <c r="P171" s="110">
        <f ca="1">'1 set'!P171</f>
        <v>1</v>
      </c>
      <c r="Q171" s="110">
        <f ca="1">'1 set'!Q171</f>
        <v>1</v>
      </c>
      <c r="R171" s="110"/>
      <c r="Y171" s="629" t="s">
        <v>28</v>
      </c>
      <c r="Z171" s="198">
        <v>1</v>
      </c>
      <c r="AA171" s="439">
        <f t="shared" ref="AA171:AC176" si="620">COUNTIFS($N$5:$N$1500,$AA$169,$O$5:$O$1500,AA$170,$P$5:$P$1500, $Z171,$I$5:$I$1500,1)</f>
        <v>0</v>
      </c>
      <c r="AB171" s="199">
        <f t="shared" ca="1" si="620"/>
        <v>0</v>
      </c>
      <c r="AC171" s="199">
        <f t="shared" si="620"/>
        <v>0</v>
      </c>
      <c r="AD171" s="200"/>
      <c r="AE171" s="409">
        <f t="shared" ref="AE171:AE177" ca="1" si="621">SUM(AA171:AC171)</f>
        <v>0</v>
      </c>
      <c r="AF171" s="213" t="str">
        <f t="shared" ref="AF171:AF177" ca="1" si="622">IF(AE171=0,"",((AA171*4)+(AB171*2)+(AC171*0))/AE171)</f>
        <v/>
      </c>
      <c r="AG171" s="199">
        <f t="shared" ref="AG171:AI176" si="623">COUNTIFS($N$5:$N$1500,$AG$169,$O$5:$O$1500,AG$170,$P$5:$P$1500, $Z171,$I$5:$I$1500,1)</f>
        <v>0</v>
      </c>
      <c r="AH171" s="199">
        <f t="shared" ca="1" si="623"/>
        <v>0</v>
      </c>
      <c r="AI171" s="199">
        <f t="shared" si="623"/>
        <v>0</v>
      </c>
      <c r="AJ171" s="395">
        <f t="shared" ref="AJ171:AJ177" ca="1" si="624">SUM(AG171:AI171)</f>
        <v>0</v>
      </c>
      <c r="AK171" s="213" t="str">
        <f ca="1">IF(AJ171=0,"",((AG171*3)+(AH171*1.5)+(AI171*0))/AJ171)</f>
        <v/>
      </c>
      <c r="AL171" s="199">
        <f t="shared" ref="AL171:AN176" ca="1" si="625">COUNTIFS($N$5:$N$1500,$AL$169,$O$5:$O$1500,AL$170,$P$5:$P$1500, $Z171,$I$5:$I$1500,1)</f>
        <v>0</v>
      </c>
      <c r="AM171" s="199">
        <f t="shared" si="625"/>
        <v>0</v>
      </c>
      <c r="AN171" s="199">
        <f t="shared" si="625"/>
        <v>0</v>
      </c>
      <c r="AO171" s="395">
        <f t="shared" ref="AO171:AO177" ca="1" si="626">SUM(AL171:AN171)</f>
        <v>0</v>
      </c>
      <c r="AP171" s="213" t="str">
        <f ca="1">IF(AO171=0,"",((AL171*3)+(AM171*1.5)+(AN171*0))/AO171)</f>
        <v/>
      </c>
      <c r="AQ171" s="199">
        <f t="shared" ref="AQ171:AS176" si="627">COUNTIFS($N$5:$N$1500,$AQ$169,$O$5:$O$1500,AQ$170,$P$5:$P$1500, $Z171,$I$5:$I$1500,1)</f>
        <v>0</v>
      </c>
      <c r="AR171" s="199">
        <f t="shared" si="627"/>
        <v>0</v>
      </c>
      <c r="AS171" s="199">
        <f t="shared" si="627"/>
        <v>0</v>
      </c>
      <c r="AT171" s="395">
        <f t="shared" ref="AT171:AT176" si="628">SUM(AQ171:AS171)</f>
        <v>0</v>
      </c>
      <c r="AU171" s="213" t="str">
        <f t="shared" ref="AU171:AU177" si="629">IF(AT171=0,"",((AQ171*3)+(AR171*1.5)+(AT171*0))/AT171)</f>
        <v/>
      </c>
      <c r="AV171" s="199">
        <f t="shared" ref="AV171:AX176" si="630">COUNTIFS($N$5:$N$1500,$AV$169,$O$5:$O$1500,AV$170,$P$5:$P$1500, $Z171,$I$5:$I$1500,1)</f>
        <v>0</v>
      </c>
      <c r="AW171" s="199">
        <f t="shared" ca="1" si="630"/>
        <v>0</v>
      </c>
      <c r="AX171" s="199">
        <f t="shared" si="630"/>
        <v>0</v>
      </c>
      <c r="AY171" s="395">
        <f t="shared" ref="AY171:AY177" ca="1" si="631">SUM(AV171:AX171)</f>
        <v>0</v>
      </c>
      <c r="AZ171" s="211" t="str">
        <f t="shared" ref="AZ171:AZ177" ca="1" si="632">IF(AY171=0,"",((AV171*4)+(AW171*2)+(AX171*0))/AY171)</f>
        <v/>
      </c>
      <c r="BA171" s="199">
        <f t="shared" ref="BA171:BC176" si="633">COUNTIFS($N$5:$N$1500,$BA$169,$O$5:$O$1500,BA$170,$P$5:$P$1500, $Z171,$I$5:$I$1500,1)</f>
        <v>0</v>
      </c>
      <c r="BB171" s="199">
        <f t="shared" si="633"/>
        <v>0</v>
      </c>
      <c r="BC171" s="199">
        <f t="shared" si="633"/>
        <v>0</v>
      </c>
      <c r="BD171" s="395">
        <f t="shared" ref="BD171:BD177" si="634">SUM(BA171:BC171)</f>
        <v>0</v>
      </c>
      <c r="BE171" s="213" t="str">
        <f t="shared" ref="BE171:BE177" si="635">IF(BD171=0,"",((BA171*4)+(BB171*2)+(BC171*0))/BD171)</f>
        <v/>
      </c>
      <c r="BF171" s="199">
        <f t="shared" ref="BF171:BH176" si="636">COUNTIFS($N$5:$N$1500,$BF$169,$O$5:$O$1500,BF$170,$P$5:$P$1500, $Z171,$I$5:$I$1500,1)</f>
        <v>0</v>
      </c>
      <c r="BG171" s="199">
        <f t="shared" si="636"/>
        <v>0</v>
      </c>
      <c r="BH171" s="199">
        <f t="shared" si="636"/>
        <v>0</v>
      </c>
      <c r="BI171" s="395">
        <f t="shared" ref="BI171:BI177" si="637">SUM(BF171:BH171)</f>
        <v>0</v>
      </c>
      <c r="BJ171" s="213" t="str">
        <f t="shared" ref="BJ171:BJ177" si="638">IF(BI171=0,"",((BF171*4)+(BG171*2)+(BH171*0))/BI171)</f>
        <v/>
      </c>
      <c r="BK171" s="502" t="s">
        <v>28</v>
      </c>
      <c r="BL171" s="478">
        <v>1</v>
      </c>
      <c r="BM171" s="178">
        <f t="shared" ref="BM171:BO176" si="639">COUNTIFS($N$5:$N$1500,$BM$169,$O$5:$O$1500,BM$170,$P$5:$P$1500, $BL171,$I$5:$I$1500,2)</f>
        <v>0</v>
      </c>
      <c r="BN171" s="178">
        <f t="shared" ca="1" si="639"/>
        <v>0</v>
      </c>
      <c r="BO171" s="178">
        <f t="shared" si="639"/>
        <v>0</v>
      </c>
      <c r="BP171" s="178"/>
      <c r="BQ171" s="102">
        <f t="shared" ref="BQ171:BQ177" ca="1" si="640">SUM(BM171:BO171)</f>
        <v>0</v>
      </c>
      <c r="BR171" s="101" t="str">
        <f t="shared" ref="BR171:BR177" ca="1" si="641">IF(BQ171=0,"",((BM171*4)+(BN171*2)+(BO171*0))/BQ171)</f>
        <v/>
      </c>
      <c r="BS171" s="429">
        <f t="shared" ref="BS171:BU176" si="642">COUNTIFS($N$5:$N$1500,$BS$169,$O$5:$O$1500,BS$170,$P$5:$P$1500, $BL171,$I$5:$I$1500,2)</f>
        <v>0</v>
      </c>
      <c r="BT171" s="178">
        <f t="shared" ca="1" si="642"/>
        <v>0</v>
      </c>
      <c r="BU171" s="178">
        <f t="shared" si="642"/>
        <v>0</v>
      </c>
      <c r="BV171" s="178">
        <f t="shared" ref="BV171:BV177" ca="1" si="643">SUM(BS171:BU171)</f>
        <v>0</v>
      </c>
      <c r="BW171" s="101" t="str">
        <f ca="1">IF(BV171=0,"",((BS171*3)+(BT171*1.5)+(BU171*0))/BV171)</f>
        <v/>
      </c>
      <c r="BX171" s="429">
        <f t="shared" ref="BX171:BZ176" ca="1" si="644">COUNTIFS($N$5:$N$1500,$BX$169,$O$5:$O$1500,BX$170,$P$5:$P$1500, $BL171,$I$5:$I$1500,2)</f>
        <v>0</v>
      </c>
      <c r="BY171" s="178">
        <f t="shared" si="644"/>
        <v>0</v>
      </c>
      <c r="BZ171" s="178">
        <f t="shared" si="644"/>
        <v>0</v>
      </c>
      <c r="CA171" s="178">
        <f t="shared" ref="CA171:CA177" ca="1" si="645">SUM(BX171:BZ171)</f>
        <v>0</v>
      </c>
      <c r="CB171" s="101" t="str">
        <f ca="1">IF(CA171=0,"",((BX171*3)+(BY171*1.5)+(BZ171*0))/CA171)</f>
        <v/>
      </c>
      <c r="CC171" s="429">
        <f t="shared" ref="CC171:CE176" si="646">COUNTIFS($N$5:$N$1500,$CC$169,$O$5:$O$1500,CC$170,$P$5:$P$1500, $BL171,$I$5:$I$1500,2)</f>
        <v>0</v>
      </c>
      <c r="CD171" s="178">
        <f t="shared" si="646"/>
        <v>0</v>
      </c>
      <c r="CE171" s="178">
        <f t="shared" si="646"/>
        <v>0</v>
      </c>
      <c r="CF171" s="178">
        <f t="shared" ref="CF171:CF177" si="647">SUM(CC171:CE171)</f>
        <v>0</v>
      </c>
      <c r="CG171" s="101" t="str">
        <f>IF(CF171=0,"",((CC171*3)+(CD171*1.5)+(CE171*0))/CF171)</f>
        <v/>
      </c>
      <c r="CH171" s="429">
        <f t="shared" ref="CH171:CJ176" si="648">COUNTIFS($N$5:$N$1500,$CH$169,$O$5:$O$1500,CH$170,$P$5:$P$1500, $BL171,$I$5:$I$1500,2)</f>
        <v>0</v>
      </c>
      <c r="CI171" s="178">
        <f t="shared" ca="1" si="648"/>
        <v>0</v>
      </c>
      <c r="CJ171" s="178">
        <f t="shared" si="648"/>
        <v>0</v>
      </c>
      <c r="CK171" s="178">
        <f t="shared" ref="CK171:CK177" ca="1" si="649">SUM(CH171:CJ171)</f>
        <v>0</v>
      </c>
      <c r="CL171" s="101" t="str">
        <f t="shared" ref="CL171:CL177" ca="1" si="650">IF(CK171=0,"",((CH171*4)+(CI171*2)+(CJ171*0))/CK171)</f>
        <v/>
      </c>
      <c r="CM171" s="429">
        <f t="shared" ref="CM171:CO176" si="651">COUNTIFS($N$5:$N$1500,$CM$169,$O$5:$O$1500,CM$170,$P$5:$P$1500, $BL171,$I$5:$I$1500,2)</f>
        <v>0</v>
      </c>
      <c r="CN171" s="178">
        <f t="shared" si="651"/>
        <v>0</v>
      </c>
      <c r="CO171" s="178">
        <f t="shared" si="651"/>
        <v>0</v>
      </c>
      <c r="CP171" s="102">
        <f t="shared" ref="CP171:CP176" si="652">SUM(CM171:CO171)</f>
        <v>0</v>
      </c>
      <c r="CQ171" s="101" t="str">
        <f>IF(CP171=0,"",((CM171*3)+(CN171*1.5)+(CO171*0))/CP171)</f>
        <v/>
      </c>
      <c r="CR171" s="429">
        <f t="shared" ref="CR171:CT176" si="653">COUNTIFS($N$5:$N$1500,$CR$169,$O$5:$O$1500,CR$170,$P$5:$P$1500, $BL171,$I$5:$I$1500,2)</f>
        <v>0</v>
      </c>
      <c r="CS171" s="178">
        <f t="shared" si="653"/>
        <v>0</v>
      </c>
      <c r="CT171" s="178">
        <f t="shared" si="653"/>
        <v>0</v>
      </c>
      <c r="CU171" s="102">
        <f t="shared" ref="CU171:CU176" si="654">SUM(CR171:CT171)</f>
        <v>0</v>
      </c>
      <c r="CV171" s="101" t="str">
        <f>IF(CU171=0,"",((CR171*3)+(CS171*1.5)+(CT171*0))/CU171)</f>
        <v/>
      </c>
      <c r="CW171" s="214"/>
    </row>
    <row r="172" spans="3:101" x14ac:dyDescent="0.25">
      <c r="C172" s="380">
        <f t="shared" si="498"/>
        <v>0</v>
      </c>
      <c r="I172" s="409" t="e">
        <f t="shared" ca="1" si="499"/>
        <v>#NAME?</v>
      </c>
      <c r="K172" s="110">
        <f>'1 set'!K172</f>
        <v>0</v>
      </c>
      <c r="L172" s="110" t="str">
        <f>'1 set'!L172</f>
        <v/>
      </c>
      <c r="M172" s="110" t="str">
        <f>'1 set'!M172</f>
        <v/>
      </c>
      <c r="N172" s="110" t="str">
        <f>'1 set'!N172</f>
        <v/>
      </c>
      <c r="O172" s="110" t="str">
        <f>'1 set'!O172</f>
        <v/>
      </c>
      <c r="P172" s="110">
        <f ca="1">'1 set'!P172</f>
        <v>1</v>
      </c>
      <c r="Q172" s="110">
        <f ca="1">'1 set'!Q172</f>
        <v>1</v>
      </c>
      <c r="R172" s="110"/>
      <c r="Y172" s="630"/>
      <c r="Z172" s="201">
        <v>2</v>
      </c>
      <c r="AA172" s="210">
        <f t="shared" si="620"/>
        <v>0</v>
      </c>
      <c r="AB172" s="202">
        <f t="shared" si="620"/>
        <v>0</v>
      </c>
      <c r="AC172" s="202">
        <f t="shared" si="620"/>
        <v>0</v>
      </c>
      <c r="AD172" s="203"/>
      <c r="AE172" s="203">
        <f t="shared" si="621"/>
        <v>0</v>
      </c>
      <c r="AF172" s="212" t="str">
        <f t="shared" si="622"/>
        <v/>
      </c>
      <c r="AG172" s="202">
        <f t="shared" si="623"/>
        <v>0</v>
      </c>
      <c r="AH172" s="202">
        <f t="shared" si="623"/>
        <v>0</v>
      </c>
      <c r="AI172" s="202">
        <f t="shared" si="623"/>
        <v>0</v>
      </c>
      <c r="AJ172" s="203">
        <f t="shared" si="624"/>
        <v>0</v>
      </c>
      <c r="AK172" s="212" t="str">
        <f t="shared" ref="AK172:AK177" si="655">IF(AJ172=0,"",((AG172*3)+(AH172*1.5)+(AI172*0))/AJ172)</f>
        <v/>
      </c>
      <c r="AL172" s="202">
        <f t="shared" ca="1" si="625"/>
        <v>0</v>
      </c>
      <c r="AM172" s="202">
        <f t="shared" si="625"/>
        <v>0</v>
      </c>
      <c r="AN172" s="202">
        <f t="shared" si="625"/>
        <v>0</v>
      </c>
      <c r="AO172" s="203">
        <f t="shared" ca="1" si="626"/>
        <v>0</v>
      </c>
      <c r="AP172" s="212" t="str">
        <f t="shared" ref="AP172:AP177" ca="1" si="656">IF(AO172=0,"",((AL172*3)+(AM172*1.5)+(AN172*0))/AO172)</f>
        <v/>
      </c>
      <c r="AQ172" s="202">
        <f t="shared" si="627"/>
        <v>0</v>
      </c>
      <c r="AR172" s="202">
        <f t="shared" si="627"/>
        <v>0</v>
      </c>
      <c r="AS172" s="202">
        <f t="shared" si="627"/>
        <v>0</v>
      </c>
      <c r="AT172" s="203">
        <f t="shared" si="628"/>
        <v>0</v>
      </c>
      <c r="AU172" s="212" t="str">
        <f t="shared" si="629"/>
        <v/>
      </c>
      <c r="AV172" s="202">
        <f t="shared" si="630"/>
        <v>0</v>
      </c>
      <c r="AW172" s="202">
        <f t="shared" ca="1" si="630"/>
        <v>0</v>
      </c>
      <c r="AX172" s="202">
        <f t="shared" si="630"/>
        <v>0</v>
      </c>
      <c r="AY172" s="203">
        <f t="shared" ca="1" si="631"/>
        <v>0</v>
      </c>
      <c r="AZ172" s="212" t="str">
        <f t="shared" ca="1" si="632"/>
        <v/>
      </c>
      <c r="BA172" s="202">
        <f t="shared" si="633"/>
        <v>0</v>
      </c>
      <c r="BB172" s="202">
        <f t="shared" si="633"/>
        <v>0</v>
      </c>
      <c r="BC172" s="202">
        <f t="shared" si="633"/>
        <v>0</v>
      </c>
      <c r="BD172" s="203">
        <f t="shared" si="634"/>
        <v>0</v>
      </c>
      <c r="BE172" s="212" t="str">
        <f t="shared" si="635"/>
        <v/>
      </c>
      <c r="BF172" s="202">
        <f t="shared" si="636"/>
        <v>0</v>
      </c>
      <c r="BG172" s="202">
        <f t="shared" si="636"/>
        <v>0</v>
      </c>
      <c r="BH172" s="202">
        <f t="shared" si="636"/>
        <v>0</v>
      </c>
      <c r="BI172" s="203">
        <f t="shared" si="637"/>
        <v>0</v>
      </c>
      <c r="BJ172" s="212" t="str">
        <f t="shared" si="638"/>
        <v/>
      </c>
      <c r="BK172" s="503"/>
      <c r="BL172" s="479">
        <v>2</v>
      </c>
      <c r="BM172" s="246">
        <f t="shared" si="639"/>
        <v>0</v>
      </c>
      <c r="BN172" s="246">
        <f t="shared" si="639"/>
        <v>0</v>
      </c>
      <c r="BO172" s="246">
        <f t="shared" si="639"/>
        <v>0</v>
      </c>
      <c r="BP172" s="246"/>
      <c r="BQ172" s="247">
        <f t="shared" si="640"/>
        <v>0</v>
      </c>
      <c r="BR172" s="248" t="str">
        <f t="shared" si="641"/>
        <v/>
      </c>
      <c r="BS172" s="471">
        <f t="shared" si="642"/>
        <v>0</v>
      </c>
      <c r="BT172" s="246">
        <f t="shared" si="642"/>
        <v>0</v>
      </c>
      <c r="BU172" s="246">
        <f t="shared" si="642"/>
        <v>0</v>
      </c>
      <c r="BV172" s="246">
        <f t="shared" si="643"/>
        <v>0</v>
      </c>
      <c r="BW172" s="248" t="str">
        <f t="shared" ref="BW172:BW177" si="657">IF(BV172=0,"",((BS172*3)+(BT172*1.5)+(BU172*0))/BV172)</f>
        <v/>
      </c>
      <c r="BX172" s="471">
        <f t="shared" ca="1" si="644"/>
        <v>0</v>
      </c>
      <c r="BY172" s="246">
        <f t="shared" si="644"/>
        <v>0</v>
      </c>
      <c r="BZ172" s="246">
        <f t="shared" si="644"/>
        <v>0</v>
      </c>
      <c r="CA172" s="246">
        <f t="shared" ca="1" si="645"/>
        <v>0</v>
      </c>
      <c r="CB172" s="248" t="str">
        <f t="shared" ref="CB172:CB177" ca="1" si="658">IF(CA172=0,"",((BX172*3)+(BY172*1.5)+(BZ172*0))/CA172)</f>
        <v/>
      </c>
      <c r="CC172" s="471">
        <f t="shared" si="646"/>
        <v>0</v>
      </c>
      <c r="CD172" s="246">
        <f t="shared" si="646"/>
        <v>0</v>
      </c>
      <c r="CE172" s="246">
        <f t="shared" si="646"/>
        <v>0</v>
      </c>
      <c r="CF172" s="246">
        <f t="shared" si="647"/>
        <v>0</v>
      </c>
      <c r="CG172" s="248" t="str">
        <f t="shared" ref="CG172:CG177" si="659">IF(CF172=0,"",((CC172*3)+(CD172*1.5)+(CE172*0))/CF172)</f>
        <v/>
      </c>
      <c r="CH172" s="471">
        <f t="shared" si="648"/>
        <v>0</v>
      </c>
      <c r="CI172" s="246">
        <f t="shared" ca="1" si="648"/>
        <v>0</v>
      </c>
      <c r="CJ172" s="246">
        <f t="shared" si="648"/>
        <v>0</v>
      </c>
      <c r="CK172" s="246">
        <f t="shared" ca="1" si="649"/>
        <v>0</v>
      </c>
      <c r="CL172" s="248" t="str">
        <f t="shared" ca="1" si="650"/>
        <v/>
      </c>
      <c r="CM172" s="471">
        <f t="shared" si="651"/>
        <v>0</v>
      </c>
      <c r="CN172" s="246">
        <f t="shared" si="651"/>
        <v>0</v>
      </c>
      <c r="CO172" s="246">
        <f t="shared" si="651"/>
        <v>0</v>
      </c>
      <c r="CP172" s="247">
        <f t="shared" si="652"/>
        <v>0</v>
      </c>
      <c r="CQ172" s="248" t="str">
        <f t="shared" ref="CQ172:CQ176" si="660">IF(CP172=0,"",((CM172*3)+(CN172*1.5)+(CO172*0))/CP172)</f>
        <v/>
      </c>
      <c r="CR172" s="471">
        <f t="shared" si="653"/>
        <v>0</v>
      </c>
      <c r="CS172" s="246">
        <f t="shared" si="653"/>
        <v>0</v>
      </c>
      <c r="CT172" s="246">
        <f t="shared" si="653"/>
        <v>0</v>
      </c>
      <c r="CU172" s="247">
        <f t="shared" si="654"/>
        <v>0</v>
      </c>
      <c r="CV172" s="248" t="str">
        <f t="shared" ref="CV172:CV176" si="661">IF(CU172=0,"",((CR172*3)+(CS172*1.5)+(CT172*0))/CU172)</f>
        <v/>
      </c>
      <c r="CW172" s="214"/>
    </row>
    <row r="173" spans="3:101" x14ac:dyDescent="0.25">
      <c r="C173" s="380">
        <f t="shared" si="498"/>
        <v>0</v>
      </c>
      <c r="I173" s="409" t="e">
        <f t="shared" ca="1" si="499"/>
        <v>#NAME?</v>
      </c>
      <c r="K173" s="110">
        <f>'1 set'!K173</f>
        <v>0</v>
      </c>
      <c r="L173" s="110" t="str">
        <f>'1 set'!L173</f>
        <v/>
      </c>
      <c r="M173" s="110" t="str">
        <f>'1 set'!M173</f>
        <v/>
      </c>
      <c r="N173" s="110" t="str">
        <f>'1 set'!N173</f>
        <v/>
      </c>
      <c r="O173" s="110" t="str">
        <f>'1 set'!O173</f>
        <v/>
      </c>
      <c r="P173" s="110">
        <f ca="1">'1 set'!P173</f>
        <v>1</v>
      </c>
      <c r="Q173" s="110">
        <f ca="1">'1 set'!Q173</f>
        <v>1</v>
      </c>
      <c r="R173" s="110"/>
      <c r="Y173" s="630"/>
      <c r="Z173" s="100">
        <v>3</v>
      </c>
      <c r="AA173" s="439">
        <f t="shared" si="620"/>
        <v>0</v>
      </c>
      <c r="AB173" s="199">
        <f t="shared" si="620"/>
        <v>0</v>
      </c>
      <c r="AC173" s="199">
        <f t="shared" si="620"/>
        <v>0</v>
      </c>
      <c r="AD173" s="395"/>
      <c r="AE173" s="395">
        <f t="shared" si="621"/>
        <v>0</v>
      </c>
      <c r="AF173" s="213" t="str">
        <f t="shared" si="622"/>
        <v/>
      </c>
      <c r="AG173" s="199">
        <f t="shared" si="623"/>
        <v>0</v>
      </c>
      <c r="AH173" s="199">
        <f t="shared" si="623"/>
        <v>0</v>
      </c>
      <c r="AI173" s="199">
        <f t="shared" si="623"/>
        <v>0</v>
      </c>
      <c r="AJ173" s="395">
        <f t="shared" si="624"/>
        <v>0</v>
      </c>
      <c r="AK173" s="213" t="str">
        <f t="shared" si="655"/>
        <v/>
      </c>
      <c r="AL173" s="199">
        <f t="shared" ca="1" si="625"/>
        <v>0</v>
      </c>
      <c r="AM173" s="199">
        <f t="shared" si="625"/>
        <v>0</v>
      </c>
      <c r="AN173" s="199">
        <f t="shared" si="625"/>
        <v>0</v>
      </c>
      <c r="AO173" s="395">
        <f t="shared" ca="1" si="626"/>
        <v>0</v>
      </c>
      <c r="AP173" s="213" t="str">
        <f t="shared" ca="1" si="656"/>
        <v/>
      </c>
      <c r="AQ173" s="199">
        <f t="shared" si="627"/>
        <v>0</v>
      </c>
      <c r="AR173" s="199">
        <f t="shared" si="627"/>
        <v>0</v>
      </c>
      <c r="AS173" s="199">
        <f t="shared" si="627"/>
        <v>0</v>
      </c>
      <c r="AT173" s="395">
        <f t="shared" si="628"/>
        <v>0</v>
      </c>
      <c r="AU173" s="213" t="str">
        <f t="shared" si="629"/>
        <v/>
      </c>
      <c r="AV173" s="199">
        <f t="shared" si="630"/>
        <v>0</v>
      </c>
      <c r="AW173" s="199">
        <f t="shared" ca="1" si="630"/>
        <v>0</v>
      </c>
      <c r="AX173" s="199">
        <f t="shared" si="630"/>
        <v>0</v>
      </c>
      <c r="AY173" s="395">
        <f t="shared" ca="1" si="631"/>
        <v>0</v>
      </c>
      <c r="AZ173" s="213" t="str">
        <f t="shared" ca="1" si="632"/>
        <v/>
      </c>
      <c r="BA173" s="199">
        <f t="shared" si="633"/>
        <v>0</v>
      </c>
      <c r="BB173" s="199">
        <f t="shared" si="633"/>
        <v>0</v>
      </c>
      <c r="BC173" s="199">
        <f t="shared" si="633"/>
        <v>0</v>
      </c>
      <c r="BD173" s="395">
        <f t="shared" si="634"/>
        <v>0</v>
      </c>
      <c r="BE173" s="213" t="str">
        <f t="shared" si="635"/>
        <v/>
      </c>
      <c r="BF173" s="199">
        <f t="shared" si="636"/>
        <v>0</v>
      </c>
      <c r="BG173" s="199">
        <f t="shared" si="636"/>
        <v>0</v>
      </c>
      <c r="BH173" s="199">
        <f t="shared" si="636"/>
        <v>0</v>
      </c>
      <c r="BI173" s="395">
        <f t="shared" si="637"/>
        <v>0</v>
      </c>
      <c r="BJ173" s="213" t="str">
        <f t="shared" si="638"/>
        <v/>
      </c>
      <c r="BK173" s="503"/>
      <c r="BL173" s="132">
        <v>3</v>
      </c>
      <c r="BM173" s="177">
        <f t="shared" si="639"/>
        <v>0</v>
      </c>
      <c r="BN173" s="177">
        <f t="shared" si="639"/>
        <v>0</v>
      </c>
      <c r="BO173" s="177">
        <f t="shared" si="639"/>
        <v>0</v>
      </c>
      <c r="BP173" s="177"/>
      <c r="BQ173" s="395">
        <f t="shared" si="640"/>
        <v>0</v>
      </c>
      <c r="BR173" s="394" t="str">
        <f t="shared" si="641"/>
        <v/>
      </c>
      <c r="BS173" s="209">
        <f t="shared" si="642"/>
        <v>0</v>
      </c>
      <c r="BT173" s="177">
        <f t="shared" si="642"/>
        <v>0</v>
      </c>
      <c r="BU173" s="177">
        <f t="shared" si="642"/>
        <v>0</v>
      </c>
      <c r="BV173" s="177">
        <f t="shared" si="643"/>
        <v>0</v>
      </c>
      <c r="BW173" s="394" t="str">
        <f t="shared" si="657"/>
        <v/>
      </c>
      <c r="BX173" s="209">
        <f t="shared" ca="1" si="644"/>
        <v>0</v>
      </c>
      <c r="BY173" s="177">
        <f t="shared" si="644"/>
        <v>0</v>
      </c>
      <c r="BZ173" s="177">
        <f t="shared" si="644"/>
        <v>0</v>
      </c>
      <c r="CA173" s="177">
        <f t="shared" ca="1" si="645"/>
        <v>0</v>
      </c>
      <c r="CB173" s="394" t="str">
        <f t="shared" ca="1" si="658"/>
        <v/>
      </c>
      <c r="CC173" s="209">
        <f t="shared" si="646"/>
        <v>0</v>
      </c>
      <c r="CD173" s="177">
        <f t="shared" si="646"/>
        <v>0</v>
      </c>
      <c r="CE173" s="177">
        <f t="shared" si="646"/>
        <v>0</v>
      </c>
      <c r="CF173" s="177">
        <f t="shared" si="647"/>
        <v>0</v>
      </c>
      <c r="CG173" s="394" t="str">
        <f t="shared" si="659"/>
        <v/>
      </c>
      <c r="CH173" s="209">
        <f t="shared" si="648"/>
        <v>0</v>
      </c>
      <c r="CI173" s="177">
        <f t="shared" ca="1" si="648"/>
        <v>0</v>
      </c>
      <c r="CJ173" s="177">
        <f t="shared" si="648"/>
        <v>0</v>
      </c>
      <c r="CK173" s="177">
        <f t="shared" ca="1" si="649"/>
        <v>0</v>
      </c>
      <c r="CL173" s="394" t="str">
        <f t="shared" ca="1" si="650"/>
        <v/>
      </c>
      <c r="CM173" s="209">
        <f t="shared" si="651"/>
        <v>0</v>
      </c>
      <c r="CN173" s="177">
        <f t="shared" si="651"/>
        <v>0</v>
      </c>
      <c r="CO173" s="177">
        <f t="shared" si="651"/>
        <v>0</v>
      </c>
      <c r="CP173" s="395">
        <f t="shared" si="652"/>
        <v>0</v>
      </c>
      <c r="CQ173" s="394" t="str">
        <f t="shared" si="660"/>
        <v/>
      </c>
      <c r="CR173" s="209">
        <f t="shared" si="653"/>
        <v>0</v>
      </c>
      <c r="CS173" s="177">
        <f t="shared" si="653"/>
        <v>0</v>
      </c>
      <c r="CT173" s="177">
        <f t="shared" si="653"/>
        <v>0</v>
      </c>
      <c r="CU173" s="464">
        <f t="shared" si="654"/>
        <v>0</v>
      </c>
      <c r="CV173" s="394" t="str">
        <f t="shared" si="661"/>
        <v/>
      </c>
      <c r="CW173" s="214"/>
    </row>
    <row r="174" spans="3:101" x14ac:dyDescent="0.25">
      <c r="C174" s="380">
        <f t="shared" si="498"/>
        <v>0</v>
      </c>
      <c r="I174" s="409" t="e">
        <f t="shared" ca="1" si="499"/>
        <v>#NAME?</v>
      </c>
      <c r="K174" s="110">
        <f>'1 set'!K174</f>
        <v>0</v>
      </c>
      <c r="L174" s="110" t="str">
        <f>'1 set'!L174</f>
        <v/>
      </c>
      <c r="M174" s="110" t="str">
        <f>'1 set'!M174</f>
        <v/>
      </c>
      <c r="N174" s="110" t="str">
        <f>'1 set'!N174</f>
        <v/>
      </c>
      <c r="O174" s="110" t="str">
        <f>'1 set'!O174</f>
        <v/>
      </c>
      <c r="P174" s="110">
        <f ca="1">'1 set'!P174</f>
        <v>1</v>
      </c>
      <c r="Q174" s="110">
        <f ca="1">'1 set'!Q174</f>
        <v>1</v>
      </c>
      <c r="R174" s="110"/>
      <c r="Y174" s="630"/>
      <c r="Z174" s="201">
        <v>4</v>
      </c>
      <c r="AA174" s="210">
        <f t="shared" si="620"/>
        <v>0</v>
      </c>
      <c r="AB174" s="202">
        <f t="shared" si="620"/>
        <v>0</v>
      </c>
      <c r="AC174" s="202">
        <f t="shared" si="620"/>
        <v>0</v>
      </c>
      <c r="AD174" s="203"/>
      <c r="AE174" s="203">
        <f t="shared" si="621"/>
        <v>0</v>
      </c>
      <c r="AF174" s="212" t="str">
        <f t="shared" si="622"/>
        <v/>
      </c>
      <c r="AG174" s="202">
        <f t="shared" si="623"/>
        <v>0</v>
      </c>
      <c r="AH174" s="202">
        <f t="shared" si="623"/>
        <v>0</v>
      </c>
      <c r="AI174" s="202">
        <f t="shared" si="623"/>
        <v>0</v>
      </c>
      <c r="AJ174" s="203">
        <f t="shared" si="624"/>
        <v>0</v>
      </c>
      <c r="AK174" s="212" t="str">
        <f t="shared" si="655"/>
        <v/>
      </c>
      <c r="AL174" s="202">
        <f t="shared" ca="1" si="625"/>
        <v>0</v>
      </c>
      <c r="AM174" s="202">
        <f t="shared" si="625"/>
        <v>0</v>
      </c>
      <c r="AN174" s="202">
        <f t="shared" si="625"/>
        <v>0</v>
      </c>
      <c r="AO174" s="203">
        <f t="shared" ca="1" si="626"/>
        <v>0</v>
      </c>
      <c r="AP174" s="212" t="str">
        <f t="shared" ca="1" si="656"/>
        <v/>
      </c>
      <c r="AQ174" s="202">
        <f t="shared" si="627"/>
        <v>0</v>
      </c>
      <c r="AR174" s="202">
        <f t="shared" si="627"/>
        <v>0</v>
      </c>
      <c r="AS174" s="202">
        <f t="shared" si="627"/>
        <v>0</v>
      </c>
      <c r="AT174" s="203">
        <f t="shared" si="628"/>
        <v>0</v>
      </c>
      <c r="AU174" s="212" t="str">
        <f t="shared" si="629"/>
        <v/>
      </c>
      <c r="AV174" s="202">
        <f t="shared" si="630"/>
        <v>0</v>
      </c>
      <c r="AW174" s="202">
        <f t="shared" ca="1" si="630"/>
        <v>0</v>
      </c>
      <c r="AX174" s="202">
        <f t="shared" si="630"/>
        <v>0</v>
      </c>
      <c r="AY174" s="203">
        <f t="shared" ca="1" si="631"/>
        <v>0</v>
      </c>
      <c r="AZ174" s="212" t="str">
        <f t="shared" ca="1" si="632"/>
        <v/>
      </c>
      <c r="BA174" s="202">
        <f t="shared" si="633"/>
        <v>0</v>
      </c>
      <c r="BB174" s="202">
        <f t="shared" si="633"/>
        <v>0</v>
      </c>
      <c r="BC174" s="202">
        <f t="shared" si="633"/>
        <v>0</v>
      </c>
      <c r="BD174" s="203">
        <f t="shared" si="634"/>
        <v>0</v>
      </c>
      <c r="BE174" s="212" t="str">
        <f t="shared" si="635"/>
        <v/>
      </c>
      <c r="BF174" s="202">
        <f t="shared" si="636"/>
        <v>0</v>
      </c>
      <c r="BG174" s="202">
        <f t="shared" si="636"/>
        <v>0</v>
      </c>
      <c r="BH174" s="202">
        <f t="shared" si="636"/>
        <v>0</v>
      </c>
      <c r="BI174" s="203">
        <f t="shared" si="637"/>
        <v>0</v>
      </c>
      <c r="BJ174" s="212" t="str">
        <f t="shared" si="638"/>
        <v/>
      </c>
      <c r="BK174" s="503"/>
      <c r="BL174" s="479">
        <v>4</v>
      </c>
      <c r="BM174" s="246">
        <f t="shared" si="639"/>
        <v>0</v>
      </c>
      <c r="BN174" s="246">
        <f t="shared" si="639"/>
        <v>0</v>
      </c>
      <c r="BO174" s="246">
        <f t="shared" si="639"/>
        <v>0</v>
      </c>
      <c r="BP174" s="246"/>
      <c r="BQ174" s="247">
        <f t="shared" si="640"/>
        <v>0</v>
      </c>
      <c r="BR174" s="248" t="str">
        <f t="shared" si="641"/>
        <v/>
      </c>
      <c r="BS174" s="471">
        <f t="shared" si="642"/>
        <v>0</v>
      </c>
      <c r="BT174" s="246">
        <f t="shared" si="642"/>
        <v>0</v>
      </c>
      <c r="BU174" s="246">
        <f t="shared" si="642"/>
        <v>0</v>
      </c>
      <c r="BV174" s="246">
        <f t="shared" si="643"/>
        <v>0</v>
      </c>
      <c r="BW174" s="248" t="str">
        <f t="shared" si="657"/>
        <v/>
      </c>
      <c r="BX174" s="471">
        <f t="shared" ca="1" si="644"/>
        <v>0</v>
      </c>
      <c r="BY174" s="246">
        <f t="shared" si="644"/>
        <v>0</v>
      </c>
      <c r="BZ174" s="246">
        <f t="shared" si="644"/>
        <v>0</v>
      </c>
      <c r="CA174" s="246">
        <f t="shared" ca="1" si="645"/>
        <v>0</v>
      </c>
      <c r="CB174" s="248" t="str">
        <f t="shared" ca="1" si="658"/>
        <v/>
      </c>
      <c r="CC174" s="471">
        <f t="shared" si="646"/>
        <v>0</v>
      </c>
      <c r="CD174" s="246">
        <f t="shared" si="646"/>
        <v>0</v>
      </c>
      <c r="CE174" s="246">
        <f t="shared" si="646"/>
        <v>0</v>
      </c>
      <c r="CF174" s="246">
        <f t="shared" si="647"/>
        <v>0</v>
      </c>
      <c r="CG174" s="248" t="str">
        <f t="shared" si="659"/>
        <v/>
      </c>
      <c r="CH174" s="471">
        <f t="shared" si="648"/>
        <v>0</v>
      </c>
      <c r="CI174" s="246">
        <f t="shared" ca="1" si="648"/>
        <v>0</v>
      </c>
      <c r="CJ174" s="246">
        <f t="shared" si="648"/>
        <v>0</v>
      </c>
      <c r="CK174" s="246">
        <f t="shared" ca="1" si="649"/>
        <v>0</v>
      </c>
      <c r="CL174" s="248" t="str">
        <f t="shared" ca="1" si="650"/>
        <v/>
      </c>
      <c r="CM174" s="246">
        <f t="shared" si="651"/>
        <v>0</v>
      </c>
      <c r="CN174" s="246">
        <f t="shared" si="651"/>
        <v>0</v>
      </c>
      <c r="CO174" s="246">
        <f t="shared" si="651"/>
        <v>0</v>
      </c>
      <c r="CP174" s="247">
        <f t="shared" si="652"/>
        <v>0</v>
      </c>
      <c r="CQ174" s="248" t="str">
        <f t="shared" si="660"/>
        <v/>
      </c>
      <c r="CR174" s="471">
        <f t="shared" si="653"/>
        <v>0</v>
      </c>
      <c r="CS174" s="246">
        <f t="shared" si="653"/>
        <v>0</v>
      </c>
      <c r="CT174" s="246">
        <f t="shared" si="653"/>
        <v>0</v>
      </c>
      <c r="CU174" s="247">
        <f t="shared" si="654"/>
        <v>0</v>
      </c>
      <c r="CV174" s="248" t="str">
        <f t="shared" si="661"/>
        <v/>
      </c>
      <c r="CW174" s="214"/>
    </row>
    <row r="175" spans="3:101" x14ac:dyDescent="0.25">
      <c r="C175" s="380">
        <f t="shared" si="498"/>
        <v>0</v>
      </c>
      <c r="I175" s="409" t="e">
        <f t="shared" ca="1" si="499"/>
        <v>#NAME?</v>
      </c>
      <c r="K175" s="110">
        <f>'1 set'!K175</f>
        <v>0</v>
      </c>
      <c r="L175" s="110" t="str">
        <f>'1 set'!L175</f>
        <v/>
      </c>
      <c r="M175" s="110" t="str">
        <f>'1 set'!M175</f>
        <v/>
      </c>
      <c r="N175" s="110" t="str">
        <f>'1 set'!N175</f>
        <v/>
      </c>
      <c r="O175" s="110" t="str">
        <f>'1 set'!O175</f>
        <v/>
      </c>
      <c r="P175" s="110">
        <f ca="1">'1 set'!P175</f>
        <v>1</v>
      </c>
      <c r="Q175" s="110">
        <f ca="1">'1 set'!Q175</f>
        <v>1</v>
      </c>
      <c r="R175" s="110"/>
      <c r="Y175" s="630"/>
      <c r="Z175" s="100">
        <v>5</v>
      </c>
      <c r="AA175" s="439">
        <f t="shared" si="620"/>
        <v>0</v>
      </c>
      <c r="AB175" s="199">
        <f t="shared" si="620"/>
        <v>0</v>
      </c>
      <c r="AC175" s="199">
        <f t="shared" si="620"/>
        <v>0</v>
      </c>
      <c r="AD175" s="395"/>
      <c r="AE175" s="395">
        <f t="shared" si="621"/>
        <v>0</v>
      </c>
      <c r="AF175" s="213" t="str">
        <f t="shared" si="622"/>
        <v/>
      </c>
      <c r="AG175" s="199">
        <f t="shared" si="623"/>
        <v>0</v>
      </c>
      <c r="AH175" s="199">
        <f t="shared" si="623"/>
        <v>0</v>
      </c>
      <c r="AI175" s="199">
        <f t="shared" si="623"/>
        <v>0</v>
      </c>
      <c r="AJ175" s="395">
        <f t="shared" si="624"/>
        <v>0</v>
      </c>
      <c r="AK175" s="213" t="str">
        <f t="shared" si="655"/>
        <v/>
      </c>
      <c r="AL175" s="199">
        <f t="shared" ca="1" si="625"/>
        <v>0</v>
      </c>
      <c r="AM175" s="199">
        <f t="shared" si="625"/>
        <v>0</v>
      </c>
      <c r="AN175" s="199">
        <f t="shared" si="625"/>
        <v>0</v>
      </c>
      <c r="AO175" s="395">
        <f t="shared" ca="1" si="626"/>
        <v>0</v>
      </c>
      <c r="AP175" s="213" t="str">
        <f t="shared" ca="1" si="656"/>
        <v/>
      </c>
      <c r="AQ175" s="199">
        <f t="shared" si="627"/>
        <v>0</v>
      </c>
      <c r="AR175" s="199">
        <f t="shared" si="627"/>
        <v>0</v>
      </c>
      <c r="AS175" s="199">
        <f t="shared" si="627"/>
        <v>0</v>
      </c>
      <c r="AT175" s="395">
        <f t="shared" si="628"/>
        <v>0</v>
      </c>
      <c r="AU175" s="213" t="str">
        <f t="shared" si="629"/>
        <v/>
      </c>
      <c r="AV175" s="199">
        <f t="shared" si="630"/>
        <v>0</v>
      </c>
      <c r="AW175" s="199">
        <f t="shared" ca="1" si="630"/>
        <v>0</v>
      </c>
      <c r="AX175" s="199">
        <f t="shared" si="630"/>
        <v>0</v>
      </c>
      <c r="AY175" s="395">
        <f t="shared" ca="1" si="631"/>
        <v>0</v>
      </c>
      <c r="AZ175" s="213" t="str">
        <f t="shared" ca="1" si="632"/>
        <v/>
      </c>
      <c r="BA175" s="199">
        <f t="shared" si="633"/>
        <v>0</v>
      </c>
      <c r="BB175" s="199">
        <f t="shared" si="633"/>
        <v>0</v>
      </c>
      <c r="BC175" s="199">
        <f t="shared" si="633"/>
        <v>0</v>
      </c>
      <c r="BD175" s="395">
        <f t="shared" si="634"/>
        <v>0</v>
      </c>
      <c r="BE175" s="213" t="str">
        <f t="shared" si="635"/>
        <v/>
      </c>
      <c r="BF175" s="199">
        <f t="shared" si="636"/>
        <v>0</v>
      </c>
      <c r="BG175" s="199">
        <f t="shared" si="636"/>
        <v>0</v>
      </c>
      <c r="BH175" s="199">
        <f t="shared" si="636"/>
        <v>0</v>
      </c>
      <c r="BI175" s="395">
        <f t="shared" si="637"/>
        <v>0</v>
      </c>
      <c r="BJ175" s="213" t="str">
        <f t="shared" si="638"/>
        <v/>
      </c>
      <c r="BK175" s="503"/>
      <c r="BL175" s="132">
        <v>5</v>
      </c>
      <c r="BM175" s="177">
        <f t="shared" si="639"/>
        <v>0</v>
      </c>
      <c r="BN175" s="177">
        <f t="shared" si="639"/>
        <v>0</v>
      </c>
      <c r="BO175" s="177">
        <f t="shared" si="639"/>
        <v>0</v>
      </c>
      <c r="BP175" s="177"/>
      <c r="BQ175" s="395">
        <f t="shared" si="640"/>
        <v>0</v>
      </c>
      <c r="BR175" s="394" t="str">
        <f t="shared" si="641"/>
        <v/>
      </c>
      <c r="BS175" s="209">
        <f t="shared" si="642"/>
        <v>0</v>
      </c>
      <c r="BT175" s="177">
        <f t="shared" si="642"/>
        <v>0</v>
      </c>
      <c r="BU175" s="177">
        <f t="shared" si="642"/>
        <v>0</v>
      </c>
      <c r="BV175" s="177">
        <f t="shared" si="643"/>
        <v>0</v>
      </c>
      <c r="BW175" s="394" t="str">
        <f t="shared" si="657"/>
        <v/>
      </c>
      <c r="BX175" s="209">
        <f t="shared" ca="1" si="644"/>
        <v>0</v>
      </c>
      <c r="BY175" s="177">
        <f t="shared" si="644"/>
        <v>0</v>
      </c>
      <c r="BZ175" s="177">
        <f t="shared" si="644"/>
        <v>0</v>
      </c>
      <c r="CA175" s="177">
        <f t="shared" ca="1" si="645"/>
        <v>0</v>
      </c>
      <c r="CB175" s="394" t="str">
        <f t="shared" ca="1" si="658"/>
        <v/>
      </c>
      <c r="CC175" s="209">
        <f t="shared" si="646"/>
        <v>0</v>
      </c>
      <c r="CD175" s="177">
        <f t="shared" si="646"/>
        <v>0</v>
      </c>
      <c r="CE175" s="177">
        <f t="shared" si="646"/>
        <v>0</v>
      </c>
      <c r="CF175" s="177">
        <f t="shared" si="647"/>
        <v>0</v>
      </c>
      <c r="CG175" s="394" t="str">
        <f t="shared" si="659"/>
        <v/>
      </c>
      <c r="CH175" s="209">
        <f t="shared" si="648"/>
        <v>0</v>
      </c>
      <c r="CI175" s="177">
        <f t="shared" ca="1" si="648"/>
        <v>0</v>
      </c>
      <c r="CJ175" s="177">
        <f t="shared" si="648"/>
        <v>0</v>
      </c>
      <c r="CK175" s="177">
        <f t="shared" ca="1" si="649"/>
        <v>0</v>
      </c>
      <c r="CL175" s="463" t="str">
        <f t="shared" ca="1" si="650"/>
        <v/>
      </c>
      <c r="CM175" s="177">
        <f t="shared" si="651"/>
        <v>0</v>
      </c>
      <c r="CN175" s="177">
        <f t="shared" si="651"/>
        <v>0</v>
      </c>
      <c r="CO175" s="177">
        <f t="shared" si="651"/>
        <v>0</v>
      </c>
      <c r="CP175" s="464">
        <f t="shared" si="652"/>
        <v>0</v>
      </c>
      <c r="CQ175" s="394" t="str">
        <f t="shared" si="660"/>
        <v/>
      </c>
      <c r="CR175" s="209">
        <f t="shared" si="653"/>
        <v>0</v>
      </c>
      <c r="CS175" s="177">
        <f t="shared" si="653"/>
        <v>0</v>
      </c>
      <c r="CT175" s="177">
        <f t="shared" si="653"/>
        <v>0</v>
      </c>
      <c r="CU175" s="395">
        <f t="shared" si="654"/>
        <v>0</v>
      </c>
      <c r="CV175" s="394" t="str">
        <f t="shared" si="661"/>
        <v/>
      </c>
      <c r="CW175" s="214"/>
    </row>
    <row r="176" spans="3:101" ht="15.75" thickBot="1" x14ac:dyDescent="0.3">
      <c r="C176" s="380">
        <f t="shared" si="498"/>
        <v>0</v>
      </c>
      <c r="I176" s="409" t="e">
        <f t="shared" ca="1" si="499"/>
        <v>#NAME?</v>
      </c>
      <c r="K176" s="110">
        <f>'1 set'!K176</f>
        <v>0</v>
      </c>
      <c r="L176" s="110" t="str">
        <f>'1 set'!L176</f>
        <v/>
      </c>
      <c r="M176" s="110" t="str">
        <f>'1 set'!M176</f>
        <v/>
      </c>
      <c r="N176" s="110" t="str">
        <f>'1 set'!N176</f>
        <v/>
      </c>
      <c r="O176" s="110" t="str">
        <f>'1 set'!O176</f>
        <v/>
      </c>
      <c r="P176" s="110">
        <f ca="1">'1 set'!P176</f>
        <v>1</v>
      </c>
      <c r="Q176" s="110">
        <f ca="1">'1 set'!Q176</f>
        <v>1</v>
      </c>
      <c r="R176" s="110"/>
      <c r="Y176" s="631"/>
      <c r="Z176" s="204">
        <v>6</v>
      </c>
      <c r="AA176" s="210">
        <f t="shared" si="620"/>
        <v>0</v>
      </c>
      <c r="AB176" s="202">
        <f t="shared" si="620"/>
        <v>0</v>
      </c>
      <c r="AC176" s="202">
        <f t="shared" si="620"/>
        <v>0</v>
      </c>
      <c r="AD176" s="203"/>
      <c r="AE176" s="203">
        <f t="shared" si="621"/>
        <v>0</v>
      </c>
      <c r="AF176" s="212" t="str">
        <f t="shared" si="622"/>
        <v/>
      </c>
      <c r="AG176" s="202">
        <f t="shared" si="623"/>
        <v>0</v>
      </c>
      <c r="AH176" s="202">
        <f t="shared" si="623"/>
        <v>0</v>
      </c>
      <c r="AI176" s="202">
        <f t="shared" si="623"/>
        <v>0</v>
      </c>
      <c r="AJ176" s="203">
        <f t="shared" si="624"/>
        <v>0</v>
      </c>
      <c r="AK176" s="212" t="str">
        <f t="shared" si="655"/>
        <v/>
      </c>
      <c r="AL176" s="202">
        <f t="shared" ca="1" si="625"/>
        <v>0</v>
      </c>
      <c r="AM176" s="202">
        <f t="shared" si="625"/>
        <v>0</v>
      </c>
      <c r="AN176" s="202">
        <f t="shared" si="625"/>
        <v>0</v>
      </c>
      <c r="AO176" s="203">
        <f t="shared" ca="1" si="626"/>
        <v>0</v>
      </c>
      <c r="AP176" s="212" t="str">
        <f t="shared" ca="1" si="656"/>
        <v/>
      </c>
      <c r="AQ176" s="202">
        <f t="shared" si="627"/>
        <v>0</v>
      </c>
      <c r="AR176" s="202">
        <f t="shared" si="627"/>
        <v>0</v>
      </c>
      <c r="AS176" s="202">
        <f t="shared" si="627"/>
        <v>0</v>
      </c>
      <c r="AT176" s="203">
        <f t="shared" si="628"/>
        <v>0</v>
      </c>
      <c r="AU176" s="212" t="str">
        <f t="shared" si="629"/>
        <v/>
      </c>
      <c r="AV176" s="202">
        <f t="shared" si="630"/>
        <v>0</v>
      </c>
      <c r="AW176" s="202">
        <f t="shared" ca="1" si="630"/>
        <v>0</v>
      </c>
      <c r="AX176" s="202">
        <f t="shared" si="630"/>
        <v>0</v>
      </c>
      <c r="AY176" s="203">
        <f t="shared" ca="1" si="631"/>
        <v>0</v>
      </c>
      <c r="AZ176" s="216" t="str">
        <f t="shared" ca="1" si="632"/>
        <v/>
      </c>
      <c r="BA176" s="202">
        <f t="shared" si="633"/>
        <v>0</v>
      </c>
      <c r="BB176" s="202">
        <f t="shared" si="633"/>
        <v>0</v>
      </c>
      <c r="BC176" s="202">
        <f t="shared" si="633"/>
        <v>0</v>
      </c>
      <c r="BD176" s="203">
        <f t="shared" si="634"/>
        <v>0</v>
      </c>
      <c r="BE176" s="212" t="str">
        <f t="shared" si="635"/>
        <v/>
      </c>
      <c r="BF176" s="202">
        <f t="shared" si="636"/>
        <v>0</v>
      </c>
      <c r="BG176" s="202">
        <f t="shared" si="636"/>
        <v>0</v>
      </c>
      <c r="BH176" s="202">
        <f t="shared" si="636"/>
        <v>0</v>
      </c>
      <c r="BI176" s="203">
        <f t="shared" si="637"/>
        <v>0</v>
      </c>
      <c r="BJ176" s="212" t="str">
        <f t="shared" si="638"/>
        <v/>
      </c>
      <c r="BK176" s="504"/>
      <c r="BL176" s="480">
        <v>6</v>
      </c>
      <c r="BM176" s="427">
        <f t="shared" si="639"/>
        <v>0</v>
      </c>
      <c r="BN176" s="427">
        <f t="shared" si="639"/>
        <v>0</v>
      </c>
      <c r="BO176" s="427">
        <f t="shared" si="639"/>
        <v>0</v>
      </c>
      <c r="BP176" s="427"/>
      <c r="BQ176" s="249">
        <f t="shared" si="640"/>
        <v>0</v>
      </c>
      <c r="BR176" s="428" t="str">
        <f t="shared" si="641"/>
        <v/>
      </c>
      <c r="BS176" s="472">
        <f t="shared" si="642"/>
        <v>0</v>
      </c>
      <c r="BT176" s="427">
        <f t="shared" si="642"/>
        <v>0</v>
      </c>
      <c r="BU176" s="427">
        <f t="shared" si="642"/>
        <v>0</v>
      </c>
      <c r="BV176" s="427">
        <f t="shared" si="643"/>
        <v>0</v>
      </c>
      <c r="BW176" s="428" t="str">
        <f t="shared" si="657"/>
        <v/>
      </c>
      <c r="BX176" s="472">
        <f t="shared" ca="1" si="644"/>
        <v>0</v>
      </c>
      <c r="BY176" s="427">
        <f t="shared" si="644"/>
        <v>0</v>
      </c>
      <c r="BZ176" s="427">
        <f t="shared" si="644"/>
        <v>0</v>
      </c>
      <c r="CA176" s="427">
        <f t="shared" ca="1" si="645"/>
        <v>0</v>
      </c>
      <c r="CB176" s="428" t="str">
        <f t="shared" ca="1" si="658"/>
        <v/>
      </c>
      <c r="CC176" s="472">
        <f t="shared" si="646"/>
        <v>0</v>
      </c>
      <c r="CD176" s="427">
        <f t="shared" si="646"/>
        <v>0</v>
      </c>
      <c r="CE176" s="427">
        <f t="shared" si="646"/>
        <v>0</v>
      </c>
      <c r="CF176" s="427">
        <f t="shared" si="647"/>
        <v>0</v>
      </c>
      <c r="CG176" s="428" t="str">
        <f t="shared" si="659"/>
        <v/>
      </c>
      <c r="CH176" s="472">
        <f t="shared" si="648"/>
        <v>0</v>
      </c>
      <c r="CI176" s="427">
        <f t="shared" ca="1" si="648"/>
        <v>0</v>
      </c>
      <c r="CJ176" s="427">
        <f t="shared" si="648"/>
        <v>0</v>
      </c>
      <c r="CK176" s="427">
        <f t="shared" ca="1" si="649"/>
        <v>0</v>
      </c>
      <c r="CL176" s="428" t="str">
        <f t="shared" ca="1" si="650"/>
        <v/>
      </c>
      <c r="CM176" s="472">
        <f t="shared" si="651"/>
        <v>0</v>
      </c>
      <c r="CN176" s="427">
        <f t="shared" si="651"/>
        <v>0</v>
      </c>
      <c r="CO176" s="427">
        <f t="shared" si="651"/>
        <v>0</v>
      </c>
      <c r="CP176" s="249">
        <f t="shared" si="652"/>
        <v>0</v>
      </c>
      <c r="CQ176" s="428" t="str">
        <f t="shared" si="660"/>
        <v/>
      </c>
      <c r="CR176" s="472">
        <f t="shared" si="653"/>
        <v>0</v>
      </c>
      <c r="CS176" s="427">
        <f t="shared" si="653"/>
        <v>0</v>
      </c>
      <c r="CT176" s="427">
        <f t="shared" si="653"/>
        <v>0</v>
      </c>
      <c r="CU176" s="249">
        <f t="shared" si="654"/>
        <v>0</v>
      </c>
      <c r="CV176" s="428" t="str">
        <f t="shared" si="661"/>
        <v/>
      </c>
      <c r="CW176" s="214"/>
    </row>
    <row r="177" spans="3:101" ht="16.5" thickBot="1" x14ac:dyDescent="0.3">
      <c r="C177" s="380">
        <f t="shared" si="498"/>
        <v>0</v>
      </c>
      <c r="I177" s="409" t="e">
        <f t="shared" ca="1" si="499"/>
        <v>#NAME?</v>
      </c>
      <c r="K177" s="110">
        <f>'1 set'!K177</f>
        <v>0</v>
      </c>
      <c r="L177" s="110" t="str">
        <f>'1 set'!L177</f>
        <v/>
      </c>
      <c r="M177" s="110" t="str">
        <f>'1 set'!M177</f>
        <v/>
      </c>
      <c r="N177" s="110" t="str">
        <f>'1 set'!N177</f>
        <v/>
      </c>
      <c r="O177" s="110" t="str">
        <f>'1 set'!O177</f>
        <v/>
      </c>
      <c r="P177" s="110">
        <f ca="1">'1 set'!P177</f>
        <v>1</v>
      </c>
      <c r="Q177" s="110">
        <f ca="1">'1 set'!Q177</f>
        <v>1</v>
      </c>
      <c r="R177" s="110"/>
      <c r="Y177" s="505" t="s">
        <v>130</v>
      </c>
      <c r="Z177" s="506"/>
      <c r="AA177" s="193">
        <f>SUM(AA171:AA176)</f>
        <v>0</v>
      </c>
      <c r="AB177" s="194">
        <f ca="1">SUM(AB171:AB176)</f>
        <v>0</v>
      </c>
      <c r="AC177" s="194">
        <f>SUM(AC171:AC176)</f>
        <v>0</v>
      </c>
      <c r="AD177" s="190"/>
      <c r="AE177" s="190">
        <f t="shared" ca="1" si="621"/>
        <v>0</v>
      </c>
      <c r="AF177" s="196" t="str">
        <f t="shared" ca="1" si="622"/>
        <v/>
      </c>
      <c r="AG177" s="193">
        <f>SUM(AG171:AG176)</f>
        <v>0</v>
      </c>
      <c r="AH177" s="194">
        <f ca="1">SUM(AH171:AH176)</f>
        <v>0</v>
      </c>
      <c r="AI177" s="194">
        <f>SUM(AI171:AI176)</f>
        <v>0</v>
      </c>
      <c r="AJ177" s="190">
        <f t="shared" ca="1" si="624"/>
        <v>0</v>
      </c>
      <c r="AK177" s="196" t="str">
        <f t="shared" ca="1" si="655"/>
        <v/>
      </c>
      <c r="AL177" s="194">
        <f ca="1">SUM(AL171:AL176)</f>
        <v>0</v>
      </c>
      <c r="AM177" s="194">
        <f>SUM(AM171:AM176)</f>
        <v>0</v>
      </c>
      <c r="AN177" s="194">
        <f>SUM(AN171:AN176)</f>
        <v>0</v>
      </c>
      <c r="AO177" s="190">
        <f t="shared" ca="1" si="626"/>
        <v>0</v>
      </c>
      <c r="AP177" s="196" t="str">
        <f t="shared" ca="1" si="656"/>
        <v/>
      </c>
      <c r="AQ177" s="193">
        <f>SUM(AQ171:AQ176)</f>
        <v>0</v>
      </c>
      <c r="AR177" s="194">
        <f>SUM(AR171:AR176)</f>
        <v>0</v>
      </c>
      <c r="AS177" s="194">
        <f>SUM(AS171:AS176)</f>
        <v>0</v>
      </c>
      <c r="AT177" s="190">
        <f t="shared" ref="AT177" si="662">SUM(AQ177:AS177)</f>
        <v>0</v>
      </c>
      <c r="AU177" s="196" t="str">
        <f t="shared" si="629"/>
        <v/>
      </c>
      <c r="AV177" s="193">
        <f>SUM(AV171:AV176)</f>
        <v>0</v>
      </c>
      <c r="AW177" s="194">
        <f ca="1">SUM(AW171:AW176)</f>
        <v>0</v>
      </c>
      <c r="AX177" s="194">
        <f>SUM(AX171:AX176)</f>
        <v>0</v>
      </c>
      <c r="AY177" s="190">
        <f t="shared" ca="1" si="631"/>
        <v>0</v>
      </c>
      <c r="AZ177" s="196" t="str">
        <f t="shared" ca="1" si="632"/>
        <v/>
      </c>
      <c r="BA177" s="193">
        <f>SUM(BA171:BA176)</f>
        <v>0</v>
      </c>
      <c r="BB177" s="194">
        <f>SUM(BB171:BB176)</f>
        <v>0</v>
      </c>
      <c r="BC177" s="194">
        <f>SUM(BC171:BC176)</f>
        <v>0</v>
      </c>
      <c r="BD177" s="190">
        <f t="shared" si="634"/>
        <v>0</v>
      </c>
      <c r="BE177" s="196" t="str">
        <f t="shared" si="635"/>
        <v/>
      </c>
      <c r="BF177" s="194">
        <f>SUM(BF171:BF176)</f>
        <v>0</v>
      </c>
      <c r="BG177" s="194">
        <f>SUM(BG171:BG176)</f>
        <v>0</v>
      </c>
      <c r="BH177" s="194">
        <f>SUM(BH171:BH176)</f>
        <v>0</v>
      </c>
      <c r="BI177" s="190">
        <f t="shared" si="637"/>
        <v>0</v>
      </c>
      <c r="BJ177" s="196" t="str">
        <f t="shared" si="638"/>
        <v/>
      </c>
      <c r="BK177" s="505" t="s">
        <v>130</v>
      </c>
      <c r="BL177" s="632"/>
      <c r="BM177" s="193">
        <f>SUM(BM171:BM176)</f>
        <v>0</v>
      </c>
      <c r="BN177" s="207">
        <f ca="1">SUM(BN171:BN176)</f>
        <v>0</v>
      </c>
      <c r="BO177" s="207">
        <f>SUM(BO171:BO176)</f>
        <v>0</v>
      </c>
      <c r="BP177" s="207"/>
      <c r="BQ177" s="208">
        <f t="shared" ca="1" si="640"/>
        <v>0</v>
      </c>
      <c r="BR177" s="430" t="str">
        <f t="shared" ca="1" si="641"/>
        <v/>
      </c>
      <c r="BS177" s="206">
        <f>SUM(BS171:BS176)</f>
        <v>0</v>
      </c>
      <c r="BT177" s="207">
        <f ca="1">SUM(BT171:BT176)</f>
        <v>0</v>
      </c>
      <c r="BU177" s="207">
        <f>SUM(BU171:BU176)</f>
        <v>0</v>
      </c>
      <c r="BV177" s="487">
        <f t="shared" ca="1" si="643"/>
        <v>0</v>
      </c>
      <c r="BW177" s="430" t="str">
        <f t="shared" ca="1" si="657"/>
        <v/>
      </c>
      <c r="BX177" s="206">
        <f ca="1">SUM(BX171:BX176)</f>
        <v>0</v>
      </c>
      <c r="BY177" s="207">
        <f>SUM(BY171:BY176)</f>
        <v>0</v>
      </c>
      <c r="BZ177" s="207">
        <f>SUM(BZ171:BZ176)</f>
        <v>0</v>
      </c>
      <c r="CA177" s="487">
        <f t="shared" ca="1" si="645"/>
        <v>0</v>
      </c>
      <c r="CB177" s="430" t="str">
        <f t="shared" ca="1" si="658"/>
        <v/>
      </c>
      <c r="CC177" s="206">
        <f>SUM(CC171:CC176)</f>
        <v>0</v>
      </c>
      <c r="CD177" s="207">
        <f>SUM(CD171:CD176)</f>
        <v>0</v>
      </c>
      <c r="CE177" s="207">
        <f>SUM(CE171:CE176)</f>
        <v>0</v>
      </c>
      <c r="CF177" s="487">
        <f t="shared" si="647"/>
        <v>0</v>
      </c>
      <c r="CG177" s="430" t="str">
        <f t="shared" si="659"/>
        <v/>
      </c>
      <c r="CH177" s="206">
        <f>SUM(CH171:CH176)</f>
        <v>0</v>
      </c>
      <c r="CI177" s="207">
        <f ca="1">SUM(CI171:CI176)</f>
        <v>0</v>
      </c>
      <c r="CJ177" s="207">
        <f>SUM(CJ171:CJ176)</f>
        <v>0</v>
      </c>
      <c r="CK177" s="487">
        <f t="shared" ca="1" si="649"/>
        <v>0</v>
      </c>
      <c r="CL177" s="430" t="str">
        <f t="shared" ca="1" si="650"/>
        <v/>
      </c>
      <c r="CM177" s="206">
        <f>SUM(CM171:CM176)</f>
        <v>0</v>
      </c>
      <c r="CN177" s="207">
        <f>SUM(CN171:CN176)</f>
        <v>0</v>
      </c>
      <c r="CO177" s="207">
        <f>SUM(CO171:CO176)</f>
        <v>0</v>
      </c>
      <c r="CP177" s="487">
        <f t="shared" ref="CP177" si="663">SUM(CM177:CO177)</f>
        <v>0</v>
      </c>
      <c r="CQ177" s="430" t="str">
        <f t="shared" ref="CQ177" si="664">IF(CP177=0,"",((CM177*4)+(CN177*2)+(CO177*0))/CP177)</f>
        <v/>
      </c>
      <c r="CR177" s="206">
        <f>SUM(CR171:CR176)</f>
        <v>0</v>
      </c>
      <c r="CS177" s="207">
        <f>SUM(CS171:CS176)</f>
        <v>0</v>
      </c>
      <c r="CT177" s="207">
        <f>SUM(CT171:CT176)</f>
        <v>0</v>
      </c>
      <c r="CU177" s="487">
        <f t="shared" ref="CU177" si="665">SUM(CR177:CT177)</f>
        <v>0</v>
      </c>
      <c r="CV177" s="430" t="str">
        <f t="shared" ref="CV177" si="666">IF(CU177=0,"",((CR177*4)+(CS177*2)+(CT177*0))/CU177)</f>
        <v/>
      </c>
      <c r="CW177" s="329"/>
    </row>
    <row r="178" spans="3:101" ht="15.75" thickBot="1" x14ac:dyDescent="0.3">
      <c r="C178" s="380">
        <f t="shared" si="498"/>
        <v>0</v>
      </c>
      <c r="I178" s="409" t="e">
        <f t="shared" ca="1" si="499"/>
        <v>#NAME?</v>
      </c>
      <c r="K178" s="110">
        <f>'1 set'!K178</f>
        <v>0</v>
      </c>
      <c r="L178" s="110" t="str">
        <f>'1 set'!L178</f>
        <v/>
      </c>
      <c r="M178" s="110" t="str">
        <f>'1 set'!M178</f>
        <v/>
      </c>
      <c r="N178" s="110" t="str">
        <f>'1 set'!N178</f>
        <v/>
      </c>
      <c r="O178" s="110" t="str">
        <f>'1 set'!O178</f>
        <v/>
      </c>
      <c r="P178" s="110">
        <f ca="1">'1 set'!P178</f>
        <v>1</v>
      </c>
      <c r="Q178" s="110">
        <f ca="1">'1 set'!Q178</f>
        <v>1</v>
      </c>
      <c r="R178" s="110"/>
    </row>
    <row r="179" spans="3:101" ht="15.75" thickBot="1" x14ac:dyDescent="0.3">
      <c r="C179" s="380">
        <f t="shared" si="498"/>
        <v>0</v>
      </c>
      <c r="I179" s="409" t="e">
        <f t="shared" ca="1" si="499"/>
        <v>#NAME?</v>
      </c>
      <c r="K179" s="110">
        <f>'1 set'!K179</f>
        <v>0</v>
      </c>
      <c r="L179" s="110" t="str">
        <f>'1 set'!L179</f>
        <v/>
      </c>
      <c r="M179" s="110" t="str">
        <f>'1 set'!M179</f>
        <v/>
      </c>
      <c r="N179" s="110" t="str">
        <f>'1 set'!N179</f>
        <v/>
      </c>
      <c r="O179" s="110" t="str">
        <f>'1 set'!O179</f>
        <v/>
      </c>
      <c r="P179" s="110">
        <f ca="1">'1 set'!P179</f>
        <v>1</v>
      </c>
      <c r="Q179" s="110">
        <f ca="1">'1 set'!Q179</f>
        <v>1</v>
      </c>
      <c r="R179" s="110"/>
      <c r="Y179" s="11"/>
      <c r="Z179" s="11"/>
      <c r="AA179" s="633" t="str">
        <f>$G$23</f>
        <v>S</v>
      </c>
      <c r="AB179" s="634"/>
      <c r="AC179" s="634"/>
      <c r="AD179" s="634"/>
      <c r="AE179" s="634"/>
      <c r="AF179" s="635"/>
      <c r="AG179" s="633" t="str">
        <f>$G$24</f>
        <v>R</v>
      </c>
      <c r="AH179" s="634"/>
      <c r="AI179" s="634"/>
      <c r="AJ179" s="634"/>
      <c r="AK179" s="635"/>
      <c r="AL179" s="636" t="str">
        <f>$G$26</f>
        <v>D</v>
      </c>
      <c r="AM179" s="637"/>
      <c r="AN179" s="637"/>
      <c r="AO179" s="637"/>
      <c r="AP179" s="638"/>
      <c r="AQ179" s="633" t="str">
        <f>$G$27</f>
        <v>L</v>
      </c>
      <c r="AR179" s="634"/>
      <c r="AS179" s="634"/>
      <c r="AT179" s="634"/>
      <c r="AU179" s="634"/>
      <c r="AV179" s="633" t="str">
        <f>$G$22</f>
        <v>A</v>
      </c>
      <c r="AW179" s="634"/>
      <c r="AX179" s="634"/>
      <c r="AY179" s="634"/>
      <c r="AZ179" s="635"/>
      <c r="BA179" s="634" t="str">
        <f>$G$32</f>
        <v>X</v>
      </c>
      <c r="BB179" s="634"/>
      <c r="BC179" s="634"/>
      <c r="BD179" s="634"/>
      <c r="BE179" s="635"/>
      <c r="BF179" s="634" t="str">
        <f>$G$25</f>
        <v>B</v>
      </c>
      <c r="BG179" s="634"/>
      <c r="BH179" s="634"/>
      <c r="BI179" s="634"/>
      <c r="BJ179" s="635"/>
    </row>
    <row r="180" spans="3:101" ht="15.75" thickBot="1" x14ac:dyDescent="0.3">
      <c r="C180" s="380">
        <f t="shared" si="498"/>
        <v>0</v>
      </c>
      <c r="I180" s="409" t="e">
        <f t="shared" ca="1" si="499"/>
        <v>#NAME?</v>
      </c>
      <c r="K180" s="110">
        <f>'1 set'!K180</f>
        <v>0</v>
      </c>
      <c r="L180" s="110" t="str">
        <f>'1 set'!L180</f>
        <v/>
      </c>
      <c r="M180" s="110" t="str">
        <f>'1 set'!M180</f>
        <v/>
      </c>
      <c r="N180" s="110" t="str">
        <f>'1 set'!N180</f>
        <v/>
      </c>
      <c r="O180" s="110" t="str">
        <f>'1 set'!O180</f>
        <v/>
      </c>
      <c r="P180" s="110">
        <f ca="1">'1 set'!P180</f>
        <v>1</v>
      </c>
      <c r="Q180" s="110">
        <f ca="1">'1 set'!Q180</f>
        <v>1</v>
      </c>
      <c r="R180" s="110"/>
      <c r="Y180" s="11"/>
      <c r="Z180" s="125" t="s">
        <v>127</v>
      </c>
      <c r="AA180" s="175" t="str">
        <f>$G$29</f>
        <v>P</v>
      </c>
      <c r="AB180" s="176" t="str">
        <f>$G$31</f>
        <v>C</v>
      </c>
      <c r="AC180" s="176" t="str">
        <f>$G$28</f>
        <v>E</v>
      </c>
      <c r="AD180" s="95"/>
      <c r="AE180" s="393" t="s">
        <v>10</v>
      </c>
      <c r="AF180" s="138" t="s">
        <v>128</v>
      </c>
      <c r="AG180" s="175" t="str">
        <f>$G$30</f>
        <v>EX</v>
      </c>
      <c r="AH180" s="176" t="str">
        <f>$G$31</f>
        <v>C</v>
      </c>
      <c r="AI180" s="176" t="str">
        <f>$G$28</f>
        <v>E</v>
      </c>
      <c r="AJ180" s="393" t="s">
        <v>10</v>
      </c>
      <c r="AK180" s="138" t="s">
        <v>128</v>
      </c>
      <c r="AL180" s="175" t="str">
        <f>$G$30</f>
        <v>EX</v>
      </c>
      <c r="AM180" s="176" t="str">
        <f>$G$31</f>
        <v>C</v>
      </c>
      <c r="AN180" s="176" t="str">
        <f>$G$28</f>
        <v>E</v>
      </c>
      <c r="AO180" s="161" t="s">
        <v>10</v>
      </c>
      <c r="AP180" s="138" t="s">
        <v>128</v>
      </c>
      <c r="AQ180" s="175" t="str">
        <f>$G$30</f>
        <v>EX</v>
      </c>
      <c r="AR180" s="176" t="str">
        <f>$G$31</f>
        <v>C</v>
      </c>
      <c r="AS180" s="176" t="str">
        <f>$G$28</f>
        <v>E</v>
      </c>
      <c r="AT180" s="393" t="s">
        <v>10</v>
      </c>
      <c r="AU180" s="155" t="s">
        <v>128</v>
      </c>
      <c r="AV180" s="175" t="str">
        <f>$G$29</f>
        <v>P</v>
      </c>
      <c r="AW180" s="176" t="str">
        <f>$G$31</f>
        <v>C</v>
      </c>
      <c r="AX180" s="176" t="str">
        <f>$G$28</f>
        <v>E</v>
      </c>
      <c r="AY180" s="393" t="s">
        <v>10</v>
      </c>
      <c r="AZ180" s="138" t="s">
        <v>128</v>
      </c>
      <c r="BA180" s="176" t="str">
        <f>$G$29</f>
        <v>P</v>
      </c>
      <c r="BB180" s="176" t="str">
        <f>$G$31</f>
        <v>C</v>
      </c>
      <c r="BC180" s="176" t="str">
        <f>$G$28</f>
        <v>E</v>
      </c>
      <c r="BD180" s="393" t="s">
        <v>10</v>
      </c>
      <c r="BE180" s="138" t="s">
        <v>128</v>
      </c>
      <c r="BF180" s="176" t="str">
        <f>$G$29</f>
        <v>P</v>
      </c>
      <c r="BG180" s="176" t="str">
        <f>$G$31</f>
        <v>C</v>
      </c>
      <c r="BH180" s="176" t="str">
        <f>$G$28</f>
        <v>E</v>
      </c>
      <c r="BI180" s="393" t="s">
        <v>10</v>
      </c>
      <c r="BJ180" s="138" t="s">
        <v>128</v>
      </c>
    </row>
    <row r="181" spans="3:101" x14ac:dyDescent="0.25">
      <c r="C181" s="380">
        <f t="shared" si="498"/>
        <v>0</v>
      </c>
      <c r="I181" s="409" t="e">
        <f t="shared" ca="1" si="499"/>
        <v>#NAME?</v>
      </c>
      <c r="K181" s="110">
        <f>'1 set'!K181</f>
        <v>0</v>
      </c>
      <c r="L181" s="110" t="str">
        <f>'1 set'!L181</f>
        <v/>
      </c>
      <c r="M181" s="110" t="str">
        <f>'1 set'!M181</f>
        <v/>
      </c>
      <c r="N181" s="110" t="str">
        <f>'1 set'!N181</f>
        <v/>
      </c>
      <c r="O181" s="110" t="str">
        <f>'1 set'!O181</f>
        <v/>
      </c>
      <c r="P181" s="110">
        <f ca="1">'1 set'!P181</f>
        <v>1</v>
      </c>
      <c r="Q181" s="110">
        <f ca="1">'1 set'!Q181</f>
        <v>1</v>
      </c>
      <c r="R181" s="110"/>
      <c r="Y181" s="629" t="s">
        <v>164</v>
      </c>
      <c r="Z181" s="475">
        <v>1</v>
      </c>
      <c r="AA181" s="199">
        <f t="shared" ref="AA181:AC186" si="667">COUNTIFS($N$5:$N$1500,$AA$169,$O$5:$O$1500,AA$170,$M$5:$M$1500, $Z181,$I$5:$I$1500,1)</f>
        <v>0</v>
      </c>
      <c r="AB181" s="199">
        <f t="shared" si="667"/>
        <v>0</v>
      </c>
      <c r="AC181" s="199">
        <f t="shared" si="667"/>
        <v>0</v>
      </c>
      <c r="AD181" s="200"/>
      <c r="AE181" s="409">
        <f t="shared" ref="AE181:AE187" si="668">SUM(AA181:AC181)</f>
        <v>0</v>
      </c>
      <c r="AF181" s="213" t="str">
        <f t="shared" ref="AF181:AF187" si="669">IF(AE181=0,"",((AA181*4)+(AB181*2)+(AC181*0))/AE181)</f>
        <v/>
      </c>
      <c r="AG181" s="199">
        <f t="shared" ref="AG181:AI186" si="670">COUNTIFS($N$5:$N$1500,$AG$169,$O$5:$O$1500,AG$170,$M$5:$M$1500, $Z181,$I$5:$I$1500,1)</f>
        <v>0</v>
      </c>
      <c r="AH181" s="199">
        <f t="shared" si="670"/>
        <v>0</v>
      </c>
      <c r="AI181" s="199">
        <f t="shared" si="670"/>
        <v>0</v>
      </c>
      <c r="AJ181" s="395">
        <f t="shared" ref="AJ181:AJ187" si="671">SUM(AG181:AI181)</f>
        <v>0</v>
      </c>
      <c r="AK181" s="213" t="str">
        <f>IF(AJ181=0,"",((AG181*3)+(AH181*1.5)+(AI181*0))/AJ181)</f>
        <v/>
      </c>
      <c r="AL181" s="199">
        <f t="shared" ref="AL181:AN186" ca="1" si="672">COUNTIFS($N$5:$N$1500,$AL$169,$O$5:$O$1500,AL$170,$M$5:$M$1500, $Z181,$I$5:$I$1500,1)</f>
        <v>0</v>
      </c>
      <c r="AM181" s="199">
        <f t="shared" si="672"/>
        <v>0</v>
      </c>
      <c r="AN181" s="199">
        <f t="shared" si="672"/>
        <v>0</v>
      </c>
      <c r="AO181" s="395">
        <f t="shared" ref="AO181:AO187" ca="1" si="673">SUM(AL181:AN181)</f>
        <v>0</v>
      </c>
      <c r="AP181" s="213" t="str">
        <f ca="1">IF(AO181=0,"",((AL181*3)+(AM181*1.5)+(AN181*0))/AO181)</f>
        <v/>
      </c>
      <c r="AQ181" s="199">
        <f t="shared" ref="AQ181:AS186" si="674">COUNTIFS($N$5:$N$1500,$AQ$169,$O$5:$O$1500,AQ$170,$M$5:$M$1500, $Z181,$I$5:$I$1500,1)</f>
        <v>0</v>
      </c>
      <c r="AR181" s="199">
        <f t="shared" si="674"/>
        <v>0</v>
      </c>
      <c r="AS181" s="199">
        <f t="shared" si="674"/>
        <v>0</v>
      </c>
      <c r="AT181" s="395">
        <f t="shared" ref="AT181:AT186" si="675">SUM(AQ181:AS181)</f>
        <v>0</v>
      </c>
      <c r="AU181" s="213" t="str">
        <f t="shared" ref="AU181:AU187" si="676">IF(AT181=0,"",((AQ181*3)+(AR181*1.5)+(AT181*0))/AT181)</f>
        <v/>
      </c>
      <c r="AV181" s="439">
        <f t="shared" ref="AV181:AX186" si="677">COUNTIFS($N$5:$N$1500,$AV$169,$O$5:$O$1500,AV$170,$M$5:$M$1500, $Z181,$I$5:$I$1500,1)</f>
        <v>0</v>
      </c>
      <c r="AW181" s="199">
        <f t="shared" si="677"/>
        <v>0</v>
      </c>
      <c r="AX181" s="199">
        <f t="shared" si="677"/>
        <v>0</v>
      </c>
      <c r="AY181" s="395">
        <f t="shared" ref="AY181:AY187" si="678">SUM(AV181:AX181)</f>
        <v>0</v>
      </c>
      <c r="AZ181" s="213" t="str">
        <f t="shared" ref="AZ181:AZ187" si="679">IF(AY181=0,"",((AV181*4)+(AW181*2)+(AX181*0))/AY181)</f>
        <v/>
      </c>
      <c r="BA181" s="199">
        <f t="shared" ref="BA181:BC186" si="680">COUNTIFS($N$5:$N$1500,$BA$169,$O$5:$O$1500,BA$170,$M$5:$M$1500, $Z181,$I$5:$I$1500,1)</f>
        <v>0</v>
      </c>
      <c r="BB181" s="199">
        <f t="shared" si="680"/>
        <v>0</v>
      </c>
      <c r="BC181" s="199">
        <f t="shared" si="680"/>
        <v>0</v>
      </c>
      <c r="BD181" s="395">
        <f t="shared" ref="BD181:BD187" si="681">SUM(BA181:BC181)</f>
        <v>0</v>
      </c>
      <c r="BE181" s="213" t="str">
        <f t="shared" ref="BE181:BE187" si="682">IF(BD181=0,"",((BA181*4)+(BB181*2)+(BC181*0))/BD181)</f>
        <v/>
      </c>
      <c r="BF181" s="199">
        <f t="shared" ref="BF181:BH186" si="683">COUNTIFS($N$5:$N$1500,$BF$169,$O$5:$O$1500,BF$170,$M$5:$M$1500, $Z181,$I$5:$I$1500,1)</f>
        <v>0</v>
      </c>
      <c r="BG181" s="199">
        <f t="shared" si="683"/>
        <v>0</v>
      </c>
      <c r="BH181" s="199">
        <f t="shared" si="683"/>
        <v>0</v>
      </c>
      <c r="BI181" s="395">
        <f t="shared" ref="BI181:BI187" si="684">SUM(BF181:BH181)</f>
        <v>0</v>
      </c>
      <c r="BJ181" s="213" t="str">
        <f t="shared" ref="BJ181:BJ187" si="685">IF(BI181=0,"",((BF181*4)+(BG181*2)+(BH181*0))/BI181)</f>
        <v/>
      </c>
    </row>
    <row r="182" spans="3:101" x14ac:dyDescent="0.25">
      <c r="C182" s="380">
        <f t="shared" si="498"/>
        <v>0</v>
      </c>
      <c r="I182" s="409" t="e">
        <f t="shared" ca="1" si="499"/>
        <v>#NAME?</v>
      </c>
      <c r="K182" s="110">
        <f>'1 set'!K182</f>
        <v>0</v>
      </c>
      <c r="L182" s="110" t="str">
        <f>'1 set'!L182</f>
        <v/>
      </c>
      <c r="M182" s="110" t="str">
        <f>'1 set'!M182</f>
        <v/>
      </c>
      <c r="N182" s="110" t="str">
        <f>'1 set'!N182</f>
        <v/>
      </c>
      <c r="O182" s="110" t="str">
        <f>'1 set'!O182</f>
        <v/>
      </c>
      <c r="P182" s="110">
        <f ca="1">'1 set'!P182</f>
        <v>1</v>
      </c>
      <c r="Q182" s="110">
        <f ca="1">'1 set'!Q182</f>
        <v>1</v>
      </c>
      <c r="R182" s="110"/>
      <c r="Y182" s="630"/>
      <c r="Z182" s="493">
        <v>2</v>
      </c>
      <c r="AA182" s="490">
        <f t="shared" si="667"/>
        <v>0</v>
      </c>
      <c r="AB182" s="490">
        <f t="shared" si="667"/>
        <v>0</v>
      </c>
      <c r="AC182" s="490">
        <f t="shared" si="667"/>
        <v>0</v>
      </c>
      <c r="AD182" s="491"/>
      <c r="AE182" s="491">
        <f t="shared" si="668"/>
        <v>0</v>
      </c>
      <c r="AF182" s="492" t="str">
        <f t="shared" si="669"/>
        <v/>
      </c>
      <c r="AG182" s="490">
        <f t="shared" si="670"/>
        <v>0</v>
      </c>
      <c r="AH182" s="490">
        <f t="shared" si="670"/>
        <v>0</v>
      </c>
      <c r="AI182" s="490">
        <f t="shared" si="670"/>
        <v>0</v>
      </c>
      <c r="AJ182" s="491">
        <f t="shared" si="671"/>
        <v>0</v>
      </c>
      <c r="AK182" s="492" t="str">
        <f t="shared" ref="AK182:AK187" si="686">IF(AJ182=0,"",((AG182*3)+(AH182*1.5)+(AI182*0))/AJ182)</f>
        <v/>
      </c>
      <c r="AL182" s="490">
        <f t="shared" si="672"/>
        <v>0</v>
      </c>
      <c r="AM182" s="490">
        <f t="shared" si="672"/>
        <v>0</v>
      </c>
      <c r="AN182" s="490">
        <f t="shared" si="672"/>
        <v>0</v>
      </c>
      <c r="AO182" s="491">
        <f t="shared" si="673"/>
        <v>0</v>
      </c>
      <c r="AP182" s="492" t="str">
        <f t="shared" ref="AP182:AP187" si="687">IF(AO182=0,"",((AL182*3)+(AM182*1.5)+(AN182*0))/AO182)</f>
        <v/>
      </c>
      <c r="AQ182" s="490">
        <f t="shared" si="674"/>
        <v>0</v>
      </c>
      <c r="AR182" s="490">
        <f t="shared" si="674"/>
        <v>0</v>
      </c>
      <c r="AS182" s="490">
        <f t="shared" si="674"/>
        <v>0</v>
      </c>
      <c r="AT182" s="491">
        <f t="shared" si="675"/>
        <v>0</v>
      </c>
      <c r="AU182" s="492" t="str">
        <f t="shared" si="676"/>
        <v/>
      </c>
      <c r="AV182" s="489">
        <f t="shared" si="677"/>
        <v>0</v>
      </c>
      <c r="AW182" s="490">
        <f t="shared" si="677"/>
        <v>0</v>
      </c>
      <c r="AX182" s="490">
        <f t="shared" si="677"/>
        <v>0</v>
      </c>
      <c r="AY182" s="491">
        <f t="shared" si="678"/>
        <v>0</v>
      </c>
      <c r="AZ182" s="492" t="str">
        <f t="shared" si="679"/>
        <v/>
      </c>
      <c r="BA182" s="490">
        <f t="shared" si="680"/>
        <v>0</v>
      </c>
      <c r="BB182" s="490">
        <f t="shared" si="680"/>
        <v>0</v>
      </c>
      <c r="BC182" s="490">
        <f t="shared" si="680"/>
        <v>0</v>
      </c>
      <c r="BD182" s="491">
        <f t="shared" si="681"/>
        <v>0</v>
      </c>
      <c r="BE182" s="492" t="str">
        <f t="shared" si="682"/>
        <v/>
      </c>
      <c r="BF182" s="490">
        <f t="shared" si="683"/>
        <v>0</v>
      </c>
      <c r="BG182" s="490">
        <f t="shared" si="683"/>
        <v>0</v>
      </c>
      <c r="BH182" s="490">
        <f t="shared" si="683"/>
        <v>0</v>
      </c>
      <c r="BI182" s="491">
        <f t="shared" si="684"/>
        <v>0</v>
      </c>
      <c r="BJ182" s="492" t="str">
        <f t="shared" si="685"/>
        <v/>
      </c>
    </row>
    <row r="183" spans="3:101" x14ac:dyDescent="0.25">
      <c r="C183" s="380">
        <f t="shared" si="498"/>
        <v>0</v>
      </c>
      <c r="I183" s="409" t="e">
        <f t="shared" ca="1" si="499"/>
        <v>#NAME?</v>
      </c>
      <c r="K183" s="110">
        <f>'1 set'!K183</f>
        <v>0</v>
      </c>
      <c r="L183" s="110" t="str">
        <f>'1 set'!L183</f>
        <v/>
      </c>
      <c r="M183" s="110" t="str">
        <f>'1 set'!M183</f>
        <v/>
      </c>
      <c r="N183" s="110" t="str">
        <f>'1 set'!N183</f>
        <v/>
      </c>
      <c r="O183" s="110" t="str">
        <f>'1 set'!O183</f>
        <v/>
      </c>
      <c r="P183" s="110">
        <f ca="1">'1 set'!P183</f>
        <v>1</v>
      </c>
      <c r="Q183" s="110">
        <f ca="1">'1 set'!Q183</f>
        <v>1</v>
      </c>
      <c r="R183" s="110"/>
      <c r="Y183" s="630"/>
      <c r="Z183" s="466">
        <v>3</v>
      </c>
      <c r="AA183" s="199">
        <f t="shared" si="667"/>
        <v>0</v>
      </c>
      <c r="AB183" s="199">
        <f t="shared" si="667"/>
        <v>0</v>
      </c>
      <c r="AC183" s="199">
        <f t="shared" si="667"/>
        <v>0</v>
      </c>
      <c r="AD183" s="395"/>
      <c r="AE183" s="395">
        <f t="shared" si="668"/>
        <v>0</v>
      </c>
      <c r="AF183" s="213" t="str">
        <f t="shared" si="669"/>
        <v/>
      </c>
      <c r="AG183" s="199">
        <f t="shared" si="670"/>
        <v>0</v>
      </c>
      <c r="AH183" s="199">
        <f t="shared" si="670"/>
        <v>0</v>
      </c>
      <c r="AI183" s="199">
        <f t="shared" si="670"/>
        <v>0</v>
      </c>
      <c r="AJ183" s="395">
        <f t="shared" si="671"/>
        <v>0</v>
      </c>
      <c r="AK183" s="213" t="str">
        <f t="shared" si="686"/>
        <v/>
      </c>
      <c r="AL183" s="199">
        <f t="shared" si="672"/>
        <v>0</v>
      </c>
      <c r="AM183" s="199">
        <f t="shared" si="672"/>
        <v>0</v>
      </c>
      <c r="AN183" s="199">
        <f t="shared" si="672"/>
        <v>0</v>
      </c>
      <c r="AO183" s="395">
        <f t="shared" si="673"/>
        <v>0</v>
      </c>
      <c r="AP183" s="213" t="str">
        <f t="shared" si="687"/>
        <v/>
      </c>
      <c r="AQ183" s="199">
        <f t="shared" si="674"/>
        <v>0</v>
      </c>
      <c r="AR183" s="199">
        <f t="shared" si="674"/>
        <v>0</v>
      </c>
      <c r="AS183" s="199">
        <f t="shared" si="674"/>
        <v>0</v>
      </c>
      <c r="AT183" s="395">
        <f t="shared" si="675"/>
        <v>0</v>
      </c>
      <c r="AU183" s="213" t="str">
        <f t="shared" si="676"/>
        <v/>
      </c>
      <c r="AV183" s="439">
        <f t="shared" si="677"/>
        <v>0</v>
      </c>
      <c r="AW183" s="199">
        <f t="shared" ca="1" si="677"/>
        <v>0</v>
      </c>
      <c r="AX183" s="199">
        <f t="shared" si="677"/>
        <v>0</v>
      </c>
      <c r="AY183" s="395">
        <f t="shared" ca="1" si="678"/>
        <v>0</v>
      </c>
      <c r="AZ183" s="213" t="str">
        <f t="shared" ca="1" si="679"/>
        <v/>
      </c>
      <c r="BA183" s="199">
        <f t="shared" si="680"/>
        <v>0</v>
      </c>
      <c r="BB183" s="199">
        <f t="shared" si="680"/>
        <v>0</v>
      </c>
      <c r="BC183" s="199">
        <f t="shared" si="680"/>
        <v>0</v>
      </c>
      <c r="BD183" s="395">
        <f t="shared" si="681"/>
        <v>0</v>
      </c>
      <c r="BE183" s="213" t="str">
        <f t="shared" si="682"/>
        <v/>
      </c>
      <c r="BF183" s="199">
        <f t="shared" si="683"/>
        <v>0</v>
      </c>
      <c r="BG183" s="199">
        <f t="shared" si="683"/>
        <v>0</v>
      </c>
      <c r="BH183" s="199">
        <f t="shared" si="683"/>
        <v>0</v>
      </c>
      <c r="BI183" s="395">
        <f t="shared" si="684"/>
        <v>0</v>
      </c>
      <c r="BJ183" s="213" t="str">
        <f t="shared" si="685"/>
        <v/>
      </c>
    </row>
    <row r="184" spans="3:101" x14ac:dyDescent="0.25">
      <c r="C184" s="380">
        <f t="shared" si="498"/>
        <v>0</v>
      </c>
      <c r="I184" s="409" t="e">
        <f t="shared" ca="1" si="499"/>
        <v>#NAME?</v>
      </c>
      <c r="K184" s="110">
        <f>'1 set'!K184</f>
        <v>0</v>
      </c>
      <c r="L184" s="110" t="str">
        <f>'1 set'!L184</f>
        <v/>
      </c>
      <c r="M184" s="110" t="str">
        <f>'1 set'!M184</f>
        <v/>
      </c>
      <c r="N184" s="110" t="str">
        <f>'1 set'!N184</f>
        <v/>
      </c>
      <c r="O184" s="110" t="str">
        <f>'1 set'!O184</f>
        <v/>
      </c>
      <c r="P184" s="110">
        <f ca="1">'1 set'!P184</f>
        <v>1</v>
      </c>
      <c r="Q184" s="110">
        <f ca="1">'1 set'!Q184</f>
        <v>1</v>
      </c>
      <c r="R184" s="110"/>
      <c r="Y184" s="630"/>
      <c r="Z184" s="493">
        <v>4</v>
      </c>
      <c r="AA184" s="490">
        <f t="shared" si="667"/>
        <v>0</v>
      </c>
      <c r="AB184" s="490">
        <f t="shared" si="667"/>
        <v>0</v>
      </c>
      <c r="AC184" s="490">
        <f t="shared" si="667"/>
        <v>0</v>
      </c>
      <c r="AD184" s="491"/>
      <c r="AE184" s="491">
        <f t="shared" si="668"/>
        <v>0</v>
      </c>
      <c r="AF184" s="492" t="str">
        <f t="shared" si="669"/>
        <v/>
      </c>
      <c r="AG184" s="490">
        <f t="shared" si="670"/>
        <v>0</v>
      </c>
      <c r="AH184" s="490">
        <f t="shared" si="670"/>
        <v>0</v>
      </c>
      <c r="AI184" s="490">
        <f t="shared" si="670"/>
        <v>0</v>
      </c>
      <c r="AJ184" s="491">
        <f t="shared" si="671"/>
        <v>0</v>
      </c>
      <c r="AK184" s="492" t="str">
        <f t="shared" si="686"/>
        <v/>
      </c>
      <c r="AL184" s="490">
        <f t="shared" si="672"/>
        <v>0</v>
      </c>
      <c r="AM184" s="490">
        <f t="shared" si="672"/>
        <v>0</v>
      </c>
      <c r="AN184" s="490">
        <f t="shared" si="672"/>
        <v>0</v>
      </c>
      <c r="AO184" s="491">
        <f t="shared" si="673"/>
        <v>0</v>
      </c>
      <c r="AP184" s="492" t="str">
        <f t="shared" si="687"/>
        <v/>
      </c>
      <c r="AQ184" s="490">
        <f t="shared" si="674"/>
        <v>0</v>
      </c>
      <c r="AR184" s="490">
        <f t="shared" si="674"/>
        <v>0</v>
      </c>
      <c r="AS184" s="490">
        <f t="shared" si="674"/>
        <v>0</v>
      </c>
      <c r="AT184" s="491">
        <f t="shared" si="675"/>
        <v>0</v>
      </c>
      <c r="AU184" s="492" t="str">
        <f t="shared" si="676"/>
        <v/>
      </c>
      <c r="AV184" s="489">
        <f t="shared" si="677"/>
        <v>0</v>
      </c>
      <c r="AW184" s="490">
        <f t="shared" si="677"/>
        <v>0</v>
      </c>
      <c r="AX184" s="490">
        <f t="shared" si="677"/>
        <v>0</v>
      </c>
      <c r="AY184" s="491">
        <f t="shared" si="678"/>
        <v>0</v>
      </c>
      <c r="AZ184" s="492" t="str">
        <f t="shared" si="679"/>
        <v/>
      </c>
      <c r="BA184" s="490">
        <f t="shared" si="680"/>
        <v>0</v>
      </c>
      <c r="BB184" s="490">
        <f t="shared" si="680"/>
        <v>0</v>
      </c>
      <c r="BC184" s="490">
        <f t="shared" si="680"/>
        <v>0</v>
      </c>
      <c r="BD184" s="491">
        <f t="shared" si="681"/>
        <v>0</v>
      </c>
      <c r="BE184" s="492" t="str">
        <f t="shared" si="682"/>
        <v/>
      </c>
      <c r="BF184" s="490">
        <f t="shared" si="683"/>
        <v>0</v>
      </c>
      <c r="BG184" s="490">
        <f t="shared" si="683"/>
        <v>0</v>
      </c>
      <c r="BH184" s="490">
        <f t="shared" si="683"/>
        <v>0</v>
      </c>
      <c r="BI184" s="491">
        <f t="shared" si="684"/>
        <v>0</v>
      </c>
      <c r="BJ184" s="492" t="str">
        <f t="shared" si="685"/>
        <v/>
      </c>
    </row>
    <row r="185" spans="3:101" x14ac:dyDescent="0.25">
      <c r="C185" s="380">
        <f t="shared" si="498"/>
        <v>0</v>
      </c>
      <c r="I185" s="409" t="e">
        <f t="shared" ca="1" si="499"/>
        <v>#NAME?</v>
      </c>
      <c r="K185" s="110">
        <f>'1 set'!K185</f>
        <v>0</v>
      </c>
      <c r="L185" s="110" t="str">
        <f>'1 set'!L185</f>
        <v/>
      </c>
      <c r="M185" s="110" t="str">
        <f>'1 set'!M185</f>
        <v/>
      </c>
      <c r="N185" s="110" t="str">
        <f>'1 set'!N185</f>
        <v/>
      </c>
      <c r="O185" s="110" t="str">
        <f>'1 set'!O185</f>
        <v/>
      </c>
      <c r="P185" s="110">
        <f ca="1">'1 set'!P185</f>
        <v>1</v>
      </c>
      <c r="Q185" s="110">
        <f ca="1">'1 set'!Q185</f>
        <v>1</v>
      </c>
      <c r="R185" s="110"/>
      <c r="Y185" s="630"/>
      <c r="Z185" s="466">
        <v>5</v>
      </c>
      <c r="AA185" s="199">
        <f t="shared" si="667"/>
        <v>0</v>
      </c>
      <c r="AB185" s="199">
        <f t="shared" si="667"/>
        <v>0</v>
      </c>
      <c r="AC185" s="199">
        <f t="shared" si="667"/>
        <v>0</v>
      </c>
      <c r="AD185" s="395"/>
      <c r="AE185" s="395">
        <f t="shared" si="668"/>
        <v>0</v>
      </c>
      <c r="AF185" s="213" t="str">
        <f t="shared" si="669"/>
        <v/>
      </c>
      <c r="AG185" s="199">
        <f t="shared" si="670"/>
        <v>0</v>
      </c>
      <c r="AH185" s="199">
        <f t="shared" si="670"/>
        <v>0</v>
      </c>
      <c r="AI185" s="199">
        <f t="shared" si="670"/>
        <v>0</v>
      </c>
      <c r="AJ185" s="395">
        <f t="shared" si="671"/>
        <v>0</v>
      </c>
      <c r="AK185" s="213" t="str">
        <f t="shared" si="686"/>
        <v/>
      </c>
      <c r="AL185" s="199">
        <f t="shared" si="672"/>
        <v>0</v>
      </c>
      <c r="AM185" s="199">
        <f t="shared" si="672"/>
        <v>0</v>
      </c>
      <c r="AN185" s="199">
        <f t="shared" si="672"/>
        <v>0</v>
      </c>
      <c r="AO185" s="395">
        <f t="shared" si="673"/>
        <v>0</v>
      </c>
      <c r="AP185" s="213" t="str">
        <f t="shared" si="687"/>
        <v/>
      </c>
      <c r="AQ185" s="199">
        <f t="shared" si="674"/>
        <v>0</v>
      </c>
      <c r="AR185" s="199">
        <f t="shared" si="674"/>
        <v>0</v>
      </c>
      <c r="AS185" s="199">
        <f t="shared" si="674"/>
        <v>0</v>
      </c>
      <c r="AT185" s="395">
        <f t="shared" si="675"/>
        <v>0</v>
      </c>
      <c r="AU185" s="213" t="str">
        <f t="shared" si="676"/>
        <v/>
      </c>
      <c r="AV185" s="439">
        <f t="shared" si="677"/>
        <v>0</v>
      </c>
      <c r="AW185" s="199">
        <f t="shared" si="677"/>
        <v>0</v>
      </c>
      <c r="AX185" s="199">
        <f t="shared" si="677"/>
        <v>0</v>
      </c>
      <c r="AY185" s="395">
        <f t="shared" si="678"/>
        <v>0</v>
      </c>
      <c r="AZ185" s="213" t="str">
        <f t="shared" si="679"/>
        <v/>
      </c>
      <c r="BA185" s="199">
        <f t="shared" si="680"/>
        <v>0</v>
      </c>
      <c r="BB185" s="199">
        <f t="shared" si="680"/>
        <v>0</v>
      </c>
      <c r="BC185" s="199">
        <f t="shared" si="680"/>
        <v>0</v>
      </c>
      <c r="BD185" s="395">
        <f t="shared" si="681"/>
        <v>0</v>
      </c>
      <c r="BE185" s="213" t="str">
        <f t="shared" si="682"/>
        <v/>
      </c>
      <c r="BF185" s="199">
        <f t="shared" si="683"/>
        <v>0</v>
      </c>
      <c r="BG185" s="199">
        <f t="shared" si="683"/>
        <v>0</v>
      </c>
      <c r="BH185" s="199">
        <f t="shared" si="683"/>
        <v>0</v>
      </c>
      <c r="BI185" s="395">
        <f t="shared" si="684"/>
        <v>0</v>
      </c>
      <c r="BJ185" s="213" t="str">
        <f t="shared" si="685"/>
        <v/>
      </c>
    </row>
    <row r="186" spans="3:101" ht="15.75" thickBot="1" x14ac:dyDescent="0.3">
      <c r="C186" s="380">
        <f t="shared" si="498"/>
        <v>0</v>
      </c>
      <c r="I186" s="409" t="e">
        <f t="shared" ca="1" si="499"/>
        <v>#NAME?</v>
      </c>
      <c r="K186" s="110">
        <f>'1 set'!K186</f>
        <v>0</v>
      </c>
      <c r="L186" s="110" t="str">
        <f>'1 set'!L186</f>
        <v/>
      </c>
      <c r="M186" s="110" t="str">
        <f>'1 set'!M186</f>
        <v/>
      </c>
      <c r="N186" s="110" t="str">
        <f>'1 set'!N186</f>
        <v/>
      </c>
      <c r="O186" s="110" t="str">
        <f>'1 set'!O186</f>
        <v/>
      </c>
      <c r="P186" s="110">
        <f ca="1">'1 set'!P186</f>
        <v>1</v>
      </c>
      <c r="Q186" s="110">
        <f ca="1">'1 set'!Q186</f>
        <v>1</v>
      </c>
      <c r="R186" s="110"/>
      <c r="Y186" s="631"/>
      <c r="Z186" s="494">
        <v>6</v>
      </c>
      <c r="AA186" s="490">
        <f t="shared" si="667"/>
        <v>0</v>
      </c>
      <c r="AB186" s="490">
        <f t="shared" ca="1" si="667"/>
        <v>0</v>
      </c>
      <c r="AC186" s="490">
        <f t="shared" si="667"/>
        <v>0</v>
      </c>
      <c r="AD186" s="491"/>
      <c r="AE186" s="491">
        <f t="shared" ca="1" si="668"/>
        <v>0</v>
      </c>
      <c r="AF186" s="492" t="str">
        <f t="shared" ca="1" si="669"/>
        <v/>
      </c>
      <c r="AG186" s="490">
        <f t="shared" si="670"/>
        <v>0</v>
      </c>
      <c r="AH186" s="490">
        <f t="shared" ca="1" si="670"/>
        <v>0</v>
      </c>
      <c r="AI186" s="490">
        <f t="shared" si="670"/>
        <v>0</v>
      </c>
      <c r="AJ186" s="491">
        <f t="shared" ca="1" si="671"/>
        <v>0</v>
      </c>
      <c r="AK186" s="492" t="str">
        <f t="shared" ca="1" si="686"/>
        <v/>
      </c>
      <c r="AL186" s="490">
        <f t="shared" si="672"/>
        <v>0</v>
      </c>
      <c r="AM186" s="490">
        <f t="shared" si="672"/>
        <v>0</v>
      </c>
      <c r="AN186" s="490">
        <f t="shared" si="672"/>
        <v>0</v>
      </c>
      <c r="AO186" s="491">
        <f t="shared" si="673"/>
        <v>0</v>
      </c>
      <c r="AP186" s="492" t="str">
        <f t="shared" si="687"/>
        <v/>
      </c>
      <c r="AQ186" s="490">
        <f t="shared" si="674"/>
        <v>0</v>
      </c>
      <c r="AR186" s="490">
        <f t="shared" si="674"/>
        <v>0</v>
      </c>
      <c r="AS186" s="490">
        <f t="shared" si="674"/>
        <v>0</v>
      </c>
      <c r="AT186" s="491">
        <f t="shared" si="675"/>
        <v>0</v>
      </c>
      <c r="AU186" s="492" t="str">
        <f t="shared" si="676"/>
        <v/>
      </c>
      <c r="AV186" s="489">
        <f t="shared" si="677"/>
        <v>0</v>
      </c>
      <c r="AW186" s="490">
        <f t="shared" si="677"/>
        <v>0</v>
      </c>
      <c r="AX186" s="490">
        <f t="shared" si="677"/>
        <v>0</v>
      </c>
      <c r="AY186" s="491">
        <f t="shared" si="678"/>
        <v>0</v>
      </c>
      <c r="AZ186" s="492" t="str">
        <f t="shared" si="679"/>
        <v/>
      </c>
      <c r="BA186" s="490">
        <f t="shared" si="680"/>
        <v>0</v>
      </c>
      <c r="BB186" s="490">
        <f t="shared" si="680"/>
        <v>0</v>
      </c>
      <c r="BC186" s="490">
        <f t="shared" si="680"/>
        <v>0</v>
      </c>
      <c r="BD186" s="491">
        <f t="shared" si="681"/>
        <v>0</v>
      </c>
      <c r="BE186" s="492" t="str">
        <f t="shared" si="682"/>
        <v/>
      </c>
      <c r="BF186" s="490">
        <f t="shared" si="683"/>
        <v>0</v>
      </c>
      <c r="BG186" s="490">
        <f t="shared" si="683"/>
        <v>0</v>
      </c>
      <c r="BH186" s="490">
        <f t="shared" si="683"/>
        <v>0</v>
      </c>
      <c r="BI186" s="491">
        <f t="shared" si="684"/>
        <v>0</v>
      </c>
      <c r="BJ186" s="492" t="str">
        <f t="shared" si="685"/>
        <v/>
      </c>
    </row>
    <row r="187" spans="3:101" ht="16.5" thickBot="1" x14ac:dyDescent="0.3">
      <c r="C187" s="380">
        <f t="shared" si="498"/>
        <v>0</v>
      </c>
      <c r="I187" s="409" t="e">
        <f t="shared" ca="1" si="499"/>
        <v>#NAME?</v>
      </c>
      <c r="K187" s="110">
        <f>'1 set'!K187</f>
        <v>0</v>
      </c>
      <c r="L187" s="110" t="str">
        <f>'1 set'!L187</f>
        <v/>
      </c>
      <c r="M187" s="110" t="str">
        <f>'1 set'!M187</f>
        <v/>
      </c>
      <c r="N187" s="110" t="str">
        <f>'1 set'!N187</f>
        <v/>
      </c>
      <c r="O187" s="110" t="str">
        <f>'1 set'!O187</f>
        <v/>
      </c>
      <c r="P187" s="110">
        <f ca="1">'1 set'!P187</f>
        <v>1</v>
      </c>
      <c r="Q187" s="110">
        <f ca="1">'1 set'!Q187</f>
        <v>1</v>
      </c>
      <c r="R187" s="110"/>
      <c r="Y187" s="505" t="s">
        <v>130</v>
      </c>
      <c r="Z187" s="506"/>
      <c r="AA187" s="193">
        <f>SUM(AA181:AA186)</f>
        <v>0</v>
      </c>
      <c r="AB187" s="194">
        <f ca="1">SUM(AB181:AB186)</f>
        <v>0</v>
      </c>
      <c r="AC187" s="194">
        <f>SUM(AC181:AC186)</f>
        <v>0</v>
      </c>
      <c r="AD187" s="190"/>
      <c r="AE187" s="190">
        <f t="shared" ca="1" si="668"/>
        <v>0</v>
      </c>
      <c r="AF187" s="196" t="str">
        <f t="shared" ca="1" si="669"/>
        <v/>
      </c>
      <c r="AG187" s="193">
        <f>SUM(AG181:AG186)</f>
        <v>0</v>
      </c>
      <c r="AH187" s="194">
        <f ca="1">SUM(AH181:AH186)</f>
        <v>0</v>
      </c>
      <c r="AI187" s="194">
        <f>SUM(AI181:AI186)</f>
        <v>0</v>
      </c>
      <c r="AJ187" s="190">
        <f t="shared" ca="1" si="671"/>
        <v>0</v>
      </c>
      <c r="AK187" s="196" t="str">
        <f t="shared" ca="1" si="686"/>
        <v/>
      </c>
      <c r="AL187" s="194">
        <f ca="1">SUM(AL181:AL186)</f>
        <v>0</v>
      </c>
      <c r="AM187" s="194">
        <f>SUM(AM181:AM186)</f>
        <v>0</v>
      </c>
      <c r="AN187" s="194">
        <f>SUM(AN181:AN186)</f>
        <v>0</v>
      </c>
      <c r="AO187" s="190">
        <f t="shared" ca="1" si="673"/>
        <v>0</v>
      </c>
      <c r="AP187" s="196" t="str">
        <f t="shared" ca="1" si="687"/>
        <v/>
      </c>
      <c r="AQ187" s="193">
        <f>SUM(AQ181:AQ186)</f>
        <v>0</v>
      </c>
      <c r="AR187" s="194">
        <f>SUM(AR181:AR186)</f>
        <v>0</v>
      </c>
      <c r="AS187" s="194">
        <f>SUM(AS181:AS186)</f>
        <v>0</v>
      </c>
      <c r="AT187" s="190">
        <f t="shared" ref="AT187" si="688">SUM(AQ187:AS187)</f>
        <v>0</v>
      </c>
      <c r="AU187" s="196" t="str">
        <f t="shared" si="676"/>
        <v/>
      </c>
      <c r="AV187" s="193">
        <f>SUM(AV181:AV186)</f>
        <v>0</v>
      </c>
      <c r="AW187" s="194">
        <f ca="1">SUM(AW181:AW186)</f>
        <v>0</v>
      </c>
      <c r="AX187" s="194">
        <f>SUM(AX181:AX186)</f>
        <v>0</v>
      </c>
      <c r="AY187" s="190">
        <f t="shared" ca="1" si="678"/>
        <v>0</v>
      </c>
      <c r="AZ187" s="196" t="str">
        <f t="shared" ca="1" si="679"/>
        <v/>
      </c>
      <c r="BA187" s="194">
        <f>SUM(BA181:BA186)</f>
        <v>0</v>
      </c>
      <c r="BB187" s="194">
        <f>SUM(BB181:BB186)</f>
        <v>0</v>
      </c>
      <c r="BC187" s="194">
        <f>SUM(BC181:BC186)</f>
        <v>0</v>
      </c>
      <c r="BD187" s="190">
        <f t="shared" si="681"/>
        <v>0</v>
      </c>
      <c r="BE187" s="196" t="str">
        <f t="shared" si="682"/>
        <v/>
      </c>
      <c r="BF187" s="194">
        <f>SUM(BF181:BF186)</f>
        <v>0</v>
      </c>
      <c r="BG187" s="194">
        <f>SUM(BG181:BG186)</f>
        <v>0</v>
      </c>
      <c r="BH187" s="194">
        <f>SUM(BH181:BH186)</f>
        <v>0</v>
      </c>
      <c r="BI187" s="190">
        <f t="shared" si="684"/>
        <v>0</v>
      </c>
      <c r="BJ187" s="196" t="str">
        <f t="shared" si="685"/>
        <v/>
      </c>
    </row>
    <row r="188" spans="3:101" x14ac:dyDescent="0.25">
      <c r="C188" s="380">
        <f t="shared" si="498"/>
        <v>0</v>
      </c>
      <c r="I188" s="409" t="e">
        <f t="shared" ca="1" si="499"/>
        <v>#NAME?</v>
      </c>
      <c r="K188" s="110">
        <f>'1 set'!K188</f>
        <v>0</v>
      </c>
      <c r="L188" s="110" t="str">
        <f>'1 set'!L188</f>
        <v/>
      </c>
      <c r="M188" s="110" t="str">
        <f>'1 set'!M188</f>
        <v/>
      </c>
      <c r="N188" s="110" t="str">
        <f>'1 set'!N188</f>
        <v/>
      </c>
      <c r="O188" s="110" t="str">
        <f>'1 set'!O188</f>
        <v/>
      </c>
      <c r="P188" s="110">
        <f ca="1">'1 set'!P188</f>
        <v>1</v>
      </c>
      <c r="Q188" s="110">
        <f ca="1">'1 set'!Q188</f>
        <v>1</v>
      </c>
      <c r="R188" s="110"/>
      <c r="Y188" s="98"/>
      <c r="Z188" s="177"/>
      <c r="AA188" s="177"/>
      <c r="AB188" s="177"/>
      <c r="AC188" s="395"/>
      <c r="AD188" s="395"/>
      <c r="AE188" s="214"/>
      <c r="AF188" s="177"/>
      <c r="AG188" s="177"/>
      <c r="AH188" s="177"/>
      <c r="AI188" s="395"/>
      <c r="AJ188" s="214"/>
      <c r="AK188" s="177"/>
      <c r="AL188" s="177"/>
      <c r="AM188" s="177"/>
      <c r="AN188" s="395"/>
      <c r="AO188" s="214"/>
      <c r="AP188" s="177"/>
      <c r="AQ188" s="177"/>
      <c r="AR188" s="177"/>
      <c r="AS188" s="395"/>
      <c r="AT188" s="214"/>
      <c r="AU188" s="177"/>
      <c r="AV188" s="177"/>
      <c r="AW188" s="177"/>
      <c r="AX188" s="395"/>
      <c r="AY188" s="214"/>
      <c r="AZ188" s="177"/>
      <c r="BA188" s="177"/>
      <c r="BB188" s="177"/>
      <c r="BC188" s="395"/>
      <c r="BD188" s="214"/>
      <c r="BE188" s="177"/>
      <c r="BF188" s="177"/>
      <c r="BG188" s="177"/>
      <c r="BH188" s="395"/>
      <c r="BI188" s="214"/>
    </row>
    <row r="189" spans="3:101" x14ac:dyDescent="0.25">
      <c r="C189" s="380">
        <f t="shared" si="498"/>
        <v>0</v>
      </c>
      <c r="I189" s="409" t="e">
        <f t="shared" ca="1" si="499"/>
        <v>#NAME?</v>
      </c>
      <c r="K189" s="110">
        <f>'1 set'!K189</f>
        <v>0</v>
      </c>
      <c r="L189" s="110" t="str">
        <f>'1 set'!L189</f>
        <v/>
      </c>
      <c r="M189" s="110" t="str">
        <f>'1 set'!M189</f>
        <v/>
      </c>
      <c r="N189" s="110" t="str">
        <f>'1 set'!N189</f>
        <v/>
      </c>
      <c r="O189" s="110" t="str">
        <f>'1 set'!O189</f>
        <v/>
      </c>
      <c r="P189" s="110">
        <f ca="1">'1 set'!P189</f>
        <v>1</v>
      </c>
      <c r="Q189" s="110">
        <f ca="1">'1 set'!Q189</f>
        <v>1</v>
      </c>
      <c r="R189" s="110"/>
      <c r="Y189" s="98"/>
      <c r="Z189" s="177"/>
      <c r="AA189" s="177"/>
      <c r="AB189" s="177"/>
      <c r="AC189" s="395"/>
      <c r="AD189" s="395"/>
      <c r="AE189" s="214"/>
      <c r="AF189" s="177"/>
      <c r="AG189" s="177"/>
      <c r="AH189" s="177"/>
      <c r="AI189" s="395"/>
      <c r="AJ189" s="214"/>
      <c r="AK189" s="177"/>
      <c r="AL189" s="177"/>
      <c r="AM189" s="177"/>
      <c r="AN189" s="395"/>
      <c r="AO189" s="214"/>
      <c r="AP189" s="177"/>
      <c r="AQ189" s="177"/>
      <c r="AR189" s="177"/>
      <c r="AS189" s="395"/>
      <c r="AT189" s="214"/>
      <c r="AU189" s="177"/>
      <c r="AV189" s="177"/>
      <c r="AW189" s="177"/>
      <c r="AX189" s="395"/>
      <c r="AY189" s="214"/>
      <c r="AZ189" s="177"/>
      <c r="BA189" s="177"/>
      <c r="BB189" s="177"/>
      <c r="BC189" s="395"/>
      <c r="BD189" s="214"/>
      <c r="BE189" s="177"/>
      <c r="BF189" s="177"/>
      <c r="BG189" s="177"/>
      <c r="BH189" s="395"/>
      <c r="BI189" s="214"/>
    </row>
    <row r="190" spans="3:101" x14ac:dyDescent="0.25">
      <c r="C190" s="380">
        <f t="shared" si="498"/>
        <v>0</v>
      </c>
      <c r="I190" s="409" t="e">
        <f t="shared" ca="1" si="499"/>
        <v>#NAME?</v>
      </c>
      <c r="K190" s="110">
        <f>'1 set'!K190</f>
        <v>0</v>
      </c>
      <c r="L190" s="110" t="str">
        <f>'1 set'!L190</f>
        <v/>
      </c>
      <c r="M190" s="110" t="str">
        <f>'1 set'!M190</f>
        <v/>
      </c>
      <c r="N190" s="110" t="str">
        <f>'1 set'!N190</f>
        <v/>
      </c>
      <c r="O190" s="110" t="str">
        <f>'1 set'!O190</f>
        <v/>
      </c>
      <c r="P190" s="110">
        <f ca="1">'1 set'!P190</f>
        <v>1</v>
      </c>
      <c r="Q190" s="110">
        <f ca="1">'1 set'!Q190</f>
        <v>1</v>
      </c>
      <c r="R190" s="110"/>
      <c r="Y190" s="98"/>
      <c r="Z190" s="177"/>
      <c r="AA190" s="177"/>
      <c r="AB190" s="177"/>
      <c r="AC190" s="395"/>
      <c r="AD190" s="395"/>
      <c r="AE190" s="214"/>
      <c r="AF190" s="177"/>
      <c r="AG190" s="177"/>
      <c r="AH190" s="177"/>
      <c r="AI190" s="395"/>
      <c r="AJ190" s="214"/>
      <c r="AK190" s="177"/>
      <c r="AL190" s="177"/>
      <c r="AM190" s="177"/>
      <c r="AN190" s="395"/>
      <c r="AO190" s="214"/>
      <c r="AP190" s="177"/>
      <c r="AQ190" s="177"/>
      <c r="AR190" s="177"/>
      <c r="AS190" s="395"/>
      <c r="AT190" s="214"/>
      <c r="AU190" s="177"/>
      <c r="AV190" s="177"/>
      <c r="AW190" s="177"/>
      <c r="AX190" s="395"/>
      <c r="AY190" s="214"/>
      <c r="AZ190" s="177"/>
      <c r="BA190" s="177"/>
      <c r="BB190" s="177"/>
      <c r="BC190" s="395"/>
      <c r="BD190" s="214"/>
      <c r="BE190" s="177"/>
      <c r="BF190" s="177"/>
      <c r="BG190" s="177"/>
      <c r="BH190" s="395"/>
      <c r="BI190" s="214"/>
    </row>
    <row r="191" spans="3:101" x14ac:dyDescent="0.25">
      <c r="C191" s="380">
        <f t="shared" si="498"/>
        <v>0</v>
      </c>
      <c r="I191" s="409" t="e">
        <f t="shared" ca="1" si="499"/>
        <v>#NAME?</v>
      </c>
      <c r="K191" s="110">
        <f>'1 set'!K191</f>
        <v>0</v>
      </c>
      <c r="L191" s="110" t="str">
        <f>'1 set'!L191</f>
        <v/>
      </c>
      <c r="M191" s="110" t="str">
        <f>'1 set'!M191</f>
        <v/>
      </c>
      <c r="N191" s="110" t="str">
        <f>'1 set'!N191</f>
        <v/>
      </c>
      <c r="O191" s="110" t="str">
        <f>'1 set'!O191</f>
        <v/>
      </c>
      <c r="P191" s="110">
        <f ca="1">'1 set'!P191</f>
        <v>1</v>
      </c>
      <c r="Q191" s="110">
        <f ca="1">'1 set'!Q191</f>
        <v>1</v>
      </c>
      <c r="R191" s="110"/>
      <c r="Y191" s="98"/>
      <c r="Z191" s="177"/>
      <c r="AA191" s="177"/>
      <c r="AB191" s="177"/>
      <c r="AC191" s="395"/>
      <c r="AD191" s="395"/>
      <c r="AE191" s="214"/>
      <c r="AF191" s="177"/>
      <c r="AG191" s="177"/>
      <c r="AH191" s="177"/>
      <c r="AI191" s="395"/>
      <c r="AJ191" s="214"/>
      <c r="AK191" s="177"/>
      <c r="AL191" s="177"/>
      <c r="AM191" s="177"/>
      <c r="AN191" s="395"/>
      <c r="AO191" s="214"/>
      <c r="AP191" s="177"/>
      <c r="AQ191" s="177"/>
      <c r="AR191" s="177"/>
      <c r="AS191" s="395"/>
      <c r="AT191" s="214"/>
      <c r="AU191" s="177"/>
      <c r="AV191" s="177"/>
      <c r="AW191" s="177"/>
      <c r="AX191" s="395"/>
      <c r="AY191" s="214"/>
      <c r="AZ191" s="177"/>
      <c r="BA191" s="177"/>
      <c r="BB191" s="177"/>
      <c r="BC191" s="395"/>
      <c r="BD191" s="214"/>
      <c r="BE191" s="177"/>
      <c r="BF191" s="177"/>
      <c r="BG191" s="177"/>
      <c r="BH191" s="395"/>
      <c r="BI191" s="214"/>
    </row>
    <row r="192" spans="3:101" x14ac:dyDescent="0.25">
      <c r="C192" s="380">
        <f t="shared" si="498"/>
        <v>0</v>
      </c>
      <c r="I192" s="409" t="e">
        <f t="shared" ca="1" si="499"/>
        <v>#NAME?</v>
      </c>
      <c r="K192" s="110">
        <f>'1 set'!K192</f>
        <v>0</v>
      </c>
      <c r="L192" s="110" t="str">
        <f>'1 set'!L192</f>
        <v/>
      </c>
      <c r="M192" s="110" t="str">
        <f>'1 set'!M192</f>
        <v/>
      </c>
      <c r="N192" s="110" t="str">
        <f>'1 set'!N192</f>
        <v/>
      </c>
      <c r="O192" s="110" t="str">
        <f>'1 set'!O192</f>
        <v/>
      </c>
      <c r="P192" s="110">
        <f ca="1">'1 set'!P192</f>
        <v>1</v>
      </c>
      <c r="Q192" s="110">
        <f ca="1">'1 set'!Q192</f>
        <v>1</v>
      </c>
      <c r="R192" s="110"/>
      <c r="Y192" s="98"/>
      <c r="Z192" s="426"/>
      <c r="AA192" s="426"/>
      <c r="AB192" s="426"/>
      <c r="AC192" s="408"/>
      <c r="AD192" s="408"/>
      <c r="AE192" s="329"/>
      <c r="AF192" s="426"/>
      <c r="AG192" s="426"/>
      <c r="AH192" s="426"/>
      <c r="AI192" s="408"/>
      <c r="AJ192" s="329"/>
      <c r="AK192" s="426"/>
      <c r="AL192" s="426"/>
      <c r="AM192" s="426"/>
      <c r="AN192" s="408"/>
      <c r="AO192" s="329"/>
      <c r="AP192" s="426"/>
      <c r="AQ192" s="426"/>
      <c r="AR192" s="426"/>
      <c r="AS192" s="408"/>
      <c r="AT192" s="329"/>
      <c r="AU192" s="426"/>
      <c r="AV192" s="426"/>
      <c r="AW192" s="426"/>
      <c r="AX192" s="408"/>
      <c r="AY192" s="329"/>
      <c r="AZ192" s="426"/>
      <c r="BA192" s="426"/>
      <c r="BB192" s="426"/>
      <c r="BC192" s="408"/>
      <c r="BD192" s="329"/>
      <c r="BE192" s="426"/>
      <c r="BF192" s="426"/>
      <c r="BG192" s="426"/>
      <c r="BH192" s="408"/>
      <c r="BI192" s="329"/>
    </row>
    <row r="193" spans="3:61" x14ac:dyDescent="0.25">
      <c r="C193" s="380">
        <f t="shared" si="498"/>
        <v>0</v>
      </c>
      <c r="I193" s="409" t="e">
        <f t="shared" ca="1" si="499"/>
        <v>#NAME?</v>
      </c>
      <c r="K193" s="110">
        <f>'1 set'!K193</f>
        <v>0</v>
      </c>
      <c r="L193" s="110" t="str">
        <f>'1 set'!L193</f>
        <v/>
      </c>
      <c r="M193" s="110" t="str">
        <f>'1 set'!M193</f>
        <v/>
      </c>
      <c r="N193" s="110" t="str">
        <f>'1 set'!N193</f>
        <v/>
      </c>
      <c r="O193" s="110" t="str">
        <f>'1 set'!O193</f>
        <v/>
      </c>
      <c r="P193" s="110">
        <f ca="1">'1 set'!P193</f>
        <v>1</v>
      </c>
      <c r="Q193" s="110">
        <f ca="1">'1 set'!Q193</f>
        <v>1</v>
      </c>
      <c r="R193" s="110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</row>
    <row r="194" spans="3:61" x14ac:dyDescent="0.25">
      <c r="C194" s="380">
        <f t="shared" si="498"/>
        <v>0</v>
      </c>
      <c r="I194" s="409" t="e">
        <f t="shared" ca="1" si="499"/>
        <v>#NAME?</v>
      </c>
      <c r="K194" s="110">
        <f>'1 set'!K194</f>
        <v>0</v>
      </c>
      <c r="L194" s="110" t="str">
        <f>'1 set'!L194</f>
        <v/>
      </c>
      <c r="M194" s="110" t="str">
        <f>'1 set'!M194</f>
        <v/>
      </c>
      <c r="N194" s="110" t="str">
        <f>'1 set'!N194</f>
        <v/>
      </c>
      <c r="O194" s="110" t="str">
        <f>'1 set'!O194</f>
        <v/>
      </c>
      <c r="P194" s="110">
        <f ca="1">'1 set'!P194</f>
        <v>1</v>
      </c>
      <c r="Q194" s="110">
        <f ca="1">'1 set'!Q194</f>
        <v>1</v>
      </c>
      <c r="R194" s="110"/>
    </row>
    <row r="195" spans="3:61" x14ac:dyDescent="0.25">
      <c r="C195" s="380">
        <f t="shared" si="498"/>
        <v>0</v>
      </c>
      <c r="I195" s="409" t="e">
        <f t="shared" ca="1" si="499"/>
        <v>#NAME?</v>
      </c>
      <c r="K195" s="110">
        <f>'1 set'!K195</f>
        <v>0</v>
      </c>
      <c r="L195" s="110" t="str">
        <f>'1 set'!L195</f>
        <v/>
      </c>
      <c r="M195" s="110" t="str">
        <f>'1 set'!M195</f>
        <v/>
      </c>
      <c r="N195" s="110" t="str">
        <f>'1 set'!N195</f>
        <v/>
      </c>
      <c r="O195" s="110" t="str">
        <f>'1 set'!O195</f>
        <v/>
      </c>
      <c r="P195" s="110">
        <f ca="1">'1 set'!P195</f>
        <v>1</v>
      </c>
      <c r="Q195" s="110">
        <f ca="1">'1 set'!Q195</f>
        <v>1</v>
      </c>
      <c r="R195" s="110"/>
    </row>
    <row r="196" spans="3:61" x14ac:dyDescent="0.25">
      <c r="C196" s="380">
        <f t="shared" si="498"/>
        <v>0</v>
      </c>
      <c r="I196" s="409" t="e">
        <f t="shared" ca="1" si="499"/>
        <v>#NAME?</v>
      </c>
      <c r="K196" s="110">
        <f>'1 set'!K196</f>
        <v>0</v>
      </c>
      <c r="L196" s="110" t="str">
        <f>'1 set'!L196</f>
        <v/>
      </c>
      <c r="M196" s="110" t="str">
        <f>'1 set'!M196</f>
        <v/>
      </c>
      <c r="N196" s="110" t="str">
        <f>'1 set'!N196</f>
        <v/>
      </c>
      <c r="O196" s="110" t="str">
        <f>'1 set'!O196</f>
        <v/>
      </c>
      <c r="P196" s="110">
        <f ca="1">'1 set'!P196</f>
        <v>1</v>
      </c>
      <c r="Q196" s="110">
        <f ca="1">'1 set'!Q196</f>
        <v>1</v>
      </c>
      <c r="R196" s="110"/>
    </row>
    <row r="197" spans="3:61" x14ac:dyDescent="0.25">
      <c r="C197" s="380">
        <f t="shared" si="498"/>
        <v>0</v>
      </c>
      <c r="I197" s="409" t="e">
        <f t="shared" ca="1" si="499"/>
        <v>#NAME?</v>
      </c>
      <c r="K197" s="110">
        <f>'1 set'!K197</f>
        <v>0</v>
      </c>
      <c r="L197" s="110" t="str">
        <f>'1 set'!L197</f>
        <v/>
      </c>
      <c r="M197" s="110" t="str">
        <f>'1 set'!M197</f>
        <v/>
      </c>
      <c r="N197" s="110" t="str">
        <f>'1 set'!N197</f>
        <v/>
      </c>
      <c r="O197" s="110" t="str">
        <f>'1 set'!O197</f>
        <v/>
      </c>
      <c r="P197" s="110">
        <f ca="1">'1 set'!P197</f>
        <v>1</v>
      </c>
      <c r="Q197" s="110">
        <f ca="1">'1 set'!Q197</f>
        <v>1</v>
      </c>
      <c r="R197" s="110"/>
    </row>
    <row r="198" spans="3:61" x14ac:dyDescent="0.25">
      <c r="C198" s="380">
        <f t="shared" ref="C198:C261" si="689">IFERROR(_xlfn.NUMBERVALUE(L198),L198)</f>
        <v>0</v>
      </c>
      <c r="I198" s="409" t="e">
        <f t="shared" ref="I198:I261" ca="1" si="690">IF(OR($A$4=C198,$A$5=C198,$A$6=C198,$A$7=C198,$A$8=C198,$A$9=C198,$A$10=C198,$A$11=C198,$A$12=C198,$A$13=C198,$A$14=C198,$A$15=C198,$A$16=C198,$A$17=C198,$A$18=C198),1,2)</f>
        <v>#NAME?</v>
      </c>
      <c r="K198" s="110">
        <f>'1 set'!K198</f>
        <v>0</v>
      </c>
      <c r="L198" s="110" t="str">
        <f>'1 set'!L198</f>
        <v/>
      </c>
      <c r="M198" s="110" t="str">
        <f>'1 set'!M198</f>
        <v/>
      </c>
      <c r="N198" s="110" t="str">
        <f>'1 set'!N198</f>
        <v/>
      </c>
      <c r="O198" s="110" t="str">
        <f>'1 set'!O198</f>
        <v/>
      </c>
      <c r="P198" s="110">
        <f ca="1">'1 set'!P198</f>
        <v>1</v>
      </c>
      <c r="Q198" s="110">
        <f ca="1">'1 set'!Q198</f>
        <v>1</v>
      </c>
      <c r="R198" s="110"/>
    </row>
    <row r="199" spans="3:61" x14ac:dyDescent="0.25">
      <c r="C199" s="380">
        <f t="shared" si="689"/>
        <v>0</v>
      </c>
      <c r="I199" s="409" t="e">
        <f t="shared" ca="1" si="690"/>
        <v>#NAME?</v>
      </c>
      <c r="K199" s="110">
        <f>'1 set'!K199</f>
        <v>0</v>
      </c>
      <c r="L199" s="110" t="str">
        <f>'1 set'!L199</f>
        <v/>
      </c>
      <c r="M199" s="110" t="str">
        <f>'1 set'!M199</f>
        <v/>
      </c>
      <c r="N199" s="110" t="str">
        <f>'1 set'!N199</f>
        <v/>
      </c>
      <c r="O199" s="110" t="str">
        <f>'1 set'!O199</f>
        <v/>
      </c>
      <c r="P199" s="110">
        <f ca="1">'1 set'!P199</f>
        <v>1</v>
      </c>
      <c r="Q199" s="110">
        <f ca="1">'1 set'!Q199</f>
        <v>1</v>
      </c>
      <c r="R199" s="110"/>
    </row>
    <row r="200" spans="3:61" x14ac:dyDescent="0.25">
      <c r="C200" s="380">
        <f t="shared" si="689"/>
        <v>0</v>
      </c>
      <c r="I200" s="409" t="e">
        <f t="shared" ca="1" si="690"/>
        <v>#NAME?</v>
      </c>
      <c r="K200" s="110">
        <f>'1 set'!K200</f>
        <v>0</v>
      </c>
      <c r="L200" s="110" t="str">
        <f>'1 set'!L200</f>
        <v/>
      </c>
      <c r="M200" s="110" t="str">
        <f>'1 set'!M200</f>
        <v/>
      </c>
      <c r="N200" s="110" t="str">
        <f>'1 set'!N200</f>
        <v/>
      </c>
      <c r="O200" s="110" t="str">
        <f>'1 set'!O200</f>
        <v/>
      </c>
      <c r="P200" s="110">
        <f ca="1">'1 set'!P200</f>
        <v>1</v>
      </c>
      <c r="Q200" s="110">
        <f ca="1">'1 set'!Q200</f>
        <v>1</v>
      </c>
      <c r="R200" s="110"/>
    </row>
    <row r="201" spans="3:61" x14ac:dyDescent="0.25">
      <c r="C201" s="380">
        <f t="shared" si="689"/>
        <v>0</v>
      </c>
      <c r="I201" s="409" t="e">
        <f t="shared" ca="1" si="690"/>
        <v>#NAME?</v>
      </c>
      <c r="K201" s="110">
        <f>'1 set'!K201</f>
        <v>0</v>
      </c>
      <c r="L201" s="110" t="str">
        <f>'1 set'!L201</f>
        <v/>
      </c>
      <c r="M201" s="110" t="str">
        <f>'1 set'!M201</f>
        <v/>
      </c>
      <c r="N201" s="110" t="str">
        <f>'1 set'!N201</f>
        <v/>
      </c>
      <c r="O201" s="110" t="str">
        <f>'1 set'!O201</f>
        <v/>
      </c>
      <c r="P201" s="110">
        <f ca="1">'1 set'!P201</f>
        <v>1</v>
      </c>
      <c r="Q201" s="110">
        <f ca="1">'1 set'!Q201</f>
        <v>1</v>
      </c>
      <c r="R201" s="110"/>
    </row>
    <row r="202" spans="3:61" x14ac:dyDescent="0.25">
      <c r="C202" s="380">
        <f t="shared" si="689"/>
        <v>0</v>
      </c>
      <c r="I202" s="409" t="e">
        <f t="shared" ca="1" si="690"/>
        <v>#NAME?</v>
      </c>
      <c r="K202" s="110">
        <f>'1 set'!K202</f>
        <v>0</v>
      </c>
      <c r="L202" s="110" t="str">
        <f>'1 set'!L202</f>
        <v/>
      </c>
      <c r="M202" s="110" t="str">
        <f>'1 set'!M202</f>
        <v/>
      </c>
      <c r="N202" s="110" t="str">
        <f>'1 set'!N202</f>
        <v/>
      </c>
      <c r="O202" s="110" t="str">
        <f>'1 set'!O202</f>
        <v/>
      </c>
      <c r="P202" s="110">
        <f ca="1">'1 set'!P202</f>
        <v>1</v>
      </c>
      <c r="Q202" s="110">
        <f ca="1">'1 set'!Q202</f>
        <v>1</v>
      </c>
      <c r="R202" s="110"/>
    </row>
    <row r="203" spans="3:61" x14ac:dyDescent="0.25">
      <c r="C203" s="380">
        <f t="shared" si="689"/>
        <v>0</v>
      </c>
      <c r="I203" s="409" t="e">
        <f t="shared" ca="1" si="690"/>
        <v>#NAME?</v>
      </c>
      <c r="K203" s="110">
        <f>'1 set'!K203</f>
        <v>0</v>
      </c>
      <c r="L203" s="110" t="str">
        <f>'1 set'!L203</f>
        <v/>
      </c>
      <c r="M203" s="110" t="str">
        <f>'1 set'!M203</f>
        <v/>
      </c>
      <c r="N203" s="110" t="str">
        <f>'1 set'!N203</f>
        <v/>
      </c>
      <c r="O203" s="110" t="str">
        <f>'1 set'!O203</f>
        <v/>
      </c>
      <c r="P203" s="110">
        <f ca="1">'1 set'!P203</f>
        <v>1</v>
      </c>
      <c r="Q203" s="110">
        <f ca="1">'1 set'!Q203</f>
        <v>1</v>
      </c>
      <c r="R203" s="110"/>
    </row>
    <row r="204" spans="3:61" x14ac:dyDescent="0.25">
      <c r="C204" s="380">
        <f t="shared" si="689"/>
        <v>0</v>
      </c>
      <c r="I204" s="409" t="e">
        <f t="shared" ca="1" si="690"/>
        <v>#NAME?</v>
      </c>
      <c r="K204" s="110">
        <f>'1 set'!K204</f>
        <v>0</v>
      </c>
      <c r="L204" s="110" t="str">
        <f>'1 set'!L204</f>
        <v/>
      </c>
      <c r="M204" s="110" t="str">
        <f>'1 set'!M204</f>
        <v/>
      </c>
      <c r="N204" s="110" t="str">
        <f>'1 set'!N204</f>
        <v/>
      </c>
      <c r="O204" s="110" t="str">
        <f>'1 set'!O204</f>
        <v/>
      </c>
      <c r="P204" s="110">
        <f ca="1">'1 set'!P204</f>
        <v>1</v>
      </c>
      <c r="Q204" s="110">
        <f ca="1">'1 set'!Q204</f>
        <v>1</v>
      </c>
      <c r="R204" s="110"/>
    </row>
    <row r="205" spans="3:61" x14ac:dyDescent="0.25">
      <c r="C205" s="380">
        <f t="shared" si="689"/>
        <v>0</v>
      </c>
      <c r="I205" s="409" t="e">
        <f t="shared" ca="1" si="690"/>
        <v>#NAME?</v>
      </c>
      <c r="K205" s="110">
        <f>'1 set'!K205</f>
        <v>0</v>
      </c>
      <c r="L205" s="110" t="str">
        <f>'1 set'!L205</f>
        <v/>
      </c>
      <c r="M205" s="110" t="str">
        <f>'1 set'!M205</f>
        <v/>
      </c>
      <c r="N205" s="110" t="str">
        <f>'1 set'!N205</f>
        <v/>
      </c>
      <c r="O205" s="110" t="str">
        <f>'1 set'!O205</f>
        <v/>
      </c>
      <c r="P205" s="110">
        <f ca="1">'1 set'!P205</f>
        <v>1</v>
      </c>
      <c r="Q205" s="110">
        <f ca="1">'1 set'!Q205</f>
        <v>1</v>
      </c>
      <c r="R205" s="110"/>
    </row>
    <row r="206" spans="3:61" x14ac:dyDescent="0.25">
      <c r="C206" s="380">
        <f t="shared" si="689"/>
        <v>0</v>
      </c>
      <c r="I206" s="409" t="e">
        <f t="shared" ca="1" si="690"/>
        <v>#NAME?</v>
      </c>
      <c r="K206" s="110">
        <f>'1 set'!K206</f>
        <v>0</v>
      </c>
      <c r="L206" s="110" t="str">
        <f>'1 set'!L206</f>
        <v/>
      </c>
      <c r="M206" s="110" t="str">
        <f>'1 set'!M206</f>
        <v/>
      </c>
      <c r="N206" s="110" t="str">
        <f>'1 set'!N206</f>
        <v/>
      </c>
      <c r="O206" s="110" t="str">
        <f>'1 set'!O206</f>
        <v/>
      </c>
      <c r="P206" s="110">
        <f ca="1">'1 set'!P206</f>
        <v>1</v>
      </c>
      <c r="Q206" s="110">
        <f ca="1">'1 set'!Q206</f>
        <v>1</v>
      </c>
      <c r="R206" s="110"/>
    </row>
    <row r="207" spans="3:61" x14ac:dyDescent="0.25">
      <c r="C207" s="380">
        <f t="shared" si="689"/>
        <v>0</v>
      </c>
      <c r="I207" s="409" t="e">
        <f t="shared" ca="1" si="690"/>
        <v>#NAME?</v>
      </c>
      <c r="K207" s="110">
        <f>'1 set'!K207</f>
        <v>0</v>
      </c>
      <c r="L207" s="110" t="str">
        <f>'1 set'!L207</f>
        <v/>
      </c>
      <c r="M207" s="110" t="str">
        <f>'1 set'!M207</f>
        <v/>
      </c>
      <c r="N207" s="110" t="str">
        <f>'1 set'!N207</f>
        <v/>
      </c>
      <c r="O207" s="110" t="str">
        <f>'1 set'!O207</f>
        <v/>
      </c>
      <c r="P207" s="110">
        <f ca="1">'1 set'!P207</f>
        <v>1</v>
      </c>
      <c r="Q207" s="110">
        <f ca="1">'1 set'!Q207</f>
        <v>1</v>
      </c>
      <c r="R207" s="110"/>
    </row>
    <row r="208" spans="3:61" x14ac:dyDescent="0.25">
      <c r="C208" s="380">
        <f t="shared" si="689"/>
        <v>0</v>
      </c>
      <c r="I208" s="409" t="e">
        <f t="shared" ca="1" si="690"/>
        <v>#NAME?</v>
      </c>
      <c r="K208" s="110">
        <f>'1 set'!K208</f>
        <v>0</v>
      </c>
      <c r="L208" s="110" t="str">
        <f>'1 set'!L208</f>
        <v/>
      </c>
      <c r="M208" s="110" t="str">
        <f>'1 set'!M208</f>
        <v/>
      </c>
      <c r="N208" s="110" t="str">
        <f>'1 set'!N208</f>
        <v/>
      </c>
      <c r="O208" s="110" t="str">
        <f>'1 set'!O208</f>
        <v/>
      </c>
      <c r="P208" s="110">
        <f ca="1">'1 set'!P208</f>
        <v>1</v>
      </c>
      <c r="Q208" s="110">
        <f ca="1">'1 set'!Q208</f>
        <v>1</v>
      </c>
      <c r="R208" s="110"/>
    </row>
    <row r="209" spans="3:18" x14ac:dyDescent="0.25">
      <c r="C209" s="380">
        <f t="shared" si="689"/>
        <v>0</v>
      </c>
      <c r="I209" s="409" t="e">
        <f t="shared" ca="1" si="690"/>
        <v>#NAME?</v>
      </c>
      <c r="K209" s="110">
        <f>'1 set'!K209</f>
        <v>0</v>
      </c>
      <c r="L209" s="110" t="str">
        <f>'1 set'!L209</f>
        <v/>
      </c>
      <c r="M209" s="110" t="str">
        <f>'1 set'!M209</f>
        <v/>
      </c>
      <c r="N209" s="110" t="str">
        <f>'1 set'!N209</f>
        <v/>
      </c>
      <c r="O209" s="110" t="str">
        <f>'1 set'!O209</f>
        <v/>
      </c>
      <c r="P209" s="110">
        <f ca="1">'1 set'!P209</f>
        <v>1</v>
      </c>
      <c r="Q209" s="110">
        <f ca="1">'1 set'!Q209</f>
        <v>1</v>
      </c>
      <c r="R209" s="110"/>
    </row>
    <row r="210" spans="3:18" x14ac:dyDescent="0.25">
      <c r="C210" s="380">
        <f t="shared" si="689"/>
        <v>0</v>
      </c>
      <c r="I210" s="409" t="e">
        <f t="shared" ca="1" si="690"/>
        <v>#NAME?</v>
      </c>
      <c r="K210" s="110">
        <f>'1 set'!K210</f>
        <v>0</v>
      </c>
      <c r="L210" s="110" t="str">
        <f>'1 set'!L210</f>
        <v/>
      </c>
      <c r="M210" s="110" t="str">
        <f>'1 set'!M210</f>
        <v/>
      </c>
      <c r="N210" s="110" t="str">
        <f>'1 set'!N210</f>
        <v/>
      </c>
      <c r="O210" s="110" t="str">
        <f>'1 set'!O210</f>
        <v/>
      </c>
      <c r="P210" s="110">
        <f ca="1">'1 set'!P210</f>
        <v>1</v>
      </c>
      <c r="Q210" s="110">
        <f ca="1">'1 set'!Q210</f>
        <v>1</v>
      </c>
      <c r="R210" s="110"/>
    </row>
    <row r="211" spans="3:18" x14ac:dyDescent="0.25">
      <c r="C211" s="380">
        <f t="shared" si="689"/>
        <v>0</v>
      </c>
      <c r="I211" s="409" t="e">
        <f t="shared" ca="1" si="690"/>
        <v>#NAME?</v>
      </c>
      <c r="K211" s="110">
        <f>'1 set'!K211</f>
        <v>0</v>
      </c>
      <c r="L211" s="110" t="str">
        <f>'1 set'!L211</f>
        <v/>
      </c>
      <c r="M211" s="110" t="str">
        <f>'1 set'!M211</f>
        <v/>
      </c>
      <c r="N211" s="110" t="str">
        <f>'1 set'!N211</f>
        <v/>
      </c>
      <c r="O211" s="110" t="str">
        <f>'1 set'!O211</f>
        <v/>
      </c>
      <c r="P211" s="110">
        <f ca="1">'1 set'!P211</f>
        <v>1</v>
      </c>
      <c r="Q211" s="110">
        <f ca="1">'1 set'!Q211</f>
        <v>1</v>
      </c>
      <c r="R211" s="110"/>
    </row>
    <row r="212" spans="3:18" x14ac:dyDescent="0.25">
      <c r="C212" s="380">
        <f t="shared" si="689"/>
        <v>0</v>
      </c>
      <c r="I212" s="409" t="e">
        <f t="shared" ca="1" si="690"/>
        <v>#NAME?</v>
      </c>
      <c r="K212" s="110">
        <f>'1 set'!K212</f>
        <v>0</v>
      </c>
      <c r="L212" s="110" t="str">
        <f>'1 set'!L212</f>
        <v/>
      </c>
      <c r="M212" s="110" t="str">
        <f>'1 set'!M212</f>
        <v/>
      </c>
      <c r="N212" s="110" t="str">
        <f>'1 set'!N212</f>
        <v/>
      </c>
      <c r="O212" s="110" t="str">
        <f>'1 set'!O212</f>
        <v/>
      </c>
      <c r="P212" s="110">
        <f ca="1">'1 set'!P212</f>
        <v>1</v>
      </c>
      <c r="Q212" s="110">
        <f ca="1">'1 set'!Q212</f>
        <v>1</v>
      </c>
      <c r="R212" s="110"/>
    </row>
    <row r="213" spans="3:18" x14ac:dyDescent="0.25">
      <c r="C213" s="380">
        <f t="shared" si="689"/>
        <v>0</v>
      </c>
      <c r="I213" s="409" t="e">
        <f t="shared" ca="1" si="690"/>
        <v>#NAME?</v>
      </c>
      <c r="K213" s="110">
        <f>'1 set'!K213</f>
        <v>0</v>
      </c>
      <c r="L213" s="110" t="str">
        <f>'1 set'!L213</f>
        <v/>
      </c>
      <c r="M213" s="110" t="str">
        <f>'1 set'!M213</f>
        <v/>
      </c>
      <c r="N213" s="110" t="str">
        <f>'1 set'!N213</f>
        <v/>
      </c>
      <c r="O213" s="110" t="str">
        <f>'1 set'!O213</f>
        <v/>
      </c>
      <c r="P213" s="110">
        <f ca="1">'1 set'!P213</f>
        <v>1</v>
      </c>
      <c r="Q213" s="110">
        <f ca="1">'1 set'!Q213</f>
        <v>1</v>
      </c>
      <c r="R213" s="110"/>
    </row>
    <row r="214" spans="3:18" x14ac:dyDescent="0.25">
      <c r="C214" s="380">
        <f t="shared" si="689"/>
        <v>0</v>
      </c>
      <c r="I214" s="409" t="e">
        <f t="shared" ca="1" si="690"/>
        <v>#NAME?</v>
      </c>
      <c r="K214" s="110">
        <f>'1 set'!K214</f>
        <v>0</v>
      </c>
      <c r="L214" s="110" t="str">
        <f>'1 set'!L214</f>
        <v/>
      </c>
      <c r="M214" s="110" t="str">
        <f>'1 set'!M214</f>
        <v/>
      </c>
      <c r="N214" s="110" t="str">
        <f>'1 set'!N214</f>
        <v/>
      </c>
      <c r="O214" s="110" t="str">
        <f>'1 set'!O214</f>
        <v/>
      </c>
      <c r="P214" s="110">
        <f ca="1">'1 set'!P214</f>
        <v>1</v>
      </c>
      <c r="Q214" s="110">
        <f ca="1">'1 set'!Q214</f>
        <v>1</v>
      </c>
      <c r="R214" s="110"/>
    </row>
    <row r="215" spans="3:18" x14ac:dyDescent="0.25">
      <c r="C215" s="380">
        <f t="shared" si="689"/>
        <v>0</v>
      </c>
      <c r="I215" s="409" t="e">
        <f t="shared" ca="1" si="690"/>
        <v>#NAME?</v>
      </c>
      <c r="K215" s="110">
        <f>'1 set'!K215</f>
        <v>0</v>
      </c>
      <c r="L215" s="110" t="str">
        <f>'1 set'!L215</f>
        <v/>
      </c>
      <c r="M215" s="110" t="str">
        <f>'1 set'!M215</f>
        <v/>
      </c>
      <c r="N215" s="110" t="str">
        <f>'1 set'!N215</f>
        <v/>
      </c>
      <c r="O215" s="110" t="str">
        <f>'1 set'!O215</f>
        <v/>
      </c>
      <c r="P215" s="110">
        <f ca="1">'1 set'!P215</f>
        <v>1</v>
      </c>
      <c r="Q215" s="110">
        <f ca="1">'1 set'!Q215</f>
        <v>1</v>
      </c>
      <c r="R215" s="110"/>
    </row>
    <row r="216" spans="3:18" x14ac:dyDescent="0.25">
      <c r="C216" s="380">
        <f t="shared" si="689"/>
        <v>0</v>
      </c>
      <c r="I216" s="409" t="e">
        <f t="shared" ca="1" si="690"/>
        <v>#NAME?</v>
      </c>
      <c r="K216" s="110">
        <f>'1 set'!K216</f>
        <v>0</v>
      </c>
      <c r="L216" s="110" t="str">
        <f>'1 set'!L216</f>
        <v/>
      </c>
      <c r="M216" s="110" t="str">
        <f>'1 set'!M216</f>
        <v/>
      </c>
      <c r="N216" s="110" t="str">
        <f>'1 set'!N216</f>
        <v/>
      </c>
      <c r="O216" s="110" t="str">
        <f>'1 set'!O216</f>
        <v/>
      </c>
      <c r="P216" s="110">
        <f ca="1">'1 set'!P216</f>
        <v>1</v>
      </c>
      <c r="Q216" s="110">
        <f ca="1">'1 set'!Q216</f>
        <v>1</v>
      </c>
      <c r="R216" s="110"/>
    </row>
    <row r="217" spans="3:18" x14ac:dyDescent="0.25">
      <c r="C217" s="380">
        <f t="shared" si="689"/>
        <v>0</v>
      </c>
      <c r="I217" s="409" t="e">
        <f t="shared" ca="1" si="690"/>
        <v>#NAME?</v>
      </c>
      <c r="K217" s="110">
        <f>'1 set'!K217</f>
        <v>0</v>
      </c>
      <c r="L217" s="110" t="str">
        <f>'1 set'!L217</f>
        <v/>
      </c>
      <c r="M217" s="110" t="str">
        <f>'1 set'!M217</f>
        <v/>
      </c>
      <c r="N217" s="110" t="str">
        <f>'1 set'!N217</f>
        <v/>
      </c>
      <c r="O217" s="110" t="str">
        <f>'1 set'!O217</f>
        <v/>
      </c>
      <c r="P217" s="110">
        <f ca="1">'1 set'!P217</f>
        <v>1</v>
      </c>
      <c r="Q217" s="110">
        <f ca="1">'1 set'!Q217</f>
        <v>1</v>
      </c>
      <c r="R217" s="110"/>
    </row>
    <row r="218" spans="3:18" x14ac:dyDescent="0.25">
      <c r="C218" s="380">
        <f t="shared" si="689"/>
        <v>0</v>
      </c>
      <c r="I218" s="409" t="e">
        <f t="shared" ca="1" si="690"/>
        <v>#NAME?</v>
      </c>
      <c r="K218" s="110">
        <f>'1 set'!K218</f>
        <v>0</v>
      </c>
      <c r="L218" s="110" t="str">
        <f>'1 set'!L218</f>
        <v/>
      </c>
      <c r="M218" s="110" t="str">
        <f>'1 set'!M218</f>
        <v/>
      </c>
      <c r="N218" s="110" t="str">
        <f>'1 set'!N218</f>
        <v/>
      </c>
      <c r="O218" s="110" t="str">
        <f>'1 set'!O218</f>
        <v/>
      </c>
      <c r="P218" s="110">
        <f ca="1">'1 set'!P218</f>
        <v>1</v>
      </c>
      <c r="Q218" s="110">
        <f ca="1">'1 set'!Q218</f>
        <v>1</v>
      </c>
      <c r="R218" s="110"/>
    </row>
    <row r="219" spans="3:18" x14ac:dyDescent="0.25">
      <c r="C219" s="380">
        <f t="shared" si="689"/>
        <v>0</v>
      </c>
      <c r="I219" s="409" t="e">
        <f t="shared" ca="1" si="690"/>
        <v>#NAME?</v>
      </c>
      <c r="K219" s="110">
        <f>'1 set'!K219</f>
        <v>0</v>
      </c>
      <c r="L219" s="110" t="str">
        <f>'1 set'!L219</f>
        <v/>
      </c>
      <c r="M219" s="110" t="str">
        <f>'1 set'!M219</f>
        <v/>
      </c>
      <c r="N219" s="110" t="str">
        <f>'1 set'!N219</f>
        <v/>
      </c>
      <c r="O219" s="110" t="str">
        <f>'1 set'!O219</f>
        <v/>
      </c>
      <c r="P219" s="110">
        <f ca="1">'1 set'!P219</f>
        <v>1</v>
      </c>
      <c r="Q219" s="110">
        <f ca="1">'1 set'!Q219</f>
        <v>1</v>
      </c>
      <c r="R219" s="110"/>
    </row>
    <row r="220" spans="3:18" x14ac:dyDescent="0.25">
      <c r="C220" s="380">
        <f t="shared" si="689"/>
        <v>0</v>
      </c>
      <c r="I220" s="409" t="e">
        <f t="shared" ca="1" si="690"/>
        <v>#NAME?</v>
      </c>
      <c r="K220" s="110">
        <f>'1 set'!K220</f>
        <v>0</v>
      </c>
      <c r="L220" s="110" t="str">
        <f>'1 set'!L220</f>
        <v/>
      </c>
      <c r="M220" s="110" t="str">
        <f>'1 set'!M220</f>
        <v/>
      </c>
      <c r="N220" s="110" t="str">
        <f>'1 set'!N220</f>
        <v/>
      </c>
      <c r="O220" s="110" t="str">
        <f>'1 set'!O220</f>
        <v/>
      </c>
      <c r="P220" s="110">
        <f ca="1">'1 set'!P220</f>
        <v>1</v>
      </c>
      <c r="Q220" s="110">
        <f ca="1">'1 set'!Q220</f>
        <v>1</v>
      </c>
      <c r="R220" s="110"/>
    </row>
    <row r="221" spans="3:18" x14ac:dyDescent="0.25">
      <c r="C221" s="380">
        <f t="shared" si="689"/>
        <v>0</v>
      </c>
      <c r="I221" s="409" t="e">
        <f t="shared" ca="1" si="690"/>
        <v>#NAME?</v>
      </c>
      <c r="K221" s="110">
        <f>'1 set'!K221</f>
        <v>0</v>
      </c>
      <c r="L221" s="110" t="str">
        <f>'1 set'!L221</f>
        <v/>
      </c>
      <c r="M221" s="110" t="str">
        <f>'1 set'!M221</f>
        <v/>
      </c>
      <c r="N221" s="110" t="str">
        <f>'1 set'!N221</f>
        <v/>
      </c>
      <c r="O221" s="110" t="str">
        <f>'1 set'!O221</f>
        <v/>
      </c>
      <c r="P221" s="110">
        <f ca="1">'1 set'!P221</f>
        <v>1</v>
      </c>
      <c r="Q221" s="110">
        <f ca="1">'1 set'!Q221</f>
        <v>1</v>
      </c>
      <c r="R221" s="110"/>
    </row>
    <row r="222" spans="3:18" x14ac:dyDescent="0.25">
      <c r="C222" s="380">
        <f t="shared" si="689"/>
        <v>0</v>
      </c>
      <c r="I222" s="409" t="e">
        <f t="shared" ca="1" si="690"/>
        <v>#NAME?</v>
      </c>
      <c r="K222" s="110">
        <f>'1 set'!K222</f>
        <v>0</v>
      </c>
      <c r="L222" s="110" t="str">
        <f>'1 set'!L222</f>
        <v/>
      </c>
      <c r="M222" s="110" t="str">
        <f>'1 set'!M222</f>
        <v/>
      </c>
      <c r="N222" s="110" t="str">
        <f>'1 set'!N222</f>
        <v/>
      </c>
      <c r="O222" s="110" t="str">
        <f>'1 set'!O222</f>
        <v/>
      </c>
      <c r="P222" s="110">
        <f ca="1">'1 set'!P222</f>
        <v>1</v>
      </c>
      <c r="Q222" s="110">
        <f ca="1">'1 set'!Q222</f>
        <v>1</v>
      </c>
      <c r="R222" s="110"/>
    </row>
    <row r="223" spans="3:18" x14ac:dyDescent="0.25">
      <c r="C223" s="380">
        <f t="shared" si="689"/>
        <v>0</v>
      </c>
      <c r="I223" s="409" t="e">
        <f t="shared" ca="1" si="690"/>
        <v>#NAME?</v>
      </c>
      <c r="K223" s="110">
        <f>'1 set'!K223</f>
        <v>0</v>
      </c>
      <c r="L223" s="110" t="str">
        <f>'1 set'!L223</f>
        <v/>
      </c>
      <c r="M223" s="110" t="str">
        <f>'1 set'!M223</f>
        <v/>
      </c>
      <c r="N223" s="110" t="str">
        <f>'1 set'!N223</f>
        <v/>
      </c>
      <c r="O223" s="110" t="str">
        <f>'1 set'!O223</f>
        <v/>
      </c>
      <c r="P223" s="110">
        <f ca="1">'1 set'!P223</f>
        <v>1</v>
      </c>
      <c r="Q223" s="110">
        <f ca="1">'1 set'!Q223</f>
        <v>1</v>
      </c>
      <c r="R223" s="110"/>
    </row>
    <row r="224" spans="3:18" x14ac:dyDescent="0.25">
      <c r="C224" s="380">
        <f t="shared" si="689"/>
        <v>0</v>
      </c>
      <c r="I224" s="409" t="e">
        <f t="shared" ca="1" si="690"/>
        <v>#NAME?</v>
      </c>
      <c r="K224" s="110">
        <f>'1 set'!K224</f>
        <v>0</v>
      </c>
      <c r="L224" s="110" t="str">
        <f>'1 set'!L224</f>
        <v/>
      </c>
      <c r="M224" s="110" t="str">
        <f>'1 set'!M224</f>
        <v/>
      </c>
      <c r="N224" s="110" t="str">
        <f>'1 set'!N224</f>
        <v/>
      </c>
      <c r="O224" s="110" t="str">
        <f>'1 set'!O224</f>
        <v/>
      </c>
      <c r="P224" s="110">
        <f ca="1">'1 set'!P224</f>
        <v>1</v>
      </c>
      <c r="Q224" s="110">
        <f ca="1">'1 set'!Q224</f>
        <v>1</v>
      </c>
      <c r="R224" s="110"/>
    </row>
    <row r="225" spans="3:18" x14ac:dyDescent="0.25">
      <c r="C225" s="380">
        <f t="shared" si="689"/>
        <v>0</v>
      </c>
      <c r="I225" s="409" t="e">
        <f t="shared" ca="1" si="690"/>
        <v>#NAME?</v>
      </c>
      <c r="K225" s="110">
        <f>'1 set'!K225</f>
        <v>0</v>
      </c>
      <c r="L225" s="110" t="str">
        <f>'1 set'!L225</f>
        <v/>
      </c>
      <c r="M225" s="110" t="str">
        <f>'1 set'!M225</f>
        <v/>
      </c>
      <c r="N225" s="110" t="str">
        <f>'1 set'!N225</f>
        <v/>
      </c>
      <c r="O225" s="110" t="str">
        <f>'1 set'!O225</f>
        <v/>
      </c>
      <c r="P225" s="110">
        <f ca="1">'1 set'!P225</f>
        <v>1</v>
      </c>
      <c r="Q225" s="110">
        <f ca="1">'1 set'!Q225</f>
        <v>1</v>
      </c>
      <c r="R225" s="110"/>
    </row>
    <row r="226" spans="3:18" x14ac:dyDescent="0.25">
      <c r="C226" s="380">
        <f t="shared" si="689"/>
        <v>0</v>
      </c>
      <c r="I226" s="409" t="e">
        <f t="shared" ca="1" si="690"/>
        <v>#NAME?</v>
      </c>
      <c r="K226" s="110">
        <f>'1 set'!K226</f>
        <v>0</v>
      </c>
      <c r="L226" s="110" t="str">
        <f>'1 set'!L226</f>
        <v/>
      </c>
      <c r="M226" s="110" t="str">
        <f>'1 set'!M226</f>
        <v/>
      </c>
      <c r="N226" s="110" t="str">
        <f>'1 set'!N226</f>
        <v/>
      </c>
      <c r="O226" s="110" t="str">
        <f>'1 set'!O226</f>
        <v/>
      </c>
      <c r="P226" s="110">
        <f ca="1">'1 set'!P226</f>
        <v>1</v>
      </c>
      <c r="Q226" s="110">
        <f ca="1">'1 set'!Q226</f>
        <v>1</v>
      </c>
      <c r="R226" s="110"/>
    </row>
    <row r="227" spans="3:18" x14ac:dyDescent="0.25">
      <c r="C227" s="380">
        <f t="shared" si="689"/>
        <v>0</v>
      </c>
      <c r="I227" s="409" t="e">
        <f t="shared" ca="1" si="690"/>
        <v>#NAME?</v>
      </c>
      <c r="K227" s="110">
        <f>'1 set'!K227</f>
        <v>0</v>
      </c>
      <c r="L227" s="110" t="str">
        <f>'1 set'!L227</f>
        <v/>
      </c>
      <c r="M227" s="110" t="str">
        <f>'1 set'!M227</f>
        <v/>
      </c>
      <c r="N227" s="110" t="str">
        <f>'1 set'!N227</f>
        <v/>
      </c>
      <c r="O227" s="110" t="str">
        <f>'1 set'!O227</f>
        <v/>
      </c>
      <c r="P227" s="110">
        <f ca="1">'1 set'!P227</f>
        <v>1</v>
      </c>
      <c r="Q227" s="110">
        <f ca="1">'1 set'!Q227</f>
        <v>1</v>
      </c>
      <c r="R227" s="110"/>
    </row>
    <row r="228" spans="3:18" x14ac:dyDescent="0.25">
      <c r="C228" s="380">
        <f t="shared" si="689"/>
        <v>0</v>
      </c>
      <c r="I228" s="409" t="e">
        <f t="shared" ca="1" si="690"/>
        <v>#NAME?</v>
      </c>
      <c r="K228" s="110">
        <f>'1 set'!K228</f>
        <v>0</v>
      </c>
      <c r="L228" s="110" t="str">
        <f>'1 set'!L228</f>
        <v/>
      </c>
      <c r="M228" s="110" t="str">
        <f>'1 set'!M228</f>
        <v/>
      </c>
      <c r="N228" s="110" t="str">
        <f>'1 set'!N228</f>
        <v/>
      </c>
      <c r="O228" s="110" t="str">
        <f>'1 set'!O228</f>
        <v/>
      </c>
      <c r="P228" s="110">
        <f ca="1">'1 set'!P228</f>
        <v>1</v>
      </c>
      <c r="Q228" s="110">
        <f ca="1">'1 set'!Q228</f>
        <v>1</v>
      </c>
      <c r="R228" s="110"/>
    </row>
    <row r="229" spans="3:18" x14ac:dyDescent="0.25">
      <c r="C229" s="380">
        <f t="shared" si="689"/>
        <v>0</v>
      </c>
      <c r="I229" s="409" t="e">
        <f t="shared" ca="1" si="690"/>
        <v>#NAME?</v>
      </c>
      <c r="K229" s="110">
        <f>'1 set'!K229</f>
        <v>0</v>
      </c>
      <c r="L229" s="110" t="str">
        <f>'1 set'!L229</f>
        <v/>
      </c>
      <c r="M229" s="110" t="str">
        <f>'1 set'!M229</f>
        <v/>
      </c>
      <c r="N229" s="110" t="str">
        <f>'1 set'!N229</f>
        <v/>
      </c>
      <c r="O229" s="110" t="str">
        <f>'1 set'!O229</f>
        <v/>
      </c>
      <c r="P229" s="110">
        <f ca="1">'1 set'!P229</f>
        <v>1</v>
      </c>
      <c r="Q229" s="110">
        <f ca="1">'1 set'!Q229</f>
        <v>1</v>
      </c>
      <c r="R229" s="110"/>
    </row>
    <row r="230" spans="3:18" x14ac:dyDescent="0.25">
      <c r="C230" s="380">
        <f t="shared" si="689"/>
        <v>0</v>
      </c>
      <c r="I230" s="409" t="e">
        <f t="shared" ca="1" si="690"/>
        <v>#NAME?</v>
      </c>
      <c r="K230" s="110">
        <f>'1 set'!K230</f>
        <v>0</v>
      </c>
      <c r="L230" s="110" t="str">
        <f>'1 set'!L230</f>
        <v/>
      </c>
      <c r="M230" s="110" t="str">
        <f>'1 set'!M230</f>
        <v/>
      </c>
      <c r="N230" s="110" t="str">
        <f>'1 set'!N230</f>
        <v/>
      </c>
      <c r="O230" s="110" t="str">
        <f>'1 set'!O230</f>
        <v/>
      </c>
      <c r="P230" s="110">
        <f ca="1">'1 set'!P230</f>
        <v>1</v>
      </c>
      <c r="Q230" s="110">
        <f ca="1">'1 set'!Q230</f>
        <v>1</v>
      </c>
      <c r="R230" s="110"/>
    </row>
    <row r="231" spans="3:18" x14ac:dyDescent="0.25">
      <c r="C231" s="380">
        <f t="shared" si="689"/>
        <v>0</v>
      </c>
      <c r="I231" s="409" t="e">
        <f t="shared" ca="1" si="690"/>
        <v>#NAME?</v>
      </c>
      <c r="K231" s="110">
        <f>'1 set'!K231</f>
        <v>0</v>
      </c>
      <c r="L231" s="110" t="str">
        <f>'1 set'!L231</f>
        <v/>
      </c>
      <c r="M231" s="110" t="str">
        <f>'1 set'!M231</f>
        <v/>
      </c>
      <c r="N231" s="110" t="str">
        <f>'1 set'!N231</f>
        <v/>
      </c>
      <c r="O231" s="110" t="str">
        <f>'1 set'!O231</f>
        <v/>
      </c>
      <c r="P231" s="110">
        <f ca="1">'1 set'!P231</f>
        <v>1</v>
      </c>
      <c r="Q231" s="110">
        <f ca="1">'1 set'!Q231</f>
        <v>1</v>
      </c>
      <c r="R231" s="110"/>
    </row>
    <row r="232" spans="3:18" x14ac:dyDescent="0.25">
      <c r="C232" s="380">
        <f t="shared" si="689"/>
        <v>0</v>
      </c>
      <c r="I232" s="409" t="e">
        <f t="shared" ca="1" si="690"/>
        <v>#NAME?</v>
      </c>
      <c r="K232" s="110">
        <f>'1 set'!K232</f>
        <v>0</v>
      </c>
      <c r="L232" s="110" t="str">
        <f>'1 set'!L232</f>
        <v/>
      </c>
      <c r="M232" s="110" t="str">
        <f>'1 set'!M232</f>
        <v/>
      </c>
      <c r="N232" s="110" t="str">
        <f>'1 set'!N232</f>
        <v/>
      </c>
      <c r="O232" s="110" t="str">
        <f>'1 set'!O232</f>
        <v/>
      </c>
      <c r="P232" s="110">
        <f ca="1">'1 set'!P232</f>
        <v>1</v>
      </c>
      <c r="Q232" s="110">
        <f ca="1">'1 set'!Q232</f>
        <v>1</v>
      </c>
      <c r="R232" s="110"/>
    </row>
    <row r="233" spans="3:18" x14ac:dyDescent="0.25">
      <c r="C233" s="380">
        <f t="shared" si="689"/>
        <v>0</v>
      </c>
      <c r="I233" s="409" t="e">
        <f t="shared" ca="1" si="690"/>
        <v>#NAME?</v>
      </c>
      <c r="K233" s="110">
        <f>'1 set'!K233</f>
        <v>0</v>
      </c>
      <c r="L233" s="110" t="str">
        <f>'1 set'!L233</f>
        <v/>
      </c>
      <c r="M233" s="110" t="str">
        <f>'1 set'!M233</f>
        <v/>
      </c>
      <c r="N233" s="110" t="str">
        <f>'1 set'!N233</f>
        <v/>
      </c>
      <c r="O233" s="110" t="str">
        <f>'1 set'!O233</f>
        <v/>
      </c>
      <c r="P233" s="110">
        <f ca="1">'1 set'!P233</f>
        <v>1</v>
      </c>
      <c r="Q233" s="110">
        <f ca="1">'1 set'!Q233</f>
        <v>1</v>
      </c>
      <c r="R233" s="110"/>
    </row>
    <row r="234" spans="3:18" x14ac:dyDescent="0.25">
      <c r="C234" s="380">
        <f t="shared" si="689"/>
        <v>0</v>
      </c>
      <c r="I234" s="409" t="e">
        <f t="shared" ca="1" si="690"/>
        <v>#NAME?</v>
      </c>
      <c r="K234" s="110">
        <f>'1 set'!K234</f>
        <v>0</v>
      </c>
      <c r="L234" s="110" t="str">
        <f>'1 set'!L234</f>
        <v/>
      </c>
      <c r="M234" s="110" t="str">
        <f>'1 set'!M234</f>
        <v/>
      </c>
      <c r="N234" s="110" t="str">
        <f>'1 set'!N234</f>
        <v/>
      </c>
      <c r="O234" s="110" t="str">
        <f>'1 set'!O234</f>
        <v/>
      </c>
      <c r="P234" s="110">
        <f ca="1">'1 set'!P234</f>
        <v>1</v>
      </c>
      <c r="Q234" s="110">
        <f ca="1">'1 set'!Q234</f>
        <v>1</v>
      </c>
      <c r="R234" s="110"/>
    </row>
    <row r="235" spans="3:18" x14ac:dyDescent="0.25">
      <c r="C235" s="380">
        <f t="shared" si="689"/>
        <v>0</v>
      </c>
      <c r="I235" s="409" t="e">
        <f t="shared" ca="1" si="690"/>
        <v>#NAME?</v>
      </c>
      <c r="K235" s="110">
        <f>'1 set'!K235</f>
        <v>0</v>
      </c>
      <c r="L235" s="110" t="str">
        <f>'1 set'!L235</f>
        <v/>
      </c>
      <c r="M235" s="110" t="str">
        <f>'1 set'!M235</f>
        <v/>
      </c>
      <c r="N235" s="110" t="str">
        <f>'1 set'!N235</f>
        <v/>
      </c>
      <c r="O235" s="110" t="str">
        <f>'1 set'!O235</f>
        <v/>
      </c>
      <c r="P235" s="110">
        <f ca="1">'1 set'!P235</f>
        <v>1</v>
      </c>
      <c r="Q235" s="110">
        <f ca="1">'1 set'!Q235</f>
        <v>1</v>
      </c>
      <c r="R235" s="110"/>
    </row>
    <row r="236" spans="3:18" x14ac:dyDescent="0.25">
      <c r="C236" s="380">
        <f t="shared" si="689"/>
        <v>0</v>
      </c>
      <c r="I236" s="409" t="e">
        <f t="shared" ca="1" si="690"/>
        <v>#NAME?</v>
      </c>
      <c r="K236" s="110">
        <f>'1 set'!K236</f>
        <v>0</v>
      </c>
      <c r="L236" s="110" t="str">
        <f>'1 set'!L236</f>
        <v/>
      </c>
      <c r="M236" s="110" t="str">
        <f>'1 set'!M236</f>
        <v/>
      </c>
      <c r="N236" s="110" t="str">
        <f>'1 set'!N236</f>
        <v/>
      </c>
      <c r="O236" s="110" t="str">
        <f>'1 set'!O236</f>
        <v/>
      </c>
      <c r="P236" s="110">
        <f ca="1">'1 set'!P236</f>
        <v>1</v>
      </c>
      <c r="Q236" s="110">
        <f ca="1">'1 set'!Q236</f>
        <v>1</v>
      </c>
      <c r="R236" s="110"/>
    </row>
    <row r="237" spans="3:18" x14ac:dyDescent="0.25">
      <c r="C237" s="380">
        <f t="shared" si="689"/>
        <v>0</v>
      </c>
      <c r="I237" s="409" t="e">
        <f t="shared" ca="1" si="690"/>
        <v>#NAME?</v>
      </c>
      <c r="K237" s="110">
        <f>'1 set'!K237</f>
        <v>0</v>
      </c>
      <c r="L237" s="110" t="str">
        <f>'1 set'!L237</f>
        <v/>
      </c>
      <c r="M237" s="110" t="str">
        <f>'1 set'!M237</f>
        <v/>
      </c>
      <c r="N237" s="110" t="str">
        <f>'1 set'!N237</f>
        <v/>
      </c>
      <c r="O237" s="110" t="str">
        <f>'1 set'!O237</f>
        <v/>
      </c>
      <c r="P237" s="110">
        <f ca="1">'1 set'!P237</f>
        <v>1</v>
      </c>
      <c r="Q237" s="110">
        <f ca="1">'1 set'!Q237</f>
        <v>1</v>
      </c>
      <c r="R237" s="110"/>
    </row>
    <row r="238" spans="3:18" x14ac:dyDescent="0.25">
      <c r="C238" s="380">
        <f t="shared" si="689"/>
        <v>0</v>
      </c>
      <c r="I238" s="409" t="e">
        <f t="shared" ca="1" si="690"/>
        <v>#NAME?</v>
      </c>
      <c r="K238" s="110">
        <f>'1 set'!K238</f>
        <v>0</v>
      </c>
      <c r="L238" s="110" t="str">
        <f>'1 set'!L238</f>
        <v/>
      </c>
      <c r="M238" s="110" t="str">
        <f>'1 set'!M238</f>
        <v/>
      </c>
      <c r="N238" s="110" t="str">
        <f>'1 set'!N238</f>
        <v/>
      </c>
      <c r="O238" s="110" t="str">
        <f>'1 set'!O238</f>
        <v/>
      </c>
      <c r="P238" s="110">
        <f ca="1">'1 set'!P238</f>
        <v>1</v>
      </c>
      <c r="Q238" s="110">
        <f ca="1">'1 set'!Q238</f>
        <v>1</v>
      </c>
      <c r="R238" s="110"/>
    </row>
    <row r="239" spans="3:18" x14ac:dyDescent="0.25">
      <c r="C239" s="380">
        <f t="shared" si="689"/>
        <v>0</v>
      </c>
      <c r="I239" s="409" t="e">
        <f t="shared" ca="1" si="690"/>
        <v>#NAME?</v>
      </c>
      <c r="K239" s="110">
        <f>'1 set'!K239</f>
        <v>0</v>
      </c>
      <c r="L239" s="110" t="str">
        <f>'1 set'!L239</f>
        <v/>
      </c>
      <c r="M239" s="110" t="str">
        <f>'1 set'!M239</f>
        <v/>
      </c>
      <c r="N239" s="110" t="str">
        <f>'1 set'!N239</f>
        <v/>
      </c>
      <c r="O239" s="110" t="str">
        <f>'1 set'!O239</f>
        <v/>
      </c>
      <c r="P239" s="110">
        <f ca="1">'1 set'!P239</f>
        <v>1</v>
      </c>
      <c r="Q239" s="110">
        <f ca="1">'1 set'!Q239</f>
        <v>1</v>
      </c>
      <c r="R239" s="110"/>
    </row>
    <row r="240" spans="3:18" x14ac:dyDescent="0.25">
      <c r="C240" s="380">
        <f t="shared" si="689"/>
        <v>0</v>
      </c>
      <c r="I240" s="409" t="e">
        <f t="shared" ca="1" si="690"/>
        <v>#NAME?</v>
      </c>
      <c r="K240" s="110">
        <f>'1 set'!K240</f>
        <v>0</v>
      </c>
      <c r="L240" s="110" t="str">
        <f>'1 set'!L240</f>
        <v/>
      </c>
      <c r="M240" s="110" t="str">
        <f>'1 set'!M240</f>
        <v/>
      </c>
      <c r="N240" s="110" t="str">
        <f>'1 set'!N240</f>
        <v/>
      </c>
      <c r="O240" s="110" t="str">
        <f>'1 set'!O240</f>
        <v/>
      </c>
      <c r="P240" s="110">
        <f ca="1">'1 set'!P240</f>
        <v>1</v>
      </c>
      <c r="Q240" s="110">
        <f ca="1">'1 set'!Q240</f>
        <v>1</v>
      </c>
      <c r="R240" s="110"/>
    </row>
    <row r="241" spans="3:18" x14ac:dyDescent="0.25">
      <c r="C241" s="380">
        <f t="shared" si="689"/>
        <v>0</v>
      </c>
      <c r="I241" s="409" t="e">
        <f t="shared" ca="1" si="690"/>
        <v>#NAME?</v>
      </c>
      <c r="K241" s="110">
        <f>'1 set'!K241</f>
        <v>0</v>
      </c>
      <c r="L241" s="110" t="str">
        <f>'1 set'!L241</f>
        <v/>
      </c>
      <c r="M241" s="110" t="str">
        <f>'1 set'!M241</f>
        <v/>
      </c>
      <c r="N241" s="110" t="str">
        <f>'1 set'!N241</f>
        <v/>
      </c>
      <c r="O241" s="110" t="str">
        <f>'1 set'!O241</f>
        <v/>
      </c>
      <c r="P241" s="110">
        <f ca="1">'1 set'!P241</f>
        <v>1</v>
      </c>
      <c r="Q241" s="110">
        <f ca="1">'1 set'!Q241</f>
        <v>1</v>
      </c>
      <c r="R241" s="110"/>
    </row>
    <row r="242" spans="3:18" x14ac:dyDescent="0.25">
      <c r="C242" s="380">
        <f t="shared" si="689"/>
        <v>0</v>
      </c>
      <c r="I242" s="409" t="e">
        <f t="shared" ca="1" si="690"/>
        <v>#NAME?</v>
      </c>
      <c r="K242" s="110">
        <f>'1 set'!K242</f>
        <v>0</v>
      </c>
      <c r="L242" s="110" t="str">
        <f>'1 set'!L242</f>
        <v/>
      </c>
      <c r="M242" s="110" t="str">
        <f>'1 set'!M242</f>
        <v/>
      </c>
      <c r="N242" s="110" t="str">
        <f>'1 set'!N242</f>
        <v/>
      </c>
      <c r="O242" s="110" t="str">
        <f>'1 set'!O242</f>
        <v/>
      </c>
      <c r="P242" s="110">
        <f ca="1">'1 set'!P242</f>
        <v>1</v>
      </c>
      <c r="Q242" s="110">
        <f ca="1">'1 set'!Q242</f>
        <v>1</v>
      </c>
      <c r="R242" s="110"/>
    </row>
    <row r="243" spans="3:18" x14ac:dyDescent="0.25">
      <c r="C243" s="380">
        <f t="shared" si="689"/>
        <v>0</v>
      </c>
      <c r="I243" s="409" t="e">
        <f t="shared" ca="1" si="690"/>
        <v>#NAME?</v>
      </c>
      <c r="K243" s="110">
        <f>'1 set'!K243</f>
        <v>0</v>
      </c>
      <c r="L243" s="110" t="str">
        <f>'1 set'!L243</f>
        <v/>
      </c>
      <c r="M243" s="110" t="str">
        <f>'1 set'!M243</f>
        <v/>
      </c>
      <c r="N243" s="110" t="str">
        <f>'1 set'!N243</f>
        <v/>
      </c>
      <c r="O243" s="110" t="str">
        <f>'1 set'!O243</f>
        <v/>
      </c>
      <c r="P243" s="110">
        <f ca="1">'1 set'!P243</f>
        <v>1</v>
      </c>
      <c r="Q243" s="110">
        <f ca="1">'1 set'!Q243</f>
        <v>1</v>
      </c>
      <c r="R243" s="110"/>
    </row>
    <row r="244" spans="3:18" x14ac:dyDescent="0.25">
      <c r="C244" s="380">
        <f t="shared" si="689"/>
        <v>0</v>
      </c>
      <c r="I244" s="409" t="e">
        <f t="shared" ca="1" si="690"/>
        <v>#NAME?</v>
      </c>
      <c r="K244" s="110">
        <f>'1 set'!K244</f>
        <v>0</v>
      </c>
      <c r="L244" s="110" t="str">
        <f>'1 set'!L244</f>
        <v/>
      </c>
      <c r="M244" s="110" t="str">
        <f>'1 set'!M244</f>
        <v/>
      </c>
      <c r="N244" s="110" t="str">
        <f>'1 set'!N244</f>
        <v/>
      </c>
      <c r="O244" s="110" t="str">
        <f>'1 set'!O244</f>
        <v/>
      </c>
      <c r="P244" s="110">
        <f ca="1">'1 set'!P244</f>
        <v>1</v>
      </c>
      <c r="Q244" s="110">
        <f ca="1">'1 set'!Q244</f>
        <v>1</v>
      </c>
      <c r="R244" s="110"/>
    </row>
    <row r="245" spans="3:18" x14ac:dyDescent="0.25">
      <c r="C245" s="380">
        <f t="shared" si="689"/>
        <v>0</v>
      </c>
      <c r="I245" s="409" t="e">
        <f t="shared" ca="1" si="690"/>
        <v>#NAME?</v>
      </c>
      <c r="K245" s="110">
        <f>'1 set'!K245</f>
        <v>0</v>
      </c>
      <c r="L245" s="110" t="str">
        <f>'1 set'!L245</f>
        <v/>
      </c>
      <c r="M245" s="110" t="str">
        <f>'1 set'!M245</f>
        <v/>
      </c>
      <c r="N245" s="110" t="str">
        <f>'1 set'!N245</f>
        <v/>
      </c>
      <c r="O245" s="110" t="str">
        <f>'1 set'!O245</f>
        <v/>
      </c>
      <c r="P245" s="110">
        <f ca="1">'1 set'!P245</f>
        <v>1</v>
      </c>
      <c r="Q245" s="110">
        <f ca="1">'1 set'!Q245</f>
        <v>1</v>
      </c>
      <c r="R245" s="110"/>
    </row>
    <row r="246" spans="3:18" x14ac:dyDescent="0.25">
      <c r="C246" s="380">
        <f t="shared" si="689"/>
        <v>0</v>
      </c>
      <c r="I246" s="409" t="e">
        <f t="shared" ca="1" si="690"/>
        <v>#NAME?</v>
      </c>
      <c r="K246" s="110">
        <f>'1 set'!K246</f>
        <v>0</v>
      </c>
      <c r="L246" s="110" t="str">
        <f>'1 set'!L246</f>
        <v/>
      </c>
      <c r="M246" s="110" t="str">
        <f>'1 set'!M246</f>
        <v/>
      </c>
      <c r="N246" s="110" t="str">
        <f>'1 set'!N246</f>
        <v/>
      </c>
      <c r="O246" s="110" t="str">
        <f>'1 set'!O246</f>
        <v/>
      </c>
      <c r="P246" s="110">
        <f ca="1">'1 set'!P246</f>
        <v>1</v>
      </c>
      <c r="Q246" s="110">
        <f ca="1">'1 set'!Q246</f>
        <v>1</v>
      </c>
      <c r="R246" s="110"/>
    </row>
    <row r="247" spans="3:18" x14ac:dyDescent="0.25">
      <c r="C247" s="380">
        <f t="shared" si="689"/>
        <v>0</v>
      </c>
      <c r="I247" s="409" t="e">
        <f t="shared" ca="1" si="690"/>
        <v>#NAME?</v>
      </c>
      <c r="K247" s="110">
        <f>'1 set'!K247</f>
        <v>0</v>
      </c>
      <c r="L247" s="110" t="str">
        <f>'1 set'!L247</f>
        <v/>
      </c>
      <c r="M247" s="110" t="str">
        <f>'1 set'!M247</f>
        <v/>
      </c>
      <c r="N247" s="110" t="str">
        <f>'1 set'!N247</f>
        <v/>
      </c>
      <c r="O247" s="110" t="str">
        <f>'1 set'!O247</f>
        <v/>
      </c>
      <c r="P247" s="110">
        <f ca="1">'1 set'!P247</f>
        <v>1</v>
      </c>
      <c r="Q247" s="110">
        <f ca="1">'1 set'!Q247</f>
        <v>1</v>
      </c>
      <c r="R247" s="110"/>
    </row>
    <row r="248" spans="3:18" x14ac:dyDescent="0.25">
      <c r="C248" s="380">
        <f t="shared" si="689"/>
        <v>0</v>
      </c>
      <c r="I248" s="409" t="e">
        <f t="shared" ca="1" si="690"/>
        <v>#NAME?</v>
      </c>
      <c r="K248" s="110">
        <f>'1 set'!K248</f>
        <v>0</v>
      </c>
      <c r="L248" s="110" t="str">
        <f>'1 set'!L248</f>
        <v/>
      </c>
      <c r="M248" s="110" t="str">
        <f>'1 set'!M248</f>
        <v/>
      </c>
      <c r="N248" s="110" t="str">
        <f>'1 set'!N248</f>
        <v/>
      </c>
      <c r="O248" s="110" t="str">
        <f>'1 set'!O248</f>
        <v/>
      </c>
      <c r="P248" s="110">
        <f ca="1">'1 set'!P248</f>
        <v>1</v>
      </c>
      <c r="Q248" s="110">
        <f ca="1">'1 set'!Q248</f>
        <v>1</v>
      </c>
      <c r="R248" s="110"/>
    </row>
    <row r="249" spans="3:18" x14ac:dyDescent="0.25">
      <c r="C249" s="380">
        <f t="shared" si="689"/>
        <v>0</v>
      </c>
      <c r="I249" s="409" t="e">
        <f t="shared" ca="1" si="690"/>
        <v>#NAME?</v>
      </c>
      <c r="K249" s="110">
        <f>'1 set'!K249</f>
        <v>0</v>
      </c>
      <c r="L249" s="110" t="str">
        <f>'1 set'!L249</f>
        <v/>
      </c>
      <c r="M249" s="110" t="str">
        <f>'1 set'!M249</f>
        <v/>
      </c>
      <c r="N249" s="110" t="str">
        <f>'1 set'!N249</f>
        <v/>
      </c>
      <c r="O249" s="110" t="str">
        <f>'1 set'!O249</f>
        <v/>
      </c>
      <c r="P249" s="110">
        <f ca="1">'1 set'!P249</f>
        <v>1</v>
      </c>
      <c r="Q249" s="110">
        <f ca="1">'1 set'!Q249</f>
        <v>1</v>
      </c>
      <c r="R249" s="110"/>
    </row>
    <row r="250" spans="3:18" x14ac:dyDescent="0.25">
      <c r="C250" s="380">
        <f t="shared" si="689"/>
        <v>0</v>
      </c>
      <c r="I250" s="409" t="e">
        <f t="shared" ca="1" si="690"/>
        <v>#NAME?</v>
      </c>
      <c r="K250" s="110">
        <f>'1 set'!K250</f>
        <v>0</v>
      </c>
      <c r="L250" s="110" t="str">
        <f>'1 set'!L250</f>
        <v/>
      </c>
      <c r="M250" s="110" t="str">
        <f>'1 set'!M250</f>
        <v/>
      </c>
      <c r="N250" s="110" t="str">
        <f>'1 set'!N250</f>
        <v/>
      </c>
      <c r="O250" s="110" t="str">
        <f>'1 set'!O250</f>
        <v/>
      </c>
      <c r="P250" s="110">
        <f ca="1">'1 set'!P250</f>
        <v>1</v>
      </c>
      <c r="Q250" s="110">
        <f ca="1">'1 set'!Q250</f>
        <v>1</v>
      </c>
      <c r="R250" s="110"/>
    </row>
    <row r="251" spans="3:18" x14ac:dyDescent="0.25">
      <c r="C251" s="380">
        <f t="shared" si="689"/>
        <v>0</v>
      </c>
      <c r="I251" s="409" t="e">
        <f t="shared" ca="1" si="690"/>
        <v>#NAME?</v>
      </c>
      <c r="K251" s="110">
        <f>'1 set'!K251</f>
        <v>0</v>
      </c>
      <c r="L251" s="110" t="str">
        <f>'1 set'!L251</f>
        <v/>
      </c>
      <c r="M251" s="110" t="str">
        <f>'1 set'!M251</f>
        <v/>
      </c>
      <c r="N251" s="110" t="str">
        <f>'1 set'!N251</f>
        <v/>
      </c>
      <c r="O251" s="110" t="str">
        <f>'1 set'!O251</f>
        <v/>
      </c>
      <c r="P251" s="110">
        <f ca="1">'1 set'!P251</f>
        <v>1</v>
      </c>
      <c r="Q251" s="110">
        <f ca="1">'1 set'!Q251</f>
        <v>1</v>
      </c>
      <c r="R251" s="110"/>
    </row>
    <row r="252" spans="3:18" x14ac:dyDescent="0.25">
      <c r="C252" s="380">
        <f t="shared" si="689"/>
        <v>0</v>
      </c>
      <c r="I252" s="409" t="e">
        <f t="shared" ca="1" si="690"/>
        <v>#NAME?</v>
      </c>
      <c r="K252" s="110">
        <f>'1 set'!K252</f>
        <v>0</v>
      </c>
      <c r="L252" s="110" t="str">
        <f>'1 set'!L252</f>
        <v/>
      </c>
      <c r="M252" s="110" t="str">
        <f>'1 set'!M252</f>
        <v/>
      </c>
      <c r="N252" s="110" t="str">
        <f>'1 set'!N252</f>
        <v/>
      </c>
      <c r="O252" s="110" t="str">
        <f>'1 set'!O252</f>
        <v/>
      </c>
      <c r="P252" s="110">
        <f ca="1">'1 set'!P252</f>
        <v>1</v>
      </c>
      <c r="Q252" s="110">
        <f ca="1">'1 set'!Q252</f>
        <v>1</v>
      </c>
      <c r="R252" s="110"/>
    </row>
    <row r="253" spans="3:18" x14ac:dyDescent="0.25">
      <c r="C253" s="380">
        <f t="shared" si="689"/>
        <v>0</v>
      </c>
      <c r="I253" s="409" t="e">
        <f t="shared" ca="1" si="690"/>
        <v>#NAME?</v>
      </c>
      <c r="K253" s="110">
        <f>'1 set'!K253</f>
        <v>0</v>
      </c>
      <c r="L253" s="110" t="str">
        <f>'1 set'!L253</f>
        <v/>
      </c>
      <c r="M253" s="110" t="str">
        <f>'1 set'!M253</f>
        <v/>
      </c>
      <c r="N253" s="110" t="str">
        <f>'1 set'!N253</f>
        <v/>
      </c>
      <c r="O253" s="110" t="str">
        <f>'1 set'!O253</f>
        <v/>
      </c>
      <c r="P253" s="110">
        <f ca="1">'1 set'!P253</f>
        <v>1</v>
      </c>
      <c r="Q253" s="110">
        <f ca="1">'1 set'!Q253</f>
        <v>1</v>
      </c>
      <c r="R253" s="110"/>
    </row>
    <row r="254" spans="3:18" x14ac:dyDescent="0.25">
      <c r="C254" s="380">
        <f t="shared" si="689"/>
        <v>0</v>
      </c>
      <c r="I254" s="409" t="e">
        <f t="shared" ca="1" si="690"/>
        <v>#NAME?</v>
      </c>
      <c r="K254" s="110">
        <f>'1 set'!K254</f>
        <v>0</v>
      </c>
      <c r="L254" s="110" t="str">
        <f>'1 set'!L254</f>
        <v/>
      </c>
      <c r="M254" s="110" t="str">
        <f>'1 set'!M254</f>
        <v/>
      </c>
      <c r="N254" s="110" t="str">
        <f>'1 set'!N254</f>
        <v/>
      </c>
      <c r="O254" s="110" t="str">
        <f>'1 set'!O254</f>
        <v/>
      </c>
      <c r="P254" s="110">
        <f ca="1">'1 set'!P254</f>
        <v>1</v>
      </c>
      <c r="Q254" s="110">
        <f ca="1">'1 set'!Q254</f>
        <v>1</v>
      </c>
      <c r="R254" s="110"/>
    </row>
    <row r="255" spans="3:18" x14ac:dyDescent="0.25">
      <c r="C255" s="380">
        <f t="shared" si="689"/>
        <v>0</v>
      </c>
      <c r="I255" s="409" t="e">
        <f t="shared" ca="1" si="690"/>
        <v>#NAME?</v>
      </c>
      <c r="K255" s="110">
        <f>'1 set'!K255</f>
        <v>0</v>
      </c>
      <c r="L255" s="110" t="str">
        <f>'1 set'!L255</f>
        <v/>
      </c>
      <c r="M255" s="110" t="str">
        <f>'1 set'!M255</f>
        <v/>
      </c>
      <c r="N255" s="110" t="str">
        <f>'1 set'!N255</f>
        <v/>
      </c>
      <c r="O255" s="110" t="str">
        <f>'1 set'!O255</f>
        <v/>
      </c>
      <c r="P255" s="110">
        <f ca="1">'1 set'!P255</f>
        <v>1</v>
      </c>
      <c r="Q255" s="110">
        <f ca="1">'1 set'!Q255</f>
        <v>1</v>
      </c>
      <c r="R255" s="110"/>
    </row>
    <row r="256" spans="3:18" x14ac:dyDescent="0.25">
      <c r="C256" s="380">
        <f t="shared" si="689"/>
        <v>0</v>
      </c>
      <c r="I256" s="409" t="e">
        <f t="shared" ca="1" si="690"/>
        <v>#NAME?</v>
      </c>
      <c r="K256" s="110">
        <f>'1 set'!K256</f>
        <v>0</v>
      </c>
      <c r="L256" s="110" t="str">
        <f>'1 set'!L256</f>
        <v/>
      </c>
      <c r="M256" s="110" t="str">
        <f>'1 set'!M256</f>
        <v/>
      </c>
      <c r="N256" s="110" t="str">
        <f>'1 set'!N256</f>
        <v/>
      </c>
      <c r="O256" s="110" t="str">
        <f>'1 set'!O256</f>
        <v/>
      </c>
      <c r="P256" s="110">
        <f ca="1">'1 set'!P256</f>
        <v>1</v>
      </c>
      <c r="Q256" s="110">
        <f ca="1">'1 set'!Q256</f>
        <v>1</v>
      </c>
      <c r="R256" s="110"/>
    </row>
    <row r="257" spans="3:18" x14ac:dyDescent="0.25">
      <c r="C257" s="380">
        <f t="shared" si="689"/>
        <v>0</v>
      </c>
      <c r="I257" s="409" t="e">
        <f t="shared" ca="1" si="690"/>
        <v>#NAME?</v>
      </c>
      <c r="K257" s="110">
        <f>'1 set'!K257</f>
        <v>0</v>
      </c>
      <c r="L257" s="110" t="str">
        <f>'1 set'!L257</f>
        <v/>
      </c>
      <c r="M257" s="110" t="str">
        <f>'1 set'!M257</f>
        <v/>
      </c>
      <c r="N257" s="110" t="str">
        <f>'1 set'!N257</f>
        <v/>
      </c>
      <c r="O257" s="110" t="str">
        <f>'1 set'!O257</f>
        <v/>
      </c>
      <c r="P257" s="110">
        <f ca="1">'1 set'!P257</f>
        <v>1</v>
      </c>
      <c r="Q257" s="110">
        <f ca="1">'1 set'!Q257</f>
        <v>1</v>
      </c>
      <c r="R257" s="110"/>
    </row>
    <row r="258" spans="3:18" x14ac:dyDescent="0.25">
      <c r="C258" s="380">
        <f t="shared" si="689"/>
        <v>0</v>
      </c>
      <c r="I258" s="409" t="e">
        <f t="shared" ca="1" si="690"/>
        <v>#NAME?</v>
      </c>
      <c r="K258" s="110">
        <f>'1 set'!K258</f>
        <v>0</v>
      </c>
      <c r="L258" s="110" t="str">
        <f>'1 set'!L258</f>
        <v/>
      </c>
      <c r="M258" s="110" t="str">
        <f>'1 set'!M258</f>
        <v/>
      </c>
      <c r="N258" s="110" t="str">
        <f>'1 set'!N258</f>
        <v/>
      </c>
      <c r="O258" s="110" t="str">
        <f>'1 set'!O258</f>
        <v/>
      </c>
      <c r="P258" s="110">
        <f ca="1">'1 set'!P258</f>
        <v>1</v>
      </c>
      <c r="Q258" s="110">
        <f ca="1">'1 set'!Q258</f>
        <v>1</v>
      </c>
      <c r="R258" s="110"/>
    </row>
    <row r="259" spans="3:18" x14ac:dyDescent="0.25">
      <c r="C259" s="380">
        <f t="shared" si="689"/>
        <v>0</v>
      </c>
      <c r="I259" s="409" t="e">
        <f t="shared" ca="1" si="690"/>
        <v>#NAME?</v>
      </c>
      <c r="K259" s="110">
        <f>'1 set'!K259</f>
        <v>0</v>
      </c>
      <c r="L259" s="110" t="str">
        <f>'1 set'!L259</f>
        <v/>
      </c>
      <c r="M259" s="110" t="str">
        <f>'1 set'!M259</f>
        <v/>
      </c>
      <c r="N259" s="110" t="str">
        <f>'1 set'!N259</f>
        <v/>
      </c>
      <c r="O259" s="110" t="str">
        <f>'1 set'!O259</f>
        <v/>
      </c>
      <c r="P259" s="110">
        <f ca="1">'1 set'!P259</f>
        <v>1</v>
      </c>
      <c r="Q259" s="110">
        <f ca="1">'1 set'!Q259</f>
        <v>1</v>
      </c>
      <c r="R259" s="110"/>
    </row>
    <row r="260" spans="3:18" x14ac:dyDescent="0.25">
      <c r="C260" s="380">
        <f t="shared" si="689"/>
        <v>0</v>
      </c>
      <c r="I260" s="409" t="e">
        <f t="shared" ca="1" si="690"/>
        <v>#NAME?</v>
      </c>
      <c r="K260" s="110">
        <f>'1 set'!K260</f>
        <v>0</v>
      </c>
      <c r="L260" s="110" t="str">
        <f>'1 set'!L260</f>
        <v/>
      </c>
      <c r="M260" s="110" t="str">
        <f>'1 set'!M260</f>
        <v/>
      </c>
      <c r="N260" s="110" t="str">
        <f>'1 set'!N260</f>
        <v/>
      </c>
      <c r="O260" s="110" t="str">
        <f>'1 set'!O260</f>
        <v/>
      </c>
      <c r="P260" s="110">
        <f ca="1">'1 set'!P260</f>
        <v>1</v>
      </c>
      <c r="Q260" s="110">
        <f ca="1">'1 set'!Q260</f>
        <v>1</v>
      </c>
      <c r="R260" s="110"/>
    </row>
    <row r="261" spans="3:18" x14ac:dyDescent="0.25">
      <c r="C261" s="380">
        <f t="shared" si="689"/>
        <v>0</v>
      </c>
      <c r="I261" s="409" t="e">
        <f t="shared" ca="1" si="690"/>
        <v>#NAME?</v>
      </c>
      <c r="K261" s="110">
        <f>'1 set'!K261</f>
        <v>0</v>
      </c>
      <c r="L261" s="110" t="str">
        <f>'1 set'!L261</f>
        <v/>
      </c>
      <c r="M261" s="110" t="str">
        <f>'1 set'!M261</f>
        <v/>
      </c>
      <c r="N261" s="110" t="str">
        <f>'1 set'!N261</f>
        <v/>
      </c>
      <c r="O261" s="110" t="str">
        <f>'1 set'!O261</f>
        <v/>
      </c>
      <c r="P261" s="110">
        <f ca="1">'1 set'!P261</f>
        <v>1</v>
      </c>
      <c r="Q261" s="110">
        <f ca="1">'1 set'!Q261</f>
        <v>1</v>
      </c>
      <c r="R261" s="110"/>
    </row>
    <row r="262" spans="3:18" x14ac:dyDescent="0.25">
      <c r="C262" s="380">
        <f t="shared" ref="C262:C299" si="691">IFERROR(_xlfn.NUMBERVALUE(L262),L262)</f>
        <v>0</v>
      </c>
      <c r="I262" s="409" t="e">
        <f t="shared" ref="I262:I299" ca="1" si="692">IF(OR($A$4=C262,$A$5=C262,$A$6=C262,$A$7=C262,$A$8=C262,$A$9=C262,$A$10=C262,$A$11=C262,$A$12=C262,$A$13=C262,$A$14=C262,$A$15=C262,$A$16=C262,$A$17=C262,$A$18=C262),1,2)</f>
        <v>#NAME?</v>
      </c>
      <c r="K262" s="110">
        <f>'1 set'!K262</f>
        <v>0</v>
      </c>
      <c r="L262" s="110" t="str">
        <f>'1 set'!L262</f>
        <v/>
      </c>
      <c r="M262" s="110" t="str">
        <f>'1 set'!M262</f>
        <v/>
      </c>
      <c r="N262" s="110" t="str">
        <f>'1 set'!N262</f>
        <v/>
      </c>
      <c r="O262" s="110" t="str">
        <f>'1 set'!O262</f>
        <v/>
      </c>
      <c r="P262" s="110">
        <f ca="1">'1 set'!P262</f>
        <v>1</v>
      </c>
      <c r="Q262" s="110">
        <f ca="1">'1 set'!Q262</f>
        <v>1</v>
      </c>
      <c r="R262" s="110"/>
    </row>
    <row r="263" spans="3:18" x14ac:dyDescent="0.25">
      <c r="C263" s="380">
        <f t="shared" si="691"/>
        <v>0</v>
      </c>
      <c r="I263" s="409" t="e">
        <f t="shared" ca="1" si="692"/>
        <v>#NAME?</v>
      </c>
      <c r="K263" s="110">
        <f>'1 set'!K263</f>
        <v>0</v>
      </c>
      <c r="L263" s="110" t="str">
        <f>'1 set'!L263</f>
        <v/>
      </c>
      <c r="M263" s="110" t="str">
        <f>'1 set'!M263</f>
        <v/>
      </c>
      <c r="N263" s="110" t="str">
        <f>'1 set'!N263</f>
        <v/>
      </c>
      <c r="O263" s="110" t="str">
        <f>'1 set'!O263</f>
        <v/>
      </c>
      <c r="P263" s="110">
        <f ca="1">'1 set'!P263</f>
        <v>1</v>
      </c>
      <c r="Q263" s="110">
        <f ca="1">'1 set'!Q263</f>
        <v>1</v>
      </c>
      <c r="R263" s="110"/>
    </row>
    <row r="264" spans="3:18" x14ac:dyDescent="0.25">
      <c r="C264" s="380">
        <f t="shared" si="691"/>
        <v>0</v>
      </c>
      <c r="I264" s="409" t="e">
        <f t="shared" ca="1" si="692"/>
        <v>#NAME?</v>
      </c>
      <c r="K264" s="110">
        <f>'1 set'!K264</f>
        <v>0</v>
      </c>
      <c r="L264" s="110" t="str">
        <f>'1 set'!L264</f>
        <v/>
      </c>
      <c r="M264" s="110" t="str">
        <f>'1 set'!M264</f>
        <v/>
      </c>
      <c r="N264" s="110" t="str">
        <f>'1 set'!N264</f>
        <v/>
      </c>
      <c r="O264" s="110" t="str">
        <f>'1 set'!O264</f>
        <v/>
      </c>
      <c r="P264" s="110">
        <f ca="1">'1 set'!P264</f>
        <v>1</v>
      </c>
      <c r="Q264" s="110">
        <f ca="1">'1 set'!Q264</f>
        <v>1</v>
      </c>
      <c r="R264" s="110"/>
    </row>
    <row r="265" spans="3:18" x14ac:dyDescent="0.25">
      <c r="C265" s="380">
        <f t="shared" si="691"/>
        <v>0</v>
      </c>
      <c r="I265" s="409" t="e">
        <f t="shared" ca="1" si="692"/>
        <v>#NAME?</v>
      </c>
      <c r="K265" s="110">
        <f>'1 set'!K265</f>
        <v>0</v>
      </c>
      <c r="L265" s="110" t="str">
        <f>'1 set'!L265</f>
        <v/>
      </c>
      <c r="M265" s="110" t="str">
        <f>'1 set'!M265</f>
        <v/>
      </c>
      <c r="N265" s="110" t="str">
        <f>'1 set'!N265</f>
        <v/>
      </c>
      <c r="O265" s="110" t="str">
        <f>'1 set'!O265</f>
        <v/>
      </c>
      <c r="P265" s="110">
        <f ca="1">'1 set'!P265</f>
        <v>1</v>
      </c>
      <c r="Q265" s="110">
        <f ca="1">'1 set'!Q265</f>
        <v>1</v>
      </c>
      <c r="R265" s="110"/>
    </row>
    <row r="266" spans="3:18" x14ac:dyDescent="0.25">
      <c r="C266" s="380">
        <f t="shared" si="691"/>
        <v>0</v>
      </c>
      <c r="I266" s="409" t="e">
        <f t="shared" ca="1" si="692"/>
        <v>#NAME?</v>
      </c>
      <c r="K266" s="110">
        <f>'1 set'!K266</f>
        <v>0</v>
      </c>
      <c r="L266" s="110" t="str">
        <f>'1 set'!L266</f>
        <v/>
      </c>
      <c r="M266" s="110" t="str">
        <f>'1 set'!M266</f>
        <v/>
      </c>
      <c r="N266" s="110" t="str">
        <f>'1 set'!N266</f>
        <v/>
      </c>
      <c r="O266" s="110" t="str">
        <f>'1 set'!O266</f>
        <v/>
      </c>
      <c r="P266" s="110">
        <f ca="1">'1 set'!P266</f>
        <v>1</v>
      </c>
      <c r="Q266" s="110">
        <f ca="1">'1 set'!Q266</f>
        <v>1</v>
      </c>
      <c r="R266" s="110"/>
    </row>
    <row r="267" spans="3:18" x14ac:dyDescent="0.25">
      <c r="C267" s="380">
        <f t="shared" si="691"/>
        <v>0</v>
      </c>
      <c r="I267" s="409" t="e">
        <f t="shared" ca="1" si="692"/>
        <v>#NAME?</v>
      </c>
      <c r="K267" s="110">
        <f>'1 set'!K267</f>
        <v>0</v>
      </c>
      <c r="L267" s="110" t="str">
        <f>'1 set'!L267</f>
        <v/>
      </c>
      <c r="M267" s="110" t="str">
        <f>'1 set'!M267</f>
        <v/>
      </c>
      <c r="N267" s="110" t="str">
        <f>'1 set'!N267</f>
        <v/>
      </c>
      <c r="O267" s="110" t="str">
        <f>'1 set'!O267</f>
        <v/>
      </c>
      <c r="P267" s="110">
        <f ca="1">'1 set'!P267</f>
        <v>1</v>
      </c>
      <c r="Q267" s="110">
        <f ca="1">'1 set'!Q267</f>
        <v>1</v>
      </c>
      <c r="R267" s="110"/>
    </row>
    <row r="268" spans="3:18" x14ac:dyDescent="0.25">
      <c r="C268" s="380">
        <f t="shared" si="691"/>
        <v>0</v>
      </c>
      <c r="I268" s="409" t="e">
        <f t="shared" ca="1" si="692"/>
        <v>#NAME?</v>
      </c>
      <c r="K268" s="110">
        <f>'1 set'!K268</f>
        <v>0</v>
      </c>
      <c r="L268" s="110" t="str">
        <f>'1 set'!L268</f>
        <v/>
      </c>
      <c r="M268" s="110" t="str">
        <f>'1 set'!M268</f>
        <v/>
      </c>
      <c r="N268" s="110" t="str">
        <f>'1 set'!N268</f>
        <v/>
      </c>
      <c r="O268" s="110" t="str">
        <f>'1 set'!O268</f>
        <v/>
      </c>
      <c r="P268" s="110">
        <f ca="1">'1 set'!P268</f>
        <v>1</v>
      </c>
      <c r="Q268" s="110">
        <f ca="1">'1 set'!Q268</f>
        <v>1</v>
      </c>
      <c r="R268" s="110"/>
    </row>
    <row r="269" spans="3:18" x14ac:dyDescent="0.25">
      <c r="C269" s="380">
        <f t="shared" si="691"/>
        <v>0</v>
      </c>
      <c r="I269" s="409" t="e">
        <f t="shared" ca="1" si="692"/>
        <v>#NAME?</v>
      </c>
      <c r="K269" s="110">
        <f>'1 set'!K269</f>
        <v>0</v>
      </c>
      <c r="L269" s="110" t="str">
        <f>'1 set'!L269</f>
        <v/>
      </c>
      <c r="M269" s="110" t="str">
        <f>'1 set'!M269</f>
        <v/>
      </c>
      <c r="N269" s="110" t="str">
        <f>'1 set'!N269</f>
        <v/>
      </c>
      <c r="O269" s="110" t="str">
        <f>'1 set'!O269</f>
        <v/>
      </c>
      <c r="P269" s="110">
        <f ca="1">'1 set'!P269</f>
        <v>1</v>
      </c>
      <c r="Q269" s="110">
        <f ca="1">'1 set'!Q269</f>
        <v>1</v>
      </c>
      <c r="R269" s="110"/>
    </row>
    <row r="270" spans="3:18" x14ac:dyDescent="0.25">
      <c r="C270" s="380">
        <f t="shared" si="691"/>
        <v>0</v>
      </c>
      <c r="I270" s="409" t="e">
        <f t="shared" ca="1" si="692"/>
        <v>#NAME?</v>
      </c>
      <c r="K270" s="110">
        <f>'1 set'!K270</f>
        <v>0</v>
      </c>
      <c r="L270" s="110" t="str">
        <f>'1 set'!L270</f>
        <v/>
      </c>
      <c r="M270" s="110" t="str">
        <f>'1 set'!M270</f>
        <v/>
      </c>
      <c r="N270" s="110" t="str">
        <f>'1 set'!N270</f>
        <v/>
      </c>
      <c r="O270" s="110" t="str">
        <f>'1 set'!O270</f>
        <v/>
      </c>
      <c r="P270" s="110">
        <f ca="1">'1 set'!P270</f>
        <v>1</v>
      </c>
      <c r="Q270" s="110">
        <f ca="1">'1 set'!Q270</f>
        <v>1</v>
      </c>
      <c r="R270" s="110"/>
    </row>
    <row r="271" spans="3:18" x14ac:dyDescent="0.25">
      <c r="C271" s="380">
        <f t="shared" si="691"/>
        <v>0</v>
      </c>
      <c r="I271" s="409" t="e">
        <f t="shared" ca="1" si="692"/>
        <v>#NAME?</v>
      </c>
      <c r="K271" s="110">
        <f>'1 set'!K271</f>
        <v>0</v>
      </c>
      <c r="L271" s="110" t="str">
        <f>'1 set'!L271</f>
        <v/>
      </c>
      <c r="M271" s="110" t="str">
        <f>'1 set'!M271</f>
        <v/>
      </c>
      <c r="N271" s="110" t="str">
        <f>'1 set'!N271</f>
        <v/>
      </c>
      <c r="O271" s="110" t="str">
        <f>'1 set'!O271</f>
        <v/>
      </c>
      <c r="P271" s="110">
        <f ca="1">'1 set'!P271</f>
        <v>1</v>
      </c>
      <c r="Q271" s="110">
        <f ca="1">'1 set'!Q271</f>
        <v>1</v>
      </c>
      <c r="R271" s="110"/>
    </row>
    <row r="272" spans="3:18" x14ac:dyDescent="0.25">
      <c r="C272" s="380">
        <f t="shared" si="691"/>
        <v>0</v>
      </c>
      <c r="I272" s="409" t="e">
        <f t="shared" ca="1" si="692"/>
        <v>#NAME?</v>
      </c>
      <c r="K272" s="110">
        <f>'1 set'!K272</f>
        <v>0</v>
      </c>
      <c r="L272" s="110" t="str">
        <f>'1 set'!L272</f>
        <v/>
      </c>
      <c r="M272" s="110" t="str">
        <f>'1 set'!M272</f>
        <v/>
      </c>
      <c r="N272" s="110" t="str">
        <f>'1 set'!N272</f>
        <v/>
      </c>
      <c r="O272" s="110" t="str">
        <f>'1 set'!O272</f>
        <v/>
      </c>
      <c r="P272" s="110">
        <f ca="1">'1 set'!P272</f>
        <v>1</v>
      </c>
      <c r="Q272" s="110">
        <f ca="1">'1 set'!Q272</f>
        <v>1</v>
      </c>
      <c r="R272" s="110"/>
    </row>
    <row r="273" spans="3:18" x14ac:dyDescent="0.25">
      <c r="C273" s="380">
        <f t="shared" si="691"/>
        <v>0</v>
      </c>
      <c r="I273" s="409" t="e">
        <f t="shared" ca="1" si="692"/>
        <v>#NAME?</v>
      </c>
      <c r="K273" s="110">
        <f>'1 set'!K273</f>
        <v>0</v>
      </c>
      <c r="L273" s="110" t="str">
        <f>'1 set'!L273</f>
        <v/>
      </c>
      <c r="M273" s="110" t="str">
        <f>'1 set'!M273</f>
        <v/>
      </c>
      <c r="N273" s="110" t="str">
        <f>'1 set'!N273</f>
        <v/>
      </c>
      <c r="O273" s="110" t="str">
        <f>'1 set'!O273</f>
        <v/>
      </c>
      <c r="P273" s="110">
        <f ca="1">'1 set'!P273</f>
        <v>1</v>
      </c>
      <c r="Q273" s="110">
        <f ca="1">'1 set'!Q273</f>
        <v>1</v>
      </c>
      <c r="R273" s="110"/>
    </row>
    <row r="274" spans="3:18" x14ac:dyDescent="0.25">
      <c r="C274" s="380">
        <f t="shared" si="691"/>
        <v>0</v>
      </c>
      <c r="I274" s="409" t="e">
        <f t="shared" ca="1" si="692"/>
        <v>#NAME?</v>
      </c>
      <c r="K274" s="110">
        <f>'1 set'!K274</f>
        <v>0</v>
      </c>
      <c r="L274" s="110" t="str">
        <f>'1 set'!L274</f>
        <v/>
      </c>
      <c r="M274" s="110" t="str">
        <f>'1 set'!M274</f>
        <v/>
      </c>
      <c r="N274" s="110" t="str">
        <f>'1 set'!N274</f>
        <v/>
      </c>
      <c r="O274" s="110" t="str">
        <f>'1 set'!O274</f>
        <v/>
      </c>
      <c r="P274" s="110">
        <f ca="1">'1 set'!P274</f>
        <v>1</v>
      </c>
      <c r="Q274" s="110">
        <f ca="1">'1 set'!Q274</f>
        <v>1</v>
      </c>
      <c r="R274" s="110"/>
    </row>
    <row r="275" spans="3:18" x14ac:dyDescent="0.25">
      <c r="C275" s="380">
        <f t="shared" si="691"/>
        <v>0</v>
      </c>
      <c r="I275" s="409" t="e">
        <f t="shared" ca="1" si="692"/>
        <v>#NAME?</v>
      </c>
      <c r="K275" s="110">
        <f>'1 set'!K275</f>
        <v>0</v>
      </c>
      <c r="L275" s="110" t="str">
        <f>'1 set'!L275</f>
        <v/>
      </c>
      <c r="M275" s="110" t="str">
        <f>'1 set'!M275</f>
        <v/>
      </c>
      <c r="N275" s="110" t="str">
        <f>'1 set'!N275</f>
        <v/>
      </c>
      <c r="O275" s="110" t="str">
        <f>'1 set'!O275</f>
        <v/>
      </c>
      <c r="P275" s="110">
        <f ca="1">'1 set'!P275</f>
        <v>1</v>
      </c>
      <c r="Q275" s="110">
        <f ca="1">'1 set'!Q275</f>
        <v>1</v>
      </c>
      <c r="R275" s="110"/>
    </row>
    <row r="276" spans="3:18" x14ac:dyDescent="0.25">
      <c r="C276" s="380">
        <f t="shared" si="691"/>
        <v>0</v>
      </c>
      <c r="I276" s="409" t="e">
        <f t="shared" ca="1" si="692"/>
        <v>#NAME?</v>
      </c>
      <c r="K276" s="110">
        <f>'1 set'!K276</f>
        <v>0</v>
      </c>
      <c r="L276" s="110" t="str">
        <f>'1 set'!L276</f>
        <v/>
      </c>
      <c r="M276" s="110" t="str">
        <f>'1 set'!M276</f>
        <v/>
      </c>
      <c r="N276" s="110" t="str">
        <f>'1 set'!N276</f>
        <v/>
      </c>
      <c r="O276" s="110" t="str">
        <f>'1 set'!O276</f>
        <v/>
      </c>
      <c r="P276" s="110">
        <f ca="1">'1 set'!P276</f>
        <v>1</v>
      </c>
      <c r="Q276" s="110">
        <f ca="1">'1 set'!Q276</f>
        <v>1</v>
      </c>
      <c r="R276" s="110"/>
    </row>
    <row r="277" spans="3:18" x14ac:dyDescent="0.25">
      <c r="C277" s="380">
        <f t="shared" si="691"/>
        <v>0</v>
      </c>
      <c r="I277" s="409" t="e">
        <f t="shared" ca="1" si="692"/>
        <v>#NAME?</v>
      </c>
      <c r="K277" s="110">
        <f>'1 set'!K277</f>
        <v>0</v>
      </c>
      <c r="L277" s="110" t="str">
        <f>'1 set'!L277</f>
        <v/>
      </c>
      <c r="M277" s="110" t="str">
        <f>'1 set'!M277</f>
        <v/>
      </c>
      <c r="N277" s="110" t="str">
        <f>'1 set'!N277</f>
        <v/>
      </c>
      <c r="O277" s="110" t="str">
        <f>'1 set'!O277</f>
        <v/>
      </c>
      <c r="P277" s="110">
        <f ca="1">'1 set'!P277</f>
        <v>1</v>
      </c>
      <c r="Q277" s="110">
        <f ca="1">'1 set'!Q277</f>
        <v>1</v>
      </c>
      <c r="R277" s="110"/>
    </row>
    <row r="278" spans="3:18" x14ac:dyDescent="0.25">
      <c r="C278" s="380">
        <f t="shared" si="691"/>
        <v>0</v>
      </c>
      <c r="I278" s="409" t="e">
        <f t="shared" ca="1" si="692"/>
        <v>#NAME?</v>
      </c>
      <c r="K278" s="110">
        <f>'1 set'!K278</f>
        <v>0</v>
      </c>
      <c r="L278" s="110" t="str">
        <f>'1 set'!L278</f>
        <v/>
      </c>
      <c r="M278" s="110" t="str">
        <f>'1 set'!M278</f>
        <v/>
      </c>
      <c r="N278" s="110" t="str">
        <f>'1 set'!N278</f>
        <v/>
      </c>
      <c r="O278" s="110" t="str">
        <f>'1 set'!O278</f>
        <v/>
      </c>
      <c r="P278" s="110">
        <f ca="1">'1 set'!P278</f>
        <v>1</v>
      </c>
      <c r="Q278" s="110">
        <f ca="1">'1 set'!Q278</f>
        <v>1</v>
      </c>
      <c r="R278" s="110"/>
    </row>
    <row r="279" spans="3:18" x14ac:dyDescent="0.25">
      <c r="C279" s="380">
        <f t="shared" si="691"/>
        <v>0</v>
      </c>
      <c r="I279" s="409" t="e">
        <f t="shared" ca="1" si="692"/>
        <v>#NAME?</v>
      </c>
      <c r="K279" s="110">
        <f>'1 set'!K279</f>
        <v>0</v>
      </c>
      <c r="L279" s="110" t="str">
        <f>'1 set'!L279</f>
        <v/>
      </c>
      <c r="M279" s="110" t="str">
        <f>'1 set'!M279</f>
        <v/>
      </c>
      <c r="N279" s="110" t="str">
        <f>'1 set'!N279</f>
        <v/>
      </c>
      <c r="O279" s="110" t="str">
        <f>'1 set'!O279</f>
        <v/>
      </c>
      <c r="P279" s="110">
        <f ca="1">'1 set'!P279</f>
        <v>1</v>
      </c>
      <c r="Q279" s="110">
        <f ca="1">'1 set'!Q279</f>
        <v>1</v>
      </c>
      <c r="R279" s="110"/>
    </row>
    <row r="280" spans="3:18" x14ac:dyDescent="0.25">
      <c r="C280" s="380">
        <f t="shared" si="691"/>
        <v>0</v>
      </c>
      <c r="I280" s="409" t="e">
        <f t="shared" ca="1" si="692"/>
        <v>#NAME?</v>
      </c>
      <c r="K280" s="110">
        <f>'1 set'!K280</f>
        <v>0</v>
      </c>
      <c r="L280" s="110" t="str">
        <f>'1 set'!L280</f>
        <v/>
      </c>
      <c r="M280" s="110" t="str">
        <f>'1 set'!M280</f>
        <v/>
      </c>
      <c r="N280" s="110" t="str">
        <f>'1 set'!N280</f>
        <v/>
      </c>
      <c r="O280" s="110" t="str">
        <f>'1 set'!O280</f>
        <v/>
      </c>
      <c r="P280" s="110">
        <f ca="1">'1 set'!P280</f>
        <v>1</v>
      </c>
      <c r="Q280" s="110">
        <f ca="1">'1 set'!Q280</f>
        <v>1</v>
      </c>
      <c r="R280" s="110"/>
    </row>
    <row r="281" spans="3:18" x14ac:dyDescent="0.25">
      <c r="C281" s="380">
        <f t="shared" si="691"/>
        <v>0</v>
      </c>
      <c r="I281" s="409" t="e">
        <f t="shared" ca="1" si="692"/>
        <v>#NAME?</v>
      </c>
      <c r="K281" s="110">
        <f>'1 set'!K281</f>
        <v>0</v>
      </c>
      <c r="L281" s="110" t="str">
        <f>'1 set'!L281</f>
        <v/>
      </c>
      <c r="M281" s="110" t="str">
        <f>'1 set'!M281</f>
        <v/>
      </c>
      <c r="N281" s="110" t="str">
        <f>'1 set'!N281</f>
        <v/>
      </c>
      <c r="O281" s="110" t="str">
        <f>'1 set'!O281</f>
        <v/>
      </c>
      <c r="P281" s="110">
        <f ca="1">'1 set'!P281</f>
        <v>1</v>
      </c>
      <c r="Q281" s="110">
        <f ca="1">'1 set'!Q281</f>
        <v>1</v>
      </c>
      <c r="R281" s="110"/>
    </row>
    <row r="282" spans="3:18" x14ac:dyDescent="0.25">
      <c r="C282" s="380">
        <f t="shared" si="691"/>
        <v>0</v>
      </c>
      <c r="I282" s="409" t="e">
        <f t="shared" ca="1" si="692"/>
        <v>#NAME?</v>
      </c>
      <c r="K282" s="110">
        <f>'1 set'!K282</f>
        <v>0</v>
      </c>
      <c r="L282" s="110" t="str">
        <f>'1 set'!L282</f>
        <v/>
      </c>
      <c r="M282" s="110" t="str">
        <f>'1 set'!M282</f>
        <v/>
      </c>
      <c r="N282" s="110" t="str">
        <f>'1 set'!N282</f>
        <v/>
      </c>
      <c r="O282" s="110" t="str">
        <f>'1 set'!O282</f>
        <v/>
      </c>
      <c r="P282" s="110">
        <f ca="1">'1 set'!P282</f>
        <v>1</v>
      </c>
      <c r="Q282" s="110">
        <f ca="1">'1 set'!Q282</f>
        <v>1</v>
      </c>
      <c r="R282" s="110"/>
    </row>
    <row r="283" spans="3:18" x14ac:dyDescent="0.25">
      <c r="C283" s="380">
        <f t="shared" si="691"/>
        <v>0</v>
      </c>
      <c r="I283" s="409" t="e">
        <f t="shared" ca="1" si="692"/>
        <v>#NAME?</v>
      </c>
      <c r="K283" s="110">
        <f>'1 set'!K283</f>
        <v>0</v>
      </c>
      <c r="L283" s="110" t="str">
        <f>'1 set'!L283</f>
        <v/>
      </c>
      <c r="M283" s="110" t="str">
        <f>'1 set'!M283</f>
        <v/>
      </c>
      <c r="N283" s="110" t="str">
        <f>'1 set'!N283</f>
        <v/>
      </c>
      <c r="O283" s="110" t="str">
        <f>'1 set'!O283</f>
        <v/>
      </c>
      <c r="P283" s="110">
        <f ca="1">'1 set'!P283</f>
        <v>1</v>
      </c>
      <c r="Q283" s="110">
        <f ca="1">'1 set'!Q283</f>
        <v>1</v>
      </c>
      <c r="R283" s="110"/>
    </row>
    <row r="284" spans="3:18" x14ac:dyDescent="0.25">
      <c r="C284" s="380">
        <f t="shared" si="691"/>
        <v>0</v>
      </c>
      <c r="I284" s="409" t="e">
        <f t="shared" ca="1" si="692"/>
        <v>#NAME?</v>
      </c>
      <c r="K284" s="110">
        <f>'1 set'!K284</f>
        <v>0</v>
      </c>
      <c r="L284" s="110" t="str">
        <f>'1 set'!L284</f>
        <v/>
      </c>
      <c r="M284" s="110" t="str">
        <f>'1 set'!M284</f>
        <v/>
      </c>
      <c r="N284" s="110" t="str">
        <f>'1 set'!N284</f>
        <v/>
      </c>
      <c r="O284" s="110" t="str">
        <f>'1 set'!O284</f>
        <v/>
      </c>
      <c r="P284" s="110">
        <f ca="1">'1 set'!P284</f>
        <v>1</v>
      </c>
      <c r="Q284" s="110">
        <f ca="1">'1 set'!Q284</f>
        <v>1</v>
      </c>
      <c r="R284" s="110"/>
    </row>
    <row r="285" spans="3:18" x14ac:dyDescent="0.25">
      <c r="C285" s="380">
        <f t="shared" si="691"/>
        <v>0</v>
      </c>
      <c r="I285" s="409" t="e">
        <f t="shared" ca="1" si="692"/>
        <v>#NAME?</v>
      </c>
      <c r="K285" s="110">
        <f>'1 set'!K285</f>
        <v>0</v>
      </c>
      <c r="L285" s="110" t="str">
        <f>'1 set'!L285</f>
        <v/>
      </c>
      <c r="M285" s="110" t="str">
        <f>'1 set'!M285</f>
        <v/>
      </c>
      <c r="N285" s="110" t="str">
        <f>'1 set'!N285</f>
        <v/>
      </c>
      <c r="O285" s="110" t="str">
        <f>'1 set'!O285</f>
        <v/>
      </c>
      <c r="P285" s="110">
        <f ca="1">'1 set'!P285</f>
        <v>1</v>
      </c>
      <c r="Q285" s="110">
        <f ca="1">'1 set'!Q285</f>
        <v>1</v>
      </c>
      <c r="R285" s="110"/>
    </row>
    <row r="286" spans="3:18" x14ac:dyDescent="0.25">
      <c r="C286" s="380">
        <f t="shared" si="691"/>
        <v>0</v>
      </c>
      <c r="I286" s="409" t="e">
        <f t="shared" ca="1" si="692"/>
        <v>#NAME?</v>
      </c>
      <c r="K286" s="110">
        <f>'1 set'!K286</f>
        <v>0</v>
      </c>
      <c r="L286" s="110" t="str">
        <f>'1 set'!L286</f>
        <v/>
      </c>
      <c r="M286" s="110" t="str">
        <f>'1 set'!M286</f>
        <v/>
      </c>
      <c r="N286" s="110" t="str">
        <f>'1 set'!N286</f>
        <v/>
      </c>
      <c r="O286" s="110" t="str">
        <f>'1 set'!O286</f>
        <v/>
      </c>
      <c r="P286" s="110">
        <f ca="1">'1 set'!P286</f>
        <v>1</v>
      </c>
      <c r="Q286" s="110">
        <f ca="1">'1 set'!Q286</f>
        <v>1</v>
      </c>
      <c r="R286" s="110"/>
    </row>
    <row r="287" spans="3:18" x14ac:dyDescent="0.25">
      <c r="C287" s="380">
        <f t="shared" si="691"/>
        <v>0</v>
      </c>
      <c r="I287" s="409" t="e">
        <f t="shared" ca="1" si="692"/>
        <v>#NAME?</v>
      </c>
      <c r="K287" s="110">
        <f>'1 set'!K287</f>
        <v>0</v>
      </c>
      <c r="L287" s="110" t="str">
        <f>'1 set'!L287</f>
        <v/>
      </c>
      <c r="M287" s="110" t="str">
        <f>'1 set'!M287</f>
        <v/>
      </c>
      <c r="N287" s="110" t="str">
        <f>'1 set'!N287</f>
        <v/>
      </c>
      <c r="O287" s="110" t="str">
        <f>'1 set'!O287</f>
        <v/>
      </c>
      <c r="P287" s="110">
        <f ca="1">'1 set'!P287</f>
        <v>1</v>
      </c>
      <c r="Q287" s="110">
        <f ca="1">'1 set'!Q287</f>
        <v>1</v>
      </c>
      <c r="R287" s="110"/>
    </row>
    <row r="288" spans="3:18" x14ac:dyDescent="0.25">
      <c r="C288" s="380">
        <f t="shared" si="691"/>
        <v>0</v>
      </c>
      <c r="I288" s="409" t="e">
        <f t="shared" ca="1" si="692"/>
        <v>#NAME?</v>
      </c>
      <c r="K288" s="110">
        <f>'1 set'!K288</f>
        <v>0</v>
      </c>
      <c r="L288" s="110" t="str">
        <f>'1 set'!L288</f>
        <v/>
      </c>
      <c r="M288" s="110" t="str">
        <f>'1 set'!M288</f>
        <v/>
      </c>
      <c r="N288" s="110" t="str">
        <f>'1 set'!N288</f>
        <v/>
      </c>
      <c r="O288" s="110" t="str">
        <f>'1 set'!O288</f>
        <v/>
      </c>
      <c r="P288" s="110">
        <f ca="1">'1 set'!P288</f>
        <v>1</v>
      </c>
      <c r="Q288" s="110">
        <f ca="1">'1 set'!Q288</f>
        <v>1</v>
      </c>
      <c r="R288" s="110"/>
    </row>
    <row r="289" spans="3:18" x14ac:dyDescent="0.25">
      <c r="C289" s="380">
        <f t="shared" si="691"/>
        <v>0</v>
      </c>
      <c r="I289" s="409" t="e">
        <f t="shared" ca="1" si="692"/>
        <v>#NAME?</v>
      </c>
      <c r="K289" s="110">
        <f>'1 set'!K289</f>
        <v>0</v>
      </c>
      <c r="L289" s="110" t="str">
        <f>'1 set'!L289</f>
        <v/>
      </c>
      <c r="M289" s="110" t="str">
        <f>'1 set'!M289</f>
        <v/>
      </c>
      <c r="N289" s="110" t="str">
        <f>'1 set'!N289</f>
        <v/>
      </c>
      <c r="O289" s="110" t="str">
        <f>'1 set'!O289</f>
        <v/>
      </c>
      <c r="P289" s="110">
        <f ca="1">'1 set'!P289</f>
        <v>1</v>
      </c>
      <c r="Q289" s="110">
        <f ca="1">'1 set'!Q289</f>
        <v>1</v>
      </c>
      <c r="R289" s="110"/>
    </row>
    <row r="290" spans="3:18" x14ac:dyDescent="0.25">
      <c r="C290" s="380">
        <f t="shared" si="691"/>
        <v>0</v>
      </c>
      <c r="I290" s="409" t="e">
        <f t="shared" ca="1" si="692"/>
        <v>#NAME?</v>
      </c>
      <c r="K290" s="110">
        <f>'1 set'!K290</f>
        <v>0</v>
      </c>
      <c r="L290" s="110" t="str">
        <f>'1 set'!L290</f>
        <v/>
      </c>
      <c r="M290" s="110" t="str">
        <f>'1 set'!M290</f>
        <v/>
      </c>
      <c r="N290" s="110" t="str">
        <f>'1 set'!N290</f>
        <v/>
      </c>
      <c r="O290" s="110" t="str">
        <f>'1 set'!O290</f>
        <v/>
      </c>
      <c r="P290" s="110">
        <f ca="1">'1 set'!P290</f>
        <v>1</v>
      </c>
      <c r="Q290" s="110">
        <f ca="1">'1 set'!Q290</f>
        <v>1</v>
      </c>
      <c r="R290" s="110"/>
    </row>
    <row r="291" spans="3:18" x14ac:dyDescent="0.25">
      <c r="C291" s="380">
        <f t="shared" si="691"/>
        <v>0</v>
      </c>
      <c r="I291" s="409" t="e">
        <f t="shared" ca="1" si="692"/>
        <v>#NAME?</v>
      </c>
      <c r="K291" s="110">
        <f>'1 set'!K291</f>
        <v>0</v>
      </c>
      <c r="L291" s="110" t="str">
        <f>'1 set'!L291</f>
        <v/>
      </c>
      <c r="M291" s="110" t="str">
        <f>'1 set'!M291</f>
        <v/>
      </c>
      <c r="N291" s="110" t="str">
        <f>'1 set'!N291</f>
        <v/>
      </c>
      <c r="O291" s="110" t="str">
        <f>'1 set'!O291</f>
        <v/>
      </c>
      <c r="P291" s="110">
        <f ca="1">'1 set'!P291</f>
        <v>1</v>
      </c>
      <c r="Q291" s="110">
        <f ca="1">'1 set'!Q291</f>
        <v>1</v>
      </c>
      <c r="R291" s="110"/>
    </row>
    <row r="292" spans="3:18" x14ac:dyDescent="0.25">
      <c r="C292" s="380">
        <f t="shared" si="691"/>
        <v>0</v>
      </c>
      <c r="I292" s="409" t="e">
        <f t="shared" ca="1" si="692"/>
        <v>#NAME?</v>
      </c>
      <c r="K292" s="110">
        <f>'1 set'!K292</f>
        <v>0</v>
      </c>
      <c r="L292" s="110" t="str">
        <f>'1 set'!L292</f>
        <v/>
      </c>
      <c r="M292" s="110" t="str">
        <f>'1 set'!M292</f>
        <v/>
      </c>
      <c r="N292" s="110" t="str">
        <f>'1 set'!N292</f>
        <v/>
      </c>
      <c r="O292" s="110" t="str">
        <f>'1 set'!O292</f>
        <v/>
      </c>
      <c r="P292" s="110">
        <f ca="1">'1 set'!P292</f>
        <v>1</v>
      </c>
      <c r="Q292" s="110">
        <f ca="1">'1 set'!Q292</f>
        <v>1</v>
      </c>
      <c r="R292" s="110"/>
    </row>
    <row r="293" spans="3:18" x14ac:dyDescent="0.25">
      <c r="C293" s="380">
        <f t="shared" si="691"/>
        <v>0</v>
      </c>
      <c r="I293" s="409" t="e">
        <f t="shared" ca="1" si="692"/>
        <v>#NAME?</v>
      </c>
      <c r="K293" s="110">
        <f>'1 set'!K293</f>
        <v>0</v>
      </c>
      <c r="L293" s="110" t="str">
        <f>'1 set'!L293</f>
        <v/>
      </c>
      <c r="M293" s="110" t="str">
        <f>'1 set'!M293</f>
        <v/>
      </c>
      <c r="N293" s="110" t="str">
        <f>'1 set'!N293</f>
        <v/>
      </c>
      <c r="O293" s="110" t="str">
        <f>'1 set'!O293</f>
        <v/>
      </c>
      <c r="P293" s="110">
        <f ca="1">'1 set'!P293</f>
        <v>1</v>
      </c>
      <c r="Q293" s="110">
        <f ca="1">'1 set'!Q293</f>
        <v>1</v>
      </c>
      <c r="R293" s="110"/>
    </row>
    <row r="294" spans="3:18" x14ac:dyDescent="0.25">
      <c r="C294" s="380">
        <f t="shared" si="691"/>
        <v>0</v>
      </c>
      <c r="I294" s="409" t="e">
        <f t="shared" ca="1" si="692"/>
        <v>#NAME?</v>
      </c>
      <c r="K294" s="110">
        <f>'1 set'!K294</f>
        <v>0</v>
      </c>
      <c r="L294" s="110" t="str">
        <f>'1 set'!L294</f>
        <v/>
      </c>
      <c r="M294" s="110" t="str">
        <f>'1 set'!M294</f>
        <v/>
      </c>
      <c r="N294" s="110" t="str">
        <f>'1 set'!N294</f>
        <v/>
      </c>
      <c r="O294" s="110" t="str">
        <f>'1 set'!O294</f>
        <v/>
      </c>
      <c r="P294" s="110">
        <f ca="1">'1 set'!P294</f>
        <v>1</v>
      </c>
      <c r="Q294" s="110">
        <f ca="1">'1 set'!Q294</f>
        <v>1</v>
      </c>
      <c r="R294" s="110"/>
    </row>
    <row r="295" spans="3:18" x14ac:dyDescent="0.25">
      <c r="C295" s="380">
        <f t="shared" si="691"/>
        <v>0</v>
      </c>
      <c r="I295" s="409" t="e">
        <f t="shared" ca="1" si="692"/>
        <v>#NAME?</v>
      </c>
      <c r="K295" s="110">
        <f>'1 set'!K295</f>
        <v>0</v>
      </c>
      <c r="L295" s="110" t="str">
        <f>'1 set'!L295</f>
        <v/>
      </c>
      <c r="M295" s="110" t="str">
        <f>'1 set'!M295</f>
        <v/>
      </c>
      <c r="N295" s="110" t="str">
        <f>'1 set'!N295</f>
        <v/>
      </c>
      <c r="O295" s="110" t="str">
        <f>'1 set'!O295</f>
        <v/>
      </c>
      <c r="P295" s="110">
        <f ca="1">'1 set'!P295</f>
        <v>1</v>
      </c>
      <c r="Q295" s="110">
        <f ca="1">'1 set'!Q295</f>
        <v>1</v>
      </c>
      <c r="R295" s="110"/>
    </row>
    <row r="296" spans="3:18" x14ac:dyDescent="0.25">
      <c r="C296" s="380">
        <f t="shared" si="691"/>
        <v>0</v>
      </c>
      <c r="I296" s="409" t="e">
        <f t="shared" ca="1" si="692"/>
        <v>#NAME?</v>
      </c>
      <c r="K296" s="110">
        <f>'1 set'!K296</f>
        <v>0</v>
      </c>
      <c r="L296" s="110" t="str">
        <f>'1 set'!L296</f>
        <v/>
      </c>
      <c r="M296" s="110" t="str">
        <f>'1 set'!M296</f>
        <v/>
      </c>
      <c r="N296" s="110" t="str">
        <f>'1 set'!N296</f>
        <v/>
      </c>
      <c r="O296" s="110" t="str">
        <f>'1 set'!O296</f>
        <v/>
      </c>
      <c r="P296" s="110">
        <f ca="1">'1 set'!P296</f>
        <v>1</v>
      </c>
      <c r="Q296" s="110">
        <f ca="1">'1 set'!Q296</f>
        <v>1</v>
      </c>
      <c r="R296" s="110"/>
    </row>
    <row r="297" spans="3:18" x14ac:dyDescent="0.25">
      <c r="C297" s="380">
        <f t="shared" si="691"/>
        <v>0</v>
      </c>
      <c r="I297" s="409" t="e">
        <f t="shared" ca="1" si="692"/>
        <v>#NAME?</v>
      </c>
      <c r="K297" s="110">
        <f>'1 set'!K297</f>
        <v>0</v>
      </c>
      <c r="L297" s="110" t="str">
        <f>'1 set'!L297</f>
        <v/>
      </c>
      <c r="M297" s="110" t="str">
        <f>'1 set'!M297</f>
        <v/>
      </c>
      <c r="N297" s="110" t="str">
        <f>'1 set'!N297</f>
        <v/>
      </c>
      <c r="O297" s="110" t="str">
        <f>'1 set'!O297</f>
        <v/>
      </c>
      <c r="P297" s="110">
        <f ca="1">'1 set'!P297</f>
        <v>1</v>
      </c>
      <c r="Q297" s="110">
        <f ca="1">'1 set'!Q297</f>
        <v>1</v>
      </c>
      <c r="R297" s="110"/>
    </row>
    <row r="298" spans="3:18" x14ac:dyDescent="0.25">
      <c r="C298" s="380">
        <f t="shared" si="691"/>
        <v>0</v>
      </c>
      <c r="I298" s="409" t="e">
        <f t="shared" ca="1" si="692"/>
        <v>#NAME?</v>
      </c>
      <c r="K298" s="110">
        <f>'1 set'!K298</f>
        <v>0</v>
      </c>
      <c r="L298" s="110" t="str">
        <f>'1 set'!L298</f>
        <v/>
      </c>
      <c r="M298" s="110" t="str">
        <f>'1 set'!M298</f>
        <v/>
      </c>
      <c r="N298" s="110" t="str">
        <f>'1 set'!N298</f>
        <v/>
      </c>
      <c r="O298" s="110" t="str">
        <f>'1 set'!O298</f>
        <v/>
      </c>
      <c r="P298" s="110">
        <f ca="1">'1 set'!P298</f>
        <v>1</v>
      </c>
      <c r="Q298" s="110">
        <f ca="1">'1 set'!Q298</f>
        <v>1</v>
      </c>
      <c r="R298" s="110"/>
    </row>
    <row r="299" spans="3:18" x14ac:dyDescent="0.25">
      <c r="C299" s="380">
        <f t="shared" si="691"/>
        <v>0</v>
      </c>
      <c r="I299" s="409" t="e">
        <f t="shared" ca="1" si="692"/>
        <v>#NAME?</v>
      </c>
      <c r="K299" s="110">
        <f>'1 set'!K299</f>
        <v>0</v>
      </c>
      <c r="L299" s="110" t="str">
        <f>'1 set'!L299</f>
        <v/>
      </c>
      <c r="M299" s="110" t="str">
        <f>'1 set'!M299</f>
        <v/>
      </c>
      <c r="N299" s="110" t="str">
        <f>'1 set'!N299</f>
        <v/>
      </c>
      <c r="O299" s="110" t="str">
        <f>'1 set'!O299</f>
        <v/>
      </c>
      <c r="P299" s="110">
        <f ca="1">'1 set'!P299</f>
        <v>1</v>
      </c>
      <c r="Q299" s="110">
        <f ca="1">'1 set'!Q299</f>
        <v>1</v>
      </c>
      <c r="R299" s="110"/>
    </row>
    <row r="300" spans="3:18" x14ac:dyDescent="0.25">
      <c r="C300" s="380">
        <f>IFERROR(_xlfn.NUMBERVALUE(L1500),L1500)</f>
        <v>0</v>
      </c>
      <c r="I300" s="409" t="e">
        <f ca="1">IF(OR($A$4=C1500,$A$5=C1500,$A$6=C1500,$A$7=C1500,$A$8=C1500,$A$9=C1500,$A$10=C1500,$A$11=C1500,$A$12=C1500,$A$13=C1500,$A$14=C1500,$A$15=C1500,$A$16=C1500,$A$17=C1500,$A$18=C1500),1,2)</f>
        <v>#NAME?</v>
      </c>
      <c r="K300" s="110">
        <f>'1 set'!K300</f>
        <v>0</v>
      </c>
      <c r="L300" s="110" t="str">
        <f>'1 set'!L300</f>
        <v/>
      </c>
      <c r="M300" s="110" t="str">
        <f>'1 set'!M300</f>
        <v/>
      </c>
      <c r="N300" s="110" t="str">
        <f>'1 set'!N300</f>
        <v/>
      </c>
      <c r="O300" s="110" t="str">
        <f>'1 set'!O300</f>
        <v/>
      </c>
      <c r="P300" s="110">
        <f ca="1">'1 set'!P300</f>
        <v>1</v>
      </c>
      <c r="Q300" s="110">
        <f ca="1">'1 set'!Q300</f>
        <v>1</v>
      </c>
      <c r="R300" s="110"/>
    </row>
    <row r="301" spans="3:18" x14ac:dyDescent="0.25">
      <c r="C301" s="380">
        <f t="shared" ref="C301:C364" si="693">IFERROR(_xlfn.NUMBERVALUE(L1501),L1501)</f>
        <v>0</v>
      </c>
      <c r="I301" s="409" t="e">
        <f t="shared" ref="I301:I364" ca="1" si="694">IF(OR($A$4=C1501,$A$5=C1501,$A$6=C1501,$A$7=C1501,$A$8=C1501,$A$9=C1501,$A$10=C1501,$A$11=C1501,$A$12=C1501,$A$13=C1501,$A$14=C1501,$A$15=C1501,$A$16=C1501,$A$17=C1501,$A$18=C1501),1,2)</f>
        <v>#NAME?</v>
      </c>
      <c r="K301" s="380" t="str">
        <f>'2 set'!K5</f>
        <v>126RC</v>
      </c>
      <c r="L301" s="380" t="str">
        <f>'2 set'!L5</f>
        <v>12</v>
      </c>
      <c r="M301" s="380" t="str">
        <f>'2 set'!M5</f>
        <v>6</v>
      </c>
      <c r="N301" s="380" t="str">
        <f>'2 set'!N5</f>
        <v>R</v>
      </c>
      <c r="O301" s="380" t="str">
        <f>'2 set'!O5</f>
        <v>C</v>
      </c>
      <c r="P301" s="380">
        <f>'2 set'!P5</f>
        <v>1</v>
      </c>
      <c r="Q301" s="380">
        <f>'2 set'!Q5</f>
        <v>1</v>
      </c>
    </row>
    <row r="302" spans="3:18" x14ac:dyDescent="0.25">
      <c r="C302" s="380">
        <f t="shared" si="693"/>
        <v>0</v>
      </c>
      <c r="I302" s="409" t="e">
        <f t="shared" ca="1" si="694"/>
        <v>#NAME?</v>
      </c>
      <c r="K302" s="380">
        <f>'2 set'!K6</f>
        <v>0</v>
      </c>
      <c r="L302" s="380" t="str">
        <f>'2 set'!L6</f>
        <v/>
      </c>
      <c r="M302" s="380" t="str">
        <f>'2 set'!M6</f>
        <v/>
      </c>
      <c r="N302" s="380" t="str">
        <f>'2 set'!N6</f>
        <v/>
      </c>
      <c r="O302" s="380" t="str">
        <f>'2 set'!O6</f>
        <v/>
      </c>
      <c r="P302" s="380">
        <f ca="1">'2 set'!P6</f>
        <v>1</v>
      </c>
      <c r="Q302" s="380">
        <f ca="1">'2 set'!Q6</f>
        <v>1</v>
      </c>
    </row>
    <row r="303" spans="3:18" x14ac:dyDescent="0.25">
      <c r="C303" s="380">
        <f t="shared" si="693"/>
        <v>0</v>
      </c>
      <c r="I303" s="409" t="e">
        <f t="shared" ca="1" si="694"/>
        <v>#NAME?</v>
      </c>
      <c r="K303" s="380">
        <f>'2 set'!K7</f>
        <v>0</v>
      </c>
      <c r="L303" s="380" t="str">
        <f>'2 set'!L7</f>
        <v/>
      </c>
      <c r="M303" s="380" t="str">
        <f>'2 set'!M7</f>
        <v/>
      </c>
      <c r="N303" s="380" t="str">
        <f>'2 set'!N7</f>
        <v/>
      </c>
      <c r="O303" s="380" t="str">
        <f>'2 set'!O7</f>
        <v/>
      </c>
      <c r="P303" s="380">
        <f ca="1">'2 set'!P7</f>
        <v>1</v>
      </c>
      <c r="Q303" s="380">
        <f ca="1">'2 set'!Q7</f>
        <v>1</v>
      </c>
    </row>
    <row r="304" spans="3:18" x14ac:dyDescent="0.25">
      <c r="C304" s="380">
        <f t="shared" si="693"/>
        <v>0</v>
      </c>
      <c r="I304" s="409" t="e">
        <f t="shared" ca="1" si="694"/>
        <v>#NAME?</v>
      </c>
      <c r="K304" s="380">
        <f>'2 set'!K8</f>
        <v>0</v>
      </c>
      <c r="L304" s="380" t="str">
        <f>'2 set'!L8</f>
        <v/>
      </c>
      <c r="M304" s="380" t="str">
        <f>'2 set'!M8</f>
        <v/>
      </c>
      <c r="N304" s="380" t="str">
        <f>'2 set'!N8</f>
        <v/>
      </c>
      <c r="O304" s="380" t="str">
        <f>'2 set'!O8</f>
        <v/>
      </c>
      <c r="P304" s="380">
        <f ca="1">'2 set'!P8</f>
        <v>1</v>
      </c>
      <c r="Q304" s="380">
        <f ca="1">'2 set'!Q8</f>
        <v>1</v>
      </c>
    </row>
    <row r="305" spans="3:17" x14ac:dyDescent="0.25">
      <c r="C305" s="380">
        <f t="shared" si="693"/>
        <v>0</v>
      </c>
      <c r="I305" s="409" t="e">
        <f t="shared" ca="1" si="694"/>
        <v>#NAME?</v>
      </c>
      <c r="K305" s="380">
        <f>'2 set'!K9</f>
        <v>0</v>
      </c>
      <c r="L305" s="380" t="str">
        <f>'2 set'!L9</f>
        <v/>
      </c>
      <c r="M305" s="380" t="str">
        <f>'2 set'!M9</f>
        <v/>
      </c>
      <c r="N305" s="380" t="str">
        <f>'2 set'!N9</f>
        <v/>
      </c>
      <c r="O305" s="380" t="str">
        <f>'2 set'!O9</f>
        <v/>
      </c>
      <c r="P305" s="380">
        <f ca="1">'2 set'!P9</f>
        <v>1</v>
      </c>
      <c r="Q305" s="380">
        <f ca="1">'2 set'!Q9</f>
        <v>1</v>
      </c>
    </row>
    <row r="306" spans="3:17" x14ac:dyDescent="0.25">
      <c r="C306" s="380">
        <f t="shared" si="693"/>
        <v>0</v>
      </c>
      <c r="I306" s="409" t="e">
        <f t="shared" ca="1" si="694"/>
        <v>#NAME?</v>
      </c>
      <c r="K306" s="380">
        <f>'2 set'!K10</f>
        <v>0</v>
      </c>
      <c r="L306" s="380" t="str">
        <f>'2 set'!L10</f>
        <v/>
      </c>
      <c r="M306" s="380" t="str">
        <f>'2 set'!M10</f>
        <v/>
      </c>
      <c r="N306" s="380" t="str">
        <f>'2 set'!N10</f>
        <v/>
      </c>
      <c r="O306" s="380" t="str">
        <f>'2 set'!O10</f>
        <v/>
      </c>
      <c r="P306" s="380">
        <f ca="1">'2 set'!P10</f>
        <v>1</v>
      </c>
      <c r="Q306" s="380">
        <f ca="1">'2 set'!Q10</f>
        <v>1</v>
      </c>
    </row>
    <row r="307" spans="3:17" x14ac:dyDescent="0.25">
      <c r="C307" s="380">
        <f t="shared" si="693"/>
        <v>0</v>
      </c>
      <c r="I307" s="409" t="e">
        <f t="shared" ca="1" si="694"/>
        <v>#NAME?</v>
      </c>
      <c r="K307" s="380">
        <f>'2 set'!K11</f>
        <v>0</v>
      </c>
      <c r="L307" s="380" t="str">
        <f>'2 set'!L11</f>
        <v/>
      </c>
      <c r="M307" s="380" t="str">
        <f>'2 set'!M11</f>
        <v/>
      </c>
      <c r="N307" s="380" t="str">
        <f>'2 set'!N11</f>
        <v/>
      </c>
      <c r="O307" s="380" t="str">
        <f>'2 set'!O11</f>
        <v/>
      </c>
      <c r="P307" s="380">
        <f ca="1">'2 set'!P11</f>
        <v>1</v>
      </c>
      <c r="Q307" s="380">
        <f ca="1">'2 set'!Q11</f>
        <v>1</v>
      </c>
    </row>
    <row r="308" spans="3:17" x14ac:dyDescent="0.25">
      <c r="C308" s="380">
        <f t="shared" si="693"/>
        <v>0</v>
      </c>
      <c r="I308" s="409" t="e">
        <f t="shared" ca="1" si="694"/>
        <v>#NAME?</v>
      </c>
      <c r="K308" s="380">
        <f>'2 set'!K12</f>
        <v>0</v>
      </c>
      <c r="L308" s="380" t="str">
        <f>'2 set'!L12</f>
        <v/>
      </c>
      <c r="M308" s="380" t="str">
        <f>'2 set'!M12</f>
        <v/>
      </c>
      <c r="N308" s="380" t="str">
        <f>'2 set'!N12</f>
        <v/>
      </c>
      <c r="O308" s="380" t="str">
        <f>'2 set'!O12</f>
        <v/>
      </c>
      <c r="P308" s="380">
        <f ca="1">'2 set'!P12</f>
        <v>1</v>
      </c>
      <c r="Q308" s="380">
        <f ca="1">'2 set'!Q12</f>
        <v>1</v>
      </c>
    </row>
    <row r="309" spans="3:17" x14ac:dyDescent="0.25">
      <c r="C309" s="380">
        <f t="shared" si="693"/>
        <v>0</v>
      </c>
      <c r="I309" s="409" t="e">
        <f t="shared" ca="1" si="694"/>
        <v>#NAME?</v>
      </c>
      <c r="K309" s="380">
        <f>'2 set'!K13</f>
        <v>0</v>
      </c>
      <c r="L309" s="380" t="str">
        <f>'2 set'!L13</f>
        <v/>
      </c>
      <c r="M309" s="380" t="str">
        <f>'2 set'!M13</f>
        <v/>
      </c>
      <c r="N309" s="380" t="str">
        <f>'2 set'!N13</f>
        <v/>
      </c>
      <c r="O309" s="380" t="str">
        <f>'2 set'!O13</f>
        <v/>
      </c>
      <c r="P309" s="380">
        <f ca="1">'2 set'!P13</f>
        <v>1</v>
      </c>
      <c r="Q309" s="380">
        <f ca="1">'2 set'!Q13</f>
        <v>1</v>
      </c>
    </row>
    <row r="310" spans="3:17" x14ac:dyDescent="0.25">
      <c r="C310" s="380">
        <f t="shared" si="693"/>
        <v>0</v>
      </c>
      <c r="I310" s="409" t="e">
        <f t="shared" ca="1" si="694"/>
        <v>#NAME?</v>
      </c>
      <c r="K310" s="380">
        <f>'2 set'!K14</f>
        <v>0</v>
      </c>
      <c r="L310" s="380" t="str">
        <f>'2 set'!L14</f>
        <v/>
      </c>
      <c r="M310" s="380" t="str">
        <f>'2 set'!M14</f>
        <v/>
      </c>
      <c r="N310" s="380" t="str">
        <f>'2 set'!N14</f>
        <v/>
      </c>
      <c r="O310" s="380" t="str">
        <f>'2 set'!O14</f>
        <v/>
      </c>
      <c r="P310" s="380">
        <f ca="1">'2 set'!P14</f>
        <v>1</v>
      </c>
      <c r="Q310" s="380">
        <f ca="1">'2 set'!Q14</f>
        <v>1</v>
      </c>
    </row>
    <row r="311" spans="3:17" x14ac:dyDescent="0.25">
      <c r="C311" s="380">
        <f t="shared" si="693"/>
        <v>0</v>
      </c>
      <c r="I311" s="409" t="e">
        <f t="shared" ca="1" si="694"/>
        <v>#NAME?</v>
      </c>
      <c r="K311" s="380">
        <f>'2 set'!K15</f>
        <v>0</v>
      </c>
      <c r="L311" s="380" t="str">
        <f>'2 set'!L15</f>
        <v/>
      </c>
      <c r="M311" s="380" t="str">
        <f>'2 set'!M15</f>
        <v/>
      </c>
      <c r="N311" s="380" t="str">
        <f>'2 set'!N15</f>
        <v/>
      </c>
      <c r="O311" s="380" t="str">
        <f>'2 set'!O15</f>
        <v/>
      </c>
      <c r="P311" s="380">
        <f ca="1">'2 set'!P15</f>
        <v>1</v>
      </c>
      <c r="Q311" s="380">
        <f ca="1">'2 set'!Q15</f>
        <v>1</v>
      </c>
    </row>
    <row r="312" spans="3:17" x14ac:dyDescent="0.25">
      <c r="C312" s="380">
        <f t="shared" si="693"/>
        <v>0</v>
      </c>
      <c r="I312" s="409" t="e">
        <f t="shared" ca="1" si="694"/>
        <v>#NAME?</v>
      </c>
      <c r="K312" s="380">
        <f>'2 set'!K16</f>
        <v>0</v>
      </c>
      <c r="L312" s="380" t="str">
        <f>'2 set'!L16</f>
        <v/>
      </c>
      <c r="M312" s="380" t="str">
        <f>'2 set'!M16</f>
        <v/>
      </c>
      <c r="N312" s="380" t="str">
        <f>'2 set'!N16</f>
        <v/>
      </c>
      <c r="O312" s="380" t="str">
        <f>'2 set'!O16</f>
        <v/>
      </c>
      <c r="P312" s="380">
        <f ca="1">'2 set'!P16</f>
        <v>1</v>
      </c>
      <c r="Q312" s="380">
        <f ca="1">'2 set'!Q16</f>
        <v>1</v>
      </c>
    </row>
    <row r="313" spans="3:17" x14ac:dyDescent="0.25">
      <c r="C313" s="380">
        <f t="shared" si="693"/>
        <v>0</v>
      </c>
      <c r="I313" s="409" t="e">
        <f t="shared" ca="1" si="694"/>
        <v>#NAME?</v>
      </c>
      <c r="K313" s="380">
        <f>'2 set'!K17</f>
        <v>0</v>
      </c>
      <c r="L313" s="380" t="str">
        <f>'2 set'!L17</f>
        <v/>
      </c>
      <c r="M313" s="380" t="str">
        <f>'2 set'!M17</f>
        <v/>
      </c>
      <c r="N313" s="380" t="str">
        <f>'2 set'!N17</f>
        <v/>
      </c>
      <c r="O313" s="380" t="str">
        <f>'2 set'!O17</f>
        <v/>
      </c>
      <c r="P313" s="380">
        <f ca="1">'2 set'!P17</f>
        <v>1</v>
      </c>
      <c r="Q313" s="380">
        <f ca="1">'2 set'!Q17</f>
        <v>1</v>
      </c>
    </row>
    <row r="314" spans="3:17" x14ac:dyDescent="0.25">
      <c r="C314" s="380">
        <f t="shared" si="693"/>
        <v>0</v>
      </c>
      <c r="I314" s="409" t="e">
        <f t="shared" ca="1" si="694"/>
        <v>#NAME?</v>
      </c>
      <c r="K314" s="380">
        <f>'2 set'!K18</f>
        <v>0</v>
      </c>
      <c r="L314" s="380" t="str">
        <f>'2 set'!L18</f>
        <v/>
      </c>
      <c r="M314" s="380" t="str">
        <f>'2 set'!M18</f>
        <v/>
      </c>
      <c r="N314" s="380" t="str">
        <f>'2 set'!N18</f>
        <v/>
      </c>
      <c r="O314" s="380" t="str">
        <f>'2 set'!O18</f>
        <v/>
      </c>
      <c r="P314" s="380">
        <f ca="1">'2 set'!P18</f>
        <v>1</v>
      </c>
      <c r="Q314" s="380">
        <f ca="1">'2 set'!Q18</f>
        <v>1</v>
      </c>
    </row>
    <row r="315" spans="3:17" x14ac:dyDescent="0.25">
      <c r="C315" s="380">
        <f t="shared" si="693"/>
        <v>0</v>
      </c>
      <c r="I315" s="409" t="e">
        <f t="shared" ca="1" si="694"/>
        <v>#NAME?</v>
      </c>
      <c r="K315" s="380">
        <f>'2 set'!K19</f>
        <v>0</v>
      </c>
      <c r="L315" s="380" t="str">
        <f>'2 set'!L19</f>
        <v/>
      </c>
      <c r="M315" s="380" t="str">
        <f>'2 set'!M19</f>
        <v/>
      </c>
      <c r="N315" s="380" t="str">
        <f>'2 set'!N19</f>
        <v/>
      </c>
      <c r="O315" s="380" t="str">
        <f>'2 set'!O19</f>
        <v/>
      </c>
      <c r="P315" s="380">
        <f ca="1">'2 set'!P19</f>
        <v>1</v>
      </c>
      <c r="Q315" s="380">
        <f ca="1">'2 set'!Q19</f>
        <v>1</v>
      </c>
    </row>
    <row r="316" spans="3:17" x14ac:dyDescent="0.25">
      <c r="C316" s="380">
        <f t="shared" si="693"/>
        <v>0</v>
      </c>
      <c r="I316" s="409" t="e">
        <f t="shared" ca="1" si="694"/>
        <v>#NAME?</v>
      </c>
      <c r="K316" s="380">
        <f>'2 set'!K20</f>
        <v>0</v>
      </c>
      <c r="L316" s="380" t="str">
        <f>'2 set'!L20</f>
        <v/>
      </c>
      <c r="M316" s="380" t="str">
        <f>'2 set'!M20</f>
        <v/>
      </c>
      <c r="N316" s="380" t="str">
        <f>'2 set'!N20</f>
        <v/>
      </c>
      <c r="O316" s="380" t="str">
        <f>'2 set'!O20</f>
        <v/>
      </c>
      <c r="P316" s="380">
        <f ca="1">'2 set'!P20</f>
        <v>1</v>
      </c>
      <c r="Q316" s="380">
        <f ca="1">'2 set'!Q20</f>
        <v>1</v>
      </c>
    </row>
    <row r="317" spans="3:17" x14ac:dyDescent="0.25">
      <c r="C317" s="380">
        <f t="shared" si="693"/>
        <v>0</v>
      </c>
      <c r="I317" s="409" t="e">
        <f t="shared" ca="1" si="694"/>
        <v>#NAME?</v>
      </c>
      <c r="K317" s="380">
        <f>'2 set'!K21</f>
        <v>0</v>
      </c>
      <c r="L317" s="380" t="str">
        <f>'2 set'!L21</f>
        <v/>
      </c>
      <c r="M317" s="380" t="str">
        <f>'2 set'!M21</f>
        <v/>
      </c>
      <c r="N317" s="380" t="str">
        <f>'2 set'!N21</f>
        <v/>
      </c>
      <c r="O317" s="380" t="str">
        <f>'2 set'!O21</f>
        <v/>
      </c>
      <c r="P317" s="380">
        <f ca="1">'2 set'!P21</f>
        <v>1</v>
      </c>
      <c r="Q317" s="380">
        <f ca="1">'2 set'!Q21</f>
        <v>1</v>
      </c>
    </row>
    <row r="318" spans="3:17" x14ac:dyDescent="0.25">
      <c r="C318" s="380">
        <f t="shared" si="693"/>
        <v>0</v>
      </c>
      <c r="I318" s="409" t="e">
        <f t="shared" ca="1" si="694"/>
        <v>#NAME?</v>
      </c>
      <c r="K318" s="380">
        <f>'2 set'!K22</f>
        <v>0</v>
      </c>
      <c r="L318" s="380" t="str">
        <f>'2 set'!L22</f>
        <v/>
      </c>
      <c r="M318" s="380" t="str">
        <f>'2 set'!M22</f>
        <v/>
      </c>
      <c r="N318" s="380" t="str">
        <f>'2 set'!N22</f>
        <v/>
      </c>
      <c r="O318" s="380" t="str">
        <f>'2 set'!O22</f>
        <v/>
      </c>
      <c r="P318" s="380">
        <f ca="1">'2 set'!P22</f>
        <v>1</v>
      </c>
      <c r="Q318" s="380">
        <f ca="1">'2 set'!Q22</f>
        <v>1</v>
      </c>
    </row>
    <row r="319" spans="3:17" x14ac:dyDescent="0.25">
      <c r="C319" s="380">
        <f t="shared" si="693"/>
        <v>0</v>
      </c>
      <c r="I319" s="409" t="e">
        <f t="shared" ca="1" si="694"/>
        <v>#NAME?</v>
      </c>
      <c r="K319" s="380">
        <f>'2 set'!K23</f>
        <v>0</v>
      </c>
      <c r="L319" s="380" t="str">
        <f>'2 set'!L23</f>
        <v/>
      </c>
      <c r="M319" s="380" t="str">
        <f>'2 set'!M23</f>
        <v/>
      </c>
      <c r="N319" s="380" t="str">
        <f>'2 set'!N23</f>
        <v/>
      </c>
      <c r="O319" s="380" t="str">
        <f>'2 set'!O23</f>
        <v/>
      </c>
      <c r="P319" s="380">
        <f ca="1">'2 set'!P23</f>
        <v>1</v>
      </c>
      <c r="Q319" s="380">
        <f ca="1">'2 set'!Q23</f>
        <v>1</v>
      </c>
    </row>
    <row r="320" spans="3:17" x14ac:dyDescent="0.25">
      <c r="C320" s="380">
        <f t="shared" si="693"/>
        <v>0</v>
      </c>
      <c r="I320" s="409" t="e">
        <f t="shared" ca="1" si="694"/>
        <v>#NAME?</v>
      </c>
      <c r="K320" s="380">
        <f>'2 set'!K24</f>
        <v>0</v>
      </c>
      <c r="L320" s="380" t="str">
        <f>'2 set'!L24</f>
        <v/>
      </c>
      <c r="M320" s="380" t="str">
        <f>'2 set'!M24</f>
        <v/>
      </c>
      <c r="N320" s="380" t="str">
        <f>'2 set'!N24</f>
        <v/>
      </c>
      <c r="O320" s="380" t="str">
        <f>'2 set'!O24</f>
        <v/>
      </c>
      <c r="P320" s="380">
        <f ca="1">'2 set'!P24</f>
        <v>1</v>
      </c>
      <c r="Q320" s="380">
        <f ca="1">'2 set'!Q24</f>
        <v>1</v>
      </c>
    </row>
    <row r="321" spans="3:17" x14ac:dyDescent="0.25">
      <c r="C321" s="380">
        <f t="shared" si="693"/>
        <v>0</v>
      </c>
      <c r="I321" s="409" t="e">
        <f t="shared" ca="1" si="694"/>
        <v>#NAME?</v>
      </c>
      <c r="K321" s="380">
        <f>'2 set'!K25</f>
        <v>0</v>
      </c>
      <c r="L321" s="380" t="str">
        <f>'2 set'!L25</f>
        <v/>
      </c>
      <c r="M321" s="380" t="str">
        <f>'2 set'!M25</f>
        <v/>
      </c>
      <c r="N321" s="380" t="str">
        <f>'2 set'!N25</f>
        <v/>
      </c>
      <c r="O321" s="380" t="str">
        <f>'2 set'!O25</f>
        <v/>
      </c>
      <c r="P321" s="380">
        <f ca="1">'2 set'!P25</f>
        <v>1</v>
      </c>
      <c r="Q321" s="380">
        <f ca="1">'2 set'!Q25</f>
        <v>1</v>
      </c>
    </row>
    <row r="322" spans="3:17" x14ac:dyDescent="0.25">
      <c r="C322" s="380">
        <f t="shared" si="693"/>
        <v>0</v>
      </c>
      <c r="I322" s="409" t="e">
        <f t="shared" ca="1" si="694"/>
        <v>#NAME?</v>
      </c>
      <c r="K322" s="380">
        <f>'2 set'!K26</f>
        <v>0</v>
      </c>
      <c r="L322" s="380" t="str">
        <f>'2 set'!L26</f>
        <v/>
      </c>
      <c r="M322" s="380" t="str">
        <f>'2 set'!M26</f>
        <v/>
      </c>
      <c r="N322" s="380" t="str">
        <f>'2 set'!N26</f>
        <v/>
      </c>
      <c r="O322" s="380" t="str">
        <f>'2 set'!O26</f>
        <v/>
      </c>
      <c r="P322" s="380">
        <f ca="1">'2 set'!P26</f>
        <v>1</v>
      </c>
      <c r="Q322" s="380">
        <f ca="1">'2 set'!Q26</f>
        <v>1</v>
      </c>
    </row>
    <row r="323" spans="3:17" x14ac:dyDescent="0.25">
      <c r="C323" s="380">
        <f t="shared" si="693"/>
        <v>0</v>
      </c>
      <c r="I323" s="409" t="e">
        <f t="shared" ca="1" si="694"/>
        <v>#NAME?</v>
      </c>
      <c r="K323" s="380">
        <f>'2 set'!K27</f>
        <v>0</v>
      </c>
      <c r="L323" s="380" t="str">
        <f>'2 set'!L27</f>
        <v/>
      </c>
      <c r="M323" s="380" t="str">
        <f>'2 set'!M27</f>
        <v/>
      </c>
      <c r="N323" s="380" t="str">
        <f>'2 set'!N27</f>
        <v/>
      </c>
      <c r="O323" s="380" t="str">
        <f>'2 set'!O27</f>
        <v/>
      </c>
      <c r="P323" s="380">
        <f ca="1">'2 set'!P27</f>
        <v>1</v>
      </c>
      <c r="Q323" s="380">
        <f ca="1">'2 set'!Q27</f>
        <v>1</v>
      </c>
    </row>
    <row r="324" spans="3:17" x14ac:dyDescent="0.25">
      <c r="C324" s="380">
        <f t="shared" si="693"/>
        <v>0</v>
      </c>
      <c r="I324" s="409" t="e">
        <f t="shared" ca="1" si="694"/>
        <v>#NAME?</v>
      </c>
      <c r="K324" s="380">
        <f>'2 set'!K28</f>
        <v>0</v>
      </c>
      <c r="L324" s="380" t="str">
        <f>'2 set'!L28</f>
        <v/>
      </c>
      <c r="M324" s="380" t="str">
        <f>'2 set'!M28</f>
        <v/>
      </c>
      <c r="N324" s="380" t="str">
        <f>'2 set'!N28</f>
        <v/>
      </c>
      <c r="O324" s="380" t="str">
        <f>'2 set'!O28</f>
        <v/>
      </c>
      <c r="P324" s="380">
        <f ca="1">'2 set'!P28</f>
        <v>1</v>
      </c>
      <c r="Q324" s="380">
        <f ca="1">'2 set'!Q28</f>
        <v>1</v>
      </c>
    </row>
    <row r="325" spans="3:17" x14ac:dyDescent="0.25">
      <c r="C325" s="380">
        <f t="shared" si="693"/>
        <v>0</v>
      </c>
      <c r="I325" s="409" t="e">
        <f t="shared" ca="1" si="694"/>
        <v>#NAME?</v>
      </c>
      <c r="K325" s="380">
        <f>'2 set'!K29</f>
        <v>0</v>
      </c>
      <c r="L325" s="380" t="str">
        <f>'2 set'!L29</f>
        <v/>
      </c>
      <c r="M325" s="380" t="str">
        <f>'2 set'!M29</f>
        <v/>
      </c>
      <c r="N325" s="380" t="str">
        <f>'2 set'!N29</f>
        <v/>
      </c>
      <c r="O325" s="380" t="str">
        <f>'2 set'!O29</f>
        <v/>
      </c>
      <c r="P325" s="380">
        <f ca="1">'2 set'!P29</f>
        <v>1</v>
      </c>
      <c r="Q325" s="380">
        <f ca="1">'2 set'!Q29</f>
        <v>1</v>
      </c>
    </row>
    <row r="326" spans="3:17" x14ac:dyDescent="0.25">
      <c r="C326" s="380">
        <f t="shared" si="693"/>
        <v>0</v>
      </c>
      <c r="I326" s="409" t="e">
        <f t="shared" ca="1" si="694"/>
        <v>#NAME?</v>
      </c>
      <c r="K326" s="380">
        <f>'2 set'!K30</f>
        <v>0</v>
      </c>
      <c r="L326" s="380" t="str">
        <f>'2 set'!L30</f>
        <v/>
      </c>
      <c r="M326" s="380" t="str">
        <f>'2 set'!M30</f>
        <v/>
      </c>
      <c r="N326" s="380" t="str">
        <f>'2 set'!N30</f>
        <v/>
      </c>
      <c r="O326" s="380" t="str">
        <f>'2 set'!O30</f>
        <v/>
      </c>
      <c r="P326" s="380">
        <f ca="1">'2 set'!P30</f>
        <v>1</v>
      </c>
      <c r="Q326" s="380">
        <f ca="1">'2 set'!Q30</f>
        <v>1</v>
      </c>
    </row>
    <row r="327" spans="3:17" x14ac:dyDescent="0.25">
      <c r="C327" s="380">
        <f t="shared" si="693"/>
        <v>0</v>
      </c>
      <c r="I327" s="409" t="e">
        <f t="shared" ca="1" si="694"/>
        <v>#NAME?</v>
      </c>
      <c r="K327" s="380">
        <f>'2 set'!K31</f>
        <v>0</v>
      </c>
      <c r="L327" s="380" t="str">
        <f>'2 set'!L31</f>
        <v/>
      </c>
      <c r="M327" s="380" t="str">
        <f>'2 set'!M31</f>
        <v/>
      </c>
      <c r="N327" s="380" t="str">
        <f>'2 set'!N31</f>
        <v/>
      </c>
      <c r="O327" s="380" t="str">
        <f>'2 set'!O31</f>
        <v/>
      </c>
      <c r="P327" s="380">
        <f ca="1">'2 set'!P31</f>
        <v>1</v>
      </c>
      <c r="Q327" s="380">
        <f ca="1">'2 set'!Q31</f>
        <v>1</v>
      </c>
    </row>
    <row r="328" spans="3:17" x14ac:dyDescent="0.25">
      <c r="C328" s="380">
        <f t="shared" si="693"/>
        <v>0</v>
      </c>
      <c r="I328" s="409" t="e">
        <f t="shared" ca="1" si="694"/>
        <v>#NAME?</v>
      </c>
      <c r="K328" s="380">
        <f>'2 set'!K32</f>
        <v>0</v>
      </c>
      <c r="L328" s="380" t="str">
        <f>'2 set'!L32</f>
        <v/>
      </c>
      <c r="M328" s="380" t="str">
        <f>'2 set'!M32</f>
        <v/>
      </c>
      <c r="N328" s="380" t="str">
        <f>'2 set'!N32</f>
        <v/>
      </c>
      <c r="O328" s="380" t="str">
        <f>'2 set'!O32</f>
        <v/>
      </c>
      <c r="P328" s="380">
        <f ca="1">'2 set'!P32</f>
        <v>1</v>
      </c>
      <c r="Q328" s="380">
        <f ca="1">'2 set'!Q32</f>
        <v>1</v>
      </c>
    </row>
    <row r="329" spans="3:17" x14ac:dyDescent="0.25">
      <c r="C329" s="380">
        <f t="shared" si="693"/>
        <v>0</v>
      </c>
      <c r="I329" s="409" t="e">
        <f t="shared" ca="1" si="694"/>
        <v>#NAME?</v>
      </c>
      <c r="K329" s="380">
        <f>'2 set'!K33</f>
        <v>0</v>
      </c>
      <c r="L329" s="380" t="str">
        <f>'2 set'!L33</f>
        <v/>
      </c>
      <c r="M329" s="380" t="str">
        <f>'2 set'!M33</f>
        <v/>
      </c>
      <c r="N329" s="380" t="str">
        <f>'2 set'!N33</f>
        <v/>
      </c>
      <c r="O329" s="380" t="str">
        <f>'2 set'!O33</f>
        <v/>
      </c>
      <c r="P329" s="380">
        <f ca="1">'2 set'!P33</f>
        <v>1</v>
      </c>
      <c r="Q329" s="380">
        <f ca="1">'2 set'!Q33</f>
        <v>1</v>
      </c>
    </row>
    <row r="330" spans="3:17" x14ac:dyDescent="0.25">
      <c r="C330" s="380">
        <f t="shared" si="693"/>
        <v>0</v>
      </c>
      <c r="I330" s="409" t="e">
        <f t="shared" ca="1" si="694"/>
        <v>#NAME?</v>
      </c>
      <c r="K330" s="380">
        <f>'2 set'!K34</f>
        <v>0</v>
      </c>
      <c r="L330" s="380" t="str">
        <f>'2 set'!L34</f>
        <v/>
      </c>
      <c r="M330" s="380" t="str">
        <f>'2 set'!M34</f>
        <v/>
      </c>
      <c r="N330" s="380" t="str">
        <f>'2 set'!N34</f>
        <v/>
      </c>
      <c r="O330" s="380" t="str">
        <f>'2 set'!O34</f>
        <v/>
      </c>
      <c r="P330" s="380">
        <f ca="1">'2 set'!P34</f>
        <v>1</v>
      </c>
      <c r="Q330" s="380">
        <f ca="1">'2 set'!Q34</f>
        <v>1</v>
      </c>
    </row>
    <row r="331" spans="3:17" x14ac:dyDescent="0.25">
      <c r="C331" s="380">
        <f t="shared" si="693"/>
        <v>0</v>
      </c>
      <c r="I331" s="409" t="e">
        <f t="shared" ca="1" si="694"/>
        <v>#NAME?</v>
      </c>
      <c r="K331" s="380">
        <f>'2 set'!K35</f>
        <v>0</v>
      </c>
      <c r="L331" s="380" t="str">
        <f>'2 set'!L35</f>
        <v/>
      </c>
      <c r="M331" s="380" t="str">
        <f>'2 set'!M35</f>
        <v/>
      </c>
      <c r="N331" s="380" t="str">
        <f>'2 set'!N35</f>
        <v/>
      </c>
      <c r="O331" s="380" t="str">
        <f>'2 set'!O35</f>
        <v/>
      </c>
      <c r="P331" s="380">
        <f ca="1">'2 set'!P35</f>
        <v>1</v>
      </c>
      <c r="Q331" s="380">
        <f ca="1">'2 set'!Q35</f>
        <v>1</v>
      </c>
    </row>
    <row r="332" spans="3:17" x14ac:dyDescent="0.25">
      <c r="C332" s="380">
        <f t="shared" si="693"/>
        <v>0</v>
      </c>
      <c r="I332" s="409" t="e">
        <f t="shared" ca="1" si="694"/>
        <v>#NAME?</v>
      </c>
      <c r="K332" s="380">
        <f>'2 set'!K36</f>
        <v>0</v>
      </c>
      <c r="L332" s="380" t="str">
        <f>'2 set'!L36</f>
        <v/>
      </c>
      <c r="M332" s="380" t="str">
        <f>'2 set'!M36</f>
        <v/>
      </c>
      <c r="N332" s="380" t="str">
        <f>'2 set'!N36</f>
        <v/>
      </c>
      <c r="O332" s="380" t="str">
        <f>'2 set'!O36</f>
        <v/>
      </c>
      <c r="P332" s="380">
        <f ca="1">'2 set'!P36</f>
        <v>1</v>
      </c>
      <c r="Q332" s="380">
        <f ca="1">'2 set'!Q36</f>
        <v>1</v>
      </c>
    </row>
    <row r="333" spans="3:17" x14ac:dyDescent="0.25">
      <c r="C333" s="380">
        <f t="shared" si="693"/>
        <v>0</v>
      </c>
      <c r="I333" s="409" t="e">
        <f t="shared" ca="1" si="694"/>
        <v>#NAME?</v>
      </c>
      <c r="K333" s="380">
        <f>'2 set'!K37</f>
        <v>0</v>
      </c>
      <c r="L333" s="380" t="str">
        <f>'2 set'!L37</f>
        <v/>
      </c>
      <c r="M333" s="380" t="str">
        <f>'2 set'!M37</f>
        <v/>
      </c>
      <c r="N333" s="380" t="str">
        <f>'2 set'!N37</f>
        <v/>
      </c>
      <c r="O333" s="380" t="str">
        <f>'2 set'!O37</f>
        <v/>
      </c>
      <c r="P333" s="380">
        <f ca="1">'2 set'!P37</f>
        <v>1</v>
      </c>
      <c r="Q333" s="380">
        <f ca="1">'2 set'!Q37</f>
        <v>1</v>
      </c>
    </row>
    <row r="334" spans="3:17" x14ac:dyDescent="0.25">
      <c r="C334" s="380">
        <f t="shared" si="693"/>
        <v>0</v>
      </c>
      <c r="I334" s="409" t="e">
        <f t="shared" ca="1" si="694"/>
        <v>#NAME?</v>
      </c>
      <c r="K334" s="380">
        <f>'2 set'!K38</f>
        <v>0</v>
      </c>
      <c r="L334" s="380" t="str">
        <f>'2 set'!L38</f>
        <v/>
      </c>
      <c r="M334" s="380" t="str">
        <f>'2 set'!M38</f>
        <v/>
      </c>
      <c r="N334" s="380" t="str">
        <f>'2 set'!N38</f>
        <v/>
      </c>
      <c r="O334" s="380" t="str">
        <f>'2 set'!O38</f>
        <v/>
      </c>
      <c r="P334" s="380">
        <f ca="1">'2 set'!P38</f>
        <v>1</v>
      </c>
      <c r="Q334" s="380">
        <f ca="1">'2 set'!Q38</f>
        <v>1</v>
      </c>
    </row>
    <row r="335" spans="3:17" x14ac:dyDescent="0.25">
      <c r="C335" s="380">
        <f t="shared" si="693"/>
        <v>0</v>
      </c>
      <c r="I335" s="409" t="e">
        <f t="shared" ca="1" si="694"/>
        <v>#NAME?</v>
      </c>
      <c r="K335" s="380">
        <f>'2 set'!K39</f>
        <v>0</v>
      </c>
      <c r="L335" s="380" t="str">
        <f>'2 set'!L39</f>
        <v/>
      </c>
      <c r="M335" s="380" t="str">
        <f>'2 set'!M39</f>
        <v/>
      </c>
      <c r="N335" s="380" t="str">
        <f>'2 set'!N39</f>
        <v/>
      </c>
      <c r="O335" s="380" t="str">
        <f>'2 set'!O39</f>
        <v/>
      </c>
      <c r="P335" s="380">
        <f ca="1">'2 set'!P39</f>
        <v>1</v>
      </c>
      <c r="Q335" s="380">
        <f ca="1">'2 set'!Q39</f>
        <v>1</v>
      </c>
    </row>
    <row r="336" spans="3:17" x14ac:dyDescent="0.25">
      <c r="C336" s="380">
        <f t="shared" si="693"/>
        <v>0</v>
      </c>
      <c r="I336" s="409" t="e">
        <f t="shared" ca="1" si="694"/>
        <v>#NAME?</v>
      </c>
      <c r="K336" s="380">
        <f>'2 set'!K40</f>
        <v>0</v>
      </c>
      <c r="L336" s="380" t="str">
        <f>'2 set'!L40</f>
        <v/>
      </c>
      <c r="M336" s="380" t="str">
        <f>'2 set'!M40</f>
        <v/>
      </c>
      <c r="N336" s="380" t="str">
        <f>'2 set'!N40</f>
        <v/>
      </c>
      <c r="O336" s="380" t="str">
        <f>'2 set'!O40</f>
        <v/>
      </c>
      <c r="P336" s="380">
        <f ca="1">'2 set'!P40</f>
        <v>1</v>
      </c>
      <c r="Q336" s="380">
        <f ca="1">'2 set'!Q40</f>
        <v>1</v>
      </c>
    </row>
    <row r="337" spans="3:17" x14ac:dyDescent="0.25">
      <c r="C337" s="380">
        <f t="shared" si="693"/>
        <v>0</v>
      </c>
      <c r="I337" s="409" t="e">
        <f t="shared" ca="1" si="694"/>
        <v>#NAME?</v>
      </c>
      <c r="K337" s="380">
        <f>'2 set'!K41</f>
        <v>0</v>
      </c>
      <c r="L337" s="380" t="str">
        <f>'2 set'!L41</f>
        <v/>
      </c>
      <c r="M337" s="380" t="str">
        <f>'2 set'!M41</f>
        <v/>
      </c>
      <c r="N337" s="380" t="str">
        <f>'2 set'!N41</f>
        <v/>
      </c>
      <c r="O337" s="380" t="str">
        <f>'2 set'!O41</f>
        <v/>
      </c>
      <c r="P337" s="380">
        <f ca="1">'2 set'!P41</f>
        <v>1</v>
      </c>
      <c r="Q337" s="380">
        <f ca="1">'2 set'!Q41</f>
        <v>1</v>
      </c>
    </row>
    <row r="338" spans="3:17" x14ac:dyDescent="0.25">
      <c r="C338" s="380">
        <f t="shared" si="693"/>
        <v>0</v>
      </c>
      <c r="I338" s="409" t="e">
        <f t="shared" ca="1" si="694"/>
        <v>#NAME?</v>
      </c>
      <c r="K338" s="380">
        <f>'2 set'!K42</f>
        <v>0</v>
      </c>
      <c r="L338" s="380" t="str">
        <f>'2 set'!L42</f>
        <v/>
      </c>
      <c r="M338" s="380" t="str">
        <f>'2 set'!M42</f>
        <v/>
      </c>
      <c r="N338" s="380" t="str">
        <f>'2 set'!N42</f>
        <v/>
      </c>
      <c r="O338" s="380" t="str">
        <f>'2 set'!O42</f>
        <v/>
      </c>
      <c r="P338" s="380">
        <f ca="1">'2 set'!P42</f>
        <v>1</v>
      </c>
      <c r="Q338" s="380">
        <f ca="1">'2 set'!Q42</f>
        <v>1</v>
      </c>
    </row>
    <row r="339" spans="3:17" x14ac:dyDescent="0.25">
      <c r="C339" s="380">
        <f t="shared" si="693"/>
        <v>0</v>
      </c>
      <c r="I339" s="409" t="e">
        <f t="shared" ca="1" si="694"/>
        <v>#NAME?</v>
      </c>
      <c r="K339" s="380">
        <f>'2 set'!K43</f>
        <v>0</v>
      </c>
      <c r="L339" s="380" t="str">
        <f>'2 set'!L43</f>
        <v/>
      </c>
      <c r="M339" s="380" t="str">
        <f>'2 set'!M43</f>
        <v/>
      </c>
      <c r="N339" s="380" t="str">
        <f>'2 set'!N43</f>
        <v/>
      </c>
      <c r="O339" s="380" t="str">
        <f>'2 set'!O43</f>
        <v/>
      </c>
      <c r="P339" s="380">
        <f ca="1">'2 set'!P43</f>
        <v>1</v>
      </c>
      <c r="Q339" s="380">
        <f ca="1">'2 set'!Q43</f>
        <v>1</v>
      </c>
    </row>
    <row r="340" spans="3:17" x14ac:dyDescent="0.25">
      <c r="C340" s="380">
        <f t="shared" si="693"/>
        <v>0</v>
      </c>
      <c r="I340" s="409" t="e">
        <f t="shared" ca="1" si="694"/>
        <v>#NAME?</v>
      </c>
      <c r="K340" s="380">
        <f>'2 set'!K44</f>
        <v>0</v>
      </c>
      <c r="L340" s="380" t="str">
        <f>'2 set'!L44</f>
        <v/>
      </c>
      <c r="M340" s="380" t="str">
        <f>'2 set'!M44</f>
        <v/>
      </c>
      <c r="N340" s="380" t="str">
        <f>'2 set'!N44</f>
        <v/>
      </c>
      <c r="O340" s="380" t="str">
        <f>'2 set'!O44</f>
        <v/>
      </c>
      <c r="P340" s="380">
        <f ca="1">'2 set'!P44</f>
        <v>1</v>
      </c>
      <c r="Q340" s="380">
        <f ca="1">'2 set'!Q44</f>
        <v>1</v>
      </c>
    </row>
    <row r="341" spans="3:17" x14ac:dyDescent="0.25">
      <c r="C341" s="380">
        <f t="shared" si="693"/>
        <v>0</v>
      </c>
      <c r="I341" s="409" t="e">
        <f t="shared" ca="1" si="694"/>
        <v>#NAME?</v>
      </c>
      <c r="K341" s="380">
        <f>'2 set'!K45</f>
        <v>0</v>
      </c>
      <c r="L341" s="380" t="str">
        <f>'2 set'!L45</f>
        <v/>
      </c>
      <c r="M341" s="380" t="str">
        <f>'2 set'!M45</f>
        <v/>
      </c>
      <c r="N341" s="380" t="str">
        <f>'2 set'!N45</f>
        <v/>
      </c>
      <c r="O341" s="380" t="str">
        <f>'2 set'!O45</f>
        <v/>
      </c>
      <c r="P341" s="380">
        <f ca="1">'2 set'!P45</f>
        <v>1</v>
      </c>
      <c r="Q341" s="380">
        <f ca="1">'2 set'!Q45</f>
        <v>1</v>
      </c>
    </row>
    <row r="342" spans="3:17" x14ac:dyDescent="0.25">
      <c r="C342" s="380">
        <f t="shared" si="693"/>
        <v>0</v>
      </c>
      <c r="I342" s="409" t="e">
        <f t="shared" ca="1" si="694"/>
        <v>#NAME?</v>
      </c>
      <c r="K342" s="380">
        <f>'2 set'!K46</f>
        <v>0</v>
      </c>
      <c r="L342" s="380" t="str">
        <f>'2 set'!L46</f>
        <v/>
      </c>
      <c r="M342" s="380" t="str">
        <f>'2 set'!M46</f>
        <v/>
      </c>
      <c r="N342" s="380" t="str">
        <f>'2 set'!N46</f>
        <v/>
      </c>
      <c r="O342" s="380" t="str">
        <f>'2 set'!O46</f>
        <v/>
      </c>
      <c r="P342" s="380">
        <f ca="1">'2 set'!P46</f>
        <v>1</v>
      </c>
      <c r="Q342" s="380">
        <f ca="1">'2 set'!Q46</f>
        <v>1</v>
      </c>
    </row>
    <row r="343" spans="3:17" x14ac:dyDescent="0.25">
      <c r="C343" s="380">
        <f t="shared" si="693"/>
        <v>0</v>
      </c>
      <c r="I343" s="409" t="e">
        <f t="shared" ca="1" si="694"/>
        <v>#NAME?</v>
      </c>
      <c r="K343" s="380">
        <f>'2 set'!K47</f>
        <v>0</v>
      </c>
      <c r="L343" s="380" t="str">
        <f>'2 set'!L47</f>
        <v/>
      </c>
      <c r="M343" s="380" t="str">
        <f>'2 set'!M47</f>
        <v/>
      </c>
      <c r="N343" s="380" t="str">
        <f>'2 set'!N47</f>
        <v/>
      </c>
      <c r="O343" s="380" t="str">
        <f>'2 set'!O47</f>
        <v/>
      </c>
      <c r="P343" s="380">
        <f ca="1">'2 set'!P47</f>
        <v>1</v>
      </c>
      <c r="Q343" s="380">
        <f ca="1">'2 set'!Q47</f>
        <v>1</v>
      </c>
    </row>
    <row r="344" spans="3:17" x14ac:dyDescent="0.25">
      <c r="C344" s="380">
        <f t="shared" si="693"/>
        <v>0</v>
      </c>
      <c r="I344" s="409" t="e">
        <f t="shared" ca="1" si="694"/>
        <v>#NAME?</v>
      </c>
      <c r="K344" s="380">
        <f>'2 set'!K48</f>
        <v>0</v>
      </c>
      <c r="L344" s="380" t="str">
        <f>'2 set'!L48</f>
        <v/>
      </c>
      <c r="M344" s="380" t="str">
        <f>'2 set'!M48</f>
        <v/>
      </c>
      <c r="N344" s="380" t="str">
        <f>'2 set'!N48</f>
        <v/>
      </c>
      <c r="O344" s="380" t="str">
        <f>'2 set'!O48</f>
        <v/>
      </c>
      <c r="P344" s="380">
        <f ca="1">'2 set'!P48</f>
        <v>1</v>
      </c>
      <c r="Q344" s="380">
        <f ca="1">'2 set'!Q48</f>
        <v>1</v>
      </c>
    </row>
    <row r="345" spans="3:17" x14ac:dyDescent="0.25">
      <c r="C345" s="380">
        <f t="shared" si="693"/>
        <v>0</v>
      </c>
      <c r="I345" s="409" t="e">
        <f t="shared" ca="1" si="694"/>
        <v>#NAME?</v>
      </c>
      <c r="K345" s="380">
        <f>'2 set'!K49</f>
        <v>0</v>
      </c>
      <c r="L345" s="380" t="str">
        <f>'2 set'!L49</f>
        <v/>
      </c>
      <c r="M345" s="380" t="str">
        <f>'2 set'!M49</f>
        <v/>
      </c>
      <c r="N345" s="380" t="str">
        <f>'2 set'!N49</f>
        <v/>
      </c>
      <c r="O345" s="380" t="str">
        <f>'2 set'!O49</f>
        <v/>
      </c>
      <c r="P345" s="380">
        <f ca="1">'2 set'!P49</f>
        <v>1</v>
      </c>
      <c r="Q345" s="380">
        <f ca="1">'2 set'!Q49</f>
        <v>1</v>
      </c>
    </row>
    <row r="346" spans="3:17" x14ac:dyDescent="0.25">
      <c r="C346" s="380">
        <f t="shared" si="693"/>
        <v>0</v>
      </c>
      <c r="I346" s="409" t="e">
        <f t="shared" ca="1" si="694"/>
        <v>#NAME?</v>
      </c>
      <c r="K346" s="380">
        <f>'2 set'!K50</f>
        <v>0</v>
      </c>
      <c r="L346" s="380" t="str">
        <f>'2 set'!L50</f>
        <v/>
      </c>
      <c r="M346" s="380" t="str">
        <f>'2 set'!M50</f>
        <v/>
      </c>
      <c r="N346" s="380" t="str">
        <f>'2 set'!N50</f>
        <v/>
      </c>
      <c r="O346" s="380" t="str">
        <f>'2 set'!O50</f>
        <v/>
      </c>
      <c r="P346" s="380">
        <f ca="1">'2 set'!P50</f>
        <v>1</v>
      </c>
      <c r="Q346" s="380">
        <f ca="1">'2 set'!Q50</f>
        <v>1</v>
      </c>
    </row>
    <row r="347" spans="3:17" x14ac:dyDescent="0.25">
      <c r="C347" s="380">
        <f t="shared" si="693"/>
        <v>0</v>
      </c>
      <c r="I347" s="409" t="e">
        <f t="shared" ca="1" si="694"/>
        <v>#NAME?</v>
      </c>
      <c r="K347" s="380">
        <f>'2 set'!K51</f>
        <v>0</v>
      </c>
      <c r="L347" s="380" t="str">
        <f>'2 set'!L51</f>
        <v/>
      </c>
      <c r="M347" s="380" t="str">
        <f>'2 set'!M51</f>
        <v/>
      </c>
      <c r="N347" s="380" t="str">
        <f>'2 set'!N51</f>
        <v/>
      </c>
      <c r="O347" s="380" t="str">
        <f>'2 set'!O51</f>
        <v/>
      </c>
      <c r="P347" s="380">
        <f ca="1">'2 set'!P51</f>
        <v>1</v>
      </c>
      <c r="Q347" s="380">
        <f ca="1">'2 set'!Q51</f>
        <v>1</v>
      </c>
    </row>
    <row r="348" spans="3:17" x14ac:dyDescent="0.25">
      <c r="C348" s="380">
        <f t="shared" si="693"/>
        <v>0</v>
      </c>
      <c r="I348" s="409" t="e">
        <f t="shared" ca="1" si="694"/>
        <v>#NAME?</v>
      </c>
      <c r="K348" s="380">
        <f>'2 set'!K52</f>
        <v>0</v>
      </c>
      <c r="L348" s="380" t="str">
        <f>'2 set'!L52</f>
        <v/>
      </c>
      <c r="M348" s="380" t="str">
        <f>'2 set'!M52</f>
        <v/>
      </c>
      <c r="N348" s="380" t="str">
        <f>'2 set'!N52</f>
        <v/>
      </c>
      <c r="O348" s="380" t="str">
        <f>'2 set'!O52</f>
        <v/>
      </c>
      <c r="P348" s="380">
        <f ca="1">'2 set'!P52</f>
        <v>1</v>
      </c>
      <c r="Q348" s="380">
        <f ca="1">'2 set'!Q52</f>
        <v>1</v>
      </c>
    </row>
    <row r="349" spans="3:17" x14ac:dyDescent="0.25">
      <c r="C349" s="380">
        <f t="shared" si="693"/>
        <v>0</v>
      </c>
      <c r="I349" s="409" t="e">
        <f t="shared" ca="1" si="694"/>
        <v>#NAME?</v>
      </c>
      <c r="K349" s="380">
        <f>'2 set'!K53</f>
        <v>0</v>
      </c>
      <c r="L349" s="380" t="str">
        <f>'2 set'!L53</f>
        <v/>
      </c>
      <c r="M349" s="380" t="str">
        <f>'2 set'!M53</f>
        <v/>
      </c>
      <c r="N349" s="380" t="str">
        <f>'2 set'!N53</f>
        <v/>
      </c>
      <c r="O349" s="380" t="str">
        <f>'2 set'!O53</f>
        <v/>
      </c>
      <c r="P349" s="380">
        <f ca="1">'2 set'!P53</f>
        <v>1</v>
      </c>
      <c r="Q349" s="380">
        <f ca="1">'2 set'!Q53</f>
        <v>1</v>
      </c>
    </row>
    <row r="350" spans="3:17" x14ac:dyDescent="0.25">
      <c r="C350" s="380">
        <f t="shared" si="693"/>
        <v>0</v>
      </c>
      <c r="I350" s="409" t="e">
        <f t="shared" ca="1" si="694"/>
        <v>#NAME?</v>
      </c>
      <c r="K350" s="380">
        <f>'2 set'!K54</f>
        <v>0</v>
      </c>
      <c r="L350" s="380" t="str">
        <f>'2 set'!L54</f>
        <v/>
      </c>
      <c r="M350" s="380" t="str">
        <f>'2 set'!M54</f>
        <v/>
      </c>
      <c r="N350" s="380" t="str">
        <f>'2 set'!N54</f>
        <v/>
      </c>
      <c r="O350" s="380" t="str">
        <f>'2 set'!O54</f>
        <v/>
      </c>
      <c r="P350" s="380">
        <f ca="1">'2 set'!P54</f>
        <v>1</v>
      </c>
      <c r="Q350" s="380">
        <f ca="1">'2 set'!Q54</f>
        <v>1</v>
      </c>
    </row>
    <row r="351" spans="3:17" x14ac:dyDescent="0.25">
      <c r="C351" s="380">
        <f t="shared" si="693"/>
        <v>0</v>
      </c>
      <c r="I351" s="409" t="e">
        <f t="shared" ca="1" si="694"/>
        <v>#NAME?</v>
      </c>
      <c r="K351" s="380">
        <f>'2 set'!K55</f>
        <v>0</v>
      </c>
      <c r="L351" s="380" t="str">
        <f>'2 set'!L55</f>
        <v/>
      </c>
      <c r="M351" s="380" t="str">
        <f>'2 set'!M55</f>
        <v/>
      </c>
      <c r="N351" s="380" t="str">
        <f>'2 set'!N55</f>
        <v/>
      </c>
      <c r="O351" s="380" t="str">
        <f>'2 set'!O55</f>
        <v/>
      </c>
      <c r="P351" s="380">
        <f ca="1">'2 set'!P55</f>
        <v>1</v>
      </c>
      <c r="Q351" s="380">
        <f ca="1">'2 set'!Q55</f>
        <v>1</v>
      </c>
    </row>
    <row r="352" spans="3:17" x14ac:dyDescent="0.25">
      <c r="C352" s="380">
        <f t="shared" si="693"/>
        <v>0</v>
      </c>
      <c r="I352" s="409" t="e">
        <f t="shared" ca="1" si="694"/>
        <v>#NAME?</v>
      </c>
      <c r="K352" s="380">
        <f>'2 set'!K56</f>
        <v>0</v>
      </c>
      <c r="L352" s="380" t="str">
        <f>'2 set'!L56</f>
        <v/>
      </c>
      <c r="M352" s="380" t="str">
        <f>'2 set'!M56</f>
        <v/>
      </c>
      <c r="N352" s="380" t="str">
        <f>'2 set'!N56</f>
        <v/>
      </c>
      <c r="O352" s="380" t="str">
        <f>'2 set'!O56</f>
        <v/>
      </c>
      <c r="P352" s="380">
        <f ca="1">'2 set'!P56</f>
        <v>1</v>
      </c>
      <c r="Q352" s="380">
        <f ca="1">'2 set'!Q56</f>
        <v>1</v>
      </c>
    </row>
    <row r="353" spans="3:17" x14ac:dyDescent="0.25">
      <c r="C353" s="380">
        <f t="shared" si="693"/>
        <v>0</v>
      </c>
      <c r="I353" s="409" t="e">
        <f t="shared" ca="1" si="694"/>
        <v>#NAME?</v>
      </c>
      <c r="K353" s="380">
        <f>'2 set'!K57</f>
        <v>0</v>
      </c>
      <c r="L353" s="380" t="str">
        <f>'2 set'!L57</f>
        <v/>
      </c>
      <c r="M353" s="380" t="str">
        <f>'2 set'!M57</f>
        <v/>
      </c>
      <c r="N353" s="380" t="str">
        <f>'2 set'!N57</f>
        <v/>
      </c>
      <c r="O353" s="380" t="str">
        <f>'2 set'!O57</f>
        <v/>
      </c>
      <c r="P353" s="380">
        <f ca="1">'2 set'!P57</f>
        <v>1</v>
      </c>
      <c r="Q353" s="380">
        <f ca="1">'2 set'!Q57</f>
        <v>1</v>
      </c>
    </row>
    <row r="354" spans="3:17" x14ac:dyDescent="0.25">
      <c r="C354" s="380">
        <f t="shared" si="693"/>
        <v>0</v>
      </c>
      <c r="I354" s="409" t="e">
        <f t="shared" ca="1" si="694"/>
        <v>#NAME?</v>
      </c>
      <c r="K354" s="380">
        <f>'2 set'!K58</f>
        <v>0</v>
      </c>
      <c r="L354" s="380" t="str">
        <f>'2 set'!L58</f>
        <v/>
      </c>
      <c r="M354" s="380" t="str">
        <f>'2 set'!M58</f>
        <v/>
      </c>
      <c r="N354" s="380" t="str">
        <f>'2 set'!N58</f>
        <v/>
      </c>
      <c r="O354" s="380" t="str">
        <f>'2 set'!O58</f>
        <v/>
      </c>
      <c r="P354" s="380">
        <f ca="1">'2 set'!P58</f>
        <v>1</v>
      </c>
      <c r="Q354" s="380">
        <f ca="1">'2 set'!Q58</f>
        <v>1</v>
      </c>
    </row>
    <row r="355" spans="3:17" x14ac:dyDescent="0.25">
      <c r="C355" s="380">
        <f t="shared" si="693"/>
        <v>0</v>
      </c>
      <c r="I355" s="409" t="e">
        <f t="shared" ca="1" si="694"/>
        <v>#NAME?</v>
      </c>
      <c r="K355" s="380">
        <f>'2 set'!K59</f>
        <v>0</v>
      </c>
      <c r="L355" s="380" t="str">
        <f>'2 set'!L59</f>
        <v/>
      </c>
      <c r="M355" s="380" t="str">
        <f>'2 set'!M59</f>
        <v/>
      </c>
      <c r="N355" s="380" t="str">
        <f>'2 set'!N59</f>
        <v/>
      </c>
      <c r="O355" s="380" t="str">
        <f>'2 set'!O59</f>
        <v/>
      </c>
      <c r="P355" s="380">
        <f ca="1">'2 set'!P59</f>
        <v>1</v>
      </c>
      <c r="Q355" s="380">
        <f ca="1">'2 set'!Q59</f>
        <v>1</v>
      </c>
    </row>
    <row r="356" spans="3:17" x14ac:dyDescent="0.25">
      <c r="C356" s="380">
        <f t="shared" si="693"/>
        <v>0</v>
      </c>
      <c r="I356" s="409" t="e">
        <f t="shared" ca="1" si="694"/>
        <v>#NAME?</v>
      </c>
      <c r="K356" s="380">
        <f>'2 set'!K60</f>
        <v>0</v>
      </c>
      <c r="L356" s="380" t="str">
        <f>'2 set'!L60</f>
        <v/>
      </c>
      <c r="M356" s="380" t="str">
        <f>'2 set'!M60</f>
        <v/>
      </c>
      <c r="N356" s="380" t="str">
        <f>'2 set'!N60</f>
        <v/>
      </c>
      <c r="O356" s="380" t="str">
        <f>'2 set'!O60</f>
        <v/>
      </c>
      <c r="P356" s="380">
        <f ca="1">'2 set'!P60</f>
        <v>1</v>
      </c>
      <c r="Q356" s="380">
        <f ca="1">'2 set'!Q60</f>
        <v>1</v>
      </c>
    </row>
    <row r="357" spans="3:17" x14ac:dyDescent="0.25">
      <c r="C357" s="380">
        <f t="shared" si="693"/>
        <v>0</v>
      </c>
      <c r="I357" s="409" t="e">
        <f t="shared" ca="1" si="694"/>
        <v>#NAME?</v>
      </c>
      <c r="K357" s="380">
        <f>'2 set'!K61</f>
        <v>0</v>
      </c>
      <c r="L357" s="380" t="str">
        <f>'2 set'!L61</f>
        <v/>
      </c>
      <c r="M357" s="380" t="str">
        <f>'2 set'!M61</f>
        <v/>
      </c>
      <c r="N357" s="380" t="str">
        <f>'2 set'!N61</f>
        <v/>
      </c>
      <c r="O357" s="380" t="str">
        <f>'2 set'!O61</f>
        <v/>
      </c>
      <c r="P357" s="380">
        <f ca="1">'2 set'!P61</f>
        <v>1</v>
      </c>
      <c r="Q357" s="380">
        <f ca="1">'2 set'!Q61</f>
        <v>1</v>
      </c>
    </row>
    <row r="358" spans="3:17" x14ac:dyDescent="0.25">
      <c r="C358" s="380">
        <f t="shared" si="693"/>
        <v>0</v>
      </c>
      <c r="I358" s="409" t="e">
        <f t="shared" ca="1" si="694"/>
        <v>#NAME?</v>
      </c>
      <c r="K358" s="380">
        <f>'2 set'!K62</f>
        <v>0</v>
      </c>
      <c r="L358" s="380" t="str">
        <f>'2 set'!L62</f>
        <v/>
      </c>
      <c r="M358" s="380" t="str">
        <f>'2 set'!M62</f>
        <v/>
      </c>
      <c r="N358" s="380" t="str">
        <f>'2 set'!N62</f>
        <v/>
      </c>
      <c r="O358" s="380" t="str">
        <f>'2 set'!O62</f>
        <v/>
      </c>
      <c r="P358" s="380">
        <f ca="1">'2 set'!P62</f>
        <v>1</v>
      </c>
      <c r="Q358" s="380">
        <f ca="1">'2 set'!Q62</f>
        <v>1</v>
      </c>
    </row>
    <row r="359" spans="3:17" x14ac:dyDescent="0.25">
      <c r="C359" s="380">
        <f t="shared" si="693"/>
        <v>0</v>
      </c>
      <c r="I359" s="409" t="e">
        <f t="shared" ca="1" si="694"/>
        <v>#NAME?</v>
      </c>
      <c r="K359" s="380">
        <f>'2 set'!K63</f>
        <v>0</v>
      </c>
      <c r="L359" s="380" t="str">
        <f>'2 set'!L63</f>
        <v/>
      </c>
      <c r="M359" s="380" t="str">
        <f>'2 set'!M63</f>
        <v/>
      </c>
      <c r="N359" s="380" t="str">
        <f>'2 set'!N63</f>
        <v/>
      </c>
      <c r="O359" s="380" t="str">
        <f>'2 set'!O63</f>
        <v/>
      </c>
      <c r="P359" s="380">
        <f ca="1">'2 set'!P63</f>
        <v>1</v>
      </c>
      <c r="Q359" s="380">
        <f ca="1">'2 set'!Q63</f>
        <v>1</v>
      </c>
    </row>
    <row r="360" spans="3:17" x14ac:dyDescent="0.25">
      <c r="C360" s="380">
        <f t="shared" si="693"/>
        <v>0</v>
      </c>
      <c r="I360" s="409" t="e">
        <f t="shared" ca="1" si="694"/>
        <v>#NAME?</v>
      </c>
      <c r="K360" s="380">
        <f>'2 set'!K64</f>
        <v>0</v>
      </c>
      <c r="L360" s="380" t="str">
        <f>'2 set'!L64</f>
        <v/>
      </c>
      <c r="M360" s="380" t="str">
        <f>'2 set'!M64</f>
        <v/>
      </c>
      <c r="N360" s="380" t="str">
        <f>'2 set'!N64</f>
        <v/>
      </c>
      <c r="O360" s="380" t="str">
        <f>'2 set'!O64</f>
        <v/>
      </c>
      <c r="P360" s="380">
        <f ca="1">'2 set'!P64</f>
        <v>1</v>
      </c>
      <c r="Q360" s="380">
        <f ca="1">'2 set'!Q64</f>
        <v>1</v>
      </c>
    </row>
    <row r="361" spans="3:17" x14ac:dyDescent="0.25">
      <c r="C361" s="380">
        <f t="shared" si="693"/>
        <v>0</v>
      </c>
      <c r="I361" s="409" t="e">
        <f t="shared" ca="1" si="694"/>
        <v>#NAME?</v>
      </c>
      <c r="K361" s="380">
        <f>'2 set'!K65</f>
        <v>0</v>
      </c>
      <c r="L361" s="380" t="str">
        <f>'2 set'!L65</f>
        <v/>
      </c>
      <c r="M361" s="380" t="str">
        <f>'2 set'!M65</f>
        <v/>
      </c>
      <c r="N361" s="380" t="str">
        <f>'2 set'!N65</f>
        <v/>
      </c>
      <c r="O361" s="380" t="str">
        <f>'2 set'!O65</f>
        <v/>
      </c>
      <c r="P361" s="380">
        <f ca="1">'2 set'!P65</f>
        <v>1</v>
      </c>
      <c r="Q361" s="380">
        <f ca="1">'2 set'!Q65</f>
        <v>1</v>
      </c>
    </row>
    <row r="362" spans="3:17" x14ac:dyDescent="0.25">
      <c r="C362" s="380">
        <f t="shared" si="693"/>
        <v>0</v>
      </c>
      <c r="I362" s="409" t="e">
        <f t="shared" ca="1" si="694"/>
        <v>#NAME?</v>
      </c>
      <c r="K362" s="380">
        <f>'2 set'!K66</f>
        <v>0</v>
      </c>
      <c r="L362" s="380" t="str">
        <f>'2 set'!L66</f>
        <v/>
      </c>
      <c r="M362" s="380" t="str">
        <f>'2 set'!M66</f>
        <v/>
      </c>
      <c r="N362" s="380" t="str">
        <f>'2 set'!N66</f>
        <v/>
      </c>
      <c r="O362" s="380" t="str">
        <f>'2 set'!O66</f>
        <v/>
      </c>
      <c r="P362" s="380">
        <f ca="1">'2 set'!P66</f>
        <v>1</v>
      </c>
      <c r="Q362" s="380">
        <f ca="1">'2 set'!Q66</f>
        <v>1</v>
      </c>
    </row>
    <row r="363" spans="3:17" x14ac:dyDescent="0.25">
      <c r="C363" s="380">
        <f t="shared" si="693"/>
        <v>0</v>
      </c>
      <c r="I363" s="409" t="e">
        <f t="shared" ca="1" si="694"/>
        <v>#NAME?</v>
      </c>
      <c r="K363" s="380">
        <f>'2 set'!K67</f>
        <v>0</v>
      </c>
      <c r="L363" s="380" t="str">
        <f>'2 set'!L67</f>
        <v/>
      </c>
      <c r="M363" s="380" t="str">
        <f>'2 set'!M67</f>
        <v/>
      </c>
      <c r="N363" s="380" t="str">
        <f>'2 set'!N67</f>
        <v/>
      </c>
      <c r="O363" s="380" t="str">
        <f>'2 set'!O67</f>
        <v/>
      </c>
      <c r="P363" s="380">
        <f ca="1">'2 set'!P67</f>
        <v>1</v>
      </c>
      <c r="Q363" s="380">
        <f ca="1">'2 set'!Q67</f>
        <v>1</v>
      </c>
    </row>
    <row r="364" spans="3:17" x14ac:dyDescent="0.25">
      <c r="C364" s="380">
        <f t="shared" si="693"/>
        <v>0</v>
      </c>
      <c r="I364" s="409" t="e">
        <f t="shared" ca="1" si="694"/>
        <v>#NAME?</v>
      </c>
      <c r="K364" s="380">
        <f>'2 set'!K68</f>
        <v>0</v>
      </c>
      <c r="L364" s="380" t="str">
        <f>'2 set'!L68</f>
        <v/>
      </c>
      <c r="M364" s="380" t="str">
        <f>'2 set'!M68</f>
        <v/>
      </c>
      <c r="N364" s="380" t="str">
        <f>'2 set'!N68</f>
        <v/>
      </c>
      <c r="O364" s="380" t="str">
        <f>'2 set'!O68</f>
        <v/>
      </c>
      <c r="P364" s="380">
        <f ca="1">'2 set'!P68</f>
        <v>1</v>
      </c>
      <c r="Q364" s="380">
        <f ca="1">'2 set'!Q68</f>
        <v>1</v>
      </c>
    </row>
    <row r="365" spans="3:17" x14ac:dyDescent="0.25">
      <c r="C365" s="380">
        <f t="shared" ref="C365:C428" si="695">IFERROR(_xlfn.NUMBERVALUE(L1565),L1565)</f>
        <v>0</v>
      </c>
      <c r="I365" s="409" t="e">
        <f t="shared" ref="I365:I428" ca="1" si="696">IF(OR($A$4=C1565,$A$5=C1565,$A$6=C1565,$A$7=C1565,$A$8=C1565,$A$9=C1565,$A$10=C1565,$A$11=C1565,$A$12=C1565,$A$13=C1565,$A$14=C1565,$A$15=C1565,$A$16=C1565,$A$17=C1565,$A$18=C1565),1,2)</f>
        <v>#NAME?</v>
      </c>
      <c r="K365" s="380">
        <f>'2 set'!K69</f>
        <v>0</v>
      </c>
      <c r="L365" s="380" t="str">
        <f>'2 set'!L69</f>
        <v/>
      </c>
      <c r="M365" s="380" t="str">
        <f>'2 set'!M69</f>
        <v/>
      </c>
      <c r="N365" s="380" t="str">
        <f>'2 set'!N69</f>
        <v/>
      </c>
      <c r="O365" s="380" t="str">
        <f>'2 set'!O69</f>
        <v/>
      </c>
      <c r="P365" s="380">
        <f ca="1">'2 set'!P69</f>
        <v>1</v>
      </c>
      <c r="Q365" s="380">
        <f ca="1">'2 set'!Q69</f>
        <v>1</v>
      </c>
    </row>
    <row r="366" spans="3:17" x14ac:dyDescent="0.25">
      <c r="C366" s="380">
        <f t="shared" si="695"/>
        <v>0</v>
      </c>
      <c r="I366" s="409" t="e">
        <f t="shared" ca="1" si="696"/>
        <v>#NAME?</v>
      </c>
      <c r="K366" s="380">
        <f>'2 set'!K70</f>
        <v>0</v>
      </c>
      <c r="L366" s="380" t="str">
        <f>'2 set'!L70</f>
        <v/>
      </c>
      <c r="M366" s="380" t="str">
        <f>'2 set'!M70</f>
        <v/>
      </c>
      <c r="N366" s="380" t="str">
        <f>'2 set'!N70</f>
        <v/>
      </c>
      <c r="O366" s="380" t="str">
        <f>'2 set'!O70</f>
        <v/>
      </c>
      <c r="P366" s="380">
        <f ca="1">'2 set'!P70</f>
        <v>1</v>
      </c>
      <c r="Q366" s="380">
        <f ca="1">'2 set'!Q70</f>
        <v>1</v>
      </c>
    </row>
    <row r="367" spans="3:17" x14ac:dyDescent="0.25">
      <c r="C367" s="380">
        <f t="shared" si="695"/>
        <v>0</v>
      </c>
      <c r="I367" s="409" t="e">
        <f t="shared" ca="1" si="696"/>
        <v>#NAME?</v>
      </c>
      <c r="K367" s="380">
        <f>'2 set'!K71</f>
        <v>0</v>
      </c>
      <c r="L367" s="380" t="str">
        <f>'2 set'!L71</f>
        <v/>
      </c>
      <c r="M367" s="380" t="str">
        <f>'2 set'!M71</f>
        <v/>
      </c>
      <c r="N367" s="380" t="str">
        <f>'2 set'!N71</f>
        <v/>
      </c>
      <c r="O367" s="380" t="str">
        <f>'2 set'!O71</f>
        <v/>
      </c>
      <c r="P367" s="380">
        <f ca="1">'2 set'!P71</f>
        <v>1</v>
      </c>
      <c r="Q367" s="380">
        <f ca="1">'2 set'!Q71</f>
        <v>1</v>
      </c>
    </row>
    <row r="368" spans="3:17" x14ac:dyDescent="0.25">
      <c r="C368" s="380">
        <f t="shared" si="695"/>
        <v>0</v>
      </c>
      <c r="I368" s="409" t="e">
        <f t="shared" ca="1" si="696"/>
        <v>#NAME?</v>
      </c>
      <c r="K368" s="380">
        <f>'2 set'!K72</f>
        <v>0</v>
      </c>
      <c r="L368" s="380" t="str">
        <f>'2 set'!L72</f>
        <v/>
      </c>
      <c r="M368" s="380" t="str">
        <f>'2 set'!M72</f>
        <v/>
      </c>
      <c r="N368" s="380" t="str">
        <f>'2 set'!N72</f>
        <v/>
      </c>
      <c r="O368" s="380" t="str">
        <f>'2 set'!O72</f>
        <v/>
      </c>
      <c r="P368" s="380">
        <f ca="1">'2 set'!P72</f>
        <v>1</v>
      </c>
      <c r="Q368" s="380">
        <f ca="1">'2 set'!Q72</f>
        <v>1</v>
      </c>
    </row>
    <row r="369" spans="3:17" x14ac:dyDescent="0.25">
      <c r="C369" s="380">
        <f t="shared" si="695"/>
        <v>0</v>
      </c>
      <c r="I369" s="409" t="e">
        <f t="shared" ca="1" si="696"/>
        <v>#NAME?</v>
      </c>
      <c r="K369" s="380">
        <f>'2 set'!K73</f>
        <v>0</v>
      </c>
      <c r="L369" s="380" t="str">
        <f>'2 set'!L73</f>
        <v/>
      </c>
      <c r="M369" s="380" t="str">
        <f>'2 set'!M73</f>
        <v/>
      </c>
      <c r="N369" s="380" t="str">
        <f>'2 set'!N73</f>
        <v/>
      </c>
      <c r="O369" s="380" t="str">
        <f>'2 set'!O73</f>
        <v/>
      </c>
      <c r="P369" s="380">
        <f ca="1">'2 set'!P73</f>
        <v>1</v>
      </c>
      <c r="Q369" s="380">
        <f ca="1">'2 set'!Q73</f>
        <v>1</v>
      </c>
    </row>
    <row r="370" spans="3:17" x14ac:dyDescent="0.25">
      <c r="C370" s="380">
        <f t="shared" si="695"/>
        <v>0</v>
      </c>
      <c r="I370" s="409" t="e">
        <f t="shared" ca="1" si="696"/>
        <v>#NAME?</v>
      </c>
      <c r="K370" s="380">
        <f>'2 set'!K74</f>
        <v>0</v>
      </c>
      <c r="L370" s="380" t="str">
        <f>'2 set'!L74</f>
        <v/>
      </c>
      <c r="M370" s="380" t="str">
        <f>'2 set'!M74</f>
        <v/>
      </c>
      <c r="N370" s="380" t="str">
        <f>'2 set'!N74</f>
        <v/>
      </c>
      <c r="O370" s="380" t="str">
        <f>'2 set'!O74</f>
        <v/>
      </c>
      <c r="P370" s="380">
        <f ca="1">'2 set'!P74</f>
        <v>1</v>
      </c>
      <c r="Q370" s="380">
        <f ca="1">'2 set'!Q74</f>
        <v>1</v>
      </c>
    </row>
    <row r="371" spans="3:17" x14ac:dyDescent="0.25">
      <c r="C371" s="380">
        <f t="shared" si="695"/>
        <v>0</v>
      </c>
      <c r="I371" s="409" t="e">
        <f t="shared" ca="1" si="696"/>
        <v>#NAME?</v>
      </c>
      <c r="K371" s="380">
        <f>'2 set'!K75</f>
        <v>0</v>
      </c>
      <c r="L371" s="380" t="str">
        <f>'2 set'!L75</f>
        <v/>
      </c>
      <c r="M371" s="380" t="str">
        <f>'2 set'!M75</f>
        <v/>
      </c>
      <c r="N371" s="380" t="str">
        <f>'2 set'!N75</f>
        <v/>
      </c>
      <c r="O371" s="380" t="str">
        <f>'2 set'!O75</f>
        <v/>
      </c>
      <c r="P371" s="380">
        <f ca="1">'2 set'!P75</f>
        <v>1</v>
      </c>
      <c r="Q371" s="380">
        <f ca="1">'2 set'!Q75</f>
        <v>1</v>
      </c>
    </row>
    <row r="372" spans="3:17" x14ac:dyDescent="0.25">
      <c r="C372" s="380">
        <f t="shared" si="695"/>
        <v>0</v>
      </c>
      <c r="I372" s="409" t="e">
        <f t="shared" ca="1" si="696"/>
        <v>#NAME?</v>
      </c>
      <c r="K372" s="380">
        <f>'2 set'!K76</f>
        <v>0</v>
      </c>
      <c r="L372" s="380" t="str">
        <f>'2 set'!L76</f>
        <v/>
      </c>
      <c r="M372" s="380" t="str">
        <f>'2 set'!M76</f>
        <v/>
      </c>
      <c r="N372" s="380" t="str">
        <f>'2 set'!N76</f>
        <v/>
      </c>
      <c r="O372" s="380" t="str">
        <f>'2 set'!O76</f>
        <v/>
      </c>
      <c r="P372" s="380">
        <f ca="1">'2 set'!P76</f>
        <v>1</v>
      </c>
      <c r="Q372" s="380">
        <f ca="1">'2 set'!Q76</f>
        <v>1</v>
      </c>
    </row>
    <row r="373" spans="3:17" x14ac:dyDescent="0.25">
      <c r="C373" s="380">
        <f t="shared" si="695"/>
        <v>0</v>
      </c>
      <c r="I373" s="409" t="e">
        <f t="shared" ca="1" si="696"/>
        <v>#NAME?</v>
      </c>
      <c r="K373" s="380">
        <f>'2 set'!K77</f>
        <v>0</v>
      </c>
      <c r="L373" s="380" t="str">
        <f>'2 set'!L77</f>
        <v/>
      </c>
      <c r="M373" s="380" t="str">
        <f>'2 set'!M77</f>
        <v/>
      </c>
      <c r="N373" s="380" t="str">
        <f>'2 set'!N77</f>
        <v/>
      </c>
      <c r="O373" s="380" t="str">
        <f>'2 set'!O77</f>
        <v/>
      </c>
      <c r="P373" s="380">
        <f ca="1">'2 set'!P77</f>
        <v>1</v>
      </c>
      <c r="Q373" s="380">
        <f ca="1">'2 set'!Q77</f>
        <v>1</v>
      </c>
    </row>
    <row r="374" spans="3:17" x14ac:dyDescent="0.25">
      <c r="C374" s="380">
        <f t="shared" si="695"/>
        <v>0</v>
      </c>
      <c r="I374" s="409" t="e">
        <f t="shared" ca="1" si="696"/>
        <v>#NAME?</v>
      </c>
      <c r="K374" s="380">
        <f>'2 set'!K78</f>
        <v>0</v>
      </c>
      <c r="L374" s="380" t="str">
        <f>'2 set'!L78</f>
        <v/>
      </c>
      <c r="M374" s="380" t="str">
        <f>'2 set'!M78</f>
        <v/>
      </c>
      <c r="N374" s="380" t="str">
        <f>'2 set'!N78</f>
        <v/>
      </c>
      <c r="O374" s="380" t="str">
        <f>'2 set'!O78</f>
        <v/>
      </c>
      <c r="P374" s="380">
        <f ca="1">'2 set'!P78</f>
        <v>1</v>
      </c>
      <c r="Q374" s="380">
        <f ca="1">'2 set'!Q78</f>
        <v>1</v>
      </c>
    </row>
    <row r="375" spans="3:17" x14ac:dyDescent="0.25">
      <c r="C375" s="380">
        <f t="shared" si="695"/>
        <v>0</v>
      </c>
      <c r="I375" s="409" t="e">
        <f t="shared" ca="1" si="696"/>
        <v>#NAME?</v>
      </c>
      <c r="K375" s="380">
        <f>'2 set'!K79</f>
        <v>0</v>
      </c>
      <c r="L375" s="380" t="str">
        <f>'2 set'!L79</f>
        <v/>
      </c>
      <c r="M375" s="380" t="str">
        <f>'2 set'!M79</f>
        <v/>
      </c>
      <c r="N375" s="380" t="str">
        <f>'2 set'!N79</f>
        <v/>
      </c>
      <c r="O375" s="380" t="str">
        <f>'2 set'!O79</f>
        <v/>
      </c>
      <c r="P375" s="380">
        <f ca="1">'2 set'!P79</f>
        <v>1</v>
      </c>
      <c r="Q375" s="380">
        <f ca="1">'2 set'!Q79</f>
        <v>1</v>
      </c>
    </row>
    <row r="376" spans="3:17" x14ac:dyDescent="0.25">
      <c r="C376" s="380">
        <f t="shared" si="695"/>
        <v>0</v>
      </c>
      <c r="I376" s="409" t="e">
        <f t="shared" ca="1" si="696"/>
        <v>#NAME?</v>
      </c>
      <c r="K376" s="380">
        <f>'2 set'!K80</f>
        <v>0</v>
      </c>
      <c r="L376" s="380" t="str">
        <f>'2 set'!L80</f>
        <v/>
      </c>
      <c r="M376" s="380" t="str">
        <f>'2 set'!M80</f>
        <v/>
      </c>
      <c r="N376" s="380" t="str">
        <f>'2 set'!N80</f>
        <v/>
      </c>
      <c r="O376" s="380" t="str">
        <f>'2 set'!O80</f>
        <v/>
      </c>
      <c r="P376" s="380">
        <f ca="1">'2 set'!P80</f>
        <v>1</v>
      </c>
      <c r="Q376" s="380">
        <f ca="1">'2 set'!Q80</f>
        <v>1</v>
      </c>
    </row>
    <row r="377" spans="3:17" x14ac:dyDescent="0.25">
      <c r="C377" s="380">
        <f t="shared" si="695"/>
        <v>0</v>
      </c>
      <c r="I377" s="409" t="e">
        <f t="shared" ca="1" si="696"/>
        <v>#NAME?</v>
      </c>
      <c r="K377" s="380">
        <f>'2 set'!K81</f>
        <v>0</v>
      </c>
      <c r="L377" s="380" t="str">
        <f>'2 set'!L81</f>
        <v/>
      </c>
      <c r="M377" s="380" t="str">
        <f>'2 set'!M81</f>
        <v/>
      </c>
      <c r="N377" s="380" t="str">
        <f>'2 set'!N81</f>
        <v/>
      </c>
      <c r="O377" s="380" t="str">
        <f>'2 set'!O81</f>
        <v/>
      </c>
      <c r="P377" s="380">
        <f ca="1">'2 set'!P81</f>
        <v>1</v>
      </c>
      <c r="Q377" s="380">
        <f ca="1">'2 set'!Q81</f>
        <v>1</v>
      </c>
    </row>
    <row r="378" spans="3:17" x14ac:dyDescent="0.25">
      <c r="C378" s="380">
        <f t="shared" si="695"/>
        <v>0</v>
      </c>
      <c r="I378" s="409" t="e">
        <f t="shared" ca="1" si="696"/>
        <v>#NAME?</v>
      </c>
      <c r="K378" s="380">
        <f>'2 set'!K82</f>
        <v>0</v>
      </c>
      <c r="L378" s="380" t="str">
        <f>'2 set'!L82</f>
        <v/>
      </c>
      <c r="M378" s="380" t="str">
        <f>'2 set'!M82</f>
        <v/>
      </c>
      <c r="N378" s="380" t="str">
        <f>'2 set'!N82</f>
        <v/>
      </c>
      <c r="O378" s="380" t="str">
        <f>'2 set'!O82</f>
        <v/>
      </c>
      <c r="P378" s="380">
        <f ca="1">'2 set'!P82</f>
        <v>1</v>
      </c>
      <c r="Q378" s="380">
        <f ca="1">'2 set'!Q82</f>
        <v>1</v>
      </c>
    </row>
    <row r="379" spans="3:17" x14ac:dyDescent="0.25">
      <c r="C379" s="380">
        <f t="shared" si="695"/>
        <v>0</v>
      </c>
      <c r="I379" s="409" t="e">
        <f t="shared" ca="1" si="696"/>
        <v>#NAME?</v>
      </c>
      <c r="K379" s="380">
        <f>'2 set'!K83</f>
        <v>0</v>
      </c>
      <c r="L379" s="380" t="str">
        <f>'2 set'!L83</f>
        <v/>
      </c>
      <c r="M379" s="380" t="str">
        <f>'2 set'!M83</f>
        <v/>
      </c>
      <c r="N379" s="380" t="str">
        <f>'2 set'!N83</f>
        <v/>
      </c>
      <c r="O379" s="380" t="str">
        <f>'2 set'!O83</f>
        <v/>
      </c>
      <c r="P379" s="380">
        <f ca="1">'2 set'!P83</f>
        <v>1</v>
      </c>
      <c r="Q379" s="380">
        <f ca="1">'2 set'!Q83</f>
        <v>1</v>
      </c>
    </row>
    <row r="380" spans="3:17" x14ac:dyDescent="0.25">
      <c r="C380" s="380">
        <f t="shared" si="695"/>
        <v>0</v>
      </c>
      <c r="I380" s="409" t="e">
        <f t="shared" ca="1" si="696"/>
        <v>#NAME?</v>
      </c>
      <c r="K380" s="380">
        <f>'2 set'!K84</f>
        <v>0</v>
      </c>
      <c r="L380" s="380" t="str">
        <f>'2 set'!L84</f>
        <v/>
      </c>
      <c r="M380" s="380" t="str">
        <f>'2 set'!M84</f>
        <v/>
      </c>
      <c r="N380" s="380" t="str">
        <f>'2 set'!N84</f>
        <v/>
      </c>
      <c r="O380" s="380" t="str">
        <f>'2 set'!O84</f>
        <v/>
      </c>
      <c r="P380" s="380">
        <f ca="1">'2 set'!P84</f>
        <v>1</v>
      </c>
      <c r="Q380" s="380">
        <f ca="1">'2 set'!Q84</f>
        <v>1</v>
      </c>
    </row>
    <row r="381" spans="3:17" x14ac:dyDescent="0.25">
      <c r="C381" s="380">
        <f t="shared" si="695"/>
        <v>0</v>
      </c>
      <c r="I381" s="409" t="e">
        <f t="shared" ca="1" si="696"/>
        <v>#NAME?</v>
      </c>
      <c r="K381" s="380">
        <f>'2 set'!K85</f>
        <v>0</v>
      </c>
      <c r="L381" s="380" t="str">
        <f>'2 set'!L85</f>
        <v/>
      </c>
      <c r="M381" s="380" t="str">
        <f>'2 set'!M85</f>
        <v/>
      </c>
      <c r="N381" s="380" t="str">
        <f>'2 set'!N85</f>
        <v/>
      </c>
      <c r="O381" s="380" t="str">
        <f>'2 set'!O85</f>
        <v/>
      </c>
      <c r="P381" s="380">
        <f ca="1">'2 set'!P85</f>
        <v>1</v>
      </c>
      <c r="Q381" s="380">
        <f ca="1">'2 set'!Q85</f>
        <v>1</v>
      </c>
    </row>
    <row r="382" spans="3:17" x14ac:dyDescent="0.25">
      <c r="C382" s="380">
        <f t="shared" si="695"/>
        <v>0</v>
      </c>
      <c r="I382" s="409" t="e">
        <f t="shared" ca="1" si="696"/>
        <v>#NAME?</v>
      </c>
      <c r="K382" s="380">
        <f>'2 set'!K86</f>
        <v>0</v>
      </c>
      <c r="L382" s="380" t="str">
        <f>'2 set'!L86</f>
        <v/>
      </c>
      <c r="M382" s="380" t="str">
        <f>'2 set'!M86</f>
        <v/>
      </c>
      <c r="N382" s="380" t="str">
        <f>'2 set'!N86</f>
        <v/>
      </c>
      <c r="O382" s="380" t="str">
        <f>'2 set'!O86</f>
        <v/>
      </c>
      <c r="P382" s="380">
        <f ca="1">'2 set'!P86</f>
        <v>1</v>
      </c>
      <c r="Q382" s="380">
        <f ca="1">'2 set'!Q86</f>
        <v>1</v>
      </c>
    </row>
    <row r="383" spans="3:17" x14ac:dyDescent="0.25">
      <c r="C383" s="380">
        <f t="shared" si="695"/>
        <v>0</v>
      </c>
      <c r="I383" s="409" t="e">
        <f t="shared" ca="1" si="696"/>
        <v>#NAME?</v>
      </c>
      <c r="K383" s="380">
        <f>'2 set'!K87</f>
        <v>0</v>
      </c>
      <c r="L383" s="380" t="str">
        <f>'2 set'!L87</f>
        <v/>
      </c>
      <c r="M383" s="380" t="str">
        <f>'2 set'!M87</f>
        <v/>
      </c>
      <c r="N383" s="380" t="str">
        <f>'2 set'!N87</f>
        <v/>
      </c>
      <c r="O383" s="380" t="str">
        <f>'2 set'!O87</f>
        <v/>
      </c>
      <c r="P383" s="380">
        <f ca="1">'2 set'!P87</f>
        <v>1</v>
      </c>
      <c r="Q383" s="380">
        <f ca="1">'2 set'!Q87</f>
        <v>1</v>
      </c>
    </row>
    <row r="384" spans="3:17" x14ac:dyDescent="0.25">
      <c r="C384" s="380">
        <f t="shared" si="695"/>
        <v>0</v>
      </c>
      <c r="I384" s="409" t="e">
        <f t="shared" ca="1" si="696"/>
        <v>#NAME?</v>
      </c>
      <c r="K384" s="380">
        <f>'2 set'!K88</f>
        <v>0</v>
      </c>
      <c r="L384" s="380" t="str">
        <f>'2 set'!L88</f>
        <v/>
      </c>
      <c r="M384" s="380" t="str">
        <f>'2 set'!M88</f>
        <v/>
      </c>
      <c r="N384" s="380" t="str">
        <f>'2 set'!N88</f>
        <v/>
      </c>
      <c r="O384" s="380" t="str">
        <f>'2 set'!O88</f>
        <v/>
      </c>
      <c r="P384" s="380">
        <f ca="1">'2 set'!P88</f>
        <v>1</v>
      </c>
      <c r="Q384" s="380">
        <f ca="1">'2 set'!Q88</f>
        <v>1</v>
      </c>
    </row>
    <row r="385" spans="3:17" x14ac:dyDescent="0.25">
      <c r="C385" s="380">
        <f t="shared" si="695"/>
        <v>0</v>
      </c>
      <c r="I385" s="409" t="e">
        <f t="shared" ca="1" si="696"/>
        <v>#NAME?</v>
      </c>
      <c r="K385" s="380">
        <f>'2 set'!K89</f>
        <v>0</v>
      </c>
      <c r="L385" s="380" t="str">
        <f>'2 set'!L89</f>
        <v/>
      </c>
      <c r="M385" s="380" t="str">
        <f>'2 set'!M89</f>
        <v/>
      </c>
      <c r="N385" s="380" t="str">
        <f>'2 set'!N89</f>
        <v/>
      </c>
      <c r="O385" s="380" t="str">
        <f>'2 set'!O89</f>
        <v/>
      </c>
      <c r="P385" s="380">
        <f ca="1">'2 set'!P89</f>
        <v>1</v>
      </c>
      <c r="Q385" s="380">
        <f ca="1">'2 set'!Q89</f>
        <v>1</v>
      </c>
    </row>
    <row r="386" spans="3:17" x14ac:dyDescent="0.25">
      <c r="C386" s="380">
        <f t="shared" si="695"/>
        <v>0</v>
      </c>
      <c r="I386" s="409" t="e">
        <f t="shared" ca="1" si="696"/>
        <v>#NAME?</v>
      </c>
      <c r="K386" s="380">
        <f>'2 set'!K90</f>
        <v>0</v>
      </c>
      <c r="L386" s="380" t="str">
        <f>'2 set'!L90</f>
        <v/>
      </c>
      <c r="M386" s="380" t="str">
        <f>'2 set'!M90</f>
        <v/>
      </c>
      <c r="N386" s="380" t="str">
        <f>'2 set'!N90</f>
        <v/>
      </c>
      <c r="O386" s="380" t="str">
        <f>'2 set'!O90</f>
        <v/>
      </c>
      <c r="P386" s="380">
        <f ca="1">'2 set'!P90</f>
        <v>1</v>
      </c>
      <c r="Q386" s="380">
        <f ca="1">'2 set'!Q90</f>
        <v>1</v>
      </c>
    </row>
    <row r="387" spans="3:17" x14ac:dyDescent="0.25">
      <c r="C387" s="380">
        <f t="shared" si="695"/>
        <v>0</v>
      </c>
      <c r="I387" s="409" t="e">
        <f t="shared" ca="1" si="696"/>
        <v>#NAME?</v>
      </c>
      <c r="K387" s="380">
        <f>'2 set'!K91</f>
        <v>0</v>
      </c>
      <c r="L387" s="380" t="str">
        <f>'2 set'!L91</f>
        <v/>
      </c>
      <c r="M387" s="380" t="str">
        <f>'2 set'!M91</f>
        <v/>
      </c>
      <c r="N387" s="380" t="str">
        <f>'2 set'!N91</f>
        <v/>
      </c>
      <c r="O387" s="380" t="str">
        <f>'2 set'!O91</f>
        <v/>
      </c>
      <c r="P387" s="380">
        <f ca="1">'2 set'!P91</f>
        <v>1</v>
      </c>
      <c r="Q387" s="380">
        <f ca="1">'2 set'!Q91</f>
        <v>1</v>
      </c>
    </row>
    <row r="388" spans="3:17" x14ac:dyDescent="0.25">
      <c r="C388" s="380">
        <f t="shared" si="695"/>
        <v>0</v>
      </c>
      <c r="I388" s="409" t="e">
        <f t="shared" ca="1" si="696"/>
        <v>#NAME?</v>
      </c>
      <c r="K388" s="380">
        <f>'2 set'!K92</f>
        <v>0</v>
      </c>
      <c r="L388" s="380" t="str">
        <f>'2 set'!L92</f>
        <v/>
      </c>
      <c r="M388" s="380" t="str">
        <f>'2 set'!M92</f>
        <v/>
      </c>
      <c r="N388" s="380" t="str">
        <f>'2 set'!N92</f>
        <v/>
      </c>
      <c r="O388" s="380" t="str">
        <f>'2 set'!O92</f>
        <v/>
      </c>
      <c r="P388" s="380">
        <f ca="1">'2 set'!P92</f>
        <v>1</v>
      </c>
      <c r="Q388" s="380">
        <f ca="1">'2 set'!Q92</f>
        <v>1</v>
      </c>
    </row>
    <row r="389" spans="3:17" x14ac:dyDescent="0.25">
      <c r="C389" s="380">
        <f t="shared" si="695"/>
        <v>0</v>
      </c>
      <c r="I389" s="409" t="e">
        <f t="shared" ca="1" si="696"/>
        <v>#NAME?</v>
      </c>
      <c r="K389" s="380">
        <f>'2 set'!K93</f>
        <v>0</v>
      </c>
      <c r="L389" s="380" t="str">
        <f>'2 set'!L93</f>
        <v/>
      </c>
      <c r="M389" s="380" t="str">
        <f>'2 set'!M93</f>
        <v/>
      </c>
      <c r="N389" s="380" t="str">
        <f>'2 set'!N93</f>
        <v/>
      </c>
      <c r="O389" s="380" t="str">
        <f>'2 set'!O93</f>
        <v/>
      </c>
      <c r="P389" s="380">
        <f ca="1">'2 set'!P93</f>
        <v>1</v>
      </c>
      <c r="Q389" s="380">
        <f ca="1">'2 set'!Q93</f>
        <v>1</v>
      </c>
    </row>
    <row r="390" spans="3:17" x14ac:dyDescent="0.25">
      <c r="C390" s="380">
        <f t="shared" si="695"/>
        <v>0</v>
      </c>
      <c r="I390" s="409" t="e">
        <f t="shared" ca="1" si="696"/>
        <v>#NAME?</v>
      </c>
      <c r="K390" s="380">
        <f>'2 set'!K94</f>
        <v>0</v>
      </c>
      <c r="L390" s="380" t="str">
        <f>'2 set'!L94</f>
        <v/>
      </c>
      <c r="M390" s="380" t="str">
        <f>'2 set'!M94</f>
        <v/>
      </c>
      <c r="N390" s="380" t="str">
        <f>'2 set'!N94</f>
        <v/>
      </c>
      <c r="O390" s="380" t="str">
        <f>'2 set'!O94</f>
        <v/>
      </c>
      <c r="P390" s="380">
        <f ca="1">'2 set'!P94</f>
        <v>1</v>
      </c>
      <c r="Q390" s="380">
        <f ca="1">'2 set'!Q94</f>
        <v>1</v>
      </c>
    </row>
    <row r="391" spans="3:17" x14ac:dyDescent="0.25">
      <c r="C391" s="380">
        <f t="shared" si="695"/>
        <v>0</v>
      </c>
      <c r="I391" s="409" t="e">
        <f t="shared" ca="1" si="696"/>
        <v>#NAME?</v>
      </c>
      <c r="K391" s="380">
        <f>'2 set'!K95</f>
        <v>0</v>
      </c>
      <c r="L391" s="380" t="str">
        <f>'2 set'!L95</f>
        <v/>
      </c>
      <c r="M391" s="380" t="str">
        <f>'2 set'!M95</f>
        <v/>
      </c>
      <c r="N391" s="380" t="str">
        <f>'2 set'!N95</f>
        <v/>
      </c>
      <c r="O391" s="380" t="str">
        <f>'2 set'!O95</f>
        <v/>
      </c>
      <c r="P391" s="380">
        <f ca="1">'2 set'!P95</f>
        <v>1</v>
      </c>
      <c r="Q391" s="380">
        <f ca="1">'2 set'!Q95</f>
        <v>1</v>
      </c>
    </row>
    <row r="392" spans="3:17" x14ac:dyDescent="0.25">
      <c r="C392" s="380">
        <f t="shared" si="695"/>
        <v>0</v>
      </c>
      <c r="I392" s="409" t="e">
        <f t="shared" ca="1" si="696"/>
        <v>#NAME?</v>
      </c>
      <c r="K392" s="380">
        <f>'2 set'!K96</f>
        <v>0</v>
      </c>
      <c r="L392" s="380" t="str">
        <f>'2 set'!L96</f>
        <v/>
      </c>
      <c r="M392" s="380" t="str">
        <f>'2 set'!M96</f>
        <v/>
      </c>
      <c r="N392" s="380" t="str">
        <f>'2 set'!N96</f>
        <v/>
      </c>
      <c r="O392" s="380" t="str">
        <f>'2 set'!O96</f>
        <v/>
      </c>
      <c r="P392" s="380">
        <f ca="1">'2 set'!P96</f>
        <v>1</v>
      </c>
      <c r="Q392" s="380">
        <f ca="1">'2 set'!Q96</f>
        <v>1</v>
      </c>
    </row>
    <row r="393" spans="3:17" x14ac:dyDescent="0.25">
      <c r="C393" s="380">
        <f t="shared" si="695"/>
        <v>0</v>
      </c>
      <c r="I393" s="409" t="e">
        <f t="shared" ca="1" si="696"/>
        <v>#NAME?</v>
      </c>
      <c r="K393" s="380">
        <f>'2 set'!K97</f>
        <v>0</v>
      </c>
      <c r="L393" s="380" t="str">
        <f>'2 set'!L97</f>
        <v/>
      </c>
      <c r="M393" s="380" t="str">
        <f>'2 set'!M97</f>
        <v/>
      </c>
      <c r="N393" s="380" t="str">
        <f>'2 set'!N97</f>
        <v/>
      </c>
      <c r="O393" s="380" t="str">
        <f>'2 set'!O97</f>
        <v/>
      </c>
      <c r="P393" s="380">
        <f ca="1">'2 set'!P97</f>
        <v>1</v>
      </c>
      <c r="Q393" s="380">
        <f ca="1">'2 set'!Q97</f>
        <v>1</v>
      </c>
    </row>
    <row r="394" spans="3:17" x14ac:dyDescent="0.25">
      <c r="C394" s="380">
        <f t="shared" si="695"/>
        <v>0</v>
      </c>
      <c r="I394" s="409" t="e">
        <f t="shared" ca="1" si="696"/>
        <v>#NAME?</v>
      </c>
      <c r="K394" s="380">
        <f>'2 set'!K98</f>
        <v>0</v>
      </c>
      <c r="L394" s="380" t="str">
        <f>'2 set'!L98</f>
        <v/>
      </c>
      <c r="M394" s="380" t="str">
        <f>'2 set'!M98</f>
        <v/>
      </c>
      <c r="N394" s="380" t="str">
        <f>'2 set'!N98</f>
        <v/>
      </c>
      <c r="O394" s="380" t="str">
        <f>'2 set'!O98</f>
        <v/>
      </c>
      <c r="P394" s="380">
        <f ca="1">'2 set'!P98</f>
        <v>1</v>
      </c>
      <c r="Q394" s="380">
        <f ca="1">'2 set'!Q98</f>
        <v>1</v>
      </c>
    </row>
    <row r="395" spans="3:17" x14ac:dyDescent="0.25">
      <c r="C395" s="380">
        <f t="shared" si="695"/>
        <v>0</v>
      </c>
      <c r="I395" s="409" t="e">
        <f t="shared" ca="1" si="696"/>
        <v>#NAME?</v>
      </c>
      <c r="K395" s="380">
        <f>'2 set'!K99</f>
        <v>0</v>
      </c>
      <c r="L395" s="380" t="str">
        <f>'2 set'!L99</f>
        <v/>
      </c>
      <c r="M395" s="380" t="str">
        <f>'2 set'!M99</f>
        <v/>
      </c>
      <c r="N395" s="380" t="str">
        <f>'2 set'!N99</f>
        <v/>
      </c>
      <c r="O395" s="380" t="str">
        <f>'2 set'!O99</f>
        <v/>
      </c>
      <c r="P395" s="380">
        <f ca="1">'2 set'!P99</f>
        <v>1</v>
      </c>
      <c r="Q395" s="380">
        <f ca="1">'2 set'!Q99</f>
        <v>1</v>
      </c>
    </row>
    <row r="396" spans="3:17" x14ac:dyDescent="0.25">
      <c r="C396" s="380">
        <f t="shared" si="695"/>
        <v>0</v>
      </c>
      <c r="I396" s="409" t="e">
        <f t="shared" ca="1" si="696"/>
        <v>#NAME?</v>
      </c>
      <c r="K396" s="380">
        <f>'2 set'!K100</f>
        <v>0</v>
      </c>
      <c r="L396" s="380" t="str">
        <f>'2 set'!L100</f>
        <v/>
      </c>
      <c r="M396" s="380" t="str">
        <f>'2 set'!M100</f>
        <v/>
      </c>
      <c r="N396" s="380" t="str">
        <f>'2 set'!N100</f>
        <v/>
      </c>
      <c r="O396" s="380" t="str">
        <f>'2 set'!O100</f>
        <v/>
      </c>
      <c r="P396" s="380">
        <f ca="1">'2 set'!P100</f>
        <v>1</v>
      </c>
      <c r="Q396" s="380">
        <f ca="1">'2 set'!Q100</f>
        <v>1</v>
      </c>
    </row>
    <row r="397" spans="3:17" x14ac:dyDescent="0.25">
      <c r="C397" s="380">
        <f t="shared" si="695"/>
        <v>0</v>
      </c>
      <c r="I397" s="409" t="e">
        <f t="shared" ca="1" si="696"/>
        <v>#NAME?</v>
      </c>
      <c r="K397" s="380">
        <f>'2 set'!K101</f>
        <v>0</v>
      </c>
      <c r="L397" s="380" t="str">
        <f>'2 set'!L101</f>
        <v/>
      </c>
      <c r="M397" s="380" t="str">
        <f>'2 set'!M101</f>
        <v/>
      </c>
      <c r="N397" s="380" t="str">
        <f>'2 set'!N101</f>
        <v/>
      </c>
      <c r="O397" s="380" t="str">
        <f>'2 set'!O101</f>
        <v/>
      </c>
      <c r="P397" s="380">
        <f ca="1">'2 set'!P101</f>
        <v>1</v>
      </c>
      <c r="Q397" s="380">
        <f ca="1">'2 set'!Q101</f>
        <v>1</v>
      </c>
    </row>
    <row r="398" spans="3:17" x14ac:dyDescent="0.25">
      <c r="C398" s="380">
        <f t="shared" si="695"/>
        <v>0</v>
      </c>
      <c r="I398" s="409" t="e">
        <f t="shared" ca="1" si="696"/>
        <v>#NAME?</v>
      </c>
      <c r="K398" s="380">
        <f>'2 set'!K102</f>
        <v>0</v>
      </c>
      <c r="L398" s="380" t="str">
        <f>'2 set'!L102</f>
        <v/>
      </c>
      <c r="M398" s="380" t="str">
        <f>'2 set'!M102</f>
        <v/>
      </c>
      <c r="N398" s="380" t="str">
        <f>'2 set'!N102</f>
        <v/>
      </c>
      <c r="O398" s="380" t="str">
        <f>'2 set'!O102</f>
        <v/>
      </c>
      <c r="P398" s="380">
        <f ca="1">'2 set'!P102</f>
        <v>1</v>
      </c>
      <c r="Q398" s="380">
        <f ca="1">'2 set'!Q102</f>
        <v>1</v>
      </c>
    </row>
    <row r="399" spans="3:17" x14ac:dyDescent="0.25">
      <c r="C399" s="380">
        <f t="shared" si="695"/>
        <v>0</v>
      </c>
      <c r="I399" s="409" t="e">
        <f t="shared" ca="1" si="696"/>
        <v>#NAME?</v>
      </c>
      <c r="K399" s="380">
        <f>'2 set'!K103</f>
        <v>0</v>
      </c>
      <c r="L399" s="380" t="str">
        <f>'2 set'!L103</f>
        <v/>
      </c>
      <c r="M399" s="380" t="str">
        <f>'2 set'!M103</f>
        <v/>
      </c>
      <c r="N399" s="380" t="str">
        <f>'2 set'!N103</f>
        <v/>
      </c>
      <c r="O399" s="380" t="str">
        <f>'2 set'!O103</f>
        <v/>
      </c>
      <c r="P399" s="380">
        <f ca="1">'2 set'!P103</f>
        <v>1</v>
      </c>
      <c r="Q399" s="380">
        <f ca="1">'2 set'!Q103</f>
        <v>1</v>
      </c>
    </row>
    <row r="400" spans="3:17" x14ac:dyDescent="0.25">
      <c r="C400" s="380">
        <f t="shared" si="695"/>
        <v>0</v>
      </c>
      <c r="I400" s="409" t="e">
        <f t="shared" ca="1" si="696"/>
        <v>#NAME?</v>
      </c>
      <c r="K400" s="380">
        <f>'2 set'!K104</f>
        <v>0</v>
      </c>
      <c r="L400" s="380" t="str">
        <f>'2 set'!L104</f>
        <v/>
      </c>
      <c r="M400" s="380" t="str">
        <f>'2 set'!M104</f>
        <v/>
      </c>
      <c r="N400" s="380" t="str">
        <f>'2 set'!N104</f>
        <v/>
      </c>
      <c r="O400" s="380" t="str">
        <f>'2 set'!O104</f>
        <v/>
      </c>
      <c r="P400" s="380">
        <f ca="1">'2 set'!P104</f>
        <v>1</v>
      </c>
      <c r="Q400" s="380">
        <f ca="1">'2 set'!Q104</f>
        <v>1</v>
      </c>
    </row>
    <row r="401" spans="3:17" x14ac:dyDescent="0.25">
      <c r="C401" s="380">
        <f t="shared" si="695"/>
        <v>0</v>
      </c>
      <c r="I401" s="409" t="e">
        <f t="shared" ca="1" si="696"/>
        <v>#NAME?</v>
      </c>
      <c r="K401" s="380">
        <f>'2 set'!K105</f>
        <v>0</v>
      </c>
      <c r="L401" s="380" t="str">
        <f>'2 set'!L105</f>
        <v/>
      </c>
      <c r="M401" s="380" t="str">
        <f>'2 set'!M105</f>
        <v/>
      </c>
      <c r="N401" s="380" t="str">
        <f>'2 set'!N105</f>
        <v/>
      </c>
      <c r="O401" s="380" t="str">
        <f>'2 set'!O105</f>
        <v/>
      </c>
      <c r="P401" s="380">
        <f ca="1">'2 set'!P105</f>
        <v>1</v>
      </c>
      <c r="Q401" s="380">
        <f ca="1">'2 set'!Q105</f>
        <v>1</v>
      </c>
    </row>
    <row r="402" spans="3:17" x14ac:dyDescent="0.25">
      <c r="C402" s="380">
        <f t="shared" si="695"/>
        <v>0</v>
      </c>
      <c r="I402" s="409" t="e">
        <f t="shared" ca="1" si="696"/>
        <v>#NAME?</v>
      </c>
      <c r="K402" s="380">
        <f>'2 set'!K106</f>
        <v>0</v>
      </c>
      <c r="L402" s="380" t="str">
        <f>'2 set'!L106</f>
        <v/>
      </c>
      <c r="M402" s="380" t="str">
        <f>'2 set'!M106</f>
        <v/>
      </c>
      <c r="N402" s="380" t="str">
        <f>'2 set'!N106</f>
        <v/>
      </c>
      <c r="O402" s="380" t="str">
        <f>'2 set'!O106</f>
        <v/>
      </c>
      <c r="P402" s="380">
        <f ca="1">'2 set'!P106</f>
        <v>1</v>
      </c>
      <c r="Q402" s="380">
        <f ca="1">'2 set'!Q106</f>
        <v>1</v>
      </c>
    </row>
    <row r="403" spans="3:17" x14ac:dyDescent="0.25">
      <c r="C403" s="380">
        <f t="shared" si="695"/>
        <v>0</v>
      </c>
      <c r="I403" s="409" t="e">
        <f t="shared" ca="1" si="696"/>
        <v>#NAME?</v>
      </c>
      <c r="K403" s="380">
        <f>'2 set'!K107</f>
        <v>0</v>
      </c>
      <c r="L403" s="380" t="str">
        <f>'2 set'!L107</f>
        <v/>
      </c>
      <c r="M403" s="380" t="str">
        <f>'2 set'!M107</f>
        <v/>
      </c>
      <c r="N403" s="380" t="str">
        <f>'2 set'!N107</f>
        <v/>
      </c>
      <c r="O403" s="380" t="str">
        <f>'2 set'!O107</f>
        <v/>
      </c>
      <c r="P403" s="380">
        <f ca="1">'2 set'!P107</f>
        <v>1</v>
      </c>
      <c r="Q403" s="380">
        <f ca="1">'2 set'!Q107</f>
        <v>1</v>
      </c>
    </row>
    <row r="404" spans="3:17" x14ac:dyDescent="0.25">
      <c r="C404" s="380">
        <f t="shared" si="695"/>
        <v>0</v>
      </c>
      <c r="I404" s="409" t="e">
        <f t="shared" ca="1" si="696"/>
        <v>#NAME?</v>
      </c>
      <c r="K404" s="380">
        <f>'2 set'!K108</f>
        <v>0</v>
      </c>
      <c r="L404" s="380" t="str">
        <f>'2 set'!L108</f>
        <v/>
      </c>
      <c r="M404" s="380" t="str">
        <f>'2 set'!M108</f>
        <v/>
      </c>
      <c r="N404" s="380" t="str">
        <f>'2 set'!N108</f>
        <v/>
      </c>
      <c r="O404" s="380" t="str">
        <f>'2 set'!O108</f>
        <v/>
      </c>
      <c r="P404" s="380">
        <f ca="1">'2 set'!P108</f>
        <v>1</v>
      </c>
      <c r="Q404" s="380">
        <f ca="1">'2 set'!Q108</f>
        <v>1</v>
      </c>
    </row>
    <row r="405" spans="3:17" x14ac:dyDescent="0.25">
      <c r="C405" s="380">
        <f t="shared" si="695"/>
        <v>0</v>
      </c>
      <c r="I405" s="409" t="e">
        <f t="shared" ca="1" si="696"/>
        <v>#NAME?</v>
      </c>
      <c r="K405" s="380">
        <f>'2 set'!K109</f>
        <v>0</v>
      </c>
      <c r="L405" s="380" t="str">
        <f>'2 set'!L109</f>
        <v/>
      </c>
      <c r="M405" s="380" t="str">
        <f>'2 set'!M109</f>
        <v/>
      </c>
      <c r="N405" s="380" t="str">
        <f>'2 set'!N109</f>
        <v/>
      </c>
      <c r="O405" s="380" t="str">
        <f>'2 set'!O109</f>
        <v/>
      </c>
      <c r="P405" s="380">
        <f ca="1">'2 set'!P109</f>
        <v>1</v>
      </c>
      <c r="Q405" s="380">
        <f ca="1">'2 set'!Q109</f>
        <v>1</v>
      </c>
    </row>
    <row r="406" spans="3:17" x14ac:dyDescent="0.25">
      <c r="C406" s="380">
        <f t="shared" si="695"/>
        <v>0</v>
      </c>
      <c r="I406" s="409" t="e">
        <f t="shared" ca="1" si="696"/>
        <v>#NAME?</v>
      </c>
      <c r="K406" s="380">
        <f>'2 set'!K110</f>
        <v>0</v>
      </c>
      <c r="L406" s="380" t="str">
        <f>'2 set'!L110</f>
        <v/>
      </c>
      <c r="M406" s="380" t="str">
        <f>'2 set'!M110</f>
        <v/>
      </c>
      <c r="N406" s="380" t="str">
        <f>'2 set'!N110</f>
        <v/>
      </c>
      <c r="O406" s="380" t="str">
        <f>'2 set'!O110</f>
        <v/>
      </c>
      <c r="P406" s="380">
        <f ca="1">'2 set'!P110</f>
        <v>1</v>
      </c>
      <c r="Q406" s="380">
        <f ca="1">'2 set'!Q110</f>
        <v>1</v>
      </c>
    </row>
    <row r="407" spans="3:17" x14ac:dyDescent="0.25">
      <c r="C407" s="380">
        <f t="shared" si="695"/>
        <v>0</v>
      </c>
      <c r="I407" s="409" t="e">
        <f t="shared" ca="1" si="696"/>
        <v>#NAME?</v>
      </c>
      <c r="K407" s="380">
        <f>'2 set'!K111</f>
        <v>0</v>
      </c>
      <c r="L407" s="380" t="str">
        <f>'2 set'!L111</f>
        <v/>
      </c>
      <c r="M407" s="380" t="str">
        <f>'2 set'!M111</f>
        <v/>
      </c>
      <c r="N407" s="380" t="str">
        <f>'2 set'!N111</f>
        <v/>
      </c>
      <c r="O407" s="380" t="str">
        <f>'2 set'!O111</f>
        <v/>
      </c>
      <c r="P407" s="380">
        <f ca="1">'2 set'!P111</f>
        <v>1</v>
      </c>
      <c r="Q407" s="380">
        <f ca="1">'2 set'!Q111</f>
        <v>1</v>
      </c>
    </row>
    <row r="408" spans="3:17" x14ac:dyDescent="0.25">
      <c r="C408" s="380">
        <f t="shared" si="695"/>
        <v>0</v>
      </c>
      <c r="I408" s="409" t="e">
        <f t="shared" ca="1" si="696"/>
        <v>#NAME?</v>
      </c>
      <c r="K408" s="380">
        <f>'2 set'!K112</f>
        <v>0</v>
      </c>
      <c r="L408" s="380" t="str">
        <f>'2 set'!L112</f>
        <v/>
      </c>
      <c r="M408" s="380" t="str">
        <f>'2 set'!M112</f>
        <v/>
      </c>
      <c r="N408" s="380" t="str">
        <f>'2 set'!N112</f>
        <v/>
      </c>
      <c r="O408" s="380" t="str">
        <f>'2 set'!O112</f>
        <v/>
      </c>
      <c r="P408" s="380">
        <f ca="1">'2 set'!P112</f>
        <v>1</v>
      </c>
      <c r="Q408" s="380">
        <f ca="1">'2 set'!Q112</f>
        <v>1</v>
      </c>
    </row>
    <row r="409" spans="3:17" x14ac:dyDescent="0.25">
      <c r="C409" s="380">
        <f t="shared" si="695"/>
        <v>0</v>
      </c>
      <c r="I409" s="409" t="e">
        <f t="shared" ca="1" si="696"/>
        <v>#NAME?</v>
      </c>
      <c r="K409" s="380">
        <f>'2 set'!K113</f>
        <v>0</v>
      </c>
      <c r="L409" s="380" t="str">
        <f>'2 set'!L113</f>
        <v/>
      </c>
      <c r="M409" s="380" t="str">
        <f>'2 set'!M113</f>
        <v/>
      </c>
      <c r="N409" s="380" t="str">
        <f>'2 set'!N113</f>
        <v/>
      </c>
      <c r="O409" s="380" t="str">
        <f>'2 set'!O113</f>
        <v/>
      </c>
      <c r="P409" s="380">
        <f ca="1">'2 set'!P113</f>
        <v>1</v>
      </c>
      <c r="Q409" s="380">
        <f ca="1">'2 set'!Q113</f>
        <v>1</v>
      </c>
    </row>
    <row r="410" spans="3:17" x14ac:dyDescent="0.25">
      <c r="C410" s="380">
        <f t="shared" si="695"/>
        <v>0</v>
      </c>
      <c r="I410" s="409" t="e">
        <f t="shared" ca="1" si="696"/>
        <v>#NAME?</v>
      </c>
      <c r="K410" s="380">
        <f>'2 set'!K114</f>
        <v>0</v>
      </c>
      <c r="L410" s="380" t="str">
        <f>'2 set'!L114</f>
        <v/>
      </c>
      <c r="M410" s="380" t="str">
        <f>'2 set'!M114</f>
        <v/>
      </c>
      <c r="N410" s="380" t="str">
        <f>'2 set'!N114</f>
        <v/>
      </c>
      <c r="O410" s="380" t="str">
        <f>'2 set'!O114</f>
        <v/>
      </c>
      <c r="P410" s="380">
        <f ca="1">'2 set'!P114</f>
        <v>1</v>
      </c>
      <c r="Q410" s="380">
        <f ca="1">'2 set'!Q114</f>
        <v>1</v>
      </c>
    </row>
    <row r="411" spans="3:17" x14ac:dyDescent="0.25">
      <c r="C411" s="380">
        <f t="shared" si="695"/>
        <v>0</v>
      </c>
      <c r="I411" s="409" t="e">
        <f t="shared" ca="1" si="696"/>
        <v>#NAME?</v>
      </c>
      <c r="K411" s="380">
        <f>'2 set'!K115</f>
        <v>0</v>
      </c>
      <c r="L411" s="380" t="str">
        <f>'2 set'!L115</f>
        <v/>
      </c>
      <c r="M411" s="380" t="str">
        <f>'2 set'!M115</f>
        <v/>
      </c>
      <c r="N411" s="380" t="str">
        <f>'2 set'!N115</f>
        <v/>
      </c>
      <c r="O411" s="380" t="str">
        <f>'2 set'!O115</f>
        <v/>
      </c>
      <c r="P411" s="380">
        <f ca="1">'2 set'!P115</f>
        <v>1</v>
      </c>
      <c r="Q411" s="380">
        <f ca="1">'2 set'!Q115</f>
        <v>1</v>
      </c>
    </row>
    <row r="412" spans="3:17" x14ac:dyDescent="0.25">
      <c r="C412" s="380">
        <f t="shared" si="695"/>
        <v>0</v>
      </c>
      <c r="I412" s="409" t="e">
        <f t="shared" ca="1" si="696"/>
        <v>#NAME?</v>
      </c>
      <c r="K412" s="380">
        <f>'2 set'!K116</f>
        <v>0</v>
      </c>
      <c r="L412" s="380" t="str">
        <f>'2 set'!L116</f>
        <v/>
      </c>
      <c r="M412" s="380" t="str">
        <f>'2 set'!M116</f>
        <v/>
      </c>
      <c r="N412" s="380" t="str">
        <f>'2 set'!N116</f>
        <v/>
      </c>
      <c r="O412" s="380" t="str">
        <f>'2 set'!O116</f>
        <v/>
      </c>
      <c r="P412" s="380">
        <f ca="1">'2 set'!P116</f>
        <v>1</v>
      </c>
      <c r="Q412" s="380">
        <f ca="1">'2 set'!Q116</f>
        <v>1</v>
      </c>
    </row>
    <row r="413" spans="3:17" x14ac:dyDescent="0.25">
      <c r="C413" s="380">
        <f t="shared" si="695"/>
        <v>0</v>
      </c>
      <c r="I413" s="409" t="e">
        <f t="shared" ca="1" si="696"/>
        <v>#NAME?</v>
      </c>
      <c r="K413" s="380">
        <f>'2 set'!K117</f>
        <v>0</v>
      </c>
      <c r="L413" s="380" t="str">
        <f>'2 set'!L117</f>
        <v/>
      </c>
      <c r="M413" s="380" t="str">
        <f>'2 set'!M117</f>
        <v/>
      </c>
      <c r="N413" s="380" t="str">
        <f>'2 set'!N117</f>
        <v/>
      </c>
      <c r="O413" s="380" t="str">
        <f>'2 set'!O117</f>
        <v/>
      </c>
      <c r="P413" s="380">
        <f ca="1">'2 set'!P117</f>
        <v>1</v>
      </c>
      <c r="Q413" s="380">
        <f ca="1">'2 set'!Q117</f>
        <v>1</v>
      </c>
    </row>
    <row r="414" spans="3:17" x14ac:dyDescent="0.25">
      <c r="C414" s="380">
        <f t="shared" si="695"/>
        <v>0</v>
      </c>
      <c r="I414" s="409" t="e">
        <f t="shared" ca="1" si="696"/>
        <v>#NAME?</v>
      </c>
      <c r="K414" s="380">
        <f>'2 set'!K118</f>
        <v>0</v>
      </c>
      <c r="L414" s="380" t="str">
        <f>'2 set'!L118</f>
        <v/>
      </c>
      <c r="M414" s="380" t="str">
        <f>'2 set'!M118</f>
        <v/>
      </c>
      <c r="N414" s="380" t="str">
        <f>'2 set'!N118</f>
        <v/>
      </c>
      <c r="O414" s="380" t="str">
        <f>'2 set'!O118</f>
        <v/>
      </c>
      <c r="P414" s="380">
        <f ca="1">'2 set'!P118</f>
        <v>1</v>
      </c>
      <c r="Q414" s="380">
        <f ca="1">'2 set'!Q118</f>
        <v>1</v>
      </c>
    </row>
    <row r="415" spans="3:17" x14ac:dyDescent="0.25">
      <c r="C415" s="380">
        <f t="shared" si="695"/>
        <v>0</v>
      </c>
      <c r="I415" s="409" t="e">
        <f t="shared" ca="1" si="696"/>
        <v>#NAME?</v>
      </c>
      <c r="K415" s="380">
        <f>'2 set'!K119</f>
        <v>0</v>
      </c>
      <c r="L415" s="380" t="str">
        <f>'2 set'!L119</f>
        <v/>
      </c>
      <c r="M415" s="380" t="str">
        <f>'2 set'!M119</f>
        <v/>
      </c>
      <c r="N415" s="380" t="str">
        <f>'2 set'!N119</f>
        <v/>
      </c>
      <c r="O415" s="380" t="str">
        <f>'2 set'!O119</f>
        <v/>
      </c>
      <c r="P415" s="380">
        <f ca="1">'2 set'!P119</f>
        <v>1</v>
      </c>
      <c r="Q415" s="380">
        <f ca="1">'2 set'!Q119</f>
        <v>1</v>
      </c>
    </row>
    <row r="416" spans="3:17" x14ac:dyDescent="0.25">
      <c r="C416" s="380">
        <f t="shared" si="695"/>
        <v>0</v>
      </c>
      <c r="I416" s="409" t="e">
        <f t="shared" ca="1" si="696"/>
        <v>#NAME?</v>
      </c>
      <c r="K416" s="380">
        <f>'2 set'!K120</f>
        <v>0</v>
      </c>
      <c r="L416" s="380" t="str">
        <f>'2 set'!L120</f>
        <v/>
      </c>
      <c r="M416" s="380" t="str">
        <f>'2 set'!M120</f>
        <v/>
      </c>
      <c r="N416" s="380" t="str">
        <f>'2 set'!N120</f>
        <v/>
      </c>
      <c r="O416" s="380" t="str">
        <f>'2 set'!O120</f>
        <v/>
      </c>
      <c r="P416" s="380">
        <f ca="1">'2 set'!P120</f>
        <v>1</v>
      </c>
      <c r="Q416" s="380">
        <f ca="1">'2 set'!Q120</f>
        <v>1</v>
      </c>
    </row>
    <row r="417" spans="3:17" x14ac:dyDescent="0.25">
      <c r="C417" s="380">
        <f t="shared" si="695"/>
        <v>0</v>
      </c>
      <c r="I417" s="409" t="e">
        <f t="shared" ca="1" si="696"/>
        <v>#NAME?</v>
      </c>
      <c r="K417" s="380">
        <f>'2 set'!K121</f>
        <v>0</v>
      </c>
      <c r="L417" s="380" t="str">
        <f>'2 set'!L121</f>
        <v/>
      </c>
      <c r="M417" s="380" t="str">
        <f>'2 set'!M121</f>
        <v/>
      </c>
      <c r="N417" s="380" t="str">
        <f>'2 set'!N121</f>
        <v/>
      </c>
      <c r="O417" s="380" t="str">
        <f>'2 set'!O121</f>
        <v/>
      </c>
      <c r="P417" s="380">
        <f ca="1">'2 set'!P121</f>
        <v>1</v>
      </c>
      <c r="Q417" s="380">
        <f ca="1">'2 set'!Q121</f>
        <v>1</v>
      </c>
    </row>
    <row r="418" spans="3:17" x14ac:dyDescent="0.25">
      <c r="C418" s="380">
        <f t="shared" si="695"/>
        <v>0</v>
      </c>
      <c r="I418" s="409" t="e">
        <f t="shared" ca="1" si="696"/>
        <v>#NAME?</v>
      </c>
      <c r="K418" s="380">
        <f>'2 set'!K122</f>
        <v>0</v>
      </c>
      <c r="L418" s="380" t="str">
        <f>'2 set'!L122</f>
        <v/>
      </c>
      <c r="M418" s="380" t="str">
        <f>'2 set'!M122</f>
        <v/>
      </c>
      <c r="N418" s="380" t="str">
        <f>'2 set'!N122</f>
        <v/>
      </c>
      <c r="O418" s="380" t="str">
        <f>'2 set'!O122</f>
        <v/>
      </c>
      <c r="P418" s="380">
        <f ca="1">'2 set'!P122</f>
        <v>1</v>
      </c>
      <c r="Q418" s="380">
        <f ca="1">'2 set'!Q122</f>
        <v>1</v>
      </c>
    </row>
    <row r="419" spans="3:17" x14ac:dyDescent="0.25">
      <c r="C419" s="380">
        <f t="shared" si="695"/>
        <v>0</v>
      </c>
      <c r="I419" s="409" t="e">
        <f t="shared" ca="1" si="696"/>
        <v>#NAME?</v>
      </c>
      <c r="K419" s="380">
        <f>'2 set'!K123</f>
        <v>0</v>
      </c>
      <c r="L419" s="380" t="str">
        <f>'2 set'!L123</f>
        <v/>
      </c>
      <c r="M419" s="380" t="str">
        <f>'2 set'!M123</f>
        <v/>
      </c>
      <c r="N419" s="380" t="str">
        <f>'2 set'!N123</f>
        <v/>
      </c>
      <c r="O419" s="380" t="str">
        <f>'2 set'!O123</f>
        <v/>
      </c>
      <c r="P419" s="380">
        <f ca="1">'2 set'!P123</f>
        <v>1</v>
      </c>
      <c r="Q419" s="380">
        <f ca="1">'2 set'!Q123</f>
        <v>1</v>
      </c>
    </row>
    <row r="420" spans="3:17" x14ac:dyDescent="0.25">
      <c r="C420" s="380">
        <f t="shared" si="695"/>
        <v>0</v>
      </c>
      <c r="I420" s="409" t="e">
        <f t="shared" ca="1" si="696"/>
        <v>#NAME?</v>
      </c>
      <c r="K420" s="380">
        <f>'2 set'!K124</f>
        <v>0</v>
      </c>
      <c r="L420" s="380" t="str">
        <f>'2 set'!L124</f>
        <v/>
      </c>
      <c r="M420" s="380" t="str">
        <f>'2 set'!M124</f>
        <v/>
      </c>
      <c r="N420" s="380" t="str">
        <f>'2 set'!N124</f>
        <v/>
      </c>
      <c r="O420" s="380" t="str">
        <f>'2 set'!O124</f>
        <v/>
      </c>
      <c r="P420" s="380">
        <f ca="1">'2 set'!P124</f>
        <v>1</v>
      </c>
      <c r="Q420" s="380">
        <f ca="1">'2 set'!Q124</f>
        <v>1</v>
      </c>
    </row>
    <row r="421" spans="3:17" x14ac:dyDescent="0.25">
      <c r="C421" s="380">
        <f t="shared" si="695"/>
        <v>0</v>
      </c>
      <c r="I421" s="409" t="e">
        <f t="shared" ca="1" si="696"/>
        <v>#NAME?</v>
      </c>
      <c r="K421" s="380">
        <f>'2 set'!K125</f>
        <v>0</v>
      </c>
      <c r="L421" s="380" t="str">
        <f>'2 set'!L125</f>
        <v/>
      </c>
      <c r="M421" s="380" t="str">
        <f>'2 set'!M125</f>
        <v/>
      </c>
      <c r="N421" s="380" t="str">
        <f>'2 set'!N125</f>
        <v/>
      </c>
      <c r="O421" s="380" t="str">
        <f>'2 set'!O125</f>
        <v/>
      </c>
      <c r="P421" s="380">
        <f ca="1">'2 set'!P125</f>
        <v>1</v>
      </c>
      <c r="Q421" s="380">
        <f ca="1">'2 set'!Q125</f>
        <v>1</v>
      </c>
    </row>
    <row r="422" spans="3:17" x14ac:dyDescent="0.25">
      <c r="C422" s="380">
        <f t="shared" si="695"/>
        <v>0</v>
      </c>
      <c r="I422" s="409" t="e">
        <f t="shared" ca="1" si="696"/>
        <v>#NAME?</v>
      </c>
      <c r="K422" s="380">
        <f>'2 set'!K126</f>
        <v>0</v>
      </c>
      <c r="L422" s="380" t="str">
        <f>'2 set'!L126</f>
        <v/>
      </c>
      <c r="M422" s="380" t="str">
        <f>'2 set'!M126</f>
        <v/>
      </c>
      <c r="N422" s="380" t="str">
        <f>'2 set'!N126</f>
        <v/>
      </c>
      <c r="O422" s="380" t="str">
        <f>'2 set'!O126</f>
        <v/>
      </c>
      <c r="P422" s="380">
        <f ca="1">'2 set'!P126</f>
        <v>1</v>
      </c>
      <c r="Q422" s="380">
        <f ca="1">'2 set'!Q126</f>
        <v>1</v>
      </c>
    </row>
    <row r="423" spans="3:17" x14ac:dyDescent="0.25">
      <c r="C423" s="380">
        <f t="shared" si="695"/>
        <v>0</v>
      </c>
      <c r="I423" s="409" t="e">
        <f t="shared" ca="1" si="696"/>
        <v>#NAME?</v>
      </c>
      <c r="K423" s="380">
        <f>'2 set'!K127</f>
        <v>0</v>
      </c>
      <c r="L423" s="380" t="str">
        <f>'2 set'!L127</f>
        <v/>
      </c>
      <c r="M423" s="380" t="str">
        <f>'2 set'!M127</f>
        <v/>
      </c>
      <c r="N423" s="380" t="str">
        <f>'2 set'!N127</f>
        <v/>
      </c>
      <c r="O423" s="380" t="str">
        <f>'2 set'!O127</f>
        <v/>
      </c>
      <c r="P423" s="380">
        <f ca="1">'2 set'!P127</f>
        <v>1</v>
      </c>
      <c r="Q423" s="380">
        <f ca="1">'2 set'!Q127</f>
        <v>1</v>
      </c>
    </row>
    <row r="424" spans="3:17" x14ac:dyDescent="0.25">
      <c r="C424" s="380">
        <f t="shared" si="695"/>
        <v>0</v>
      </c>
      <c r="I424" s="409" t="e">
        <f t="shared" ca="1" si="696"/>
        <v>#NAME?</v>
      </c>
      <c r="K424" s="380">
        <f>'2 set'!K128</f>
        <v>0</v>
      </c>
      <c r="L424" s="380" t="str">
        <f>'2 set'!L128</f>
        <v/>
      </c>
      <c r="M424" s="380" t="str">
        <f>'2 set'!M128</f>
        <v/>
      </c>
      <c r="N424" s="380" t="str">
        <f>'2 set'!N128</f>
        <v/>
      </c>
      <c r="O424" s="380" t="str">
        <f>'2 set'!O128</f>
        <v/>
      </c>
      <c r="P424" s="380">
        <f ca="1">'2 set'!P128</f>
        <v>1</v>
      </c>
      <c r="Q424" s="380">
        <f ca="1">'2 set'!Q128</f>
        <v>1</v>
      </c>
    </row>
    <row r="425" spans="3:17" x14ac:dyDescent="0.25">
      <c r="C425" s="380">
        <f t="shared" si="695"/>
        <v>0</v>
      </c>
      <c r="I425" s="409" t="e">
        <f t="shared" ca="1" si="696"/>
        <v>#NAME?</v>
      </c>
      <c r="K425" s="380">
        <f>'2 set'!K129</f>
        <v>0</v>
      </c>
      <c r="L425" s="380" t="str">
        <f>'2 set'!L129</f>
        <v/>
      </c>
      <c r="M425" s="380" t="str">
        <f>'2 set'!M129</f>
        <v/>
      </c>
      <c r="N425" s="380" t="str">
        <f>'2 set'!N129</f>
        <v/>
      </c>
      <c r="O425" s="380" t="str">
        <f>'2 set'!O129</f>
        <v/>
      </c>
      <c r="P425" s="380">
        <f ca="1">'2 set'!P129</f>
        <v>1</v>
      </c>
      <c r="Q425" s="380">
        <f ca="1">'2 set'!Q129</f>
        <v>1</v>
      </c>
    </row>
    <row r="426" spans="3:17" x14ac:dyDescent="0.25">
      <c r="C426" s="380">
        <f t="shared" si="695"/>
        <v>0</v>
      </c>
      <c r="I426" s="409" t="e">
        <f t="shared" ca="1" si="696"/>
        <v>#NAME?</v>
      </c>
      <c r="K426" s="380">
        <f>'2 set'!K130</f>
        <v>0</v>
      </c>
      <c r="L426" s="380" t="str">
        <f>'2 set'!L130</f>
        <v/>
      </c>
      <c r="M426" s="380" t="str">
        <f>'2 set'!M130</f>
        <v/>
      </c>
      <c r="N426" s="380" t="str">
        <f>'2 set'!N130</f>
        <v/>
      </c>
      <c r="O426" s="380" t="str">
        <f>'2 set'!O130</f>
        <v/>
      </c>
      <c r="P426" s="380">
        <f ca="1">'2 set'!P130</f>
        <v>1</v>
      </c>
      <c r="Q426" s="380">
        <f ca="1">'2 set'!Q130</f>
        <v>1</v>
      </c>
    </row>
    <row r="427" spans="3:17" x14ac:dyDescent="0.25">
      <c r="C427" s="380">
        <f t="shared" si="695"/>
        <v>0</v>
      </c>
      <c r="I427" s="409" t="e">
        <f t="shared" ca="1" si="696"/>
        <v>#NAME?</v>
      </c>
      <c r="K427" s="380">
        <f>'2 set'!K131</f>
        <v>0</v>
      </c>
      <c r="L427" s="380" t="str">
        <f>'2 set'!L131</f>
        <v/>
      </c>
      <c r="M427" s="380" t="str">
        <f>'2 set'!M131</f>
        <v/>
      </c>
      <c r="N427" s="380" t="str">
        <f>'2 set'!N131</f>
        <v/>
      </c>
      <c r="O427" s="380" t="str">
        <f>'2 set'!O131</f>
        <v/>
      </c>
      <c r="P427" s="380">
        <f ca="1">'2 set'!P131</f>
        <v>1</v>
      </c>
      <c r="Q427" s="380">
        <f ca="1">'2 set'!Q131</f>
        <v>1</v>
      </c>
    </row>
    <row r="428" spans="3:17" x14ac:dyDescent="0.25">
      <c r="C428" s="380">
        <f t="shared" si="695"/>
        <v>0</v>
      </c>
      <c r="I428" s="409" t="e">
        <f t="shared" ca="1" si="696"/>
        <v>#NAME?</v>
      </c>
      <c r="K428" s="380">
        <f>'2 set'!K132</f>
        <v>0</v>
      </c>
      <c r="L428" s="380" t="str">
        <f>'2 set'!L132</f>
        <v/>
      </c>
      <c r="M428" s="380" t="str">
        <f>'2 set'!M132</f>
        <v/>
      </c>
      <c r="N428" s="380" t="str">
        <f>'2 set'!N132</f>
        <v/>
      </c>
      <c r="O428" s="380" t="str">
        <f>'2 set'!O132</f>
        <v/>
      </c>
      <c r="P428" s="380">
        <f ca="1">'2 set'!P132</f>
        <v>1</v>
      </c>
      <c r="Q428" s="380">
        <f ca="1">'2 set'!Q132</f>
        <v>1</v>
      </c>
    </row>
    <row r="429" spans="3:17" x14ac:dyDescent="0.25">
      <c r="C429" s="380">
        <f t="shared" ref="C429:C492" si="697">IFERROR(_xlfn.NUMBERVALUE(L1629),L1629)</f>
        <v>0</v>
      </c>
      <c r="I429" s="409" t="e">
        <f t="shared" ref="I429:I492" ca="1" si="698">IF(OR($A$4=C1629,$A$5=C1629,$A$6=C1629,$A$7=C1629,$A$8=C1629,$A$9=C1629,$A$10=C1629,$A$11=C1629,$A$12=C1629,$A$13=C1629,$A$14=C1629,$A$15=C1629,$A$16=C1629,$A$17=C1629,$A$18=C1629),1,2)</f>
        <v>#NAME?</v>
      </c>
      <c r="K429" s="380">
        <f>'2 set'!K133</f>
        <v>0</v>
      </c>
      <c r="L429" s="380" t="str">
        <f>'2 set'!L133</f>
        <v/>
      </c>
      <c r="M429" s="380" t="str">
        <f>'2 set'!M133</f>
        <v/>
      </c>
      <c r="N429" s="380" t="str">
        <f>'2 set'!N133</f>
        <v/>
      </c>
      <c r="O429" s="380" t="str">
        <f>'2 set'!O133</f>
        <v/>
      </c>
      <c r="P429" s="380">
        <f ca="1">'2 set'!P133</f>
        <v>1</v>
      </c>
      <c r="Q429" s="380">
        <f ca="1">'2 set'!Q133</f>
        <v>1</v>
      </c>
    </row>
    <row r="430" spans="3:17" x14ac:dyDescent="0.25">
      <c r="C430" s="380">
        <f t="shared" si="697"/>
        <v>0</v>
      </c>
      <c r="I430" s="409" t="e">
        <f t="shared" ca="1" si="698"/>
        <v>#NAME?</v>
      </c>
      <c r="K430" s="380">
        <f>'2 set'!K134</f>
        <v>0</v>
      </c>
      <c r="L430" s="380" t="str">
        <f>'2 set'!L134</f>
        <v/>
      </c>
      <c r="M430" s="380" t="str">
        <f>'2 set'!M134</f>
        <v/>
      </c>
      <c r="N430" s="380" t="str">
        <f>'2 set'!N134</f>
        <v/>
      </c>
      <c r="O430" s="380" t="str">
        <f>'2 set'!O134</f>
        <v/>
      </c>
      <c r="P430" s="380">
        <f ca="1">'2 set'!P134</f>
        <v>1</v>
      </c>
      <c r="Q430" s="380">
        <f ca="1">'2 set'!Q134</f>
        <v>1</v>
      </c>
    </row>
    <row r="431" spans="3:17" x14ac:dyDescent="0.25">
      <c r="C431" s="380">
        <f t="shared" si="697"/>
        <v>0</v>
      </c>
      <c r="I431" s="409" t="e">
        <f t="shared" ca="1" si="698"/>
        <v>#NAME?</v>
      </c>
      <c r="K431" s="380">
        <f>'2 set'!K135</f>
        <v>0</v>
      </c>
      <c r="L431" s="380" t="str">
        <f>'2 set'!L135</f>
        <v/>
      </c>
      <c r="M431" s="380" t="str">
        <f>'2 set'!M135</f>
        <v/>
      </c>
      <c r="N431" s="380" t="str">
        <f>'2 set'!N135</f>
        <v/>
      </c>
      <c r="O431" s="380" t="str">
        <f>'2 set'!O135</f>
        <v/>
      </c>
      <c r="P431" s="380">
        <f ca="1">'2 set'!P135</f>
        <v>1</v>
      </c>
      <c r="Q431" s="380">
        <f ca="1">'2 set'!Q135</f>
        <v>1</v>
      </c>
    </row>
    <row r="432" spans="3:17" x14ac:dyDescent="0.25">
      <c r="C432" s="380">
        <f t="shared" si="697"/>
        <v>0</v>
      </c>
      <c r="I432" s="409" t="e">
        <f t="shared" ca="1" si="698"/>
        <v>#NAME?</v>
      </c>
      <c r="K432" s="380">
        <f>'2 set'!K136</f>
        <v>0</v>
      </c>
      <c r="L432" s="380" t="str">
        <f>'2 set'!L136</f>
        <v/>
      </c>
      <c r="M432" s="380" t="str">
        <f>'2 set'!M136</f>
        <v/>
      </c>
      <c r="N432" s="380" t="str">
        <f>'2 set'!N136</f>
        <v/>
      </c>
      <c r="O432" s="380" t="str">
        <f>'2 set'!O136</f>
        <v/>
      </c>
      <c r="P432" s="380">
        <f ca="1">'2 set'!P136</f>
        <v>1</v>
      </c>
      <c r="Q432" s="380">
        <f ca="1">'2 set'!Q136</f>
        <v>1</v>
      </c>
    </row>
    <row r="433" spans="3:17" x14ac:dyDescent="0.25">
      <c r="C433" s="380">
        <f t="shared" si="697"/>
        <v>0</v>
      </c>
      <c r="I433" s="409" t="e">
        <f t="shared" ca="1" si="698"/>
        <v>#NAME?</v>
      </c>
      <c r="K433" s="380">
        <f>'2 set'!K137</f>
        <v>0</v>
      </c>
      <c r="L433" s="380" t="str">
        <f>'2 set'!L137</f>
        <v/>
      </c>
      <c r="M433" s="380" t="str">
        <f>'2 set'!M137</f>
        <v/>
      </c>
      <c r="N433" s="380" t="str">
        <f>'2 set'!N137</f>
        <v/>
      </c>
      <c r="O433" s="380" t="str">
        <f>'2 set'!O137</f>
        <v/>
      </c>
      <c r="P433" s="380">
        <f ca="1">'2 set'!P137</f>
        <v>1</v>
      </c>
      <c r="Q433" s="380">
        <f ca="1">'2 set'!Q137</f>
        <v>1</v>
      </c>
    </row>
    <row r="434" spans="3:17" x14ac:dyDescent="0.25">
      <c r="C434" s="380">
        <f t="shared" si="697"/>
        <v>0</v>
      </c>
      <c r="I434" s="409" t="e">
        <f t="shared" ca="1" si="698"/>
        <v>#NAME?</v>
      </c>
      <c r="K434" s="380">
        <f>'2 set'!K138</f>
        <v>0</v>
      </c>
      <c r="L434" s="380" t="str">
        <f>'2 set'!L138</f>
        <v/>
      </c>
      <c r="M434" s="380" t="str">
        <f>'2 set'!M138</f>
        <v/>
      </c>
      <c r="N434" s="380" t="str">
        <f>'2 set'!N138</f>
        <v/>
      </c>
      <c r="O434" s="380" t="str">
        <f>'2 set'!O138</f>
        <v/>
      </c>
      <c r="P434" s="380">
        <f ca="1">'2 set'!P138</f>
        <v>1</v>
      </c>
      <c r="Q434" s="380">
        <f ca="1">'2 set'!Q138</f>
        <v>1</v>
      </c>
    </row>
    <row r="435" spans="3:17" x14ac:dyDescent="0.25">
      <c r="C435" s="380">
        <f t="shared" si="697"/>
        <v>0</v>
      </c>
      <c r="I435" s="409" t="e">
        <f t="shared" ca="1" si="698"/>
        <v>#NAME?</v>
      </c>
      <c r="K435" s="380">
        <f>'2 set'!K139</f>
        <v>0</v>
      </c>
      <c r="L435" s="380" t="str">
        <f>'2 set'!L139</f>
        <v/>
      </c>
      <c r="M435" s="380" t="str">
        <f>'2 set'!M139</f>
        <v/>
      </c>
      <c r="N435" s="380" t="str">
        <f>'2 set'!N139</f>
        <v/>
      </c>
      <c r="O435" s="380" t="str">
        <f>'2 set'!O139</f>
        <v/>
      </c>
      <c r="P435" s="380">
        <f ca="1">'2 set'!P139</f>
        <v>1</v>
      </c>
      <c r="Q435" s="380">
        <f ca="1">'2 set'!Q139</f>
        <v>1</v>
      </c>
    </row>
    <row r="436" spans="3:17" x14ac:dyDescent="0.25">
      <c r="C436" s="380">
        <f t="shared" si="697"/>
        <v>0</v>
      </c>
      <c r="I436" s="409" t="e">
        <f t="shared" ca="1" si="698"/>
        <v>#NAME?</v>
      </c>
      <c r="K436" s="380">
        <f>'2 set'!K140</f>
        <v>0</v>
      </c>
      <c r="L436" s="380" t="str">
        <f>'2 set'!L140</f>
        <v/>
      </c>
      <c r="M436" s="380" t="str">
        <f>'2 set'!M140</f>
        <v/>
      </c>
      <c r="N436" s="380" t="str">
        <f>'2 set'!N140</f>
        <v/>
      </c>
      <c r="O436" s="380" t="str">
        <f>'2 set'!O140</f>
        <v/>
      </c>
      <c r="P436" s="380">
        <f ca="1">'2 set'!P140</f>
        <v>1</v>
      </c>
      <c r="Q436" s="380">
        <f ca="1">'2 set'!Q140</f>
        <v>1</v>
      </c>
    </row>
    <row r="437" spans="3:17" x14ac:dyDescent="0.25">
      <c r="C437" s="380">
        <f t="shared" si="697"/>
        <v>0</v>
      </c>
      <c r="I437" s="409" t="e">
        <f t="shared" ca="1" si="698"/>
        <v>#NAME?</v>
      </c>
      <c r="K437" s="380">
        <f>'2 set'!K141</f>
        <v>0</v>
      </c>
      <c r="L437" s="380" t="str">
        <f>'2 set'!L141</f>
        <v/>
      </c>
      <c r="M437" s="380" t="str">
        <f>'2 set'!M141</f>
        <v/>
      </c>
      <c r="N437" s="380" t="str">
        <f>'2 set'!N141</f>
        <v/>
      </c>
      <c r="O437" s="380" t="str">
        <f>'2 set'!O141</f>
        <v/>
      </c>
      <c r="P437" s="380">
        <f ca="1">'2 set'!P141</f>
        <v>1</v>
      </c>
      <c r="Q437" s="380">
        <f ca="1">'2 set'!Q141</f>
        <v>1</v>
      </c>
    </row>
    <row r="438" spans="3:17" x14ac:dyDescent="0.25">
      <c r="C438" s="380">
        <f t="shared" si="697"/>
        <v>0</v>
      </c>
      <c r="I438" s="409" t="e">
        <f t="shared" ca="1" si="698"/>
        <v>#NAME?</v>
      </c>
      <c r="K438" s="380">
        <f>'2 set'!K142</f>
        <v>0</v>
      </c>
      <c r="L438" s="380" t="str">
        <f>'2 set'!L142</f>
        <v/>
      </c>
      <c r="M438" s="380" t="str">
        <f>'2 set'!M142</f>
        <v/>
      </c>
      <c r="N438" s="380" t="str">
        <f>'2 set'!N142</f>
        <v/>
      </c>
      <c r="O438" s="380" t="str">
        <f>'2 set'!O142</f>
        <v/>
      </c>
      <c r="P438" s="380">
        <f ca="1">'2 set'!P142</f>
        <v>1</v>
      </c>
      <c r="Q438" s="380">
        <f ca="1">'2 set'!Q142</f>
        <v>1</v>
      </c>
    </row>
    <row r="439" spans="3:17" x14ac:dyDescent="0.25">
      <c r="C439" s="380">
        <f t="shared" si="697"/>
        <v>0</v>
      </c>
      <c r="I439" s="409" t="e">
        <f t="shared" ca="1" si="698"/>
        <v>#NAME?</v>
      </c>
      <c r="K439" s="380">
        <f>'2 set'!K143</f>
        <v>0</v>
      </c>
      <c r="L439" s="380" t="str">
        <f>'2 set'!L143</f>
        <v/>
      </c>
      <c r="M439" s="380" t="str">
        <f>'2 set'!M143</f>
        <v/>
      </c>
      <c r="N439" s="380" t="str">
        <f>'2 set'!N143</f>
        <v/>
      </c>
      <c r="O439" s="380" t="str">
        <f>'2 set'!O143</f>
        <v/>
      </c>
      <c r="P439" s="380">
        <f ca="1">'2 set'!P143</f>
        <v>1</v>
      </c>
      <c r="Q439" s="380">
        <f ca="1">'2 set'!Q143</f>
        <v>1</v>
      </c>
    </row>
    <row r="440" spans="3:17" x14ac:dyDescent="0.25">
      <c r="C440" s="380">
        <f t="shared" si="697"/>
        <v>0</v>
      </c>
      <c r="I440" s="409" t="e">
        <f t="shared" ca="1" si="698"/>
        <v>#NAME?</v>
      </c>
      <c r="K440" s="380">
        <f>'2 set'!K144</f>
        <v>0</v>
      </c>
      <c r="L440" s="380" t="str">
        <f>'2 set'!L144</f>
        <v/>
      </c>
      <c r="M440" s="380" t="str">
        <f>'2 set'!M144</f>
        <v/>
      </c>
      <c r="N440" s="380" t="str">
        <f>'2 set'!N144</f>
        <v/>
      </c>
      <c r="O440" s="380" t="str">
        <f>'2 set'!O144</f>
        <v/>
      </c>
      <c r="P440" s="380">
        <f ca="1">'2 set'!P144</f>
        <v>1</v>
      </c>
      <c r="Q440" s="380">
        <f ca="1">'2 set'!Q144</f>
        <v>1</v>
      </c>
    </row>
    <row r="441" spans="3:17" x14ac:dyDescent="0.25">
      <c r="C441" s="380">
        <f t="shared" si="697"/>
        <v>0</v>
      </c>
      <c r="I441" s="409" t="e">
        <f t="shared" ca="1" si="698"/>
        <v>#NAME?</v>
      </c>
      <c r="K441" s="380">
        <f>'2 set'!K145</f>
        <v>0</v>
      </c>
      <c r="L441" s="380" t="str">
        <f>'2 set'!L145</f>
        <v/>
      </c>
      <c r="M441" s="380" t="str">
        <f>'2 set'!M145</f>
        <v/>
      </c>
      <c r="N441" s="380" t="str">
        <f>'2 set'!N145</f>
        <v/>
      </c>
      <c r="O441" s="380" t="str">
        <f>'2 set'!O145</f>
        <v/>
      </c>
      <c r="P441" s="380">
        <f ca="1">'2 set'!P145</f>
        <v>1</v>
      </c>
      <c r="Q441" s="380">
        <f ca="1">'2 set'!Q145</f>
        <v>1</v>
      </c>
    </row>
    <row r="442" spans="3:17" x14ac:dyDescent="0.25">
      <c r="C442" s="380">
        <f t="shared" si="697"/>
        <v>0</v>
      </c>
      <c r="I442" s="409" t="e">
        <f t="shared" ca="1" si="698"/>
        <v>#NAME?</v>
      </c>
      <c r="K442" s="380">
        <f>'2 set'!K146</f>
        <v>0</v>
      </c>
      <c r="L442" s="380" t="str">
        <f>'2 set'!L146</f>
        <v/>
      </c>
      <c r="M442" s="380" t="str">
        <f>'2 set'!M146</f>
        <v/>
      </c>
      <c r="N442" s="380" t="str">
        <f>'2 set'!N146</f>
        <v/>
      </c>
      <c r="O442" s="380" t="str">
        <f>'2 set'!O146</f>
        <v/>
      </c>
      <c r="P442" s="380">
        <f ca="1">'2 set'!P146</f>
        <v>1</v>
      </c>
      <c r="Q442" s="380">
        <f ca="1">'2 set'!Q146</f>
        <v>1</v>
      </c>
    </row>
    <row r="443" spans="3:17" x14ac:dyDescent="0.25">
      <c r="C443" s="380">
        <f t="shared" si="697"/>
        <v>0</v>
      </c>
      <c r="I443" s="409" t="e">
        <f t="shared" ca="1" si="698"/>
        <v>#NAME?</v>
      </c>
      <c r="K443" s="380">
        <f>'2 set'!K147</f>
        <v>0</v>
      </c>
      <c r="L443" s="380" t="str">
        <f>'2 set'!L147</f>
        <v/>
      </c>
      <c r="M443" s="380" t="str">
        <f>'2 set'!M147</f>
        <v/>
      </c>
      <c r="N443" s="380" t="str">
        <f>'2 set'!N147</f>
        <v/>
      </c>
      <c r="O443" s="380" t="str">
        <f>'2 set'!O147</f>
        <v/>
      </c>
      <c r="P443" s="380">
        <f ca="1">'2 set'!P147</f>
        <v>1</v>
      </c>
      <c r="Q443" s="380">
        <f ca="1">'2 set'!Q147</f>
        <v>1</v>
      </c>
    </row>
    <row r="444" spans="3:17" x14ac:dyDescent="0.25">
      <c r="C444" s="380">
        <f t="shared" si="697"/>
        <v>0</v>
      </c>
      <c r="I444" s="409" t="e">
        <f t="shared" ca="1" si="698"/>
        <v>#NAME?</v>
      </c>
      <c r="K444" s="380">
        <f>'2 set'!K148</f>
        <v>0</v>
      </c>
      <c r="L444" s="380" t="str">
        <f>'2 set'!L148</f>
        <v/>
      </c>
      <c r="M444" s="380" t="str">
        <f>'2 set'!M148</f>
        <v/>
      </c>
      <c r="N444" s="380" t="str">
        <f>'2 set'!N148</f>
        <v/>
      </c>
      <c r="O444" s="380" t="str">
        <f>'2 set'!O148</f>
        <v/>
      </c>
      <c r="P444" s="380">
        <f ca="1">'2 set'!P148</f>
        <v>1</v>
      </c>
      <c r="Q444" s="380">
        <f ca="1">'2 set'!Q148</f>
        <v>1</v>
      </c>
    </row>
    <row r="445" spans="3:17" x14ac:dyDescent="0.25">
      <c r="C445" s="380">
        <f t="shared" si="697"/>
        <v>0</v>
      </c>
      <c r="I445" s="409" t="e">
        <f t="shared" ca="1" si="698"/>
        <v>#NAME?</v>
      </c>
      <c r="K445" s="380">
        <f>'2 set'!K149</f>
        <v>0</v>
      </c>
      <c r="L445" s="380" t="str">
        <f>'2 set'!L149</f>
        <v/>
      </c>
      <c r="M445" s="380" t="str">
        <f>'2 set'!M149</f>
        <v/>
      </c>
      <c r="N445" s="380" t="str">
        <f>'2 set'!N149</f>
        <v/>
      </c>
      <c r="O445" s="380" t="str">
        <f>'2 set'!O149</f>
        <v/>
      </c>
      <c r="P445" s="380">
        <f ca="1">'2 set'!P149</f>
        <v>1</v>
      </c>
      <c r="Q445" s="380">
        <f ca="1">'2 set'!Q149</f>
        <v>1</v>
      </c>
    </row>
    <row r="446" spans="3:17" x14ac:dyDescent="0.25">
      <c r="C446" s="380">
        <f t="shared" si="697"/>
        <v>0</v>
      </c>
      <c r="I446" s="409" t="e">
        <f t="shared" ca="1" si="698"/>
        <v>#NAME?</v>
      </c>
      <c r="K446" s="380">
        <f>'2 set'!K150</f>
        <v>0</v>
      </c>
      <c r="L446" s="380" t="str">
        <f>'2 set'!L150</f>
        <v/>
      </c>
      <c r="M446" s="380" t="str">
        <f>'2 set'!M150</f>
        <v/>
      </c>
      <c r="N446" s="380" t="str">
        <f>'2 set'!N150</f>
        <v/>
      </c>
      <c r="O446" s="380" t="str">
        <f>'2 set'!O150</f>
        <v/>
      </c>
      <c r="P446" s="380">
        <f ca="1">'2 set'!P150</f>
        <v>1</v>
      </c>
      <c r="Q446" s="380">
        <f ca="1">'2 set'!Q150</f>
        <v>1</v>
      </c>
    </row>
    <row r="447" spans="3:17" x14ac:dyDescent="0.25">
      <c r="C447" s="380">
        <f t="shared" si="697"/>
        <v>0</v>
      </c>
      <c r="I447" s="409" t="e">
        <f t="shared" ca="1" si="698"/>
        <v>#NAME?</v>
      </c>
      <c r="K447" s="380">
        <f>'2 set'!K151</f>
        <v>0</v>
      </c>
      <c r="L447" s="380" t="str">
        <f>'2 set'!L151</f>
        <v/>
      </c>
      <c r="M447" s="380" t="str">
        <f>'2 set'!M151</f>
        <v/>
      </c>
      <c r="N447" s="380" t="str">
        <f>'2 set'!N151</f>
        <v/>
      </c>
      <c r="O447" s="380" t="str">
        <f>'2 set'!O151</f>
        <v/>
      </c>
      <c r="P447" s="380">
        <f ca="1">'2 set'!P151</f>
        <v>1</v>
      </c>
      <c r="Q447" s="380">
        <f ca="1">'2 set'!Q151</f>
        <v>1</v>
      </c>
    </row>
    <row r="448" spans="3:17" x14ac:dyDescent="0.25">
      <c r="C448" s="380">
        <f t="shared" si="697"/>
        <v>0</v>
      </c>
      <c r="I448" s="409" t="e">
        <f t="shared" ca="1" si="698"/>
        <v>#NAME?</v>
      </c>
      <c r="K448" s="380">
        <f>'2 set'!K152</f>
        <v>0</v>
      </c>
      <c r="L448" s="380" t="str">
        <f>'2 set'!L152</f>
        <v/>
      </c>
      <c r="M448" s="380" t="str">
        <f>'2 set'!M152</f>
        <v/>
      </c>
      <c r="N448" s="380" t="str">
        <f>'2 set'!N152</f>
        <v/>
      </c>
      <c r="O448" s="380" t="str">
        <f>'2 set'!O152</f>
        <v/>
      </c>
      <c r="P448" s="380">
        <f ca="1">'2 set'!P152</f>
        <v>1</v>
      </c>
      <c r="Q448" s="380">
        <f ca="1">'2 set'!Q152</f>
        <v>1</v>
      </c>
    </row>
    <row r="449" spans="3:17" x14ac:dyDescent="0.25">
      <c r="C449" s="380">
        <f t="shared" si="697"/>
        <v>0</v>
      </c>
      <c r="I449" s="409" t="e">
        <f t="shared" ca="1" si="698"/>
        <v>#NAME?</v>
      </c>
      <c r="K449" s="380">
        <f>'2 set'!K153</f>
        <v>0</v>
      </c>
      <c r="L449" s="380" t="str">
        <f>'2 set'!L153</f>
        <v/>
      </c>
      <c r="M449" s="380" t="str">
        <f>'2 set'!M153</f>
        <v/>
      </c>
      <c r="N449" s="380" t="str">
        <f>'2 set'!N153</f>
        <v/>
      </c>
      <c r="O449" s="380" t="str">
        <f>'2 set'!O153</f>
        <v/>
      </c>
      <c r="P449" s="380">
        <f ca="1">'2 set'!P153</f>
        <v>1</v>
      </c>
      <c r="Q449" s="380">
        <f ca="1">'2 set'!Q153</f>
        <v>1</v>
      </c>
    </row>
    <row r="450" spans="3:17" x14ac:dyDescent="0.25">
      <c r="C450" s="380">
        <f t="shared" si="697"/>
        <v>0</v>
      </c>
      <c r="I450" s="409" t="e">
        <f t="shared" ca="1" si="698"/>
        <v>#NAME?</v>
      </c>
      <c r="K450" s="380">
        <f>'2 set'!K154</f>
        <v>0</v>
      </c>
      <c r="L450" s="380" t="str">
        <f>'2 set'!L154</f>
        <v/>
      </c>
      <c r="M450" s="380" t="str">
        <f>'2 set'!M154</f>
        <v/>
      </c>
      <c r="N450" s="380" t="str">
        <f>'2 set'!N154</f>
        <v/>
      </c>
      <c r="O450" s="380" t="str">
        <f>'2 set'!O154</f>
        <v/>
      </c>
      <c r="P450" s="380">
        <f ca="1">'2 set'!P154</f>
        <v>1</v>
      </c>
      <c r="Q450" s="380">
        <f ca="1">'2 set'!Q154</f>
        <v>1</v>
      </c>
    </row>
    <row r="451" spans="3:17" x14ac:dyDescent="0.25">
      <c r="C451" s="380">
        <f t="shared" si="697"/>
        <v>0</v>
      </c>
      <c r="I451" s="409" t="e">
        <f t="shared" ca="1" si="698"/>
        <v>#NAME?</v>
      </c>
      <c r="K451" s="380">
        <f>'2 set'!K155</f>
        <v>0</v>
      </c>
      <c r="L451" s="380" t="str">
        <f>'2 set'!L155</f>
        <v/>
      </c>
      <c r="M451" s="380" t="str">
        <f>'2 set'!M155</f>
        <v/>
      </c>
      <c r="N451" s="380" t="str">
        <f>'2 set'!N155</f>
        <v/>
      </c>
      <c r="O451" s="380" t="str">
        <f>'2 set'!O155</f>
        <v/>
      </c>
      <c r="P451" s="380">
        <f ca="1">'2 set'!P155</f>
        <v>1</v>
      </c>
      <c r="Q451" s="380">
        <f ca="1">'2 set'!Q155</f>
        <v>1</v>
      </c>
    </row>
    <row r="452" spans="3:17" x14ac:dyDescent="0.25">
      <c r="C452" s="380">
        <f t="shared" si="697"/>
        <v>0</v>
      </c>
      <c r="I452" s="409" t="e">
        <f t="shared" ca="1" si="698"/>
        <v>#NAME?</v>
      </c>
      <c r="K452" s="380">
        <f>'2 set'!K156</f>
        <v>0</v>
      </c>
      <c r="L452" s="380" t="str">
        <f>'2 set'!L156</f>
        <v/>
      </c>
      <c r="M452" s="380" t="str">
        <f>'2 set'!M156</f>
        <v/>
      </c>
      <c r="N452" s="380" t="str">
        <f>'2 set'!N156</f>
        <v/>
      </c>
      <c r="O452" s="380" t="str">
        <f>'2 set'!O156</f>
        <v/>
      </c>
      <c r="P452" s="380">
        <f ca="1">'2 set'!P156</f>
        <v>1</v>
      </c>
      <c r="Q452" s="380">
        <f ca="1">'2 set'!Q156</f>
        <v>1</v>
      </c>
    </row>
    <row r="453" spans="3:17" x14ac:dyDescent="0.25">
      <c r="C453" s="380">
        <f t="shared" si="697"/>
        <v>0</v>
      </c>
      <c r="I453" s="409" t="e">
        <f t="shared" ca="1" si="698"/>
        <v>#NAME?</v>
      </c>
      <c r="K453" s="380">
        <f>'2 set'!K157</f>
        <v>0</v>
      </c>
      <c r="L453" s="380" t="str">
        <f>'2 set'!L157</f>
        <v/>
      </c>
      <c r="M453" s="380" t="str">
        <f>'2 set'!M157</f>
        <v/>
      </c>
      <c r="N453" s="380" t="str">
        <f>'2 set'!N157</f>
        <v/>
      </c>
      <c r="O453" s="380" t="str">
        <f>'2 set'!O157</f>
        <v/>
      </c>
      <c r="P453" s="380">
        <f ca="1">'2 set'!P157</f>
        <v>1</v>
      </c>
      <c r="Q453" s="380">
        <f ca="1">'2 set'!Q157</f>
        <v>1</v>
      </c>
    </row>
    <row r="454" spans="3:17" x14ac:dyDescent="0.25">
      <c r="C454" s="380">
        <f t="shared" si="697"/>
        <v>0</v>
      </c>
      <c r="I454" s="409" t="e">
        <f t="shared" ca="1" si="698"/>
        <v>#NAME?</v>
      </c>
      <c r="K454" s="380">
        <f>'2 set'!K158</f>
        <v>0</v>
      </c>
      <c r="L454" s="380" t="str">
        <f>'2 set'!L158</f>
        <v/>
      </c>
      <c r="M454" s="380" t="str">
        <f>'2 set'!M158</f>
        <v/>
      </c>
      <c r="N454" s="380" t="str">
        <f>'2 set'!N158</f>
        <v/>
      </c>
      <c r="O454" s="380" t="str">
        <f>'2 set'!O158</f>
        <v/>
      </c>
      <c r="P454" s="380">
        <f ca="1">'2 set'!P158</f>
        <v>1</v>
      </c>
      <c r="Q454" s="380">
        <f ca="1">'2 set'!Q158</f>
        <v>1</v>
      </c>
    </row>
    <row r="455" spans="3:17" x14ac:dyDescent="0.25">
      <c r="C455" s="380">
        <f t="shared" si="697"/>
        <v>0</v>
      </c>
      <c r="I455" s="409" t="e">
        <f t="shared" ca="1" si="698"/>
        <v>#NAME?</v>
      </c>
      <c r="K455" s="380">
        <f>'2 set'!K159</f>
        <v>0</v>
      </c>
      <c r="L455" s="380" t="str">
        <f>'2 set'!L159</f>
        <v/>
      </c>
      <c r="M455" s="380" t="str">
        <f>'2 set'!M159</f>
        <v/>
      </c>
      <c r="N455" s="380" t="str">
        <f>'2 set'!N159</f>
        <v/>
      </c>
      <c r="O455" s="380" t="str">
        <f>'2 set'!O159</f>
        <v/>
      </c>
      <c r="P455" s="380">
        <f ca="1">'2 set'!P159</f>
        <v>1</v>
      </c>
      <c r="Q455" s="380">
        <f ca="1">'2 set'!Q159</f>
        <v>1</v>
      </c>
    </row>
    <row r="456" spans="3:17" x14ac:dyDescent="0.25">
      <c r="C456" s="380">
        <f t="shared" si="697"/>
        <v>0</v>
      </c>
      <c r="I456" s="409" t="e">
        <f t="shared" ca="1" si="698"/>
        <v>#NAME?</v>
      </c>
      <c r="K456" s="380">
        <f>'2 set'!K160</f>
        <v>0</v>
      </c>
      <c r="L456" s="380" t="str">
        <f>'2 set'!L160</f>
        <v/>
      </c>
      <c r="M456" s="380" t="str">
        <f>'2 set'!M160</f>
        <v/>
      </c>
      <c r="N456" s="380" t="str">
        <f>'2 set'!N160</f>
        <v/>
      </c>
      <c r="O456" s="380" t="str">
        <f>'2 set'!O160</f>
        <v/>
      </c>
      <c r="P456" s="380">
        <f ca="1">'2 set'!P160</f>
        <v>1</v>
      </c>
      <c r="Q456" s="380">
        <f ca="1">'2 set'!Q160</f>
        <v>1</v>
      </c>
    </row>
    <row r="457" spans="3:17" x14ac:dyDescent="0.25">
      <c r="C457" s="380">
        <f t="shared" si="697"/>
        <v>0</v>
      </c>
      <c r="I457" s="409" t="e">
        <f t="shared" ca="1" si="698"/>
        <v>#NAME?</v>
      </c>
      <c r="K457" s="380">
        <f>'2 set'!K161</f>
        <v>0</v>
      </c>
      <c r="L457" s="380" t="str">
        <f>'2 set'!L161</f>
        <v/>
      </c>
      <c r="M457" s="380" t="str">
        <f>'2 set'!M161</f>
        <v/>
      </c>
      <c r="N457" s="380" t="str">
        <f>'2 set'!N161</f>
        <v/>
      </c>
      <c r="O457" s="380" t="str">
        <f>'2 set'!O161</f>
        <v/>
      </c>
      <c r="P457" s="380">
        <f ca="1">'2 set'!P161</f>
        <v>1</v>
      </c>
      <c r="Q457" s="380">
        <f ca="1">'2 set'!Q161</f>
        <v>1</v>
      </c>
    </row>
    <row r="458" spans="3:17" x14ac:dyDescent="0.25">
      <c r="C458" s="380">
        <f t="shared" si="697"/>
        <v>0</v>
      </c>
      <c r="I458" s="409" t="e">
        <f t="shared" ca="1" si="698"/>
        <v>#NAME?</v>
      </c>
      <c r="K458" s="380">
        <f>'2 set'!K162</f>
        <v>0</v>
      </c>
      <c r="L458" s="380" t="str">
        <f>'2 set'!L162</f>
        <v/>
      </c>
      <c r="M458" s="380" t="str">
        <f>'2 set'!M162</f>
        <v/>
      </c>
      <c r="N458" s="380" t="str">
        <f>'2 set'!N162</f>
        <v/>
      </c>
      <c r="O458" s="380" t="str">
        <f>'2 set'!O162</f>
        <v/>
      </c>
      <c r="P458" s="380">
        <f ca="1">'2 set'!P162</f>
        <v>1</v>
      </c>
      <c r="Q458" s="380">
        <f ca="1">'2 set'!Q162</f>
        <v>1</v>
      </c>
    </row>
    <row r="459" spans="3:17" x14ac:dyDescent="0.25">
      <c r="C459" s="380">
        <f t="shared" si="697"/>
        <v>0</v>
      </c>
      <c r="I459" s="409" t="e">
        <f t="shared" ca="1" si="698"/>
        <v>#NAME?</v>
      </c>
      <c r="K459" s="380">
        <f>'2 set'!K163</f>
        <v>0</v>
      </c>
      <c r="L459" s="380" t="str">
        <f>'2 set'!L163</f>
        <v/>
      </c>
      <c r="M459" s="380" t="str">
        <f>'2 set'!M163</f>
        <v/>
      </c>
      <c r="N459" s="380" t="str">
        <f>'2 set'!N163</f>
        <v/>
      </c>
      <c r="O459" s="380" t="str">
        <f>'2 set'!O163</f>
        <v/>
      </c>
      <c r="P459" s="380">
        <f ca="1">'2 set'!P163</f>
        <v>1</v>
      </c>
      <c r="Q459" s="380">
        <f ca="1">'2 set'!Q163</f>
        <v>1</v>
      </c>
    </row>
    <row r="460" spans="3:17" x14ac:dyDescent="0.25">
      <c r="C460" s="380">
        <f t="shared" si="697"/>
        <v>0</v>
      </c>
      <c r="I460" s="409" t="e">
        <f t="shared" ca="1" si="698"/>
        <v>#NAME?</v>
      </c>
      <c r="K460" s="380">
        <f>'2 set'!K164</f>
        <v>0</v>
      </c>
      <c r="L460" s="380" t="str">
        <f>'2 set'!L164</f>
        <v/>
      </c>
      <c r="M460" s="380" t="str">
        <f>'2 set'!M164</f>
        <v/>
      </c>
      <c r="N460" s="380" t="str">
        <f>'2 set'!N164</f>
        <v/>
      </c>
      <c r="O460" s="380" t="str">
        <f>'2 set'!O164</f>
        <v/>
      </c>
      <c r="P460" s="380">
        <f ca="1">'2 set'!P164</f>
        <v>1</v>
      </c>
      <c r="Q460" s="380">
        <f ca="1">'2 set'!Q164</f>
        <v>1</v>
      </c>
    </row>
    <row r="461" spans="3:17" x14ac:dyDescent="0.25">
      <c r="C461" s="380">
        <f t="shared" si="697"/>
        <v>0</v>
      </c>
      <c r="I461" s="409" t="e">
        <f t="shared" ca="1" si="698"/>
        <v>#NAME?</v>
      </c>
      <c r="K461" s="380">
        <f>'2 set'!K165</f>
        <v>0</v>
      </c>
      <c r="L461" s="380" t="str">
        <f>'2 set'!L165</f>
        <v/>
      </c>
      <c r="M461" s="380" t="str">
        <f>'2 set'!M165</f>
        <v/>
      </c>
      <c r="N461" s="380" t="str">
        <f>'2 set'!N165</f>
        <v/>
      </c>
      <c r="O461" s="380" t="str">
        <f>'2 set'!O165</f>
        <v/>
      </c>
      <c r="P461" s="380">
        <f ca="1">'2 set'!P165</f>
        <v>1</v>
      </c>
      <c r="Q461" s="380">
        <f ca="1">'2 set'!Q165</f>
        <v>1</v>
      </c>
    </row>
    <row r="462" spans="3:17" x14ac:dyDescent="0.25">
      <c r="C462" s="380">
        <f t="shared" si="697"/>
        <v>0</v>
      </c>
      <c r="I462" s="409" t="e">
        <f t="shared" ca="1" si="698"/>
        <v>#NAME?</v>
      </c>
      <c r="K462" s="380">
        <f>'2 set'!K166</f>
        <v>0</v>
      </c>
      <c r="L462" s="380" t="str">
        <f>'2 set'!L166</f>
        <v/>
      </c>
      <c r="M462" s="380" t="str">
        <f>'2 set'!M166</f>
        <v/>
      </c>
      <c r="N462" s="380" t="str">
        <f>'2 set'!N166</f>
        <v/>
      </c>
      <c r="O462" s="380" t="str">
        <f>'2 set'!O166</f>
        <v/>
      </c>
      <c r="P462" s="380">
        <f ca="1">'2 set'!P166</f>
        <v>1</v>
      </c>
      <c r="Q462" s="380">
        <f ca="1">'2 set'!Q166</f>
        <v>1</v>
      </c>
    </row>
    <row r="463" spans="3:17" x14ac:dyDescent="0.25">
      <c r="C463" s="380">
        <f t="shared" si="697"/>
        <v>0</v>
      </c>
      <c r="I463" s="409" t="e">
        <f t="shared" ca="1" si="698"/>
        <v>#NAME?</v>
      </c>
      <c r="K463" s="380">
        <f>'2 set'!K167</f>
        <v>0</v>
      </c>
      <c r="L463" s="380" t="str">
        <f>'2 set'!L167</f>
        <v/>
      </c>
      <c r="M463" s="380" t="str">
        <f>'2 set'!M167</f>
        <v/>
      </c>
      <c r="N463" s="380" t="str">
        <f>'2 set'!N167</f>
        <v/>
      </c>
      <c r="O463" s="380" t="str">
        <f>'2 set'!O167</f>
        <v/>
      </c>
      <c r="P463" s="380">
        <f ca="1">'2 set'!P167</f>
        <v>1</v>
      </c>
      <c r="Q463" s="380">
        <f ca="1">'2 set'!Q167</f>
        <v>1</v>
      </c>
    </row>
    <row r="464" spans="3:17" x14ac:dyDescent="0.25">
      <c r="C464" s="380">
        <f t="shared" si="697"/>
        <v>0</v>
      </c>
      <c r="I464" s="409" t="e">
        <f t="shared" ca="1" si="698"/>
        <v>#NAME?</v>
      </c>
      <c r="K464" s="380">
        <f>'2 set'!K168</f>
        <v>0</v>
      </c>
      <c r="L464" s="380" t="str">
        <f>'2 set'!L168</f>
        <v/>
      </c>
      <c r="M464" s="380" t="str">
        <f>'2 set'!M168</f>
        <v/>
      </c>
      <c r="N464" s="380" t="str">
        <f>'2 set'!N168</f>
        <v/>
      </c>
      <c r="O464" s="380" t="str">
        <f>'2 set'!O168</f>
        <v/>
      </c>
      <c r="P464" s="380">
        <f ca="1">'2 set'!P168</f>
        <v>1</v>
      </c>
      <c r="Q464" s="380">
        <f ca="1">'2 set'!Q168</f>
        <v>1</v>
      </c>
    </row>
    <row r="465" spans="3:17" x14ac:dyDescent="0.25">
      <c r="C465" s="380">
        <f t="shared" si="697"/>
        <v>0</v>
      </c>
      <c r="I465" s="409" t="e">
        <f t="shared" ca="1" si="698"/>
        <v>#NAME?</v>
      </c>
      <c r="K465" s="380">
        <f>'2 set'!K169</f>
        <v>0</v>
      </c>
      <c r="L465" s="380" t="str">
        <f>'2 set'!L169</f>
        <v/>
      </c>
      <c r="M465" s="380" t="str">
        <f>'2 set'!M169</f>
        <v/>
      </c>
      <c r="N465" s="380" t="str">
        <f>'2 set'!N169</f>
        <v/>
      </c>
      <c r="O465" s="380" t="str">
        <f>'2 set'!O169</f>
        <v/>
      </c>
      <c r="P465" s="380">
        <f ca="1">'2 set'!P169</f>
        <v>1</v>
      </c>
      <c r="Q465" s="380">
        <f ca="1">'2 set'!Q169</f>
        <v>1</v>
      </c>
    </row>
    <row r="466" spans="3:17" x14ac:dyDescent="0.25">
      <c r="C466" s="380">
        <f t="shared" si="697"/>
        <v>0</v>
      </c>
      <c r="I466" s="409" t="e">
        <f t="shared" ca="1" si="698"/>
        <v>#NAME?</v>
      </c>
      <c r="K466" s="380">
        <f>'2 set'!K170</f>
        <v>0</v>
      </c>
      <c r="L466" s="380" t="str">
        <f>'2 set'!L170</f>
        <v/>
      </c>
      <c r="M466" s="380" t="str">
        <f>'2 set'!M170</f>
        <v/>
      </c>
      <c r="N466" s="380" t="str">
        <f>'2 set'!N170</f>
        <v/>
      </c>
      <c r="O466" s="380" t="str">
        <f>'2 set'!O170</f>
        <v/>
      </c>
      <c r="P466" s="380">
        <f ca="1">'2 set'!P170</f>
        <v>1</v>
      </c>
      <c r="Q466" s="380">
        <f ca="1">'2 set'!Q170</f>
        <v>1</v>
      </c>
    </row>
    <row r="467" spans="3:17" x14ac:dyDescent="0.25">
      <c r="C467" s="380">
        <f t="shared" si="697"/>
        <v>0</v>
      </c>
      <c r="I467" s="409" t="e">
        <f t="shared" ca="1" si="698"/>
        <v>#NAME?</v>
      </c>
      <c r="K467" s="380">
        <f>'2 set'!K171</f>
        <v>0</v>
      </c>
      <c r="L467" s="380" t="str">
        <f>'2 set'!L171</f>
        <v/>
      </c>
      <c r="M467" s="380" t="str">
        <f>'2 set'!M171</f>
        <v/>
      </c>
      <c r="N467" s="380" t="str">
        <f>'2 set'!N171</f>
        <v/>
      </c>
      <c r="O467" s="380" t="str">
        <f>'2 set'!O171</f>
        <v/>
      </c>
      <c r="P467" s="380">
        <f ca="1">'2 set'!P171</f>
        <v>1</v>
      </c>
      <c r="Q467" s="380">
        <f ca="1">'2 set'!Q171</f>
        <v>1</v>
      </c>
    </row>
    <row r="468" spans="3:17" x14ac:dyDescent="0.25">
      <c r="C468" s="380">
        <f t="shared" si="697"/>
        <v>0</v>
      </c>
      <c r="I468" s="409" t="e">
        <f t="shared" ca="1" si="698"/>
        <v>#NAME?</v>
      </c>
      <c r="K468" s="380">
        <f>'2 set'!K172</f>
        <v>0</v>
      </c>
      <c r="L468" s="380" t="str">
        <f>'2 set'!L172</f>
        <v/>
      </c>
      <c r="M468" s="380" t="str">
        <f>'2 set'!M172</f>
        <v/>
      </c>
      <c r="N468" s="380" t="str">
        <f>'2 set'!N172</f>
        <v/>
      </c>
      <c r="O468" s="380" t="str">
        <f>'2 set'!O172</f>
        <v/>
      </c>
      <c r="P468" s="380">
        <f ca="1">'2 set'!P172</f>
        <v>1</v>
      </c>
      <c r="Q468" s="380">
        <f ca="1">'2 set'!Q172</f>
        <v>1</v>
      </c>
    </row>
    <row r="469" spans="3:17" x14ac:dyDescent="0.25">
      <c r="C469" s="380">
        <f t="shared" si="697"/>
        <v>0</v>
      </c>
      <c r="I469" s="409" t="e">
        <f t="shared" ca="1" si="698"/>
        <v>#NAME?</v>
      </c>
      <c r="K469" s="380">
        <f>'2 set'!K173</f>
        <v>0</v>
      </c>
      <c r="L469" s="380" t="str">
        <f>'2 set'!L173</f>
        <v/>
      </c>
      <c r="M469" s="380" t="str">
        <f>'2 set'!M173</f>
        <v/>
      </c>
      <c r="N469" s="380" t="str">
        <f>'2 set'!N173</f>
        <v/>
      </c>
      <c r="O469" s="380" t="str">
        <f>'2 set'!O173</f>
        <v/>
      </c>
      <c r="P469" s="380">
        <f ca="1">'2 set'!P173</f>
        <v>1</v>
      </c>
      <c r="Q469" s="380">
        <f ca="1">'2 set'!Q173</f>
        <v>1</v>
      </c>
    </row>
    <row r="470" spans="3:17" x14ac:dyDescent="0.25">
      <c r="C470" s="380">
        <f t="shared" si="697"/>
        <v>0</v>
      </c>
      <c r="I470" s="409" t="e">
        <f t="shared" ca="1" si="698"/>
        <v>#NAME?</v>
      </c>
      <c r="K470" s="380">
        <f>'2 set'!K174</f>
        <v>0</v>
      </c>
      <c r="L470" s="380" t="str">
        <f>'2 set'!L174</f>
        <v/>
      </c>
      <c r="M470" s="380" t="str">
        <f>'2 set'!M174</f>
        <v/>
      </c>
      <c r="N470" s="380" t="str">
        <f>'2 set'!N174</f>
        <v/>
      </c>
      <c r="O470" s="380" t="str">
        <f>'2 set'!O174</f>
        <v/>
      </c>
      <c r="P470" s="380">
        <f ca="1">'2 set'!P174</f>
        <v>1</v>
      </c>
      <c r="Q470" s="380">
        <f ca="1">'2 set'!Q174</f>
        <v>1</v>
      </c>
    </row>
    <row r="471" spans="3:17" x14ac:dyDescent="0.25">
      <c r="C471" s="380">
        <f t="shared" si="697"/>
        <v>0</v>
      </c>
      <c r="I471" s="409" t="e">
        <f t="shared" ca="1" si="698"/>
        <v>#NAME?</v>
      </c>
      <c r="K471" s="380">
        <f>'2 set'!K175</f>
        <v>0</v>
      </c>
      <c r="L471" s="380" t="str">
        <f>'2 set'!L175</f>
        <v/>
      </c>
      <c r="M471" s="380" t="str">
        <f>'2 set'!M175</f>
        <v/>
      </c>
      <c r="N471" s="380" t="str">
        <f>'2 set'!N175</f>
        <v/>
      </c>
      <c r="O471" s="380" t="str">
        <f>'2 set'!O175</f>
        <v/>
      </c>
      <c r="P471" s="380">
        <f ca="1">'2 set'!P175</f>
        <v>1</v>
      </c>
      <c r="Q471" s="380">
        <f ca="1">'2 set'!Q175</f>
        <v>1</v>
      </c>
    </row>
    <row r="472" spans="3:17" x14ac:dyDescent="0.25">
      <c r="C472" s="380">
        <f t="shared" si="697"/>
        <v>0</v>
      </c>
      <c r="I472" s="409" t="e">
        <f t="shared" ca="1" si="698"/>
        <v>#NAME?</v>
      </c>
      <c r="K472" s="380">
        <f>'2 set'!K176</f>
        <v>0</v>
      </c>
      <c r="L472" s="380" t="str">
        <f>'2 set'!L176</f>
        <v/>
      </c>
      <c r="M472" s="380" t="str">
        <f>'2 set'!M176</f>
        <v/>
      </c>
      <c r="N472" s="380" t="str">
        <f>'2 set'!N176</f>
        <v/>
      </c>
      <c r="O472" s="380" t="str">
        <f>'2 set'!O176</f>
        <v/>
      </c>
      <c r="P472" s="380">
        <f ca="1">'2 set'!P176</f>
        <v>1</v>
      </c>
      <c r="Q472" s="380">
        <f ca="1">'2 set'!Q176</f>
        <v>1</v>
      </c>
    </row>
    <row r="473" spans="3:17" x14ac:dyDescent="0.25">
      <c r="C473" s="380">
        <f t="shared" si="697"/>
        <v>0</v>
      </c>
      <c r="I473" s="409" t="e">
        <f t="shared" ca="1" si="698"/>
        <v>#NAME?</v>
      </c>
      <c r="K473" s="380">
        <f>'2 set'!K177</f>
        <v>0</v>
      </c>
      <c r="L473" s="380" t="str">
        <f>'2 set'!L177</f>
        <v/>
      </c>
      <c r="M473" s="380" t="str">
        <f>'2 set'!M177</f>
        <v/>
      </c>
      <c r="N473" s="380" t="str">
        <f>'2 set'!N177</f>
        <v/>
      </c>
      <c r="O473" s="380" t="str">
        <f>'2 set'!O177</f>
        <v/>
      </c>
      <c r="P473" s="380">
        <f ca="1">'2 set'!P177</f>
        <v>1</v>
      </c>
      <c r="Q473" s="380">
        <f ca="1">'2 set'!Q177</f>
        <v>1</v>
      </c>
    </row>
    <row r="474" spans="3:17" x14ac:dyDescent="0.25">
      <c r="C474" s="380">
        <f t="shared" si="697"/>
        <v>0</v>
      </c>
      <c r="I474" s="409" t="e">
        <f t="shared" ca="1" si="698"/>
        <v>#NAME?</v>
      </c>
      <c r="K474" s="380">
        <f>'2 set'!K178</f>
        <v>0</v>
      </c>
      <c r="L474" s="380" t="str">
        <f>'2 set'!L178</f>
        <v/>
      </c>
      <c r="M474" s="380" t="str">
        <f>'2 set'!M178</f>
        <v/>
      </c>
      <c r="N474" s="380" t="str">
        <f>'2 set'!N178</f>
        <v/>
      </c>
      <c r="O474" s="380" t="str">
        <f>'2 set'!O178</f>
        <v/>
      </c>
      <c r="P474" s="380">
        <f ca="1">'2 set'!P178</f>
        <v>1</v>
      </c>
      <c r="Q474" s="380">
        <f ca="1">'2 set'!Q178</f>
        <v>1</v>
      </c>
    </row>
    <row r="475" spans="3:17" x14ac:dyDescent="0.25">
      <c r="C475" s="380">
        <f t="shared" si="697"/>
        <v>0</v>
      </c>
      <c r="I475" s="409" t="e">
        <f t="shared" ca="1" si="698"/>
        <v>#NAME?</v>
      </c>
      <c r="K475" s="380">
        <f>'2 set'!K179</f>
        <v>0</v>
      </c>
      <c r="L475" s="380" t="str">
        <f>'2 set'!L179</f>
        <v/>
      </c>
      <c r="M475" s="380" t="str">
        <f>'2 set'!M179</f>
        <v/>
      </c>
      <c r="N475" s="380" t="str">
        <f>'2 set'!N179</f>
        <v/>
      </c>
      <c r="O475" s="380" t="str">
        <f>'2 set'!O179</f>
        <v/>
      </c>
      <c r="P475" s="380">
        <f ca="1">'2 set'!P179</f>
        <v>1</v>
      </c>
      <c r="Q475" s="380">
        <f ca="1">'2 set'!Q179</f>
        <v>1</v>
      </c>
    </row>
    <row r="476" spans="3:17" x14ac:dyDescent="0.25">
      <c r="C476" s="380">
        <f t="shared" si="697"/>
        <v>0</v>
      </c>
      <c r="I476" s="409" t="e">
        <f t="shared" ca="1" si="698"/>
        <v>#NAME?</v>
      </c>
      <c r="K476" s="380">
        <f>'2 set'!K180</f>
        <v>0</v>
      </c>
      <c r="L476" s="380" t="str">
        <f>'2 set'!L180</f>
        <v/>
      </c>
      <c r="M476" s="380" t="str">
        <f>'2 set'!M180</f>
        <v/>
      </c>
      <c r="N476" s="380" t="str">
        <f>'2 set'!N180</f>
        <v/>
      </c>
      <c r="O476" s="380" t="str">
        <f>'2 set'!O180</f>
        <v/>
      </c>
      <c r="P476" s="380">
        <f ca="1">'2 set'!P180</f>
        <v>1</v>
      </c>
      <c r="Q476" s="380">
        <f ca="1">'2 set'!Q180</f>
        <v>1</v>
      </c>
    </row>
    <row r="477" spans="3:17" x14ac:dyDescent="0.25">
      <c r="C477" s="380">
        <f t="shared" si="697"/>
        <v>0</v>
      </c>
      <c r="I477" s="409" t="e">
        <f t="shared" ca="1" si="698"/>
        <v>#NAME?</v>
      </c>
      <c r="K477" s="380">
        <f>'2 set'!K181</f>
        <v>0</v>
      </c>
      <c r="L477" s="380" t="str">
        <f>'2 set'!L181</f>
        <v/>
      </c>
      <c r="M477" s="380" t="str">
        <f>'2 set'!M181</f>
        <v/>
      </c>
      <c r="N477" s="380" t="str">
        <f>'2 set'!N181</f>
        <v/>
      </c>
      <c r="O477" s="380" t="str">
        <f>'2 set'!O181</f>
        <v/>
      </c>
      <c r="P477" s="380">
        <f ca="1">'2 set'!P181</f>
        <v>1</v>
      </c>
      <c r="Q477" s="380">
        <f ca="1">'2 set'!Q181</f>
        <v>1</v>
      </c>
    </row>
    <row r="478" spans="3:17" x14ac:dyDescent="0.25">
      <c r="C478" s="380">
        <f t="shared" si="697"/>
        <v>0</v>
      </c>
      <c r="I478" s="409" t="e">
        <f t="shared" ca="1" si="698"/>
        <v>#NAME?</v>
      </c>
      <c r="K478" s="380">
        <f>'2 set'!K182</f>
        <v>0</v>
      </c>
      <c r="L478" s="380" t="str">
        <f>'2 set'!L182</f>
        <v/>
      </c>
      <c r="M478" s="380" t="str">
        <f>'2 set'!M182</f>
        <v/>
      </c>
      <c r="N478" s="380" t="str">
        <f>'2 set'!N182</f>
        <v/>
      </c>
      <c r="O478" s="380" t="str">
        <f>'2 set'!O182</f>
        <v/>
      </c>
      <c r="P478" s="380">
        <f ca="1">'2 set'!P182</f>
        <v>1</v>
      </c>
      <c r="Q478" s="380">
        <f ca="1">'2 set'!Q182</f>
        <v>1</v>
      </c>
    </row>
    <row r="479" spans="3:17" x14ac:dyDescent="0.25">
      <c r="C479" s="380">
        <f t="shared" si="697"/>
        <v>0</v>
      </c>
      <c r="I479" s="409" t="e">
        <f t="shared" ca="1" si="698"/>
        <v>#NAME?</v>
      </c>
      <c r="K479" s="380">
        <f>'2 set'!K183</f>
        <v>0</v>
      </c>
      <c r="L479" s="380" t="str">
        <f>'2 set'!L183</f>
        <v/>
      </c>
      <c r="M479" s="380" t="str">
        <f>'2 set'!M183</f>
        <v/>
      </c>
      <c r="N479" s="380" t="str">
        <f>'2 set'!N183</f>
        <v/>
      </c>
      <c r="O479" s="380" t="str">
        <f>'2 set'!O183</f>
        <v/>
      </c>
      <c r="P479" s="380">
        <f ca="1">'2 set'!P183</f>
        <v>1</v>
      </c>
      <c r="Q479" s="380">
        <f ca="1">'2 set'!Q183</f>
        <v>1</v>
      </c>
    </row>
    <row r="480" spans="3:17" x14ac:dyDescent="0.25">
      <c r="C480" s="380">
        <f t="shared" si="697"/>
        <v>0</v>
      </c>
      <c r="I480" s="409" t="e">
        <f t="shared" ca="1" si="698"/>
        <v>#NAME?</v>
      </c>
      <c r="K480" s="380">
        <f>'2 set'!K184</f>
        <v>0</v>
      </c>
      <c r="L480" s="380" t="str">
        <f>'2 set'!L184</f>
        <v/>
      </c>
      <c r="M480" s="380" t="str">
        <f>'2 set'!M184</f>
        <v/>
      </c>
      <c r="N480" s="380" t="str">
        <f>'2 set'!N184</f>
        <v/>
      </c>
      <c r="O480" s="380" t="str">
        <f>'2 set'!O184</f>
        <v/>
      </c>
      <c r="P480" s="380">
        <f ca="1">'2 set'!P184</f>
        <v>1</v>
      </c>
      <c r="Q480" s="380">
        <f ca="1">'2 set'!Q184</f>
        <v>1</v>
      </c>
    </row>
    <row r="481" spans="3:17" x14ac:dyDescent="0.25">
      <c r="C481" s="380">
        <f t="shared" si="697"/>
        <v>0</v>
      </c>
      <c r="I481" s="409" t="e">
        <f t="shared" ca="1" si="698"/>
        <v>#NAME?</v>
      </c>
      <c r="K481" s="380">
        <f>'2 set'!K185</f>
        <v>0</v>
      </c>
      <c r="L481" s="380" t="str">
        <f>'2 set'!L185</f>
        <v/>
      </c>
      <c r="M481" s="380" t="str">
        <f>'2 set'!M185</f>
        <v/>
      </c>
      <c r="N481" s="380" t="str">
        <f>'2 set'!N185</f>
        <v/>
      </c>
      <c r="O481" s="380" t="str">
        <f>'2 set'!O185</f>
        <v/>
      </c>
      <c r="P481" s="380">
        <f ca="1">'2 set'!P185</f>
        <v>1</v>
      </c>
      <c r="Q481" s="380">
        <f ca="1">'2 set'!Q185</f>
        <v>1</v>
      </c>
    </row>
    <row r="482" spans="3:17" x14ac:dyDescent="0.25">
      <c r="C482" s="380">
        <f t="shared" si="697"/>
        <v>0</v>
      </c>
      <c r="I482" s="409" t="e">
        <f t="shared" ca="1" si="698"/>
        <v>#NAME?</v>
      </c>
      <c r="K482" s="380">
        <f>'2 set'!K186</f>
        <v>0</v>
      </c>
      <c r="L482" s="380" t="str">
        <f>'2 set'!L186</f>
        <v/>
      </c>
      <c r="M482" s="380" t="str">
        <f>'2 set'!M186</f>
        <v/>
      </c>
      <c r="N482" s="380" t="str">
        <f>'2 set'!N186</f>
        <v/>
      </c>
      <c r="O482" s="380" t="str">
        <f>'2 set'!O186</f>
        <v/>
      </c>
      <c r="P482" s="380">
        <f ca="1">'2 set'!P186</f>
        <v>1</v>
      </c>
      <c r="Q482" s="380">
        <f ca="1">'2 set'!Q186</f>
        <v>1</v>
      </c>
    </row>
    <row r="483" spans="3:17" x14ac:dyDescent="0.25">
      <c r="C483" s="380">
        <f t="shared" si="697"/>
        <v>0</v>
      </c>
      <c r="I483" s="409" t="e">
        <f t="shared" ca="1" si="698"/>
        <v>#NAME?</v>
      </c>
      <c r="K483" s="380">
        <f>'2 set'!K187</f>
        <v>0</v>
      </c>
      <c r="L483" s="380" t="str">
        <f>'2 set'!L187</f>
        <v/>
      </c>
      <c r="M483" s="380" t="str">
        <f>'2 set'!M187</f>
        <v/>
      </c>
      <c r="N483" s="380" t="str">
        <f>'2 set'!N187</f>
        <v/>
      </c>
      <c r="O483" s="380" t="str">
        <f>'2 set'!O187</f>
        <v/>
      </c>
      <c r="P483" s="380">
        <f ca="1">'2 set'!P187</f>
        <v>1</v>
      </c>
      <c r="Q483" s="380">
        <f ca="1">'2 set'!Q187</f>
        <v>1</v>
      </c>
    </row>
    <row r="484" spans="3:17" x14ac:dyDescent="0.25">
      <c r="C484" s="380">
        <f t="shared" si="697"/>
        <v>0</v>
      </c>
      <c r="I484" s="409" t="e">
        <f t="shared" ca="1" si="698"/>
        <v>#NAME?</v>
      </c>
      <c r="K484" s="380">
        <f>'2 set'!K188</f>
        <v>0</v>
      </c>
      <c r="L484" s="380" t="str">
        <f>'2 set'!L188</f>
        <v/>
      </c>
      <c r="M484" s="380" t="str">
        <f>'2 set'!M188</f>
        <v/>
      </c>
      <c r="N484" s="380" t="str">
        <f>'2 set'!N188</f>
        <v/>
      </c>
      <c r="O484" s="380" t="str">
        <f>'2 set'!O188</f>
        <v/>
      </c>
      <c r="P484" s="380">
        <f ca="1">'2 set'!P188</f>
        <v>1</v>
      </c>
      <c r="Q484" s="380">
        <f ca="1">'2 set'!Q188</f>
        <v>1</v>
      </c>
    </row>
    <row r="485" spans="3:17" x14ac:dyDescent="0.25">
      <c r="C485" s="380">
        <f t="shared" si="697"/>
        <v>0</v>
      </c>
      <c r="I485" s="409" t="e">
        <f t="shared" ca="1" si="698"/>
        <v>#NAME?</v>
      </c>
      <c r="K485" s="380">
        <f>'2 set'!K189</f>
        <v>0</v>
      </c>
      <c r="L485" s="380" t="str">
        <f>'2 set'!L189</f>
        <v/>
      </c>
      <c r="M485" s="380" t="str">
        <f>'2 set'!M189</f>
        <v/>
      </c>
      <c r="N485" s="380" t="str">
        <f>'2 set'!N189</f>
        <v/>
      </c>
      <c r="O485" s="380" t="str">
        <f>'2 set'!O189</f>
        <v/>
      </c>
      <c r="P485" s="380">
        <f ca="1">'2 set'!P189</f>
        <v>1</v>
      </c>
      <c r="Q485" s="380">
        <f ca="1">'2 set'!Q189</f>
        <v>1</v>
      </c>
    </row>
    <row r="486" spans="3:17" x14ac:dyDescent="0.25">
      <c r="C486" s="380">
        <f t="shared" si="697"/>
        <v>0</v>
      </c>
      <c r="I486" s="409" t="e">
        <f t="shared" ca="1" si="698"/>
        <v>#NAME?</v>
      </c>
      <c r="K486" s="380">
        <f>'2 set'!K190</f>
        <v>0</v>
      </c>
      <c r="L486" s="380" t="str">
        <f>'2 set'!L190</f>
        <v/>
      </c>
      <c r="M486" s="380" t="str">
        <f>'2 set'!M190</f>
        <v/>
      </c>
      <c r="N486" s="380" t="str">
        <f>'2 set'!N190</f>
        <v/>
      </c>
      <c r="O486" s="380" t="str">
        <f>'2 set'!O190</f>
        <v/>
      </c>
      <c r="P486" s="380">
        <f ca="1">'2 set'!P190</f>
        <v>1</v>
      </c>
      <c r="Q486" s="380">
        <f ca="1">'2 set'!Q190</f>
        <v>1</v>
      </c>
    </row>
    <row r="487" spans="3:17" x14ac:dyDescent="0.25">
      <c r="C487" s="380">
        <f t="shared" si="697"/>
        <v>0</v>
      </c>
      <c r="I487" s="409" t="e">
        <f t="shared" ca="1" si="698"/>
        <v>#NAME?</v>
      </c>
      <c r="K487" s="380">
        <f>'2 set'!K191</f>
        <v>0</v>
      </c>
      <c r="L487" s="380" t="str">
        <f>'2 set'!L191</f>
        <v/>
      </c>
      <c r="M487" s="380" t="str">
        <f>'2 set'!M191</f>
        <v/>
      </c>
      <c r="N487" s="380" t="str">
        <f>'2 set'!N191</f>
        <v/>
      </c>
      <c r="O487" s="380" t="str">
        <f>'2 set'!O191</f>
        <v/>
      </c>
      <c r="P487" s="380">
        <f ca="1">'2 set'!P191</f>
        <v>1</v>
      </c>
      <c r="Q487" s="380">
        <f ca="1">'2 set'!Q191</f>
        <v>1</v>
      </c>
    </row>
    <row r="488" spans="3:17" x14ac:dyDescent="0.25">
      <c r="C488" s="380">
        <f t="shared" si="697"/>
        <v>0</v>
      </c>
      <c r="I488" s="409" t="e">
        <f t="shared" ca="1" si="698"/>
        <v>#NAME?</v>
      </c>
      <c r="K488" s="380">
        <f>'2 set'!K192</f>
        <v>0</v>
      </c>
      <c r="L488" s="380" t="str">
        <f>'2 set'!L192</f>
        <v/>
      </c>
      <c r="M488" s="380" t="str">
        <f>'2 set'!M192</f>
        <v/>
      </c>
      <c r="N488" s="380" t="str">
        <f>'2 set'!N192</f>
        <v/>
      </c>
      <c r="O488" s="380" t="str">
        <f>'2 set'!O192</f>
        <v/>
      </c>
      <c r="P488" s="380">
        <f ca="1">'2 set'!P192</f>
        <v>1</v>
      </c>
      <c r="Q488" s="380">
        <f ca="1">'2 set'!Q192</f>
        <v>1</v>
      </c>
    </row>
    <row r="489" spans="3:17" x14ac:dyDescent="0.25">
      <c r="C489" s="380">
        <f t="shared" si="697"/>
        <v>0</v>
      </c>
      <c r="I489" s="409" t="e">
        <f t="shared" ca="1" si="698"/>
        <v>#NAME?</v>
      </c>
      <c r="K489" s="380">
        <f>'2 set'!K193</f>
        <v>0</v>
      </c>
      <c r="L489" s="380" t="str">
        <f>'2 set'!L193</f>
        <v/>
      </c>
      <c r="M489" s="380" t="str">
        <f>'2 set'!M193</f>
        <v/>
      </c>
      <c r="N489" s="380" t="str">
        <f>'2 set'!N193</f>
        <v/>
      </c>
      <c r="O489" s="380" t="str">
        <f>'2 set'!O193</f>
        <v/>
      </c>
      <c r="P489" s="380">
        <f ca="1">'2 set'!P193</f>
        <v>1</v>
      </c>
      <c r="Q489" s="380">
        <f ca="1">'2 set'!Q193</f>
        <v>1</v>
      </c>
    </row>
    <row r="490" spans="3:17" x14ac:dyDescent="0.25">
      <c r="C490" s="380">
        <f t="shared" si="697"/>
        <v>0</v>
      </c>
      <c r="I490" s="409" t="e">
        <f t="shared" ca="1" si="698"/>
        <v>#NAME?</v>
      </c>
      <c r="K490" s="380">
        <f>'2 set'!K194</f>
        <v>0</v>
      </c>
      <c r="L490" s="380" t="str">
        <f>'2 set'!L194</f>
        <v/>
      </c>
      <c r="M490" s="380" t="str">
        <f>'2 set'!M194</f>
        <v/>
      </c>
      <c r="N490" s="380" t="str">
        <f>'2 set'!N194</f>
        <v/>
      </c>
      <c r="O490" s="380" t="str">
        <f>'2 set'!O194</f>
        <v/>
      </c>
      <c r="P490" s="380">
        <f ca="1">'2 set'!P194</f>
        <v>1</v>
      </c>
      <c r="Q490" s="380">
        <f ca="1">'2 set'!Q194</f>
        <v>1</v>
      </c>
    </row>
    <row r="491" spans="3:17" x14ac:dyDescent="0.25">
      <c r="C491" s="380">
        <f t="shared" si="697"/>
        <v>0</v>
      </c>
      <c r="I491" s="409" t="e">
        <f t="shared" ca="1" si="698"/>
        <v>#NAME?</v>
      </c>
      <c r="K491" s="380">
        <f>'2 set'!K195</f>
        <v>0</v>
      </c>
      <c r="L491" s="380" t="str">
        <f>'2 set'!L195</f>
        <v/>
      </c>
      <c r="M491" s="380" t="str">
        <f>'2 set'!M195</f>
        <v/>
      </c>
      <c r="N491" s="380" t="str">
        <f>'2 set'!N195</f>
        <v/>
      </c>
      <c r="O491" s="380" t="str">
        <f>'2 set'!O195</f>
        <v/>
      </c>
      <c r="P491" s="380">
        <f ca="1">'2 set'!P195</f>
        <v>1</v>
      </c>
      <c r="Q491" s="380">
        <f ca="1">'2 set'!Q195</f>
        <v>1</v>
      </c>
    </row>
    <row r="492" spans="3:17" x14ac:dyDescent="0.25">
      <c r="C492" s="380">
        <f t="shared" si="697"/>
        <v>0</v>
      </c>
      <c r="I492" s="409" t="e">
        <f t="shared" ca="1" si="698"/>
        <v>#NAME?</v>
      </c>
      <c r="K492" s="380">
        <f>'2 set'!K196</f>
        <v>0</v>
      </c>
      <c r="L492" s="380" t="str">
        <f>'2 set'!L196</f>
        <v/>
      </c>
      <c r="M492" s="380" t="str">
        <f>'2 set'!M196</f>
        <v/>
      </c>
      <c r="N492" s="380" t="str">
        <f>'2 set'!N196</f>
        <v/>
      </c>
      <c r="O492" s="380" t="str">
        <f>'2 set'!O196</f>
        <v/>
      </c>
      <c r="P492" s="380">
        <f ca="1">'2 set'!P196</f>
        <v>1</v>
      </c>
      <c r="Q492" s="380">
        <f ca="1">'2 set'!Q196</f>
        <v>1</v>
      </c>
    </row>
    <row r="493" spans="3:17" x14ac:dyDescent="0.25">
      <c r="C493" s="380">
        <f t="shared" ref="C493:C556" si="699">IFERROR(_xlfn.NUMBERVALUE(L1693),L1693)</f>
        <v>0</v>
      </c>
      <c r="I493" s="409" t="e">
        <f t="shared" ref="I493:I556" ca="1" si="700">IF(OR($A$4=C1693,$A$5=C1693,$A$6=C1693,$A$7=C1693,$A$8=C1693,$A$9=C1693,$A$10=C1693,$A$11=C1693,$A$12=C1693,$A$13=C1693,$A$14=C1693,$A$15=C1693,$A$16=C1693,$A$17=C1693,$A$18=C1693),1,2)</f>
        <v>#NAME?</v>
      </c>
      <c r="K493" s="380">
        <f>'2 set'!K197</f>
        <v>0</v>
      </c>
      <c r="L493" s="380" t="str">
        <f>'2 set'!L197</f>
        <v/>
      </c>
      <c r="M493" s="380" t="str">
        <f>'2 set'!M197</f>
        <v/>
      </c>
      <c r="N493" s="380" t="str">
        <f>'2 set'!N197</f>
        <v/>
      </c>
      <c r="O493" s="380" t="str">
        <f>'2 set'!O197</f>
        <v/>
      </c>
      <c r="P493" s="380">
        <f ca="1">'2 set'!P197</f>
        <v>1</v>
      </c>
      <c r="Q493" s="380">
        <f ca="1">'2 set'!Q197</f>
        <v>1</v>
      </c>
    </row>
    <row r="494" spans="3:17" x14ac:dyDescent="0.25">
      <c r="C494" s="380">
        <f t="shared" si="699"/>
        <v>0</v>
      </c>
      <c r="I494" s="409" t="e">
        <f t="shared" ca="1" si="700"/>
        <v>#NAME?</v>
      </c>
      <c r="K494" s="380">
        <f>'2 set'!K198</f>
        <v>0</v>
      </c>
      <c r="L494" s="380" t="str">
        <f>'2 set'!L198</f>
        <v/>
      </c>
      <c r="M494" s="380" t="str">
        <f>'2 set'!M198</f>
        <v/>
      </c>
      <c r="N494" s="380" t="str">
        <f>'2 set'!N198</f>
        <v/>
      </c>
      <c r="O494" s="380" t="str">
        <f>'2 set'!O198</f>
        <v/>
      </c>
      <c r="P494" s="380">
        <f ca="1">'2 set'!P198</f>
        <v>1</v>
      </c>
      <c r="Q494" s="380">
        <f ca="1">'2 set'!Q198</f>
        <v>1</v>
      </c>
    </row>
    <row r="495" spans="3:17" x14ac:dyDescent="0.25">
      <c r="C495" s="380">
        <f t="shared" si="699"/>
        <v>0</v>
      </c>
      <c r="I495" s="409" t="e">
        <f t="shared" ca="1" si="700"/>
        <v>#NAME?</v>
      </c>
      <c r="K495" s="380">
        <f>'2 set'!K199</f>
        <v>0</v>
      </c>
      <c r="L495" s="380" t="str">
        <f>'2 set'!L199</f>
        <v/>
      </c>
      <c r="M495" s="380" t="str">
        <f>'2 set'!M199</f>
        <v/>
      </c>
      <c r="N495" s="380" t="str">
        <f>'2 set'!N199</f>
        <v/>
      </c>
      <c r="O495" s="380" t="str">
        <f>'2 set'!O199</f>
        <v/>
      </c>
      <c r="P495" s="380">
        <f ca="1">'2 set'!P199</f>
        <v>1</v>
      </c>
      <c r="Q495" s="380">
        <f ca="1">'2 set'!Q199</f>
        <v>1</v>
      </c>
    </row>
    <row r="496" spans="3:17" x14ac:dyDescent="0.25">
      <c r="C496" s="380">
        <f t="shared" si="699"/>
        <v>0</v>
      </c>
      <c r="I496" s="409" t="e">
        <f t="shared" ca="1" si="700"/>
        <v>#NAME?</v>
      </c>
      <c r="K496" s="380">
        <f>'2 set'!K200</f>
        <v>0</v>
      </c>
      <c r="L496" s="380" t="str">
        <f>'2 set'!L200</f>
        <v/>
      </c>
      <c r="M496" s="380" t="str">
        <f>'2 set'!M200</f>
        <v/>
      </c>
      <c r="N496" s="380" t="str">
        <f>'2 set'!N200</f>
        <v/>
      </c>
      <c r="O496" s="380" t="str">
        <f>'2 set'!O200</f>
        <v/>
      </c>
      <c r="P496" s="380">
        <f ca="1">'2 set'!P200</f>
        <v>1</v>
      </c>
      <c r="Q496" s="380">
        <f ca="1">'2 set'!Q200</f>
        <v>1</v>
      </c>
    </row>
    <row r="497" spans="3:17" x14ac:dyDescent="0.25">
      <c r="C497" s="380">
        <f t="shared" si="699"/>
        <v>0</v>
      </c>
      <c r="I497" s="409" t="e">
        <f t="shared" ca="1" si="700"/>
        <v>#NAME?</v>
      </c>
      <c r="K497" s="380">
        <f>'2 set'!K201</f>
        <v>0</v>
      </c>
      <c r="L497" s="380" t="str">
        <f>'2 set'!L201</f>
        <v/>
      </c>
      <c r="M497" s="380" t="str">
        <f>'2 set'!M201</f>
        <v/>
      </c>
      <c r="N497" s="380" t="str">
        <f>'2 set'!N201</f>
        <v/>
      </c>
      <c r="O497" s="380" t="str">
        <f>'2 set'!O201</f>
        <v/>
      </c>
      <c r="P497" s="380">
        <f ca="1">'2 set'!P201</f>
        <v>1</v>
      </c>
      <c r="Q497" s="380">
        <f ca="1">'2 set'!Q201</f>
        <v>1</v>
      </c>
    </row>
    <row r="498" spans="3:17" x14ac:dyDescent="0.25">
      <c r="C498" s="380">
        <f t="shared" si="699"/>
        <v>0</v>
      </c>
      <c r="I498" s="409" t="e">
        <f t="shared" ca="1" si="700"/>
        <v>#NAME?</v>
      </c>
      <c r="K498" s="380">
        <f>'2 set'!K202</f>
        <v>0</v>
      </c>
      <c r="L498" s="380" t="str">
        <f>'2 set'!L202</f>
        <v/>
      </c>
      <c r="M498" s="380" t="str">
        <f>'2 set'!M202</f>
        <v/>
      </c>
      <c r="N498" s="380" t="str">
        <f>'2 set'!N202</f>
        <v/>
      </c>
      <c r="O498" s="380" t="str">
        <f>'2 set'!O202</f>
        <v/>
      </c>
      <c r="P498" s="380">
        <f ca="1">'2 set'!P202</f>
        <v>1</v>
      </c>
      <c r="Q498" s="380">
        <f ca="1">'2 set'!Q202</f>
        <v>1</v>
      </c>
    </row>
    <row r="499" spans="3:17" x14ac:dyDescent="0.25">
      <c r="C499" s="380">
        <f t="shared" si="699"/>
        <v>0</v>
      </c>
      <c r="I499" s="409" t="e">
        <f t="shared" ca="1" si="700"/>
        <v>#NAME?</v>
      </c>
      <c r="K499" s="380">
        <f>'2 set'!K203</f>
        <v>0</v>
      </c>
      <c r="L499" s="380" t="str">
        <f>'2 set'!L203</f>
        <v/>
      </c>
      <c r="M499" s="380" t="str">
        <f>'2 set'!M203</f>
        <v/>
      </c>
      <c r="N499" s="380" t="str">
        <f>'2 set'!N203</f>
        <v/>
      </c>
      <c r="O499" s="380" t="str">
        <f>'2 set'!O203</f>
        <v/>
      </c>
      <c r="P499" s="380">
        <f ca="1">'2 set'!P203</f>
        <v>1</v>
      </c>
      <c r="Q499" s="380">
        <f ca="1">'2 set'!Q203</f>
        <v>1</v>
      </c>
    </row>
    <row r="500" spans="3:17" x14ac:dyDescent="0.25">
      <c r="C500" s="380">
        <f t="shared" si="699"/>
        <v>0</v>
      </c>
      <c r="I500" s="409" t="e">
        <f t="shared" ca="1" si="700"/>
        <v>#NAME?</v>
      </c>
      <c r="K500" s="380">
        <f>'2 set'!K204</f>
        <v>0</v>
      </c>
      <c r="L500" s="380" t="str">
        <f>'2 set'!L204</f>
        <v/>
      </c>
      <c r="M500" s="380" t="str">
        <f>'2 set'!M204</f>
        <v/>
      </c>
      <c r="N500" s="380" t="str">
        <f>'2 set'!N204</f>
        <v/>
      </c>
      <c r="O500" s="380" t="str">
        <f>'2 set'!O204</f>
        <v/>
      </c>
      <c r="P500" s="380">
        <f ca="1">'2 set'!P204</f>
        <v>1</v>
      </c>
      <c r="Q500" s="380">
        <f ca="1">'2 set'!Q204</f>
        <v>1</v>
      </c>
    </row>
    <row r="501" spans="3:17" x14ac:dyDescent="0.25">
      <c r="C501" s="380">
        <f t="shared" si="699"/>
        <v>0</v>
      </c>
      <c r="I501" s="409" t="e">
        <f t="shared" ca="1" si="700"/>
        <v>#NAME?</v>
      </c>
      <c r="K501" s="380">
        <f>'2 set'!K205</f>
        <v>0</v>
      </c>
      <c r="L501" s="380" t="str">
        <f>'2 set'!L205</f>
        <v/>
      </c>
      <c r="M501" s="380" t="str">
        <f>'2 set'!M205</f>
        <v/>
      </c>
      <c r="N501" s="380" t="str">
        <f>'2 set'!N205</f>
        <v/>
      </c>
      <c r="O501" s="380" t="str">
        <f>'2 set'!O205</f>
        <v/>
      </c>
      <c r="P501" s="380">
        <f ca="1">'2 set'!P205</f>
        <v>1</v>
      </c>
      <c r="Q501" s="380">
        <f ca="1">'2 set'!Q205</f>
        <v>1</v>
      </c>
    </row>
    <row r="502" spans="3:17" x14ac:dyDescent="0.25">
      <c r="C502" s="380">
        <f t="shared" si="699"/>
        <v>0</v>
      </c>
      <c r="I502" s="409" t="e">
        <f t="shared" ca="1" si="700"/>
        <v>#NAME?</v>
      </c>
      <c r="K502" s="380">
        <f>'2 set'!K206</f>
        <v>0</v>
      </c>
      <c r="L502" s="380" t="str">
        <f>'2 set'!L206</f>
        <v/>
      </c>
      <c r="M502" s="380" t="str">
        <f>'2 set'!M206</f>
        <v/>
      </c>
      <c r="N502" s="380" t="str">
        <f>'2 set'!N206</f>
        <v/>
      </c>
      <c r="O502" s="380" t="str">
        <f>'2 set'!O206</f>
        <v/>
      </c>
      <c r="P502" s="380">
        <f ca="1">'2 set'!P206</f>
        <v>1</v>
      </c>
      <c r="Q502" s="380">
        <f ca="1">'2 set'!Q206</f>
        <v>1</v>
      </c>
    </row>
    <row r="503" spans="3:17" x14ac:dyDescent="0.25">
      <c r="C503" s="380">
        <f t="shared" si="699"/>
        <v>0</v>
      </c>
      <c r="I503" s="409" t="e">
        <f t="shared" ca="1" si="700"/>
        <v>#NAME?</v>
      </c>
      <c r="K503" s="380">
        <f>'2 set'!K207</f>
        <v>0</v>
      </c>
      <c r="L503" s="380" t="str">
        <f>'2 set'!L207</f>
        <v/>
      </c>
      <c r="M503" s="380" t="str">
        <f>'2 set'!M207</f>
        <v/>
      </c>
      <c r="N503" s="380" t="str">
        <f>'2 set'!N207</f>
        <v/>
      </c>
      <c r="O503" s="380" t="str">
        <f>'2 set'!O207</f>
        <v/>
      </c>
      <c r="P503" s="380">
        <f ca="1">'2 set'!P207</f>
        <v>1</v>
      </c>
      <c r="Q503" s="380">
        <f ca="1">'2 set'!Q207</f>
        <v>1</v>
      </c>
    </row>
    <row r="504" spans="3:17" x14ac:dyDescent="0.25">
      <c r="C504" s="380">
        <f t="shared" si="699"/>
        <v>0</v>
      </c>
      <c r="I504" s="409" t="e">
        <f t="shared" ca="1" si="700"/>
        <v>#NAME?</v>
      </c>
      <c r="K504" s="380">
        <f>'2 set'!K208</f>
        <v>0</v>
      </c>
      <c r="L504" s="380" t="str">
        <f>'2 set'!L208</f>
        <v/>
      </c>
      <c r="M504" s="380" t="str">
        <f>'2 set'!M208</f>
        <v/>
      </c>
      <c r="N504" s="380" t="str">
        <f>'2 set'!N208</f>
        <v/>
      </c>
      <c r="O504" s="380" t="str">
        <f>'2 set'!O208</f>
        <v/>
      </c>
      <c r="P504" s="380">
        <f ca="1">'2 set'!P208</f>
        <v>1</v>
      </c>
      <c r="Q504" s="380">
        <f ca="1">'2 set'!Q208</f>
        <v>1</v>
      </c>
    </row>
    <row r="505" spans="3:17" x14ac:dyDescent="0.25">
      <c r="C505" s="380">
        <f t="shared" si="699"/>
        <v>0</v>
      </c>
      <c r="I505" s="409" t="e">
        <f t="shared" ca="1" si="700"/>
        <v>#NAME?</v>
      </c>
      <c r="K505" s="380">
        <f>'2 set'!K209</f>
        <v>0</v>
      </c>
      <c r="L505" s="380" t="str">
        <f>'2 set'!L209</f>
        <v/>
      </c>
      <c r="M505" s="380" t="str">
        <f>'2 set'!M209</f>
        <v/>
      </c>
      <c r="N505" s="380" t="str">
        <f>'2 set'!N209</f>
        <v/>
      </c>
      <c r="O505" s="380" t="str">
        <f>'2 set'!O209</f>
        <v/>
      </c>
      <c r="P505" s="380">
        <f ca="1">'2 set'!P209</f>
        <v>1</v>
      </c>
      <c r="Q505" s="380">
        <f ca="1">'2 set'!Q209</f>
        <v>1</v>
      </c>
    </row>
    <row r="506" spans="3:17" x14ac:dyDescent="0.25">
      <c r="C506" s="380">
        <f t="shared" si="699"/>
        <v>0</v>
      </c>
      <c r="I506" s="409" t="e">
        <f t="shared" ca="1" si="700"/>
        <v>#NAME?</v>
      </c>
      <c r="K506" s="380">
        <f>'2 set'!K210</f>
        <v>0</v>
      </c>
      <c r="L506" s="380" t="str">
        <f>'2 set'!L210</f>
        <v/>
      </c>
      <c r="M506" s="380" t="str">
        <f>'2 set'!M210</f>
        <v/>
      </c>
      <c r="N506" s="380" t="str">
        <f>'2 set'!N210</f>
        <v/>
      </c>
      <c r="O506" s="380" t="str">
        <f>'2 set'!O210</f>
        <v/>
      </c>
      <c r="P506" s="380">
        <f ca="1">'2 set'!P210</f>
        <v>1</v>
      </c>
      <c r="Q506" s="380">
        <f ca="1">'2 set'!Q210</f>
        <v>1</v>
      </c>
    </row>
    <row r="507" spans="3:17" x14ac:dyDescent="0.25">
      <c r="C507" s="380">
        <f t="shared" si="699"/>
        <v>0</v>
      </c>
      <c r="I507" s="409" t="e">
        <f t="shared" ca="1" si="700"/>
        <v>#NAME?</v>
      </c>
      <c r="K507" s="380">
        <f>'2 set'!K211</f>
        <v>0</v>
      </c>
      <c r="L507" s="380" t="str">
        <f>'2 set'!L211</f>
        <v/>
      </c>
      <c r="M507" s="380" t="str">
        <f>'2 set'!M211</f>
        <v/>
      </c>
      <c r="N507" s="380" t="str">
        <f>'2 set'!N211</f>
        <v/>
      </c>
      <c r="O507" s="380" t="str">
        <f>'2 set'!O211</f>
        <v/>
      </c>
      <c r="P507" s="380">
        <f ca="1">'2 set'!P211</f>
        <v>1</v>
      </c>
      <c r="Q507" s="380">
        <f ca="1">'2 set'!Q211</f>
        <v>1</v>
      </c>
    </row>
    <row r="508" spans="3:17" x14ac:dyDescent="0.25">
      <c r="C508" s="380">
        <f t="shared" si="699"/>
        <v>0</v>
      </c>
      <c r="I508" s="409" t="e">
        <f t="shared" ca="1" si="700"/>
        <v>#NAME?</v>
      </c>
      <c r="K508" s="380">
        <f>'2 set'!K212</f>
        <v>0</v>
      </c>
      <c r="L508" s="380" t="str">
        <f>'2 set'!L212</f>
        <v/>
      </c>
      <c r="M508" s="380" t="str">
        <f>'2 set'!M212</f>
        <v/>
      </c>
      <c r="N508" s="380" t="str">
        <f>'2 set'!N212</f>
        <v/>
      </c>
      <c r="O508" s="380" t="str">
        <f>'2 set'!O212</f>
        <v/>
      </c>
      <c r="P508" s="380">
        <f ca="1">'2 set'!P212</f>
        <v>1</v>
      </c>
      <c r="Q508" s="380">
        <f ca="1">'2 set'!Q212</f>
        <v>1</v>
      </c>
    </row>
    <row r="509" spans="3:17" x14ac:dyDescent="0.25">
      <c r="C509" s="380">
        <f t="shared" si="699"/>
        <v>0</v>
      </c>
      <c r="I509" s="409" t="e">
        <f t="shared" ca="1" si="700"/>
        <v>#NAME?</v>
      </c>
      <c r="K509" s="380">
        <f>'2 set'!K213</f>
        <v>0</v>
      </c>
      <c r="L509" s="380" t="str">
        <f>'2 set'!L213</f>
        <v/>
      </c>
      <c r="M509" s="380" t="str">
        <f>'2 set'!M213</f>
        <v/>
      </c>
      <c r="N509" s="380" t="str">
        <f>'2 set'!N213</f>
        <v/>
      </c>
      <c r="O509" s="380" t="str">
        <f>'2 set'!O213</f>
        <v/>
      </c>
      <c r="P509" s="380">
        <f ca="1">'2 set'!P213</f>
        <v>1</v>
      </c>
      <c r="Q509" s="380">
        <f ca="1">'2 set'!Q213</f>
        <v>1</v>
      </c>
    </row>
    <row r="510" spans="3:17" x14ac:dyDescent="0.25">
      <c r="C510" s="380">
        <f t="shared" si="699"/>
        <v>0</v>
      </c>
      <c r="I510" s="409" t="e">
        <f t="shared" ca="1" si="700"/>
        <v>#NAME?</v>
      </c>
      <c r="K510" s="380">
        <f>'2 set'!K214</f>
        <v>0</v>
      </c>
      <c r="L510" s="380" t="str">
        <f>'2 set'!L214</f>
        <v/>
      </c>
      <c r="M510" s="380" t="str">
        <f>'2 set'!M214</f>
        <v/>
      </c>
      <c r="N510" s="380" t="str">
        <f>'2 set'!N214</f>
        <v/>
      </c>
      <c r="O510" s="380" t="str">
        <f>'2 set'!O214</f>
        <v/>
      </c>
      <c r="P510" s="380">
        <f ca="1">'2 set'!P214</f>
        <v>1</v>
      </c>
      <c r="Q510" s="380">
        <f ca="1">'2 set'!Q214</f>
        <v>1</v>
      </c>
    </row>
    <row r="511" spans="3:17" x14ac:dyDescent="0.25">
      <c r="C511" s="380">
        <f t="shared" si="699"/>
        <v>0</v>
      </c>
      <c r="I511" s="409" t="e">
        <f t="shared" ca="1" si="700"/>
        <v>#NAME?</v>
      </c>
      <c r="K511" s="380">
        <f>'2 set'!K215</f>
        <v>0</v>
      </c>
      <c r="L511" s="380" t="str">
        <f>'2 set'!L215</f>
        <v/>
      </c>
      <c r="M511" s="380" t="str">
        <f>'2 set'!M215</f>
        <v/>
      </c>
      <c r="N511" s="380" t="str">
        <f>'2 set'!N215</f>
        <v/>
      </c>
      <c r="O511" s="380" t="str">
        <f>'2 set'!O215</f>
        <v/>
      </c>
      <c r="P511" s="380">
        <f ca="1">'2 set'!P215</f>
        <v>1</v>
      </c>
      <c r="Q511" s="380">
        <f ca="1">'2 set'!Q215</f>
        <v>1</v>
      </c>
    </row>
    <row r="512" spans="3:17" x14ac:dyDescent="0.25">
      <c r="C512" s="380">
        <f t="shared" si="699"/>
        <v>0</v>
      </c>
      <c r="I512" s="409" t="e">
        <f t="shared" ca="1" si="700"/>
        <v>#NAME?</v>
      </c>
      <c r="K512" s="380">
        <f>'2 set'!K216</f>
        <v>0</v>
      </c>
      <c r="L512" s="380" t="str">
        <f>'2 set'!L216</f>
        <v/>
      </c>
      <c r="M512" s="380" t="str">
        <f>'2 set'!M216</f>
        <v/>
      </c>
      <c r="N512" s="380" t="str">
        <f>'2 set'!N216</f>
        <v/>
      </c>
      <c r="O512" s="380" t="str">
        <f>'2 set'!O216</f>
        <v/>
      </c>
      <c r="P512" s="380">
        <f ca="1">'2 set'!P216</f>
        <v>1</v>
      </c>
      <c r="Q512" s="380">
        <f ca="1">'2 set'!Q216</f>
        <v>1</v>
      </c>
    </row>
    <row r="513" spans="3:17" x14ac:dyDescent="0.25">
      <c r="C513" s="380">
        <f t="shared" si="699"/>
        <v>0</v>
      </c>
      <c r="I513" s="409" t="e">
        <f t="shared" ca="1" si="700"/>
        <v>#NAME?</v>
      </c>
      <c r="K513" s="380">
        <f>'2 set'!K217</f>
        <v>0</v>
      </c>
      <c r="L513" s="380" t="str">
        <f>'2 set'!L217</f>
        <v/>
      </c>
      <c r="M513" s="380" t="str">
        <f>'2 set'!M217</f>
        <v/>
      </c>
      <c r="N513" s="380" t="str">
        <f>'2 set'!N217</f>
        <v/>
      </c>
      <c r="O513" s="380" t="str">
        <f>'2 set'!O217</f>
        <v/>
      </c>
      <c r="P513" s="380">
        <f ca="1">'2 set'!P217</f>
        <v>1</v>
      </c>
      <c r="Q513" s="380">
        <f ca="1">'2 set'!Q217</f>
        <v>1</v>
      </c>
    </row>
    <row r="514" spans="3:17" x14ac:dyDescent="0.25">
      <c r="C514" s="380">
        <f t="shared" si="699"/>
        <v>0</v>
      </c>
      <c r="I514" s="409" t="e">
        <f t="shared" ca="1" si="700"/>
        <v>#NAME?</v>
      </c>
      <c r="K514" s="380">
        <f>'2 set'!K218</f>
        <v>0</v>
      </c>
      <c r="L514" s="380" t="str">
        <f>'2 set'!L218</f>
        <v/>
      </c>
      <c r="M514" s="380" t="str">
        <f>'2 set'!M218</f>
        <v/>
      </c>
      <c r="N514" s="380" t="str">
        <f>'2 set'!N218</f>
        <v/>
      </c>
      <c r="O514" s="380" t="str">
        <f>'2 set'!O218</f>
        <v/>
      </c>
      <c r="P514" s="380">
        <f ca="1">'2 set'!P218</f>
        <v>1</v>
      </c>
      <c r="Q514" s="380">
        <f ca="1">'2 set'!Q218</f>
        <v>1</v>
      </c>
    </row>
    <row r="515" spans="3:17" x14ac:dyDescent="0.25">
      <c r="C515" s="380">
        <f t="shared" si="699"/>
        <v>0</v>
      </c>
      <c r="I515" s="409" t="e">
        <f t="shared" ca="1" si="700"/>
        <v>#NAME?</v>
      </c>
      <c r="K515" s="380">
        <f>'2 set'!K219</f>
        <v>0</v>
      </c>
      <c r="L515" s="380" t="str">
        <f>'2 set'!L219</f>
        <v/>
      </c>
      <c r="M515" s="380" t="str">
        <f>'2 set'!M219</f>
        <v/>
      </c>
      <c r="N515" s="380" t="str">
        <f>'2 set'!N219</f>
        <v/>
      </c>
      <c r="O515" s="380" t="str">
        <f>'2 set'!O219</f>
        <v/>
      </c>
      <c r="P515" s="380">
        <f ca="1">'2 set'!P219</f>
        <v>1</v>
      </c>
      <c r="Q515" s="380">
        <f ca="1">'2 set'!Q219</f>
        <v>1</v>
      </c>
    </row>
    <row r="516" spans="3:17" x14ac:dyDescent="0.25">
      <c r="C516" s="380">
        <f t="shared" si="699"/>
        <v>0</v>
      </c>
      <c r="I516" s="409" t="e">
        <f t="shared" ca="1" si="700"/>
        <v>#NAME?</v>
      </c>
      <c r="K516" s="380">
        <f>'2 set'!K220</f>
        <v>0</v>
      </c>
      <c r="L516" s="380" t="str">
        <f>'2 set'!L220</f>
        <v/>
      </c>
      <c r="M516" s="380" t="str">
        <f>'2 set'!M220</f>
        <v/>
      </c>
      <c r="N516" s="380" t="str">
        <f>'2 set'!N220</f>
        <v/>
      </c>
      <c r="O516" s="380" t="str">
        <f>'2 set'!O220</f>
        <v/>
      </c>
      <c r="P516" s="380">
        <f ca="1">'2 set'!P220</f>
        <v>1</v>
      </c>
      <c r="Q516" s="380">
        <f ca="1">'2 set'!Q220</f>
        <v>1</v>
      </c>
    </row>
    <row r="517" spans="3:17" x14ac:dyDescent="0.25">
      <c r="C517" s="380">
        <f t="shared" si="699"/>
        <v>0</v>
      </c>
      <c r="I517" s="409" t="e">
        <f t="shared" ca="1" si="700"/>
        <v>#NAME?</v>
      </c>
      <c r="K517" s="380">
        <f>'2 set'!K221</f>
        <v>0</v>
      </c>
      <c r="L517" s="380" t="str">
        <f>'2 set'!L221</f>
        <v/>
      </c>
      <c r="M517" s="380" t="str">
        <f>'2 set'!M221</f>
        <v/>
      </c>
      <c r="N517" s="380" t="str">
        <f>'2 set'!N221</f>
        <v/>
      </c>
      <c r="O517" s="380" t="str">
        <f>'2 set'!O221</f>
        <v/>
      </c>
      <c r="P517" s="380">
        <f ca="1">'2 set'!P221</f>
        <v>1</v>
      </c>
      <c r="Q517" s="380">
        <f ca="1">'2 set'!Q221</f>
        <v>1</v>
      </c>
    </row>
    <row r="518" spans="3:17" x14ac:dyDescent="0.25">
      <c r="C518" s="380">
        <f t="shared" si="699"/>
        <v>0</v>
      </c>
      <c r="I518" s="409" t="e">
        <f t="shared" ca="1" si="700"/>
        <v>#NAME?</v>
      </c>
      <c r="K518" s="380">
        <f>'2 set'!K222</f>
        <v>0</v>
      </c>
      <c r="L518" s="380" t="str">
        <f>'2 set'!L222</f>
        <v/>
      </c>
      <c r="M518" s="380" t="str">
        <f>'2 set'!M222</f>
        <v/>
      </c>
      <c r="N518" s="380" t="str">
        <f>'2 set'!N222</f>
        <v/>
      </c>
      <c r="O518" s="380" t="str">
        <f>'2 set'!O222</f>
        <v/>
      </c>
      <c r="P518" s="380">
        <f ca="1">'2 set'!P222</f>
        <v>1</v>
      </c>
      <c r="Q518" s="380">
        <f ca="1">'2 set'!Q222</f>
        <v>1</v>
      </c>
    </row>
    <row r="519" spans="3:17" x14ac:dyDescent="0.25">
      <c r="C519" s="380">
        <f t="shared" si="699"/>
        <v>0</v>
      </c>
      <c r="I519" s="409" t="e">
        <f t="shared" ca="1" si="700"/>
        <v>#NAME?</v>
      </c>
      <c r="K519" s="380">
        <f>'2 set'!K223</f>
        <v>0</v>
      </c>
      <c r="L519" s="380" t="str">
        <f>'2 set'!L223</f>
        <v/>
      </c>
      <c r="M519" s="380" t="str">
        <f>'2 set'!M223</f>
        <v/>
      </c>
      <c r="N519" s="380" t="str">
        <f>'2 set'!N223</f>
        <v/>
      </c>
      <c r="O519" s="380" t="str">
        <f>'2 set'!O223</f>
        <v/>
      </c>
      <c r="P519" s="380">
        <f ca="1">'2 set'!P223</f>
        <v>1</v>
      </c>
      <c r="Q519" s="380">
        <f ca="1">'2 set'!Q223</f>
        <v>1</v>
      </c>
    </row>
    <row r="520" spans="3:17" x14ac:dyDescent="0.25">
      <c r="C520" s="380">
        <f t="shared" si="699"/>
        <v>0</v>
      </c>
      <c r="I520" s="409" t="e">
        <f t="shared" ca="1" si="700"/>
        <v>#NAME?</v>
      </c>
      <c r="K520" s="380">
        <f>'2 set'!K224</f>
        <v>0</v>
      </c>
      <c r="L520" s="380" t="str">
        <f>'2 set'!L224</f>
        <v/>
      </c>
      <c r="M520" s="380" t="str">
        <f>'2 set'!M224</f>
        <v/>
      </c>
      <c r="N520" s="380" t="str">
        <f>'2 set'!N224</f>
        <v/>
      </c>
      <c r="O520" s="380" t="str">
        <f>'2 set'!O224</f>
        <v/>
      </c>
      <c r="P520" s="380">
        <f ca="1">'2 set'!P224</f>
        <v>1</v>
      </c>
      <c r="Q520" s="380">
        <f ca="1">'2 set'!Q224</f>
        <v>1</v>
      </c>
    </row>
    <row r="521" spans="3:17" x14ac:dyDescent="0.25">
      <c r="C521" s="380">
        <f t="shared" si="699"/>
        <v>0</v>
      </c>
      <c r="I521" s="409" t="e">
        <f t="shared" ca="1" si="700"/>
        <v>#NAME?</v>
      </c>
      <c r="K521" s="380">
        <f>'2 set'!K225</f>
        <v>0</v>
      </c>
      <c r="L521" s="380" t="str">
        <f>'2 set'!L225</f>
        <v/>
      </c>
      <c r="M521" s="380" t="str">
        <f>'2 set'!M225</f>
        <v/>
      </c>
      <c r="N521" s="380" t="str">
        <f>'2 set'!N225</f>
        <v/>
      </c>
      <c r="O521" s="380" t="str">
        <f>'2 set'!O225</f>
        <v/>
      </c>
      <c r="P521" s="380">
        <f ca="1">'2 set'!P225</f>
        <v>1</v>
      </c>
      <c r="Q521" s="380">
        <f ca="1">'2 set'!Q225</f>
        <v>1</v>
      </c>
    </row>
    <row r="522" spans="3:17" x14ac:dyDescent="0.25">
      <c r="C522" s="380">
        <f t="shared" si="699"/>
        <v>0</v>
      </c>
      <c r="I522" s="409" t="e">
        <f t="shared" ca="1" si="700"/>
        <v>#NAME?</v>
      </c>
      <c r="K522" s="380">
        <f>'2 set'!K226</f>
        <v>0</v>
      </c>
      <c r="L522" s="380" t="str">
        <f>'2 set'!L226</f>
        <v/>
      </c>
      <c r="M522" s="380" t="str">
        <f>'2 set'!M226</f>
        <v/>
      </c>
      <c r="N522" s="380" t="str">
        <f>'2 set'!N226</f>
        <v/>
      </c>
      <c r="O522" s="380" t="str">
        <f>'2 set'!O226</f>
        <v/>
      </c>
      <c r="P522" s="380">
        <f ca="1">'2 set'!P226</f>
        <v>1</v>
      </c>
      <c r="Q522" s="380">
        <f ca="1">'2 set'!Q226</f>
        <v>1</v>
      </c>
    </row>
    <row r="523" spans="3:17" x14ac:dyDescent="0.25">
      <c r="C523" s="380">
        <f t="shared" si="699"/>
        <v>0</v>
      </c>
      <c r="I523" s="409" t="e">
        <f t="shared" ca="1" si="700"/>
        <v>#NAME?</v>
      </c>
      <c r="K523" s="380">
        <f>'2 set'!K227</f>
        <v>0</v>
      </c>
      <c r="L523" s="380" t="str">
        <f>'2 set'!L227</f>
        <v/>
      </c>
      <c r="M523" s="380" t="str">
        <f>'2 set'!M227</f>
        <v/>
      </c>
      <c r="N523" s="380" t="str">
        <f>'2 set'!N227</f>
        <v/>
      </c>
      <c r="O523" s="380" t="str">
        <f>'2 set'!O227</f>
        <v/>
      </c>
      <c r="P523" s="380">
        <f ca="1">'2 set'!P227</f>
        <v>1</v>
      </c>
      <c r="Q523" s="380">
        <f ca="1">'2 set'!Q227</f>
        <v>1</v>
      </c>
    </row>
    <row r="524" spans="3:17" x14ac:dyDescent="0.25">
      <c r="C524" s="380">
        <f t="shared" si="699"/>
        <v>0</v>
      </c>
      <c r="I524" s="409" t="e">
        <f t="shared" ca="1" si="700"/>
        <v>#NAME?</v>
      </c>
      <c r="K524" s="380">
        <f>'2 set'!K228</f>
        <v>0</v>
      </c>
      <c r="L524" s="380" t="str">
        <f>'2 set'!L228</f>
        <v/>
      </c>
      <c r="M524" s="380" t="str">
        <f>'2 set'!M228</f>
        <v/>
      </c>
      <c r="N524" s="380" t="str">
        <f>'2 set'!N228</f>
        <v/>
      </c>
      <c r="O524" s="380" t="str">
        <f>'2 set'!O228</f>
        <v/>
      </c>
      <c r="P524" s="380">
        <f ca="1">'2 set'!P228</f>
        <v>1</v>
      </c>
      <c r="Q524" s="380">
        <f ca="1">'2 set'!Q228</f>
        <v>1</v>
      </c>
    </row>
    <row r="525" spans="3:17" x14ac:dyDescent="0.25">
      <c r="C525" s="380">
        <f t="shared" si="699"/>
        <v>0</v>
      </c>
      <c r="I525" s="409" t="e">
        <f t="shared" ca="1" si="700"/>
        <v>#NAME?</v>
      </c>
      <c r="K525" s="380">
        <f>'2 set'!K229</f>
        <v>0</v>
      </c>
      <c r="L525" s="380" t="str">
        <f>'2 set'!L229</f>
        <v/>
      </c>
      <c r="M525" s="380" t="str">
        <f>'2 set'!M229</f>
        <v/>
      </c>
      <c r="N525" s="380" t="str">
        <f>'2 set'!N229</f>
        <v/>
      </c>
      <c r="O525" s="380" t="str">
        <f>'2 set'!O229</f>
        <v/>
      </c>
      <c r="P525" s="380">
        <f ca="1">'2 set'!P229</f>
        <v>1</v>
      </c>
      <c r="Q525" s="380">
        <f ca="1">'2 set'!Q229</f>
        <v>1</v>
      </c>
    </row>
    <row r="526" spans="3:17" x14ac:dyDescent="0.25">
      <c r="C526" s="380">
        <f t="shared" si="699"/>
        <v>0</v>
      </c>
      <c r="I526" s="409" t="e">
        <f t="shared" ca="1" si="700"/>
        <v>#NAME?</v>
      </c>
      <c r="K526" s="380">
        <f>'2 set'!K230</f>
        <v>0</v>
      </c>
      <c r="L526" s="380" t="str">
        <f>'2 set'!L230</f>
        <v/>
      </c>
      <c r="M526" s="380" t="str">
        <f>'2 set'!M230</f>
        <v/>
      </c>
      <c r="N526" s="380" t="str">
        <f>'2 set'!N230</f>
        <v/>
      </c>
      <c r="O526" s="380" t="str">
        <f>'2 set'!O230</f>
        <v/>
      </c>
      <c r="P526" s="380">
        <f ca="1">'2 set'!P230</f>
        <v>1</v>
      </c>
      <c r="Q526" s="380">
        <f ca="1">'2 set'!Q230</f>
        <v>1</v>
      </c>
    </row>
    <row r="527" spans="3:17" x14ac:dyDescent="0.25">
      <c r="C527" s="380">
        <f t="shared" si="699"/>
        <v>0</v>
      </c>
      <c r="I527" s="409" t="e">
        <f t="shared" ca="1" si="700"/>
        <v>#NAME?</v>
      </c>
      <c r="K527" s="380">
        <f>'2 set'!K231</f>
        <v>0</v>
      </c>
      <c r="L527" s="380" t="str">
        <f>'2 set'!L231</f>
        <v/>
      </c>
      <c r="M527" s="380" t="str">
        <f>'2 set'!M231</f>
        <v/>
      </c>
      <c r="N527" s="380" t="str">
        <f>'2 set'!N231</f>
        <v/>
      </c>
      <c r="O527" s="380" t="str">
        <f>'2 set'!O231</f>
        <v/>
      </c>
      <c r="P527" s="380">
        <f ca="1">'2 set'!P231</f>
        <v>1</v>
      </c>
      <c r="Q527" s="380">
        <f ca="1">'2 set'!Q231</f>
        <v>1</v>
      </c>
    </row>
    <row r="528" spans="3:17" x14ac:dyDescent="0.25">
      <c r="C528" s="380">
        <f t="shared" si="699"/>
        <v>0</v>
      </c>
      <c r="I528" s="409" t="e">
        <f t="shared" ca="1" si="700"/>
        <v>#NAME?</v>
      </c>
      <c r="K528" s="380">
        <f>'2 set'!K232</f>
        <v>0</v>
      </c>
      <c r="L528" s="380" t="str">
        <f>'2 set'!L232</f>
        <v/>
      </c>
      <c r="M528" s="380" t="str">
        <f>'2 set'!M232</f>
        <v/>
      </c>
      <c r="N528" s="380" t="str">
        <f>'2 set'!N232</f>
        <v/>
      </c>
      <c r="O528" s="380" t="str">
        <f>'2 set'!O232</f>
        <v/>
      </c>
      <c r="P528" s="380">
        <f ca="1">'2 set'!P232</f>
        <v>1</v>
      </c>
      <c r="Q528" s="380">
        <f ca="1">'2 set'!Q232</f>
        <v>1</v>
      </c>
    </row>
    <row r="529" spans="3:17" x14ac:dyDescent="0.25">
      <c r="C529" s="380">
        <f t="shared" si="699"/>
        <v>0</v>
      </c>
      <c r="I529" s="409" t="e">
        <f t="shared" ca="1" si="700"/>
        <v>#NAME?</v>
      </c>
      <c r="K529" s="380">
        <f>'2 set'!K233</f>
        <v>0</v>
      </c>
      <c r="L529" s="380" t="str">
        <f>'2 set'!L233</f>
        <v/>
      </c>
      <c r="M529" s="380" t="str">
        <f>'2 set'!M233</f>
        <v/>
      </c>
      <c r="N529" s="380" t="str">
        <f>'2 set'!N233</f>
        <v/>
      </c>
      <c r="O529" s="380" t="str">
        <f>'2 set'!O233</f>
        <v/>
      </c>
      <c r="P529" s="380">
        <f ca="1">'2 set'!P233</f>
        <v>1</v>
      </c>
      <c r="Q529" s="380">
        <f ca="1">'2 set'!Q233</f>
        <v>1</v>
      </c>
    </row>
    <row r="530" spans="3:17" x14ac:dyDescent="0.25">
      <c r="C530" s="380">
        <f t="shared" si="699"/>
        <v>0</v>
      </c>
      <c r="I530" s="409" t="e">
        <f t="shared" ca="1" si="700"/>
        <v>#NAME?</v>
      </c>
      <c r="K530" s="380">
        <f>'2 set'!K234</f>
        <v>0</v>
      </c>
      <c r="L530" s="380" t="str">
        <f>'2 set'!L234</f>
        <v/>
      </c>
      <c r="M530" s="380" t="str">
        <f>'2 set'!M234</f>
        <v/>
      </c>
      <c r="N530" s="380" t="str">
        <f>'2 set'!N234</f>
        <v/>
      </c>
      <c r="O530" s="380" t="str">
        <f>'2 set'!O234</f>
        <v/>
      </c>
      <c r="P530" s="380">
        <f ca="1">'2 set'!P234</f>
        <v>1</v>
      </c>
      <c r="Q530" s="380">
        <f ca="1">'2 set'!Q234</f>
        <v>1</v>
      </c>
    </row>
    <row r="531" spans="3:17" x14ac:dyDescent="0.25">
      <c r="C531" s="380">
        <f t="shared" si="699"/>
        <v>0</v>
      </c>
      <c r="I531" s="409" t="e">
        <f t="shared" ca="1" si="700"/>
        <v>#NAME?</v>
      </c>
      <c r="K531" s="380">
        <f>'2 set'!K235</f>
        <v>0</v>
      </c>
      <c r="L531" s="380" t="str">
        <f>'2 set'!L235</f>
        <v/>
      </c>
      <c r="M531" s="380" t="str">
        <f>'2 set'!M235</f>
        <v/>
      </c>
      <c r="N531" s="380" t="str">
        <f>'2 set'!N235</f>
        <v/>
      </c>
      <c r="O531" s="380" t="str">
        <f>'2 set'!O235</f>
        <v/>
      </c>
      <c r="P531" s="380">
        <f ca="1">'2 set'!P235</f>
        <v>1</v>
      </c>
      <c r="Q531" s="380">
        <f ca="1">'2 set'!Q235</f>
        <v>1</v>
      </c>
    </row>
    <row r="532" spans="3:17" x14ac:dyDescent="0.25">
      <c r="C532" s="380">
        <f t="shared" si="699"/>
        <v>0</v>
      </c>
      <c r="I532" s="409" t="e">
        <f t="shared" ca="1" si="700"/>
        <v>#NAME?</v>
      </c>
      <c r="K532" s="380">
        <f>'2 set'!K236</f>
        <v>0</v>
      </c>
      <c r="L532" s="380" t="str">
        <f>'2 set'!L236</f>
        <v/>
      </c>
      <c r="M532" s="380" t="str">
        <f>'2 set'!M236</f>
        <v/>
      </c>
      <c r="N532" s="380" t="str">
        <f>'2 set'!N236</f>
        <v/>
      </c>
      <c r="O532" s="380" t="str">
        <f>'2 set'!O236</f>
        <v/>
      </c>
      <c r="P532" s="380">
        <f ca="1">'2 set'!P236</f>
        <v>1</v>
      </c>
      <c r="Q532" s="380">
        <f ca="1">'2 set'!Q236</f>
        <v>1</v>
      </c>
    </row>
    <row r="533" spans="3:17" x14ac:dyDescent="0.25">
      <c r="C533" s="380">
        <f t="shared" si="699"/>
        <v>0</v>
      </c>
      <c r="I533" s="409" t="e">
        <f t="shared" ca="1" si="700"/>
        <v>#NAME?</v>
      </c>
      <c r="K533" s="380">
        <f>'2 set'!K237</f>
        <v>0</v>
      </c>
      <c r="L533" s="380" t="str">
        <f>'2 set'!L237</f>
        <v/>
      </c>
      <c r="M533" s="380" t="str">
        <f>'2 set'!M237</f>
        <v/>
      </c>
      <c r="N533" s="380" t="str">
        <f>'2 set'!N237</f>
        <v/>
      </c>
      <c r="O533" s="380" t="str">
        <f>'2 set'!O237</f>
        <v/>
      </c>
      <c r="P533" s="380">
        <f ca="1">'2 set'!P237</f>
        <v>1</v>
      </c>
      <c r="Q533" s="380">
        <f ca="1">'2 set'!Q237</f>
        <v>1</v>
      </c>
    </row>
    <row r="534" spans="3:17" x14ac:dyDescent="0.25">
      <c r="C534" s="380">
        <f t="shared" si="699"/>
        <v>0</v>
      </c>
      <c r="I534" s="409" t="e">
        <f t="shared" ca="1" si="700"/>
        <v>#NAME?</v>
      </c>
      <c r="K534" s="380">
        <f>'2 set'!K238</f>
        <v>0</v>
      </c>
      <c r="L534" s="380" t="str">
        <f>'2 set'!L238</f>
        <v/>
      </c>
      <c r="M534" s="380" t="str">
        <f>'2 set'!M238</f>
        <v/>
      </c>
      <c r="N534" s="380" t="str">
        <f>'2 set'!N238</f>
        <v/>
      </c>
      <c r="O534" s="380" t="str">
        <f>'2 set'!O238</f>
        <v/>
      </c>
      <c r="P534" s="380">
        <f ca="1">'2 set'!P238</f>
        <v>1</v>
      </c>
      <c r="Q534" s="380">
        <f ca="1">'2 set'!Q238</f>
        <v>1</v>
      </c>
    </row>
    <row r="535" spans="3:17" x14ac:dyDescent="0.25">
      <c r="C535" s="380">
        <f t="shared" si="699"/>
        <v>0</v>
      </c>
      <c r="I535" s="409" t="e">
        <f t="shared" ca="1" si="700"/>
        <v>#NAME?</v>
      </c>
      <c r="K535" s="380">
        <f>'2 set'!K239</f>
        <v>0</v>
      </c>
      <c r="L535" s="380" t="str">
        <f>'2 set'!L239</f>
        <v/>
      </c>
      <c r="M535" s="380" t="str">
        <f>'2 set'!M239</f>
        <v/>
      </c>
      <c r="N535" s="380" t="str">
        <f>'2 set'!N239</f>
        <v/>
      </c>
      <c r="O535" s="380" t="str">
        <f>'2 set'!O239</f>
        <v/>
      </c>
      <c r="P535" s="380">
        <f ca="1">'2 set'!P239</f>
        <v>1</v>
      </c>
      <c r="Q535" s="380">
        <f ca="1">'2 set'!Q239</f>
        <v>1</v>
      </c>
    </row>
    <row r="536" spans="3:17" x14ac:dyDescent="0.25">
      <c r="C536" s="380">
        <f t="shared" si="699"/>
        <v>0</v>
      </c>
      <c r="I536" s="409" t="e">
        <f t="shared" ca="1" si="700"/>
        <v>#NAME?</v>
      </c>
      <c r="K536" s="380">
        <f>'2 set'!K240</f>
        <v>0</v>
      </c>
      <c r="L536" s="380" t="str">
        <f>'2 set'!L240</f>
        <v/>
      </c>
      <c r="M536" s="380" t="str">
        <f>'2 set'!M240</f>
        <v/>
      </c>
      <c r="N536" s="380" t="str">
        <f>'2 set'!N240</f>
        <v/>
      </c>
      <c r="O536" s="380" t="str">
        <f>'2 set'!O240</f>
        <v/>
      </c>
      <c r="P536" s="380">
        <f ca="1">'2 set'!P240</f>
        <v>1</v>
      </c>
      <c r="Q536" s="380">
        <f ca="1">'2 set'!Q240</f>
        <v>1</v>
      </c>
    </row>
    <row r="537" spans="3:17" x14ac:dyDescent="0.25">
      <c r="C537" s="380">
        <f t="shared" si="699"/>
        <v>0</v>
      </c>
      <c r="I537" s="409" t="e">
        <f t="shared" ca="1" si="700"/>
        <v>#NAME?</v>
      </c>
      <c r="K537" s="380">
        <f>'2 set'!K241</f>
        <v>0</v>
      </c>
      <c r="L537" s="380" t="str">
        <f>'2 set'!L241</f>
        <v/>
      </c>
      <c r="M537" s="380" t="str">
        <f>'2 set'!M241</f>
        <v/>
      </c>
      <c r="N537" s="380" t="str">
        <f>'2 set'!N241</f>
        <v/>
      </c>
      <c r="O537" s="380" t="str">
        <f>'2 set'!O241</f>
        <v/>
      </c>
      <c r="P537" s="380">
        <f ca="1">'2 set'!P241</f>
        <v>1</v>
      </c>
      <c r="Q537" s="380">
        <f ca="1">'2 set'!Q241</f>
        <v>1</v>
      </c>
    </row>
    <row r="538" spans="3:17" x14ac:dyDescent="0.25">
      <c r="C538" s="380">
        <f t="shared" si="699"/>
        <v>0</v>
      </c>
      <c r="I538" s="409" t="e">
        <f t="shared" ca="1" si="700"/>
        <v>#NAME?</v>
      </c>
      <c r="K538" s="380">
        <f>'2 set'!K242</f>
        <v>0</v>
      </c>
      <c r="L538" s="380" t="str">
        <f>'2 set'!L242</f>
        <v/>
      </c>
      <c r="M538" s="380" t="str">
        <f>'2 set'!M242</f>
        <v/>
      </c>
      <c r="N538" s="380" t="str">
        <f>'2 set'!N242</f>
        <v/>
      </c>
      <c r="O538" s="380" t="str">
        <f>'2 set'!O242</f>
        <v/>
      </c>
      <c r="P538" s="380">
        <f ca="1">'2 set'!P242</f>
        <v>1</v>
      </c>
      <c r="Q538" s="380">
        <f ca="1">'2 set'!Q242</f>
        <v>1</v>
      </c>
    </row>
    <row r="539" spans="3:17" x14ac:dyDescent="0.25">
      <c r="C539" s="380">
        <f t="shared" si="699"/>
        <v>0</v>
      </c>
      <c r="I539" s="409" t="e">
        <f t="shared" ca="1" si="700"/>
        <v>#NAME?</v>
      </c>
      <c r="K539" s="380">
        <f>'2 set'!K243</f>
        <v>0</v>
      </c>
      <c r="L539" s="380" t="str">
        <f>'2 set'!L243</f>
        <v/>
      </c>
      <c r="M539" s="380" t="str">
        <f>'2 set'!M243</f>
        <v/>
      </c>
      <c r="N539" s="380" t="str">
        <f>'2 set'!N243</f>
        <v/>
      </c>
      <c r="O539" s="380" t="str">
        <f>'2 set'!O243</f>
        <v/>
      </c>
      <c r="P539" s="380">
        <f ca="1">'2 set'!P243</f>
        <v>1</v>
      </c>
      <c r="Q539" s="380">
        <f ca="1">'2 set'!Q243</f>
        <v>1</v>
      </c>
    </row>
    <row r="540" spans="3:17" x14ac:dyDescent="0.25">
      <c r="C540" s="380">
        <f t="shared" si="699"/>
        <v>0</v>
      </c>
      <c r="I540" s="409" t="e">
        <f t="shared" ca="1" si="700"/>
        <v>#NAME?</v>
      </c>
      <c r="K540" s="380">
        <f>'2 set'!K244</f>
        <v>0</v>
      </c>
      <c r="L540" s="380" t="str">
        <f>'2 set'!L244</f>
        <v/>
      </c>
      <c r="M540" s="380" t="str">
        <f>'2 set'!M244</f>
        <v/>
      </c>
      <c r="N540" s="380" t="str">
        <f>'2 set'!N244</f>
        <v/>
      </c>
      <c r="O540" s="380" t="str">
        <f>'2 set'!O244</f>
        <v/>
      </c>
      <c r="P540" s="380">
        <f ca="1">'2 set'!P244</f>
        <v>1</v>
      </c>
      <c r="Q540" s="380">
        <f ca="1">'2 set'!Q244</f>
        <v>1</v>
      </c>
    </row>
    <row r="541" spans="3:17" x14ac:dyDescent="0.25">
      <c r="C541" s="380">
        <f t="shared" si="699"/>
        <v>0</v>
      </c>
      <c r="I541" s="409" t="e">
        <f t="shared" ca="1" si="700"/>
        <v>#NAME?</v>
      </c>
      <c r="K541" s="380">
        <f>'2 set'!K245</f>
        <v>0</v>
      </c>
      <c r="L541" s="380" t="str">
        <f>'2 set'!L245</f>
        <v/>
      </c>
      <c r="M541" s="380" t="str">
        <f>'2 set'!M245</f>
        <v/>
      </c>
      <c r="N541" s="380" t="str">
        <f>'2 set'!N245</f>
        <v/>
      </c>
      <c r="O541" s="380" t="str">
        <f>'2 set'!O245</f>
        <v/>
      </c>
      <c r="P541" s="380">
        <f ca="1">'2 set'!P245</f>
        <v>1</v>
      </c>
      <c r="Q541" s="380">
        <f ca="1">'2 set'!Q245</f>
        <v>1</v>
      </c>
    </row>
    <row r="542" spans="3:17" x14ac:dyDescent="0.25">
      <c r="C542" s="380">
        <f t="shared" si="699"/>
        <v>0</v>
      </c>
      <c r="I542" s="409" t="e">
        <f t="shared" ca="1" si="700"/>
        <v>#NAME?</v>
      </c>
      <c r="K542" s="380">
        <f>'2 set'!K246</f>
        <v>0</v>
      </c>
      <c r="L542" s="380" t="str">
        <f>'2 set'!L246</f>
        <v/>
      </c>
      <c r="M542" s="380" t="str">
        <f>'2 set'!M246</f>
        <v/>
      </c>
      <c r="N542" s="380" t="str">
        <f>'2 set'!N246</f>
        <v/>
      </c>
      <c r="O542" s="380" t="str">
        <f>'2 set'!O246</f>
        <v/>
      </c>
      <c r="P542" s="380">
        <f ca="1">'2 set'!P246</f>
        <v>1</v>
      </c>
      <c r="Q542" s="380">
        <f ca="1">'2 set'!Q246</f>
        <v>1</v>
      </c>
    </row>
    <row r="543" spans="3:17" x14ac:dyDescent="0.25">
      <c r="C543" s="380">
        <f t="shared" si="699"/>
        <v>0</v>
      </c>
      <c r="I543" s="409" t="e">
        <f t="shared" ca="1" si="700"/>
        <v>#NAME?</v>
      </c>
      <c r="K543" s="380">
        <f>'2 set'!K247</f>
        <v>0</v>
      </c>
      <c r="L543" s="380" t="str">
        <f>'2 set'!L247</f>
        <v/>
      </c>
      <c r="M543" s="380" t="str">
        <f>'2 set'!M247</f>
        <v/>
      </c>
      <c r="N543" s="380" t="str">
        <f>'2 set'!N247</f>
        <v/>
      </c>
      <c r="O543" s="380" t="str">
        <f>'2 set'!O247</f>
        <v/>
      </c>
      <c r="P543" s="380">
        <f ca="1">'2 set'!P247</f>
        <v>1</v>
      </c>
      <c r="Q543" s="380">
        <f ca="1">'2 set'!Q247</f>
        <v>1</v>
      </c>
    </row>
    <row r="544" spans="3:17" x14ac:dyDescent="0.25">
      <c r="C544" s="380">
        <f t="shared" si="699"/>
        <v>0</v>
      </c>
      <c r="I544" s="409" t="e">
        <f t="shared" ca="1" si="700"/>
        <v>#NAME?</v>
      </c>
      <c r="K544" s="380">
        <f>'2 set'!K248</f>
        <v>0</v>
      </c>
      <c r="L544" s="380" t="str">
        <f>'2 set'!L248</f>
        <v/>
      </c>
      <c r="M544" s="380" t="str">
        <f>'2 set'!M248</f>
        <v/>
      </c>
      <c r="N544" s="380" t="str">
        <f>'2 set'!N248</f>
        <v/>
      </c>
      <c r="O544" s="380" t="str">
        <f>'2 set'!O248</f>
        <v/>
      </c>
      <c r="P544" s="380">
        <f ca="1">'2 set'!P248</f>
        <v>1</v>
      </c>
      <c r="Q544" s="380">
        <f ca="1">'2 set'!Q248</f>
        <v>1</v>
      </c>
    </row>
    <row r="545" spans="3:17" x14ac:dyDescent="0.25">
      <c r="C545" s="380">
        <f t="shared" si="699"/>
        <v>0</v>
      </c>
      <c r="I545" s="409" t="e">
        <f t="shared" ca="1" si="700"/>
        <v>#NAME?</v>
      </c>
      <c r="K545" s="380">
        <f>'2 set'!K249</f>
        <v>0</v>
      </c>
      <c r="L545" s="380" t="str">
        <f>'2 set'!L249</f>
        <v/>
      </c>
      <c r="M545" s="380" t="str">
        <f>'2 set'!M249</f>
        <v/>
      </c>
      <c r="N545" s="380" t="str">
        <f>'2 set'!N249</f>
        <v/>
      </c>
      <c r="O545" s="380" t="str">
        <f>'2 set'!O249</f>
        <v/>
      </c>
      <c r="P545" s="380">
        <f ca="1">'2 set'!P249</f>
        <v>1</v>
      </c>
      <c r="Q545" s="380">
        <f ca="1">'2 set'!Q249</f>
        <v>1</v>
      </c>
    </row>
    <row r="546" spans="3:17" x14ac:dyDescent="0.25">
      <c r="C546" s="380">
        <f t="shared" si="699"/>
        <v>0</v>
      </c>
      <c r="I546" s="409" t="e">
        <f t="shared" ca="1" si="700"/>
        <v>#NAME?</v>
      </c>
      <c r="K546" s="380">
        <f>'2 set'!K250</f>
        <v>0</v>
      </c>
      <c r="L546" s="380" t="str">
        <f>'2 set'!L250</f>
        <v/>
      </c>
      <c r="M546" s="380" t="str">
        <f>'2 set'!M250</f>
        <v/>
      </c>
      <c r="N546" s="380" t="str">
        <f>'2 set'!N250</f>
        <v/>
      </c>
      <c r="O546" s="380" t="str">
        <f>'2 set'!O250</f>
        <v/>
      </c>
      <c r="P546" s="380">
        <f ca="1">'2 set'!P250</f>
        <v>1</v>
      </c>
      <c r="Q546" s="380">
        <f ca="1">'2 set'!Q250</f>
        <v>1</v>
      </c>
    </row>
    <row r="547" spans="3:17" x14ac:dyDescent="0.25">
      <c r="C547" s="380">
        <f t="shared" si="699"/>
        <v>0</v>
      </c>
      <c r="I547" s="409" t="e">
        <f t="shared" ca="1" si="700"/>
        <v>#NAME?</v>
      </c>
      <c r="K547" s="380">
        <f>'2 set'!K251</f>
        <v>0</v>
      </c>
      <c r="L547" s="380" t="str">
        <f>'2 set'!L251</f>
        <v/>
      </c>
      <c r="M547" s="380" t="str">
        <f>'2 set'!M251</f>
        <v/>
      </c>
      <c r="N547" s="380" t="str">
        <f>'2 set'!N251</f>
        <v/>
      </c>
      <c r="O547" s="380" t="str">
        <f>'2 set'!O251</f>
        <v/>
      </c>
      <c r="P547" s="380">
        <f ca="1">'2 set'!P251</f>
        <v>1</v>
      </c>
      <c r="Q547" s="380">
        <f ca="1">'2 set'!Q251</f>
        <v>1</v>
      </c>
    </row>
    <row r="548" spans="3:17" x14ac:dyDescent="0.25">
      <c r="C548" s="380">
        <f t="shared" si="699"/>
        <v>0</v>
      </c>
      <c r="I548" s="409" t="e">
        <f t="shared" ca="1" si="700"/>
        <v>#NAME?</v>
      </c>
      <c r="K548" s="380">
        <f>'2 set'!K252</f>
        <v>0</v>
      </c>
      <c r="L548" s="380" t="str">
        <f>'2 set'!L252</f>
        <v/>
      </c>
      <c r="M548" s="380" t="str">
        <f>'2 set'!M252</f>
        <v/>
      </c>
      <c r="N548" s="380" t="str">
        <f>'2 set'!N252</f>
        <v/>
      </c>
      <c r="O548" s="380" t="str">
        <f>'2 set'!O252</f>
        <v/>
      </c>
      <c r="P548" s="380">
        <f ca="1">'2 set'!P252</f>
        <v>1</v>
      </c>
      <c r="Q548" s="380">
        <f ca="1">'2 set'!Q252</f>
        <v>1</v>
      </c>
    </row>
    <row r="549" spans="3:17" x14ac:dyDescent="0.25">
      <c r="C549" s="380">
        <f t="shared" si="699"/>
        <v>0</v>
      </c>
      <c r="I549" s="409" t="e">
        <f t="shared" ca="1" si="700"/>
        <v>#NAME?</v>
      </c>
      <c r="K549" s="380">
        <f>'2 set'!K253</f>
        <v>0</v>
      </c>
      <c r="L549" s="380" t="str">
        <f>'2 set'!L253</f>
        <v/>
      </c>
      <c r="M549" s="380" t="str">
        <f>'2 set'!M253</f>
        <v/>
      </c>
      <c r="N549" s="380" t="str">
        <f>'2 set'!N253</f>
        <v/>
      </c>
      <c r="O549" s="380" t="str">
        <f>'2 set'!O253</f>
        <v/>
      </c>
      <c r="P549" s="380">
        <f ca="1">'2 set'!P253</f>
        <v>1</v>
      </c>
      <c r="Q549" s="380">
        <f ca="1">'2 set'!Q253</f>
        <v>1</v>
      </c>
    </row>
    <row r="550" spans="3:17" x14ac:dyDescent="0.25">
      <c r="C550" s="380">
        <f t="shared" si="699"/>
        <v>0</v>
      </c>
      <c r="I550" s="409" t="e">
        <f t="shared" ca="1" si="700"/>
        <v>#NAME?</v>
      </c>
      <c r="K550" s="380">
        <f>'2 set'!K254</f>
        <v>0</v>
      </c>
      <c r="L550" s="380" t="str">
        <f>'2 set'!L254</f>
        <v/>
      </c>
      <c r="M550" s="380" t="str">
        <f>'2 set'!M254</f>
        <v/>
      </c>
      <c r="N550" s="380" t="str">
        <f>'2 set'!N254</f>
        <v/>
      </c>
      <c r="O550" s="380" t="str">
        <f>'2 set'!O254</f>
        <v/>
      </c>
      <c r="P550" s="380">
        <f ca="1">'2 set'!P254</f>
        <v>1</v>
      </c>
      <c r="Q550" s="380">
        <f ca="1">'2 set'!Q254</f>
        <v>1</v>
      </c>
    </row>
    <row r="551" spans="3:17" x14ac:dyDescent="0.25">
      <c r="C551" s="380">
        <f t="shared" si="699"/>
        <v>0</v>
      </c>
      <c r="I551" s="409" t="e">
        <f t="shared" ca="1" si="700"/>
        <v>#NAME?</v>
      </c>
      <c r="K551" s="380">
        <f>'2 set'!K255</f>
        <v>0</v>
      </c>
      <c r="L551" s="380" t="str">
        <f>'2 set'!L255</f>
        <v/>
      </c>
      <c r="M551" s="380" t="str">
        <f>'2 set'!M255</f>
        <v/>
      </c>
      <c r="N551" s="380" t="str">
        <f>'2 set'!N255</f>
        <v/>
      </c>
      <c r="O551" s="380" t="str">
        <f>'2 set'!O255</f>
        <v/>
      </c>
      <c r="P551" s="380">
        <f ca="1">'2 set'!P255</f>
        <v>1</v>
      </c>
      <c r="Q551" s="380">
        <f ca="1">'2 set'!Q255</f>
        <v>1</v>
      </c>
    </row>
    <row r="552" spans="3:17" x14ac:dyDescent="0.25">
      <c r="C552" s="380">
        <f t="shared" si="699"/>
        <v>0</v>
      </c>
      <c r="I552" s="409" t="e">
        <f t="shared" ca="1" si="700"/>
        <v>#NAME?</v>
      </c>
      <c r="K552" s="380">
        <f>'2 set'!K256</f>
        <v>0</v>
      </c>
      <c r="L552" s="380" t="str">
        <f>'2 set'!L256</f>
        <v/>
      </c>
      <c r="M552" s="380" t="str">
        <f>'2 set'!M256</f>
        <v/>
      </c>
      <c r="N552" s="380" t="str">
        <f>'2 set'!N256</f>
        <v/>
      </c>
      <c r="O552" s="380" t="str">
        <f>'2 set'!O256</f>
        <v/>
      </c>
      <c r="P552" s="380">
        <f ca="1">'2 set'!P256</f>
        <v>1</v>
      </c>
      <c r="Q552" s="380">
        <f ca="1">'2 set'!Q256</f>
        <v>1</v>
      </c>
    </row>
    <row r="553" spans="3:17" x14ac:dyDescent="0.25">
      <c r="C553" s="380">
        <f t="shared" si="699"/>
        <v>0</v>
      </c>
      <c r="I553" s="409" t="e">
        <f t="shared" ca="1" si="700"/>
        <v>#NAME?</v>
      </c>
      <c r="K553" s="380">
        <f>'2 set'!K257</f>
        <v>0</v>
      </c>
      <c r="L553" s="380" t="str">
        <f>'2 set'!L257</f>
        <v/>
      </c>
      <c r="M553" s="380" t="str">
        <f>'2 set'!M257</f>
        <v/>
      </c>
      <c r="N553" s="380" t="str">
        <f>'2 set'!N257</f>
        <v/>
      </c>
      <c r="O553" s="380" t="str">
        <f>'2 set'!O257</f>
        <v/>
      </c>
      <c r="P553" s="380">
        <f ca="1">'2 set'!P257</f>
        <v>1</v>
      </c>
      <c r="Q553" s="380">
        <f ca="1">'2 set'!Q257</f>
        <v>1</v>
      </c>
    </row>
    <row r="554" spans="3:17" x14ac:dyDescent="0.25">
      <c r="C554" s="380">
        <f t="shared" si="699"/>
        <v>0</v>
      </c>
      <c r="I554" s="409" t="e">
        <f t="shared" ca="1" si="700"/>
        <v>#NAME?</v>
      </c>
      <c r="K554" s="380">
        <f>'2 set'!K258</f>
        <v>0</v>
      </c>
      <c r="L554" s="380" t="str">
        <f>'2 set'!L258</f>
        <v/>
      </c>
      <c r="M554" s="380" t="str">
        <f>'2 set'!M258</f>
        <v/>
      </c>
      <c r="N554" s="380" t="str">
        <f>'2 set'!N258</f>
        <v/>
      </c>
      <c r="O554" s="380" t="str">
        <f>'2 set'!O258</f>
        <v/>
      </c>
      <c r="P554" s="380">
        <f ca="1">'2 set'!P258</f>
        <v>1</v>
      </c>
      <c r="Q554" s="380">
        <f ca="1">'2 set'!Q258</f>
        <v>1</v>
      </c>
    </row>
    <row r="555" spans="3:17" x14ac:dyDescent="0.25">
      <c r="C555" s="380">
        <f t="shared" si="699"/>
        <v>0</v>
      </c>
      <c r="I555" s="409" t="e">
        <f t="shared" ca="1" si="700"/>
        <v>#NAME?</v>
      </c>
      <c r="K555" s="380">
        <f>'2 set'!K259</f>
        <v>0</v>
      </c>
      <c r="L555" s="380" t="str">
        <f>'2 set'!L259</f>
        <v/>
      </c>
      <c r="M555" s="380" t="str">
        <f>'2 set'!M259</f>
        <v/>
      </c>
      <c r="N555" s="380" t="str">
        <f>'2 set'!N259</f>
        <v/>
      </c>
      <c r="O555" s="380" t="str">
        <f>'2 set'!O259</f>
        <v/>
      </c>
      <c r="P555" s="380">
        <f ca="1">'2 set'!P259</f>
        <v>1</v>
      </c>
      <c r="Q555" s="380">
        <f ca="1">'2 set'!Q259</f>
        <v>1</v>
      </c>
    </row>
    <row r="556" spans="3:17" x14ac:dyDescent="0.25">
      <c r="C556" s="380">
        <f t="shared" si="699"/>
        <v>0</v>
      </c>
      <c r="I556" s="409" t="e">
        <f t="shared" ca="1" si="700"/>
        <v>#NAME?</v>
      </c>
      <c r="K556" s="380">
        <f>'2 set'!K260</f>
        <v>0</v>
      </c>
      <c r="L556" s="380" t="str">
        <f>'2 set'!L260</f>
        <v/>
      </c>
      <c r="M556" s="380" t="str">
        <f>'2 set'!M260</f>
        <v/>
      </c>
      <c r="N556" s="380" t="str">
        <f>'2 set'!N260</f>
        <v/>
      </c>
      <c r="O556" s="380" t="str">
        <f>'2 set'!O260</f>
        <v/>
      </c>
      <c r="P556" s="380">
        <f ca="1">'2 set'!P260</f>
        <v>1</v>
      </c>
      <c r="Q556" s="380">
        <f ca="1">'2 set'!Q260</f>
        <v>1</v>
      </c>
    </row>
    <row r="557" spans="3:17" x14ac:dyDescent="0.25">
      <c r="C557" s="380">
        <f t="shared" ref="C557:C620" si="701">IFERROR(_xlfn.NUMBERVALUE(L1757),L1757)</f>
        <v>0</v>
      </c>
      <c r="I557" s="409" t="e">
        <f t="shared" ref="I557:I620" ca="1" si="702">IF(OR($A$4=C1757,$A$5=C1757,$A$6=C1757,$A$7=C1757,$A$8=C1757,$A$9=C1757,$A$10=C1757,$A$11=C1757,$A$12=C1757,$A$13=C1757,$A$14=C1757,$A$15=C1757,$A$16=C1757,$A$17=C1757,$A$18=C1757),1,2)</f>
        <v>#NAME?</v>
      </c>
      <c r="K557" s="380">
        <f>'2 set'!K261</f>
        <v>0</v>
      </c>
      <c r="L557" s="380" t="str">
        <f>'2 set'!L261</f>
        <v/>
      </c>
      <c r="M557" s="380" t="str">
        <f>'2 set'!M261</f>
        <v/>
      </c>
      <c r="N557" s="380" t="str">
        <f>'2 set'!N261</f>
        <v/>
      </c>
      <c r="O557" s="380" t="str">
        <f>'2 set'!O261</f>
        <v/>
      </c>
      <c r="P557" s="380">
        <f ca="1">'2 set'!P261</f>
        <v>1</v>
      </c>
      <c r="Q557" s="380">
        <f ca="1">'2 set'!Q261</f>
        <v>1</v>
      </c>
    </row>
    <row r="558" spans="3:17" x14ac:dyDescent="0.25">
      <c r="C558" s="380">
        <f t="shared" si="701"/>
        <v>0</v>
      </c>
      <c r="I558" s="409" t="e">
        <f t="shared" ca="1" si="702"/>
        <v>#NAME?</v>
      </c>
      <c r="K558" s="380">
        <f>'2 set'!K262</f>
        <v>0</v>
      </c>
      <c r="L558" s="380" t="str">
        <f>'2 set'!L262</f>
        <v/>
      </c>
      <c r="M558" s="380" t="str">
        <f>'2 set'!M262</f>
        <v/>
      </c>
      <c r="N558" s="380" t="str">
        <f>'2 set'!N262</f>
        <v/>
      </c>
      <c r="O558" s="380" t="str">
        <f>'2 set'!O262</f>
        <v/>
      </c>
      <c r="P558" s="380">
        <f ca="1">'2 set'!P262</f>
        <v>1</v>
      </c>
      <c r="Q558" s="380">
        <f ca="1">'2 set'!Q262</f>
        <v>1</v>
      </c>
    </row>
    <row r="559" spans="3:17" x14ac:dyDescent="0.25">
      <c r="C559" s="380">
        <f t="shared" si="701"/>
        <v>0</v>
      </c>
      <c r="I559" s="409" t="e">
        <f t="shared" ca="1" si="702"/>
        <v>#NAME?</v>
      </c>
      <c r="K559" s="380">
        <f>'2 set'!K263</f>
        <v>0</v>
      </c>
      <c r="L559" s="380" t="str">
        <f>'2 set'!L263</f>
        <v/>
      </c>
      <c r="M559" s="380" t="str">
        <f>'2 set'!M263</f>
        <v/>
      </c>
      <c r="N559" s="380" t="str">
        <f>'2 set'!N263</f>
        <v/>
      </c>
      <c r="O559" s="380" t="str">
        <f>'2 set'!O263</f>
        <v/>
      </c>
      <c r="P559" s="380">
        <f ca="1">'2 set'!P263</f>
        <v>1</v>
      </c>
      <c r="Q559" s="380">
        <f ca="1">'2 set'!Q263</f>
        <v>1</v>
      </c>
    </row>
    <row r="560" spans="3:17" x14ac:dyDescent="0.25">
      <c r="C560" s="380">
        <f t="shared" si="701"/>
        <v>0</v>
      </c>
      <c r="I560" s="409" t="e">
        <f t="shared" ca="1" si="702"/>
        <v>#NAME?</v>
      </c>
      <c r="K560" s="380">
        <f>'2 set'!K264</f>
        <v>0</v>
      </c>
      <c r="L560" s="380" t="str">
        <f>'2 set'!L264</f>
        <v/>
      </c>
      <c r="M560" s="380" t="str">
        <f>'2 set'!M264</f>
        <v/>
      </c>
      <c r="N560" s="380" t="str">
        <f>'2 set'!N264</f>
        <v/>
      </c>
      <c r="O560" s="380" t="str">
        <f>'2 set'!O264</f>
        <v/>
      </c>
      <c r="P560" s="380">
        <f ca="1">'2 set'!P264</f>
        <v>1</v>
      </c>
      <c r="Q560" s="380">
        <f ca="1">'2 set'!Q264</f>
        <v>1</v>
      </c>
    </row>
    <row r="561" spans="3:17" x14ac:dyDescent="0.25">
      <c r="C561" s="380">
        <f t="shared" si="701"/>
        <v>0</v>
      </c>
      <c r="I561" s="409" t="e">
        <f t="shared" ca="1" si="702"/>
        <v>#NAME?</v>
      </c>
      <c r="K561" s="380">
        <f>'2 set'!K265</f>
        <v>0</v>
      </c>
      <c r="L561" s="380" t="str">
        <f>'2 set'!L265</f>
        <v/>
      </c>
      <c r="M561" s="380" t="str">
        <f>'2 set'!M265</f>
        <v/>
      </c>
      <c r="N561" s="380" t="str">
        <f>'2 set'!N265</f>
        <v/>
      </c>
      <c r="O561" s="380" t="str">
        <f>'2 set'!O265</f>
        <v/>
      </c>
      <c r="P561" s="380">
        <f ca="1">'2 set'!P265</f>
        <v>1</v>
      </c>
      <c r="Q561" s="380">
        <f ca="1">'2 set'!Q265</f>
        <v>1</v>
      </c>
    </row>
    <row r="562" spans="3:17" x14ac:dyDescent="0.25">
      <c r="C562" s="380">
        <f t="shared" si="701"/>
        <v>0</v>
      </c>
      <c r="I562" s="409" t="e">
        <f t="shared" ca="1" si="702"/>
        <v>#NAME?</v>
      </c>
      <c r="K562" s="380">
        <f>'2 set'!K266</f>
        <v>0</v>
      </c>
      <c r="L562" s="380" t="str">
        <f>'2 set'!L266</f>
        <v/>
      </c>
      <c r="M562" s="380" t="str">
        <f>'2 set'!M266</f>
        <v/>
      </c>
      <c r="N562" s="380" t="str">
        <f>'2 set'!N266</f>
        <v/>
      </c>
      <c r="O562" s="380" t="str">
        <f>'2 set'!O266</f>
        <v/>
      </c>
      <c r="P562" s="380">
        <f ca="1">'2 set'!P266</f>
        <v>1</v>
      </c>
      <c r="Q562" s="380">
        <f ca="1">'2 set'!Q266</f>
        <v>1</v>
      </c>
    </row>
    <row r="563" spans="3:17" x14ac:dyDescent="0.25">
      <c r="C563" s="380">
        <f t="shared" si="701"/>
        <v>0</v>
      </c>
      <c r="I563" s="409" t="e">
        <f t="shared" ca="1" si="702"/>
        <v>#NAME?</v>
      </c>
      <c r="K563" s="380">
        <f>'2 set'!K267</f>
        <v>0</v>
      </c>
      <c r="L563" s="380" t="str">
        <f>'2 set'!L267</f>
        <v/>
      </c>
      <c r="M563" s="380" t="str">
        <f>'2 set'!M267</f>
        <v/>
      </c>
      <c r="N563" s="380" t="str">
        <f>'2 set'!N267</f>
        <v/>
      </c>
      <c r="O563" s="380" t="str">
        <f>'2 set'!O267</f>
        <v/>
      </c>
      <c r="P563" s="380">
        <f ca="1">'2 set'!P267</f>
        <v>1</v>
      </c>
      <c r="Q563" s="380">
        <f ca="1">'2 set'!Q267</f>
        <v>1</v>
      </c>
    </row>
    <row r="564" spans="3:17" x14ac:dyDescent="0.25">
      <c r="C564" s="380">
        <f t="shared" si="701"/>
        <v>0</v>
      </c>
      <c r="I564" s="409" t="e">
        <f t="shared" ca="1" si="702"/>
        <v>#NAME?</v>
      </c>
      <c r="K564" s="380">
        <f>'2 set'!K268</f>
        <v>0</v>
      </c>
      <c r="L564" s="380" t="str">
        <f>'2 set'!L268</f>
        <v/>
      </c>
      <c r="M564" s="380" t="str">
        <f>'2 set'!M268</f>
        <v/>
      </c>
      <c r="N564" s="380" t="str">
        <f>'2 set'!N268</f>
        <v/>
      </c>
      <c r="O564" s="380" t="str">
        <f>'2 set'!O268</f>
        <v/>
      </c>
      <c r="P564" s="380">
        <f ca="1">'2 set'!P268</f>
        <v>1</v>
      </c>
      <c r="Q564" s="380">
        <f ca="1">'2 set'!Q268</f>
        <v>1</v>
      </c>
    </row>
    <row r="565" spans="3:17" x14ac:dyDescent="0.25">
      <c r="C565" s="380">
        <f t="shared" si="701"/>
        <v>0</v>
      </c>
      <c r="I565" s="409" t="e">
        <f t="shared" ca="1" si="702"/>
        <v>#NAME?</v>
      </c>
      <c r="K565" s="380">
        <f>'2 set'!K269</f>
        <v>0</v>
      </c>
      <c r="L565" s="380" t="str">
        <f>'2 set'!L269</f>
        <v/>
      </c>
      <c r="M565" s="380" t="str">
        <f>'2 set'!M269</f>
        <v/>
      </c>
      <c r="N565" s="380" t="str">
        <f>'2 set'!N269</f>
        <v/>
      </c>
      <c r="O565" s="380" t="str">
        <f>'2 set'!O269</f>
        <v/>
      </c>
      <c r="P565" s="380">
        <f ca="1">'2 set'!P269</f>
        <v>1</v>
      </c>
      <c r="Q565" s="380">
        <f ca="1">'2 set'!Q269</f>
        <v>1</v>
      </c>
    </row>
    <row r="566" spans="3:17" x14ac:dyDescent="0.25">
      <c r="C566" s="380">
        <f t="shared" si="701"/>
        <v>0</v>
      </c>
      <c r="I566" s="409" t="e">
        <f t="shared" ca="1" si="702"/>
        <v>#NAME?</v>
      </c>
      <c r="K566" s="380">
        <f>'2 set'!K270</f>
        <v>0</v>
      </c>
      <c r="L566" s="380" t="str">
        <f>'2 set'!L270</f>
        <v/>
      </c>
      <c r="M566" s="380" t="str">
        <f>'2 set'!M270</f>
        <v/>
      </c>
      <c r="N566" s="380" t="str">
        <f>'2 set'!N270</f>
        <v/>
      </c>
      <c r="O566" s="380" t="str">
        <f>'2 set'!O270</f>
        <v/>
      </c>
      <c r="P566" s="380">
        <f ca="1">'2 set'!P270</f>
        <v>1</v>
      </c>
      <c r="Q566" s="380">
        <f ca="1">'2 set'!Q270</f>
        <v>1</v>
      </c>
    </row>
    <row r="567" spans="3:17" x14ac:dyDescent="0.25">
      <c r="C567" s="380">
        <f t="shared" si="701"/>
        <v>0</v>
      </c>
      <c r="I567" s="409" t="e">
        <f t="shared" ca="1" si="702"/>
        <v>#NAME?</v>
      </c>
      <c r="K567" s="380">
        <f>'2 set'!K271</f>
        <v>0</v>
      </c>
      <c r="L567" s="380" t="str">
        <f>'2 set'!L271</f>
        <v/>
      </c>
      <c r="M567" s="380" t="str">
        <f>'2 set'!M271</f>
        <v/>
      </c>
      <c r="N567" s="380" t="str">
        <f>'2 set'!N271</f>
        <v/>
      </c>
      <c r="O567" s="380" t="str">
        <f>'2 set'!O271</f>
        <v/>
      </c>
      <c r="P567" s="380">
        <f ca="1">'2 set'!P271</f>
        <v>1</v>
      </c>
      <c r="Q567" s="380">
        <f ca="1">'2 set'!Q271</f>
        <v>1</v>
      </c>
    </row>
    <row r="568" spans="3:17" x14ac:dyDescent="0.25">
      <c r="C568" s="380">
        <f t="shared" si="701"/>
        <v>0</v>
      </c>
      <c r="I568" s="409" t="e">
        <f t="shared" ca="1" si="702"/>
        <v>#NAME?</v>
      </c>
      <c r="K568" s="380">
        <f>'2 set'!K272</f>
        <v>0</v>
      </c>
      <c r="L568" s="380" t="str">
        <f>'2 set'!L272</f>
        <v/>
      </c>
      <c r="M568" s="380" t="str">
        <f>'2 set'!M272</f>
        <v/>
      </c>
      <c r="N568" s="380" t="str">
        <f>'2 set'!N272</f>
        <v/>
      </c>
      <c r="O568" s="380" t="str">
        <f>'2 set'!O272</f>
        <v/>
      </c>
      <c r="P568" s="380">
        <f ca="1">'2 set'!P272</f>
        <v>1</v>
      </c>
      <c r="Q568" s="380">
        <f ca="1">'2 set'!Q272</f>
        <v>1</v>
      </c>
    </row>
    <row r="569" spans="3:17" x14ac:dyDescent="0.25">
      <c r="C569" s="380">
        <f t="shared" si="701"/>
        <v>0</v>
      </c>
      <c r="I569" s="409" t="e">
        <f t="shared" ca="1" si="702"/>
        <v>#NAME?</v>
      </c>
      <c r="K569" s="380">
        <f>'2 set'!K273</f>
        <v>0</v>
      </c>
      <c r="L569" s="380" t="str">
        <f>'2 set'!L273</f>
        <v/>
      </c>
      <c r="M569" s="380" t="str">
        <f>'2 set'!M273</f>
        <v/>
      </c>
      <c r="N569" s="380" t="str">
        <f>'2 set'!N273</f>
        <v/>
      </c>
      <c r="O569" s="380" t="str">
        <f>'2 set'!O273</f>
        <v/>
      </c>
      <c r="P569" s="380">
        <f ca="1">'2 set'!P273</f>
        <v>1</v>
      </c>
      <c r="Q569" s="380">
        <f ca="1">'2 set'!Q273</f>
        <v>1</v>
      </c>
    </row>
    <row r="570" spans="3:17" x14ac:dyDescent="0.25">
      <c r="C570" s="380">
        <f t="shared" si="701"/>
        <v>0</v>
      </c>
      <c r="I570" s="409" t="e">
        <f t="shared" ca="1" si="702"/>
        <v>#NAME?</v>
      </c>
      <c r="K570" s="380">
        <f>'2 set'!K274</f>
        <v>0</v>
      </c>
      <c r="L570" s="380" t="str">
        <f>'2 set'!L274</f>
        <v/>
      </c>
      <c r="M570" s="380" t="str">
        <f>'2 set'!M274</f>
        <v/>
      </c>
      <c r="N570" s="380" t="str">
        <f>'2 set'!N274</f>
        <v/>
      </c>
      <c r="O570" s="380" t="str">
        <f>'2 set'!O274</f>
        <v/>
      </c>
      <c r="P570" s="380">
        <f ca="1">'2 set'!P274</f>
        <v>1</v>
      </c>
      <c r="Q570" s="380">
        <f ca="1">'2 set'!Q274</f>
        <v>1</v>
      </c>
    </row>
    <row r="571" spans="3:17" x14ac:dyDescent="0.25">
      <c r="C571" s="380">
        <f t="shared" si="701"/>
        <v>0</v>
      </c>
      <c r="I571" s="409" t="e">
        <f t="shared" ca="1" si="702"/>
        <v>#NAME?</v>
      </c>
      <c r="K571" s="380">
        <f>'2 set'!K275</f>
        <v>0</v>
      </c>
      <c r="L571" s="380" t="str">
        <f>'2 set'!L275</f>
        <v/>
      </c>
      <c r="M571" s="380" t="str">
        <f>'2 set'!M275</f>
        <v/>
      </c>
      <c r="N571" s="380" t="str">
        <f>'2 set'!N275</f>
        <v/>
      </c>
      <c r="O571" s="380" t="str">
        <f>'2 set'!O275</f>
        <v/>
      </c>
      <c r="P571" s="380">
        <f ca="1">'2 set'!P275</f>
        <v>1</v>
      </c>
      <c r="Q571" s="380">
        <f ca="1">'2 set'!Q275</f>
        <v>1</v>
      </c>
    </row>
    <row r="572" spans="3:17" x14ac:dyDescent="0.25">
      <c r="C572" s="380">
        <f t="shared" si="701"/>
        <v>0</v>
      </c>
      <c r="I572" s="409" t="e">
        <f t="shared" ca="1" si="702"/>
        <v>#NAME?</v>
      </c>
      <c r="K572" s="380">
        <f>'2 set'!K276</f>
        <v>0</v>
      </c>
      <c r="L572" s="380" t="str">
        <f>'2 set'!L276</f>
        <v/>
      </c>
      <c r="M572" s="380" t="str">
        <f>'2 set'!M276</f>
        <v/>
      </c>
      <c r="N572" s="380" t="str">
        <f>'2 set'!N276</f>
        <v/>
      </c>
      <c r="O572" s="380" t="str">
        <f>'2 set'!O276</f>
        <v/>
      </c>
      <c r="P572" s="380">
        <f ca="1">'2 set'!P276</f>
        <v>1</v>
      </c>
      <c r="Q572" s="380">
        <f ca="1">'2 set'!Q276</f>
        <v>1</v>
      </c>
    </row>
    <row r="573" spans="3:17" x14ac:dyDescent="0.25">
      <c r="C573" s="380">
        <f t="shared" si="701"/>
        <v>0</v>
      </c>
      <c r="I573" s="409" t="e">
        <f t="shared" ca="1" si="702"/>
        <v>#NAME?</v>
      </c>
      <c r="K573" s="380">
        <f>'2 set'!K277</f>
        <v>0</v>
      </c>
      <c r="L573" s="380" t="str">
        <f>'2 set'!L277</f>
        <v/>
      </c>
      <c r="M573" s="380" t="str">
        <f>'2 set'!M277</f>
        <v/>
      </c>
      <c r="N573" s="380" t="str">
        <f>'2 set'!N277</f>
        <v/>
      </c>
      <c r="O573" s="380" t="str">
        <f>'2 set'!O277</f>
        <v/>
      </c>
      <c r="P573" s="380">
        <f ca="1">'2 set'!P277</f>
        <v>1</v>
      </c>
      <c r="Q573" s="380">
        <f ca="1">'2 set'!Q277</f>
        <v>1</v>
      </c>
    </row>
    <row r="574" spans="3:17" x14ac:dyDescent="0.25">
      <c r="C574" s="380">
        <f t="shared" si="701"/>
        <v>0</v>
      </c>
      <c r="I574" s="409" t="e">
        <f t="shared" ca="1" si="702"/>
        <v>#NAME?</v>
      </c>
      <c r="K574" s="380">
        <f>'2 set'!K278</f>
        <v>0</v>
      </c>
      <c r="L574" s="380" t="str">
        <f>'2 set'!L278</f>
        <v/>
      </c>
      <c r="M574" s="380" t="str">
        <f>'2 set'!M278</f>
        <v/>
      </c>
      <c r="N574" s="380" t="str">
        <f>'2 set'!N278</f>
        <v/>
      </c>
      <c r="O574" s="380" t="str">
        <f>'2 set'!O278</f>
        <v/>
      </c>
      <c r="P574" s="380">
        <f ca="1">'2 set'!P278</f>
        <v>1</v>
      </c>
      <c r="Q574" s="380">
        <f ca="1">'2 set'!Q278</f>
        <v>1</v>
      </c>
    </row>
    <row r="575" spans="3:17" x14ac:dyDescent="0.25">
      <c r="C575" s="380">
        <f t="shared" si="701"/>
        <v>0</v>
      </c>
      <c r="I575" s="409" t="e">
        <f t="shared" ca="1" si="702"/>
        <v>#NAME?</v>
      </c>
      <c r="K575" s="380">
        <f>'2 set'!K279</f>
        <v>0</v>
      </c>
      <c r="L575" s="380" t="str">
        <f>'2 set'!L279</f>
        <v/>
      </c>
      <c r="M575" s="380" t="str">
        <f>'2 set'!M279</f>
        <v/>
      </c>
      <c r="N575" s="380" t="str">
        <f>'2 set'!N279</f>
        <v/>
      </c>
      <c r="O575" s="380" t="str">
        <f>'2 set'!O279</f>
        <v/>
      </c>
      <c r="P575" s="380">
        <f ca="1">'2 set'!P279</f>
        <v>1</v>
      </c>
      <c r="Q575" s="380">
        <f ca="1">'2 set'!Q279</f>
        <v>1</v>
      </c>
    </row>
    <row r="576" spans="3:17" x14ac:dyDescent="0.25">
      <c r="C576" s="380">
        <f t="shared" si="701"/>
        <v>0</v>
      </c>
      <c r="I576" s="409" t="e">
        <f t="shared" ca="1" si="702"/>
        <v>#NAME?</v>
      </c>
      <c r="K576" s="380">
        <f>'2 set'!K280</f>
        <v>0</v>
      </c>
      <c r="L576" s="380" t="str">
        <f>'2 set'!L280</f>
        <v/>
      </c>
      <c r="M576" s="380" t="str">
        <f>'2 set'!M280</f>
        <v/>
      </c>
      <c r="N576" s="380" t="str">
        <f>'2 set'!N280</f>
        <v/>
      </c>
      <c r="O576" s="380" t="str">
        <f>'2 set'!O280</f>
        <v/>
      </c>
      <c r="P576" s="380">
        <f ca="1">'2 set'!P280</f>
        <v>1</v>
      </c>
      <c r="Q576" s="380">
        <f ca="1">'2 set'!Q280</f>
        <v>1</v>
      </c>
    </row>
    <row r="577" spans="3:17" x14ac:dyDescent="0.25">
      <c r="C577" s="380">
        <f t="shared" si="701"/>
        <v>0</v>
      </c>
      <c r="I577" s="409" t="e">
        <f t="shared" ca="1" si="702"/>
        <v>#NAME?</v>
      </c>
      <c r="K577" s="380">
        <f>'2 set'!K281</f>
        <v>0</v>
      </c>
      <c r="L577" s="380" t="str">
        <f>'2 set'!L281</f>
        <v/>
      </c>
      <c r="M577" s="380" t="str">
        <f>'2 set'!M281</f>
        <v/>
      </c>
      <c r="N577" s="380" t="str">
        <f>'2 set'!N281</f>
        <v/>
      </c>
      <c r="O577" s="380" t="str">
        <f>'2 set'!O281</f>
        <v/>
      </c>
      <c r="P577" s="380">
        <f ca="1">'2 set'!P281</f>
        <v>1</v>
      </c>
      <c r="Q577" s="380">
        <f ca="1">'2 set'!Q281</f>
        <v>1</v>
      </c>
    </row>
    <row r="578" spans="3:17" x14ac:dyDescent="0.25">
      <c r="C578" s="380">
        <f t="shared" si="701"/>
        <v>0</v>
      </c>
      <c r="I578" s="409" t="e">
        <f t="shared" ca="1" si="702"/>
        <v>#NAME?</v>
      </c>
      <c r="K578" s="380">
        <f>'2 set'!K282</f>
        <v>0</v>
      </c>
      <c r="L578" s="380" t="str">
        <f>'2 set'!L282</f>
        <v/>
      </c>
      <c r="M578" s="380" t="str">
        <f>'2 set'!M282</f>
        <v/>
      </c>
      <c r="N578" s="380" t="str">
        <f>'2 set'!N282</f>
        <v/>
      </c>
      <c r="O578" s="380" t="str">
        <f>'2 set'!O282</f>
        <v/>
      </c>
      <c r="P578" s="380">
        <f ca="1">'2 set'!P282</f>
        <v>1</v>
      </c>
      <c r="Q578" s="380">
        <f ca="1">'2 set'!Q282</f>
        <v>1</v>
      </c>
    </row>
    <row r="579" spans="3:17" x14ac:dyDescent="0.25">
      <c r="C579" s="380">
        <f t="shared" si="701"/>
        <v>0</v>
      </c>
      <c r="I579" s="409" t="e">
        <f t="shared" ca="1" si="702"/>
        <v>#NAME?</v>
      </c>
      <c r="K579" s="380">
        <f>'2 set'!K283</f>
        <v>0</v>
      </c>
      <c r="L579" s="380" t="str">
        <f>'2 set'!L283</f>
        <v/>
      </c>
      <c r="M579" s="380" t="str">
        <f>'2 set'!M283</f>
        <v/>
      </c>
      <c r="N579" s="380" t="str">
        <f>'2 set'!N283</f>
        <v/>
      </c>
      <c r="O579" s="380" t="str">
        <f>'2 set'!O283</f>
        <v/>
      </c>
      <c r="P579" s="380">
        <f ca="1">'2 set'!P283</f>
        <v>1</v>
      </c>
      <c r="Q579" s="380">
        <f ca="1">'2 set'!Q283</f>
        <v>1</v>
      </c>
    </row>
    <row r="580" spans="3:17" x14ac:dyDescent="0.25">
      <c r="C580" s="380">
        <f t="shared" si="701"/>
        <v>0</v>
      </c>
      <c r="I580" s="409" t="e">
        <f t="shared" ca="1" si="702"/>
        <v>#NAME?</v>
      </c>
      <c r="K580" s="380">
        <f>'2 set'!K284</f>
        <v>0</v>
      </c>
      <c r="L580" s="380" t="str">
        <f>'2 set'!L284</f>
        <v/>
      </c>
      <c r="M580" s="380" t="str">
        <f>'2 set'!M284</f>
        <v/>
      </c>
      <c r="N580" s="380" t="str">
        <f>'2 set'!N284</f>
        <v/>
      </c>
      <c r="O580" s="380" t="str">
        <f>'2 set'!O284</f>
        <v/>
      </c>
      <c r="P580" s="380">
        <f ca="1">'2 set'!P284</f>
        <v>1</v>
      </c>
      <c r="Q580" s="380">
        <f ca="1">'2 set'!Q284</f>
        <v>1</v>
      </c>
    </row>
    <row r="581" spans="3:17" x14ac:dyDescent="0.25">
      <c r="C581" s="380">
        <f t="shared" si="701"/>
        <v>0</v>
      </c>
      <c r="I581" s="409" t="e">
        <f t="shared" ca="1" si="702"/>
        <v>#NAME?</v>
      </c>
      <c r="K581" s="380">
        <f>'2 set'!K285</f>
        <v>0</v>
      </c>
      <c r="L581" s="380" t="str">
        <f>'2 set'!L285</f>
        <v/>
      </c>
      <c r="M581" s="380" t="str">
        <f>'2 set'!M285</f>
        <v/>
      </c>
      <c r="N581" s="380" t="str">
        <f>'2 set'!N285</f>
        <v/>
      </c>
      <c r="O581" s="380" t="str">
        <f>'2 set'!O285</f>
        <v/>
      </c>
      <c r="P581" s="380">
        <f ca="1">'2 set'!P285</f>
        <v>1</v>
      </c>
      <c r="Q581" s="380">
        <f ca="1">'2 set'!Q285</f>
        <v>1</v>
      </c>
    </row>
    <row r="582" spans="3:17" x14ac:dyDescent="0.25">
      <c r="C582" s="380">
        <f t="shared" si="701"/>
        <v>0</v>
      </c>
      <c r="I582" s="409" t="e">
        <f t="shared" ca="1" si="702"/>
        <v>#NAME?</v>
      </c>
      <c r="K582" s="380">
        <f>'2 set'!K286</f>
        <v>0</v>
      </c>
      <c r="L582" s="380" t="str">
        <f>'2 set'!L286</f>
        <v/>
      </c>
      <c r="M582" s="380" t="str">
        <f>'2 set'!M286</f>
        <v/>
      </c>
      <c r="N582" s="380" t="str">
        <f>'2 set'!N286</f>
        <v/>
      </c>
      <c r="O582" s="380" t="str">
        <f>'2 set'!O286</f>
        <v/>
      </c>
      <c r="P582" s="380">
        <f ca="1">'2 set'!P286</f>
        <v>1</v>
      </c>
      <c r="Q582" s="380">
        <f ca="1">'2 set'!Q286</f>
        <v>1</v>
      </c>
    </row>
    <row r="583" spans="3:17" x14ac:dyDescent="0.25">
      <c r="C583" s="380">
        <f t="shared" si="701"/>
        <v>0</v>
      </c>
      <c r="I583" s="409" t="e">
        <f t="shared" ca="1" si="702"/>
        <v>#NAME?</v>
      </c>
      <c r="K583" s="380">
        <f>'2 set'!K287</f>
        <v>0</v>
      </c>
      <c r="L583" s="380" t="str">
        <f>'2 set'!L287</f>
        <v/>
      </c>
      <c r="M583" s="380" t="str">
        <f>'2 set'!M287</f>
        <v/>
      </c>
      <c r="N583" s="380" t="str">
        <f>'2 set'!N287</f>
        <v/>
      </c>
      <c r="O583" s="380" t="str">
        <f>'2 set'!O287</f>
        <v/>
      </c>
      <c r="P583" s="380">
        <f ca="1">'2 set'!P287</f>
        <v>1</v>
      </c>
      <c r="Q583" s="380">
        <f ca="1">'2 set'!Q287</f>
        <v>1</v>
      </c>
    </row>
    <row r="584" spans="3:17" x14ac:dyDescent="0.25">
      <c r="C584" s="380">
        <f t="shared" si="701"/>
        <v>0</v>
      </c>
      <c r="I584" s="409" t="e">
        <f t="shared" ca="1" si="702"/>
        <v>#NAME?</v>
      </c>
      <c r="K584" s="380">
        <f>'2 set'!K288</f>
        <v>0</v>
      </c>
      <c r="L584" s="380" t="str">
        <f>'2 set'!L288</f>
        <v/>
      </c>
      <c r="M584" s="380" t="str">
        <f>'2 set'!M288</f>
        <v/>
      </c>
      <c r="N584" s="380" t="str">
        <f>'2 set'!N288</f>
        <v/>
      </c>
      <c r="O584" s="380" t="str">
        <f>'2 set'!O288</f>
        <v/>
      </c>
      <c r="P584" s="380">
        <f ca="1">'2 set'!P288</f>
        <v>1</v>
      </c>
      <c r="Q584" s="380">
        <f ca="1">'2 set'!Q288</f>
        <v>1</v>
      </c>
    </row>
    <row r="585" spans="3:17" x14ac:dyDescent="0.25">
      <c r="C585" s="380">
        <f t="shared" si="701"/>
        <v>0</v>
      </c>
      <c r="I585" s="409" t="e">
        <f t="shared" ca="1" si="702"/>
        <v>#NAME?</v>
      </c>
      <c r="K585" s="380">
        <f>'2 set'!K289</f>
        <v>0</v>
      </c>
      <c r="L585" s="380" t="str">
        <f>'2 set'!L289</f>
        <v/>
      </c>
      <c r="M585" s="380" t="str">
        <f>'2 set'!M289</f>
        <v/>
      </c>
      <c r="N585" s="380" t="str">
        <f>'2 set'!N289</f>
        <v/>
      </c>
      <c r="O585" s="380" t="str">
        <f>'2 set'!O289</f>
        <v/>
      </c>
      <c r="P585" s="380">
        <f ca="1">'2 set'!P289</f>
        <v>1</v>
      </c>
      <c r="Q585" s="380">
        <f ca="1">'2 set'!Q289</f>
        <v>1</v>
      </c>
    </row>
    <row r="586" spans="3:17" x14ac:dyDescent="0.25">
      <c r="C586" s="380">
        <f t="shared" si="701"/>
        <v>0</v>
      </c>
      <c r="I586" s="409" t="e">
        <f t="shared" ca="1" si="702"/>
        <v>#NAME?</v>
      </c>
      <c r="K586" s="380">
        <f>'2 set'!K290</f>
        <v>0</v>
      </c>
      <c r="L586" s="380" t="str">
        <f>'2 set'!L290</f>
        <v/>
      </c>
      <c r="M586" s="380" t="str">
        <f>'2 set'!M290</f>
        <v/>
      </c>
      <c r="N586" s="380" t="str">
        <f>'2 set'!N290</f>
        <v/>
      </c>
      <c r="O586" s="380" t="str">
        <f>'2 set'!O290</f>
        <v/>
      </c>
      <c r="P586" s="380">
        <f ca="1">'2 set'!P290</f>
        <v>1</v>
      </c>
      <c r="Q586" s="380">
        <f ca="1">'2 set'!Q290</f>
        <v>1</v>
      </c>
    </row>
    <row r="587" spans="3:17" x14ac:dyDescent="0.25">
      <c r="C587" s="380">
        <f t="shared" si="701"/>
        <v>0</v>
      </c>
      <c r="I587" s="409" t="e">
        <f t="shared" ca="1" si="702"/>
        <v>#NAME?</v>
      </c>
      <c r="K587" s="380">
        <f>'2 set'!K291</f>
        <v>0</v>
      </c>
      <c r="L587" s="380" t="str">
        <f>'2 set'!L291</f>
        <v/>
      </c>
      <c r="M587" s="380" t="str">
        <f>'2 set'!M291</f>
        <v/>
      </c>
      <c r="N587" s="380" t="str">
        <f>'2 set'!N291</f>
        <v/>
      </c>
      <c r="O587" s="380" t="str">
        <f>'2 set'!O291</f>
        <v/>
      </c>
      <c r="P587" s="380">
        <f ca="1">'2 set'!P291</f>
        <v>1</v>
      </c>
      <c r="Q587" s="380">
        <f ca="1">'2 set'!Q291</f>
        <v>1</v>
      </c>
    </row>
    <row r="588" spans="3:17" x14ac:dyDescent="0.25">
      <c r="C588" s="380">
        <f t="shared" si="701"/>
        <v>0</v>
      </c>
      <c r="I588" s="409" t="e">
        <f t="shared" ca="1" si="702"/>
        <v>#NAME?</v>
      </c>
      <c r="K588" s="380">
        <f>'2 set'!K292</f>
        <v>0</v>
      </c>
      <c r="L588" s="380" t="str">
        <f>'2 set'!L292</f>
        <v/>
      </c>
      <c r="M588" s="380" t="str">
        <f>'2 set'!M292</f>
        <v/>
      </c>
      <c r="N588" s="380" t="str">
        <f>'2 set'!N292</f>
        <v/>
      </c>
      <c r="O588" s="380" t="str">
        <f>'2 set'!O292</f>
        <v/>
      </c>
      <c r="P588" s="380">
        <f ca="1">'2 set'!P292</f>
        <v>1</v>
      </c>
      <c r="Q588" s="380">
        <f ca="1">'2 set'!Q292</f>
        <v>1</v>
      </c>
    </row>
    <row r="589" spans="3:17" x14ac:dyDescent="0.25">
      <c r="C589" s="380">
        <f t="shared" si="701"/>
        <v>0</v>
      </c>
      <c r="I589" s="409" t="e">
        <f t="shared" ca="1" si="702"/>
        <v>#NAME?</v>
      </c>
      <c r="K589" s="380">
        <f>'2 set'!K293</f>
        <v>0</v>
      </c>
      <c r="L589" s="380" t="str">
        <f>'2 set'!L293</f>
        <v/>
      </c>
      <c r="M589" s="380" t="str">
        <f>'2 set'!M293</f>
        <v/>
      </c>
      <c r="N589" s="380" t="str">
        <f>'2 set'!N293</f>
        <v/>
      </c>
      <c r="O589" s="380" t="str">
        <f>'2 set'!O293</f>
        <v/>
      </c>
      <c r="P589" s="380">
        <f ca="1">'2 set'!P293</f>
        <v>1</v>
      </c>
      <c r="Q589" s="380">
        <f ca="1">'2 set'!Q293</f>
        <v>1</v>
      </c>
    </row>
    <row r="590" spans="3:17" x14ac:dyDescent="0.25">
      <c r="C590" s="380">
        <f t="shared" si="701"/>
        <v>0</v>
      </c>
      <c r="I590" s="409" t="e">
        <f t="shared" ca="1" si="702"/>
        <v>#NAME?</v>
      </c>
      <c r="K590" s="380">
        <f>'2 set'!K294</f>
        <v>0</v>
      </c>
      <c r="L590" s="380" t="str">
        <f>'2 set'!L294</f>
        <v/>
      </c>
      <c r="M590" s="380" t="str">
        <f>'2 set'!M294</f>
        <v/>
      </c>
      <c r="N590" s="380" t="str">
        <f>'2 set'!N294</f>
        <v/>
      </c>
      <c r="O590" s="380" t="str">
        <f>'2 set'!O294</f>
        <v/>
      </c>
      <c r="P590" s="380">
        <f ca="1">'2 set'!P294</f>
        <v>1</v>
      </c>
      <c r="Q590" s="380">
        <f ca="1">'2 set'!Q294</f>
        <v>1</v>
      </c>
    </row>
    <row r="591" spans="3:17" x14ac:dyDescent="0.25">
      <c r="C591" s="380">
        <f t="shared" si="701"/>
        <v>0</v>
      </c>
      <c r="I591" s="409" t="e">
        <f t="shared" ca="1" si="702"/>
        <v>#NAME?</v>
      </c>
      <c r="K591" s="380">
        <f>'2 set'!K295</f>
        <v>0</v>
      </c>
      <c r="L591" s="380" t="str">
        <f>'2 set'!L295</f>
        <v/>
      </c>
      <c r="M591" s="380" t="str">
        <f>'2 set'!M295</f>
        <v/>
      </c>
      <c r="N591" s="380" t="str">
        <f>'2 set'!N295</f>
        <v/>
      </c>
      <c r="O591" s="380" t="str">
        <f>'2 set'!O295</f>
        <v/>
      </c>
      <c r="P591" s="380">
        <f ca="1">'2 set'!P295</f>
        <v>1</v>
      </c>
      <c r="Q591" s="380">
        <f ca="1">'2 set'!Q295</f>
        <v>1</v>
      </c>
    </row>
    <row r="592" spans="3:17" x14ac:dyDescent="0.25">
      <c r="C592" s="380">
        <f t="shared" si="701"/>
        <v>0</v>
      </c>
      <c r="I592" s="409" t="e">
        <f t="shared" ca="1" si="702"/>
        <v>#NAME?</v>
      </c>
      <c r="K592" s="380">
        <f>'2 set'!K296</f>
        <v>0</v>
      </c>
      <c r="L592" s="380" t="str">
        <f>'2 set'!L296</f>
        <v/>
      </c>
      <c r="M592" s="380" t="str">
        <f>'2 set'!M296</f>
        <v/>
      </c>
      <c r="N592" s="380" t="str">
        <f>'2 set'!N296</f>
        <v/>
      </c>
      <c r="O592" s="380" t="str">
        <f>'2 set'!O296</f>
        <v/>
      </c>
      <c r="P592" s="380">
        <f ca="1">'2 set'!P296</f>
        <v>1</v>
      </c>
      <c r="Q592" s="380">
        <f ca="1">'2 set'!Q296</f>
        <v>1</v>
      </c>
    </row>
    <row r="593" spans="3:17" x14ac:dyDescent="0.25">
      <c r="C593" s="380">
        <f t="shared" si="701"/>
        <v>0</v>
      </c>
      <c r="I593" s="409" t="e">
        <f t="shared" ca="1" si="702"/>
        <v>#NAME?</v>
      </c>
      <c r="K593" s="380">
        <f>'2 set'!K297</f>
        <v>0</v>
      </c>
      <c r="L593" s="380" t="str">
        <f>'2 set'!L297</f>
        <v/>
      </c>
      <c r="M593" s="380" t="str">
        <f>'2 set'!M297</f>
        <v/>
      </c>
      <c r="N593" s="380" t="str">
        <f>'2 set'!N297</f>
        <v/>
      </c>
      <c r="O593" s="380" t="str">
        <f>'2 set'!O297</f>
        <v/>
      </c>
      <c r="P593" s="380">
        <f ca="1">'2 set'!P297</f>
        <v>1</v>
      </c>
      <c r="Q593" s="380">
        <f ca="1">'2 set'!Q297</f>
        <v>1</v>
      </c>
    </row>
    <row r="594" spans="3:17" x14ac:dyDescent="0.25">
      <c r="C594" s="380">
        <f t="shared" si="701"/>
        <v>0</v>
      </c>
      <c r="I594" s="409" t="e">
        <f t="shared" ca="1" si="702"/>
        <v>#NAME?</v>
      </c>
      <c r="K594" s="380">
        <f>'2 set'!K298</f>
        <v>0</v>
      </c>
      <c r="L594" s="380" t="str">
        <f>'2 set'!L298</f>
        <v/>
      </c>
      <c r="M594" s="380" t="str">
        <f>'2 set'!M298</f>
        <v/>
      </c>
      <c r="N594" s="380" t="str">
        <f>'2 set'!N298</f>
        <v/>
      </c>
      <c r="O594" s="380" t="str">
        <f>'2 set'!O298</f>
        <v/>
      </c>
      <c r="P594" s="380">
        <f ca="1">'2 set'!P298</f>
        <v>1</v>
      </c>
      <c r="Q594" s="380">
        <f ca="1">'2 set'!Q298</f>
        <v>1</v>
      </c>
    </row>
    <row r="595" spans="3:17" x14ac:dyDescent="0.25">
      <c r="C595" s="380">
        <f t="shared" si="701"/>
        <v>0</v>
      </c>
      <c r="I595" s="409" t="e">
        <f t="shared" ca="1" si="702"/>
        <v>#NAME?</v>
      </c>
      <c r="K595" s="380">
        <f>'2 set'!K299</f>
        <v>0</v>
      </c>
      <c r="L595" s="380" t="str">
        <f>'2 set'!L299</f>
        <v/>
      </c>
      <c r="M595" s="380" t="str">
        <f>'2 set'!M299</f>
        <v/>
      </c>
      <c r="N595" s="380" t="str">
        <f>'2 set'!N299</f>
        <v/>
      </c>
      <c r="O595" s="380" t="str">
        <f>'2 set'!O299</f>
        <v/>
      </c>
      <c r="P595" s="380">
        <f ca="1">'2 set'!P299</f>
        <v>1</v>
      </c>
      <c r="Q595" s="380">
        <f ca="1">'2 set'!Q299</f>
        <v>1</v>
      </c>
    </row>
    <row r="596" spans="3:17" x14ac:dyDescent="0.25">
      <c r="C596" s="380">
        <f t="shared" si="701"/>
        <v>0</v>
      </c>
      <c r="I596" s="409" t="e">
        <f t="shared" ca="1" si="702"/>
        <v>#NAME?</v>
      </c>
      <c r="K596" s="380">
        <f>'2 set'!K300</f>
        <v>0</v>
      </c>
      <c r="L596" s="380" t="str">
        <f>'2 set'!L300</f>
        <v/>
      </c>
      <c r="M596" s="380" t="str">
        <f>'2 set'!M300</f>
        <v/>
      </c>
      <c r="N596" s="380" t="str">
        <f>'2 set'!N300</f>
        <v/>
      </c>
      <c r="O596" s="380" t="str">
        <f>'2 set'!O300</f>
        <v/>
      </c>
      <c r="P596" s="380">
        <f ca="1">'2 set'!P300</f>
        <v>1</v>
      </c>
      <c r="Q596" s="380">
        <f ca="1">'2 set'!Q300</f>
        <v>1</v>
      </c>
    </row>
    <row r="597" spans="3:17" x14ac:dyDescent="0.25">
      <c r="C597" s="380">
        <f t="shared" si="701"/>
        <v>0</v>
      </c>
      <c r="I597" s="409" t="e">
        <f t="shared" ca="1" si="702"/>
        <v>#NAME?</v>
      </c>
      <c r="K597" s="380">
        <f>'2 set'!K301</f>
        <v>0</v>
      </c>
      <c r="L597" s="380">
        <f>'2 set'!L301</f>
        <v>0</v>
      </c>
      <c r="M597" s="380">
        <f>'2 set'!M301</f>
        <v>0</v>
      </c>
      <c r="N597" s="380">
        <f>'2 set'!N301</f>
        <v>0</v>
      </c>
      <c r="O597" s="380">
        <f>'2 set'!O301</f>
        <v>0</v>
      </c>
      <c r="P597" s="380">
        <f>'2 set'!P301</f>
        <v>0</v>
      </c>
      <c r="Q597" s="380">
        <f>'2 set'!Q301</f>
        <v>0</v>
      </c>
    </row>
    <row r="598" spans="3:17" x14ac:dyDescent="0.25">
      <c r="C598" s="380">
        <f t="shared" si="701"/>
        <v>0</v>
      </c>
      <c r="I598" s="409" t="e">
        <f t="shared" ca="1" si="702"/>
        <v>#NAME?</v>
      </c>
      <c r="K598" s="380">
        <f>'2 set'!K302</f>
        <v>0</v>
      </c>
      <c r="L598" s="380">
        <f>'2 set'!L302</f>
        <v>0</v>
      </c>
      <c r="M598" s="380">
        <f>'2 set'!M302</f>
        <v>0</v>
      </c>
      <c r="N598" s="380">
        <f>'2 set'!N302</f>
        <v>0</v>
      </c>
      <c r="O598" s="380">
        <f>'2 set'!O302</f>
        <v>0</v>
      </c>
      <c r="P598" s="380">
        <f>'2 set'!P302</f>
        <v>0</v>
      </c>
      <c r="Q598" s="380">
        <f>'2 set'!Q302</f>
        <v>0</v>
      </c>
    </row>
    <row r="599" spans="3:17" x14ac:dyDescent="0.25">
      <c r="C599" s="380">
        <f t="shared" si="701"/>
        <v>0</v>
      </c>
      <c r="I599" s="409" t="e">
        <f t="shared" ca="1" si="702"/>
        <v>#NAME?</v>
      </c>
      <c r="K599" s="380">
        <f>'2 set'!K303</f>
        <v>0</v>
      </c>
      <c r="L599" s="380">
        <f>'2 set'!L303</f>
        <v>0</v>
      </c>
      <c r="M599" s="380">
        <f>'2 set'!M303</f>
        <v>0</v>
      </c>
      <c r="N599" s="380">
        <f>'2 set'!N303</f>
        <v>0</v>
      </c>
      <c r="O599" s="380">
        <f>'2 set'!O303</f>
        <v>0</v>
      </c>
      <c r="P599" s="380">
        <f>'2 set'!P303</f>
        <v>0</v>
      </c>
      <c r="Q599" s="380">
        <f>'2 set'!Q303</f>
        <v>0</v>
      </c>
    </row>
    <row r="600" spans="3:17" x14ac:dyDescent="0.25">
      <c r="C600" s="380">
        <f t="shared" si="701"/>
        <v>0</v>
      </c>
      <c r="I600" s="409" t="e">
        <f t="shared" ca="1" si="702"/>
        <v>#NAME?</v>
      </c>
      <c r="K600" s="380">
        <f>'2 set'!K304</f>
        <v>0</v>
      </c>
      <c r="L600" s="380">
        <f>'2 set'!L304</f>
        <v>0</v>
      </c>
      <c r="M600" s="380">
        <f>'2 set'!M304</f>
        <v>0</v>
      </c>
      <c r="N600" s="380">
        <f>'2 set'!N304</f>
        <v>0</v>
      </c>
      <c r="O600" s="380">
        <f>'2 set'!O304</f>
        <v>0</v>
      </c>
      <c r="P600" s="380">
        <f>'2 set'!P304</f>
        <v>0</v>
      </c>
      <c r="Q600" s="380">
        <f>'2 set'!Q304</f>
        <v>0</v>
      </c>
    </row>
    <row r="601" spans="3:17" x14ac:dyDescent="0.25">
      <c r="C601" s="380">
        <f t="shared" si="701"/>
        <v>0</v>
      </c>
      <c r="I601" s="409" t="e">
        <f t="shared" ca="1" si="702"/>
        <v>#NAME?</v>
      </c>
      <c r="K601" s="380">
        <f>'3 set'!K5</f>
        <v>0</v>
      </c>
      <c r="L601" s="380" t="str">
        <f>'3 set'!L5</f>
        <v/>
      </c>
      <c r="M601" s="380" t="str">
        <f>'3 set'!M5</f>
        <v/>
      </c>
      <c r="N601" s="380" t="str">
        <f>'3 set'!N5</f>
        <v/>
      </c>
      <c r="O601" s="380" t="str">
        <f>'3 set'!O5</f>
        <v/>
      </c>
      <c r="P601" s="380">
        <f>'3 set'!P5</f>
        <v>1</v>
      </c>
      <c r="Q601" s="380">
        <f>'3 set'!Q5</f>
        <v>1</v>
      </c>
    </row>
    <row r="602" spans="3:17" x14ac:dyDescent="0.25">
      <c r="C602" s="380">
        <f t="shared" si="701"/>
        <v>0</v>
      </c>
      <c r="I602" s="409" t="e">
        <f t="shared" ca="1" si="702"/>
        <v>#NAME?</v>
      </c>
      <c r="K602" s="380">
        <f>'3 set'!K6</f>
        <v>0</v>
      </c>
      <c r="L602" s="380" t="str">
        <f>'3 set'!L6</f>
        <v/>
      </c>
      <c r="M602" s="380" t="str">
        <f>'3 set'!M6</f>
        <v/>
      </c>
      <c r="N602" s="380" t="str">
        <f>'3 set'!N6</f>
        <v/>
      </c>
      <c r="O602" s="380" t="str">
        <f>'3 set'!O6</f>
        <v/>
      </c>
      <c r="P602" s="380">
        <f>'3 set'!P6</f>
        <v>1</v>
      </c>
      <c r="Q602" s="380">
        <f>'3 set'!Q6</f>
        <v>1</v>
      </c>
    </row>
    <row r="603" spans="3:17" x14ac:dyDescent="0.25">
      <c r="C603" s="380">
        <f t="shared" si="701"/>
        <v>0</v>
      </c>
      <c r="I603" s="409" t="e">
        <f t="shared" ca="1" si="702"/>
        <v>#NAME?</v>
      </c>
      <c r="K603" s="380">
        <f>'3 set'!K7</f>
        <v>0</v>
      </c>
      <c r="L603" s="380" t="str">
        <f>'3 set'!L7</f>
        <v/>
      </c>
      <c r="M603" s="380" t="str">
        <f>'3 set'!M7</f>
        <v/>
      </c>
      <c r="N603" s="380" t="str">
        <f>'3 set'!N7</f>
        <v/>
      </c>
      <c r="O603" s="380" t="str">
        <f>'3 set'!O7</f>
        <v/>
      </c>
      <c r="P603" s="380">
        <f>'3 set'!P7</f>
        <v>1</v>
      </c>
      <c r="Q603" s="380">
        <f>'3 set'!Q7</f>
        <v>1</v>
      </c>
    </row>
    <row r="604" spans="3:17" x14ac:dyDescent="0.25">
      <c r="C604" s="380">
        <f t="shared" si="701"/>
        <v>0</v>
      </c>
      <c r="I604" s="409" t="e">
        <f t="shared" ca="1" si="702"/>
        <v>#NAME?</v>
      </c>
      <c r="K604" s="380">
        <f>'3 set'!K8</f>
        <v>0</v>
      </c>
      <c r="L604" s="380" t="str">
        <f>'3 set'!L8</f>
        <v/>
      </c>
      <c r="M604" s="380" t="str">
        <f>'3 set'!M8</f>
        <v/>
      </c>
      <c r="N604" s="380" t="str">
        <f>'3 set'!N8</f>
        <v/>
      </c>
      <c r="O604" s="380" t="str">
        <f>'3 set'!O8</f>
        <v/>
      </c>
      <c r="P604" s="380">
        <f>'3 set'!P8</f>
        <v>1</v>
      </c>
      <c r="Q604" s="380">
        <f>'3 set'!Q8</f>
        <v>1</v>
      </c>
    </row>
    <row r="605" spans="3:17" x14ac:dyDescent="0.25">
      <c r="C605" s="380">
        <f t="shared" si="701"/>
        <v>0</v>
      </c>
      <c r="I605" s="409" t="e">
        <f t="shared" ca="1" si="702"/>
        <v>#NAME?</v>
      </c>
      <c r="K605" s="380">
        <f>'3 set'!K9</f>
        <v>0</v>
      </c>
      <c r="L605" s="380" t="str">
        <f>'3 set'!L9</f>
        <v/>
      </c>
      <c r="M605" s="380" t="str">
        <f>'3 set'!M9</f>
        <v/>
      </c>
      <c r="N605" s="380" t="str">
        <f>'3 set'!N9</f>
        <v/>
      </c>
      <c r="O605" s="380" t="str">
        <f>'3 set'!O9</f>
        <v/>
      </c>
      <c r="P605" s="380">
        <f>'3 set'!P9</f>
        <v>1</v>
      </c>
      <c r="Q605" s="380">
        <f>'3 set'!Q9</f>
        <v>1</v>
      </c>
    </row>
    <row r="606" spans="3:17" x14ac:dyDescent="0.25">
      <c r="C606" s="380">
        <f t="shared" si="701"/>
        <v>0</v>
      </c>
      <c r="I606" s="409" t="e">
        <f t="shared" ca="1" si="702"/>
        <v>#NAME?</v>
      </c>
      <c r="K606" s="380">
        <f>'3 set'!K10</f>
        <v>0</v>
      </c>
      <c r="L606" s="380" t="str">
        <f>'3 set'!L10</f>
        <v/>
      </c>
      <c r="M606" s="380" t="str">
        <f>'3 set'!M10</f>
        <v/>
      </c>
      <c r="N606" s="380" t="str">
        <f>'3 set'!N10</f>
        <v/>
      </c>
      <c r="O606" s="380" t="str">
        <f>'3 set'!O10</f>
        <v/>
      </c>
      <c r="P606" s="380">
        <f>'3 set'!P10</f>
        <v>1</v>
      </c>
      <c r="Q606" s="380">
        <f>'3 set'!Q10</f>
        <v>1</v>
      </c>
    </row>
    <row r="607" spans="3:17" x14ac:dyDescent="0.25">
      <c r="C607" s="380">
        <f t="shared" si="701"/>
        <v>0</v>
      </c>
      <c r="I607" s="409" t="e">
        <f t="shared" ca="1" si="702"/>
        <v>#NAME?</v>
      </c>
      <c r="K607" s="380">
        <f>'3 set'!K11</f>
        <v>0</v>
      </c>
      <c r="L607" s="380" t="str">
        <f>'3 set'!L11</f>
        <v/>
      </c>
      <c r="M607" s="380" t="str">
        <f>'3 set'!M11</f>
        <v/>
      </c>
      <c r="N607" s="380" t="str">
        <f>'3 set'!N11</f>
        <v/>
      </c>
      <c r="O607" s="380" t="str">
        <f>'3 set'!O11</f>
        <v/>
      </c>
      <c r="P607" s="380">
        <f>'3 set'!P11</f>
        <v>1</v>
      </c>
      <c r="Q607" s="380">
        <f>'3 set'!Q11</f>
        <v>1</v>
      </c>
    </row>
    <row r="608" spans="3:17" x14ac:dyDescent="0.25">
      <c r="C608" s="380">
        <f t="shared" si="701"/>
        <v>0</v>
      </c>
      <c r="I608" s="409" t="e">
        <f t="shared" ca="1" si="702"/>
        <v>#NAME?</v>
      </c>
      <c r="K608" s="380">
        <f>'3 set'!K12</f>
        <v>0</v>
      </c>
      <c r="L608" s="380" t="str">
        <f>'3 set'!L12</f>
        <v/>
      </c>
      <c r="M608" s="380" t="str">
        <f>'3 set'!M12</f>
        <v/>
      </c>
      <c r="N608" s="380" t="str">
        <f>'3 set'!N12</f>
        <v/>
      </c>
      <c r="O608" s="380" t="str">
        <f>'3 set'!O12</f>
        <v/>
      </c>
      <c r="P608" s="380">
        <f>'3 set'!P12</f>
        <v>1</v>
      </c>
      <c r="Q608" s="380">
        <f>'3 set'!Q12</f>
        <v>1</v>
      </c>
    </row>
    <row r="609" spans="3:17" x14ac:dyDescent="0.25">
      <c r="C609" s="380">
        <f t="shared" si="701"/>
        <v>0</v>
      </c>
      <c r="I609" s="409" t="e">
        <f t="shared" ca="1" si="702"/>
        <v>#NAME?</v>
      </c>
      <c r="K609" s="380">
        <f>'3 set'!K13</f>
        <v>0</v>
      </c>
      <c r="L609" s="380" t="str">
        <f>'3 set'!L13</f>
        <v/>
      </c>
      <c r="M609" s="380" t="str">
        <f>'3 set'!M13</f>
        <v/>
      </c>
      <c r="N609" s="380" t="str">
        <f>'3 set'!N13</f>
        <v/>
      </c>
      <c r="O609" s="380" t="str">
        <f>'3 set'!O13</f>
        <v/>
      </c>
      <c r="P609" s="380">
        <f>'3 set'!P13</f>
        <v>1</v>
      </c>
      <c r="Q609" s="380">
        <f>'3 set'!Q13</f>
        <v>1</v>
      </c>
    </row>
    <row r="610" spans="3:17" x14ac:dyDescent="0.25">
      <c r="C610" s="380">
        <f t="shared" si="701"/>
        <v>0</v>
      </c>
      <c r="I610" s="409" t="e">
        <f t="shared" ca="1" si="702"/>
        <v>#NAME?</v>
      </c>
      <c r="K610" s="380">
        <f>'3 set'!K14</f>
        <v>0</v>
      </c>
      <c r="L610" s="380" t="str">
        <f>'3 set'!L14</f>
        <v/>
      </c>
      <c r="M610" s="380" t="str">
        <f>'3 set'!M14</f>
        <v/>
      </c>
      <c r="N610" s="380" t="str">
        <f>'3 set'!N14</f>
        <v/>
      </c>
      <c r="O610" s="380" t="str">
        <f>'3 set'!O14</f>
        <v/>
      </c>
      <c r="P610" s="380">
        <f>'3 set'!P14</f>
        <v>1</v>
      </c>
      <c r="Q610" s="380">
        <f>'3 set'!Q14</f>
        <v>1</v>
      </c>
    </row>
    <row r="611" spans="3:17" x14ac:dyDescent="0.25">
      <c r="C611" s="380">
        <f t="shared" si="701"/>
        <v>0</v>
      </c>
      <c r="I611" s="409" t="e">
        <f t="shared" ca="1" si="702"/>
        <v>#NAME?</v>
      </c>
      <c r="K611" s="380">
        <f>'3 set'!K15</f>
        <v>0</v>
      </c>
      <c r="L611" s="380" t="str">
        <f>'3 set'!L15</f>
        <v/>
      </c>
      <c r="M611" s="380" t="str">
        <f>'3 set'!M15</f>
        <v/>
      </c>
      <c r="N611" s="380" t="str">
        <f>'3 set'!N15</f>
        <v/>
      </c>
      <c r="O611" s="380" t="str">
        <f>'3 set'!O15</f>
        <v/>
      </c>
      <c r="P611" s="380">
        <f>'3 set'!P15</f>
        <v>1</v>
      </c>
      <c r="Q611" s="380">
        <f>'3 set'!Q15</f>
        <v>1</v>
      </c>
    </row>
    <row r="612" spans="3:17" x14ac:dyDescent="0.25">
      <c r="C612" s="380">
        <f t="shared" si="701"/>
        <v>0</v>
      </c>
      <c r="I612" s="409" t="e">
        <f t="shared" ca="1" si="702"/>
        <v>#NAME?</v>
      </c>
      <c r="K612" s="380">
        <f>'3 set'!K16</f>
        <v>0</v>
      </c>
      <c r="L612" s="380" t="str">
        <f>'3 set'!L16</f>
        <v/>
      </c>
      <c r="M612" s="380" t="str">
        <f>'3 set'!M16</f>
        <v/>
      </c>
      <c r="N612" s="380" t="str">
        <f>'3 set'!N16</f>
        <v/>
      </c>
      <c r="O612" s="380" t="str">
        <f>'3 set'!O16</f>
        <v/>
      </c>
      <c r="P612" s="380">
        <f>'3 set'!P16</f>
        <v>1</v>
      </c>
      <c r="Q612" s="380">
        <f>'3 set'!Q16</f>
        <v>1</v>
      </c>
    </row>
    <row r="613" spans="3:17" x14ac:dyDescent="0.25">
      <c r="C613" s="380">
        <f t="shared" si="701"/>
        <v>0</v>
      </c>
      <c r="I613" s="409" t="e">
        <f t="shared" ca="1" si="702"/>
        <v>#NAME?</v>
      </c>
      <c r="K613" s="380">
        <f>'3 set'!K17</f>
        <v>0</v>
      </c>
      <c r="L613" s="380" t="str">
        <f>'3 set'!L17</f>
        <v/>
      </c>
      <c r="M613" s="380" t="str">
        <f>'3 set'!M17</f>
        <v/>
      </c>
      <c r="N613" s="380" t="str">
        <f>'3 set'!N17</f>
        <v/>
      </c>
      <c r="O613" s="380" t="str">
        <f>'3 set'!O17</f>
        <v/>
      </c>
      <c r="P613" s="380">
        <f>'3 set'!P17</f>
        <v>1</v>
      </c>
      <c r="Q613" s="380">
        <f>'3 set'!Q17</f>
        <v>1</v>
      </c>
    </row>
    <row r="614" spans="3:17" x14ac:dyDescent="0.25">
      <c r="C614" s="380">
        <f t="shared" si="701"/>
        <v>0</v>
      </c>
      <c r="I614" s="409" t="e">
        <f t="shared" ca="1" si="702"/>
        <v>#NAME?</v>
      </c>
      <c r="K614" s="380">
        <f>'3 set'!K18</f>
        <v>0</v>
      </c>
      <c r="L614" s="380" t="str">
        <f>'3 set'!L18</f>
        <v/>
      </c>
      <c r="M614" s="380" t="str">
        <f>'3 set'!M18</f>
        <v/>
      </c>
      <c r="N614" s="380" t="str">
        <f>'3 set'!N18</f>
        <v/>
      </c>
      <c r="O614" s="380" t="str">
        <f>'3 set'!O18</f>
        <v/>
      </c>
      <c r="P614" s="380">
        <f>'3 set'!P18</f>
        <v>1</v>
      </c>
      <c r="Q614" s="380">
        <f>'3 set'!Q18</f>
        <v>1</v>
      </c>
    </row>
    <row r="615" spans="3:17" x14ac:dyDescent="0.25">
      <c r="C615" s="380">
        <f t="shared" si="701"/>
        <v>0</v>
      </c>
      <c r="I615" s="409" t="e">
        <f t="shared" ca="1" si="702"/>
        <v>#NAME?</v>
      </c>
      <c r="K615" s="380">
        <f>'3 set'!K19</f>
        <v>0</v>
      </c>
      <c r="L615" s="380" t="str">
        <f>'3 set'!L19</f>
        <v/>
      </c>
      <c r="M615" s="380" t="str">
        <f>'3 set'!M19</f>
        <v/>
      </c>
      <c r="N615" s="380" t="str">
        <f>'3 set'!N19</f>
        <v/>
      </c>
      <c r="O615" s="380" t="str">
        <f>'3 set'!O19</f>
        <v/>
      </c>
      <c r="P615" s="380">
        <f>'3 set'!P19</f>
        <v>1</v>
      </c>
      <c r="Q615" s="380">
        <f>'3 set'!Q19</f>
        <v>1</v>
      </c>
    </row>
    <row r="616" spans="3:17" x14ac:dyDescent="0.25">
      <c r="C616" s="380">
        <f t="shared" si="701"/>
        <v>0</v>
      </c>
      <c r="I616" s="409" t="e">
        <f t="shared" ca="1" si="702"/>
        <v>#NAME?</v>
      </c>
      <c r="K616" s="380">
        <f>'3 set'!K20</f>
        <v>0</v>
      </c>
      <c r="L616" s="380" t="str">
        <f>'3 set'!L20</f>
        <v/>
      </c>
      <c r="M616" s="380" t="str">
        <f>'3 set'!M20</f>
        <v/>
      </c>
      <c r="N616" s="380" t="str">
        <f>'3 set'!N20</f>
        <v/>
      </c>
      <c r="O616" s="380" t="str">
        <f>'3 set'!O20</f>
        <v/>
      </c>
      <c r="P616" s="380">
        <f>'3 set'!P20</f>
        <v>1</v>
      </c>
      <c r="Q616" s="380">
        <f>'3 set'!Q20</f>
        <v>1</v>
      </c>
    </row>
    <row r="617" spans="3:17" x14ac:dyDescent="0.25">
      <c r="C617" s="380">
        <f t="shared" si="701"/>
        <v>0</v>
      </c>
      <c r="I617" s="409" t="e">
        <f t="shared" ca="1" si="702"/>
        <v>#NAME?</v>
      </c>
      <c r="K617" s="380">
        <f>'3 set'!K21</f>
        <v>0</v>
      </c>
      <c r="L617" s="380" t="str">
        <f>'3 set'!L21</f>
        <v/>
      </c>
      <c r="M617" s="380" t="str">
        <f>'3 set'!M21</f>
        <v/>
      </c>
      <c r="N617" s="380" t="str">
        <f>'3 set'!N21</f>
        <v/>
      </c>
      <c r="O617" s="380" t="str">
        <f>'3 set'!O21</f>
        <v/>
      </c>
      <c r="P617" s="380">
        <f>'3 set'!P21</f>
        <v>1</v>
      </c>
      <c r="Q617" s="380">
        <f>'3 set'!Q21</f>
        <v>1</v>
      </c>
    </row>
    <row r="618" spans="3:17" x14ac:dyDescent="0.25">
      <c r="C618" s="380">
        <f t="shared" si="701"/>
        <v>0</v>
      </c>
      <c r="I618" s="409" t="e">
        <f t="shared" ca="1" si="702"/>
        <v>#NAME?</v>
      </c>
      <c r="K618" s="380">
        <f>'3 set'!K22</f>
        <v>0</v>
      </c>
      <c r="L618" s="380" t="str">
        <f>'3 set'!L22</f>
        <v/>
      </c>
      <c r="M618" s="380" t="str">
        <f>'3 set'!M22</f>
        <v/>
      </c>
      <c r="N618" s="380" t="str">
        <f>'3 set'!N22</f>
        <v/>
      </c>
      <c r="O618" s="380" t="str">
        <f>'3 set'!O22</f>
        <v/>
      </c>
      <c r="P618" s="380">
        <f>'3 set'!P22</f>
        <v>1</v>
      </c>
      <c r="Q618" s="380">
        <f>'3 set'!Q22</f>
        <v>1</v>
      </c>
    </row>
    <row r="619" spans="3:17" x14ac:dyDescent="0.25">
      <c r="C619" s="380">
        <f t="shared" si="701"/>
        <v>0</v>
      </c>
      <c r="I619" s="409" t="e">
        <f t="shared" ca="1" si="702"/>
        <v>#NAME?</v>
      </c>
      <c r="K619" s="380">
        <f>'3 set'!K23</f>
        <v>0</v>
      </c>
      <c r="L619" s="380" t="str">
        <f>'3 set'!L23</f>
        <v/>
      </c>
      <c r="M619" s="380" t="str">
        <f>'3 set'!M23</f>
        <v/>
      </c>
      <c r="N619" s="380" t="str">
        <f>'3 set'!N23</f>
        <v/>
      </c>
      <c r="O619" s="380" t="str">
        <f>'3 set'!O23</f>
        <v/>
      </c>
      <c r="P619" s="380">
        <f>'3 set'!P23</f>
        <v>1</v>
      </c>
      <c r="Q619" s="380">
        <f>'3 set'!Q23</f>
        <v>1</v>
      </c>
    </row>
    <row r="620" spans="3:17" x14ac:dyDescent="0.25">
      <c r="C620" s="380">
        <f t="shared" si="701"/>
        <v>0</v>
      </c>
      <c r="I620" s="409" t="e">
        <f t="shared" ca="1" si="702"/>
        <v>#NAME?</v>
      </c>
      <c r="K620" s="380">
        <f>'3 set'!K24</f>
        <v>0</v>
      </c>
      <c r="L620" s="380" t="str">
        <f>'3 set'!L24</f>
        <v/>
      </c>
      <c r="M620" s="380" t="str">
        <f>'3 set'!M24</f>
        <v/>
      </c>
      <c r="N620" s="380" t="str">
        <f>'3 set'!N24</f>
        <v/>
      </c>
      <c r="O620" s="380" t="str">
        <f>'3 set'!O24</f>
        <v/>
      </c>
      <c r="P620" s="380">
        <f>'3 set'!P24</f>
        <v>1</v>
      </c>
      <c r="Q620" s="380">
        <f>'3 set'!Q24</f>
        <v>1</v>
      </c>
    </row>
    <row r="621" spans="3:17" x14ac:dyDescent="0.25">
      <c r="C621" s="380">
        <f t="shared" ref="C621:C684" si="703">IFERROR(_xlfn.NUMBERVALUE(L1821),L1821)</f>
        <v>0</v>
      </c>
      <c r="I621" s="409" t="e">
        <f t="shared" ref="I621:I684" ca="1" si="704">IF(OR($A$4=C1821,$A$5=C1821,$A$6=C1821,$A$7=C1821,$A$8=C1821,$A$9=C1821,$A$10=C1821,$A$11=C1821,$A$12=C1821,$A$13=C1821,$A$14=C1821,$A$15=C1821,$A$16=C1821,$A$17=C1821,$A$18=C1821),1,2)</f>
        <v>#NAME?</v>
      </c>
      <c r="K621" s="380">
        <f>'3 set'!K25</f>
        <v>0</v>
      </c>
      <c r="L621" s="380" t="str">
        <f>'3 set'!L25</f>
        <v/>
      </c>
      <c r="M621" s="380" t="str">
        <f>'3 set'!M25</f>
        <v/>
      </c>
      <c r="N621" s="380" t="str">
        <f>'3 set'!N25</f>
        <v/>
      </c>
      <c r="O621" s="380" t="str">
        <f>'3 set'!O25</f>
        <v/>
      </c>
      <c r="P621" s="380">
        <f>'3 set'!P25</f>
        <v>1</v>
      </c>
      <c r="Q621" s="380">
        <f>'3 set'!Q25</f>
        <v>1</v>
      </c>
    </row>
    <row r="622" spans="3:17" x14ac:dyDescent="0.25">
      <c r="C622" s="380">
        <f t="shared" si="703"/>
        <v>0</v>
      </c>
      <c r="I622" s="409" t="e">
        <f t="shared" ca="1" si="704"/>
        <v>#NAME?</v>
      </c>
      <c r="K622" s="380">
        <f>'3 set'!K26</f>
        <v>0</v>
      </c>
      <c r="L622" s="380" t="str">
        <f>'3 set'!L26</f>
        <v/>
      </c>
      <c r="M622" s="380" t="str">
        <f>'3 set'!M26</f>
        <v/>
      </c>
      <c r="N622" s="380" t="str">
        <f>'3 set'!N26</f>
        <v/>
      </c>
      <c r="O622" s="380" t="str">
        <f>'3 set'!O26</f>
        <v/>
      </c>
      <c r="P622" s="380">
        <f>'3 set'!P26</f>
        <v>1</v>
      </c>
      <c r="Q622" s="380">
        <f>'3 set'!Q26</f>
        <v>1</v>
      </c>
    </row>
    <row r="623" spans="3:17" x14ac:dyDescent="0.25">
      <c r="C623" s="380">
        <f t="shared" si="703"/>
        <v>0</v>
      </c>
      <c r="I623" s="409" t="e">
        <f t="shared" ca="1" si="704"/>
        <v>#NAME?</v>
      </c>
      <c r="K623" s="380">
        <f>'3 set'!K27</f>
        <v>0</v>
      </c>
      <c r="L623" s="380" t="str">
        <f>'3 set'!L27</f>
        <v/>
      </c>
      <c r="M623" s="380" t="str">
        <f>'3 set'!M27</f>
        <v/>
      </c>
      <c r="N623" s="380" t="str">
        <f>'3 set'!N27</f>
        <v/>
      </c>
      <c r="O623" s="380" t="str">
        <f>'3 set'!O27</f>
        <v/>
      </c>
      <c r="P623" s="380">
        <f>'3 set'!P27</f>
        <v>1</v>
      </c>
      <c r="Q623" s="380">
        <f>'3 set'!Q27</f>
        <v>1</v>
      </c>
    </row>
    <row r="624" spans="3:17" x14ac:dyDescent="0.25">
      <c r="C624" s="380">
        <f t="shared" si="703"/>
        <v>0</v>
      </c>
      <c r="I624" s="409" t="e">
        <f t="shared" ca="1" si="704"/>
        <v>#NAME?</v>
      </c>
      <c r="K624" s="380">
        <f>'3 set'!K28</f>
        <v>0</v>
      </c>
      <c r="L624" s="380" t="str">
        <f>'3 set'!L28</f>
        <v/>
      </c>
      <c r="M624" s="380" t="str">
        <f>'3 set'!M28</f>
        <v/>
      </c>
      <c r="N624" s="380" t="str">
        <f>'3 set'!N28</f>
        <v/>
      </c>
      <c r="O624" s="380" t="str">
        <f>'3 set'!O28</f>
        <v/>
      </c>
      <c r="P624" s="380">
        <f>'3 set'!P28</f>
        <v>1</v>
      </c>
      <c r="Q624" s="380">
        <f>'3 set'!Q28</f>
        <v>1</v>
      </c>
    </row>
    <row r="625" spans="3:17" x14ac:dyDescent="0.25">
      <c r="C625" s="380">
        <f t="shared" si="703"/>
        <v>0</v>
      </c>
      <c r="I625" s="409" t="e">
        <f t="shared" ca="1" si="704"/>
        <v>#NAME?</v>
      </c>
      <c r="K625" s="380">
        <f>'3 set'!K29</f>
        <v>0</v>
      </c>
      <c r="L625" s="380" t="str">
        <f>'3 set'!L29</f>
        <v/>
      </c>
      <c r="M625" s="380" t="str">
        <f>'3 set'!M29</f>
        <v/>
      </c>
      <c r="N625" s="380" t="str">
        <f>'3 set'!N29</f>
        <v/>
      </c>
      <c r="O625" s="380" t="str">
        <f>'3 set'!O29</f>
        <v/>
      </c>
      <c r="P625" s="380">
        <f>'3 set'!P29</f>
        <v>1</v>
      </c>
      <c r="Q625" s="380">
        <f>'3 set'!Q29</f>
        <v>1</v>
      </c>
    </row>
    <row r="626" spans="3:17" x14ac:dyDescent="0.25">
      <c r="C626" s="380">
        <f t="shared" si="703"/>
        <v>0</v>
      </c>
      <c r="I626" s="409" t="e">
        <f t="shared" ca="1" si="704"/>
        <v>#NAME?</v>
      </c>
      <c r="K626" s="380">
        <f>'3 set'!K30</f>
        <v>0</v>
      </c>
      <c r="L626" s="380" t="str">
        <f>'3 set'!L30</f>
        <v/>
      </c>
      <c r="M626" s="380" t="str">
        <f>'3 set'!M30</f>
        <v/>
      </c>
      <c r="N626" s="380" t="str">
        <f>'3 set'!N30</f>
        <v/>
      </c>
      <c r="O626" s="380" t="str">
        <f>'3 set'!O30</f>
        <v/>
      </c>
      <c r="P626" s="380">
        <f>'3 set'!P30</f>
        <v>1</v>
      </c>
      <c r="Q626" s="380">
        <f>'3 set'!Q30</f>
        <v>1</v>
      </c>
    </row>
    <row r="627" spans="3:17" x14ac:dyDescent="0.25">
      <c r="C627" s="380">
        <f t="shared" si="703"/>
        <v>0</v>
      </c>
      <c r="I627" s="409" t="e">
        <f t="shared" ca="1" si="704"/>
        <v>#NAME?</v>
      </c>
      <c r="K627" s="380">
        <f>'3 set'!K31</f>
        <v>0</v>
      </c>
      <c r="L627" s="380" t="str">
        <f>'3 set'!L31</f>
        <v/>
      </c>
      <c r="M627" s="380" t="str">
        <f>'3 set'!M31</f>
        <v/>
      </c>
      <c r="N627" s="380" t="str">
        <f>'3 set'!N31</f>
        <v/>
      </c>
      <c r="O627" s="380" t="str">
        <f>'3 set'!O31</f>
        <v/>
      </c>
      <c r="P627" s="380">
        <f>'3 set'!P31</f>
        <v>1</v>
      </c>
      <c r="Q627" s="380">
        <f>'3 set'!Q31</f>
        <v>1</v>
      </c>
    </row>
    <row r="628" spans="3:17" x14ac:dyDescent="0.25">
      <c r="C628" s="380">
        <f t="shared" si="703"/>
        <v>0</v>
      </c>
      <c r="I628" s="409" t="e">
        <f t="shared" ca="1" si="704"/>
        <v>#NAME?</v>
      </c>
      <c r="K628" s="380">
        <f>'3 set'!K32</f>
        <v>0</v>
      </c>
      <c r="L628" s="380" t="str">
        <f>'3 set'!L32</f>
        <v/>
      </c>
      <c r="M628" s="380" t="str">
        <f>'3 set'!M32</f>
        <v/>
      </c>
      <c r="N628" s="380" t="str">
        <f>'3 set'!N32</f>
        <v/>
      </c>
      <c r="O628" s="380" t="str">
        <f>'3 set'!O32</f>
        <v/>
      </c>
      <c r="P628" s="380">
        <f>'3 set'!P32</f>
        <v>1</v>
      </c>
      <c r="Q628" s="380">
        <f>'3 set'!Q32</f>
        <v>1</v>
      </c>
    </row>
    <row r="629" spans="3:17" x14ac:dyDescent="0.25">
      <c r="C629" s="380">
        <f t="shared" si="703"/>
        <v>0</v>
      </c>
      <c r="I629" s="409" t="e">
        <f t="shared" ca="1" si="704"/>
        <v>#NAME?</v>
      </c>
      <c r="K629" s="380">
        <f>'3 set'!K33</f>
        <v>0</v>
      </c>
      <c r="L629" s="380" t="str">
        <f>'3 set'!L33</f>
        <v/>
      </c>
      <c r="M629" s="380" t="str">
        <f>'3 set'!M33</f>
        <v/>
      </c>
      <c r="N629" s="380" t="str">
        <f>'3 set'!N33</f>
        <v/>
      </c>
      <c r="O629" s="380" t="str">
        <f>'3 set'!O33</f>
        <v/>
      </c>
      <c r="P629" s="380">
        <f>'3 set'!P33</f>
        <v>1</v>
      </c>
      <c r="Q629" s="380">
        <f>'3 set'!Q33</f>
        <v>1</v>
      </c>
    </row>
    <row r="630" spans="3:17" x14ac:dyDescent="0.25">
      <c r="C630" s="380">
        <f t="shared" si="703"/>
        <v>0</v>
      </c>
      <c r="I630" s="409" t="e">
        <f t="shared" ca="1" si="704"/>
        <v>#NAME?</v>
      </c>
      <c r="K630" s="380">
        <f>'3 set'!K34</f>
        <v>0</v>
      </c>
      <c r="L630" s="380" t="str">
        <f>'3 set'!L34</f>
        <v/>
      </c>
      <c r="M630" s="380" t="str">
        <f>'3 set'!M34</f>
        <v/>
      </c>
      <c r="N630" s="380" t="str">
        <f>'3 set'!N34</f>
        <v/>
      </c>
      <c r="O630" s="380" t="str">
        <f>'3 set'!O34</f>
        <v/>
      </c>
      <c r="P630" s="380">
        <f>'3 set'!P34</f>
        <v>1</v>
      </c>
      <c r="Q630" s="380">
        <f>'3 set'!Q34</f>
        <v>1</v>
      </c>
    </row>
    <row r="631" spans="3:17" x14ac:dyDescent="0.25">
      <c r="C631" s="380">
        <f t="shared" si="703"/>
        <v>0</v>
      </c>
      <c r="I631" s="409" t="e">
        <f t="shared" ca="1" si="704"/>
        <v>#NAME?</v>
      </c>
      <c r="K631" s="380">
        <f>'3 set'!K35</f>
        <v>0</v>
      </c>
      <c r="L631" s="380" t="str">
        <f>'3 set'!L35</f>
        <v/>
      </c>
      <c r="M631" s="380" t="str">
        <f>'3 set'!M35</f>
        <v/>
      </c>
      <c r="N631" s="380" t="str">
        <f>'3 set'!N35</f>
        <v/>
      </c>
      <c r="O631" s="380" t="str">
        <f>'3 set'!O35</f>
        <v/>
      </c>
      <c r="P631" s="380">
        <f>'3 set'!P35</f>
        <v>1</v>
      </c>
      <c r="Q631" s="380">
        <f>'3 set'!Q35</f>
        <v>1</v>
      </c>
    </row>
    <row r="632" spans="3:17" x14ac:dyDescent="0.25">
      <c r="C632" s="380">
        <f t="shared" si="703"/>
        <v>0</v>
      </c>
      <c r="I632" s="409" t="e">
        <f t="shared" ca="1" si="704"/>
        <v>#NAME?</v>
      </c>
      <c r="K632" s="380">
        <f>'3 set'!K36</f>
        <v>0</v>
      </c>
      <c r="L632" s="380" t="str">
        <f>'3 set'!L36</f>
        <v/>
      </c>
      <c r="M632" s="380" t="str">
        <f>'3 set'!M36</f>
        <v/>
      </c>
      <c r="N632" s="380" t="str">
        <f>'3 set'!N36</f>
        <v/>
      </c>
      <c r="O632" s="380" t="str">
        <f>'3 set'!O36</f>
        <v/>
      </c>
      <c r="P632" s="380">
        <f>'3 set'!P36</f>
        <v>1</v>
      </c>
      <c r="Q632" s="380">
        <f>'3 set'!Q36</f>
        <v>1</v>
      </c>
    </row>
    <row r="633" spans="3:17" x14ac:dyDescent="0.25">
      <c r="C633" s="380">
        <f t="shared" si="703"/>
        <v>0</v>
      </c>
      <c r="I633" s="409" t="e">
        <f t="shared" ca="1" si="704"/>
        <v>#NAME?</v>
      </c>
      <c r="K633" s="380">
        <f>'3 set'!K37</f>
        <v>0</v>
      </c>
      <c r="L633" s="380" t="str">
        <f>'3 set'!L37</f>
        <v/>
      </c>
      <c r="M633" s="380" t="str">
        <f>'3 set'!M37</f>
        <v/>
      </c>
      <c r="N633" s="380" t="str">
        <f>'3 set'!N37</f>
        <v/>
      </c>
      <c r="O633" s="380" t="str">
        <f>'3 set'!O37</f>
        <v/>
      </c>
      <c r="P633" s="380">
        <f>'3 set'!P37</f>
        <v>1</v>
      </c>
      <c r="Q633" s="380">
        <f>'3 set'!Q37</f>
        <v>1</v>
      </c>
    </row>
    <row r="634" spans="3:17" x14ac:dyDescent="0.25">
      <c r="C634" s="380">
        <f t="shared" si="703"/>
        <v>0</v>
      </c>
      <c r="I634" s="409" t="e">
        <f t="shared" ca="1" si="704"/>
        <v>#NAME?</v>
      </c>
      <c r="K634" s="380">
        <f>'3 set'!K38</f>
        <v>0</v>
      </c>
      <c r="L634" s="380" t="str">
        <f>'3 set'!L38</f>
        <v/>
      </c>
      <c r="M634" s="380" t="str">
        <f>'3 set'!M38</f>
        <v/>
      </c>
      <c r="N634" s="380" t="str">
        <f>'3 set'!N38</f>
        <v/>
      </c>
      <c r="O634" s="380" t="str">
        <f>'3 set'!O38</f>
        <v/>
      </c>
      <c r="P634" s="380">
        <f>'3 set'!P38</f>
        <v>1</v>
      </c>
      <c r="Q634" s="380">
        <f>'3 set'!Q38</f>
        <v>1</v>
      </c>
    </row>
    <row r="635" spans="3:17" x14ac:dyDescent="0.25">
      <c r="C635" s="380">
        <f t="shared" si="703"/>
        <v>0</v>
      </c>
      <c r="I635" s="409" t="e">
        <f t="shared" ca="1" si="704"/>
        <v>#NAME?</v>
      </c>
      <c r="K635" s="380">
        <f>'3 set'!K39</f>
        <v>0</v>
      </c>
      <c r="L635" s="380" t="str">
        <f>'3 set'!L39</f>
        <v/>
      </c>
      <c r="M635" s="380" t="str">
        <f>'3 set'!M39</f>
        <v/>
      </c>
      <c r="N635" s="380" t="str">
        <f>'3 set'!N39</f>
        <v/>
      </c>
      <c r="O635" s="380" t="str">
        <f>'3 set'!O39</f>
        <v/>
      </c>
      <c r="P635" s="380">
        <f>'3 set'!P39</f>
        <v>1</v>
      </c>
      <c r="Q635" s="380">
        <f>'3 set'!Q39</f>
        <v>1</v>
      </c>
    </row>
    <row r="636" spans="3:17" x14ac:dyDescent="0.25">
      <c r="C636" s="380">
        <f t="shared" si="703"/>
        <v>0</v>
      </c>
      <c r="I636" s="409" t="e">
        <f t="shared" ca="1" si="704"/>
        <v>#NAME?</v>
      </c>
      <c r="K636" s="380">
        <f>'3 set'!K40</f>
        <v>0</v>
      </c>
      <c r="L636" s="380" t="str">
        <f>'3 set'!L40</f>
        <v/>
      </c>
      <c r="M636" s="380" t="str">
        <f>'3 set'!M40</f>
        <v/>
      </c>
      <c r="N636" s="380" t="str">
        <f>'3 set'!N40</f>
        <v/>
      </c>
      <c r="O636" s="380" t="str">
        <f>'3 set'!O40</f>
        <v/>
      </c>
      <c r="P636" s="380">
        <f>'3 set'!P40</f>
        <v>1</v>
      </c>
      <c r="Q636" s="380">
        <f>'3 set'!Q40</f>
        <v>1</v>
      </c>
    </row>
    <row r="637" spans="3:17" x14ac:dyDescent="0.25">
      <c r="C637" s="380">
        <f t="shared" si="703"/>
        <v>0</v>
      </c>
      <c r="I637" s="409" t="e">
        <f t="shared" ca="1" si="704"/>
        <v>#NAME?</v>
      </c>
      <c r="K637" s="380">
        <f>'3 set'!K41</f>
        <v>0</v>
      </c>
      <c r="L637" s="380" t="str">
        <f>'3 set'!L41</f>
        <v/>
      </c>
      <c r="M637" s="380" t="str">
        <f>'3 set'!M41</f>
        <v/>
      </c>
      <c r="N637" s="380" t="str">
        <f>'3 set'!N41</f>
        <v/>
      </c>
      <c r="O637" s="380" t="str">
        <f>'3 set'!O41</f>
        <v/>
      </c>
      <c r="P637" s="380">
        <f>'3 set'!P41</f>
        <v>1</v>
      </c>
      <c r="Q637" s="380">
        <f>'3 set'!Q41</f>
        <v>1</v>
      </c>
    </row>
    <row r="638" spans="3:17" x14ac:dyDescent="0.25">
      <c r="C638" s="380">
        <f t="shared" si="703"/>
        <v>0</v>
      </c>
      <c r="I638" s="409" t="e">
        <f t="shared" ca="1" si="704"/>
        <v>#NAME?</v>
      </c>
      <c r="K638" s="380">
        <f>'3 set'!K42</f>
        <v>0</v>
      </c>
      <c r="L638" s="380" t="str">
        <f>'3 set'!L42</f>
        <v/>
      </c>
      <c r="M638" s="380" t="str">
        <f>'3 set'!M42</f>
        <v/>
      </c>
      <c r="N638" s="380" t="str">
        <f>'3 set'!N42</f>
        <v/>
      </c>
      <c r="O638" s="380" t="str">
        <f>'3 set'!O42</f>
        <v/>
      </c>
      <c r="P638" s="380">
        <f>'3 set'!P42</f>
        <v>1</v>
      </c>
      <c r="Q638" s="380">
        <f>'3 set'!Q42</f>
        <v>1</v>
      </c>
    </row>
    <row r="639" spans="3:17" x14ac:dyDescent="0.25">
      <c r="C639" s="380">
        <f t="shared" si="703"/>
        <v>0</v>
      </c>
      <c r="I639" s="409" t="e">
        <f t="shared" ca="1" si="704"/>
        <v>#NAME?</v>
      </c>
      <c r="K639" s="380">
        <f>'3 set'!K43</f>
        <v>0</v>
      </c>
      <c r="L639" s="380" t="str">
        <f>'3 set'!L43</f>
        <v/>
      </c>
      <c r="M639" s="380" t="str">
        <f>'3 set'!M43</f>
        <v/>
      </c>
      <c r="N639" s="380" t="str">
        <f>'3 set'!N43</f>
        <v/>
      </c>
      <c r="O639" s="380" t="str">
        <f>'3 set'!O43</f>
        <v/>
      </c>
      <c r="P639" s="380">
        <f>'3 set'!P43</f>
        <v>1</v>
      </c>
      <c r="Q639" s="380">
        <f>'3 set'!Q43</f>
        <v>1</v>
      </c>
    </row>
    <row r="640" spans="3:17" x14ac:dyDescent="0.25">
      <c r="C640" s="380">
        <f t="shared" si="703"/>
        <v>0</v>
      </c>
      <c r="I640" s="409" t="e">
        <f t="shared" ca="1" si="704"/>
        <v>#NAME?</v>
      </c>
      <c r="K640" s="380">
        <f>'3 set'!K44</f>
        <v>0</v>
      </c>
      <c r="L640" s="380" t="str">
        <f>'3 set'!L44</f>
        <v/>
      </c>
      <c r="M640" s="380" t="str">
        <f>'3 set'!M44</f>
        <v/>
      </c>
      <c r="N640" s="380" t="str">
        <f>'3 set'!N44</f>
        <v/>
      </c>
      <c r="O640" s="380" t="str">
        <f>'3 set'!O44</f>
        <v/>
      </c>
      <c r="P640" s="380">
        <f>'3 set'!P44</f>
        <v>1</v>
      </c>
      <c r="Q640" s="380">
        <f>'3 set'!Q44</f>
        <v>1</v>
      </c>
    </row>
    <row r="641" spans="3:17" x14ac:dyDescent="0.25">
      <c r="C641" s="380">
        <f t="shared" si="703"/>
        <v>0</v>
      </c>
      <c r="I641" s="409" t="e">
        <f t="shared" ca="1" si="704"/>
        <v>#NAME?</v>
      </c>
      <c r="K641" s="380">
        <f>'3 set'!K45</f>
        <v>0</v>
      </c>
      <c r="L641" s="380" t="str">
        <f>'3 set'!L45</f>
        <v/>
      </c>
      <c r="M641" s="380" t="str">
        <f>'3 set'!M45</f>
        <v/>
      </c>
      <c r="N641" s="380" t="str">
        <f>'3 set'!N45</f>
        <v/>
      </c>
      <c r="O641" s="380" t="str">
        <f>'3 set'!O45</f>
        <v/>
      </c>
      <c r="P641" s="380">
        <f>'3 set'!P45</f>
        <v>1</v>
      </c>
      <c r="Q641" s="380">
        <f>'3 set'!Q45</f>
        <v>1</v>
      </c>
    </row>
    <row r="642" spans="3:17" x14ac:dyDescent="0.25">
      <c r="C642" s="380">
        <f t="shared" si="703"/>
        <v>0</v>
      </c>
      <c r="I642" s="409" t="e">
        <f t="shared" ca="1" si="704"/>
        <v>#NAME?</v>
      </c>
      <c r="K642" s="380">
        <f>'3 set'!K46</f>
        <v>0</v>
      </c>
      <c r="L642" s="380" t="str">
        <f>'3 set'!L46</f>
        <v/>
      </c>
      <c r="M642" s="380" t="str">
        <f>'3 set'!M46</f>
        <v/>
      </c>
      <c r="N642" s="380" t="str">
        <f>'3 set'!N46</f>
        <v/>
      </c>
      <c r="O642" s="380" t="str">
        <f>'3 set'!O46</f>
        <v/>
      </c>
      <c r="P642" s="380">
        <f>'3 set'!P46</f>
        <v>1</v>
      </c>
      <c r="Q642" s="380">
        <f>'3 set'!Q46</f>
        <v>1</v>
      </c>
    </row>
    <row r="643" spans="3:17" x14ac:dyDescent="0.25">
      <c r="C643" s="380">
        <f t="shared" si="703"/>
        <v>0</v>
      </c>
      <c r="I643" s="409" t="e">
        <f t="shared" ca="1" si="704"/>
        <v>#NAME?</v>
      </c>
      <c r="K643" s="380">
        <f>'3 set'!K47</f>
        <v>0</v>
      </c>
      <c r="L643" s="380" t="str">
        <f>'3 set'!L47</f>
        <v/>
      </c>
      <c r="M643" s="380" t="str">
        <f>'3 set'!M47</f>
        <v/>
      </c>
      <c r="N643" s="380" t="str">
        <f>'3 set'!N47</f>
        <v/>
      </c>
      <c r="O643" s="380" t="str">
        <f>'3 set'!O47</f>
        <v/>
      </c>
      <c r="P643" s="380">
        <f>'3 set'!P47</f>
        <v>1</v>
      </c>
      <c r="Q643" s="380">
        <f>'3 set'!Q47</f>
        <v>1</v>
      </c>
    </row>
    <row r="644" spans="3:17" x14ac:dyDescent="0.25">
      <c r="C644" s="380">
        <f t="shared" si="703"/>
        <v>0</v>
      </c>
      <c r="I644" s="409" t="e">
        <f t="shared" ca="1" si="704"/>
        <v>#NAME?</v>
      </c>
      <c r="K644" s="380">
        <f>'3 set'!K48</f>
        <v>0</v>
      </c>
      <c r="L644" s="380" t="str">
        <f>'3 set'!L48</f>
        <v/>
      </c>
      <c r="M644" s="380" t="str">
        <f>'3 set'!M48</f>
        <v/>
      </c>
      <c r="N644" s="380" t="str">
        <f>'3 set'!N48</f>
        <v/>
      </c>
      <c r="O644" s="380" t="str">
        <f>'3 set'!O48</f>
        <v/>
      </c>
      <c r="P644" s="380">
        <f>'3 set'!P48</f>
        <v>1</v>
      </c>
      <c r="Q644" s="380">
        <f>'3 set'!Q48</f>
        <v>1</v>
      </c>
    </row>
    <row r="645" spans="3:17" x14ac:dyDescent="0.25">
      <c r="C645" s="380">
        <f t="shared" si="703"/>
        <v>0</v>
      </c>
      <c r="I645" s="409" t="e">
        <f t="shared" ca="1" si="704"/>
        <v>#NAME?</v>
      </c>
      <c r="K645" s="380">
        <f>'3 set'!K49</f>
        <v>0</v>
      </c>
      <c r="L645" s="380" t="str">
        <f>'3 set'!L49</f>
        <v/>
      </c>
      <c r="M645" s="380" t="str">
        <f>'3 set'!M49</f>
        <v/>
      </c>
      <c r="N645" s="380" t="str">
        <f>'3 set'!N49</f>
        <v/>
      </c>
      <c r="O645" s="380" t="str">
        <f>'3 set'!O49</f>
        <v/>
      </c>
      <c r="P645" s="380">
        <f>'3 set'!P49</f>
        <v>1</v>
      </c>
      <c r="Q645" s="380">
        <f>'3 set'!Q49</f>
        <v>1</v>
      </c>
    </row>
    <row r="646" spans="3:17" x14ac:dyDescent="0.25">
      <c r="C646" s="380">
        <f t="shared" si="703"/>
        <v>0</v>
      </c>
      <c r="I646" s="409" t="e">
        <f t="shared" ca="1" si="704"/>
        <v>#NAME?</v>
      </c>
      <c r="K646" s="380">
        <f>'3 set'!K50</f>
        <v>0</v>
      </c>
      <c r="L646" s="380" t="str">
        <f>'3 set'!L50</f>
        <v/>
      </c>
      <c r="M646" s="380" t="str">
        <f>'3 set'!M50</f>
        <v/>
      </c>
      <c r="N646" s="380" t="str">
        <f>'3 set'!N50</f>
        <v/>
      </c>
      <c r="O646" s="380" t="str">
        <f>'3 set'!O50</f>
        <v/>
      </c>
      <c r="P646" s="380">
        <f>'3 set'!P50</f>
        <v>1</v>
      </c>
      <c r="Q646" s="380">
        <f>'3 set'!Q50</f>
        <v>1</v>
      </c>
    </row>
    <row r="647" spans="3:17" x14ac:dyDescent="0.25">
      <c r="C647" s="380">
        <f t="shared" si="703"/>
        <v>0</v>
      </c>
      <c r="I647" s="409" t="e">
        <f t="shared" ca="1" si="704"/>
        <v>#NAME?</v>
      </c>
      <c r="K647" s="380">
        <f>'3 set'!K51</f>
        <v>0</v>
      </c>
      <c r="L647" s="380" t="str">
        <f>'3 set'!L51</f>
        <v/>
      </c>
      <c r="M647" s="380" t="str">
        <f>'3 set'!M51</f>
        <v/>
      </c>
      <c r="N647" s="380" t="str">
        <f>'3 set'!N51</f>
        <v/>
      </c>
      <c r="O647" s="380" t="str">
        <f>'3 set'!O51</f>
        <v/>
      </c>
      <c r="P647" s="380">
        <f>'3 set'!P51</f>
        <v>1</v>
      </c>
      <c r="Q647" s="380">
        <f>'3 set'!Q51</f>
        <v>1</v>
      </c>
    </row>
    <row r="648" spans="3:17" x14ac:dyDescent="0.25">
      <c r="C648" s="380">
        <f t="shared" si="703"/>
        <v>0</v>
      </c>
      <c r="I648" s="409" t="e">
        <f t="shared" ca="1" si="704"/>
        <v>#NAME?</v>
      </c>
      <c r="K648" s="380">
        <f>'3 set'!K52</f>
        <v>0</v>
      </c>
      <c r="L648" s="380" t="str">
        <f>'3 set'!L52</f>
        <v/>
      </c>
      <c r="M648" s="380" t="str">
        <f>'3 set'!M52</f>
        <v/>
      </c>
      <c r="N648" s="380" t="str">
        <f>'3 set'!N52</f>
        <v/>
      </c>
      <c r="O648" s="380" t="str">
        <f>'3 set'!O52</f>
        <v/>
      </c>
      <c r="P648" s="380">
        <f>'3 set'!P52</f>
        <v>1</v>
      </c>
      <c r="Q648" s="380">
        <f>'3 set'!Q52</f>
        <v>1</v>
      </c>
    </row>
    <row r="649" spans="3:17" x14ac:dyDescent="0.25">
      <c r="C649" s="380">
        <f t="shared" si="703"/>
        <v>0</v>
      </c>
      <c r="I649" s="409" t="e">
        <f t="shared" ca="1" si="704"/>
        <v>#NAME?</v>
      </c>
      <c r="K649" s="380">
        <f>'3 set'!K53</f>
        <v>0</v>
      </c>
      <c r="L649" s="380" t="str">
        <f>'3 set'!L53</f>
        <v/>
      </c>
      <c r="M649" s="380" t="str">
        <f>'3 set'!M53</f>
        <v/>
      </c>
      <c r="N649" s="380" t="str">
        <f>'3 set'!N53</f>
        <v/>
      </c>
      <c r="O649" s="380" t="str">
        <f>'3 set'!O53</f>
        <v/>
      </c>
      <c r="P649" s="380">
        <f>'3 set'!P53</f>
        <v>1</v>
      </c>
      <c r="Q649" s="380">
        <f>'3 set'!Q53</f>
        <v>1</v>
      </c>
    </row>
    <row r="650" spans="3:17" x14ac:dyDescent="0.25">
      <c r="C650" s="380">
        <f t="shared" si="703"/>
        <v>0</v>
      </c>
      <c r="I650" s="409" t="e">
        <f t="shared" ca="1" si="704"/>
        <v>#NAME?</v>
      </c>
      <c r="K650" s="380">
        <f>'3 set'!K54</f>
        <v>0</v>
      </c>
      <c r="L650" s="380" t="str">
        <f>'3 set'!L54</f>
        <v/>
      </c>
      <c r="M650" s="380" t="str">
        <f>'3 set'!M54</f>
        <v/>
      </c>
      <c r="N650" s="380" t="str">
        <f>'3 set'!N54</f>
        <v/>
      </c>
      <c r="O650" s="380" t="str">
        <f>'3 set'!O54</f>
        <v/>
      </c>
      <c r="P650" s="380">
        <f>'3 set'!P54</f>
        <v>1</v>
      </c>
      <c r="Q650" s="380">
        <f>'3 set'!Q54</f>
        <v>1</v>
      </c>
    </row>
    <row r="651" spans="3:17" x14ac:dyDescent="0.25">
      <c r="C651" s="380">
        <f t="shared" si="703"/>
        <v>0</v>
      </c>
      <c r="I651" s="409" t="e">
        <f t="shared" ca="1" si="704"/>
        <v>#NAME?</v>
      </c>
      <c r="K651" s="380">
        <f>'3 set'!K55</f>
        <v>0</v>
      </c>
      <c r="L651" s="380" t="str">
        <f>'3 set'!L55</f>
        <v/>
      </c>
      <c r="M651" s="380" t="str">
        <f>'3 set'!M55</f>
        <v/>
      </c>
      <c r="N651" s="380" t="str">
        <f>'3 set'!N55</f>
        <v/>
      </c>
      <c r="O651" s="380" t="str">
        <f>'3 set'!O55</f>
        <v/>
      </c>
      <c r="P651" s="380">
        <f>'3 set'!P55</f>
        <v>1</v>
      </c>
      <c r="Q651" s="380">
        <f>'3 set'!Q55</f>
        <v>1</v>
      </c>
    </row>
    <row r="652" spans="3:17" x14ac:dyDescent="0.25">
      <c r="C652" s="380">
        <f t="shared" si="703"/>
        <v>0</v>
      </c>
      <c r="I652" s="409" t="e">
        <f t="shared" ca="1" si="704"/>
        <v>#NAME?</v>
      </c>
      <c r="K652" s="380">
        <f>'3 set'!K56</f>
        <v>0</v>
      </c>
      <c r="L652" s="380" t="str">
        <f>'3 set'!L56</f>
        <v/>
      </c>
      <c r="M652" s="380" t="str">
        <f>'3 set'!M56</f>
        <v/>
      </c>
      <c r="N652" s="380" t="str">
        <f>'3 set'!N56</f>
        <v/>
      </c>
      <c r="O652" s="380" t="str">
        <f>'3 set'!O56</f>
        <v/>
      </c>
      <c r="P652" s="380">
        <f>'3 set'!P56</f>
        <v>1</v>
      </c>
      <c r="Q652" s="380">
        <f>'3 set'!Q56</f>
        <v>1</v>
      </c>
    </row>
    <row r="653" spans="3:17" x14ac:dyDescent="0.25">
      <c r="C653" s="380">
        <f t="shared" si="703"/>
        <v>0</v>
      </c>
      <c r="I653" s="409" t="e">
        <f t="shared" ca="1" si="704"/>
        <v>#NAME?</v>
      </c>
      <c r="K653" s="380">
        <f>'3 set'!K57</f>
        <v>0</v>
      </c>
      <c r="L653" s="380" t="str">
        <f>'3 set'!L57</f>
        <v/>
      </c>
      <c r="M653" s="380" t="str">
        <f>'3 set'!M57</f>
        <v/>
      </c>
      <c r="N653" s="380" t="str">
        <f>'3 set'!N57</f>
        <v/>
      </c>
      <c r="O653" s="380" t="str">
        <f>'3 set'!O57</f>
        <v/>
      </c>
      <c r="P653" s="380">
        <f>'3 set'!P57</f>
        <v>1</v>
      </c>
      <c r="Q653" s="380">
        <f>'3 set'!Q57</f>
        <v>1</v>
      </c>
    </row>
    <row r="654" spans="3:17" x14ac:dyDescent="0.25">
      <c r="C654" s="380">
        <f t="shared" si="703"/>
        <v>0</v>
      </c>
      <c r="I654" s="409" t="e">
        <f t="shared" ca="1" si="704"/>
        <v>#NAME?</v>
      </c>
      <c r="K654" s="380">
        <f>'3 set'!K58</f>
        <v>0</v>
      </c>
      <c r="L654" s="380" t="str">
        <f>'3 set'!L58</f>
        <v/>
      </c>
      <c r="M654" s="380" t="str">
        <f>'3 set'!M58</f>
        <v/>
      </c>
      <c r="N654" s="380" t="str">
        <f>'3 set'!N58</f>
        <v/>
      </c>
      <c r="O654" s="380" t="str">
        <f>'3 set'!O58</f>
        <v/>
      </c>
      <c r="P654" s="380">
        <f>'3 set'!P58</f>
        <v>1</v>
      </c>
      <c r="Q654" s="380">
        <f>'3 set'!Q58</f>
        <v>1</v>
      </c>
    </row>
    <row r="655" spans="3:17" x14ac:dyDescent="0.25">
      <c r="C655" s="380">
        <f t="shared" si="703"/>
        <v>0</v>
      </c>
      <c r="I655" s="409" t="e">
        <f t="shared" ca="1" si="704"/>
        <v>#NAME?</v>
      </c>
      <c r="K655" s="380">
        <f>'3 set'!K59</f>
        <v>0</v>
      </c>
      <c r="L655" s="380" t="str">
        <f>'3 set'!L59</f>
        <v/>
      </c>
      <c r="M655" s="380" t="str">
        <f>'3 set'!M59</f>
        <v/>
      </c>
      <c r="N655" s="380" t="str">
        <f>'3 set'!N59</f>
        <v/>
      </c>
      <c r="O655" s="380" t="str">
        <f>'3 set'!O59</f>
        <v/>
      </c>
      <c r="P655" s="380">
        <f>'3 set'!P59</f>
        <v>1</v>
      </c>
      <c r="Q655" s="380">
        <f>'3 set'!Q59</f>
        <v>1</v>
      </c>
    </row>
    <row r="656" spans="3:17" x14ac:dyDescent="0.25">
      <c r="C656" s="380">
        <f t="shared" si="703"/>
        <v>0</v>
      </c>
      <c r="I656" s="409" t="e">
        <f t="shared" ca="1" si="704"/>
        <v>#NAME?</v>
      </c>
      <c r="K656" s="380">
        <f>'3 set'!K60</f>
        <v>0</v>
      </c>
      <c r="L656" s="380" t="str">
        <f>'3 set'!L60</f>
        <v/>
      </c>
      <c r="M656" s="380" t="str">
        <f>'3 set'!M60</f>
        <v/>
      </c>
      <c r="N656" s="380" t="str">
        <f>'3 set'!N60</f>
        <v/>
      </c>
      <c r="O656" s="380" t="str">
        <f>'3 set'!O60</f>
        <v/>
      </c>
      <c r="P656" s="380">
        <f>'3 set'!P60</f>
        <v>1</v>
      </c>
      <c r="Q656" s="380">
        <f>'3 set'!Q60</f>
        <v>1</v>
      </c>
    </row>
    <row r="657" spans="3:17" x14ac:dyDescent="0.25">
      <c r="C657" s="380">
        <f t="shared" si="703"/>
        <v>0</v>
      </c>
      <c r="I657" s="409" t="e">
        <f t="shared" ca="1" si="704"/>
        <v>#NAME?</v>
      </c>
      <c r="K657" s="380">
        <f>'3 set'!K61</f>
        <v>0</v>
      </c>
      <c r="L657" s="380" t="str">
        <f>'3 set'!L61</f>
        <v/>
      </c>
      <c r="M657" s="380" t="str">
        <f>'3 set'!M61</f>
        <v/>
      </c>
      <c r="N657" s="380" t="str">
        <f>'3 set'!N61</f>
        <v/>
      </c>
      <c r="O657" s="380" t="str">
        <f>'3 set'!O61</f>
        <v/>
      </c>
      <c r="P657" s="380">
        <f>'3 set'!P61</f>
        <v>1</v>
      </c>
      <c r="Q657" s="380">
        <f>'3 set'!Q61</f>
        <v>1</v>
      </c>
    </row>
    <row r="658" spans="3:17" x14ac:dyDescent="0.25">
      <c r="C658" s="380">
        <f t="shared" si="703"/>
        <v>0</v>
      </c>
      <c r="I658" s="409" t="e">
        <f t="shared" ca="1" si="704"/>
        <v>#NAME?</v>
      </c>
      <c r="K658" s="380">
        <f>'3 set'!K62</f>
        <v>0</v>
      </c>
      <c r="L658" s="380" t="str">
        <f>'3 set'!L62</f>
        <v/>
      </c>
      <c r="M658" s="380" t="str">
        <f>'3 set'!M62</f>
        <v/>
      </c>
      <c r="N658" s="380" t="str">
        <f>'3 set'!N62</f>
        <v/>
      </c>
      <c r="O658" s="380" t="str">
        <f>'3 set'!O62</f>
        <v/>
      </c>
      <c r="P658" s="380">
        <f>'3 set'!P62</f>
        <v>1</v>
      </c>
      <c r="Q658" s="380">
        <f>'3 set'!Q62</f>
        <v>1</v>
      </c>
    </row>
    <row r="659" spans="3:17" x14ac:dyDescent="0.25">
      <c r="C659" s="380">
        <f t="shared" si="703"/>
        <v>0</v>
      </c>
      <c r="I659" s="409" t="e">
        <f t="shared" ca="1" si="704"/>
        <v>#NAME?</v>
      </c>
      <c r="K659" s="380">
        <f>'3 set'!K63</f>
        <v>0</v>
      </c>
      <c r="L659" s="380" t="str">
        <f>'3 set'!L63</f>
        <v/>
      </c>
      <c r="M659" s="380" t="str">
        <f>'3 set'!M63</f>
        <v/>
      </c>
      <c r="N659" s="380" t="str">
        <f>'3 set'!N63</f>
        <v/>
      </c>
      <c r="O659" s="380" t="str">
        <f>'3 set'!O63</f>
        <v/>
      </c>
      <c r="P659" s="380">
        <f>'3 set'!P63</f>
        <v>1</v>
      </c>
      <c r="Q659" s="380">
        <f>'3 set'!Q63</f>
        <v>1</v>
      </c>
    </row>
    <row r="660" spans="3:17" x14ac:dyDescent="0.25">
      <c r="C660" s="380">
        <f t="shared" si="703"/>
        <v>0</v>
      </c>
      <c r="I660" s="409" t="e">
        <f t="shared" ca="1" si="704"/>
        <v>#NAME?</v>
      </c>
      <c r="K660" s="380">
        <f>'3 set'!K64</f>
        <v>0</v>
      </c>
      <c r="L660" s="380" t="str">
        <f>'3 set'!L64</f>
        <v/>
      </c>
      <c r="M660" s="380" t="str">
        <f>'3 set'!M64</f>
        <v/>
      </c>
      <c r="N660" s="380" t="str">
        <f>'3 set'!N64</f>
        <v/>
      </c>
      <c r="O660" s="380" t="str">
        <f>'3 set'!O64</f>
        <v/>
      </c>
      <c r="P660" s="380">
        <f>'3 set'!P64</f>
        <v>1</v>
      </c>
      <c r="Q660" s="380">
        <f>'3 set'!Q64</f>
        <v>1</v>
      </c>
    </row>
    <row r="661" spans="3:17" x14ac:dyDescent="0.25">
      <c r="C661" s="380">
        <f t="shared" si="703"/>
        <v>0</v>
      </c>
      <c r="I661" s="409" t="e">
        <f t="shared" ca="1" si="704"/>
        <v>#NAME?</v>
      </c>
      <c r="K661" s="380">
        <f>'3 set'!K65</f>
        <v>0</v>
      </c>
      <c r="L661" s="380" t="str">
        <f>'3 set'!L65</f>
        <v/>
      </c>
      <c r="M661" s="380" t="str">
        <f>'3 set'!M65</f>
        <v/>
      </c>
      <c r="N661" s="380" t="str">
        <f>'3 set'!N65</f>
        <v/>
      </c>
      <c r="O661" s="380" t="str">
        <f>'3 set'!O65</f>
        <v/>
      </c>
      <c r="P661" s="380">
        <f>'3 set'!P65</f>
        <v>1</v>
      </c>
      <c r="Q661" s="380">
        <f>'3 set'!Q65</f>
        <v>1</v>
      </c>
    </row>
    <row r="662" spans="3:17" x14ac:dyDescent="0.25">
      <c r="C662" s="380">
        <f t="shared" si="703"/>
        <v>0</v>
      </c>
      <c r="I662" s="409" t="e">
        <f t="shared" ca="1" si="704"/>
        <v>#NAME?</v>
      </c>
      <c r="K662" s="380">
        <f>'3 set'!K66</f>
        <v>0</v>
      </c>
      <c r="L662" s="380" t="str">
        <f>'3 set'!L66</f>
        <v/>
      </c>
      <c r="M662" s="380" t="str">
        <f>'3 set'!M66</f>
        <v/>
      </c>
      <c r="N662" s="380" t="str">
        <f>'3 set'!N66</f>
        <v/>
      </c>
      <c r="O662" s="380" t="str">
        <f>'3 set'!O66</f>
        <v/>
      </c>
      <c r="P662" s="380">
        <f>'3 set'!P66</f>
        <v>1</v>
      </c>
      <c r="Q662" s="380">
        <f>'3 set'!Q66</f>
        <v>1</v>
      </c>
    </row>
    <row r="663" spans="3:17" x14ac:dyDescent="0.25">
      <c r="C663" s="380">
        <f t="shared" si="703"/>
        <v>0</v>
      </c>
      <c r="I663" s="409" t="e">
        <f t="shared" ca="1" si="704"/>
        <v>#NAME?</v>
      </c>
      <c r="K663" s="380">
        <f>'3 set'!K67</f>
        <v>0</v>
      </c>
      <c r="L663" s="380" t="str">
        <f>'3 set'!L67</f>
        <v/>
      </c>
      <c r="M663" s="380" t="str">
        <f>'3 set'!M67</f>
        <v/>
      </c>
      <c r="N663" s="380" t="str">
        <f>'3 set'!N67</f>
        <v/>
      </c>
      <c r="O663" s="380" t="str">
        <f>'3 set'!O67</f>
        <v/>
      </c>
      <c r="P663" s="380">
        <f>'3 set'!P67</f>
        <v>1</v>
      </c>
      <c r="Q663" s="380">
        <f>'3 set'!Q67</f>
        <v>1</v>
      </c>
    </row>
    <row r="664" spans="3:17" x14ac:dyDescent="0.25">
      <c r="C664" s="380">
        <f t="shared" si="703"/>
        <v>0</v>
      </c>
      <c r="I664" s="409" t="e">
        <f t="shared" ca="1" si="704"/>
        <v>#NAME?</v>
      </c>
      <c r="K664" s="380">
        <f>'3 set'!K68</f>
        <v>0</v>
      </c>
      <c r="L664" s="380" t="str">
        <f>'3 set'!L68</f>
        <v/>
      </c>
      <c r="M664" s="380" t="str">
        <f>'3 set'!M68</f>
        <v/>
      </c>
      <c r="N664" s="380" t="str">
        <f>'3 set'!N68</f>
        <v/>
      </c>
      <c r="O664" s="380" t="str">
        <f>'3 set'!O68</f>
        <v/>
      </c>
      <c r="P664" s="380">
        <f>'3 set'!P68</f>
        <v>1</v>
      </c>
      <c r="Q664" s="380">
        <f>'3 set'!Q68</f>
        <v>1</v>
      </c>
    </row>
    <row r="665" spans="3:17" x14ac:dyDescent="0.25">
      <c r="C665" s="380">
        <f t="shared" si="703"/>
        <v>0</v>
      </c>
      <c r="I665" s="409" t="e">
        <f t="shared" ca="1" si="704"/>
        <v>#NAME?</v>
      </c>
      <c r="K665" s="380">
        <f>'3 set'!K69</f>
        <v>0</v>
      </c>
      <c r="L665" s="380" t="str">
        <f>'3 set'!L69</f>
        <v/>
      </c>
      <c r="M665" s="380" t="str">
        <f>'3 set'!M69</f>
        <v/>
      </c>
      <c r="N665" s="380" t="str">
        <f>'3 set'!N69</f>
        <v/>
      </c>
      <c r="O665" s="380" t="str">
        <f>'3 set'!O69</f>
        <v/>
      </c>
      <c r="P665" s="380">
        <f>'3 set'!P69</f>
        <v>1</v>
      </c>
      <c r="Q665" s="380">
        <f>'3 set'!Q69</f>
        <v>1</v>
      </c>
    </row>
    <row r="666" spans="3:17" x14ac:dyDescent="0.25">
      <c r="C666" s="380">
        <f t="shared" si="703"/>
        <v>0</v>
      </c>
      <c r="I666" s="409" t="e">
        <f t="shared" ca="1" si="704"/>
        <v>#NAME?</v>
      </c>
      <c r="K666" s="380">
        <f>'3 set'!K70</f>
        <v>0</v>
      </c>
      <c r="L666" s="380" t="str">
        <f>'3 set'!L70</f>
        <v/>
      </c>
      <c r="M666" s="380" t="str">
        <f>'3 set'!M70</f>
        <v/>
      </c>
      <c r="N666" s="380" t="str">
        <f>'3 set'!N70</f>
        <v/>
      </c>
      <c r="O666" s="380" t="str">
        <f>'3 set'!O70</f>
        <v/>
      </c>
      <c r="P666" s="380">
        <f>'3 set'!P70</f>
        <v>1</v>
      </c>
      <c r="Q666" s="380">
        <f>'3 set'!Q70</f>
        <v>1</v>
      </c>
    </row>
    <row r="667" spans="3:17" x14ac:dyDescent="0.25">
      <c r="C667" s="380">
        <f t="shared" si="703"/>
        <v>0</v>
      </c>
      <c r="I667" s="409" t="e">
        <f t="shared" ca="1" si="704"/>
        <v>#NAME?</v>
      </c>
      <c r="K667" s="380">
        <f>'3 set'!K71</f>
        <v>0</v>
      </c>
      <c r="L667" s="380" t="str">
        <f>'3 set'!L71</f>
        <v/>
      </c>
      <c r="M667" s="380" t="str">
        <f>'3 set'!M71</f>
        <v/>
      </c>
      <c r="N667" s="380" t="str">
        <f>'3 set'!N71</f>
        <v/>
      </c>
      <c r="O667" s="380" t="str">
        <f>'3 set'!O71</f>
        <v/>
      </c>
      <c r="P667" s="380">
        <f>'3 set'!P71</f>
        <v>1</v>
      </c>
      <c r="Q667" s="380">
        <f>'3 set'!Q71</f>
        <v>1</v>
      </c>
    </row>
    <row r="668" spans="3:17" x14ac:dyDescent="0.25">
      <c r="C668" s="380">
        <f t="shared" si="703"/>
        <v>0</v>
      </c>
      <c r="I668" s="409" t="e">
        <f t="shared" ca="1" si="704"/>
        <v>#NAME?</v>
      </c>
      <c r="K668" s="380">
        <f>'3 set'!K72</f>
        <v>0</v>
      </c>
      <c r="L668" s="380" t="str">
        <f>'3 set'!L72</f>
        <v/>
      </c>
      <c r="M668" s="380" t="str">
        <f>'3 set'!M72</f>
        <v/>
      </c>
      <c r="N668" s="380" t="str">
        <f>'3 set'!N72</f>
        <v/>
      </c>
      <c r="O668" s="380" t="str">
        <f>'3 set'!O72</f>
        <v/>
      </c>
      <c r="P668" s="380">
        <f>'3 set'!P72</f>
        <v>1</v>
      </c>
      <c r="Q668" s="380">
        <f>'3 set'!Q72</f>
        <v>1</v>
      </c>
    </row>
    <row r="669" spans="3:17" x14ac:dyDescent="0.25">
      <c r="C669" s="380">
        <f t="shared" si="703"/>
        <v>0</v>
      </c>
      <c r="I669" s="409" t="e">
        <f t="shared" ca="1" si="704"/>
        <v>#NAME?</v>
      </c>
      <c r="K669" s="380">
        <f>'3 set'!K73</f>
        <v>0</v>
      </c>
      <c r="L669" s="380" t="str">
        <f>'3 set'!L73</f>
        <v/>
      </c>
      <c r="M669" s="380" t="str">
        <f>'3 set'!M73</f>
        <v/>
      </c>
      <c r="N669" s="380" t="str">
        <f>'3 set'!N73</f>
        <v/>
      </c>
      <c r="O669" s="380" t="str">
        <f>'3 set'!O73</f>
        <v/>
      </c>
      <c r="P669" s="380">
        <f>'3 set'!P73</f>
        <v>1</v>
      </c>
      <c r="Q669" s="380">
        <f>'3 set'!Q73</f>
        <v>1</v>
      </c>
    </row>
    <row r="670" spans="3:17" x14ac:dyDescent="0.25">
      <c r="C670" s="380">
        <f t="shared" si="703"/>
        <v>0</v>
      </c>
      <c r="I670" s="409" t="e">
        <f t="shared" ca="1" si="704"/>
        <v>#NAME?</v>
      </c>
      <c r="K670" s="380">
        <f>'3 set'!K74</f>
        <v>0</v>
      </c>
      <c r="L670" s="380" t="str">
        <f>'3 set'!L74</f>
        <v/>
      </c>
      <c r="M670" s="380" t="str">
        <f>'3 set'!M74</f>
        <v/>
      </c>
      <c r="N670" s="380" t="str">
        <f>'3 set'!N74</f>
        <v/>
      </c>
      <c r="O670" s="380" t="str">
        <f>'3 set'!O74</f>
        <v/>
      </c>
      <c r="P670" s="380">
        <f>'3 set'!P74</f>
        <v>1</v>
      </c>
      <c r="Q670" s="380">
        <f>'3 set'!Q74</f>
        <v>1</v>
      </c>
    </row>
    <row r="671" spans="3:17" x14ac:dyDescent="0.25">
      <c r="C671" s="380">
        <f t="shared" si="703"/>
        <v>0</v>
      </c>
      <c r="I671" s="409" t="e">
        <f t="shared" ca="1" si="704"/>
        <v>#NAME?</v>
      </c>
      <c r="K671" s="380">
        <f>'3 set'!K75</f>
        <v>0</v>
      </c>
      <c r="L671" s="380" t="str">
        <f>'3 set'!L75</f>
        <v/>
      </c>
      <c r="M671" s="380" t="str">
        <f>'3 set'!M75</f>
        <v/>
      </c>
      <c r="N671" s="380" t="str">
        <f>'3 set'!N75</f>
        <v/>
      </c>
      <c r="O671" s="380" t="str">
        <f>'3 set'!O75</f>
        <v/>
      </c>
      <c r="P671" s="380">
        <f>'3 set'!P75</f>
        <v>1</v>
      </c>
      <c r="Q671" s="380">
        <f>'3 set'!Q75</f>
        <v>1</v>
      </c>
    </row>
    <row r="672" spans="3:17" x14ac:dyDescent="0.25">
      <c r="C672" s="380">
        <f t="shared" si="703"/>
        <v>0</v>
      </c>
      <c r="I672" s="409" t="e">
        <f t="shared" ca="1" si="704"/>
        <v>#NAME?</v>
      </c>
      <c r="K672" s="380">
        <f>'3 set'!K76</f>
        <v>0</v>
      </c>
      <c r="L672" s="380" t="str">
        <f>'3 set'!L76</f>
        <v/>
      </c>
      <c r="M672" s="380" t="str">
        <f>'3 set'!M76</f>
        <v/>
      </c>
      <c r="N672" s="380" t="str">
        <f>'3 set'!N76</f>
        <v/>
      </c>
      <c r="O672" s="380" t="str">
        <f>'3 set'!O76</f>
        <v/>
      </c>
      <c r="P672" s="380">
        <f>'3 set'!P76</f>
        <v>1</v>
      </c>
      <c r="Q672" s="380">
        <f>'3 set'!Q76</f>
        <v>1</v>
      </c>
    </row>
    <row r="673" spans="3:17" x14ac:dyDescent="0.25">
      <c r="C673" s="380">
        <f t="shared" si="703"/>
        <v>0</v>
      </c>
      <c r="I673" s="409" t="e">
        <f t="shared" ca="1" si="704"/>
        <v>#NAME?</v>
      </c>
      <c r="K673" s="380">
        <f>'3 set'!K77</f>
        <v>0</v>
      </c>
      <c r="L673" s="380" t="str">
        <f>'3 set'!L77</f>
        <v/>
      </c>
      <c r="M673" s="380" t="str">
        <f>'3 set'!M77</f>
        <v/>
      </c>
      <c r="N673" s="380" t="str">
        <f>'3 set'!N77</f>
        <v/>
      </c>
      <c r="O673" s="380" t="str">
        <f>'3 set'!O77</f>
        <v/>
      </c>
      <c r="P673" s="380">
        <f>'3 set'!P77</f>
        <v>1</v>
      </c>
      <c r="Q673" s="380">
        <f>'3 set'!Q77</f>
        <v>1</v>
      </c>
    </row>
    <row r="674" spans="3:17" x14ac:dyDescent="0.25">
      <c r="C674" s="380">
        <f t="shared" si="703"/>
        <v>0</v>
      </c>
      <c r="I674" s="409" t="e">
        <f t="shared" ca="1" si="704"/>
        <v>#NAME?</v>
      </c>
      <c r="K674" s="380">
        <f>'3 set'!K78</f>
        <v>0</v>
      </c>
      <c r="L674" s="380" t="str">
        <f>'3 set'!L78</f>
        <v/>
      </c>
      <c r="M674" s="380" t="str">
        <f>'3 set'!M78</f>
        <v/>
      </c>
      <c r="N674" s="380" t="str">
        <f>'3 set'!N78</f>
        <v/>
      </c>
      <c r="O674" s="380" t="str">
        <f>'3 set'!O78</f>
        <v/>
      </c>
      <c r="P674" s="380">
        <f>'3 set'!P78</f>
        <v>1</v>
      </c>
      <c r="Q674" s="380">
        <f>'3 set'!Q78</f>
        <v>1</v>
      </c>
    </row>
    <row r="675" spans="3:17" x14ac:dyDescent="0.25">
      <c r="C675" s="380">
        <f t="shared" si="703"/>
        <v>0</v>
      </c>
      <c r="I675" s="409" t="e">
        <f t="shared" ca="1" si="704"/>
        <v>#NAME?</v>
      </c>
      <c r="K675" s="380">
        <f>'3 set'!K79</f>
        <v>0</v>
      </c>
      <c r="L675" s="380" t="str">
        <f>'3 set'!L79</f>
        <v/>
      </c>
      <c r="M675" s="380" t="str">
        <f>'3 set'!M79</f>
        <v/>
      </c>
      <c r="N675" s="380" t="str">
        <f>'3 set'!N79</f>
        <v/>
      </c>
      <c r="O675" s="380" t="str">
        <f>'3 set'!O79</f>
        <v/>
      </c>
      <c r="P675" s="380">
        <f>'3 set'!P79</f>
        <v>1</v>
      </c>
      <c r="Q675" s="380">
        <f>'3 set'!Q79</f>
        <v>1</v>
      </c>
    </row>
    <row r="676" spans="3:17" x14ac:dyDescent="0.25">
      <c r="C676" s="380">
        <f t="shared" si="703"/>
        <v>0</v>
      </c>
      <c r="I676" s="409" t="e">
        <f t="shared" ca="1" si="704"/>
        <v>#NAME?</v>
      </c>
      <c r="K676" s="380">
        <f>'3 set'!K80</f>
        <v>0</v>
      </c>
      <c r="L676" s="380" t="str">
        <f>'3 set'!L80</f>
        <v/>
      </c>
      <c r="M676" s="380" t="str">
        <f>'3 set'!M80</f>
        <v/>
      </c>
      <c r="N676" s="380" t="str">
        <f>'3 set'!N80</f>
        <v/>
      </c>
      <c r="O676" s="380" t="str">
        <f>'3 set'!O80</f>
        <v/>
      </c>
      <c r="P676" s="380">
        <f>'3 set'!P80</f>
        <v>1</v>
      </c>
      <c r="Q676" s="380">
        <f>'3 set'!Q80</f>
        <v>1</v>
      </c>
    </row>
    <row r="677" spans="3:17" x14ac:dyDescent="0.25">
      <c r="C677" s="380">
        <f t="shared" si="703"/>
        <v>0</v>
      </c>
      <c r="I677" s="409" t="e">
        <f t="shared" ca="1" si="704"/>
        <v>#NAME?</v>
      </c>
      <c r="K677" s="380">
        <f>'3 set'!K81</f>
        <v>0</v>
      </c>
      <c r="L677" s="380" t="str">
        <f>'3 set'!L81</f>
        <v/>
      </c>
      <c r="M677" s="380" t="str">
        <f>'3 set'!M81</f>
        <v/>
      </c>
      <c r="N677" s="380" t="str">
        <f>'3 set'!N81</f>
        <v/>
      </c>
      <c r="O677" s="380" t="str">
        <f>'3 set'!O81</f>
        <v/>
      </c>
      <c r="P677" s="380">
        <f>'3 set'!P81</f>
        <v>1</v>
      </c>
      <c r="Q677" s="380">
        <f>'3 set'!Q81</f>
        <v>1</v>
      </c>
    </row>
    <row r="678" spans="3:17" x14ac:dyDescent="0.25">
      <c r="C678" s="380">
        <f t="shared" si="703"/>
        <v>0</v>
      </c>
      <c r="I678" s="409" t="e">
        <f t="shared" ca="1" si="704"/>
        <v>#NAME?</v>
      </c>
      <c r="K678" s="380">
        <f>'3 set'!K82</f>
        <v>0</v>
      </c>
      <c r="L678" s="380" t="str">
        <f>'3 set'!L82</f>
        <v/>
      </c>
      <c r="M678" s="380" t="str">
        <f>'3 set'!M82</f>
        <v/>
      </c>
      <c r="N678" s="380" t="str">
        <f>'3 set'!N82</f>
        <v/>
      </c>
      <c r="O678" s="380" t="str">
        <f>'3 set'!O82</f>
        <v/>
      </c>
      <c r="P678" s="380">
        <f>'3 set'!P82</f>
        <v>1</v>
      </c>
      <c r="Q678" s="380">
        <f>'3 set'!Q82</f>
        <v>1</v>
      </c>
    </row>
    <row r="679" spans="3:17" x14ac:dyDescent="0.25">
      <c r="C679" s="380">
        <f t="shared" si="703"/>
        <v>0</v>
      </c>
      <c r="I679" s="409" t="e">
        <f t="shared" ca="1" si="704"/>
        <v>#NAME?</v>
      </c>
      <c r="K679" s="380">
        <f>'3 set'!K83</f>
        <v>0</v>
      </c>
      <c r="L679" s="380" t="str">
        <f>'3 set'!L83</f>
        <v/>
      </c>
      <c r="M679" s="380" t="str">
        <f>'3 set'!M83</f>
        <v/>
      </c>
      <c r="N679" s="380" t="str">
        <f>'3 set'!N83</f>
        <v/>
      </c>
      <c r="O679" s="380" t="str">
        <f>'3 set'!O83</f>
        <v/>
      </c>
      <c r="P679" s="380">
        <f>'3 set'!P83</f>
        <v>1</v>
      </c>
      <c r="Q679" s="380">
        <f>'3 set'!Q83</f>
        <v>1</v>
      </c>
    </row>
    <row r="680" spans="3:17" x14ac:dyDescent="0.25">
      <c r="C680" s="380">
        <f t="shared" si="703"/>
        <v>0</v>
      </c>
      <c r="I680" s="409" t="e">
        <f t="shared" ca="1" si="704"/>
        <v>#NAME?</v>
      </c>
      <c r="K680" s="380">
        <f>'3 set'!K84</f>
        <v>0</v>
      </c>
      <c r="L680" s="380" t="str">
        <f>'3 set'!L84</f>
        <v/>
      </c>
      <c r="M680" s="380" t="str">
        <f>'3 set'!M84</f>
        <v/>
      </c>
      <c r="N680" s="380" t="str">
        <f>'3 set'!N84</f>
        <v/>
      </c>
      <c r="O680" s="380" t="str">
        <f>'3 set'!O84</f>
        <v/>
      </c>
      <c r="P680" s="380">
        <f>'3 set'!P84</f>
        <v>1</v>
      </c>
      <c r="Q680" s="380">
        <f>'3 set'!Q84</f>
        <v>1</v>
      </c>
    </row>
    <row r="681" spans="3:17" x14ac:dyDescent="0.25">
      <c r="C681" s="380">
        <f t="shared" si="703"/>
        <v>0</v>
      </c>
      <c r="I681" s="409" t="e">
        <f t="shared" ca="1" si="704"/>
        <v>#NAME?</v>
      </c>
      <c r="K681" s="380">
        <f>'3 set'!K85</f>
        <v>0</v>
      </c>
      <c r="L681" s="380" t="str">
        <f>'3 set'!L85</f>
        <v/>
      </c>
      <c r="M681" s="380" t="str">
        <f>'3 set'!M85</f>
        <v/>
      </c>
      <c r="N681" s="380" t="str">
        <f>'3 set'!N85</f>
        <v/>
      </c>
      <c r="O681" s="380" t="str">
        <f>'3 set'!O85</f>
        <v/>
      </c>
      <c r="P681" s="380">
        <f>'3 set'!P85</f>
        <v>1</v>
      </c>
      <c r="Q681" s="380">
        <f>'3 set'!Q85</f>
        <v>1</v>
      </c>
    </row>
    <row r="682" spans="3:17" x14ac:dyDescent="0.25">
      <c r="C682" s="380">
        <f t="shared" si="703"/>
        <v>0</v>
      </c>
      <c r="I682" s="409" t="e">
        <f t="shared" ca="1" si="704"/>
        <v>#NAME?</v>
      </c>
      <c r="K682" s="380">
        <f>'3 set'!K86</f>
        <v>0</v>
      </c>
      <c r="L682" s="380" t="str">
        <f>'3 set'!L86</f>
        <v/>
      </c>
      <c r="M682" s="380" t="str">
        <f>'3 set'!M86</f>
        <v/>
      </c>
      <c r="N682" s="380" t="str">
        <f>'3 set'!N86</f>
        <v/>
      </c>
      <c r="O682" s="380" t="str">
        <f>'3 set'!O86</f>
        <v/>
      </c>
      <c r="P682" s="380">
        <f>'3 set'!P86</f>
        <v>1</v>
      </c>
      <c r="Q682" s="380">
        <f>'3 set'!Q86</f>
        <v>1</v>
      </c>
    </row>
    <row r="683" spans="3:17" x14ac:dyDescent="0.25">
      <c r="C683" s="380">
        <f t="shared" si="703"/>
        <v>0</v>
      </c>
      <c r="I683" s="409" t="e">
        <f t="shared" ca="1" si="704"/>
        <v>#NAME?</v>
      </c>
      <c r="K683" s="380">
        <f>'3 set'!K87</f>
        <v>0</v>
      </c>
      <c r="L683" s="380" t="str">
        <f>'3 set'!L87</f>
        <v/>
      </c>
      <c r="M683" s="380" t="str">
        <f>'3 set'!M87</f>
        <v/>
      </c>
      <c r="N683" s="380" t="str">
        <f>'3 set'!N87</f>
        <v/>
      </c>
      <c r="O683" s="380" t="str">
        <f>'3 set'!O87</f>
        <v/>
      </c>
      <c r="P683" s="380">
        <f>'3 set'!P87</f>
        <v>1</v>
      </c>
      <c r="Q683" s="380">
        <f>'3 set'!Q87</f>
        <v>1</v>
      </c>
    </row>
    <row r="684" spans="3:17" x14ac:dyDescent="0.25">
      <c r="C684" s="380">
        <f t="shared" si="703"/>
        <v>0</v>
      </c>
      <c r="I684" s="409" t="e">
        <f t="shared" ca="1" si="704"/>
        <v>#NAME?</v>
      </c>
      <c r="K684" s="380">
        <f>'3 set'!K88</f>
        <v>0</v>
      </c>
      <c r="L684" s="380" t="str">
        <f>'3 set'!L88</f>
        <v/>
      </c>
      <c r="M684" s="380" t="str">
        <f>'3 set'!M88</f>
        <v/>
      </c>
      <c r="N684" s="380" t="str">
        <f>'3 set'!N88</f>
        <v/>
      </c>
      <c r="O684" s="380" t="str">
        <f>'3 set'!O88</f>
        <v/>
      </c>
      <c r="P684" s="380">
        <f>'3 set'!P88</f>
        <v>1</v>
      </c>
      <c r="Q684" s="380">
        <f>'3 set'!Q88</f>
        <v>1</v>
      </c>
    </row>
    <row r="685" spans="3:17" x14ac:dyDescent="0.25">
      <c r="C685" s="380">
        <f t="shared" ref="C685:C748" si="705">IFERROR(_xlfn.NUMBERVALUE(L1885),L1885)</f>
        <v>0</v>
      </c>
      <c r="I685" s="409" t="e">
        <f t="shared" ref="I685:I748" ca="1" si="706">IF(OR($A$4=C1885,$A$5=C1885,$A$6=C1885,$A$7=C1885,$A$8=C1885,$A$9=C1885,$A$10=C1885,$A$11=C1885,$A$12=C1885,$A$13=C1885,$A$14=C1885,$A$15=C1885,$A$16=C1885,$A$17=C1885,$A$18=C1885),1,2)</f>
        <v>#NAME?</v>
      </c>
      <c r="K685" s="380">
        <f>'3 set'!K89</f>
        <v>0</v>
      </c>
      <c r="L685" s="380" t="str">
        <f>'3 set'!L89</f>
        <v/>
      </c>
      <c r="M685" s="380" t="str">
        <f>'3 set'!M89</f>
        <v/>
      </c>
      <c r="N685" s="380" t="str">
        <f>'3 set'!N89</f>
        <v/>
      </c>
      <c r="O685" s="380" t="str">
        <f>'3 set'!O89</f>
        <v/>
      </c>
      <c r="P685" s="380">
        <f>'3 set'!P89</f>
        <v>1</v>
      </c>
      <c r="Q685" s="380">
        <f>'3 set'!Q89</f>
        <v>1</v>
      </c>
    </row>
    <row r="686" spans="3:17" x14ac:dyDescent="0.25">
      <c r="C686" s="380">
        <f t="shared" si="705"/>
        <v>0</v>
      </c>
      <c r="I686" s="409" t="e">
        <f t="shared" ca="1" si="706"/>
        <v>#NAME?</v>
      </c>
      <c r="K686" s="380">
        <f>'3 set'!K90</f>
        <v>0</v>
      </c>
      <c r="L686" s="380" t="str">
        <f>'3 set'!L90</f>
        <v/>
      </c>
      <c r="M686" s="380" t="str">
        <f>'3 set'!M90</f>
        <v/>
      </c>
      <c r="N686" s="380" t="str">
        <f>'3 set'!N90</f>
        <v/>
      </c>
      <c r="O686" s="380" t="str">
        <f>'3 set'!O90</f>
        <v/>
      </c>
      <c r="P686" s="380">
        <f>'3 set'!P90</f>
        <v>1</v>
      </c>
      <c r="Q686" s="380">
        <f>'3 set'!Q90</f>
        <v>1</v>
      </c>
    </row>
    <row r="687" spans="3:17" x14ac:dyDescent="0.25">
      <c r="C687" s="380">
        <f t="shared" si="705"/>
        <v>0</v>
      </c>
      <c r="I687" s="409" t="e">
        <f t="shared" ca="1" si="706"/>
        <v>#NAME?</v>
      </c>
      <c r="K687" s="380">
        <f>'3 set'!K91</f>
        <v>0</v>
      </c>
      <c r="L687" s="380" t="str">
        <f>'3 set'!L91</f>
        <v/>
      </c>
      <c r="M687" s="380" t="str">
        <f>'3 set'!M91</f>
        <v/>
      </c>
      <c r="N687" s="380" t="str">
        <f>'3 set'!N91</f>
        <v/>
      </c>
      <c r="O687" s="380" t="str">
        <f>'3 set'!O91</f>
        <v/>
      </c>
      <c r="P687" s="380">
        <f>'3 set'!P91</f>
        <v>1</v>
      </c>
      <c r="Q687" s="380">
        <f>'3 set'!Q91</f>
        <v>1</v>
      </c>
    </row>
    <row r="688" spans="3:17" x14ac:dyDescent="0.25">
      <c r="C688" s="380">
        <f t="shared" si="705"/>
        <v>0</v>
      </c>
      <c r="I688" s="409" t="e">
        <f t="shared" ca="1" si="706"/>
        <v>#NAME?</v>
      </c>
      <c r="K688" s="380">
        <f>'3 set'!K92</f>
        <v>0</v>
      </c>
      <c r="L688" s="380" t="str">
        <f>'3 set'!L92</f>
        <v/>
      </c>
      <c r="M688" s="380" t="str">
        <f>'3 set'!M92</f>
        <v/>
      </c>
      <c r="N688" s="380" t="str">
        <f>'3 set'!N92</f>
        <v/>
      </c>
      <c r="O688" s="380" t="str">
        <f>'3 set'!O92</f>
        <v/>
      </c>
      <c r="P688" s="380">
        <f>'3 set'!P92</f>
        <v>1</v>
      </c>
      <c r="Q688" s="380">
        <f>'3 set'!Q92</f>
        <v>1</v>
      </c>
    </row>
    <row r="689" spans="3:17" x14ac:dyDescent="0.25">
      <c r="C689" s="380">
        <f t="shared" si="705"/>
        <v>0</v>
      </c>
      <c r="I689" s="409" t="e">
        <f t="shared" ca="1" si="706"/>
        <v>#NAME?</v>
      </c>
      <c r="K689" s="380">
        <f>'3 set'!K93</f>
        <v>0</v>
      </c>
      <c r="L689" s="380" t="str">
        <f>'3 set'!L93</f>
        <v/>
      </c>
      <c r="M689" s="380" t="str">
        <f>'3 set'!M93</f>
        <v/>
      </c>
      <c r="N689" s="380" t="str">
        <f>'3 set'!N93</f>
        <v/>
      </c>
      <c r="O689" s="380" t="str">
        <f>'3 set'!O93</f>
        <v/>
      </c>
      <c r="P689" s="380">
        <f>'3 set'!P93</f>
        <v>1</v>
      </c>
      <c r="Q689" s="380">
        <f>'3 set'!Q93</f>
        <v>1</v>
      </c>
    </row>
    <row r="690" spans="3:17" x14ac:dyDescent="0.25">
      <c r="C690" s="380">
        <f t="shared" si="705"/>
        <v>0</v>
      </c>
      <c r="I690" s="409" t="e">
        <f t="shared" ca="1" si="706"/>
        <v>#NAME?</v>
      </c>
      <c r="K690" s="380">
        <f>'3 set'!K94</f>
        <v>0</v>
      </c>
      <c r="L690" s="380" t="str">
        <f>'3 set'!L94</f>
        <v/>
      </c>
      <c r="M690" s="380" t="str">
        <f>'3 set'!M94</f>
        <v/>
      </c>
      <c r="N690" s="380" t="str">
        <f>'3 set'!N94</f>
        <v/>
      </c>
      <c r="O690" s="380" t="str">
        <f>'3 set'!O94</f>
        <v/>
      </c>
      <c r="P690" s="380">
        <f>'3 set'!P94</f>
        <v>1</v>
      </c>
      <c r="Q690" s="380">
        <f>'3 set'!Q94</f>
        <v>1</v>
      </c>
    </row>
    <row r="691" spans="3:17" x14ac:dyDescent="0.25">
      <c r="C691" s="380">
        <f t="shared" si="705"/>
        <v>0</v>
      </c>
      <c r="I691" s="409" t="e">
        <f t="shared" ca="1" si="706"/>
        <v>#NAME?</v>
      </c>
      <c r="K691" s="380">
        <f>'3 set'!K95</f>
        <v>0</v>
      </c>
      <c r="L691" s="380" t="str">
        <f>'3 set'!L95</f>
        <v/>
      </c>
      <c r="M691" s="380" t="str">
        <f>'3 set'!M95</f>
        <v/>
      </c>
      <c r="N691" s="380" t="str">
        <f>'3 set'!N95</f>
        <v/>
      </c>
      <c r="O691" s="380" t="str">
        <f>'3 set'!O95</f>
        <v/>
      </c>
      <c r="P691" s="380">
        <f>'3 set'!P95</f>
        <v>1</v>
      </c>
      <c r="Q691" s="380">
        <f>'3 set'!Q95</f>
        <v>1</v>
      </c>
    </row>
    <row r="692" spans="3:17" x14ac:dyDescent="0.25">
      <c r="C692" s="380">
        <f t="shared" si="705"/>
        <v>0</v>
      </c>
      <c r="I692" s="409" t="e">
        <f t="shared" ca="1" si="706"/>
        <v>#NAME?</v>
      </c>
      <c r="K692" s="380">
        <f>'3 set'!K96</f>
        <v>0</v>
      </c>
      <c r="L692" s="380" t="str">
        <f>'3 set'!L96</f>
        <v/>
      </c>
      <c r="M692" s="380" t="str">
        <f>'3 set'!M96</f>
        <v/>
      </c>
      <c r="N692" s="380" t="str">
        <f>'3 set'!N96</f>
        <v/>
      </c>
      <c r="O692" s="380" t="str">
        <f>'3 set'!O96</f>
        <v/>
      </c>
      <c r="P692" s="380">
        <f>'3 set'!P96</f>
        <v>1</v>
      </c>
      <c r="Q692" s="380">
        <f>'3 set'!Q96</f>
        <v>1</v>
      </c>
    </row>
    <row r="693" spans="3:17" x14ac:dyDescent="0.25">
      <c r="C693" s="380">
        <f t="shared" si="705"/>
        <v>0</v>
      </c>
      <c r="I693" s="409" t="e">
        <f t="shared" ca="1" si="706"/>
        <v>#NAME?</v>
      </c>
      <c r="K693" s="380">
        <f>'3 set'!K97</f>
        <v>0</v>
      </c>
      <c r="L693" s="380" t="str">
        <f>'3 set'!L97</f>
        <v/>
      </c>
      <c r="M693" s="380" t="str">
        <f>'3 set'!M97</f>
        <v/>
      </c>
      <c r="N693" s="380" t="str">
        <f>'3 set'!N97</f>
        <v/>
      </c>
      <c r="O693" s="380" t="str">
        <f>'3 set'!O97</f>
        <v/>
      </c>
      <c r="P693" s="380">
        <f>'3 set'!P97</f>
        <v>1</v>
      </c>
      <c r="Q693" s="380">
        <f>'3 set'!Q97</f>
        <v>1</v>
      </c>
    </row>
    <row r="694" spans="3:17" x14ac:dyDescent="0.25">
      <c r="C694" s="380">
        <f t="shared" si="705"/>
        <v>0</v>
      </c>
      <c r="I694" s="409" t="e">
        <f t="shared" ca="1" si="706"/>
        <v>#NAME?</v>
      </c>
      <c r="K694" s="380">
        <f>'3 set'!K98</f>
        <v>0</v>
      </c>
      <c r="L694" s="380" t="str">
        <f>'3 set'!L98</f>
        <v/>
      </c>
      <c r="M694" s="380" t="str">
        <f>'3 set'!M98</f>
        <v/>
      </c>
      <c r="N694" s="380" t="str">
        <f>'3 set'!N98</f>
        <v/>
      </c>
      <c r="O694" s="380" t="str">
        <f>'3 set'!O98</f>
        <v/>
      </c>
      <c r="P694" s="380">
        <f>'3 set'!P98</f>
        <v>1</v>
      </c>
      <c r="Q694" s="380">
        <f>'3 set'!Q98</f>
        <v>1</v>
      </c>
    </row>
    <row r="695" spans="3:17" x14ac:dyDescent="0.25">
      <c r="C695" s="380">
        <f t="shared" si="705"/>
        <v>0</v>
      </c>
      <c r="I695" s="409" t="e">
        <f t="shared" ca="1" si="706"/>
        <v>#NAME?</v>
      </c>
      <c r="K695" s="380">
        <f>'3 set'!K99</f>
        <v>0</v>
      </c>
      <c r="L695" s="380" t="str">
        <f>'3 set'!L99</f>
        <v/>
      </c>
      <c r="M695" s="380" t="str">
        <f>'3 set'!M99</f>
        <v/>
      </c>
      <c r="N695" s="380" t="str">
        <f>'3 set'!N99</f>
        <v/>
      </c>
      <c r="O695" s="380" t="str">
        <f>'3 set'!O99</f>
        <v/>
      </c>
      <c r="P695" s="380">
        <f>'3 set'!P99</f>
        <v>1</v>
      </c>
      <c r="Q695" s="380">
        <f>'3 set'!Q99</f>
        <v>1</v>
      </c>
    </row>
    <row r="696" spans="3:17" x14ac:dyDescent="0.25">
      <c r="C696" s="380">
        <f t="shared" si="705"/>
        <v>0</v>
      </c>
      <c r="I696" s="409" t="e">
        <f t="shared" ca="1" si="706"/>
        <v>#NAME?</v>
      </c>
      <c r="K696" s="380">
        <f>'3 set'!K100</f>
        <v>0</v>
      </c>
      <c r="L696" s="380" t="str">
        <f>'3 set'!L100</f>
        <v/>
      </c>
      <c r="M696" s="380" t="str">
        <f>'3 set'!M100</f>
        <v/>
      </c>
      <c r="N696" s="380" t="str">
        <f>'3 set'!N100</f>
        <v/>
      </c>
      <c r="O696" s="380" t="str">
        <f>'3 set'!O100</f>
        <v/>
      </c>
      <c r="P696" s="380">
        <f>'3 set'!P100</f>
        <v>1</v>
      </c>
      <c r="Q696" s="380">
        <f>'3 set'!Q100</f>
        <v>1</v>
      </c>
    </row>
    <row r="697" spans="3:17" x14ac:dyDescent="0.25">
      <c r="C697" s="380">
        <f t="shared" si="705"/>
        <v>0</v>
      </c>
      <c r="I697" s="409" t="e">
        <f t="shared" ca="1" si="706"/>
        <v>#NAME?</v>
      </c>
      <c r="K697" s="380">
        <f>'3 set'!K101</f>
        <v>0</v>
      </c>
      <c r="L697" s="380" t="str">
        <f>'3 set'!L101</f>
        <v/>
      </c>
      <c r="M697" s="380" t="str">
        <f>'3 set'!M101</f>
        <v/>
      </c>
      <c r="N697" s="380" t="str">
        <f>'3 set'!N101</f>
        <v/>
      </c>
      <c r="O697" s="380" t="str">
        <f>'3 set'!O101</f>
        <v/>
      </c>
      <c r="P697" s="380">
        <f>'3 set'!P101</f>
        <v>1</v>
      </c>
      <c r="Q697" s="380">
        <f>'3 set'!Q101</f>
        <v>1</v>
      </c>
    </row>
    <row r="698" spans="3:17" x14ac:dyDescent="0.25">
      <c r="C698" s="380">
        <f t="shared" si="705"/>
        <v>0</v>
      </c>
      <c r="I698" s="409" t="e">
        <f t="shared" ca="1" si="706"/>
        <v>#NAME?</v>
      </c>
      <c r="K698" s="380">
        <f>'3 set'!K102</f>
        <v>0</v>
      </c>
      <c r="L698" s="380" t="str">
        <f>'3 set'!L102</f>
        <v/>
      </c>
      <c r="M698" s="380" t="str">
        <f>'3 set'!M102</f>
        <v/>
      </c>
      <c r="N698" s="380" t="str">
        <f>'3 set'!N102</f>
        <v/>
      </c>
      <c r="O698" s="380" t="str">
        <f>'3 set'!O102</f>
        <v/>
      </c>
      <c r="P698" s="380">
        <f>'3 set'!P102</f>
        <v>1</v>
      </c>
      <c r="Q698" s="380">
        <f>'3 set'!Q102</f>
        <v>1</v>
      </c>
    </row>
    <row r="699" spans="3:17" x14ac:dyDescent="0.25">
      <c r="C699" s="380">
        <f t="shared" si="705"/>
        <v>0</v>
      </c>
      <c r="I699" s="409" t="e">
        <f t="shared" ca="1" si="706"/>
        <v>#NAME?</v>
      </c>
      <c r="K699" s="380">
        <f>'3 set'!K103</f>
        <v>0</v>
      </c>
      <c r="L699" s="380" t="str">
        <f>'3 set'!L103</f>
        <v/>
      </c>
      <c r="M699" s="380" t="str">
        <f>'3 set'!M103</f>
        <v/>
      </c>
      <c r="N699" s="380" t="str">
        <f>'3 set'!N103</f>
        <v/>
      </c>
      <c r="O699" s="380" t="str">
        <f>'3 set'!O103</f>
        <v/>
      </c>
      <c r="P699" s="380">
        <f>'3 set'!P103</f>
        <v>1</v>
      </c>
      <c r="Q699" s="380">
        <f>'3 set'!Q103</f>
        <v>1</v>
      </c>
    </row>
    <row r="700" spans="3:17" x14ac:dyDescent="0.25">
      <c r="C700" s="380">
        <f t="shared" si="705"/>
        <v>0</v>
      </c>
      <c r="I700" s="409" t="e">
        <f t="shared" ca="1" si="706"/>
        <v>#NAME?</v>
      </c>
      <c r="K700" s="380">
        <f>'3 set'!K104</f>
        <v>0</v>
      </c>
      <c r="L700" s="380" t="str">
        <f>'3 set'!L104</f>
        <v/>
      </c>
      <c r="M700" s="380" t="str">
        <f>'3 set'!M104</f>
        <v/>
      </c>
      <c r="N700" s="380" t="str">
        <f>'3 set'!N104</f>
        <v/>
      </c>
      <c r="O700" s="380" t="str">
        <f>'3 set'!O104</f>
        <v/>
      </c>
      <c r="P700" s="380">
        <f>'3 set'!P104</f>
        <v>1</v>
      </c>
      <c r="Q700" s="380">
        <f>'3 set'!Q104</f>
        <v>1</v>
      </c>
    </row>
    <row r="701" spans="3:17" x14ac:dyDescent="0.25">
      <c r="C701" s="380">
        <f t="shared" si="705"/>
        <v>0</v>
      </c>
      <c r="I701" s="409" t="e">
        <f t="shared" ca="1" si="706"/>
        <v>#NAME?</v>
      </c>
      <c r="K701" s="380">
        <f>'3 set'!K105</f>
        <v>0</v>
      </c>
      <c r="L701" s="380" t="str">
        <f>'3 set'!L105</f>
        <v/>
      </c>
      <c r="M701" s="380" t="str">
        <f>'3 set'!M105</f>
        <v/>
      </c>
      <c r="N701" s="380" t="str">
        <f>'3 set'!N105</f>
        <v/>
      </c>
      <c r="O701" s="380" t="str">
        <f>'3 set'!O105</f>
        <v/>
      </c>
      <c r="P701" s="380">
        <f>'3 set'!P105</f>
        <v>1</v>
      </c>
      <c r="Q701" s="380">
        <f>'3 set'!Q105</f>
        <v>1</v>
      </c>
    </row>
    <row r="702" spans="3:17" x14ac:dyDescent="0.25">
      <c r="C702" s="380">
        <f t="shared" si="705"/>
        <v>0</v>
      </c>
      <c r="I702" s="409" t="e">
        <f t="shared" ca="1" si="706"/>
        <v>#NAME?</v>
      </c>
      <c r="K702" s="380">
        <f>'3 set'!K106</f>
        <v>0</v>
      </c>
      <c r="L702" s="380" t="str">
        <f>'3 set'!L106</f>
        <v/>
      </c>
      <c r="M702" s="380" t="str">
        <f>'3 set'!M106</f>
        <v/>
      </c>
      <c r="N702" s="380" t="str">
        <f>'3 set'!N106</f>
        <v/>
      </c>
      <c r="O702" s="380" t="str">
        <f>'3 set'!O106</f>
        <v/>
      </c>
      <c r="P702" s="380">
        <f>'3 set'!P106</f>
        <v>1</v>
      </c>
      <c r="Q702" s="380">
        <f>'3 set'!Q106</f>
        <v>1</v>
      </c>
    </row>
    <row r="703" spans="3:17" x14ac:dyDescent="0.25">
      <c r="C703" s="380">
        <f t="shared" si="705"/>
        <v>0</v>
      </c>
      <c r="I703" s="409" t="e">
        <f t="shared" ca="1" si="706"/>
        <v>#NAME?</v>
      </c>
      <c r="K703" s="380">
        <f>'3 set'!K107</f>
        <v>0</v>
      </c>
      <c r="L703" s="380" t="str">
        <f>'3 set'!L107</f>
        <v/>
      </c>
      <c r="M703" s="380" t="str">
        <f>'3 set'!M107</f>
        <v/>
      </c>
      <c r="N703" s="380" t="str">
        <f>'3 set'!N107</f>
        <v/>
      </c>
      <c r="O703" s="380" t="str">
        <f>'3 set'!O107</f>
        <v/>
      </c>
      <c r="P703" s="380">
        <f>'3 set'!P107</f>
        <v>1</v>
      </c>
      <c r="Q703" s="380">
        <f>'3 set'!Q107</f>
        <v>1</v>
      </c>
    </row>
    <row r="704" spans="3:17" x14ac:dyDescent="0.25">
      <c r="C704" s="380">
        <f t="shared" si="705"/>
        <v>0</v>
      </c>
      <c r="I704" s="409" t="e">
        <f t="shared" ca="1" si="706"/>
        <v>#NAME?</v>
      </c>
      <c r="K704" s="380">
        <f>'3 set'!K108</f>
        <v>0</v>
      </c>
      <c r="L704" s="380" t="str">
        <f>'3 set'!L108</f>
        <v/>
      </c>
      <c r="M704" s="380" t="str">
        <f>'3 set'!M108</f>
        <v/>
      </c>
      <c r="N704" s="380" t="str">
        <f>'3 set'!N108</f>
        <v/>
      </c>
      <c r="O704" s="380" t="str">
        <f>'3 set'!O108</f>
        <v/>
      </c>
      <c r="P704" s="380">
        <f>'3 set'!P108</f>
        <v>1</v>
      </c>
      <c r="Q704" s="380">
        <f>'3 set'!Q108</f>
        <v>1</v>
      </c>
    </row>
    <row r="705" spans="3:17" x14ac:dyDescent="0.25">
      <c r="C705" s="380">
        <f t="shared" si="705"/>
        <v>0</v>
      </c>
      <c r="I705" s="409" t="e">
        <f t="shared" ca="1" si="706"/>
        <v>#NAME?</v>
      </c>
      <c r="K705" s="380">
        <f>'3 set'!K109</f>
        <v>0</v>
      </c>
      <c r="L705" s="380" t="str">
        <f>'3 set'!L109</f>
        <v/>
      </c>
      <c r="M705" s="380" t="str">
        <f>'3 set'!M109</f>
        <v/>
      </c>
      <c r="N705" s="380" t="str">
        <f>'3 set'!N109</f>
        <v/>
      </c>
      <c r="O705" s="380" t="str">
        <f>'3 set'!O109</f>
        <v/>
      </c>
      <c r="P705" s="380">
        <f>'3 set'!P109</f>
        <v>1</v>
      </c>
      <c r="Q705" s="380">
        <f>'3 set'!Q109</f>
        <v>1</v>
      </c>
    </row>
    <row r="706" spans="3:17" x14ac:dyDescent="0.25">
      <c r="C706" s="380">
        <f t="shared" si="705"/>
        <v>0</v>
      </c>
      <c r="I706" s="409" t="e">
        <f t="shared" ca="1" si="706"/>
        <v>#NAME?</v>
      </c>
      <c r="K706" s="380">
        <f>'3 set'!K110</f>
        <v>0</v>
      </c>
      <c r="L706" s="380" t="str">
        <f>'3 set'!L110</f>
        <v/>
      </c>
      <c r="M706" s="380" t="str">
        <f>'3 set'!M110</f>
        <v/>
      </c>
      <c r="N706" s="380" t="str">
        <f>'3 set'!N110</f>
        <v/>
      </c>
      <c r="O706" s="380" t="str">
        <f>'3 set'!O110</f>
        <v/>
      </c>
      <c r="P706" s="380">
        <f>'3 set'!P110</f>
        <v>1</v>
      </c>
      <c r="Q706" s="380">
        <f>'3 set'!Q110</f>
        <v>1</v>
      </c>
    </row>
    <row r="707" spans="3:17" x14ac:dyDescent="0.25">
      <c r="C707" s="380">
        <f t="shared" si="705"/>
        <v>0</v>
      </c>
      <c r="I707" s="409" t="e">
        <f t="shared" ca="1" si="706"/>
        <v>#NAME?</v>
      </c>
      <c r="K707" s="380">
        <f>'3 set'!K111</f>
        <v>0</v>
      </c>
      <c r="L707" s="380" t="str">
        <f>'3 set'!L111</f>
        <v/>
      </c>
      <c r="M707" s="380" t="str">
        <f>'3 set'!M111</f>
        <v/>
      </c>
      <c r="N707" s="380" t="str">
        <f>'3 set'!N111</f>
        <v/>
      </c>
      <c r="O707" s="380" t="str">
        <f>'3 set'!O111</f>
        <v/>
      </c>
      <c r="P707" s="380">
        <f>'3 set'!P111</f>
        <v>1</v>
      </c>
      <c r="Q707" s="380">
        <f>'3 set'!Q111</f>
        <v>1</v>
      </c>
    </row>
    <row r="708" spans="3:17" x14ac:dyDescent="0.25">
      <c r="C708" s="380">
        <f t="shared" si="705"/>
        <v>0</v>
      </c>
      <c r="I708" s="409" t="e">
        <f t="shared" ca="1" si="706"/>
        <v>#NAME?</v>
      </c>
      <c r="K708" s="380">
        <f>'3 set'!K112</f>
        <v>0</v>
      </c>
      <c r="L708" s="380" t="str">
        <f>'3 set'!L112</f>
        <v/>
      </c>
      <c r="M708" s="380" t="str">
        <f>'3 set'!M112</f>
        <v/>
      </c>
      <c r="N708" s="380" t="str">
        <f>'3 set'!N112</f>
        <v/>
      </c>
      <c r="O708" s="380" t="str">
        <f>'3 set'!O112</f>
        <v/>
      </c>
      <c r="P708" s="380">
        <f>'3 set'!P112</f>
        <v>1</v>
      </c>
      <c r="Q708" s="380">
        <f>'3 set'!Q112</f>
        <v>1</v>
      </c>
    </row>
    <row r="709" spans="3:17" x14ac:dyDescent="0.25">
      <c r="C709" s="380">
        <f t="shared" si="705"/>
        <v>0</v>
      </c>
      <c r="I709" s="409" t="e">
        <f t="shared" ca="1" si="706"/>
        <v>#NAME?</v>
      </c>
      <c r="K709" s="380">
        <f>'3 set'!K113</f>
        <v>0</v>
      </c>
      <c r="L709" s="380" t="str">
        <f>'3 set'!L113</f>
        <v/>
      </c>
      <c r="M709" s="380" t="str">
        <f>'3 set'!M113</f>
        <v/>
      </c>
      <c r="N709" s="380" t="str">
        <f>'3 set'!N113</f>
        <v/>
      </c>
      <c r="O709" s="380" t="str">
        <f>'3 set'!O113</f>
        <v/>
      </c>
      <c r="P709" s="380">
        <f>'3 set'!P113</f>
        <v>1</v>
      </c>
      <c r="Q709" s="380">
        <f>'3 set'!Q113</f>
        <v>1</v>
      </c>
    </row>
    <row r="710" spans="3:17" x14ac:dyDescent="0.25">
      <c r="C710" s="380">
        <f t="shared" si="705"/>
        <v>0</v>
      </c>
      <c r="I710" s="409" t="e">
        <f t="shared" ca="1" si="706"/>
        <v>#NAME?</v>
      </c>
      <c r="K710" s="380">
        <f>'3 set'!K114</f>
        <v>0</v>
      </c>
      <c r="L710" s="380" t="str">
        <f>'3 set'!L114</f>
        <v/>
      </c>
      <c r="M710" s="380" t="str">
        <f>'3 set'!M114</f>
        <v/>
      </c>
      <c r="N710" s="380" t="str">
        <f>'3 set'!N114</f>
        <v/>
      </c>
      <c r="O710" s="380" t="str">
        <f>'3 set'!O114</f>
        <v/>
      </c>
      <c r="P710" s="380">
        <f>'3 set'!P114</f>
        <v>1</v>
      </c>
      <c r="Q710" s="380">
        <f>'3 set'!Q114</f>
        <v>1</v>
      </c>
    </row>
    <row r="711" spans="3:17" x14ac:dyDescent="0.25">
      <c r="C711" s="380">
        <f t="shared" si="705"/>
        <v>0</v>
      </c>
      <c r="I711" s="409" t="e">
        <f t="shared" ca="1" si="706"/>
        <v>#NAME?</v>
      </c>
      <c r="K711" s="380">
        <f>'3 set'!K115</f>
        <v>0</v>
      </c>
      <c r="L711" s="380" t="str">
        <f>'3 set'!L115</f>
        <v/>
      </c>
      <c r="M711" s="380" t="str">
        <f>'3 set'!M115</f>
        <v/>
      </c>
      <c r="N711" s="380" t="str">
        <f>'3 set'!N115</f>
        <v/>
      </c>
      <c r="O711" s="380" t="str">
        <f>'3 set'!O115</f>
        <v/>
      </c>
      <c r="P711" s="380">
        <f>'3 set'!P115</f>
        <v>1</v>
      </c>
      <c r="Q711" s="380">
        <f>'3 set'!Q115</f>
        <v>1</v>
      </c>
    </row>
    <row r="712" spans="3:17" x14ac:dyDescent="0.25">
      <c r="C712" s="380">
        <f t="shared" si="705"/>
        <v>0</v>
      </c>
      <c r="I712" s="409" t="e">
        <f t="shared" ca="1" si="706"/>
        <v>#NAME?</v>
      </c>
      <c r="K712" s="380">
        <f>'3 set'!K116</f>
        <v>0</v>
      </c>
      <c r="L712" s="380" t="str">
        <f>'3 set'!L116</f>
        <v/>
      </c>
      <c r="M712" s="380" t="str">
        <f>'3 set'!M116</f>
        <v/>
      </c>
      <c r="N712" s="380" t="str">
        <f>'3 set'!N116</f>
        <v/>
      </c>
      <c r="O712" s="380" t="str">
        <f>'3 set'!O116</f>
        <v/>
      </c>
      <c r="P712" s="380">
        <f>'3 set'!P116</f>
        <v>1</v>
      </c>
      <c r="Q712" s="380">
        <f>'3 set'!Q116</f>
        <v>1</v>
      </c>
    </row>
    <row r="713" spans="3:17" x14ac:dyDescent="0.25">
      <c r="C713" s="380">
        <f t="shared" si="705"/>
        <v>0</v>
      </c>
      <c r="I713" s="409" t="e">
        <f t="shared" ca="1" si="706"/>
        <v>#NAME?</v>
      </c>
      <c r="K713" s="380">
        <f>'3 set'!K117</f>
        <v>0</v>
      </c>
      <c r="L713" s="380" t="str">
        <f>'3 set'!L117</f>
        <v/>
      </c>
      <c r="M713" s="380" t="str">
        <f>'3 set'!M117</f>
        <v/>
      </c>
      <c r="N713" s="380" t="str">
        <f>'3 set'!N117</f>
        <v/>
      </c>
      <c r="O713" s="380" t="str">
        <f>'3 set'!O117</f>
        <v/>
      </c>
      <c r="P713" s="380">
        <f>'3 set'!P117</f>
        <v>1</v>
      </c>
      <c r="Q713" s="380">
        <f>'3 set'!Q117</f>
        <v>1</v>
      </c>
    </row>
    <row r="714" spans="3:17" x14ac:dyDescent="0.25">
      <c r="C714" s="380">
        <f t="shared" si="705"/>
        <v>0</v>
      </c>
      <c r="I714" s="409" t="e">
        <f t="shared" ca="1" si="706"/>
        <v>#NAME?</v>
      </c>
      <c r="K714" s="380">
        <f>'3 set'!K118</f>
        <v>0</v>
      </c>
      <c r="L714" s="380" t="str">
        <f>'3 set'!L118</f>
        <v/>
      </c>
      <c r="M714" s="380" t="str">
        <f>'3 set'!M118</f>
        <v/>
      </c>
      <c r="N714" s="380" t="str">
        <f>'3 set'!N118</f>
        <v/>
      </c>
      <c r="O714" s="380" t="str">
        <f>'3 set'!O118</f>
        <v/>
      </c>
      <c r="P714" s="380">
        <f>'3 set'!P118</f>
        <v>1</v>
      </c>
      <c r="Q714" s="380">
        <f>'3 set'!Q118</f>
        <v>1</v>
      </c>
    </row>
    <row r="715" spans="3:17" x14ac:dyDescent="0.25">
      <c r="C715" s="380">
        <f t="shared" si="705"/>
        <v>0</v>
      </c>
      <c r="I715" s="409" t="e">
        <f t="shared" ca="1" si="706"/>
        <v>#NAME?</v>
      </c>
      <c r="K715" s="380">
        <f>'3 set'!K119</f>
        <v>0</v>
      </c>
      <c r="L715" s="380" t="str">
        <f>'3 set'!L119</f>
        <v/>
      </c>
      <c r="M715" s="380" t="str">
        <f>'3 set'!M119</f>
        <v/>
      </c>
      <c r="N715" s="380" t="str">
        <f>'3 set'!N119</f>
        <v/>
      </c>
      <c r="O715" s="380" t="str">
        <f>'3 set'!O119</f>
        <v/>
      </c>
      <c r="P715" s="380">
        <f>'3 set'!P119</f>
        <v>1</v>
      </c>
      <c r="Q715" s="380">
        <f>'3 set'!Q119</f>
        <v>1</v>
      </c>
    </row>
    <row r="716" spans="3:17" x14ac:dyDescent="0.25">
      <c r="C716" s="380">
        <f t="shared" si="705"/>
        <v>0</v>
      </c>
      <c r="I716" s="409" t="e">
        <f t="shared" ca="1" si="706"/>
        <v>#NAME?</v>
      </c>
      <c r="K716" s="380">
        <f>'3 set'!K120</f>
        <v>0</v>
      </c>
      <c r="L716" s="380" t="str">
        <f>'3 set'!L120</f>
        <v/>
      </c>
      <c r="M716" s="380" t="str">
        <f>'3 set'!M120</f>
        <v/>
      </c>
      <c r="N716" s="380" t="str">
        <f>'3 set'!N120</f>
        <v/>
      </c>
      <c r="O716" s="380" t="str">
        <f>'3 set'!O120</f>
        <v/>
      </c>
      <c r="P716" s="380">
        <f>'3 set'!P120</f>
        <v>1</v>
      </c>
      <c r="Q716" s="380">
        <f>'3 set'!Q120</f>
        <v>1</v>
      </c>
    </row>
    <row r="717" spans="3:17" x14ac:dyDescent="0.25">
      <c r="C717" s="380">
        <f t="shared" si="705"/>
        <v>0</v>
      </c>
      <c r="I717" s="409" t="e">
        <f t="shared" ca="1" si="706"/>
        <v>#NAME?</v>
      </c>
      <c r="K717" s="380">
        <f>'3 set'!K121</f>
        <v>0</v>
      </c>
      <c r="L717" s="380" t="str">
        <f>'3 set'!L121</f>
        <v/>
      </c>
      <c r="M717" s="380" t="str">
        <f>'3 set'!M121</f>
        <v/>
      </c>
      <c r="N717" s="380" t="str">
        <f>'3 set'!N121</f>
        <v/>
      </c>
      <c r="O717" s="380" t="str">
        <f>'3 set'!O121</f>
        <v/>
      </c>
      <c r="P717" s="380">
        <f>'3 set'!P121</f>
        <v>1</v>
      </c>
      <c r="Q717" s="380">
        <f>'3 set'!Q121</f>
        <v>1</v>
      </c>
    </row>
    <row r="718" spans="3:17" x14ac:dyDescent="0.25">
      <c r="C718" s="380">
        <f t="shared" si="705"/>
        <v>0</v>
      </c>
      <c r="I718" s="409" t="e">
        <f t="shared" ca="1" si="706"/>
        <v>#NAME?</v>
      </c>
      <c r="K718" s="380">
        <f>'3 set'!K122</f>
        <v>0</v>
      </c>
      <c r="L718" s="380" t="str">
        <f>'3 set'!L122</f>
        <v/>
      </c>
      <c r="M718" s="380" t="str">
        <f>'3 set'!M122</f>
        <v/>
      </c>
      <c r="N718" s="380" t="str">
        <f>'3 set'!N122</f>
        <v/>
      </c>
      <c r="O718" s="380" t="str">
        <f>'3 set'!O122</f>
        <v/>
      </c>
      <c r="P718" s="380">
        <f>'3 set'!P122</f>
        <v>1</v>
      </c>
      <c r="Q718" s="380">
        <f>'3 set'!Q122</f>
        <v>1</v>
      </c>
    </row>
    <row r="719" spans="3:17" x14ac:dyDescent="0.25">
      <c r="C719" s="380">
        <f t="shared" si="705"/>
        <v>0</v>
      </c>
      <c r="I719" s="409" t="e">
        <f t="shared" ca="1" si="706"/>
        <v>#NAME?</v>
      </c>
      <c r="K719" s="380">
        <f>'3 set'!K123</f>
        <v>0</v>
      </c>
      <c r="L719" s="380" t="str">
        <f>'3 set'!L123</f>
        <v/>
      </c>
      <c r="M719" s="380" t="str">
        <f>'3 set'!M123</f>
        <v/>
      </c>
      <c r="N719" s="380" t="str">
        <f>'3 set'!N123</f>
        <v/>
      </c>
      <c r="O719" s="380" t="str">
        <f>'3 set'!O123</f>
        <v/>
      </c>
      <c r="P719" s="380">
        <f>'3 set'!P123</f>
        <v>1</v>
      </c>
      <c r="Q719" s="380">
        <f>'3 set'!Q123</f>
        <v>1</v>
      </c>
    </row>
    <row r="720" spans="3:17" x14ac:dyDescent="0.25">
      <c r="C720" s="380">
        <f t="shared" si="705"/>
        <v>0</v>
      </c>
      <c r="I720" s="409" t="e">
        <f t="shared" ca="1" si="706"/>
        <v>#NAME?</v>
      </c>
      <c r="K720" s="380">
        <f>'3 set'!K124</f>
        <v>0</v>
      </c>
      <c r="L720" s="380" t="str">
        <f>'3 set'!L124</f>
        <v/>
      </c>
      <c r="M720" s="380" t="str">
        <f>'3 set'!M124</f>
        <v/>
      </c>
      <c r="N720" s="380" t="str">
        <f>'3 set'!N124</f>
        <v/>
      </c>
      <c r="O720" s="380" t="str">
        <f>'3 set'!O124</f>
        <v/>
      </c>
      <c r="P720" s="380">
        <f>'3 set'!P124</f>
        <v>1</v>
      </c>
      <c r="Q720" s="380">
        <f>'3 set'!Q124</f>
        <v>1</v>
      </c>
    </row>
    <row r="721" spans="3:17" x14ac:dyDescent="0.25">
      <c r="C721" s="380">
        <f t="shared" si="705"/>
        <v>0</v>
      </c>
      <c r="I721" s="409" t="e">
        <f t="shared" ca="1" si="706"/>
        <v>#NAME?</v>
      </c>
      <c r="K721" s="380">
        <f>'3 set'!K125</f>
        <v>0</v>
      </c>
      <c r="L721" s="380" t="str">
        <f>'3 set'!L125</f>
        <v/>
      </c>
      <c r="M721" s="380" t="str">
        <f>'3 set'!M125</f>
        <v/>
      </c>
      <c r="N721" s="380" t="str">
        <f>'3 set'!N125</f>
        <v/>
      </c>
      <c r="O721" s="380" t="str">
        <f>'3 set'!O125</f>
        <v/>
      </c>
      <c r="P721" s="380">
        <f>'3 set'!P125</f>
        <v>1</v>
      </c>
      <c r="Q721" s="380">
        <f>'3 set'!Q125</f>
        <v>1</v>
      </c>
    </row>
    <row r="722" spans="3:17" x14ac:dyDescent="0.25">
      <c r="C722" s="380">
        <f t="shared" si="705"/>
        <v>0</v>
      </c>
      <c r="I722" s="409" t="e">
        <f t="shared" ca="1" si="706"/>
        <v>#NAME?</v>
      </c>
      <c r="K722" s="380">
        <f>'3 set'!K126</f>
        <v>0</v>
      </c>
      <c r="L722" s="380" t="str">
        <f>'3 set'!L126</f>
        <v/>
      </c>
      <c r="M722" s="380" t="str">
        <f>'3 set'!M126</f>
        <v/>
      </c>
      <c r="N722" s="380" t="str">
        <f>'3 set'!N126</f>
        <v/>
      </c>
      <c r="O722" s="380" t="str">
        <f>'3 set'!O126</f>
        <v/>
      </c>
      <c r="P722" s="380">
        <f>'3 set'!P126</f>
        <v>1</v>
      </c>
      <c r="Q722" s="380">
        <f>'3 set'!Q126</f>
        <v>1</v>
      </c>
    </row>
    <row r="723" spans="3:17" x14ac:dyDescent="0.25">
      <c r="C723" s="380">
        <f t="shared" si="705"/>
        <v>0</v>
      </c>
      <c r="I723" s="409" t="e">
        <f t="shared" ca="1" si="706"/>
        <v>#NAME?</v>
      </c>
      <c r="K723" s="380">
        <f>'3 set'!K127</f>
        <v>0</v>
      </c>
      <c r="L723" s="380" t="str">
        <f>'3 set'!L127</f>
        <v/>
      </c>
      <c r="M723" s="380" t="str">
        <f>'3 set'!M127</f>
        <v/>
      </c>
      <c r="N723" s="380" t="str">
        <f>'3 set'!N127</f>
        <v/>
      </c>
      <c r="O723" s="380" t="str">
        <f>'3 set'!O127</f>
        <v/>
      </c>
      <c r="P723" s="380">
        <f>'3 set'!P127</f>
        <v>1</v>
      </c>
      <c r="Q723" s="380">
        <f>'3 set'!Q127</f>
        <v>1</v>
      </c>
    </row>
    <row r="724" spans="3:17" x14ac:dyDescent="0.25">
      <c r="C724" s="380">
        <f t="shared" si="705"/>
        <v>0</v>
      </c>
      <c r="I724" s="409" t="e">
        <f t="shared" ca="1" si="706"/>
        <v>#NAME?</v>
      </c>
      <c r="K724" s="380">
        <f>'3 set'!K128</f>
        <v>0</v>
      </c>
      <c r="L724" s="380" t="str">
        <f>'3 set'!L128</f>
        <v/>
      </c>
      <c r="M724" s="380" t="str">
        <f>'3 set'!M128</f>
        <v/>
      </c>
      <c r="N724" s="380" t="str">
        <f>'3 set'!N128</f>
        <v/>
      </c>
      <c r="O724" s="380" t="str">
        <f>'3 set'!O128</f>
        <v/>
      </c>
      <c r="P724" s="380">
        <f>'3 set'!P128</f>
        <v>1</v>
      </c>
      <c r="Q724" s="380">
        <f>'3 set'!Q128</f>
        <v>1</v>
      </c>
    </row>
    <row r="725" spans="3:17" x14ac:dyDescent="0.25">
      <c r="C725" s="380">
        <f t="shared" si="705"/>
        <v>0</v>
      </c>
      <c r="I725" s="409" t="e">
        <f t="shared" ca="1" si="706"/>
        <v>#NAME?</v>
      </c>
      <c r="K725" s="380">
        <f>'3 set'!K129</f>
        <v>0</v>
      </c>
      <c r="L725" s="380" t="str">
        <f>'3 set'!L129</f>
        <v/>
      </c>
      <c r="M725" s="380" t="str">
        <f>'3 set'!M129</f>
        <v/>
      </c>
      <c r="N725" s="380" t="str">
        <f>'3 set'!N129</f>
        <v/>
      </c>
      <c r="O725" s="380" t="str">
        <f>'3 set'!O129</f>
        <v/>
      </c>
      <c r="P725" s="380">
        <f>'3 set'!P129</f>
        <v>1</v>
      </c>
      <c r="Q725" s="380">
        <f>'3 set'!Q129</f>
        <v>1</v>
      </c>
    </row>
    <row r="726" spans="3:17" x14ac:dyDescent="0.25">
      <c r="C726" s="380">
        <f t="shared" si="705"/>
        <v>0</v>
      </c>
      <c r="I726" s="409" t="e">
        <f t="shared" ca="1" si="706"/>
        <v>#NAME?</v>
      </c>
      <c r="K726" s="380">
        <f>'3 set'!K130</f>
        <v>0</v>
      </c>
      <c r="L726" s="380" t="str">
        <f>'3 set'!L130</f>
        <v/>
      </c>
      <c r="M726" s="380" t="str">
        <f>'3 set'!M130</f>
        <v/>
      </c>
      <c r="N726" s="380" t="str">
        <f>'3 set'!N130</f>
        <v/>
      </c>
      <c r="O726" s="380" t="str">
        <f>'3 set'!O130</f>
        <v/>
      </c>
      <c r="P726" s="380">
        <f>'3 set'!P130</f>
        <v>1</v>
      </c>
      <c r="Q726" s="380">
        <f>'3 set'!Q130</f>
        <v>1</v>
      </c>
    </row>
    <row r="727" spans="3:17" x14ac:dyDescent="0.25">
      <c r="C727" s="380">
        <f t="shared" si="705"/>
        <v>0</v>
      </c>
      <c r="I727" s="409" t="e">
        <f t="shared" ca="1" si="706"/>
        <v>#NAME?</v>
      </c>
      <c r="K727" s="380">
        <f>'3 set'!K131</f>
        <v>0</v>
      </c>
      <c r="L727" s="380" t="str">
        <f>'3 set'!L131</f>
        <v/>
      </c>
      <c r="M727" s="380" t="str">
        <f>'3 set'!M131</f>
        <v/>
      </c>
      <c r="N727" s="380" t="str">
        <f>'3 set'!N131</f>
        <v/>
      </c>
      <c r="O727" s="380" t="str">
        <f>'3 set'!O131</f>
        <v/>
      </c>
      <c r="P727" s="380">
        <f>'3 set'!P131</f>
        <v>1</v>
      </c>
      <c r="Q727" s="380">
        <f>'3 set'!Q131</f>
        <v>1</v>
      </c>
    </row>
    <row r="728" spans="3:17" x14ac:dyDescent="0.25">
      <c r="C728" s="380">
        <f t="shared" si="705"/>
        <v>0</v>
      </c>
      <c r="I728" s="409" t="e">
        <f t="shared" ca="1" si="706"/>
        <v>#NAME?</v>
      </c>
      <c r="K728" s="380">
        <f>'3 set'!K132</f>
        <v>0</v>
      </c>
      <c r="L728" s="380" t="str">
        <f>'3 set'!L132</f>
        <v/>
      </c>
      <c r="M728" s="380" t="str">
        <f>'3 set'!M132</f>
        <v/>
      </c>
      <c r="N728" s="380" t="str">
        <f>'3 set'!N132</f>
        <v/>
      </c>
      <c r="O728" s="380" t="str">
        <f>'3 set'!O132</f>
        <v/>
      </c>
      <c r="P728" s="380">
        <f>'3 set'!P132</f>
        <v>1</v>
      </c>
      <c r="Q728" s="380">
        <f>'3 set'!Q132</f>
        <v>1</v>
      </c>
    </row>
    <row r="729" spans="3:17" x14ac:dyDescent="0.25">
      <c r="C729" s="380">
        <f t="shared" si="705"/>
        <v>0</v>
      </c>
      <c r="I729" s="409" t="e">
        <f t="shared" ca="1" si="706"/>
        <v>#NAME?</v>
      </c>
      <c r="K729" s="380">
        <f>'3 set'!K133</f>
        <v>0</v>
      </c>
      <c r="L729" s="380" t="str">
        <f>'3 set'!L133</f>
        <v/>
      </c>
      <c r="M729" s="380" t="str">
        <f>'3 set'!M133</f>
        <v/>
      </c>
      <c r="N729" s="380" t="str">
        <f>'3 set'!N133</f>
        <v/>
      </c>
      <c r="O729" s="380" t="str">
        <f>'3 set'!O133</f>
        <v/>
      </c>
      <c r="P729" s="380">
        <f>'3 set'!P133</f>
        <v>1</v>
      </c>
      <c r="Q729" s="380">
        <f>'3 set'!Q133</f>
        <v>1</v>
      </c>
    </row>
    <row r="730" spans="3:17" x14ac:dyDescent="0.25">
      <c r="C730" s="380">
        <f t="shared" si="705"/>
        <v>0</v>
      </c>
      <c r="I730" s="409" t="e">
        <f t="shared" ca="1" si="706"/>
        <v>#NAME?</v>
      </c>
      <c r="K730" s="380">
        <f>'3 set'!K134</f>
        <v>0</v>
      </c>
      <c r="L730" s="380" t="str">
        <f>'3 set'!L134</f>
        <v/>
      </c>
      <c r="M730" s="380" t="str">
        <f>'3 set'!M134</f>
        <v/>
      </c>
      <c r="N730" s="380" t="str">
        <f>'3 set'!N134</f>
        <v/>
      </c>
      <c r="O730" s="380" t="str">
        <f>'3 set'!O134</f>
        <v/>
      </c>
      <c r="P730" s="380">
        <f>'3 set'!P134</f>
        <v>1</v>
      </c>
      <c r="Q730" s="380">
        <f>'3 set'!Q134</f>
        <v>1</v>
      </c>
    </row>
    <row r="731" spans="3:17" x14ac:dyDescent="0.25">
      <c r="C731" s="380">
        <f t="shared" si="705"/>
        <v>0</v>
      </c>
      <c r="I731" s="409" t="e">
        <f t="shared" ca="1" si="706"/>
        <v>#NAME?</v>
      </c>
      <c r="K731" s="380">
        <f>'3 set'!K135</f>
        <v>0</v>
      </c>
      <c r="L731" s="380" t="str">
        <f>'3 set'!L135</f>
        <v/>
      </c>
      <c r="M731" s="380" t="str">
        <f>'3 set'!M135</f>
        <v/>
      </c>
      <c r="N731" s="380" t="str">
        <f>'3 set'!N135</f>
        <v/>
      </c>
      <c r="O731" s="380" t="str">
        <f>'3 set'!O135</f>
        <v/>
      </c>
      <c r="P731" s="380">
        <f>'3 set'!P135</f>
        <v>1</v>
      </c>
      <c r="Q731" s="380">
        <f>'3 set'!Q135</f>
        <v>1</v>
      </c>
    </row>
    <row r="732" spans="3:17" x14ac:dyDescent="0.25">
      <c r="C732" s="380">
        <f t="shared" si="705"/>
        <v>0</v>
      </c>
      <c r="I732" s="409" t="e">
        <f t="shared" ca="1" si="706"/>
        <v>#NAME?</v>
      </c>
      <c r="K732" s="380">
        <f>'3 set'!K136</f>
        <v>0</v>
      </c>
      <c r="L732" s="380" t="str">
        <f>'3 set'!L136</f>
        <v/>
      </c>
      <c r="M732" s="380" t="str">
        <f>'3 set'!M136</f>
        <v/>
      </c>
      <c r="N732" s="380" t="str">
        <f>'3 set'!N136</f>
        <v/>
      </c>
      <c r="O732" s="380" t="str">
        <f>'3 set'!O136</f>
        <v/>
      </c>
      <c r="P732" s="380">
        <f>'3 set'!P136</f>
        <v>1</v>
      </c>
      <c r="Q732" s="380">
        <f>'3 set'!Q136</f>
        <v>1</v>
      </c>
    </row>
    <row r="733" spans="3:17" x14ac:dyDescent="0.25">
      <c r="C733" s="380">
        <f t="shared" si="705"/>
        <v>0</v>
      </c>
      <c r="I733" s="409" t="e">
        <f t="shared" ca="1" si="706"/>
        <v>#NAME?</v>
      </c>
      <c r="K733" s="380">
        <f>'3 set'!K137</f>
        <v>0</v>
      </c>
      <c r="L733" s="380" t="str">
        <f>'3 set'!L137</f>
        <v/>
      </c>
      <c r="M733" s="380" t="str">
        <f>'3 set'!M137</f>
        <v/>
      </c>
      <c r="N733" s="380" t="str">
        <f>'3 set'!N137</f>
        <v/>
      </c>
      <c r="O733" s="380" t="str">
        <f>'3 set'!O137</f>
        <v/>
      </c>
      <c r="P733" s="380">
        <f>'3 set'!P137</f>
        <v>1</v>
      </c>
      <c r="Q733" s="380">
        <f>'3 set'!Q137</f>
        <v>1</v>
      </c>
    </row>
    <row r="734" spans="3:17" x14ac:dyDescent="0.25">
      <c r="C734" s="380">
        <f t="shared" si="705"/>
        <v>0</v>
      </c>
      <c r="I734" s="409" t="e">
        <f t="shared" ca="1" si="706"/>
        <v>#NAME?</v>
      </c>
      <c r="K734" s="380">
        <f>'3 set'!K138</f>
        <v>0</v>
      </c>
      <c r="L734" s="380" t="str">
        <f>'3 set'!L138</f>
        <v/>
      </c>
      <c r="M734" s="380" t="str">
        <f>'3 set'!M138</f>
        <v/>
      </c>
      <c r="N734" s="380" t="str">
        <f>'3 set'!N138</f>
        <v/>
      </c>
      <c r="O734" s="380" t="str">
        <f>'3 set'!O138</f>
        <v/>
      </c>
      <c r="P734" s="380">
        <f>'3 set'!P138</f>
        <v>1</v>
      </c>
      <c r="Q734" s="380">
        <f>'3 set'!Q138</f>
        <v>1</v>
      </c>
    </row>
    <row r="735" spans="3:17" x14ac:dyDescent="0.25">
      <c r="C735" s="380">
        <f t="shared" si="705"/>
        <v>0</v>
      </c>
      <c r="I735" s="409" t="e">
        <f t="shared" ca="1" si="706"/>
        <v>#NAME?</v>
      </c>
      <c r="K735" s="380">
        <f>'3 set'!K139</f>
        <v>0</v>
      </c>
      <c r="L735" s="380" t="str">
        <f>'3 set'!L139</f>
        <v/>
      </c>
      <c r="M735" s="380" t="str">
        <f>'3 set'!M139</f>
        <v/>
      </c>
      <c r="N735" s="380" t="str">
        <f>'3 set'!N139</f>
        <v/>
      </c>
      <c r="O735" s="380" t="str">
        <f>'3 set'!O139</f>
        <v/>
      </c>
      <c r="P735" s="380">
        <f>'3 set'!P139</f>
        <v>1</v>
      </c>
      <c r="Q735" s="380">
        <f>'3 set'!Q139</f>
        <v>1</v>
      </c>
    </row>
    <row r="736" spans="3:17" x14ac:dyDescent="0.25">
      <c r="C736" s="380">
        <f t="shared" si="705"/>
        <v>0</v>
      </c>
      <c r="I736" s="409" t="e">
        <f t="shared" ca="1" si="706"/>
        <v>#NAME?</v>
      </c>
      <c r="K736" s="380">
        <f>'3 set'!K140</f>
        <v>0</v>
      </c>
      <c r="L736" s="380" t="str">
        <f>'3 set'!L140</f>
        <v/>
      </c>
      <c r="M736" s="380" t="str">
        <f>'3 set'!M140</f>
        <v/>
      </c>
      <c r="N736" s="380" t="str">
        <f>'3 set'!N140</f>
        <v/>
      </c>
      <c r="O736" s="380" t="str">
        <f>'3 set'!O140</f>
        <v/>
      </c>
      <c r="P736" s="380">
        <f>'3 set'!P140</f>
        <v>1</v>
      </c>
      <c r="Q736" s="380">
        <f>'3 set'!Q140</f>
        <v>1</v>
      </c>
    </row>
    <row r="737" spans="3:17" x14ac:dyDescent="0.25">
      <c r="C737" s="380">
        <f t="shared" si="705"/>
        <v>0</v>
      </c>
      <c r="I737" s="409" t="e">
        <f t="shared" ca="1" si="706"/>
        <v>#NAME?</v>
      </c>
      <c r="K737" s="380">
        <f>'3 set'!K141</f>
        <v>0</v>
      </c>
      <c r="L737" s="380" t="str">
        <f>'3 set'!L141</f>
        <v/>
      </c>
      <c r="M737" s="380" t="str">
        <f>'3 set'!M141</f>
        <v/>
      </c>
      <c r="N737" s="380" t="str">
        <f>'3 set'!N141</f>
        <v/>
      </c>
      <c r="O737" s="380" t="str">
        <f>'3 set'!O141</f>
        <v/>
      </c>
      <c r="P737" s="380">
        <f>'3 set'!P141</f>
        <v>1</v>
      </c>
      <c r="Q737" s="380">
        <f>'3 set'!Q141</f>
        <v>1</v>
      </c>
    </row>
    <row r="738" spans="3:17" x14ac:dyDescent="0.25">
      <c r="C738" s="380">
        <f t="shared" si="705"/>
        <v>0</v>
      </c>
      <c r="I738" s="409" t="e">
        <f t="shared" ca="1" si="706"/>
        <v>#NAME?</v>
      </c>
      <c r="K738" s="380">
        <f>'3 set'!K142</f>
        <v>0</v>
      </c>
      <c r="L738" s="380" t="str">
        <f>'3 set'!L142</f>
        <v/>
      </c>
      <c r="M738" s="380" t="str">
        <f>'3 set'!M142</f>
        <v/>
      </c>
      <c r="N738" s="380" t="str">
        <f>'3 set'!N142</f>
        <v/>
      </c>
      <c r="O738" s="380" t="str">
        <f>'3 set'!O142</f>
        <v/>
      </c>
      <c r="P738" s="380">
        <f>'3 set'!P142</f>
        <v>1</v>
      </c>
      <c r="Q738" s="380">
        <f>'3 set'!Q142</f>
        <v>1</v>
      </c>
    </row>
    <row r="739" spans="3:17" x14ac:dyDescent="0.25">
      <c r="C739" s="380">
        <f t="shared" si="705"/>
        <v>0</v>
      </c>
      <c r="I739" s="409" t="e">
        <f t="shared" ca="1" si="706"/>
        <v>#NAME?</v>
      </c>
      <c r="K739" s="380">
        <f>'3 set'!K143</f>
        <v>0</v>
      </c>
      <c r="L739" s="380" t="str">
        <f>'3 set'!L143</f>
        <v/>
      </c>
      <c r="M739" s="380" t="str">
        <f>'3 set'!M143</f>
        <v/>
      </c>
      <c r="N739" s="380" t="str">
        <f>'3 set'!N143</f>
        <v/>
      </c>
      <c r="O739" s="380" t="str">
        <f>'3 set'!O143</f>
        <v/>
      </c>
      <c r="P739" s="380">
        <f>'3 set'!P143</f>
        <v>1</v>
      </c>
      <c r="Q739" s="380">
        <f>'3 set'!Q143</f>
        <v>1</v>
      </c>
    </row>
    <row r="740" spans="3:17" x14ac:dyDescent="0.25">
      <c r="C740" s="380">
        <f t="shared" si="705"/>
        <v>0</v>
      </c>
      <c r="I740" s="409" t="e">
        <f t="shared" ca="1" si="706"/>
        <v>#NAME?</v>
      </c>
      <c r="K740" s="380">
        <f>'3 set'!K144</f>
        <v>0</v>
      </c>
      <c r="L740" s="380" t="str">
        <f>'3 set'!L144</f>
        <v/>
      </c>
      <c r="M740" s="380" t="str">
        <f>'3 set'!M144</f>
        <v/>
      </c>
      <c r="N740" s="380" t="str">
        <f>'3 set'!N144</f>
        <v/>
      </c>
      <c r="O740" s="380" t="str">
        <f>'3 set'!O144</f>
        <v/>
      </c>
      <c r="P740" s="380">
        <f>'3 set'!P144</f>
        <v>1</v>
      </c>
      <c r="Q740" s="380">
        <f>'3 set'!Q144</f>
        <v>1</v>
      </c>
    </row>
    <row r="741" spans="3:17" x14ac:dyDescent="0.25">
      <c r="C741" s="380">
        <f t="shared" si="705"/>
        <v>0</v>
      </c>
      <c r="I741" s="409" t="e">
        <f t="shared" ca="1" si="706"/>
        <v>#NAME?</v>
      </c>
      <c r="K741" s="380">
        <f>'3 set'!K145</f>
        <v>0</v>
      </c>
      <c r="L741" s="380" t="str">
        <f>'3 set'!L145</f>
        <v/>
      </c>
      <c r="M741" s="380" t="str">
        <f>'3 set'!M145</f>
        <v/>
      </c>
      <c r="N741" s="380" t="str">
        <f>'3 set'!N145</f>
        <v/>
      </c>
      <c r="O741" s="380" t="str">
        <f>'3 set'!O145</f>
        <v/>
      </c>
      <c r="P741" s="380">
        <f>'3 set'!P145</f>
        <v>1</v>
      </c>
      <c r="Q741" s="380">
        <f>'3 set'!Q145</f>
        <v>1</v>
      </c>
    </row>
    <row r="742" spans="3:17" x14ac:dyDescent="0.25">
      <c r="C742" s="380">
        <f t="shared" si="705"/>
        <v>0</v>
      </c>
      <c r="I742" s="409" t="e">
        <f t="shared" ca="1" si="706"/>
        <v>#NAME?</v>
      </c>
      <c r="K742" s="380">
        <f>'3 set'!K146</f>
        <v>0</v>
      </c>
      <c r="L742" s="380" t="str">
        <f>'3 set'!L146</f>
        <v/>
      </c>
      <c r="M742" s="380" t="str">
        <f>'3 set'!M146</f>
        <v/>
      </c>
      <c r="N742" s="380" t="str">
        <f>'3 set'!N146</f>
        <v/>
      </c>
      <c r="O742" s="380" t="str">
        <f>'3 set'!O146</f>
        <v/>
      </c>
      <c r="P742" s="380">
        <f>'3 set'!P146</f>
        <v>1</v>
      </c>
      <c r="Q742" s="380">
        <f>'3 set'!Q146</f>
        <v>1</v>
      </c>
    </row>
    <row r="743" spans="3:17" x14ac:dyDescent="0.25">
      <c r="C743" s="380">
        <f t="shared" si="705"/>
        <v>0</v>
      </c>
      <c r="I743" s="409" t="e">
        <f t="shared" ca="1" si="706"/>
        <v>#NAME?</v>
      </c>
      <c r="K743" s="380">
        <f>'3 set'!K147</f>
        <v>0</v>
      </c>
      <c r="L743" s="380" t="str">
        <f>'3 set'!L147</f>
        <v/>
      </c>
      <c r="M743" s="380" t="str">
        <f>'3 set'!M147</f>
        <v/>
      </c>
      <c r="N743" s="380" t="str">
        <f>'3 set'!N147</f>
        <v/>
      </c>
      <c r="O743" s="380" t="str">
        <f>'3 set'!O147</f>
        <v/>
      </c>
      <c r="P743" s="380">
        <f>'3 set'!P147</f>
        <v>1</v>
      </c>
      <c r="Q743" s="380">
        <f>'3 set'!Q147</f>
        <v>1</v>
      </c>
    </row>
    <row r="744" spans="3:17" x14ac:dyDescent="0.25">
      <c r="C744" s="380">
        <f t="shared" si="705"/>
        <v>0</v>
      </c>
      <c r="I744" s="409" t="e">
        <f t="shared" ca="1" si="706"/>
        <v>#NAME?</v>
      </c>
      <c r="K744" s="380">
        <f>'3 set'!K148</f>
        <v>0</v>
      </c>
      <c r="L744" s="380" t="str">
        <f>'3 set'!L148</f>
        <v/>
      </c>
      <c r="M744" s="380" t="str">
        <f>'3 set'!M148</f>
        <v/>
      </c>
      <c r="N744" s="380" t="str">
        <f>'3 set'!N148</f>
        <v/>
      </c>
      <c r="O744" s="380" t="str">
        <f>'3 set'!O148</f>
        <v/>
      </c>
      <c r="P744" s="380">
        <f>'3 set'!P148</f>
        <v>1</v>
      </c>
      <c r="Q744" s="380">
        <f>'3 set'!Q148</f>
        <v>1</v>
      </c>
    </row>
    <row r="745" spans="3:17" x14ac:dyDescent="0.25">
      <c r="C745" s="380">
        <f t="shared" si="705"/>
        <v>0</v>
      </c>
      <c r="I745" s="409" t="e">
        <f t="shared" ca="1" si="706"/>
        <v>#NAME?</v>
      </c>
      <c r="K745" s="380">
        <f>'3 set'!K149</f>
        <v>0</v>
      </c>
      <c r="L745" s="380" t="str">
        <f>'3 set'!L149</f>
        <v/>
      </c>
      <c r="M745" s="380" t="str">
        <f>'3 set'!M149</f>
        <v/>
      </c>
      <c r="N745" s="380" t="str">
        <f>'3 set'!N149</f>
        <v/>
      </c>
      <c r="O745" s="380" t="str">
        <f>'3 set'!O149</f>
        <v/>
      </c>
      <c r="P745" s="380">
        <f>'3 set'!P149</f>
        <v>1</v>
      </c>
      <c r="Q745" s="380">
        <f>'3 set'!Q149</f>
        <v>1</v>
      </c>
    </row>
    <row r="746" spans="3:17" x14ac:dyDescent="0.25">
      <c r="C746" s="380">
        <f t="shared" si="705"/>
        <v>0</v>
      </c>
      <c r="I746" s="409" t="e">
        <f t="shared" ca="1" si="706"/>
        <v>#NAME?</v>
      </c>
      <c r="K746" s="380">
        <f>'3 set'!K150</f>
        <v>0</v>
      </c>
      <c r="L746" s="380" t="str">
        <f>'3 set'!L150</f>
        <v/>
      </c>
      <c r="M746" s="380" t="str">
        <f>'3 set'!M150</f>
        <v/>
      </c>
      <c r="N746" s="380" t="str">
        <f>'3 set'!N150</f>
        <v/>
      </c>
      <c r="O746" s="380" t="str">
        <f>'3 set'!O150</f>
        <v/>
      </c>
      <c r="P746" s="380">
        <f>'3 set'!P150</f>
        <v>1</v>
      </c>
      <c r="Q746" s="380">
        <f>'3 set'!Q150</f>
        <v>1</v>
      </c>
    </row>
    <row r="747" spans="3:17" x14ac:dyDescent="0.25">
      <c r="C747" s="380">
        <f t="shared" si="705"/>
        <v>0</v>
      </c>
      <c r="I747" s="409" t="e">
        <f t="shared" ca="1" si="706"/>
        <v>#NAME?</v>
      </c>
      <c r="K747" s="380">
        <f>'3 set'!K151</f>
        <v>0</v>
      </c>
      <c r="L747" s="380" t="str">
        <f>'3 set'!L151</f>
        <v/>
      </c>
      <c r="M747" s="380" t="str">
        <f>'3 set'!M151</f>
        <v/>
      </c>
      <c r="N747" s="380" t="str">
        <f>'3 set'!N151</f>
        <v/>
      </c>
      <c r="O747" s="380" t="str">
        <f>'3 set'!O151</f>
        <v/>
      </c>
      <c r="P747" s="380">
        <f>'3 set'!P151</f>
        <v>1</v>
      </c>
      <c r="Q747" s="380">
        <f>'3 set'!Q151</f>
        <v>1</v>
      </c>
    </row>
    <row r="748" spans="3:17" x14ac:dyDescent="0.25">
      <c r="C748" s="380">
        <f t="shared" si="705"/>
        <v>0</v>
      </c>
      <c r="I748" s="409" t="e">
        <f t="shared" ca="1" si="706"/>
        <v>#NAME?</v>
      </c>
      <c r="K748" s="380">
        <f>'3 set'!K152</f>
        <v>0</v>
      </c>
      <c r="L748" s="380" t="str">
        <f>'3 set'!L152</f>
        <v/>
      </c>
      <c r="M748" s="380" t="str">
        <f>'3 set'!M152</f>
        <v/>
      </c>
      <c r="N748" s="380" t="str">
        <f>'3 set'!N152</f>
        <v/>
      </c>
      <c r="O748" s="380" t="str">
        <f>'3 set'!O152</f>
        <v/>
      </c>
      <c r="P748" s="380">
        <f>'3 set'!P152</f>
        <v>1</v>
      </c>
      <c r="Q748" s="380">
        <f>'3 set'!Q152</f>
        <v>1</v>
      </c>
    </row>
    <row r="749" spans="3:17" x14ac:dyDescent="0.25">
      <c r="C749" s="380">
        <f t="shared" ref="C749:C812" si="707">IFERROR(_xlfn.NUMBERVALUE(L1949),L1949)</f>
        <v>0</v>
      </c>
      <c r="I749" s="409" t="e">
        <f t="shared" ref="I749:I812" ca="1" si="708">IF(OR($A$4=C1949,$A$5=C1949,$A$6=C1949,$A$7=C1949,$A$8=C1949,$A$9=C1949,$A$10=C1949,$A$11=C1949,$A$12=C1949,$A$13=C1949,$A$14=C1949,$A$15=C1949,$A$16=C1949,$A$17=C1949,$A$18=C1949),1,2)</f>
        <v>#NAME?</v>
      </c>
      <c r="K749" s="380">
        <f>'3 set'!K153</f>
        <v>0</v>
      </c>
      <c r="L749" s="380" t="str">
        <f>'3 set'!L153</f>
        <v/>
      </c>
      <c r="M749" s="380" t="str">
        <f>'3 set'!M153</f>
        <v/>
      </c>
      <c r="N749" s="380" t="str">
        <f>'3 set'!N153</f>
        <v/>
      </c>
      <c r="O749" s="380" t="str">
        <f>'3 set'!O153</f>
        <v/>
      </c>
      <c r="P749" s="380">
        <f>'3 set'!P153</f>
        <v>1</v>
      </c>
      <c r="Q749" s="380">
        <f>'3 set'!Q153</f>
        <v>1</v>
      </c>
    </row>
    <row r="750" spans="3:17" x14ac:dyDescent="0.25">
      <c r="C750" s="380">
        <f t="shared" si="707"/>
        <v>0</v>
      </c>
      <c r="I750" s="409" t="e">
        <f t="shared" ca="1" si="708"/>
        <v>#NAME?</v>
      </c>
      <c r="K750" s="380">
        <f>'3 set'!K154</f>
        <v>0</v>
      </c>
      <c r="L750" s="380" t="str">
        <f>'3 set'!L154</f>
        <v/>
      </c>
      <c r="M750" s="380" t="str">
        <f>'3 set'!M154</f>
        <v/>
      </c>
      <c r="N750" s="380" t="str">
        <f>'3 set'!N154</f>
        <v/>
      </c>
      <c r="O750" s="380" t="str">
        <f>'3 set'!O154</f>
        <v/>
      </c>
      <c r="P750" s="380">
        <f>'3 set'!P154</f>
        <v>1</v>
      </c>
      <c r="Q750" s="380">
        <f>'3 set'!Q154</f>
        <v>1</v>
      </c>
    </row>
    <row r="751" spans="3:17" x14ac:dyDescent="0.25">
      <c r="C751" s="380">
        <f t="shared" si="707"/>
        <v>0</v>
      </c>
      <c r="I751" s="409" t="e">
        <f t="shared" ca="1" si="708"/>
        <v>#NAME?</v>
      </c>
      <c r="K751" s="380">
        <f>'3 set'!K155</f>
        <v>0</v>
      </c>
      <c r="L751" s="380" t="str">
        <f>'3 set'!L155</f>
        <v/>
      </c>
      <c r="M751" s="380" t="str">
        <f>'3 set'!M155</f>
        <v/>
      </c>
      <c r="N751" s="380" t="str">
        <f>'3 set'!N155</f>
        <v/>
      </c>
      <c r="O751" s="380" t="str">
        <f>'3 set'!O155</f>
        <v/>
      </c>
      <c r="P751" s="380">
        <f>'3 set'!P155</f>
        <v>1</v>
      </c>
      <c r="Q751" s="380">
        <f>'3 set'!Q155</f>
        <v>1</v>
      </c>
    </row>
    <row r="752" spans="3:17" x14ac:dyDescent="0.25">
      <c r="C752" s="380">
        <f t="shared" si="707"/>
        <v>0</v>
      </c>
      <c r="I752" s="409" t="e">
        <f t="shared" ca="1" si="708"/>
        <v>#NAME?</v>
      </c>
      <c r="K752" s="380">
        <f>'3 set'!K156</f>
        <v>0</v>
      </c>
      <c r="L752" s="380" t="str">
        <f>'3 set'!L156</f>
        <v/>
      </c>
      <c r="M752" s="380" t="str">
        <f>'3 set'!M156</f>
        <v/>
      </c>
      <c r="N752" s="380" t="str">
        <f>'3 set'!N156</f>
        <v/>
      </c>
      <c r="O752" s="380" t="str">
        <f>'3 set'!O156</f>
        <v/>
      </c>
      <c r="P752" s="380">
        <f>'3 set'!P156</f>
        <v>1</v>
      </c>
      <c r="Q752" s="380">
        <f>'3 set'!Q156</f>
        <v>1</v>
      </c>
    </row>
    <row r="753" spans="3:17" x14ac:dyDescent="0.25">
      <c r="C753" s="380">
        <f t="shared" si="707"/>
        <v>0</v>
      </c>
      <c r="I753" s="409" t="e">
        <f t="shared" ca="1" si="708"/>
        <v>#NAME?</v>
      </c>
      <c r="K753" s="380">
        <f>'3 set'!K157</f>
        <v>0</v>
      </c>
      <c r="L753" s="380" t="str">
        <f>'3 set'!L157</f>
        <v/>
      </c>
      <c r="M753" s="380" t="str">
        <f>'3 set'!M157</f>
        <v/>
      </c>
      <c r="N753" s="380" t="str">
        <f>'3 set'!N157</f>
        <v/>
      </c>
      <c r="O753" s="380" t="str">
        <f>'3 set'!O157</f>
        <v/>
      </c>
      <c r="P753" s="380">
        <f>'3 set'!P157</f>
        <v>1</v>
      </c>
      <c r="Q753" s="380">
        <f>'3 set'!Q157</f>
        <v>1</v>
      </c>
    </row>
    <row r="754" spans="3:17" x14ac:dyDescent="0.25">
      <c r="C754" s="380">
        <f t="shared" si="707"/>
        <v>0</v>
      </c>
      <c r="I754" s="409" t="e">
        <f t="shared" ca="1" si="708"/>
        <v>#NAME?</v>
      </c>
      <c r="K754" s="380">
        <f>'3 set'!K158</f>
        <v>0</v>
      </c>
      <c r="L754" s="380" t="str">
        <f>'3 set'!L158</f>
        <v/>
      </c>
      <c r="M754" s="380" t="str">
        <f>'3 set'!M158</f>
        <v/>
      </c>
      <c r="N754" s="380" t="str">
        <f>'3 set'!N158</f>
        <v/>
      </c>
      <c r="O754" s="380" t="str">
        <f>'3 set'!O158</f>
        <v/>
      </c>
      <c r="P754" s="380">
        <f>'3 set'!P158</f>
        <v>1</v>
      </c>
      <c r="Q754" s="380">
        <f>'3 set'!Q158</f>
        <v>1</v>
      </c>
    </row>
    <row r="755" spans="3:17" x14ac:dyDescent="0.25">
      <c r="C755" s="380">
        <f t="shared" si="707"/>
        <v>0</v>
      </c>
      <c r="I755" s="409" t="e">
        <f t="shared" ca="1" si="708"/>
        <v>#NAME?</v>
      </c>
      <c r="K755" s="380">
        <f>'3 set'!K159</f>
        <v>0</v>
      </c>
      <c r="L755" s="380" t="str">
        <f>'3 set'!L159</f>
        <v/>
      </c>
      <c r="M755" s="380" t="str">
        <f>'3 set'!M159</f>
        <v/>
      </c>
      <c r="N755" s="380" t="str">
        <f>'3 set'!N159</f>
        <v/>
      </c>
      <c r="O755" s="380" t="str">
        <f>'3 set'!O159</f>
        <v/>
      </c>
      <c r="P755" s="380">
        <f>'3 set'!P159</f>
        <v>1</v>
      </c>
      <c r="Q755" s="380">
        <f>'3 set'!Q159</f>
        <v>1</v>
      </c>
    </row>
    <row r="756" spans="3:17" x14ac:dyDescent="0.25">
      <c r="C756" s="380">
        <f t="shared" si="707"/>
        <v>0</v>
      </c>
      <c r="I756" s="409" t="e">
        <f t="shared" ca="1" si="708"/>
        <v>#NAME?</v>
      </c>
      <c r="K756" s="380">
        <f>'3 set'!K160</f>
        <v>0</v>
      </c>
      <c r="L756" s="380" t="str">
        <f>'3 set'!L160</f>
        <v/>
      </c>
      <c r="M756" s="380" t="str">
        <f>'3 set'!M160</f>
        <v/>
      </c>
      <c r="N756" s="380" t="str">
        <f>'3 set'!N160</f>
        <v/>
      </c>
      <c r="O756" s="380" t="str">
        <f>'3 set'!O160</f>
        <v/>
      </c>
      <c r="P756" s="380">
        <f>'3 set'!P160</f>
        <v>1</v>
      </c>
      <c r="Q756" s="380">
        <f>'3 set'!Q160</f>
        <v>1</v>
      </c>
    </row>
    <row r="757" spans="3:17" x14ac:dyDescent="0.25">
      <c r="C757" s="380">
        <f t="shared" si="707"/>
        <v>0</v>
      </c>
      <c r="I757" s="409" t="e">
        <f t="shared" ca="1" si="708"/>
        <v>#NAME?</v>
      </c>
      <c r="K757" s="380">
        <f>'3 set'!K161</f>
        <v>0</v>
      </c>
      <c r="L757" s="380" t="str">
        <f>'3 set'!L161</f>
        <v/>
      </c>
      <c r="M757" s="380" t="str">
        <f>'3 set'!M161</f>
        <v/>
      </c>
      <c r="N757" s="380" t="str">
        <f>'3 set'!N161</f>
        <v/>
      </c>
      <c r="O757" s="380" t="str">
        <f>'3 set'!O161</f>
        <v/>
      </c>
      <c r="P757" s="380">
        <f>'3 set'!P161</f>
        <v>1</v>
      </c>
      <c r="Q757" s="380">
        <f>'3 set'!Q161</f>
        <v>1</v>
      </c>
    </row>
    <row r="758" spans="3:17" x14ac:dyDescent="0.25">
      <c r="C758" s="380">
        <f t="shared" si="707"/>
        <v>0</v>
      </c>
      <c r="I758" s="409" t="e">
        <f t="shared" ca="1" si="708"/>
        <v>#NAME?</v>
      </c>
      <c r="K758" s="380">
        <f>'3 set'!K162</f>
        <v>0</v>
      </c>
      <c r="L758" s="380" t="str">
        <f>'3 set'!L162</f>
        <v/>
      </c>
      <c r="M758" s="380" t="str">
        <f>'3 set'!M162</f>
        <v/>
      </c>
      <c r="N758" s="380" t="str">
        <f>'3 set'!N162</f>
        <v/>
      </c>
      <c r="O758" s="380" t="str">
        <f>'3 set'!O162</f>
        <v/>
      </c>
      <c r="P758" s="380">
        <f>'3 set'!P162</f>
        <v>1</v>
      </c>
      <c r="Q758" s="380">
        <f>'3 set'!Q162</f>
        <v>1</v>
      </c>
    </row>
    <row r="759" spans="3:17" x14ac:dyDescent="0.25">
      <c r="C759" s="380">
        <f t="shared" si="707"/>
        <v>0</v>
      </c>
      <c r="I759" s="409" t="e">
        <f t="shared" ca="1" si="708"/>
        <v>#NAME?</v>
      </c>
      <c r="K759" s="380">
        <f>'3 set'!K163</f>
        <v>0</v>
      </c>
      <c r="L759" s="380" t="str">
        <f>'3 set'!L163</f>
        <v/>
      </c>
      <c r="M759" s="380" t="str">
        <f>'3 set'!M163</f>
        <v/>
      </c>
      <c r="N759" s="380" t="str">
        <f>'3 set'!N163</f>
        <v/>
      </c>
      <c r="O759" s="380" t="str">
        <f>'3 set'!O163</f>
        <v/>
      </c>
      <c r="P759" s="380">
        <f>'3 set'!P163</f>
        <v>1</v>
      </c>
      <c r="Q759" s="380">
        <f>'3 set'!Q163</f>
        <v>1</v>
      </c>
    </row>
    <row r="760" spans="3:17" x14ac:dyDescent="0.25">
      <c r="C760" s="380">
        <f t="shared" si="707"/>
        <v>0</v>
      </c>
      <c r="I760" s="409" t="e">
        <f t="shared" ca="1" si="708"/>
        <v>#NAME?</v>
      </c>
      <c r="K760" s="380">
        <f>'3 set'!K164</f>
        <v>0</v>
      </c>
      <c r="L760" s="380" t="str">
        <f>'3 set'!L164</f>
        <v/>
      </c>
      <c r="M760" s="380" t="str">
        <f>'3 set'!M164</f>
        <v/>
      </c>
      <c r="N760" s="380" t="str">
        <f>'3 set'!N164</f>
        <v/>
      </c>
      <c r="O760" s="380" t="str">
        <f>'3 set'!O164</f>
        <v/>
      </c>
      <c r="P760" s="380">
        <f>'3 set'!P164</f>
        <v>1</v>
      </c>
      <c r="Q760" s="380">
        <f>'3 set'!Q164</f>
        <v>1</v>
      </c>
    </row>
    <row r="761" spans="3:17" x14ac:dyDescent="0.25">
      <c r="C761" s="380">
        <f t="shared" si="707"/>
        <v>0</v>
      </c>
      <c r="I761" s="409" t="e">
        <f t="shared" ca="1" si="708"/>
        <v>#NAME?</v>
      </c>
      <c r="K761" s="380">
        <f>'3 set'!K165</f>
        <v>0</v>
      </c>
      <c r="L761" s="380" t="str">
        <f>'3 set'!L165</f>
        <v/>
      </c>
      <c r="M761" s="380" t="str">
        <f>'3 set'!M165</f>
        <v/>
      </c>
      <c r="N761" s="380" t="str">
        <f>'3 set'!N165</f>
        <v/>
      </c>
      <c r="O761" s="380" t="str">
        <f>'3 set'!O165</f>
        <v/>
      </c>
      <c r="P761" s="380">
        <f>'3 set'!P165</f>
        <v>1</v>
      </c>
      <c r="Q761" s="380">
        <f>'3 set'!Q165</f>
        <v>1</v>
      </c>
    </row>
    <row r="762" spans="3:17" x14ac:dyDescent="0.25">
      <c r="C762" s="380">
        <f t="shared" si="707"/>
        <v>0</v>
      </c>
      <c r="I762" s="409" t="e">
        <f t="shared" ca="1" si="708"/>
        <v>#NAME?</v>
      </c>
      <c r="K762" s="380">
        <f>'3 set'!K166</f>
        <v>0</v>
      </c>
      <c r="L762" s="380" t="str">
        <f>'3 set'!L166</f>
        <v/>
      </c>
      <c r="M762" s="380" t="str">
        <f>'3 set'!M166</f>
        <v/>
      </c>
      <c r="N762" s="380" t="str">
        <f>'3 set'!N166</f>
        <v/>
      </c>
      <c r="O762" s="380" t="str">
        <f>'3 set'!O166</f>
        <v/>
      </c>
      <c r="P762" s="380">
        <f>'3 set'!P166</f>
        <v>1</v>
      </c>
      <c r="Q762" s="380">
        <f>'3 set'!Q166</f>
        <v>1</v>
      </c>
    </row>
    <row r="763" spans="3:17" x14ac:dyDescent="0.25">
      <c r="C763" s="380">
        <f t="shared" si="707"/>
        <v>0</v>
      </c>
      <c r="I763" s="409" t="e">
        <f t="shared" ca="1" si="708"/>
        <v>#NAME?</v>
      </c>
      <c r="K763" s="380">
        <f>'3 set'!K167</f>
        <v>0</v>
      </c>
      <c r="L763" s="380" t="str">
        <f>'3 set'!L167</f>
        <v/>
      </c>
      <c r="M763" s="380" t="str">
        <f>'3 set'!M167</f>
        <v/>
      </c>
      <c r="N763" s="380" t="str">
        <f>'3 set'!N167</f>
        <v/>
      </c>
      <c r="O763" s="380" t="str">
        <f>'3 set'!O167</f>
        <v/>
      </c>
      <c r="P763" s="380">
        <f>'3 set'!P167</f>
        <v>1</v>
      </c>
      <c r="Q763" s="380">
        <f>'3 set'!Q167</f>
        <v>1</v>
      </c>
    </row>
    <row r="764" spans="3:17" x14ac:dyDescent="0.25">
      <c r="C764" s="380">
        <f t="shared" si="707"/>
        <v>0</v>
      </c>
      <c r="I764" s="409" t="e">
        <f t="shared" ca="1" si="708"/>
        <v>#NAME?</v>
      </c>
      <c r="K764" s="380">
        <f>'3 set'!K168</f>
        <v>0</v>
      </c>
      <c r="L764" s="380" t="str">
        <f>'3 set'!L168</f>
        <v/>
      </c>
      <c r="M764" s="380" t="str">
        <f>'3 set'!M168</f>
        <v/>
      </c>
      <c r="N764" s="380" t="str">
        <f>'3 set'!N168</f>
        <v/>
      </c>
      <c r="O764" s="380" t="str">
        <f>'3 set'!O168</f>
        <v/>
      </c>
      <c r="P764" s="380">
        <f>'3 set'!P168</f>
        <v>1</v>
      </c>
      <c r="Q764" s="380">
        <f>'3 set'!Q168</f>
        <v>1</v>
      </c>
    </row>
    <row r="765" spans="3:17" x14ac:dyDescent="0.25">
      <c r="C765" s="380">
        <f t="shared" si="707"/>
        <v>0</v>
      </c>
      <c r="I765" s="409" t="e">
        <f t="shared" ca="1" si="708"/>
        <v>#NAME?</v>
      </c>
      <c r="K765" s="380">
        <f>'3 set'!K169</f>
        <v>0</v>
      </c>
      <c r="L765" s="380" t="str">
        <f>'3 set'!L169</f>
        <v/>
      </c>
      <c r="M765" s="380" t="str">
        <f>'3 set'!M169</f>
        <v/>
      </c>
      <c r="N765" s="380" t="str">
        <f>'3 set'!N169</f>
        <v/>
      </c>
      <c r="O765" s="380" t="str">
        <f>'3 set'!O169</f>
        <v/>
      </c>
      <c r="P765" s="380">
        <f>'3 set'!P169</f>
        <v>1</v>
      </c>
      <c r="Q765" s="380">
        <f>'3 set'!Q169</f>
        <v>1</v>
      </c>
    </row>
    <row r="766" spans="3:17" x14ac:dyDescent="0.25">
      <c r="C766" s="380">
        <f t="shared" si="707"/>
        <v>0</v>
      </c>
      <c r="I766" s="409" t="e">
        <f t="shared" ca="1" si="708"/>
        <v>#NAME?</v>
      </c>
      <c r="K766" s="380">
        <f>'3 set'!K170</f>
        <v>0</v>
      </c>
      <c r="L766" s="380" t="str">
        <f>'3 set'!L170</f>
        <v/>
      </c>
      <c r="M766" s="380" t="str">
        <f>'3 set'!M170</f>
        <v/>
      </c>
      <c r="N766" s="380" t="str">
        <f>'3 set'!N170</f>
        <v/>
      </c>
      <c r="O766" s="380" t="str">
        <f>'3 set'!O170</f>
        <v/>
      </c>
      <c r="P766" s="380">
        <f>'3 set'!P170</f>
        <v>1</v>
      </c>
      <c r="Q766" s="380">
        <f>'3 set'!Q170</f>
        <v>1</v>
      </c>
    </row>
    <row r="767" spans="3:17" x14ac:dyDescent="0.25">
      <c r="C767" s="380">
        <f t="shared" si="707"/>
        <v>0</v>
      </c>
      <c r="I767" s="409" t="e">
        <f t="shared" ca="1" si="708"/>
        <v>#NAME?</v>
      </c>
      <c r="K767" s="380">
        <f>'3 set'!K171</f>
        <v>0</v>
      </c>
      <c r="L767" s="380" t="str">
        <f>'3 set'!L171</f>
        <v/>
      </c>
      <c r="M767" s="380" t="str">
        <f>'3 set'!M171</f>
        <v/>
      </c>
      <c r="N767" s="380" t="str">
        <f>'3 set'!N171</f>
        <v/>
      </c>
      <c r="O767" s="380" t="str">
        <f>'3 set'!O171</f>
        <v/>
      </c>
      <c r="P767" s="380">
        <f>'3 set'!P171</f>
        <v>1</v>
      </c>
      <c r="Q767" s="380">
        <f>'3 set'!Q171</f>
        <v>1</v>
      </c>
    </row>
    <row r="768" spans="3:17" x14ac:dyDescent="0.25">
      <c r="C768" s="380">
        <f t="shared" si="707"/>
        <v>0</v>
      </c>
      <c r="I768" s="409" t="e">
        <f t="shared" ca="1" si="708"/>
        <v>#NAME?</v>
      </c>
      <c r="K768" s="380">
        <f>'3 set'!K172</f>
        <v>0</v>
      </c>
      <c r="L768" s="380" t="str">
        <f>'3 set'!L172</f>
        <v/>
      </c>
      <c r="M768" s="380" t="str">
        <f>'3 set'!M172</f>
        <v/>
      </c>
      <c r="N768" s="380" t="str">
        <f>'3 set'!N172</f>
        <v/>
      </c>
      <c r="O768" s="380" t="str">
        <f>'3 set'!O172</f>
        <v/>
      </c>
      <c r="P768" s="380">
        <f>'3 set'!P172</f>
        <v>1</v>
      </c>
      <c r="Q768" s="380">
        <f>'3 set'!Q172</f>
        <v>1</v>
      </c>
    </row>
    <row r="769" spans="3:17" x14ac:dyDescent="0.25">
      <c r="C769" s="380">
        <f t="shared" si="707"/>
        <v>0</v>
      </c>
      <c r="I769" s="409" t="e">
        <f t="shared" ca="1" si="708"/>
        <v>#NAME?</v>
      </c>
      <c r="K769" s="380">
        <f>'3 set'!K173</f>
        <v>0</v>
      </c>
      <c r="L769" s="380" t="str">
        <f>'3 set'!L173</f>
        <v/>
      </c>
      <c r="M769" s="380" t="str">
        <f>'3 set'!M173</f>
        <v/>
      </c>
      <c r="N769" s="380" t="str">
        <f>'3 set'!N173</f>
        <v/>
      </c>
      <c r="O769" s="380" t="str">
        <f>'3 set'!O173</f>
        <v/>
      </c>
      <c r="P769" s="380">
        <f>'3 set'!P173</f>
        <v>1</v>
      </c>
      <c r="Q769" s="380">
        <f>'3 set'!Q173</f>
        <v>1</v>
      </c>
    </row>
    <row r="770" spans="3:17" x14ac:dyDescent="0.25">
      <c r="C770" s="380">
        <f t="shared" si="707"/>
        <v>0</v>
      </c>
      <c r="I770" s="409" t="e">
        <f t="shared" ca="1" si="708"/>
        <v>#NAME?</v>
      </c>
      <c r="K770" s="380">
        <f>'3 set'!K174</f>
        <v>0</v>
      </c>
      <c r="L770" s="380" t="str">
        <f>'3 set'!L174</f>
        <v/>
      </c>
      <c r="M770" s="380" t="str">
        <f>'3 set'!M174</f>
        <v/>
      </c>
      <c r="N770" s="380" t="str">
        <f>'3 set'!N174</f>
        <v/>
      </c>
      <c r="O770" s="380" t="str">
        <f>'3 set'!O174</f>
        <v/>
      </c>
      <c r="P770" s="380">
        <f>'3 set'!P174</f>
        <v>1</v>
      </c>
      <c r="Q770" s="380">
        <f>'3 set'!Q174</f>
        <v>1</v>
      </c>
    </row>
    <row r="771" spans="3:17" x14ac:dyDescent="0.25">
      <c r="C771" s="380">
        <f t="shared" si="707"/>
        <v>0</v>
      </c>
      <c r="I771" s="409" t="e">
        <f t="shared" ca="1" si="708"/>
        <v>#NAME?</v>
      </c>
      <c r="K771" s="380">
        <f>'3 set'!K175</f>
        <v>0</v>
      </c>
      <c r="L771" s="380" t="str">
        <f>'3 set'!L175</f>
        <v/>
      </c>
      <c r="M771" s="380" t="str">
        <f>'3 set'!M175</f>
        <v/>
      </c>
      <c r="N771" s="380" t="str">
        <f>'3 set'!N175</f>
        <v/>
      </c>
      <c r="O771" s="380" t="str">
        <f>'3 set'!O175</f>
        <v/>
      </c>
      <c r="P771" s="380">
        <f>'3 set'!P175</f>
        <v>1</v>
      </c>
      <c r="Q771" s="380">
        <f>'3 set'!Q175</f>
        <v>1</v>
      </c>
    </row>
    <row r="772" spans="3:17" x14ac:dyDescent="0.25">
      <c r="C772" s="380">
        <f t="shared" si="707"/>
        <v>0</v>
      </c>
      <c r="I772" s="409" t="e">
        <f t="shared" ca="1" si="708"/>
        <v>#NAME?</v>
      </c>
      <c r="K772" s="380">
        <f>'3 set'!K176</f>
        <v>0</v>
      </c>
      <c r="L772" s="380" t="str">
        <f>'3 set'!L176</f>
        <v/>
      </c>
      <c r="M772" s="380" t="str">
        <f>'3 set'!M176</f>
        <v/>
      </c>
      <c r="N772" s="380" t="str">
        <f>'3 set'!N176</f>
        <v/>
      </c>
      <c r="O772" s="380" t="str">
        <f>'3 set'!O176</f>
        <v/>
      </c>
      <c r="P772" s="380">
        <f>'3 set'!P176</f>
        <v>1</v>
      </c>
      <c r="Q772" s="380">
        <f>'3 set'!Q176</f>
        <v>1</v>
      </c>
    </row>
    <row r="773" spans="3:17" x14ac:dyDescent="0.25">
      <c r="C773" s="380">
        <f t="shared" si="707"/>
        <v>0</v>
      </c>
      <c r="I773" s="409" t="e">
        <f t="shared" ca="1" si="708"/>
        <v>#NAME?</v>
      </c>
      <c r="K773" s="380">
        <f>'3 set'!K177</f>
        <v>0</v>
      </c>
      <c r="L773" s="380" t="str">
        <f>'3 set'!L177</f>
        <v/>
      </c>
      <c r="M773" s="380" t="str">
        <f>'3 set'!M177</f>
        <v/>
      </c>
      <c r="N773" s="380" t="str">
        <f>'3 set'!N177</f>
        <v/>
      </c>
      <c r="O773" s="380" t="str">
        <f>'3 set'!O177</f>
        <v/>
      </c>
      <c r="P773" s="380">
        <f>'3 set'!P177</f>
        <v>1</v>
      </c>
      <c r="Q773" s="380">
        <f>'3 set'!Q177</f>
        <v>1</v>
      </c>
    </row>
    <row r="774" spans="3:17" x14ac:dyDescent="0.25">
      <c r="C774" s="380">
        <f t="shared" si="707"/>
        <v>0</v>
      </c>
      <c r="I774" s="409" t="e">
        <f t="shared" ca="1" si="708"/>
        <v>#NAME?</v>
      </c>
      <c r="K774" s="380">
        <f>'3 set'!K178</f>
        <v>0</v>
      </c>
      <c r="L774" s="380" t="str">
        <f>'3 set'!L178</f>
        <v/>
      </c>
      <c r="M774" s="380" t="str">
        <f>'3 set'!M178</f>
        <v/>
      </c>
      <c r="N774" s="380" t="str">
        <f>'3 set'!N178</f>
        <v/>
      </c>
      <c r="O774" s="380" t="str">
        <f>'3 set'!O178</f>
        <v/>
      </c>
      <c r="P774" s="380">
        <f>'3 set'!P178</f>
        <v>1</v>
      </c>
      <c r="Q774" s="380">
        <f>'3 set'!Q178</f>
        <v>1</v>
      </c>
    </row>
    <row r="775" spans="3:17" x14ac:dyDescent="0.25">
      <c r="C775" s="380">
        <f t="shared" si="707"/>
        <v>0</v>
      </c>
      <c r="I775" s="409" t="e">
        <f t="shared" ca="1" si="708"/>
        <v>#NAME?</v>
      </c>
      <c r="K775" s="380">
        <f>'3 set'!K179</f>
        <v>0</v>
      </c>
      <c r="L775" s="380" t="str">
        <f>'3 set'!L179</f>
        <v/>
      </c>
      <c r="M775" s="380" t="str">
        <f>'3 set'!M179</f>
        <v/>
      </c>
      <c r="N775" s="380" t="str">
        <f>'3 set'!N179</f>
        <v/>
      </c>
      <c r="O775" s="380" t="str">
        <f>'3 set'!O179</f>
        <v/>
      </c>
      <c r="P775" s="380">
        <f>'3 set'!P179</f>
        <v>1</v>
      </c>
      <c r="Q775" s="380">
        <f>'3 set'!Q179</f>
        <v>1</v>
      </c>
    </row>
    <row r="776" spans="3:17" x14ac:dyDescent="0.25">
      <c r="C776" s="380">
        <f t="shared" si="707"/>
        <v>0</v>
      </c>
      <c r="I776" s="409" t="e">
        <f t="shared" ca="1" si="708"/>
        <v>#NAME?</v>
      </c>
      <c r="K776" s="380">
        <f>'3 set'!K180</f>
        <v>0</v>
      </c>
      <c r="L776" s="380" t="str">
        <f>'3 set'!L180</f>
        <v/>
      </c>
      <c r="M776" s="380" t="str">
        <f>'3 set'!M180</f>
        <v/>
      </c>
      <c r="N776" s="380" t="str">
        <f>'3 set'!N180</f>
        <v/>
      </c>
      <c r="O776" s="380" t="str">
        <f>'3 set'!O180</f>
        <v/>
      </c>
      <c r="P776" s="380">
        <f>'3 set'!P180</f>
        <v>1</v>
      </c>
      <c r="Q776" s="380">
        <f>'3 set'!Q180</f>
        <v>1</v>
      </c>
    </row>
    <row r="777" spans="3:17" x14ac:dyDescent="0.25">
      <c r="C777" s="380">
        <f t="shared" si="707"/>
        <v>0</v>
      </c>
      <c r="I777" s="409" t="e">
        <f t="shared" ca="1" si="708"/>
        <v>#NAME?</v>
      </c>
      <c r="K777" s="380">
        <f>'3 set'!K181</f>
        <v>0</v>
      </c>
      <c r="L777" s="380" t="str">
        <f>'3 set'!L181</f>
        <v/>
      </c>
      <c r="M777" s="380" t="str">
        <f>'3 set'!M181</f>
        <v/>
      </c>
      <c r="N777" s="380" t="str">
        <f>'3 set'!N181</f>
        <v/>
      </c>
      <c r="O777" s="380" t="str">
        <f>'3 set'!O181</f>
        <v/>
      </c>
      <c r="P777" s="380">
        <f>'3 set'!P181</f>
        <v>1</v>
      </c>
      <c r="Q777" s="380">
        <f>'3 set'!Q181</f>
        <v>1</v>
      </c>
    </row>
    <row r="778" spans="3:17" x14ac:dyDescent="0.25">
      <c r="C778" s="380">
        <f t="shared" si="707"/>
        <v>0</v>
      </c>
      <c r="I778" s="409" t="e">
        <f t="shared" ca="1" si="708"/>
        <v>#NAME?</v>
      </c>
      <c r="K778" s="380">
        <f>'3 set'!K182</f>
        <v>0</v>
      </c>
      <c r="L778" s="380" t="str">
        <f>'3 set'!L182</f>
        <v/>
      </c>
      <c r="M778" s="380" t="str">
        <f>'3 set'!M182</f>
        <v/>
      </c>
      <c r="N778" s="380" t="str">
        <f>'3 set'!N182</f>
        <v/>
      </c>
      <c r="O778" s="380" t="str">
        <f>'3 set'!O182</f>
        <v/>
      </c>
      <c r="P778" s="380">
        <f>'3 set'!P182</f>
        <v>1</v>
      </c>
      <c r="Q778" s="380">
        <f>'3 set'!Q182</f>
        <v>1</v>
      </c>
    </row>
    <row r="779" spans="3:17" x14ac:dyDescent="0.25">
      <c r="C779" s="380">
        <f t="shared" si="707"/>
        <v>0</v>
      </c>
      <c r="I779" s="409" t="e">
        <f t="shared" ca="1" si="708"/>
        <v>#NAME?</v>
      </c>
      <c r="K779" s="380">
        <f>'3 set'!K183</f>
        <v>0</v>
      </c>
      <c r="L779" s="380" t="str">
        <f>'3 set'!L183</f>
        <v/>
      </c>
      <c r="M779" s="380" t="str">
        <f>'3 set'!M183</f>
        <v/>
      </c>
      <c r="N779" s="380" t="str">
        <f>'3 set'!N183</f>
        <v/>
      </c>
      <c r="O779" s="380" t="str">
        <f>'3 set'!O183</f>
        <v/>
      </c>
      <c r="P779" s="380">
        <f>'3 set'!P183</f>
        <v>1</v>
      </c>
      <c r="Q779" s="380">
        <f>'3 set'!Q183</f>
        <v>1</v>
      </c>
    </row>
    <row r="780" spans="3:17" x14ac:dyDescent="0.25">
      <c r="C780" s="380">
        <f t="shared" si="707"/>
        <v>0</v>
      </c>
      <c r="I780" s="409" t="e">
        <f t="shared" ca="1" si="708"/>
        <v>#NAME?</v>
      </c>
      <c r="K780" s="380">
        <f>'3 set'!K184</f>
        <v>0</v>
      </c>
      <c r="L780" s="380" t="str">
        <f>'3 set'!L184</f>
        <v/>
      </c>
      <c r="M780" s="380" t="str">
        <f>'3 set'!M184</f>
        <v/>
      </c>
      <c r="N780" s="380" t="str">
        <f>'3 set'!N184</f>
        <v/>
      </c>
      <c r="O780" s="380" t="str">
        <f>'3 set'!O184</f>
        <v/>
      </c>
      <c r="P780" s="380">
        <f>'3 set'!P184</f>
        <v>1</v>
      </c>
      <c r="Q780" s="380">
        <f>'3 set'!Q184</f>
        <v>1</v>
      </c>
    </row>
    <row r="781" spans="3:17" x14ac:dyDescent="0.25">
      <c r="C781" s="380">
        <f t="shared" si="707"/>
        <v>0</v>
      </c>
      <c r="I781" s="409" t="e">
        <f t="shared" ca="1" si="708"/>
        <v>#NAME?</v>
      </c>
      <c r="K781" s="380">
        <f>'3 set'!K185</f>
        <v>0</v>
      </c>
      <c r="L781" s="380" t="str">
        <f>'3 set'!L185</f>
        <v/>
      </c>
      <c r="M781" s="380" t="str">
        <f>'3 set'!M185</f>
        <v/>
      </c>
      <c r="N781" s="380" t="str">
        <f>'3 set'!N185</f>
        <v/>
      </c>
      <c r="O781" s="380" t="str">
        <f>'3 set'!O185</f>
        <v/>
      </c>
      <c r="P781" s="380">
        <f>'3 set'!P185</f>
        <v>1</v>
      </c>
      <c r="Q781" s="380">
        <f>'3 set'!Q185</f>
        <v>1</v>
      </c>
    </row>
    <row r="782" spans="3:17" x14ac:dyDescent="0.25">
      <c r="C782" s="380">
        <f t="shared" si="707"/>
        <v>0</v>
      </c>
      <c r="I782" s="409" t="e">
        <f t="shared" ca="1" si="708"/>
        <v>#NAME?</v>
      </c>
      <c r="K782" s="380">
        <f>'3 set'!K186</f>
        <v>0</v>
      </c>
      <c r="L782" s="380" t="str">
        <f>'3 set'!L186</f>
        <v/>
      </c>
      <c r="M782" s="380" t="str">
        <f>'3 set'!M186</f>
        <v/>
      </c>
      <c r="N782" s="380" t="str">
        <f>'3 set'!N186</f>
        <v/>
      </c>
      <c r="O782" s="380" t="str">
        <f>'3 set'!O186</f>
        <v/>
      </c>
      <c r="P782" s="380">
        <f>'3 set'!P186</f>
        <v>1</v>
      </c>
      <c r="Q782" s="380">
        <f>'3 set'!Q186</f>
        <v>1</v>
      </c>
    </row>
    <row r="783" spans="3:17" x14ac:dyDescent="0.25">
      <c r="C783" s="380">
        <f t="shared" si="707"/>
        <v>0</v>
      </c>
      <c r="I783" s="409" t="e">
        <f t="shared" ca="1" si="708"/>
        <v>#NAME?</v>
      </c>
      <c r="K783" s="380">
        <f>'3 set'!K187</f>
        <v>0</v>
      </c>
      <c r="L783" s="380" t="str">
        <f>'3 set'!L187</f>
        <v/>
      </c>
      <c r="M783" s="380" t="str">
        <f>'3 set'!M187</f>
        <v/>
      </c>
      <c r="N783" s="380" t="str">
        <f>'3 set'!N187</f>
        <v/>
      </c>
      <c r="O783" s="380" t="str">
        <f>'3 set'!O187</f>
        <v/>
      </c>
      <c r="P783" s="380">
        <f>'3 set'!P187</f>
        <v>1</v>
      </c>
      <c r="Q783" s="380">
        <f>'3 set'!Q187</f>
        <v>1</v>
      </c>
    </row>
    <row r="784" spans="3:17" x14ac:dyDescent="0.25">
      <c r="C784" s="380">
        <f t="shared" si="707"/>
        <v>0</v>
      </c>
      <c r="I784" s="409" t="e">
        <f t="shared" ca="1" si="708"/>
        <v>#NAME?</v>
      </c>
      <c r="K784" s="380">
        <f>'3 set'!K188</f>
        <v>0</v>
      </c>
      <c r="L784" s="380" t="str">
        <f>'3 set'!L188</f>
        <v/>
      </c>
      <c r="M784" s="380" t="str">
        <f>'3 set'!M188</f>
        <v/>
      </c>
      <c r="N784" s="380" t="str">
        <f>'3 set'!N188</f>
        <v/>
      </c>
      <c r="O784" s="380" t="str">
        <f>'3 set'!O188</f>
        <v/>
      </c>
      <c r="P784" s="380">
        <f>'3 set'!P188</f>
        <v>1</v>
      </c>
      <c r="Q784" s="380">
        <f>'3 set'!Q188</f>
        <v>1</v>
      </c>
    </row>
    <row r="785" spans="3:17" x14ac:dyDescent="0.25">
      <c r="C785" s="380">
        <f t="shared" si="707"/>
        <v>0</v>
      </c>
      <c r="I785" s="409" t="e">
        <f t="shared" ca="1" si="708"/>
        <v>#NAME?</v>
      </c>
      <c r="K785" s="380">
        <f>'3 set'!K189</f>
        <v>0</v>
      </c>
      <c r="L785" s="380" t="str">
        <f>'3 set'!L189</f>
        <v/>
      </c>
      <c r="M785" s="380" t="str">
        <f>'3 set'!M189</f>
        <v/>
      </c>
      <c r="N785" s="380" t="str">
        <f>'3 set'!N189</f>
        <v/>
      </c>
      <c r="O785" s="380" t="str">
        <f>'3 set'!O189</f>
        <v/>
      </c>
      <c r="P785" s="380">
        <f>'3 set'!P189</f>
        <v>1</v>
      </c>
      <c r="Q785" s="380">
        <f>'3 set'!Q189</f>
        <v>1</v>
      </c>
    </row>
    <row r="786" spans="3:17" x14ac:dyDescent="0.25">
      <c r="C786" s="380">
        <f t="shared" si="707"/>
        <v>0</v>
      </c>
      <c r="I786" s="409" t="e">
        <f t="shared" ca="1" si="708"/>
        <v>#NAME?</v>
      </c>
      <c r="K786" s="380">
        <f>'3 set'!K190</f>
        <v>0</v>
      </c>
      <c r="L786" s="380" t="str">
        <f>'3 set'!L190</f>
        <v/>
      </c>
      <c r="M786" s="380" t="str">
        <f>'3 set'!M190</f>
        <v/>
      </c>
      <c r="N786" s="380" t="str">
        <f>'3 set'!N190</f>
        <v/>
      </c>
      <c r="O786" s="380" t="str">
        <f>'3 set'!O190</f>
        <v/>
      </c>
      <c r="P786" s="380">
        <f>'3 set'!P190</f>
        <v>1</v>
      </c>
      <c r="Q786" s="380">
        <f>'3 set'!Q190</f>
        <v>1</v>
      </c>
    </row>
    <row r="787" spans="3:17" x14ac:dyDescent="0.25">
      <c r="C787" s="380">
        <f t="shared" si="707"/>
        <v>0</v>
      </c>
      <c r="I787" s="409" t="e">
        <f t="shared" ca="1" si="708"/>
        <v>#NAME?</v>
      </c>
      <c r="K787" s="380">
        <f>'3 set'!K191</f>
        <v>0</v>
      </c>
      <c r="L787" s="380" t="str">
        <f>'3 set'!L191</f>
        <v/>
      </c>
      <c r="M787" s="380" t="str">
        <f>'3 set'!M191</f>
        <v/>
      </c>
      <c r="N787" s="380" t="str">
        <f>'3 set'!N191</f>
        <v/>
      </c>
      <c r="O787" s="380" t="str">
        <f>'3 set'!O191</f>
        <v/>
      </c>
      <c r="P787" s="380">
        <f>'3 set'!P191</f>
        <v>1</v>
      </c>
      <c r="Q787" s="380">
        <f>'3 set'!Q191</f>
        <v>1</v>
      </c>
    </row>
    <row r="788" spans="3:17" x14ac:dyDescent="0.25">
      <c r="C788" s="380">
        <f t="shared" si="707"/>
        <v>0</v>
      </c>
      <c r="I788" s="409" t="e">
        <f t="shared" ca="1" si="708"/>
        <v>#NAME?</v>
      </c>
      <c r="K788" s="380">
        <f>'3 set'!K192</f>
        <v>0</v>
      </c>
      <c r="L788" s="380" t="str">
        <f>'3 set'!L192</f>
        <v/>
      </c>
      <c r="M788" s="380" t="str">
        <f>'3 set'!M192</f>
        <v/>
      </c>
      <c r="N788" s="380" t="str">
        <f>'3 set'!N192</f>
        <v/>
      </c>
      <c r="O788" s="380" t="str">
        <f>'3 set'!O192</f>
        <v/>
      </c>
      <c r="P788" s="380">
        <f>'3 set'!P192</f>
        <v>1</v>
      </c>
      <c r="Q788" s="380">
        <f>'3 set'!Q192</f>
        <v>1</v>
      </c>
    </row>
    <row r="789" spans="3:17" x14ac:dyDescent="0.25">
      <c r="C789" s="380">
        <f t="shared" si="707"/>
        <v>0</v>
      </c>
      <c r="I789" s="409" t="e">
        <f t="shared" ca="1" si="708"/>
        <v>#NAME?</v>
      </c>
      <c r="K789" s="380">
        <f>'3 set'!K193</f>
        <v>0</v>
      </c>
      <c r="L789" s="380" t="str">
        <f>'3 set'!L193</f>
        <v/>
      </c>
      <c r="M789" s="380" t="str">
        <f>'3 set'!M193</f>
        <v/>
      </c>
      <c r="N789" s="380" t="str">
        <f>'3 set'!N193</f>
        <v/>
      </c>
      <c r="O789" s="380" t="str">
        <f>'3 set'!O193</f>
        <v/>
      </c>
      <c r="P789" s="380">
        <f>'3 set'!P193</f>
        <v>1</v>
      </c>
      <c r="Q789" s="380">
        <f>'3 set'!Q193</f>
        <v>1</v>
      </c>
    </row>
    <row r="790" spans="3:17" x14ac:dyDescent="0.25">
      <c r="C790" s="380">
        <f t="shared" si="707"/>
        <v>0</v>
      </c>
      <c r="I790" s="409" t="e">
        <f t="shared" ca="1" si="708"/>
        <v>#NAME?</v>
      </c>
      <c r="K790" s="380">
        <f>'3 set'!K194</f>
        <v>0</v>
      </c>
      <c r="L790" s="380" t="str">
        <f>'3 set'!L194</f>
        <v/>
      </c>
      <c r="M790" s="380" t="str">
        <f>'3 set'!M194</f>
        <v/>
      </c>
      <c r="N790" s="380" t="str">
        <f>'3 set'!N194</f>
        <v/>
      </c>
      <c r="O790" s="380" t="str">
        <f>'3 set'!O194</f>
        <v/>
      </c>
      <c r="P790" s="380">
        <f>'3 set'!P194</f>
        <v>1</v>
      </c>
      <c r="Q790" s="380">
        <f>'3 set'!Q194</f>
        <v>1</v>
      </c>
    </row>
    <row r="791" spans="3:17" x14ac:dyDescent="0.25">
      <c r="C791" s="380">
        <f t="shared" si="707"/>
        <v>0</v>
      </c>
      <c r="I791" s="409" t="e">
        <f t="shared" ca="1" si="708"/>
        <v>#NAME?</v>
      </c>
      <c r="K791" s="380">
        <f>'3 set'!K195</f>
        <v>0</v>
      </c>
      <c r="L791" s="380" t="str">
        <f>'3 set'!L195</f>
        <v/>
      </c>
      <c r="M791" s="380" t="str">
        <f>'3 set'!M195</f>
        <v/>
      </c>
      <c r="N791" s="380" t="str">
        <f>'3 set'!N195</f>
        <v/>
      </c>
      <c r="O791" s="380" t="str">
        <f>'3 set'!O195</f>
        <v/>
      </c>
      <c r="P791" s="380">
        <f>'3 set'!P195</f>
        <v>1</v>
      </c>
      <c r="Q791" s="380">
        <f>'3 set'!Q195</f>
        <v>1</v>
      </c>
    </row>
    <row r="792" spans="3:17" x14ac:dyDescent="0.25">
      <c r="C792" s="380">
        <f t="shared" si="707"/>
        <v>0</v>
      </c>
      <c r="I792" s="409" t="e">
        <f t="shared" ca="1" si="708"/>
        <v>#NAME?</v>
      </c>
      <c r="K792" s="380">
        <f>'3 set'!K196</f>
        <v>0</v>
      </c>
      <c r="L792" s="380" t="str">
        <f>'3 set'!L196</f>
        <v/>
      </c>
      <c r="M792" s="380" t="str">
        <f>'3 set'!M196</f>
        <v/>
      </c>
      <c r="N792" s="380" t="str">
        <f>'3 set'!N196</f>
        <v/>
      </c>
      <c r="O792" s="380" t="str">
        <f>'3 set'!O196</f>
        <v/>
      </c>
      <c r="P792" s="380">
        <f>'3 set'!P196</f>
        <v>1</v>
      </c>
      <c r="Q792" s="380">
        <f>'3 set'!Q196</f>
        <v>1</v>
      </c>
    </row>
    <row r="793" spans="3:17" x14ac:dyDescent="0.25">
      <c r="C793" s="380">
        <f t="shared" si="707"/>
        <v>0</v>
      </c>
      <c r="I793" s="409" t="e">
        <f t="shared" ca="1" si="708"/>
        <v>#NAME?</v>
      </c>
      <c r="K793" s="380">
        <f>'3 set'!K197</f>
        <v>0</v>
      </c>
      <c r="L793" s="380" t="str">
        <f>'3 set'!L197</f>
        <v/>
      </c>
      <c r="M793" s="380" t="str">
        <f>'3 set'!M197</f>
        <v/>
      </c>
      <c r="N793" s="380" t="str">
        <f>'3 set'!N197</f>
        <v/>
      </c>
      <c r="O793" s="380" t="str">
        <f>'3 set'!O197</f>
        <v/>
      </c>
      <c r="P793" s="380">
        <f>'3 set'!P197</f>
        <v>1</v>
      </c>
      <c r="Q793" s="380">
        <f>'3 set'!Q197</f>
        <v>1</v>
      </c>
    </row>
    <row r="794" spans="3:17" x14ac:dyDescent="0.25">
      <c r="C794" s="380">
        <f t="shared" si="707"/>
        <v>0</v>
      </c>
      <c r="I794" s="409" t="e">
        <f t="shared" ca="1" si="708"/>
        <v>#NAME?</v>
      </c>
      <c r="K794" s="380">
        <f>'3 set'!K198</f>
        <v>0</v>
      </c>
      <c r="L794" s="380" t="str">
        <f>'3 set'!L198</f>
        <v/>
      </c>
      <c r="M794" s="380" t="str">
        <f>'3 set'!M198</f>
        <v/>
      </c>
      <c r="N794" s="380" t="str">
        <f>'3 set'!N198</f>
        <v/>
      </c>
      <c r="O794" s="380" t="str">
        <f>'3 set'!O198</f>
        <v/>
      </c>
      <c r="P794" s="380">
        <f>'3 set'!P198</f>
        <v>1</v>
      </c>
      <c r="Q794" s="380">
        <f>'3 set'!Q198</f>
        <v>1</v>
      </c>
    </row>
    <row r="795" spans="3:17" x14ac:dyDescent="0.25">
      <c r="C795" s="380">
        <f t="shared" si="707"/>
        <v>0</v>
      </c>
      <c r="I795" s="409" t="e">
        <f t="shared" ca="1" si="708"/>
        <v>#NAME?</v>
      </c>
      <c r="K795" s="380">
        <f>'3 set'!K199</f>
        <v>0</v>
      </c>
      <c r="L795" s="380" t="str">
        <f>'3 set'!L199</f>
        <v/>
      </c>
      <c r="M795" s="380" t="str">
        <f>'3 set'!M199</f>
        <v/>
      </c>
      <c r="N795" s="380" t="str">
        <f>'3 set'!N199</f>
        <v/>
      </c>
      <c r="O795" s="380" t="str">
        <f>'3 set'!O199</f>
        <v/>
      </c>
      <c r="P795" s="380">
        <f>'3 set'!P199</f>
        <v>1</v>
      </c>
      <c r="Q795" s="380">
        <f>'3 set'!Q199</f>
        <v>1</v>
      </c>
    </row>
    <row r="796" spans="3:17" x14ac:dyDescent="0.25">
      <c r="C796" s="380">
        <f t="shared" si="707"/>
        <v>0</v>
      </c>
      <c r="I796" s="409" t="e">
        <f t="shared" ca="1" si="708"/>
        <v>#NAME?</v>
      </c>
      <c r="K796" s="380">
        <f>'3 set'!K200</f>
        <v>0</v>
      </c>
      <c r="L796" s="380" t="str">
        <f>'3 set'!L200</f>
        <v/>
      </c>
      <c r="M796" s="380" t="str">
        <f>'3 set'!M200</f>
        <v/>
      </c>
      <c r="N796" s="380" t="str">
        <f>'3 set'!N200</f>
        <v/>
      </c>
      <c r="O796" s="380" t="str">
        <f>'3 set'!O200</f>
        <v/>
      </c>
      <c r="P796" s="380">
        <f>'3 set'!P200</f>
        <v>1</v>
      </c>
      <c r="Q796" s="380">
        <f>'3 set'!Q200</f>
        <v>1</v>
      </c>
    </row>
    <row r="797" spans="3:17" x14ac:dyDescent="0.25">
      <c r="C797" s="380">
        <f t="shared" si="707"/>
        <v>0</v>
      </c>
      <c r="I797" s="409" t="e">
        <f t="shared" ca="1" si="708"/>
        <v>#NAME?</v>
      </c>
      <c r="K797" s="380">
        <f>'3 set'!K201</f>
        <v>0</v>
      </c>
      <c r="L797" s="380" t="str">
        <f>'3 set'!L201</f>
        <v/>
      </c>
      <c r="M797" s="380" t="str">
        <f>'3 set'!M201</f>
        <v/>
      </c>
      <c r="N797" s="380" t="str">
        <f>'3 set'!N201</f>
        <v/>
      </c>
      <c r="O797" s="380" t="str">
        <f>'3 set'!O201</f>
        <v/>
      </c>
      <c r="P797" s="380">
        <f>'3 set'!P201</f>
        <v>1</v>
      </c>
      <c r="Q797" s="380">
        <f>'3 set'!Q201</f>
        <v>1</v>
      </c>
    </row>
    <row r="798" spans="3:17" x14ac:dyDescent="0.25">
      <c r="C798" s="380">
        <f t="shared" si="707"/>
        <v>0</v>
      </c>
      <c r="I798" s="409" t="e">
        <f t="shared" ca="1" si="708"/>
        <v>#NAME?</v>
      </c>
      <c r="K798" s="380">
        <f>'3 set'!K202</f>
        <v>0</v>
      </c>
      <c r="L798" s="380" t="str">
        <f>'3 set'!L202</f>
        <v/>
      </c>
      <c r="M798" s="380" t="str">
        <f>'3 set'!M202</f>
        <v/>
      </c>
      <c r="N798" s="380" t="str">
        <f>'3 set'!N202</f>
        <v/>
      </c>
      <c r="O798" s="380" t="str">
        <f>'3 set'!O202</f>
        <v/>
      </c>
      <c r="P798" s="380">
        <f>'3 set'!P202</f>
        <v>1</v>
      </c>
      <c r="Q798" s="380">
        <f>'3 set'!Q202</f>
        <v>1</v>
      </c>
    </row>
    <row r="799" spans="3:17" x14ac:dyDescent="0.25">
      <c r="C799" s="380">
        <f t="shared" si="707"/>
        <v>0</v>
      </c>
      <c r="I799" s="409" t="e">
        <f t="shared" ca="1" si="708"/>
        <v>#NAME?</v>
      </c>
      <c r="K799" s="380">
        <f>'3 set'!K203</f>
        <v>0</v>
      </c>
      <c r="L799" s="380" t="str">
        <f>'3 set'!L203</f>
        <v/>
      </c>
      <c r="M799" s="380" t="str">
        <f>'3 set'!M203</f>
        <v/>
      </c>
      <c r="N799" s="380" t="str">
        <f>'3 set'!N203</f>
        <v/>
      </c>
      <c r="O799" s="380" t="str">
        <f>'3 set'!O203</f>
        <v/>
      </c>
      <c r="P799" s="380">
        <f>'3 set'!P203</f>
        <v>1</v>
      </c>
      <c r="Q799" s="380">
        <f>'3 set'!Q203</f>
        <v>1</v>
      </c>
    </row>
    <row r="800" spans="3:17" x14ac:dyDescent="0.25">
      <c r="C800" s="380">
        <f t="shared" si="707"/>
        <v>0</v>
      </c>
      <c r="I800" s="409" t="e">
        <f t="shared" ca="1" si="708"/>
        <v>#NAME?</v>
      </c>
      <c r="K800" s="380">
        <f>'3 set'!K204</f>
        <v>0</v>
      </c>
      <c r="L800" s="380" t="str">
        <f>'3 set'!L204</f>
        <v/>
      </c>
      <c r="M800" s="380" t="str">
        <f>'3 set'!M204</f>
        <v/>
      </c>
      <c r="N800" s="380" t="str">
        <f>'3 set'!N204</f>
        <v/>
      </c>
      <c r="O800" s="380" t="str">
        <f>'3 set'!O204</f>
        <v/>
      </c>
      <c r="P800" s="380">
        <f>'3 set'!P204</f>
        <v>1</v>
      </c>
      <c r="Q800" s="380">
        <f>'3 set'!Q204</f>
        <v>1</v>
      </c>
    </row>
    <row r="801" spans="3:17" x14ac:dyDescent="0.25">
      <c r="C801" s="380">
        <f t="shared" si="707"/>
        <v>0</v>
      </c>
      <c r="I801" s="409" t="e">
        <f t="shared" ca="1" si="708"/>
        <v>#NAME?</v>
      </c>
      <c r="K801" s="380">
        <f>'3 set'!K205</f>
        <v>0</v>
      </c>
      <c r="L801" s="380" t="str">
        <f>'3 set'!L205</f>
        <v/>
      </c>
      <c r="M801" s="380" t="str">
        <f>'3 set'!M205</f>
        <v/>
      </c>
      <c r="N801" s="380" t="str">
        <f>'3 set'!N205</f>
        <v/>
      </c>
      <c r="O801" s="380" t="str">
        <f>'3 set'!O205</f>
        <v/>
      </c>
      <c r="P801" s="380">
        <f>'3 set'!P205</f>
        <v>1</v>
      </c>
      <c r="Q801" s="380">
        <f>'3 set'!Q205</f>
        <v>1</v>
      </c>
    </row>
    <row r="802" spans="3:17" x14ac:dyDescent="0.25">
      <c r="C802" s="380">
        <f t="shared" si="707"/>
        <v>0</v>
      </c>
      <c r="I802" s="409" t="e">
        <f t="shared" ca="1" si="708"/>
        <v>#NAME?</v>
      </c>
      <c r="K802" s="380">
        <f>'3 set'!K206</f>
        <v>0</v>
      </c>
      <c r="L802" s="380" t="str">
        <f>'3 set'!L206</f>
        <v/>
      </c>
      <c r="M802" s="380" t="str">
        <f>'3 set'!M206</f>
        <v/>
      </c>
      <c r="N802" s="380" t="str">
        <f>'3 set'!N206</f>
        <v/>
      </c>
      <c r="O802" s="380" t="str">
        <f>'3 set'!O206</f>
        <v/>
      </c>
      <c r="P802" s="380">
        <f>'3 set'!P206</f>
        <v>1</v>
      </c>
      <c r="Q802" s="380">
        <f>'3 set'!Q206</f>
        <v>1</v>
      </c>
    </row>
    <row r="803" spans="3:17" x14ac:dyDescent="0.25">
      <c r="C803" s="380">
        <f t="shared" si="707"/>
        <v>0</v>
      </c>
      <c r="I803" s="409" t="e">
        <f t="shared" ca="1" si="708"/>
        <v>#NAME?</v>
      </c>
      <c r="K803" s="380">
        <f>'3 set'!K207</f>
        <v>0</v>
      </c>
      <c r="L803" s="380" t="str">
        <f>'3 set'!L207</f>
        <v/>
      </c>
      <c r="M803" s="380" t="str">
        <f>'3 set'!M207</f>
        <v/>
      </c>
      <c r="N803" s="380" t="str">
        <f>'3 set'!N207</f>
        <v/>
      </c>
      <c r="O803" s="380" t="str">
        <f>'3 set'!O207</f>
        <v/>
      </c>
      <c r="P803" s="380">
        <f>'3 set'!P207</f>
        <v>1</v>
      </c>
      <c r="Q803" s="380">
        <f>'3 set'!Q207</f>
        <v>1</v>
      </c>
    </row>
    <row r="804" spans="3:17" x14ac:dyDescent="0.25">
      <c r="C804" s="380">
        <f t="shared" si="707"/>
        <v>0</v>
      </c>
      <c r="I804" s="409" t="e">
        <f t="shared" ca="1" si="708"/>
        <v>#NAME?</v>
      </c>
      <c r="K804" s="380">
        <f>'3 set'!K208</f>
        <v>0</v>
      </c>
      <c r="L804" s="380" t="str">
        <f>'3 set'!L208</f>
        <v/>
      </c>
      <c r="M804" s="380" t="str">
        <f>'3 set'!M208</f>
        <v/>
      </c>
      <c r="N804" s="380" t="str">
        <f>'3 set'!N208</f>
        <v/>
      </c>
      <c r="O804" s="380" t="str">
        <f>'3 set'!O208</f>
        <v/>
      </c>
      <c r="P804" s="380">
        <f>'3 set'!P208</f>
        <v>1</v>
      </c>
      <c r="Q804" s="380">
        <f>'3 set'!Q208</f>
        <v>1</v>
      </c>
    </row>
    <row r="805" spans="3:17" x14ac:dyDescent="0.25">
      <c r="C805" s="380">
        <f t="shared" si="707"/>
        <v>0</v>
      </c>
      <c r="I805" s="409" t="e">
        <f t="shared" ca="1" si="708"/>
        <v>#NAME?</v>
      </c>
      <c r="K805" s="380">
        <f>'3 set'!K209</f>
        <v>0</v>
      </c>
      <c r="L805" s="380" t="str">
        <f>'3 set'!L209</f>
        <v/>
      </c>
      <c r="M805" s="380" t="str">
        <f>'3 set'!M209</f>
        <v/>
      </c>
      <c r="N805" s="380" t="str">
        <f>'3 set'!N209</f>
        <v/>
      </c>
      <c r="O805" s="380" t="str">
        <f>'3 set'!O209</f>
        <v/>
      </c>
      <c r="P805" s="380">
        <f>'3 set'!P209</f>
        <v>1</v>
      </c>
      <c r="Q805" s="380">
        <f>'3 set'!Q209</f>
        <v>1</v>
      </c>
    </row>
    <row r="806" spans="3:17" x14ac:dyDescent="0.25">
      <c r="C806" s="380">
        <f t="shared" si="707"/>
        <v>0</v>
      </c>
      <c r="I806" s="409" t="e">
        <f t="shared" ca="1" si="708"/>
        <v>#NAME?</v>
      </c>
      <c r="K806" s="380">
        <f>'3 set'!K210</f>
        <v>0</v>
      </c>
      <c r="L806" s="380" t="str">
        <f>'3 set'!L210</f>
        <v/>
      </c>
      <c r="M806" s="380" t="str">
        <f>'3 set'!M210</f>
        <v/>
      </c>
      <c r="N806" s="380" t="str">
        <f>'3 set'!N210</f>
        <v/>
      </c>
      <c r="O806" s="380" t="str">
        <f>'3 set'!O210</f>
        <v/>
      </c>
      <c r="P806" s="380">
        <f>'3 set'!P210</f>
        <v>1</v>
      </c>
      <c r="Q806" s="380">
        <f>'3 set'!Q210</f>
        <v>1</v>
      </c>
    </row>
    <row r="807" spans="3:17" x14ac:dyDescent="0.25">
      <c r="C807" s="380">
        <f t="shared" si="707"/>
        <v>0</v>
      </c>
      <c r="I807" s="409" t="e">
        <f t="shared" ca="1" si="708"/>
        <v>#NAME?</v>
      </c>
      <c r="K807" s="380">
        <f>'3 set'!K211</f>
        <v>0</v>
      </c>
      <c r="L807" s="380" t="str">
        <f>'3 set'!L211</f>
        <v/>
      </c>
      <c r="M807" s="380" t="str">
        <f>'3 set'!M211</f>
        <v/>
      </c>
      <c r="N807" s="380" t="str">
        <f>'3 set'!N211</f>
        <v/>
      </c>
      <c r="O807" s="380" t="str">
        <f>'3 set'!O211</f>
        <v/>
      </c>
      <c r="P807" s="380">
        <f>'3 set'!P211</f>
        <v>1</v>
      </c>
      <c r="Q807" s="380">
        <f>'3 set'!Q211</f>
        <v>1</v>
      </c>
    </row>
    <row r="808" spans="3:17" x14ac:dyDescent="0.25">
      <c r="C808" s="380">
        <f t="shared" si="707"/>
        <v>0</v>
      </c>
      <c r="I808" s="409" t="e">
        <f t="shared" ca="1" si="708"/>
        <v>#NAME?</v>
      </c>
      <c r="K808" s="380">
        <f>'3 set'!K212</f>
        <v>0</v>
      </c>
      <c r="L808" s="380" t="str">
        <f>'3 set'!L212</f>
        <v/>
      </c>
      <c r="M808" s="380" t="str">
        <f>'3 set'!M212</f>
        <v/>
      </c>
      <c r="N808" s="380" t="str">
        <f>'3 set'!N212</f>
        <v/>
      </c>
      <c r="O808" s="380" t="str">
        <f>'3 set'!O212</f>
        <v/>
      </c>
      <c r="P808" s="380">
        <f>'3 set'!P212</f>
        <v>1</v>
      </c>
      <c r="Q808" s="380">
        <f>'3 set'!Q212</f>
        <v>1</v>
      </c>
    </row>
    <row r="809" spans="3:17" x14ac:dyDescent="0.25">
      <c r="C809" s="380">
        <f t="shared" si="707"/>
        <v>0</v>
      </c>
      <c r="I809" s="409" t="e">
        <f t="shared" ca="1" si="708"/>
        <v>#NAME?</v>
      </c>
      <c r="K809" s="380">
        <f>'3 set'!K213</f>
        <v>0</v>
      </c>
      <c r="L809" s="380" t="str">
        <f>'3 set'!L213</f>
        <v/>
      </c>
      <c r="M809" s="380" t="str">
        <f>'3 set'!M213</f>
        <v/>
      </c>
      <c r="N809" s="380" t="str">
        <f>'3 set'!N213</f>
        <v/>
      </c>
      <c r="O809" s="380" t="str">
        <f>'3 set'!O213</f>
        <v/>
      </c>
      <c r="P809" s="380">
        <f>'3 set'!P213</f>
        <v>1</v>
      </c>
      <c r="Q809" s="380">
        <f>'3 set'!Q213</f>
        <v>1</v>
      </c>
    </row>
    <row r="810" spans="3:17" x14ac:dyDescent="0.25">
      <c r="C810" s="380">
        <f t="shared" si="707"/>
        <v>0</v>
      </c>
      <c r="I810" s="409" t="e">
        <f t="shared" ca="1" si="708"/>
        <v>#NAME?</v>
      </c>
      <c r="K810" s="380">
        <f>'3 set'!K214</f>
        <v>0</v>
      </c>
      <c r="L810" s="380" t="str">
        <f>'3 set'!L214</f>
        <v/>
      </c>
      <c r="M810" s="380" t="str">
        <f>'3 set'!M214</f>
        <v/>
      </c>
      <c r="N810" s="380" t="str">
        <f>'3 set'!N214</f>
        <v/>
      </c>
      <c r="O810" s="380" t="str">
        <f>'3 set'!O214</f>
        <v/>
      </c>
      <c r="P810" s="380">
        <f>'3 set'!P214</f>
        <v>1</v>
      </c>
      <c r="Q810" s="380">
        <f>'3 set'!Q214</f>
        <v>1</v>
      </c>
    </row>
    <row r="811" spans="3:17" x14ac:dyDescent="0.25">
      <c r="C811" s="380">
        <f t="shared" si="707"/>
        <v>0</v>
      </c>
      <c r="I811" s="409" t="e">
        <f t="shared" ca="1" si="708"/>
        <v>#NAME?</v>
      </c>
      <c r="K811" s="380">
        <f>'3 set'!K215</f>
        <v>0</v>
      </c>
      <c r="L811" s="380" t="str">
        <f>'3 set'!L215</f>
        <v/>
      </c>
      <c r="M811" s="380" t="str">
        <f>'3 set'!M215</f>
        <v/>
      </c>
      <c r="N811" s="380" t="str">
        <f>'3 set'!N215</f>
        <v/>
      </c>
      <c r="O811" s="380" t="str">
        <f>'3 set'!O215</f>
        <v/>
      </c>
      <c r="P811" s="380">
        <f>'3 set'!P215</f>
        <v>1</v>
      </c>
      <c r="Q811" s="380">
        <f>'3 set'!Q215</f>
        <v>1</v>
      </c>
    </row>
    <row r="812" spans="3:17" x14ac:dyDescent="0.25">
      <c r="C812" s="380">
        <f t="shared" si="707"/>
        <v>0</v>
      </c>
      <c r="I812" s="409" t="e">
        <f t="shared" ca="1" si="708"/>
        <v>#NAME?</v>
      </c>
      <c r="K812" s="380">
        <f>'3 set'!K216</f>
        <v>0</v>
      </c>
      <c r="L812" s="380" t="str">
        <f>'3 set'!L216</f>
        <v/>
      </c>
      <c r="M812" s="380" t="str">
        <f>'3 set'!M216</f>
        <v/>
      </c>
      <c r="N812" s="380" t="str">
        <f>'3 set'!N216</f>
        <v/>
      </c>
      <c r="O812" s="380" t="str">
        <f>'3 set'!O216</f>
        <v/>
      </c>
      <c r="P812" s="380">
        <f>'3 set'!P216</f>
        <v>1</v>
      </c>
      <c r="Q812" s="380">
        <f>'3 set'!Q216</f>
        <v>1</v>
      </c>
    </row>
    <row r="813" spans="3:17" x14ac:dyDescent="0.25">
      <c r="C813" s="380">
        <f t="shared" ref="C813:C876" si="709">IFERROR(_xlfn.NUMBERVALUE(L2013),L2013)</f>
        <v>0</v>
      </c>
      <c r="I813" s="409" t="e">
        <f t="shared" ref="I813:I876" ca="1" si="710">IF(OR($A$4=C2013,$A$5=C2013,$A$6=C2013,$A$7=C2013,$A$8=C2013,$A$9=C2013,$A$10=C2013,$A$11=C2013,$A$12=C2013,$A$13=C2013,$A$14=C2013,$A$15=C2013,$A$16=C2013,$A$17=C2013,$A$18=C2013),1,2)</f>
        <v>#NAME?</v>
      </c>
      <c r="K813" s="380">
        <f>'3 set'!K217</f>
        <v>0</v>
      </c>
      <c r="L813" s="380" t="str">
        <f>'3 set'!L217</f>
        <v/>
      </c>
      <c r="M813" s="380" t="str">
        <f>'3 set'!M217</f>
        <v/>
      </c>
      <c r="N813" s="380" t="str">
        <f>'3 set'!N217</f>
        <v/>
      </c>
      <c r="O813" s="380" t="str">
        <f>'3 set'!O217</f>
        <v/>
      </c>
      <c r="P813" s="380">
        <f>'3 set'!P217</f>
        <v>1</v>
      </c>
      <c r="Q813" s="380">
        <f>'3 set'!Q217</f>
        <v>1</v>
      </c>
    </row>
    <row r="814" spans="3:17" x14ac:dyDescent="0.25">
      <c r="C814" s="380">
        <f t="shared" si="709"/>
        <v>0</v>
      </c>
      <c r="I814" s="409" t="e">
        <f t="shared" ca="1" si="710"/>
        <v>#NAME?</v>
      </c>
      <c r="K814" s="380">
        <f>'3 set'!K218</f>
        <v>0</v>
      </c>
      <c r="L814" s="380" t="str">
        <f>'3 set'!L218</f>
        <v/>
      </c>
      <c r="M814" s="380" t="str">
        <f>'3 set'!M218</f>
        <v/>
      </c>
      <c r="N814" s="380" t="str">
        <f>'3 set'!N218</f>
        <v/>
      </c>
      <c r="O814" s="380" t="str">
        <f>'3 set'!O218</f>
        <v/>
      </c>
      <c r="P814" s="380">
        <f>'3 set'!P218</f>
        <v>1</v>
      </c>
      <c r="Q814" s="380">
        <f>'3 set'!Q218</f>
        <v>1</v>
      </c>
    </row>
    <row r="815" spans="3:17" x14ac:dyDescent="0.25">
      <c r="C815" s="380">
        <f t="shared" si="709"/>
        <v>0</v>
      </c>
      <c r="I815" s="409" t="e">
        <f t="shared" ca="1" si="710"/>
        <v>#NAME?</v>
      </c>
      <c r="K815" s="380">
        <f>'3 set'!K219</f>
        <v>0</v>
      </c>
      <c r="L815" s="380" t="str">
        <f>'3 set'!L219</f>
        <v/>
      </c>
      <c r="M815" s="380" t="str">
        <f>'3 set'!M219</f>
        <v/>
      </c>
      <c r="N815" s="380" t="str">
        <f>'3 set'!N219</f>
        <v/>
      </c>
      <c r="O815" s="380" t="str">
        <f>'3 set'!O219</f>
        <v/>
      </c>
      <c r="P815" s="380">
        <f>'3 set'!P219</f>
        <v>1</v>
      </c>
      <c r="Q815" s="380">
        <f>'3 set'!Q219</f>
        <v>1</v>
      </c>
    </row>
    <row r="816" spans="3:17" x14ac:dyDescent="0.25">
      <c r="C816" s="380">
        <f t="shared" si="709"/>
        <v>0</v>
      </c>
      <c r="I816" s="409" t="e">
        <f t="shared" ca="1" si="710"/>
        <v>#NAME?</v>
      </c>
      <c r="K816" s="380">
        <f>'3 set'!K220</f>
        <v>0</v>
      </c>
      <c r="L816" s="380" t="str">
        <f>'3 set'!L220</f>
        <v/>
      </c>
      <c r="M816" s="380" t="str">
        <f>'3 set'!M220</f>
        <v/>
      </c>
      <c r="N816" s="380" t="str">
        <f>'3 set'!N220</f>
        <v/>
      </c>
      <c r="O816" s="380" t="str">
        <f>'3 set'!O220</f>
        <v/>
      </c>
      <c r="P816" s="380">
        <f>'3 set'!P220</f>
        <v>1</v>
      </c>
      <c r="Q816" s="380">
        <f>'3 set'!Q220</f>
        <v>1</v>
      </c>
    </row>
    <row r="817" spans="3:17" x14ac:dyDescent="0.25">
      <c r="C817" s="380">
        <f t="shared" si="709"/>
        <v>0</v>
      </c>
      <c r="I817" s="409" t="e">
        <f t="shared" ca="1" si="710"/>
        <v>#NAME?</v>
      </c>
      <c r="K817" s="380">
        <f>'3 set'!K221</f>
        <v>0</v>
      </c>
      <c r="L817" s="380" t="str">
        <f>'3 set'!L221</f>
        <v/>
      </c>
      <c r="M817" s="380" t="str">
        <f>'3 set'!M221</f>
        <v/>
      </c>
      <c r="N817" s="380" t="str">
        <f>'3 set'!N221</f>
        <v/>
      </c>
      <c r="O817" s="380" t="str">
        <f>'3 set'!O221</f>
        <v/>
      </c>
      <c r="P817" s="380">
        <f>'3 set'!P221</f>
        <v>1</v>
      </c>
      <c r="Q817" s="380">
        <f>'3 set'!Q221</f>
        <v>1</v>
      </c>
    </row>
    <row r="818" spans="3:17" x14ac:dyDescent="0.25">
      <c r="C818" s="380">
        <f t="shared" si="709"/>
        <v>0</v>
      </c>
      <c r="I818" s="409" t="e">
        <f t="shared" ca="1" si="710"/>
        <v>#NAME?</v>
      </c>
      <c r="K818" s="380">
        <f>'3 set'!K222</f>
        <v>0</v>
      </c>
      <c r="L818" s="380" t="str">
        <f>'3 set'!L222</f>
        <v/>
      </c>
      <c r="M818" s="380" t="str">
        <f>'3 set'!M222</f>
        <v/>
      </c>
      <c r="N818" s="380" t="str">
        <f>'3 set'!N222</f>
        <v/>
      </c>
      <c r="O818" s="380" t="str">
        <f>'3 set'!O222</f>
        <v/>
      </c>
      <c r="P818" s="380">
        <f>'3 set'!P222</f>
        <v>1</v>
      </c>
      <c r="Q818" s="380">
        <f>'3 set'!Q222</f>
        <v>1</v>
      </c>
    </row>
    <row r="819" spans="3:17" x14ac:dyDescent="0.25">
      <c r="C819" s="380">
        <f t="shared" si="709"/>
        <v>0</v>
      </c>
      <c r="I819" s="409" t="e">
        <f t="shared" ca="1" si="710"/>
        <v>#NAME?</v>
      </c>
      <c r="K819" s="380">
        <f>'3 set'!K223</f>
        <v>0</v>
      </c>
      <c r="L819" s="380" t="str">
        <f>'3 set'!L223</f>
        <v/>
      </c>
      <c r="M819" s="380" t="str">
        <f>'3 set'!M223</f>
        <v/>
      </c>
      <c r="N819" s="380" t="str">
        <f>'3 set'!N223</f>
        <v/>
      </c>
      <c r="O819" s="380" t="str">
        <f>'3 set'!O223</f>
        <v/>
      </c>
      <c r="P819" s="380">
        <f>'3 set'!P223</f>
        <v>1</v>
      </c>
      <c r="Q819" s="380">
        <f>'3 set'!Q223</f>
        <v>1</v>
      </c>
    </row>
    <row r="820" spans="3:17" x14ac:dyDescent="0.25">
      <c r="C820" s="380">
        <f t="shared" si="709"/>
        <v>0</v>
      </c>
      <c r="I820" s="409" t="e">
        <f t="shared" ca="1" si="710"/>
        <v>#NAME?</v>
      </c>
      <c r="K820" s="380">
        <f>'3 set'!K224</f>
        <v>0</v>
      </c>
      <c r="L820" s="380" t="str">
        <f>'3 set'!L224</f>
        <v/>
      </c>
      <c r="M820" s="380" t="str">
        <f>'3 set'!M224</f>
        <v/>
      </c>
      <c r="N820" s="380" t="str">
        <f>'3 set'!N224</f>
        <v/>
      </c>
      <c r="O820" s="380" t="str">
        <f>'3 set'!O224</f>
        <v/>
      </c>
      <c r="P820" s="380">
        <f>'3 set'!P224</f>
        <v>1</v>
      </c>
      <c r="Q820" s="380">
        <f>'3 set'!Q224</f>
        <v>1</v>
      </c>
    </row>
    <row r="821" spans="3:17" x14ac:dyDescent="0.25">
      <c r="C821" s="380">
        <f t="shared" si="709"/>
        <v>0</v>
      </c>
      <c r="I821" s="409" t="e">
        <f t="shared" ca="1" si="710"/>
        <v>#NAME?</v>
      </c>
      <c r="K821" s="380">
        <f>'3 set'!K225</f>
        <v>0</v>
      </c>
      <c r="L821" s="380" t="str">
        <f>'3 set'!L225</f>
        <v/>
      </c>
      <c r="M821" s="380" t="str">
        <f>'3 set'!M225</f>
        <v/>
      </c>
      <c r="N821" s="380" t="str">
        <f>'3 set'!N225</f>
        <v/>
      </c>
      <c r="O821" s="380" t="str">
        <f>'3 set'!O225</f>
        <v/>
      </c>
      <c r="P821" s="380">
        <f>'3 set'!P225</f>
        <v>1</v>
      </c>
      <c r="Q821" s="380">
        <f>'3 set'!Q225</f>
        <v>1</v>
      </c>
    </row>
    <row r="822" spans="3:17" x14ac:dyDescent="0.25">
      <c r="C822" s="380">
        <f t="shared" si="709"/>
        <v>0</v>
      </c>
      <c r="I822" s="409" t="e">
        <f t="shared" ca="1" si="710"/>
        <v>#NAME?</v>
      </c>
      <c r="K822" s="380">
        <f>'3 set'!K226</f>
        <v>0</v>
      </c>
      <c r="L822" s="380" t="str">
        <f>'3 set'!L226</f>
        <v/>
      </c>
      <c r="M822" s="380" t="str">
        <f>'3 set'!M226</f>
        <v/>
      </c>
      <c r="N822" s="380" t="str">
        <f>'3 set'!N226</f>
        <v/>
      </c>
      <c r="O822" s="380" t="str">
        <f>'3 set'!O226</f>
        <v/>
      </c>
      <c r="P822" s="380">
        <f>'3 set'!P226</f>
        <v>1</v>
      </c>
      <c r="Q822" s="380">
        <f>'3 set'!Q226</f>
        <v>1</v>
      </c>
    </row>
    <row r="823" spans="3:17" x14ac:dyDescent="0.25">
      <c r="C823" s="380">
        <f t="shared" si="709"/>
        <v>0</v>
      </c>
      <c r="I823" s="409" t="e">
        <f t="shared" ca="1" si="710"/>
        <v>#NAME?</v>
      </c>
      <c r="K823" s="380">
        <f>'3 set'!K227</f>
        <v>0</v>
      </c>
      <c r="L823" s="380" t="str">
        <f>'3 set'!L227</f>
        <v/>
      </c>
      <c r="M823" s="380" t="str">
        <f>'3 set'!M227</f>
        <v/>
      </c>
      <c r="N823" s="380" t="str">
        <f>'3 set'!N227</f>
        <v/>
      </c>
      <c r="O823" s="380" t="str">
        <f>'3 set'!O227</f>
        <v/>
      </c>
      <c r="P823" s="380">
        <f>'3 set'!P227</f>
        <v>1</v>
      </c>
      <c r="Q823" s="380">
        <f>'3 set'!Q227</f>
        <v>1</v>
      </c>
    </row>
    <row r="824" spans="3:17" x14ac:dyDescent="0.25">
      <c r="C824" s="380">
        <f t="shared" si="709"/>
        <v>0</v>
      </c>
      <c r="I824" s="409" t="e">
        <f t="shared" ca="1" si="710"/>
        <v>#NAME?</v>
      </c>
      <c r="K824" s="380">
        <f>'3 set'!K228</f>
        <v>0</v>
      </c>
      <c r="L824" s="380" t="str">
        <f>'3 set'!L228</f>
        <v/>
      </c>
      <c r="M824" s="380" t="str">
        <f>'3 set'!M228</f>
        <v/>
      </c>
      <c r="N824" s="380" t="str">
        <f>'3 set'!N228</f>
        <v/>
      </c>
      <c r="O824" s="380" t="str">
        <f>'3 set'!O228</f>
        <v/>
      </c>
      <c r="P824" s="380">
        <f>'3 set'!P228</f>
        <v>1</v>
      </c>
      <c r="Q824" s="380">
        <f>'3 set'!Q228</f>
        <v>1</v>
      </c>
    </row>
    <row r="825" spans="3:17" x14ac:dyDescent="0.25">
      <c r="C825" s="380">
        <f t="shared" si="709"/>
        <v>0</v>
      </c>
      <c r="I825" s="409" t="e">
        <f t="shared" ca="1" si="710"/>
        <v>#NAME?</v>
      </c>
      <c r="K825" s="380">
        <f>'3 set'!K229</f>
        <v>0</v>
      </c>
      <c r="L825" s="380" t="str">
        <f>'3 set'!L229</f>
        <v/>
      </c>
      <c r="M825" s="380" t="str">
        <f>'3 set'!M229</f>
        <v/>
      </c>
      <c r="N825" s="380" t="str">
        <f>'3 set'!N229</f>
        <v/>
      </c>
      <c r="O825" s="380" t="str">
        <f>'3 set'!O229</f>
        <v/>
      </c>
      <c r="P825" s="380">
        <f>'3 set'!P229</f>
        <v>1</v>
      </c>
      <c r="Q825" s="380">
        <f>'3 set'!Q229</f>
        <v>1</v>
      </c>
    </row>
    <row r="826" spans="3:17" x14ac:dyDescent="0.25">
      <c r="C826" s="380">
        <f t="shared" si="709"/>
        <v>0</v>
      </c>
      <c r="I826" s="409" t="e">
        <f t="shared" ca="1" si="710"/>
        <v>#NAME?</v>
      </c>
      <c r="K826" s="380">
        <f>'3 set'!K230</f>
        <v>0</v>
      </c>
      <c r="L826" s="380" t="str">
        <f>'3 set'!L230</f>
        <v/>
      </c>
      <c r="M826" s="380" t="str">
        <f>'3 set'!M230</f>
        <v/>
      </c>
      <c r="N826" s="380" t="str">
        <f>'3 set'!N230</f>
        <v/>
      </c>
      <c r="O826" s="380" t="str">
        <f>'3 set'!O230</f>
        <v/>
      </c>
      <c r="P826" s="380">
        <f>'3 set'!P230</f>
        <v>1</v>
      </c>
      <c r="Q826" s="380">
        <f>'3 set'!Q230</f>
        <v>1</v>
      </c>
    </row>
    <row r="827" spans="3:17" x14ac:dyDescent="0.25">
      <c r="C827" s="380">
        <f t="shared" si="709"/>
        <v>0</v>
      </c>
      <c r="I827" s="409" t="e">
        <f t="shared" ca="1" si="710"/>
        <v>#NAME?</v>
      </c>
      <c r="K827" s="380">
        <f>'3 set'!K231</f>
        <v>0</v>
      </c>
      <c r="L827" s="380" t="str">
        <f>'3 set'!L231</f>
        <v/>
      </c>
      <c r="M827" s="380" t="str">
        <f>'3 set'!M231</f>
        <v/>
      </c>
      <c r="N827" s="380" t="str">
        <f>'3 set'!N231</f>
        <v/>
      </c>
      <c r="O827" s="380" t="str">
        <f>'3 set'!O231</f>
        <v/>
      </c>
      <c r="P827" s="380">
        <f>'3 set'!P231</f>
        <v>1</v>
      </c>
      <c r="Q827" s="380">
        <f>'3 set'!Q231</f>
        <v>1</v>
      </c>
    </row>
    <row r="828" spans="3:17" x14ac:dyDescent="0.25">
      <c r="C828" s="380">
        <f t="shared" si="709"/>
        <v>0</v>
      </c>
      <c r="I828" s="409" t="e">
        <f t="shared" ca="1" si="710"/>
        <v>#NAME?</v>
      </c>
      <c r="K828" s="380">
        <f>'3 set'!K232</f>
        <v>0</v>
      </c>
      <c r="L828" s="380" t="str">
        <f>'3 set'!L232</f>
        <v/>
      </c>
      <c r="M828" s="380" t="str">
        <f>'3 set'!M232</f>
        <v/>
      </c>
      <c r="N828" s="380" t="str">
        <f>'3 set'!N232</f>
        <v/>
      </c>
      <c r="O828" s="380" t="str">
        <f>'3 set'!O232</f>
        <v/>
      </c>
      <c r="P828" s="380">
        <f>'3 set'!P232</f>
        <v>1</v>
      </c>
      <c r="Q828" s="380">
        <f>'3 set'!Q232</f>
        <v>1</v>
      </c>
    </row>
    <row r="829" spans="3:17" x14ac:dyDescent="0.25">
      <c r="C829" s="380">
        <f t="shared" si="709"/>
        <v>0</v>
      </c>
      <c r="I829" s="409" t="e">
        <f t="shared" ca="1" si="710"/>
        <v>#NAME?</v>
      </c>
      <c r="K829" s="380">
        <f>'3 set'!K233</f>
        <v>0</v>
      </c>
      <c r="L829" s="380" t="str">
        <f>'3 set'!L233</f>
        <v/>
      </c>
      <c r="M829" s="380" t="str">
        <f>'3 set'!M233</f>
        <v/>
      </c>
      <c r="N829" s="380" t="str">
        <f>'3 set'!N233</f>
        <v/>
      </c>
      <c r="O829" s="380" t="str">
        <f>'3 set'!O233</f>
        <v/>
      </c>
      <c r="P829" s="380">
        <f>'3 set'!P233</f>
        <v>1</v>
      </c>
      <c r="Q829" s="380">
        <f>'3 set'!Q233</f>
        <v>1</v>
      </c>
    </row>
    <row r="830" spans="3:17" x14ac:dyDescent="0.25">
      <c r="C830" s="380">
        <f t="shared" si="709"/>
        <v>0</v>
      </c>
      <c r="I830" s="409" t="e">
        <f t="shared" ca="1" si="710"/>
        <v>#NAME?</v>
      </c>
      <c r="K830" s="380">
        <f>'3 set'!K234</f>
        <v>0</v>
      </c>
      <c r="L830" s="380" t="str">
        <f>'3 set'!L234</f>
        <v/>
      </c>
      <c r="M830" s="380" t="str">
        <f>'3 set'!M234</f>
        <v/>
      </c>
      <c r="N830" s="380" t="str">
        <f>'3 set'!N234</f>
        <v/>
      </c>
      <c r="O830" s="380" t="str">
        <f>'3 set'!O234</f>
        <v/>
      </c>
      <c r="P830" s="380">
        <f>'3 set'!P234</f>
        <v>1</v>
      </c>
      <c r="Q830" s="380">
        <f>'3 set'!Q234</f>
        <v>1</v>
      </c>
    </row>
    <row r="831" spans="3:17" x14ac:dyDescent="0.25">
      <c r="C831" s="380">
        <f t="shared" si="709"/>
        <v>0</v>
      </c>
      <c r="I831" s="409" t="e">
        <f t="shared" ca="1" si="710"/>
        <v>#NAME?</v>
      </c>
      <c r="K831" s="380">
        <f>'3 set'!K235</f>
        <v>0</v>
      </c>
      <c r="L831" s="380" t="str">
        <f>'3 set'!L235</f>
        <v/>
      </c>
      <c r="M831" s="380" t="str">
        <f>'3 set'!M235</f>
        <v/>
      </c>
      <c r="N831" s="380" t="str">
        <f>'3 set'!N235</f>
        <v/>
      </c>
      <c r="O831" s="380" t="str">
        <f>'3 set'!O235</f>
        <v/>
      </c>
      <c r="P831" s="380">
        <f>'3 set'!P235</f>
        <v>1</v>
      </c>
      <c r="Q831" s="380">
        <f>'3 set'!Q235</f>
        <v>1</v>
      </c>
    </row>
    <row r="832" spans="3:17" x14ac:dyDescent="0.25">
      <c r="C832" s="380">
        <f t="shared" si="709"/>
        <v>0</v>
      </c>
      <c r="I832" s="409" t="e">
        <f t="shared" ca="1" si="710"/>
        <v>#NAME?</v>
      </c>
      <c r="K832" s="380">
        <f>'3 set'!K236</f>
        <v>0</v>
      </c>
      <c r="L832" s="380" t="str">
        <f>'3 set'!L236</f>
        <v/>
      </c>
      <c r="M832" s="380" t="str">
        <f>'3 set'!M236</f>
        <v/>
      </c>
      <c r="N832" s="380" t="str">
        <f>'3 set'!N236</f>
        <v/>
      </c>
      <c r="O832" s="380" t="str">
        <f>'3 set'!O236</f>
        <v/>
      </c>
      <c r="P832" s="380">
        <f>'3 set'!P236</f>
        <v>1</v>
      </c>
      <c r="Q832" s="380">
        <f>'3 set'!Q236</f>
        <v>1</v>
      </c>
    </row>
    <row r="833" spans="3:17" x14ac:dyDescent="0.25">
      <c r="C833" s="380">
        <f t="shared" si="709"/>
        <v>0</v>
      </c>
      <c r="I833" s="409" t="e">
        <f t="shared" ca="1" si="710"/>
        <v>#NAME?</v>
      </c>
      <c r="K833" s="380">
        <f>'3 set'!K237</f>
        <v>0</v>
      </c>
      <c r="L833" s="380" t="str">
        <f>'3 set'!L237</f>
        <v/>
      </c>
      <c r="M833" s="380" t="str">
        <f>'3 set'!M237</f>
        <v/>
      </c>
      <c r="N833" s="380" t="str">
        <f>'3 set'!N237</f>
        <v/>
      </c>
      <c r="O833" s="380" t="str">
        <f>'3 set'!O237</f>
        <v/>
      </c>
      <c r="P833" s="380">
        <f>'3 set'!P237</f>
        <v>1</v>
      </c>
      <c r="Q833" s="380">
        <f>'3 set'!Q237</f>
        <v>1</v>
      </c>
    </row>
    <row r="834" spans="3:17" x14ac:dyDescent="0.25">
      <c r="C834" s="380">
        <f t="shared" si="709"/>
        <v>0</v>
      </c>
      <c r="I834" s="409" t="e">
        <f t="shared" ca="1" si="710"/>
        <v>#NAME?</v>
      </c>
      <c r="K834" s="380">
        <f>'3 set'!K238</f>
        <v>0</v>
      </c>
      <c r="L834" s="380" t="str">
        <f>'3 set'!L238</f>
        <v/>
      </c>
      <c r="M834" s="380" t="str">
        <f>'3 set'!M238</f>
        <v/>
      </c>
      <c r="N834" s="380" t="str">
        <f>'3 set'!N238</f>
        <v/>
      </c>
      <c r="O834" s="380" t="str">
        <f>'3 set'!O238</f>
        <v/>
      </c>
      <c r="P834" s="380">
        <f>'3 set'!P238</f>
        <v>1</v>
      </c>
      <c r="Q834" s="380">
        <f>'3 set'!Q238</f>
        <v>1</v>
      </c>
    </row>
    <row r="835" spans="3:17" x14ac:dyDescent="0.25">
      <c r="C835" s="380">
        <f t="shared" si="709"/>
        <v>0</v>
      </c>
      <c r="I835" s="409" t="e">
        <f t="shared" ca="1" si="710"/>
        <v>#NAME?</v>
      </c>
      <c r="K835" s="380">
        <f>'3 set'!K239</f>
        <v>0</v>
      </c>
      <c r="L835" s="380" t="str">
        <f>'3 set'!L239</f>
        <v/>
      </c>
      <c r="M835" s="380" t="str">
        <f>'3 set'!M239</f>
        <v/>
      </c>
      <c r="N835" s="380" t="str">
        <f>'3 set'!N239</f>
        <v/>
      </c>
      <c r="O835" s="380" t="str">
        <f>'3 set'!O239</f>
        <v/>
      </c>
      <c r="P835" s="380">
        <f>'3 set'!P239</f>
        <v>1</v>
      </c>
      <c r="Q835" s="380">
        <f>'3 set'!Q239</f>
        <v>1</v>
      </c>
    </row>
    <row r="836" spans="3:17" x14ac:dyDescent="0.25">
      <c r="C836" s="380">
        <f t="shared" si="709"/>
        <v>0</v>
      </c>
      <c r="I836" s="409" t="e">
        <f t="shared" ca="1" si="710"/>
        <v>#NAME?</v>
      </c>
      <c r="K836" s="380">
        <f>'3 set'!K240</f>
        <v>0</v>
      </c>
      <c r="L836" s="380" t="str">
        <f>'3 set'!L240</f>
        <v/>
      </c>
      <c r="M836" s="380" t="str">
        <f>'3 set'!M240</f>
        <v/>
      </c>
      <c r="N836" s="380" t="str">
        <f>'3 set'!N240</f>
        <v/>
      </c>
      <c r="O836" s="380" t="str">
        <f>'3 set'!O240</f>
        <v/>
      </c>
      <c r="P836" s="380">
        <f>'3 set'!P240</f>
        <v>1</v>
      </c>
      <c r="Q836" s="380">
        <f>'3 set'!Q240</f>
        <v>1</v>
      </c>
    </row>
    <row r="837" spans="3:17" x14ac:dyDescent="0.25">
      <c r="C837" s="380">
        <f t="shared" si="709"/>
        <v>0</v>
      </c>
      <c r="I837" s="409" t="e">
        <f t="shared" ca="1" si="710"/>
        <v>#NAME?</v>
      </c>
      <c r="K837" s="380">
        <f>'3 set'!K241</f>
        <v>0</v>
      </c>
      <c r="L837" s="380" t="str">
        <f>'3 set'!L241</f>
        <v/>
      </c>
      <c r="M837" s="380" t="str">
        <f>'3 set'!M241</f>
        <v/>
      </c>
      <c r="N837" s="380" t="str">
        <f>'3 set'!N241</f>
        <v/>
      </c>
      <c r="O837" s="380" t="str">
        <f>'3 set'!O241</f>
        <v/>
      </c>
      <c r="P837" s="380">
        <f>'3 set'!P241</f>
        <v>1</v>
      </c>
      <c r="Q837" s="380">
        <f>'3 set'!Q241</f>
        <v>1</v>
      </c>
    </row>
    <row r="838" spans="3:17" x14ac:dyDescent="0.25">
      <c r="C838" s="380">
        <f t="shared" si="709"/>
        <v>0</v>
      </c>
      <c r="I838" s="409" t="e">
        <f t="shared" ca="1" si="710"/>
        <v>#NAME?</v>
      </c>
      <c r="K838" s="380">
        <f>'3 set'!K242</f>
        <v>0</v>
      </c>
      <c r="L838" s="380" t="str">
        <f>'3 set'!L242</f>
        <v/>
      </c>
      <c r="M838" s="380" t="str">
        <f>'3 set'!M242</f>
        <v/>
      </c>
      <c r="N838" s="380" t="str">
        <f>'3 set'!N242</f>
        <v/>
      </c>
      <c r="O838" s="380" t="str">
        <f>'3 set'!O242</f>
        <v/>
      </c>
      <c r="P838" s="380">
        <f>'3 set'!P242</f>
        <v>1</v>
      </c>
      <c r="Q838" s="380">
        <f>'3 set'!Q242</f>
        <v>1</v>
      </c>
    </row>
    <row r="839" spans="3:17" x14ac:dyDescent="0.25">
      <c r="C839" s="380">
        <f t="shared" si="709"/>
        <v>0</v>
      </c>
      <c r="I839" s="409" t="e">
        <f t="shared" ca="1" si="710"/>
        <v>#NAME?</v>
      </c>
      <c r="K839" s="380">
        <f>'3 set'!K243</f>
        <v>0</v>
      </c>
      <c r="L839" s="380" t="str">
        <f>'3 set'!L243</f>
        <v/>
      </c>
      <c r="M839" s="380" t="str">
        <f>'3 set'!M243</f>
        <v/>
      </c>
      <c r="N839" s="380" t="str">
        <f>'3 set'!N243</f>
        <v/>
      </c>
      <c r="O839" s="380" t="str">
        <f>'3 set'!O243</f>
        <v/>
      </c>
      <c r="P839" s="380">
        <f>'3 set'!P243</f>
        <v>1</v>
      </c>
      <c r="Q839" s="380">
        <f>'3 set'!Q243</f>
        <v>1</v>
      </c>
    </row>
    <row r="840" spans="3:17" x14ac:dyDescent="0.25">
      <c r="C840" s="380">
        <f t="shared" si="709"/>
        <v>0</v>
      </c>
      <c r="I840" s="409" t="e">
        <f t="shared" ca="1" si="710"/>
        <v>#NAME?</v>
      </c>
      <c r="K840" s="380">
        <f>'3 set'!K244</f>
        <v>0</v>
      </c>
      <c r="L840" s="380" t="str">
        <f>'3 set'!L244</f>
        <v/>
      </c>
      <c r="M840" s="380" t="str">
        <f>'3 set'!M244</f>
        <v/>
      </c>
      <c r="N840" s="380" t="str">
        <f>'3 set'!N244</f>
        <v/>
      </c>
      <c r="O840" s="380" t="str">
        <f>'3 set'!O244</f>
        <v/>
      </c>
      <c r="P840" s="380">
        <f>'3 set'!P244</f>
        <v>1</v>
      </c>
      <c r="Q840" s="380">
        <f>'3 set'!Q244</f>
        <v>1</v>
      </c>
    </row>
    <row r="841" spans="3:17" x14ac:dyDescent="0.25">
      <c r="C841" s="380">
        <f t="shared" si="709"/>
        <v>0</v>
      </c>
      <c r="I841" s="409" t="e">
        <f t="shared" ca="1" si="710"/>
        <v>#NAME?</v>
      </c>
      <c r="K841" s="380">
        <f>'3 set'!K245</f>
        <v>0</v>
      </c>
      <c r="L841" s="380" t="str">
        <f>'3 set'!L245</f>
        <v/>
      </c>
      <c r="M841" s="380" t="str">
        <f>'3 set'!M245</f>
        <v/>
      </c>
      <c r="N841" s="380" t="str">
        <f>'3 set'!N245</f>
        <v/>
      </c>
      <c r="O841" s="380" t="str">
        <f>'3 set'!O245</f>
        <v/>
      </c>
      <c r="P841" s="380">
        <f>'3 set'!P245</f>
        <v>1</v>
      </c>
      <c r="Q841" s="380">
        <f>'3 set'!Q245</f>
        <v>1</v>
      </c>
    </row>
    <row r="842" spans="3:17" x14ac:dyDescent="0.25">
      <c r="C842" s="380">
        <f t="shared" si="709"/>
        <v>0</v>
      </c>
      <c r="I842" s="409" t="e">
        <f t="shared" ca="1" si="710"/>
        <v>#NAME?</v>
      </c>
      <c r="K842" s="380">
        <f>'3 set'!K246</f>
        <v>0</v>
      </c>
      <c r="L842" s="380" t="str">
        <f>'3 set'!L246</f>
        <v/>
      </c>
      <c r="M842" s="380" t="str">
        <f>'3 set'!M246</f>
        <v/>
      </c>
      <c r="N842" s="380" t="str">
        <f>'3 set'!N246</f>
        <v/>
      </c>
      <c r="O842" s="380" t="str">
        <f>'3 set'!O246</f>
        <v/>
      </c>
      <c r="P842" s="380">
        <f>'3 set'!P246</f>
        <v>1</v>
      </c>
      <c r="Q842" s="380">
        <f>'3 set'!Q246</f>
        <v>1</v>
      </c>
    </row>
    <row r="843" spans="3:17" x14ac:dyDescent="0.25">
      <c r="C843" s="380">
        <f t="shared" si="709"/>
        <v>0</v>
      </c>
      <c r="I843" s="409" t="e">
        <f t="shared" ca="1" si="710"/>
        <v>#NAME?</v>
      </c>
      <c r="K843" s="380">
        <f>'3 set'!K247</f>
        <v>0</v>
      </c>
      <c r="L843" s="380" t="str">
        <f>'3 set'!L247</f>
        <v/>
      </c>
      <c r="M843" s="380" t="str">
        <f>'3 set'!M247</f>
        <v/>
      </c>
      <c r="N843" s="380" t="str">
        <f>'3 set'!N247</f>
        <v/>
      </c>
      <c r="O843" s="380" t="str">
        <f>'3 set'!O247</f>
        <v/>
      </c>
      <c r="P843" s="380">
        <f>'3 set'!P247</f>
        <v>1</v>
      </c>
      <c r="Q843" s="380">
        <f>'3 set'!Q247</f>
        <v>1</v>
      </c>
    </row>
    <row r="844" spans="3:17" x14ac:dyDescent="0.25">
      <c r="C844" s="380">
        <f t="shared" si="709"/>
        <v>0</v>
      </c>
      <c r="I844" s="409" t="e">
        <f t="shared" ca="1" si="710"/>
        <v>#NAME?</v>
      </c>
      <c r="K844" s="380">
        <f>'3 set'!K248</f>
        <v>0</v>
      </c>
      <c r="L844" s="380" t="str">
        <f>'3 set'!L248</f>
        <v/>
      </c>
      <c r="M844" s="380" t="str">
        <f>'3 set'!M248</f>
        <v/>
      </c>
      <c r="N844" s="380" t="str">
        <f>'3 set'!N248</f>
        <v/>
      </c>
      <c r="O844" s="380" t="str">
        <f>'3 set'!O248</f>
        <v/>
      </c>
      <c r="P844" s="380">
        <f>'3 set'!P248</f>
        <v>1</v>
      </c>
      <c r="Q844" s="380">
        <f>'3 set'!Q248</f>
        <v>1</v>
      </c>
    </row>
    <row r="845" spans="3:17" x14ac:dyDescent="0.25">
      <c r="C845" s="380">
        <f t="shared" si="709"/>
        <v>0</v>
      </c>
      <c r="I845" s="409" t="e">
        <f t="shared" ca="1" si="710"/>
        <v>#NAME?</v>
      </c>
      <c r="K845" s="380">
        <f>'3 set'!K249</f>
        <v>0</v>
      </c>
      <c r="L845" s="380" t="str">
        <f>'3 set'!L249</f>
        <v/>
      </c>
      <c r="M845" s="380" t="str">
        <f>'3 set'!M249</f>
        <v/>
      </c>
      <c r="N845" s="380" t="str">
        <f>'3 set'!N249</f>
        <v/>
      </c>
      <c r="O845" s="380" t="str">
        <f>'3 set'!O249</f>
        <v/>
      </c>
      <c r="P845" s="380">
        <f>'3 set'!P249</f>
        <v>1</v>
      </c>
      <c r="Q845" s="380">
        <f>'3 set'!Q249</f>
        <v>1</v>
      </c>
    </row>
    <row r="846" spans="3:17" x14ac:dyDescent="0.25">
      <c r="C846" s="380">
        <f t="shared" si="709"/>
        <v>0</v>
      </c>
      <c r="I846" s="409" t="e">
        <f t="shared" ca="1" si="710"/>
        <v>#NAME?</v>
      </c>
      <c r="K846" s="380">
        <f>'3 set'!K250</f>
        <v>0</v>
      </c>
      <c r="L846" s="380" t="str">
        <f>'3 set'!L250</f>
        <v/>
      </c>
      <c r="M846" s="380" t="str">
        <f>'3 set'!M250</f>
        <v/>
      </c>
      <c r="N846" s="380" t="str">
        <f>'3 set'!N250</f>
        <v/>
      </c>
      <c r="O846" s="380" t="str">
        <f>'3 set'!O250</f>
        <v/>
      </c>
      <c r="P846" s="380">
        <f>'3 set'!P250</f>
        <v>1</v>
      </c>
      <c r="Q846" s="380">
        <f>'3 set'!Q250</f>
        <v>1</v>
      </c>
    </row>
    <row r="847" spans="3:17" x14ac:dyDescent="0.25">
      <c r="C847" s="380">
        <f t="shared" si="709"/>
        <v>0</v>
      </c>
      <c r="I847" s="409" t="e">
        <f t="shared" ca="1" si="710"/>
        <v>#NAME?</v>
      </c>
      <c r="K847" s="380">
        <f>'3 set'!K251</f>
        <v>0</v>
      </c>
      <c r="L847" s="380" t="str">
        <f>'3 set'!L251</f>
        <v/>
      </c>
      <c r="M847" s="380" t="str">
        <f>'3 set'!M251</f>
        <v/>
      </c>
      <c r="N847" s="380" t="str">
        <f>'3 set'!N251</f>
        <v/>
      </c>
      <c r="O847" s="380" t="str">
        <f>'3 set'!O251</f>
        <v/>
      </c>
      <c r="P847" s="380">
        <f>'3 set'!P251</f>
        <v>1</v>
      </c>
      <c r="Q847" s="380">
        <f>'3 set'!Q251</f>
        <v>1</v>
      </c>
    </row>
    <row r="848" spans="3:17" x14ac:dyDescent="0.25">
      <c r="C848" s="380">
        <f t="shared" si="709"/>
        <v>0</v>
      </c>
      <c r="I848" s="409" t="e">
        <f t="shared" ca="1" si="710"/>
        <v>#NAME?</v>
      </c>
      <c r="K848" s="380">
        <f>'3 set'!K252</f>
        <v>0</v>
      </c>
      <c r="L848" s="380" t="str">
        <f>'3 set'!L252</f>
        <v/>
      </c>
      <c r="M848" s="380" t="str">
        <f>'3 set'!M252</f>
        <v/>
      </c>
      <c r="N848" s="380" t="str">
        <f>'3 set'!N252</f>
        <v/>
      </c>
      <c r="O848" s="380" t="str">
        <f>'3 set'!O252</f>
        <v/>
      </c>
      <c r="P848" s="380">
        <f>'3 set'!P252</f>
        <v>1</v>
      </c>
      <c r="Q848" s="380">
        <f>'3 set'!Q252</f>
        <v>1</v>
      </c>
    </row>
    <row r="849" spans="3:17" x14ac:dyDescent="0.25">
      <c r="C849" s="380">
        <f t="shared" si="709"/>
        <v>0</v>
      </c>
      <c r="I849" s="409" t="e">
        <f t="shared" ca="1" si="710"/>
        <v>#NAME?</v>
      </c>
      <c r="K849" s="380">
        <f>'3 set'!K253</f>
        <v>0</v>
      </c>
      <c r="L849" s="380" t="str">
        <f>'3 set'!L253</f>
        <v/>
      </c>
      <c r="M849" s="380" t="str">
        <f>'3 set'!M253</f>
        <v/>
      </c>
      <c r="N849" s="380" t="str">
        <f>'3 set'!N253</f>
        <v/>
      </c>
      <c r="O849" s="380" t="str">
        <f>'3 set'!O253</f>
        <v/>
      </c>
      <c r="P849" s="380">
        <f>'3 set'!P253</f>
        <v>1</v>
      </c>
      <c r="Q849" s="380">
        <f>'3 set'!Q253</f>
        <v>1</v>
      </c>
    </row>
    <row r="850" spans="3:17" x14ac:dyDescent="0.25">
      <c r="C850" s="380">
        <f t="shared" si="709"/>
        <v>0</v>
      </c>
      <c r="I850" s="409" t="e">
        <f t="shared" ca="1" si="710"/>
        <v>#NAME?</v>
      </c>
      <c r="K850" s="380">
        <f>'3 set'!K254</f>
        <v>0</v>
      </c>
      <c r="L850" s="380" t="str">
        <f>'3 set'!L254</f>
        <v/>
      </c>
      <c r="M850" s="380" t="str">
        <f>'3 set'!M254</f>
        <v/>
      </c>
      <c r="N850" s="380" t="str">
        <f>'3 set'!N254</f>
        <v/>
      </c>
      <c r="O850" s="380" t="str">
        <f>'3 set'!O254</f>
        <v/>
      </c>
      <c r="P850" s="380">
        <f>'3 set'!P254</f>
        <v>1</v>
      </c>
      <c r="Q850" s="380">
        <f>'3 set'!Q254</f>
        <v>1</v>
      </c>
    </row>
    <row r="851" spans="3:17" x14ac:dyDescent="0.25">
      <c r="C851" s="380">
        <f t="shared" si="709"/>
        <v>0</v>
      </c>
      <c r="I851" s="409" t="e">
        <f t="shared" ca="1" si="710"/>
        <v>#NAME?</v>
      </c>
      <c r="K851" s="380">
        <f>'3 set'!K255</f>
        <v>0</v>
      </c>
      <c r="L851" s="380" t="str">
        <f>'3 set'!L255</f>
        <v/>
      </c>
      <c r="M851" s="380" t="str">
        <f>'3 set'!M255</f>
        <v/>
      </c>
      <c r="N851" s="380" t="str">
        <f>'3 set'!N255</f>
        <v/>
      </c>
      <c r="O851" s="380" t="str">
        <f>'3 set'!O255</f>
        <v/>
      </c>
      <c r="P851" s="380">
        <f>'3 set'!P255</f>
        <v>1</v>
      </c>
      <c r="Q851" s="380">
        <f>'3 set'!Q255</f>
        <v>1</v>
      </c>
    </row>
    <row r="852" spans="3:17" x14ac:dyDescent="0.25">
      <c r="C852" s="380">
        <f t="shared" si="709"/>
        <v>0</v>
      </c>
      <c r="I852" s="409" t="e">
        <f t="shared" ca="1" si="710"/>
        <v>#NAME?</v>
      </c>
      <c r="K852" s="380">
        <f>'3 set'!K256</f>
        <v>0</v>
      </c>
      <c r="L852" s="380" t="str">
        <f>'3 set'!L256</f>
        <v/>
      </c>
      <c r="M852" s="380" t="str">
        <f>'3 set'!M256</f>
        <v/>
      </c>
      <c r="N852" s="380" t="str">
        <f>'3 set'!N256</f>
        <v/>
      </c>
      <c r="O852" s="380" t="str">
        <f>'3 set'!O256</f>
        <v/>
      </c>
      <c r="P852" s="380">
        <f>'3 set'!P256</f>
        <v>1</v>
      </c>
      <c r="Q852" s="380">
        <f>'3 set'!Q256</f>
        <v>1</v>
      </c>
    </row>
    <row r="853" spans="3:17" x14ac:dyDescent="0.25">
      <c r="C853" s="380">
        <f t="shared" si="709"/>
        <v>0</v>
      </c>
      <c r="I853" s="409" t="e">
        <f t="shared" ca="1" si="710"/>
        <v>#NAME?</v>
      </c>
      <c r="K853" s="380">
        <f>'3 set'!K257</f>
        <v>0</v>
      </c>
      <c r="L853" s="380" t="str">
        <f>'3 set'!L257</f>
        <v/>
      </c>
      <c r="M853" s="380" t="str">
        <f>'3 set'!M257</f>
        <v/>
      </c>
      <c r="N853" s="380" t="str">
        <f>'3 set'!N257</f>
        <v/>
      </c>
      <c r="O853" s="380" t="str">
        <f>'3 set'!O257</f>
        <v/>
      </c>
      <c r="P853" s="380">
        <f>'3 set'!P257</f>
        <v>1</v>
      </c>
      <c r="Q853" s="380">
        <f>'3 set'!Q257</f>
        <v>1</v>
      </c>
    </row>
    <row r="854" spans="3:17" x14ac:dyDescent="0.25">
      <c r="C854" s="380">
        <f t="shared" si="709"/>
        <v>0</v>
      </c>
      <c r="I854" s="409" t="e">
        <f t="shared" ca="1" si="710"/>
        <v>#NAME?</v>
      </c>
      <c r="K854" s="380">
        <f>'3 set'!K258</f>
        <v>0</v>
      </c>
      <c r="L854" s="380" t="str">
        <f>'3 set'!L258</f>
        <v/>
      </c>
      <c r="M854" s="380" t="str">
        <f>'3 set'!M258</f>
        <v/>
      </c>
      <c r="N854" s="380" t="str">
        <f>'3 set'!N258</f>
        <v/>
      </c>
      <c r="O854" s="380" t="str">
        <f>'3 set'!O258</f>
        <v/>
      </c>
      <c r="P854" s="380">
        <f>'3 set'!P258</f>
        <v>1</v>
      </c>
      <c r="Q854" s="380">
        <f>'3 set'!Q258</f>
        <v>1</v>
      </c>
    </row>
    <row r="855" spans="3:17" x14ac:dyDescent="0.25">
      <c r="C855" s="380">
        <f t="shared" si="709"/>
        <v>0</v>
      </c>
      <c r="I855" s="409" t="e">
        <f t="shared" ca="1" si="710"/>
        <v>#NAME?</v>
      </c>
      <c r="K855" s="380">
        <f>'3 set'!K259</f>
        <v>0</v>
      </c>
      <c r="L855" s="380" t="str">
        <f>'3 set'!L259</f>
        <v/>
      </c>
      <c r="M855" s="380" t="str">
        <f>'3 set'!M259</f>
        <v/>
      </c>
      <c r="N855" s="380" t="str">
        <f>'3 set'!N259</f>
        <v/>
      </c>
      <c r="O855" s="380" t="str">
        <f>'3 set'!O259</f>
        <v/>
      </c>
      <c r="P855" s="380">
        <f>'3 set'!P259</f>
        <v>1</v>
      </c>
      <c r="Q855" s="380">
        <f>'3 set'!Q259</f>
        <v>1</v>
      </c>
    </row>
    <row r="856" spans="3:17" x14ac:dyDescent="0.25">
      <c r="C856" s="380">
        <f t="shared" si="709"/>
        <v>0</v>
      </c>
      <c r="I856" s="409" t="e">
        <f t="shared" ca="1" si="710"/>
        <v>#NAME?</v>
      </c>
      <c r="K856" s="380">
        <f>'3 set'!K260</f>
        <v>0</v>
      </c>
      <c r="L856" s="380" t="str">
        <f>'3 set'!L260</f>
        <v/>
      </c>
      <c r="M856" s="380" t="str">
        <f>'3 set'!M260</f>
        <v/>
      </c>
      <c r="N856" s="380" t="str">
        <f>'3 set'!N260</f>
        <v/>
      </c>
      <c r="O856" s="380" t="str">
        <f>'3 set'!O260</f>
        <v/>
      </c>
      <c r="P856" s="380">
        <f>'3 set'!P260</f>
        <v>1</v>
      </c>
      <c r="Q856" s="380">
        <f>'3 set'!Q260</f>
        <v>1</v>
      </c>
    </row>
    <row r="857" spans="3:17" x14ac:dyDescent="0.25">
      <c r="C857" s="380">
        <f t="shared" si="709"/>
        <v>0</v>
      </c>
      <c r="I857" s="409" t="e">
        <f t="shared" ca="1" si="710"/>
        <v>#NAME?</v>
      </c>
      <c r="K857" s="380">
        <f>'3 set'!K261</f>
        <v>0</v>
      </c>
      <c r="L857" s="380" t="str">
        <f>'3 set'!L261</f>
        <v/>
      </c>
      <c r="M857" s="380" t="str">
        <f>'3 set'!M261</f>
        <v/>
      </c>
      <c r="N857" s="380" t="str">
        <f>'3 set'!N261</f>
        <v/>
      </c>
      <c r="O857" s="380" t="str">
        <f>'3 set'!O261</f>
        <v/>
      </c>
      <c r="P857" s="380">
        <f>'3 set'!P261</f>
        <v>1</v>
      </c>
      <c r="Q857" s="380">
        <f>'3 set'!Q261</f>
        <v>1</v>
      </c>
    </row>
    <row r="858" spans="3:17" x14ac:dyDescent="0.25">
      <c r="C858" s="380">
        <f t="shared" si="709"/>
        <v>0</v>
      </c>
      <c r="I858" s="409" t="e">
        <f t="shared" ca="1" si="710"/>
        <v>#NAME?</v>
      </c>
      <c r="K858" s="380">
        <f>'3 set'!K262</f>
        <v>0</v>
      </c>
      <c r="L858" s="380" t="str">
        <f>'3 set'!L262</f>
        <v/>
      </c>
      <c r="M858" s="380" t="str">
        <f>'3 set'!M262</f>
        <v/>
      </c>
      <c r="N858" s="380" t="str">
        <f>'3 set'!N262</f>
        <v/>
      </c>
      <c r="O858" s="380" t="str">
        <f>'3 set'!O262</f>
        <v/>
      </c>
      <c r="P858" s="380">
        <f>'3 set'!P262</f>
        <v>1</v>
      </c>
      <c r="Q858" s="380">
        <f>'3 set'!Q262</f>
        <v>1</v>
      </c>
    </row>
    <row r="859" spans="3:17" x14ac:dyDescent="0.25">
      <c r="C859" s="380">
        <f t="shared" si="709"/>
        <v>0</v>
      </c>
      <c r="I859" s="409" t="e">
        <f t="shared" ca="1" si="710"/>
        <v>#NAME?</v>
      </c>
      <c r="K859" s="380">
        <f>'3 set'!K263</f>
        <v>0</v>
      </c>
      <c r="L859" s="380" t="str">
        <f>'3 set'!L263</f>
        <v/>
      </c>
      <c r="M859" s="380" t="str">
        <f>'3 set'!M263</f>
        <v/>
      </c>
      <c r="N859" s="380" t="str">
        <f>'3 set'!N263</f>
        <v/>
      </c>
      <c r="O859" s="380" t="str">
        <f>'3 set'!O263</f>
        <v/>
      </c>
      <c r="P859" s="380">
        <f>'3 set'!P263</f>
        <v>1</v>
      </c>
      <c r="Q859" s="380">
        <f>'3 set'!Q263</f>
        <v>1</v>
      </c>
    </row>
    <row r="860" spans="3:17" x14ac:dyDescent="0.25">
      <c r="C860" s="380">
        <f t="shared" si="709"/>
        <v>0</v>
      </c>
      <c r="I860" s="409" t="e">
        <f t="shared" ca="1" si="710"/>
        <v>#NAME?</v>
      </c>
      <c r="K860" s="380">
        <f>'3 set'!K264</f>
        <v>0</v>
      </c>
      <c r="L860" s="380" t="str">
        <f>'3 set'!L264</f>
        <v/>
      </c>
      <c r="M860" s="380" t="str">
        <f>'3 set'!M264</f>
        <v/>
      </c>
      <c r="N860" s="380" t="str">
        <f>'3 set'!N264</f>
        <v/>
      </c>
      <c r="O860" s="380" t="str">
        <f>'3 set'!O264</f>
        <v/>
      </c>
      <c r="P860" s="380">
        <f>'3 set'!P264</f>
        <v>1</v>
      </c>
      <c r="Q860" s="380">
        <f>'3 set'!Q264</f>
        <v>1</v>
      </c>
    </row>
    <row r="861" spans="3:17" x14ac:dyDescent="0.25">
      <c r="C861" s="380">
        <f t="shared" si="709"/>
        <v>0</v>
      </c>
      <c r="I861" s="409" t="e">
        <f t="shared" ca="1" si="710"/>
        <v>#NAME?</v>
      </c>
      <c r="K861" s="380">
        <f>'3 set'!K265</f>
        <v>0</v>
      </c>
      <c r="L861" s="380" t="str">
        <f>'3 set'!L265</f>
        <v/>
      </c>
      <c r="M861" s="380" t="str">
        <f>'3 set'!M265</f>
        <v/>
      </c>
      <c r="N861" s="380" t="str">
        <f>'3 set'!N265</f>
        <v/>
      </c>
      <c r="O861" s="380" t="str">
        <f>'3 set'!O265</f>
        <v/>
      </c>
      <c r="P861" s="380">
        <f>'3 set'!P265</f>
        <v>1</v>
      </c>
      <c r="Q861" s="380">
        <f>'3 set'!Q265</f>
        <v>1</v>
      </c>
    </row>
    <row r="862" spans="3:17" x14ac:dyDescent="0.25">
      <c r="C862" s="380">
        <f t="shared" si="709"/>
        <v>0</v>
      </c>
      <c r="I862" s="409" t="e">
        <f t="shared" ca="1" si="710"/>
        <v>#NAME?</v>
      </c>
      <c r="K862" s="380">
        <f>'3 set'!K266</f>
        <v>0</v>
      </c>
      <c r="L862" s="380" t="str">
        <f>'3 set'!L266</f>
        <v/>
      </c>
      <c r="M862" s="380" t="str">
        <f>'3 set'!M266</f>
        <v/>
      </c>
      <c r="N862" s="380" t="str">
        <f>'3 set'!N266</f>
        <v/>
      </c>
      <c r="O862" s="380" t="str">
        <f>'3 set'!O266</f>
        <v/>
      </c>
      <c r="P862" s="380">
        <f>'3 set'!P266</f>
        <v>1</v>
      </c>
      <c r="Q862" s="380">
        <f>'3 set'!Q266</f>
        <v>1</v>
      </c>
    </row>
    <row r="863" spans="3:17" x14ac:dyDescent="0.25">
      <c r="C863" s="380">
        <f t="shared" si="709"/>
        <v>0</v>
      </c>
      <c r="I863" s="409" t="e">
        <f t="shared" ca="1" si="710"/>
        <v>#NAME?</v>
      </c>
      <c r="K863" s="380">
        <f>'3 set'!K267</f>
        <v>0</v>
      </c>
      <c r="L863" s="380" t="str">
        <f>'3 set'!L267</f>
        <v/>
      </c>
      <c r="M863" s="380" t="str">
        <f>'3 set'!M267</f>
        <v/>
      </c>
      <c r="N863" s="380" t="str">
        <f>'3 set'!N267</f>
        <v/>
      </c>
      <c r="O863" s="380" t="str">
        <f>'3 set'!O267</f>
        <v/>
      </c>
      <c r="P863" s="380">
        <f>'3 set'!P267</f>
        <v>1</v>
      </c>
      <c r="Q863" s="380">
        <f>'3 set'!Q267</f>
        <v>1</v>
      </c>
    </row>
    <row r="864" spans="3:17" x14ac:dyDescent="0.25">
      <c r="C864" s="380">
        <f t="shared" si="709"/>
        <v>0</v>
      </c>
      <c r="I864" s="409" t="e">
        <f t="shared" ca="1" si="710"/>
        <v>#NAME?</v>
      </c>
      <c r="K864" s="380">
        <f>'3 set'!K268</f>
        <v>0</v>
      </c>
      <c r="L864" s="380" t="str">
        <f>'3 set'!L268</f>
        <v/>
      </c>
      <c r="M864" s="380" t="str">
        <f>'3 set'!M268</f>
        <v/>
      </c>
      <c r="N864" s="380" t="str">
        <f>'3 set'!N268</f>
        <v/>
      </c>
      <c r="O864" s="380" t="str">
        <f>'3 set'!O268</f>
        <v/>
      </c>
      <c r="P864" s="380">
        <f>'3 set'!P268</f>
        <v>1</v>
      </c>
      <c r="Q864" s="380">
        <f>'3 set'!Q268</f>
        <v>1</v>
      </c>
    </row>
    <row r="865" spans="3:17" x14ac:dyDescent="0.25">
      <c r="C865" s="380">
        <f t="shared" si="709"/>
        <v>0</v>
      </c>
      <c r="I865" s="409" t="e">
        <f t="shared" ca="1" si="710"/>
        <v>#NAME?</v>
      </c>
      <c r="K865" s="380">
        <f>'3 set'!K269</f>
        <v>0</v>
      </c>
      <c r="L865" s="380" t="str">
        <f>'3 set'!L269</f>
        <v/>
      </c>
      <c r="M865" s="380" t="str">
        <f>'3 set'!M269</f>
        <v/>
      </c>
      <c r="N865" s="380" t="str">
        <f>'3 set'!N269</f>
        <v/>
      </c>
      <c r="O865" s="380" t="str">
        <f>'3 set'!O269</f>
        <v/>
      </c>
      <c r="P865" s="380">
        <f>'3 set'!P269</f>
        <v>1</v>
      </c>
      <c r="Q865" s="380">
        <f>'3 set'!Q269</f>
        <v>1</v>
      </c>
    </row>
    <row r="866" spans="3:17" x14ac:dyDescent="0.25">
      <c r="C866" s="380">
        <f t="shared" si="709"/>
        <v>0</v>
      </c>
      <c r="I866" s="409" t="e">
        <f t="shared" ca="1" si="710"/>
        <v>#NAME?</v>
      </c>
      <c r="K866" s="380">
        <f>'3 set'!K270</f>
        <v>0</v>
      </c>
      <c r="L866" s="380" t="str">
        <f>'3 set'!L270</f>
        <v/>
      </c>
      <c r="M866" s="380" t="str">
        <f>'3 set'!M270</f>
        <v/>
      </c>
      <c r="N866" s="380" t="str">
        <f>'3 set'!N270</f>
        <v/>
      </c>
      <c r="O866" s="380" t="str">
        <f>'3 set'!O270</f>
        <v/>
      </c>
      <c r="P866" s="380">
        <f>'3 set'!P270</f>
        <v>1</v>
      </c>
      <c r="Q866" s="380">
        <f>'3 set'!Q270</f>
        <v>1</v>
      </c>
    </row>
    <row r="867" spans="3:17" x14ac:dyDescent="0.25">
      <c r="C867" s="380">
        <f t="shared" si="709"/>
        <v>0</v>
      </c>
      <c r="I867" s="409" t="e">
        <f t="shared" ca="1" si="710"/>
        <v>#NAME?</v>
      </c>
      <c r="K867" s="380">
        <f>'3 set'!K271</f>
        <v>0</v>
      </c>
      <c r="L867" s="380" t="str">
        <f>'3 set'!L271</f>
        <v/>
      </c>
      <c r="M867" s="380" t="str">
        <f>'3 set'!M271</f>
        <v/>
      </c>
      <c r="N867" s="380" t="str">
        <f>'3 set'!N271</f>
        <v/>
      </c>
      <c r="O867" s="380" t="str">
        <f>'3 set'!O271</f>
        <v/>
      </c>
      <c r="P867" s="380">
        <f>'3 set'!P271</f>
        <v>1</v>
      </c>
      <c r="Q867" s="380">
        <f>'3 set'!Q271</f>
        <v>1</v>
      </c>
    </row>
    <row r="868" spans="3:17" x14ac:dyDescent="0.25">
      <c r="C868" s="380">
        <f t="shared" si="709"/>
        <v>0</v>
      </c>
      <c r="I868" s="409" t="e">
        <f t="shared" ca="1" si="710"/>
        <v>#NAME?</v>
      </c>
      <c r="K868" s="380">
        <f>'3 set'!K272</f>
        <v>0</v>
      </c>
      <c r="L868" s="380" t="str">
        <f>'3 set'!L272</f>
        <v/>
      </c>
      <c r="M868" s="380" t="str">
        <f>'3 set'!M272</f>
        <v/>
      </c>
      <c r="N868" s="380" t="str">
        <f>'3 set'!N272</f>
        <v/>
      </c>
      <c r="O868" s="380" t="str">
        <f>'3 set'!O272</f>
        <v/>
      </c>
      <c r="P868" s="380">
        <f>'3 set'!P272</f>
        <v>1</v>
      </c>
      <c r="Q868" s="380">
        <f>'3 set'!Q272</f>
        <v>1</v>
      </c>
    </row>
    <row r="869" spans="3:17" x14ac:dyDescent="0.25">
      <c r="C869" s="380">
        <f t="shared" si="709"/>
        <v>0</v>
      </c>
      <c r="I869" s="409" t="e">
        <f t="shared" ca="1" si="710"/>
        <v>#NAME?</v>
      </c>
      <c r="K869" s="380">
        <f>'3 set'!K273</f>
        <v>0</v>
      </c>
      <c r="L869" s="380" t="str">
        <f>'3 set'!L273</f>
        <v/>
      </c>
      <c r="M869" s="380" t="str">
        <f>'3 set'!M273</f>
        <v/>
      </c>
      <c r="N869" s="380" t="str">
        <f>'3 set'!N273</f>
        <v/>
      </c>
      <c r="O869" s="380" t="str">
        <f>'3 set'!O273</f>
        <v/>
      </c>
      <c r="P869" s="380">
        <f>'3 set'!P273</f>
        <v>1</v>
      </c>
      <c r="Q869" s="380">
        <f>'3 set'!Q273</f>
        <v>1</v>
      </c>
    </row>
    <row r="870" spans="3:17" x14ac:dyDescent="0.25">
      <c r="C870" s="380">
        <f t="shared" si="709"/>
        <v>0</v>
      </c>
      <c r="I870" s="409" t="e">
        <f t="shared" ca="1" si="710"/>
        <v>#NAME?</v>
      </c>
      <c r="K870" s="380">
        <f>'3 set'!K274</f>
        <v>0</v>
      </c>
      <c r="L870" s="380" t="str">
        <f>'3 set'!L274</f>
        <v/>
      </c>
      <c r="M870" s="380" t="str">
        <f>'3 set'!M274</f>
        <v/>
      </c>
      <c r="N870" s="380" t="str">
        <f>'3 set'!N274</f>
        <v/>
      </c>
      <c r="O870" s="380" t="str">
        <f>'3 set'!O274</f>
        <v/>
      </c>
      <c r="P870" s="380">
        <f>'3 set'!P274</f>
        <v>1</v>
      </c>
      <c r="Q870" s="380">
        <f>'3 set'!Q274</f>
        <v>1</v>
      </c>
    </row>
    <row r="871" spans="3:17" x14ac:dyDescent="0.25">
      <c r="C871" s="380">
        <f t="shared" si="709"/>
        <v>0</v>
      </c>
      <c r="I871" s="409" t="e">
        <f t="shared" ca="1" si="710"/>
        <v>#NAME?</v>
      </c>
      <c r="K871" s="380">
        <f>'3 set'!K275</f>
        <v>0</v>
      </c>
      <c r="L871" s="380" t="str">
        <f>'3 set'!L275</f>
        <v/>
      </c>
      <c r="M871" s="380" t="str">
        <f>'3 set'!M275</f>
        <v/>
      </c>
      <c r="N871" s="380" t="str">
        <f>'3 set'!N275</f>
        <v/>
      </c>
      <c r="O871" s="380" t="str">
        <f>'3 set'!O275</f>
        <v/>
      </c>
      <c r="P871" s="380">
        <f>'3 set'!P275</f>
        <v>1</v>
      </c>
      <c r="Q871" s="380">
        <f>'3 set'!Q275</f>
        <v>1</v>
      </c>
    </row>
    <row r="872" spans="3:17" x14ac:dyDescent="0.25">
      <c r="C872" s="380">
        <f t="shared" si="709"/>
        <v>0</v>
      </c>
      <c r="I872" s="409" t="e">
        <f t="shared" ca="1" si="710"/>
        <v>#NAME?</v>
      </c>
      <c r="K872" s="380">
        <f>'3 set'!K276</f>
        <v>0</v>
      </c>
      <c r="L872" s="380" t="str">
        <f>'3 set'!L276</f>
        <v/>
      </c>
      <c r="M872" s="380" t="str">
        <f>'3 set'!M276</f>
        <v/>
      </c>
      <c r="N872" s="380" t="str">
        <f>'3 set'!N276</f>
        <v/>
      </c>
      <c r="O872" s="380" t="str">
        <f>'3 set'!O276</f>
        <v/>
      </c>
      <c r="P872" s="380">
        <f>'3 set'!P276</f>
        <v>1</v>
      </c>
      <c r="Q872" s="380">
        <f>'3 set'!Q276</f>
        <v>1</v>
      </c>
    </row>
    <row r="873" spans="3:17" x14ac:dyDescent="0.25">
      <c r="C873" s="380">
        <f t="shared" si="709"/>
        <v>0</v>
      </c>
      <c r="I873" s="409" t="e">
        <f t="shared" ca="1" si="710"/>
        <v>#NAME?</v>
      </c>
      <c r="K873" s="380">
        <f>'3 set'!K277</f>
        <v>0</v>
      </c>
      <c r="L873" s="380" t="str">
        <f>'3 set'!L277</f>
        <v/>
      </c>
      <c r="M873" s="380" t="str">
        <f>'3 set'!M277</f>
        <v/>
      </c>
      <c r="N873" s="380" t="str">
        <f>'3 set'!N277</f>
        <v/>
      </c>
      <c r="O873" s="380" t="str">
        <f>'3 set'!O277</f>
        <v/>
      </c>
      <c r="P873" s="380">
        <f>'3 set'!P277</f>
        <v>1</v>
      </c>
      <c r="Q873" s="380">
        <f>'3 set'!Q277</f>
        <v>1</v>
      </c>
    </row>
    <row r="874" spans="3:17" x14ac:dyDescent="0.25">
      <c r="C874" s="380">
        <f t="shared" si="709"/>
        <v>0</v>
      </c>
      <c r="I874" s="409" t="e">
        <f t="shared" ca="1" si="710"/>
        <v>#NAME?</v>
      </c>
      <c r="K874" s="380">
        <f>'3 set'!K278</f>
        <v>0</v>
      </c>
      <c r="L874" s="380" t="str">
        <f>'3 set'!L278</f>
        <v/>
      </c>
      <c r="M874" s="380" t="str">
        <f>'3 set'!M278</f>
        <v/>
      </c>
      <c r="N874" s="380" t="str">
        <f>'3 set'!N278</f>
        <v/>
      </c>
      <c r="O874" s="380" t="str">
        <f>'3 set'!O278</f>
        <v/>
      </c>
      <c r="P874" s="380">
        <f>'3 set'!P278</f>
        <v>1</v>
      </c>
      <c r="Q874" s="380">
        <f>'3 set'!Q278</f>
        <v>1</v>
      </c>
    </row>
    <row r="875" spans="3:17" x14ac:dyDescent="0.25">
      <c r="C875" s="380">
        <f t="shared" si="709"/>
        <v>0</v>
      </c>
      <c r="I875" s="409" t="e">
        <f t="shared" ca="1" si="710"/>
        <v>#NAME?</v>
      </c>
      <c r="K875" s="380">
        <f>'3 set'!K279</f>
        <v>0</v>
      </c>
      <c r="L875" s="380" t="str">
        <f>'3 set'!L279</f>
        <v/>
      </c>
      <c r="M875" s="380" t="str">
        <f>'3 set'!M279</f>
        <v/>
      </c>
      <c r="N875" s="380" t="str">
        <f>'3 set'!N279</f>
        <v/>
      </c>
      <c r="O875" s="380" t="str">
        <f>'3 set'!O279</f>
        <v/>
      </c>
      <c r="P875" s="380">
        <f>'3 set'!P279</f>
        <v>1</v>
      </c>
      <c r="Q875" s="380">
        <f>'3 set'!Q279</f>
        <v>1</v>
      </c>
    </row>
    <row r="876" spans="3:17" x14ac:dyDescent="0.25">
      <c r="C876" s="380">
        <f t="shared" si="709"/>
        <v>0</v>
      </c>
      <c r="I876" s="409" t="e">
        <f t="shared" ca="1" si="710"/>
        <v>#NAME?</v>
      </c>
      <c r="K876" s="380">
        <f>'3 set'!K280</f>
        <v>0</v>
      </c>
      <c r="L876" s="380" t="str">
        <f>'3 set'!L280</f>
        <v/>
      </c>
      <c r="M876" s="380" t="str">
        <f>'3 set'!M280</f>
        <v/>
      </c>
      <c r="N876" s="380" t="str">
        <f>'3 set'!N280</f>
        <v/>
      </c>
      <c r="O876" s="380" t="str">
        <f>'3 set'!O280</f>
        <v/>
      </c>
      <c r="P876" s="380">
        <f>'3 set'!P280</f>
        <v>1</v>
      </c>
      <c r="Q876" s="380">
        <f>'3 set'!Q280</f>
        <v>1</v>
      </c>
    </row>
    <row r="877" spans="3:17" x14ac:dyDescent="0.25">
      <c r="C877" s="380">
        <f t="shared" ref="C877:C940" si="711">IFERROR(_xlfn.NUMBERVALUE(L2077),L2077)</f>
        <v>0</v>
      </c>
      <c r="I877" s="409" t="e">
        <f t="shared" ref="I877:I940" ca="1" si="712">IF(OR($A$4=C2077,$A$5=C2077,$A$6=C2077,$A$7=C2077,$A$8=C2077,$A$9=C2077,$A$10=C2077,$A$11=C2077,$A$12=C2077,$A$13=C2077,$A$14=C2077,$A$15=C2077,$A$16=C2077,$A$17=C2077,$A$18=C2077),1,2)</f>
        <v>#NAME?</v>
      </c>
      <c r="K877" s="380">
        <f>'3 set'!K281</f>
        <v>0</v>
      </c>
      <c r="L877" s="380" t="str">
        <f>'3 set'!L281</f>
        <v/>
      </c>
      <c r="M877" s="380" t="str">
        <f>'3 set'!M281</f>
        <v/>
      </c>
      <c r="N877" s="380" t="str">
        <f>'3 set'!N281</f>
        <v/>
      </c>
      <c r="O877" s="380" t="str">
        <f>'3 set'!O281</f>
        <v/>
      </c>
      <c r="P877" s="380">
        <f>'3 set'!P281</f>
        <v>1</v>
      </c>
      <c r="Q877" s="380">
        <f>'3 set'!Q281</f>
        <v>1</v>
      </c>
    </row>
    <row r="878" spans="3:17" x14ac:dyDescent="0.25">
      <c r="C878" s="380">
        <f t="shared" si="711"/>
        <v>0</v>
      </c>
      <c r="I878" s="409" t="e">
        <f t="shared" ca="1" si="712"/>
        <v>#NAME?</v>
      </c>
      <c r="K878" s="380">
        <f>'3 set'!K282</f>
        <v>0</v>
      </c>
      <c r="L878" s="380" t="str">
        <f>'3 set'!L282</f>
        <v/>
      </c>
      <c r="M878" s="380" t="str">
        <f>'3 set'!M282</f>
        <v/>
      </c>
      <c r="N878" s="380" t="str">
        <f>'3 set'!N282</f>
        <v/>
      </c>
      <c r="O878" s="380" t="str">
        <f>'3 set'!O282</f>
        <v/>
      </c>
      <c r="P878" s="380">
        <f>'3 set'!P282</f>
        <v>1</v>
      </c>
      <c r="Q878" s="380">
        <f>'3 set'!Q282</f>
        <v>1</v>
      </c>
    </row>
    <row r="879" spans="3:17" x14ac:dyDescent="0.25">
      <c r="C879" s="380">
        <f t="shared" si="711"/>
        <v>0</v>
      </c>
      <c r="I879" s="409" t="e">
        <f t="shared" ca="1" si="712"/>
        <v>#NAME?</v>
      </c>
      <c r="K879" s="380">
        <f>'3 set'!K283</f>
        <v>0</v>
      </c>
      <c r="L879" s="380" t="str">
        <f>'3 set'!L283</f>
        <v/>
      </c>
      <c r="M879" s="380" t="str">
        <f>'3 set'!M283</f>
        <v/>
      </c>
      <c r="N879" s="380" t="str">
        <f>'3 set'!N283</f>
        <v/>
      </c>
      <c r="O879" s="380" t="str">
        <f>'3 set'!O283</f>
        <v/>
      </c>
      <c r="P879" s="380">
        <f>'3 set'!P283</f>
        <v>1</v>
      </c>
      <c r="Q879" s="380">
        <f>'3 set'!Q283</f>
        <v>1</v>
      </c>
    </row>
    <row r="880" spans="3:17" x14ac:dyDescent="0.25">
      <c r="C880" s="380">
        <f t="shared" si="711"/>
        <v>0</v>
      </c>
      <c r="I880" s="409" t="e">
        <f t="shared" ca="1" si="712"/>
        <v>#NAME?</v>
      </c>
      <c r="K880" s="380">
        <f>'3 set'!K284</f>
        <v>0</v>
      </c>
      <c r="L880" s="380" t="str">
        <f>'3 set'!L284</f>
        <v/>
      </c>
      <c r="M880" s="380" t="str">
        <f>'3 set'!M284</f>
        <v/>
      </c>
      <c r="N880" s="380" t="str">
        <f>'3 set'!N284</f>
        <v/>
      </c>
      <c r="O880" s="380" t="str">
        <f>'3 set'!O284</f>
        <v/>
      </c>
      <c r="P880" s="380">
        <f>'3 set'!P284</f>
        <v>1</v>
      </c>
      <c r="Q880" s="380">
        <f>'3 set'!Q284</f>
        <v>1</v>
      </c>
    </row>
    <row r="881" spans="3:17" x14ac:dyDescent="0.25">
      <c r="C881" s="380">
        <f t="shared" si="711"/>
        <v>0</v>
      </c>
      <c r="I881" s="409" t="e">
        <f t="shared" ca="1" si="712"/>
        <v>#NAME?</v>
      </c>
      <c r="K881" s="380">
        <f>'3 set'!K285</f>
        <v>0</v>
      </c>
      <c r="L881" s="380" t="str">
        <f>'3 set'!L285</f>
        <v/>
      </c>
      <c r="M881" s="380" t="str">
        <f>'3 set'!M285</f>
        <v/>
      </c>
      <c r="N881" s="380" t="str">
        <f>'3 set'!N285</f>
        <v/>
      </c>
      <c r="O881" s="380" t="str">
        <f>'3 set'!O285</f>
        <v/>
      </c>
      <c r="P881" s="380">
        <f>'3 set'!P285</f>
        <v>1</v>
      </c>
      <c r="Q881" s="380">
        <f>'3 set'!Q285</f>
        <v>1</v>
      </c>
    </row>
    <row r="882" spans="3:17" x14ac:dyDescent="0.25">
      <c r="C882" s="380">
        <f t="shared" si="711"/>
        <v>0</v>
      </c>
      <c r="I882" s="409" t="e">
        <f t="shared" ca="1" si="712"/>
        <v>#NAME?</v>
      </c>
      <c r="K882" s="380">
        <f>'3 set'!K286</f>
        <v>0</v>
      </c>
      <c r="L882" s="380" t="str">
        <f>'3 set'!L286</f>
        <v/>
      </c>
      <c r="M882" s="380" t="str">
        <f>'3 set'!M286</f>
        <v/>
      </c>
      <c r="N882" s="380" t="str">
        <f>'3 set'!N286</f>
        <v/>
      </c>
      <c r="O882" s="380" t="str">
        <f>'3 set'!O286</f>
        <v/>
      </c>
      <c r="P882" s="380">
        <f>'3 set'!P286</f>
        <v>1</v>
      </c>
      <c r="Q882" s="380">
        <f>'3 set'!Q286</f>
        <v>1</v>
      </c>
    </row>
    <row r="883" spans="3:17" x14ac:dyDescent="0.25">
      <c r="C883" s="380">
        <f t="shared" si="711"/>
        <v>0</v>
      </c>
      <c r="I883" s="409" t="e">
        <f t="shared" ca="1" si="712"/>
        <v>#NAME?</v>
      </c>
      <c r="K883" s="380">
        <f>'3 set'!K287</f>
        <v>0</v>
      </c>
      <c r="L883" s="380" t="str">
        <f>'3 set'!L287</f>
        <v/>
      </c>
      <c r="M883" s="380" t="str">
        <f>'3 set'!M287</f>
        <v/>
      </c>
      <c r="N883" s="380" t="str">
        <f>'3 set'!N287</f>
        <v/>
      </c>
      <c r="O883" s="380" t="str">
        <f>'3 set'!O287</f>
        <v/>
      </c>
      <c r="P883" s="380">
        <f>'3 set'!P287</f>
        <v>1</v>
      </c>
      <c r="Q883" s="380">
        <f>'3 set'!Q287</f>
        <v>1</v>
      </c>
    </row>
    <row r="884" spans="3:17" x14ac:dyDescent="0.25">
      <c r="C884" s="380">
        <f t="shared" si="711"/>
        <v>0</v>
      </c>
      <c r="I884" s="409" t="e">
        <f t="shared" ca="1" si="712"/>
        <v>#NAME?</v>
      </c>
      <c r="K884" s="380">
        <f>'3 set'!K288</f>
        <v>0</v>
      </c>
      <c r="L884" s="380" t="str">
        <f>'3 set'!L288</f>
        <v/>
      </c>
      <c r="M884" s="380" t="str">
        <f>'3 set'!M288</f>
        <v/>
      </c>
      <c r="N884" s="380" t="str">
        <f>'3 set'!N288</f>
        <v/>
      </c>
      <c r="O884" s="380" t="str">
        <f>'3 set'!O288</f>
        <v/>
      </c>
      <c r="P884" s="380">
        <f>'3 set'!P288</f>
        <v>1</v>
      </c>
      <c r="Q884" s="380">
        <f>'3 set'!Q288</f>
        <v>1</v>
      </c>
    </row>
    <row r="885" spans="3:17" x14ac:dyDescent="0.25">
      <c r="C885" s="380">
        <f t="shared" si="711"/>
        <v>0</v>
      </c>
      <c r="I885" s="409" t="e">
        <f t="shared" ca="1" si="712"/>
        <v>#NAME?</v>
      </c>
      <c r="K885" s="380">
        <f>'3 set'!K289</f>
        <v>0</v>
      </c>
      <c r="L885" s="380" t="str">
        <f>'3 set'!L289</f>
        <v/>
      </c>
      <c r="M885" s="380" t="str">
        <f>'3 set'!M289</f>
        <v/>
      </c>
      <c r="N885" s="380" t="str">
        <f>'3 set'!N289</f>
        <v/>
      </c>
      <c r="O885" s="380" t="str">
        <f>'3 set'!O289</f>
        <v/>
      </c>
      <c r="P885" s="380">
        <f>'3 set'!P289</f>
        <v>1</v>
      </c>
      <c r="Q885" s="380">
        <f>'3 set'!Q289</f>
        <v>1</v>
      </c>
    </row>
    <row r="886" spans="3:17" x14ac:dyDescent="0.25">
      <c r="C886" s="380">
        <f t="shared" si="711"/>
        <v>0</v>
      </c>
      <c r="I886" s="409" t="e">
        <f t="shared" ca="1" si="712"/>
        <v>#NAME?</v>
      </c>
      <c r="K886" s="380">
        <f>'3 set'!K290</f>
        <v>0</v>
      </c>
      <c r="L886" s="380" t="str">
        <f>'3 set'!L290</f>
        <v/>
      </c>
      <c r="M886" s="380" t="str">
        <f>'3 set'!M290</f>
        <v/>
      </c>
      <c r="N886" s="380" t="str">
        <f>'3 set'!N290</f>
        <v/>
      </c>
      <c r="O886" s="380" t="str">
        <f>'3 set'!O290</f>
        <v/>
      </c>
      <c r="P886" s="380">
        <f>'3 set'!P290</f>
        <v>1</v>
      </c>
      <c r="Q886" s="380">
        <f>'3 set'!Q290</f>
        <v>1</v>
      </c>
    </row>
    <row r="887" spans="3:17" x14ac:dyDescent="0.25">
      <c r="C887" s="380">
        <f t="shared" si="711"/>
        <v>0</v>
      </c>
      <c r="I887" s="409" t="e">
        <f t="shared" ca="1" si="712"/>
        <v>#NAME?</v>
      </c>
      <c r="K887" s="380">
        <f>'3 set'!K291</f>
        <v>0</v>
      </c>
      <c r="L887" s="380" t="str">
        <f>'3 set'!L291</f>
        <v/>
      </c>
      <c r="M887" s="380" t="str">
        <f>'3 set'!M291</f>
        <v/>
      </c>
      <c r="N887" s="380" t="str">
        <f>'3 set'!N291</f>
        <v/>
      </c>
      <c r="O887" s="380" t="str">
        <f>'3 set'!O291</f>
        <v/>
      </c>
      <c r="P887" s="380">
        <f>'3 set'!P291</f>
        <v>1</v>
      </c>
      <c r="Q887" s="380">
        <f>'3 set'!Q291</f>
        <v>1</v>
      </c>
    </row>
    <row r="888" spans="3:17" x14ac:dyDescent="0.25">
      <c r="C888" s="380">
        <f t="shared" si="711"/>
        <v>0</v>
      </c>
      <c r="I888" s="409" t="e">
        <f t="shared" ca="1" si="712"/>
        <v>#NAME?</v>
      </c>
      <c r="K888" s="380">
        <f>'3 set'!K292</f>
        <v>0</v>
      </c>
      <c r="L888" s="380" t="str">
        <f>'3 set'!L292</f>
        <v/>
      </c>
      <c r="M888" s="380" t="str">
        <f>'3 set'!M292</f>
        <v/>
      </c>
      <c r="N888" s="380" t="str">
        <f>'3 set'!N292</f>
        <v/>
      </c>
      <c r="O888" s="380" t="str">
        <f>'3 set'!O292</f>
        <v/>
      </c>
      <c r="P888" s="380">
        <f>'3 set'!P292</f>
        <v>1</v>
      </c>
      <c r="Q888" s="380">
        <f>'3 set'!Q292</f>
        <v>1</v>
      </c>
    </row>
    <row r="889" spans="3:17" x14ac:dyDescent="0.25">
      <c r="C889" s="380">
        <f t="shared" si="711"/>
        <v>0</v>
      </c>
      <c r="I889" s="409" t="e">
        <f t="shared" ca="1" si="712"/>
        <v>#NAME?</v>
      </c>
      <c r="K889" s="380">
        <f>'3 set'!K293</f>
        <v>0</v>
      </c>
      <c r="L889" s="380" t="str">
        <f>'3 set'!L293</f>
        <v/>
      </c>
      <c r="M889" s="380" t="str">
        <f>'3 set'!M293</f>
        <v/>
      </c>
      <c r="N889" s="380" t="str">
        <f>'3 set'!N293</f>
        <v/>
      </c>
      <c r="O889" s="380" t="str">
        <f>'3 set'!O293</f>
        <v/>
      </c>
      <c r="P889" s="380">
        <f>'3 set'!P293</f>
        <v>1</v>
      </c>
      <c r="Q889" s="380">
        <f>'3 set'!Q293</f>
        <v>1</v>
      </c>
    </row>
    <row r="890" spans="3:17" x14ac:dyDescent="0.25">
      <c r="C890" s="380">
        <f t="shared" si="711"/>
        <v>0</v>
      </c>
      <c r="I890" s="409" t="e">
        <f t="shared" ca="1" si="712"/>
        <v>#NAME?</v>
      </c>
      <c r="K890" s="380">
        <f>'3 set'!K294</f>
        <v>0</v>
      </c>
      <c r="L890" s="380" t="str">
        <f>'3 set'!L294</f>
        <v/>
      </c>
      <c r="M890" s="380" t="str">
        <f>'3 set'!M294</f>
        <v/>
      </c>
      <c r="N890" s="380" t="str">
        <f>'3 set'!N294</f>
        <v/>
      </c>
      <c r="O890" s="380" t="str">
        <f>'3 set'!O294</f>
        <v/>
      </c>
      <c r="P890" s="380">
        <f>'3 set'!P294</f>
        <v>1</v>
      </c>
      <c r="Q890" s="380">
        <f>'3 set'!Q294</f>
        <v>1</v>
      </c>
    </row>
    <row r="891" spans="3:17" x14ac:dyDescent="0.25">
      <c r="C891" s="380">
        <f t="shared" si="711"/>
        <v>0</v>
      </c>
      <c r="I891" s="409" t="e">
        <f t="shared" ca="1" si="712"/>
        <v>#NAME?</v>
      </c>
      <c r="K891" s="380">
        <f>'3 set'!K295</f>
        <v>0</v>
      </c>
      <c r="L891" s="380" t="str">
        <f>'3 set'!L295</f>
        <v/>
      </c>
      <c r="M891" s="380" t="str">
        <f>'3 set'!M295</f>
        <v/>
      </c>
      <c r="N891" s="380" t="str">
        <f>'3 set'!N295</f>
        <v/>
      </c>
      <c r="O891" s="380" t="str">
        <f>'3 set'!O295</f>
        <v/>
      </c>
      <c r="P891" s="380">
        <f>'3 set'!P295</f>
        <v>1</v>
      </c>
      <c r="Q891" s="380">
        <f>'3 set'!Q295</f>
        <v>1</v>
      </c>
    </row>
    <row r="892" spans="3:17" x14ac:dyDescent="0.25">
      <c r="C892" s="380">
        <f t="shared" si="711"/>
        <v>0</v>
      </c>
      <c r="I892" s="409" t="e">
        <f t="shared" ca="1" si="712"/>
        <v>#NAME?</v>
      </c>
      <c r="K892" s="380">
        <f>'3 set'!K296</f>
        <v>0</v>
      </c>
      <c r="L892" s="380" t="str">
        <f>'3 set'!L296</f>
        <v/>
      </c>
      <c r="M892" s="380" t="str">
        <f>'3 set'!M296</f>
        <v/>
      </c>
      <c r="N892" s="380" t="str">
        <f>'3 set'!N296</f>
        <v/>
      </c>
      <c r="O892" s="380" t="str">
        <f>'3 set'!O296</f>
        <v/>
      </c>
      <c r="P892" s="380">
        <f>'3 set'!P296</f>
        <v>1</v>
      </c>
      <c r="Q892" s="380">
        <f>'3 set'!Q296</f>
        <v>1</v>
      </c>
    </row>
    <row r="893" spans="3:17" x14ac:dyDescent="0.25">
      <c r="C893" s="380">
        <f t="shared" si="711"/>
        <v>0</v>
      </c>
      <c r="I893" s="409" t="e">
        <f t="shared" ca="1" si="712"/>
        <v>#NAME?</v>
      </c>
      <c r="K893" s="380">
        <f>'3 set'!K297</f>
        <v>0</v>
      </c>
      <c r="L893" s="380" t="str">
        <f>'3 set'!L297</f>
        <v/>
      </c>
      <c r="M893" s="380" t="str">
        <f>'3 set'!M297</f>
        <v/>
      </c>
      <c r="N893" s="380" t="str">
        <f>'3 set'!N297</f>
        <v/>
      </c>
      <c r="O893" s="380" t="str">
        <f>'3 set'!O297</f>
        <v/>
      </c>
      <c r="P893" s="380">
        <f>'3 set'!P297</f>
        <v>1</v>
      </c>
      <c r="Q893" s="380">
        <f>'3 set'!Q297</f>
        <v>1</v>
      </c>
    </row>
    <row r="894" spans="3:17" x14ac:dyDescent="0.25">
      <c r="C894" s="380">
        <f t="shared" si="711"/>
        <v>0</v>
      </c>
      <c r="I894" s="409" t="e">
        <f t="shared" ca="1" si="712"/>
        <v>#NAME?</v>
      </c>
      <c r="K894" s="380">
        <f>'3 set'!K298</f>
        <v>0</v>
      </c>
      <c r="L894" s="380" t="str">
        <f>'3 set'!L298</f>
        <v/>
      </c>
      <c r="M894" s="380" t="str">
        <f>'3 set'!M298</f>
        <v/>
      </c>
      <c r="N894" s="380" t="str">
        <f>'3 set'!N298</f>
        <v/>
      </c>
      <c r="O894" s="380" t="str">
        <f>'3 set'!O298</f>
        <v/>
      </c>
      <c r="P894" s="380">
        <f>'3 set'!P298</f>
        <v>1</v>
      </c>
      <c r="Q894" s="380">
        <f>'3 set'!Q298</f>
        <v>1</v>
      </c>
    </row>
    <row r="895" spans="3:17" x14ac:dyDescent="0.25">
      <c r="C895" s="380">
        <f t="shared" si="711"/>
        <v>0</v>
      </c>
      <c r="I895" s="409" t="e">
        <f t="shared" ca="1" si="712"/>
        <v>#NAME?</v>
      </c>
      <c r="K895" s="380">
        <f>'3 set'!K299</f>
        <v>0</v>
      </c>
      <c r="L895" s="380" t="str">
        <f>'3 set'!L299</f>
        <v/>
      </c>
      <c r="M895" s="380" t="str">
        <f>'3 set'!M299</f>
        <v/>
      </c>
      <c r="N895" s="380" t="str">
        <f>'3 set'!N299</f>
        <v/>
      </c>
      <c r="O895" s="380" t="str">
        <f>'3 set'!O299</f>
        <v/>
      </c>
      <c r="P895" s="380">
        <f>'3 set'!P299</f>
        <v>1</v>
      </c>
      <c r="Q895" s="380">
        <f>'3 set'!Q299</f>
        <v>1</v>
      </c>
    </row>
    <row r="896" spans="3:17" x14ac:dyDescent="0.25">
      <c r="C896" s="380">
        <f t="shared" si="711"/>
        <v>0</v>
      </c>
      <c r="I896" s="409" t="e">
        <f t="shared" ca="1" si="712"/>
        <v>#NAME?</v>
      </c>
      <c r="K896" s="380">
        <f>'3 set'!K300</f>
        <v>0</v>
      </c>
      <c r="L896" s="380" t="str">
        <f>'3 set'!L300</f>
        <v/>
      </c>
      <c r="M896" s="380" t="str">
        <f>'3 set'!M300</f>
        <v/>
      </c>
      <c r="N896" s="380" t="str">
        <f>'3 set'!N300</f>
        <v/>
      </c>
      <c r="O896" s="380" t="str">
        <f>'3 set'!O300</f>
        <v/>
      </c>
      <c r="P896" s="380">
        <f>'3 set'!P300</f>
        <v>1</v>
      </c>
      <c r="Q896" s="380">
        <f>'3 set'!Q300</f>
        <v>1</v>
      </c>
    </row>
    <row r="897" spans="3:17" x14ac:dyDescent="0.25">
      <c r="C897" s="380">
        <f t="shared" si="711"/>
        <v>0</v>
      </c>
      <c r="I897" s="409" t="e">
        <f t="shared" ca="1" si="712"/>
        <v>#NAME?</v>
      </c>
      <c r="K897" s="380">
        <f>'3 set'!K301</f>
        <v>0</v>
      </c>
      <c r="L897" s="380">
        <f>'3 set'!L301</f>
        <v>0</v>
      </c>
      <c r="M897" s="380">
        <f>'3 set'!M301</f>
        <v>0</v>
      </c>
      <c r="N897" s="380">
        <f>'3 set'!N301</f>
        <v>0</v>
      </c>
      <c r="O897" s="380">
        <f>'3 set'!O301</f>
        <v>0</v>
      </c>
      <c r="P897" s="380">
        <f>'3 set'!P301</f>
        <v>0</v>
      </c>
      <c r="Q897" s="380">
        <f>'3 set'!Q301</f>
        <v>0</v>
      </c>
    </row>
    <row r="898" spans="3:17" x14ac:dyDescent="0.25">
      <c r="C898" s="380">
        <f t="shared" si="711"/>
        <v>0</v>
      </c>
      <c r="I898" s="409" t="e">
        <f t="shared" ca="1" si="712"/>
        <v>#NAME?</v>
      </c>
      <c r="K898" s="380">
        <f>'3 set'!K302</f>
        <v>0</v>
      </c>
      <c r="L898" s="380">
        <f>'3 set'!L302</f>
        <v>0</v>
      </c>
      <c r="M898" s="380">
        <f>'3 set'!M302</f>
        <v>0</v>
      </c>
      <c r="N898" s="380">
        <f>'3 set'!N302</f>
        <v>0</v>
      </c>
      <c r="O898" s="380">
        <f>'3 set'!O302</f>
        <v>0</v>
      </c>
      <c r="P898" s="380">
        <f>'3 set'!P302</f>
        <v>0</v>
      </c>
      <c r="Q898" s="380">
        <f>'3 set'!Q302</f>
        <v>0</v>
      </c>
    </row>
    <row r="899" spans="3:17" x14ac:dyDescent="0.25">
      <c r="C899" s="380">
        <f t="shared" si="711"/>
        <v>0</v>
      </c>
      <c r="I899" s="409" t="e">
        <f t="shared" ca="1" si="712"/>
        <v>#NAME?</v>
      </c>
      <c r="K899" s="380">
        <f>'3 set'!K303</f>
        <v>0</v>
      </c>
      <c r="L899" s="380">
        <f>'3 set'!L303</f>
        <v>0</v>
      </c>
      <c r="M899" s="380">
        <f>'3 set'!M303</f>
        <v>0</v>
      </c>
      <c r="N899" s="380">
        <f>'3 set'!N303</f>
        <v>0</v>
      </c>
      <c r="O899" s="380">
        <f>'3 set'!O303</f>
        <v>0</v>
      </c>
      <c r="P899" s="380">
        <f>'3 set'!P303</f>
        <v>0</v>
      </c>
      <c r="Q899" s="380">
        <f>'3 set'!Q303</f>
        <v>0</v>
      </c>
    </row>
    <row r="900" spans="3:17" x14ac:dyDescent="0.25">
      <c r="C900" s="380">
        <f t="shared" si="711"/>
        <v>0</v>
      </c>
      <c r="I900" s="409" t="e">
        <f t="shared" ca="1" si="712"/>
        <v>#NAME?</v>
      </c>
      <c r="K900" s="380">
        <f>'3 set'!K304</f>
        <v>0</v>
      </c>
      <c r="L900" s="380">
        <f>'3 set'!L304</f>
        <v>0</v>
      </c>
      <c r="M900" s="380">
        <f>'3 set'!M304</f>
        <v>0</v>
      </c>
      <c r="N900" s="380">
        <f>'3 set'!N304</f>
        <v>0</v>
      </c>
      <c r="O900" s="380">
        <f>'3 set'!O304</f>
        <v>0</v>
      </c>
      <c r="P900" s="380">
        <f>'3 set'!P304</f>
        <v>0</v>
      </c>
      <c r="Q900" s="380">
        <f>'3 set'!Q304</f>
        <v>0</v>
      </c>
    </row>
    <row r="901" spans="3:17" x14ac:dyDescent="0.25">
      <c r="C901" s="380">
        <f t="shared" si="711"/>
        <v>0</v>
      </c>
      <c r="I901" s="409" t="e">
        <f t="shared" ca="1" si="712"/>
        <v>#NAME?</v>
      </c>
      <c r="K901" s="380">
        <f>'4 set'!K5</f>
        <v>0</v>
      </c>
      <c r="L901" s="380" t="str">
        <f>'4 set'!L5</f>
        <v/>
      </c>
      <c r="M901" s="380" t="str">
        <f>'4 set'!M5</f>
        <v/>
      </c>
      <c r="N901" s="380" t="str">
        <f>'4 set'!N5</f>
        <v/>
      </c>
      <c r="O901" s="380" t="str">
        <f>'4 set'!O5</f>
        <v/>
      </c>
      <c r="P901" s="380">
        <f>'4 set'!P5</f>
        <v>1</v>
      </c>
      <c r="Q901" s="380">
        <f>'4 set'!Q5</f>
        <v>1</v>
      </c>
    </row>
    <row r="902" spans="3:17" x14ac:dyDescent="0.25">
      <c r="C902" s="380">
        <f t="shared" si="711"/>
        <v>0</v>
      </c>
      <c r="I902" s="409" t="e">
        <f t="shared" ca="1" si="712"/>
        <v>#NAME?</v>
      </c>
      <c r="K902" s="380">
        <f>'4 set'!K6</f>
        <v>0</v>
      </c>
      <c r="L902" s="380" t="str">
        <f>'4 set'!L6</f>
        <v/>
      </c>
      <c r="M902" s="380" t="str">
        <f>'4 set'!M6</f>
        <v/>
      </c>
      <c r="N902" s="380" t="str">
        <f>'4 set'!N6</f>
        <v/>
      </c>
      <c r="O902" s="380" t="str">
        <f>'4 set'!O6</f>
        <v/>
      </c>
      <c r="P902" s="380">
        <f>'4 set'!P6</f>
        <v>1</v>
      </c>
      <c r="Q902" s="380">
        <f>'4 set'!Q6</f>
        <v>1</v>
      </c>
    </row>
    <row r="903" spans="3:17" x14ac:dyDescent="0.25">
      <c r="C903" s="380">
        <f t="shared" si="711"/>
        <v>0</v>
      </c>
      <c r="I903" s="409" t="e">
        <f t="shared" ca="1" si="712"/>
        <v>#NAME?</v>
      </c>
      <c r="K903" s="380">
        <f>'4 set'!K7</f>
        <v>0</v>
      </c>
      <c r="L903" s="380" t="str">
        <f>'4 set'!L7</f>
        <v/>
      </c>
      <c r="M903" s="380" t="str">
        <f>'4 set'!M7</f>
        <v/>
      </c>
      <c r="N903" s="380" t="str">
        <f>'4 set'!N7</f>
        <v/>
      </c>
      <c r="O903" s="380" t="str">
        <f>'4 set'!O7</f>
        <v/>
      </c>
      <c r="P903" s="380">
        <f>'4 set'!P7</f>
        <v>1</v>
      </c>
      <c r="Q903" s="380">
        <f>'4 set'!Q7</f>
        <v>1</v>
      </c>
    </row>
    <row r="904" spans="3:17" x14ac:dyDescent="0.25">
      <c r="C904" s="380">
        <f t="shared" si="711"/>
        <v>0</v>
      </c>
      <c r="I904" s="409" t="e">
        <f t="shared" ca="1" si="712"/>
        <v>#NAME?</v>
      </c>
      <c r="K904" s="380">
        <f>'4 set'!K8</f>
        <v>0</v>
      </c>
      <c r="L904" s="380" t="str">
        <f>'4 set'!L8</f>
        <v/>
      </c>
      <c r="M904" s="380" t="str">
        <f>'4 set'!M8</f>
        <v/>
      </c>
      <c r="N904" s="380" t="str">
        <f>'4 set'!N8</f>
        <v/>
      </c>
      <c r="O904" s="380" t="str">
        <f>'4 set'!O8</f>
        <v/>
      </c>
      <c r="P904" s="380">
        <f>'4 set'!P8</f>
        <v>1</v>
      </c>
      <c r="Q904" s="380">
        <f>'4 set'!Q8</f>
        <v>1</v>
      </c>
    </row>
    <row r="905" spans="3:17" x14ac:dyDescent="0.25">
      <c r="C905" s="380">
        <f t="shared" si="711"/>
        <v>0</v>
      </c>
      <c r="I905" s="409" t="e">
        <f t="shared" ca="1" si="712"/>
        <v>#NAME?</v>
      </c>
      <c r="K905" s="380">
        <f>'4 set'!K9</f>
        <v>0</v>
      </c>
      <c r="L905" s="380" t="str">
        <f>'4 set'!L9</f>
        <v/>
      </c>
      <c r="M905" s="380" t="str">
        <f>'4 set'!M9</f>
        <v/>
      </c>
      <c r="N905" s="380" t="str">
        <f>'4 set'!N9</f>
        <v/>
      </c>
      <c r="O905" s="380" t="str">
        <f>'4 set'!O9</f>
        <v/>
      </c>
      <c r="P905" s="380">
        <f>'4 set'!P9</f>
        <v>1</v>
      </c>
      <c r="Q905" s="380">
        <f>'4 set'!Q9</f>
        <v>1</v>
      </c>
    </row>
    <row r="906" spans="3:17" x14ac:dyDescent="0.25">
      <c r="C906" s="380">
        <f t="shared" si="711"/>
        <v>0</v>
      </c>
      <c r="I906" s="409" t="e">
        <f t="shared" ca="1" si="712"/>
        <v>#NAME?</v>
      </c>
      <c r="K906" s="380">
        <f>'4 set'!K10</f>
        <v>0</v>
      </c>
      <c r="L906" s="380" t="str">
        <f>'4 set'!L10</f>
        <v/>
      </c>
      <c r="M906" s="380" t="str">
        <f>'4 set'!M10</f>
        <v/>
      </c>
      <c r="N906" s="380" t="str">
        <f>'4 set'!N10</f>
        <v/>
      </c>
      <c r="O906" s="380" t="str">
        <f>'4 set'!O10</f>
        <v/>
      </c>
      <c r="P906" s="380">
        <f>'4 set'!P10</f>
        <v>1</v>
      </c>
      <c r="Q906" s="380">
        <f>'4 set'!Q10</f>
        <v>1</v>
      </c>
    </row>
    <row r="907" spans="3:17" x14ac:dyDescent="0.25">
      <c r="C907" s="380">
        <f t="shared" si="711"/>
        <v>0</v>
      </c>
      <c r="I907" s="409" t="e">
        <f t="shared" ca="1" si="712"/>
        <v>#NAME?</v>
      </c>
      <c r="K907" s="380">
        <f>'4 set'!K11</f>
        <v>0</v>
      </c>
      <c r="L907" s="380" t="str">
        <f>'4 set'!L11</f>
        <v/>
      </c>
      <c r="M907" s="380" t="str">
        <f>'4 set'!M11</f>
        <v/>
      </c>
      <c r="N907" s="380" t="str">
        <f>'4 set'!N11</f>
        <v/>
      </c>
      <c r="O907" s="380" t="str">
        <f>'4 set'!O11</f>
        <v/>
      </c>
      <c r="P907" s="380">
        <f>'4 set'!P11</f>
        <v>1</v>
      </c>
      <c r="Q907" s="380">
        <f>'4 set'!Q11</f>
        <v>1</v>
      </c>
    </row>
    <row r="908" spans="3:17" x14ac:dyDescent="0.25">
      <c r="C908" s="380">
        <f t="shared" si="711"/>
        <v>0</v>
      </c>
      <c r="I908" s="409" t="e">
        <f t="shared" ca="1" si="712"/>
        <v>#NAME?</v>
      </c>
      <c r="K908" s="380">
        <f>'4 set'!K12</f>
        <v>0</v>
      </c>
      <c r="L908" s="380" t="str">
        <f>'4 set'!L12</f>
        <v/>
      </c>
      <c r="M908" s="380" t="str">
        <f>'4 set'!M12</f>
        <v/>
      </c>
      <c r="N908" s="380" t="str">
        <f>'4 set'!N12</f>
        <v/>
      </c>
      <c r="O908" s="380" t="str">
        <f>'4 set'!O12</f>
        <v/>
      </c>
      <c r="P908" s="380">
        <f>'4 set'!P12</f>
        <v>1</v>
      </c>
      <c r="Q908" s="380">
        <f>'4 set'!Q12</f>
        <v>1</v>
      </c>
    </row>
    <row r="909" spans="3:17" x14ac:dyDescent="0.25">
      <c r="C909" s="380">
        <f t="shared" si="711"/>
        <v>0</v>
      </c>
      <c r="I909" s="409" t="e">
        <f t="shared" ca="1" si="712"/>
        <v>#NAME?</v>
      </c>
      <c r="K909" s="380">
        <f>'4 set'!K13</f>
        <v>0</v>
      </c>
      <c r="L909" s="380" t="str">
        <f>'4 set'!L13</f>
        <v/>
      </c>
      <c r="M909" s="380" t="str">
        <f>'4 set'!M13</f>
        <v/>
      </c>
      <c r="N909" s="380" t="str">
        <f>'4 set'!N13</f>
        <v/>
      </c>
      <c r="O909" s="380" t="str">
        <f>'4 set'!O13</f>
        <v/>
      </c>
      <c r="P909" s="380">
        <f>'4 set'!P13</f>
        <v>1</v>
      </c>
      <c r="Q909" s="380">
        <f>'4 set'!Q13</f>
        <v>1</v>
      </c>
    </row>
    <row r="910" spans="3:17" x14ac:dyDescent="0.25">
      <c r="C910" s="380">
        <f t="shared" si="711"/>
        <v>0</v>
      </c>
      <c r="I910" s="409" t="e">
        <f t="shared" ca="1" si="712"/>
        <v>#NAME?</v>
      </c>
      <c r="K910" s="380">
        <f>'4 set'!K14</f>
        <v>0</v>
      </c>
      <c r="L910" s="380" t="str">
        <f>'4 set'!L14</f>
        <v/>
      </c>
      <c r="M910" s="380" t="str">
        <f>'4 set'!M14</f>
        <v/>
      </c>
      <c r="N910" s="380" t="str">
        <f>'4 set'!N14</f>
        <v/>
      </c>
      <c r="O910" s="380" t="str">
        <f>'4 set'!O14</f>
        <v/>
      </c>
      <c r="P910" s="380">
        <f>'4 set'!P14</f>
        <v>1</v>
      </c>
      <c r="Q910" s="380">
        <f>'4 set'!Q14</f>
        <v>1</v>
      </c>
    </row>
    <row r="911" spans="3:17" x14ac:dyDescent="0.25">
      <c r="C911" s="380">
        <f t="shared" si="711"/>
        <v>0</v>
      </c>
      <c r="I911" s="409" t="e">
        <f t="shared" ca="1" si="712"/>
        <v>#NAME?</v>
      </c>
      <c r="K911" s="380">
        <f>'4 set'!K15</f>
        <v>0</v>
      </c>
      <c r="L911" s="380" t="str">
        <f>'4 set'!L15</f>
        <v/>
      </c>
      <c r="M911" s="380" t="str">
        <f>'4 set'!M15</f>
        <v/>
      </c>
      <c r="N911" s="380" t="str">
        <f>'4 set'!N15</f>
        <v/>
      </c>
      <c r="O911" s="380" t="str">
        <f>'4 set'!O15</f>
        <v/>
      </c>
      <c r="P911" s="380">
        <f>'4 set'!P15</f>
        <v>1</v>
      </c>
      <c r="Q911" s="380">
        <f>'4 set'!Q15</f>
        <v>1</v>
      </c>
    </row>
    <row r="912" spans="3:17" x14ac:dyDescent="0.25">
      <c r="C912" s="380">
        <f t="shared" si="711"/>
        <v>0</v>
      </c>
      <c r="I912" s="409" t="e">
        <f t="shared" ca="1" si="712"/>
        <v>#NAME?</v>
      </c>
      <c r="K912" s="380">
        <f>'4 set'!K16</f>
        <v>0</v>
      </c>
      <c r="L912" s="380" t="str">
        <f>'4 set'!L16</f>
        <v/>
      </c>
      <c r="M912" s="380" t="str">
        <f>'4 set'!M16</f>
        <v/>
      </c>
      <c r="N912" s="380" t="str">
        <f>'4 set'!N16</f>
        <v/>
      </c>
      <c r="O912" s="380" t="str">
        <f>'4 set'!O16</f>
        <v/>
      </c>
      <c r="P912" s="380">
        <f>'4 set'!P16</f>
        <v>1</v>
      </c>
      <c r="Q912" s="380">
        <f>'4 set'!Q16</f>
        <v>1</v>
      </c>
    </row>
    <row r="913" spans="3:17" x14ac:dyDescent="0.25">
      <c r="C913" s="380">
        <f t="shared" si="711"/>
        <v>0</v>
      </c>
      <c r="I913" s="409" t="e">
        <f t="shared" ca="1" si="712"/>
        <v>#NAME?</v>
      </c>
      <c r="K913" s="380">
        <f>'4 set'!K17</f>
        <v>0</v>
      </c>
      <c r="L913" s="380" t="str">
        <f>'4 set'!L17</f>
        <v/>
      </c>
      <c r="M913" s="380" t="str">
        <f>'4 set'!M17</f>
        <v/>
      </c>
      <c r="N913" s="380" t="str">
        <f>'4 set'!N17</f>
        <v/>
      </c>
      <c r="O913" s="380" t="str">
        <f>'4 set'!O17</f>
        <v/>
      </c>
      <c r="P913" s="380">
        <f>'4 set'!P17</f>
        <v>1</v>
      </c>
      <c r="Q913" s="380">
        <f>'4 set'!Q17</f>
        <v>1</v>
      </c>
    </row>
    <row r="914" spans="3:17" x14ac:dyDescent="0.25">
      <c r="C914" s="380">
        <f t="shared" si="711"/>
        <v>0</v>
      </c>
      <c r="I914" s="409" t="e">
        <f t="shared" ca="1" si="712"/>
        <v>#NAME?</v>
      </c>
      <c r="K914" s="380">
        <f>'4 set'!K18</f>
        <v>0</v>
      </c>
      <c r="L914" s="380" t="str">
        <f>'4 set'!L18</f>
        <v/>
      </c>
      <c r="M914" s="380" t="str">
        <f>'4 set'!M18</f>
        <v/>
      </c>
      <c r="N914" s="380" t="str">
        <f>'4 set'!N18</f>
        <v/>
      </c>
      <c r="O914" s="380" t="str">
        <f>'4 set'!O18</f>
        <v/>
      </c>
      <c r="P914" s="380">
        <f>'4 set'!P18</f>
        <v>1</v>
      </c>
      <c r="Q914" s="380">
        <f>'4 set'!Q18</f>
        <v>1</v>
      </c>
    </row>
    <row r="915" spans="3:17" x14ac:dyDescent="0.25">
      <c r="C915" s="380">
        <f t="shared" si="711"/>
        <v>0</v>
      </c>
      <c r="I915" s="409" t="e">
        <f t="shared" ca="1" si="712"/>
        <v>#NAME?</v>
      </c>
      <c r="K915" s="380">
        <f>'4 set'!K19</f>
        <v>0</v>
      </c>
      <c r="L915" s="380" t="str">
        <f>'4 set'!L19</f>
        <v/>
      </c>
      <c r="M915" s="380" t="str">
        <f>'4 set'!M19</f>
        <v/>
      </c>
      <c r="N915" s="380" t="str">
        <f>'4 set'!N19</f>
        <v/>
      </c>
      <c r="O915" s="380" t="str">
        <f>'4 set'!O19</f>
        <v/>
      </c>
      <c r="P915" s="380">
        <f>'4 set'!P19</f>
        <v>1</v>
      </c>
      <c r="Q915" s="380">
        <f>'4 set'!Q19</f>
        <v>1</v>
      </c>
    </row>
    <row r="916" spans="3:17" x14ac:dyDescent="0.25">
      <c r="C916" s="380">
        <f t="shared" si="711"/>
        <v>0</v>
      </c>
      <c r="I916" s="409" t="e">
        <f t="shared" ca="1" si="712"/>
        <v>#NAME?</v>
      </c>
      <c r="K916" s="380">
        <f>'4 set'!K20</f>
        <v>0</v>
      </c>
      <c r="L916" s="380" t="str">
        <f>'4 set'!L20</f>
        <v/>
      </c>
      <c r="M916" s="380" t="str">
        <f>'4 set'!M20</f>
        <v/>
      </c>
      <c r="N916" s="380" t="str">
        <f>'4 set'!N20</f>
        <v/>
      </c>
      <c r="O916" s="380" t="str">
        <f>'4 set'!O20</f>
        <v/>
      </c>
      <c r="P916" s="380">
        <f>'4 set'!P20</f>
        <v>1</v>
      </c>
      <c r="Q916" s="380">
        <f>'4 set'!Q20</f>
        <v>1</v>
      </c>
    </row>
    <row r="917" spans="3:17" x14ac:dyDescent="0.25">
      <c r="C917" s="380">
        <f t="shared" si="711"/>
        <v>0</v>
      </c>
      <c r="I917" s="409" t="e">
        <f t="shared" ca="1" si="712"/>
        <v>#NAME?</v>
      </c>
      <c r="K917" s="380">
        <f>'4 set'!K21</f>
        <v>0</v>
      </c>
      <c r="L917" s="380" t="str">
        <f>'4 set'!L21</f>
        <v/>
      </c>
      <c r="M917" s="380" t="str">
        <f>'4 set'!M21</f>
        <v/>
      </c>
      <c r="N917" s="380" t="str">
        <f>'4 set'!N21</f>
        <v/>
      </c>
      <c r="O917" s="380" t="str">
        <f>'4 set'!O21</f>
        <v/>
      </c>
      <c r="P917" s="380">
        <f>'4 set'!P21</f>
        <v>1</v>
      </c>
      <c r="Q917" s="380">
        <f>'4 set'!Q21</f>
        <v>1</v>
      </c>
    </row>
    <row r="918" spans="3:17" x14ac:dyDescent="0.25">
      <c r="C918" s="380">
        <f t="shared" si="711"/>
        <v>0</v>
      </c>
      <c r="I918" s="409" t="e">
        <f t="shared" ca="1" si="712"/>
        <v>#NAME?</v>
      </c>
      <c r="K918" s="380">
        <f>'4 set'!K22</f>
        <v>0</v>
      </c>
      <c r="L918" s="380" t="str">
        <f>'4 set'!L22</f>
        <v/>
      </c>
      <c r="M918" s="380" t="str">
        <f>'4 set'!M22</f>
        <v/>
      </c>
      <c r="N918" s="380" t="str">
        <f>'4 set'!N22</f>
        <v/>
      </c>
      <c r="O918" s="380" t="str">
        <f>'4 set'!O22</f>
        <v/>
      </c>
      <c r="P918" s="380">
        <f>'4 set'!P22</f>
        <v>1</v>
      </c>
      <c r="Q918" s="380">
        <f>'4 set'!Q22</f>
        <v>1</v>
      </c>
    </row>
    <row r="919" spans="3:17" x14ac:dyDescent="0.25">
      <c r="C919" s="380">
        <f t="shared" si="711"/>
        <v>0</v>
      </c>
      <c r="I919" s="409" t="e">
        <f t="shared" ca="1" si="712"/>
        <v>#NAME?</v>
      </c>
      <c r="K919" s="380">
        <f>'4 set'!K23</f>
        <v>0</v>
      </c>
      <c r="L919" s="380" t="str">
        <f>'4 set'!L23</f>
        <v/>
      </c>
      <c r="M919" s="380" t="str">
        <f>'4 set'!M23</f>
        <v/>
      </c>
      <c r="N919" s="380" t="str">
        <f>'4 set'!N23</f>
        <v/>
      </c>
      <c r="O919" s="380" t="str">
        <f>'4 set'!O23</f>
        <v/>
      </c>
      <c r="P919" s="380">
        <f>'4 set'!P23</f>
        <v>1</v>
      </c>
      <c r="Q919" s="380">
        <f>'4 set'!Q23</f>
        <v>1</v>
      </c>
    </row>
    <row r="920" spans="3:17" x14ac:dyDescent="0.25">
      <c r="C920" s="380">
        <f t="shared" si="711"/>
        <v>0</v>
      </c>
      <c r="I920" s="409" t="e">
        <f t="shared" ca="1" si="712"/>
        <v>#NAME?</v>
      </c>
      <c r="K920" s="380">
        <f>'4 set'!K24</f>
        <v>0</v>
      </c>
      <c r="L920" s="380" t="str">
        <f>'4 set'!L24</f>
        <v/>
      </c>
      <c r="M920" s="380" t="str">
        <f>'4 set'!M24</f>
        <v/>
      </c>
      <c r="N920" s="380" t="str">
        <f>'4 set'!N24</f>
        <v/>
      </c>
      <c r="O920" s="380" t="str">
        <f>'4 set'!O24</f>
        <v/>
      </c>
      <c r="P920" s="380">
        <f>'4 set'!P24</f>
        <v>1</v>
      </c>
      <c r="Q920" s="380">
        <f>'4 set'!Q24</f>
        <v>1</v>
      </c>
    </row>
    <row r="921" spans="3:17" x14ac:dyDescent="0.25">
      <c r="C921" s="380">
        <f t="shared" si="711"/>
        <v>0</v>
      </c>
      <c r="I921" s="409" t="e">
        <f t="shared" ca="1" si="712"/>
        <v>#NAME?</v>
      </c>
      <c r="K921" s="380">
        <f>'4 set'!K25</f>
        <v>0</v>
      </c>
      <c r="L921" s="380" t="str">
        <f>'4 set'!L25</f>
        <v/>
      </c>
      <c r="M921" s="380" t="str">
        <f>'4 set'!M25</f>
        <v/>
      </c>
      <c r="N921" s="380" t="str">
        <f>'4 set'!N25</f>
        <v/>
      </c>
      <c r="O921" s="380" t="str">
        <f>'4 set'!O25</f>
        <v/>
      </c>
      <c r="P921" s="380">
        <f>'4 set'!P25</f>
        <v>1</v>
      </c>
      <c r="Q921" s="380">
        <f>'4 set'!Q25</f>
        <v>1</v>
      </c>
    </row>
    <row r="922" spans="3:17" x14ac:dyDescent="0.25">
      <c r="C922" s="380">
        <f t="shared" si="711"/>
        <v>0</v>
      </c>
      <c r="I922" s="409" t="e">
        <f t="shared" ca="1" si="712"/>
        <v>#NAME?</v>
      </c>
      <c r="K922" s="380">
        <f>'4 set'!K26</f>
        <v>0</v>
      </c>
      <c r="L922" s="380" t="str">
        <f>'4 set'!L26</f>
        <v/>
      </c>
      <c r="M922" s="380" t="str">
        <f>'4 set'!M26</f>
        <v/>
      </c>
      <c r="N922" s="380" t="str">
        <f>'4 set'!N26</f>
        <v/>
      </c>
      <c r="O922" s="380" t="str">
        <f>'4 set'!O26</f>
        <v/>
      </c>
      <c r="P922" s="380">
        <f>'4 set'!P26</f>
        <v>1</v>
      </c>
      <c r="Q922" s="380">
        <f>'4 set'!Q26</f>
        <v>1</v>
      </c>
    </row>
    <row r="923" spans="3:17" x14ac:dyDescent="0.25">
      <c r="C923" s="380">
        <f t="shared" si="711"/>
        <v>0</v>
      </c>
      <c r="I923" s="409" t="e">
        <f t="shared" ca="1" si="712"/>
        <v>#NAME?</v>
      </c>
      <c r="K923" s="380">
        <f>'4 set'!K27</f>
        <v>0</v>
      </c>
      <c r="L923" s="380" t="str">
        <f>'4 set'!L27</f>
        <v/>
      </c>
      <c r="M923" s="380" t="str">
        <f>'4 set'!M27</f>
        <v/>
      </c>
      <c r="N923" s="380" t="str">
        <f>'4 set'!N27</f>
        <v/>
      </c>
      <c r="O923" s="380" t="str">
        <f>'4 set'!O27</f>
        <v/>
      </c>
      <c r="P923" s="380">
        <f>'4 set'!P27</f>
        <v>1</v>
      </c>
      <c r="Q923" s="380">
        <f>'4 set'!Q27</f>
        <v>1</v>
      </c>
    </row>
    <row r="924" spans="3:17" x14ac:dyDescent="0.25">
      <c r="C924" s="380">
        <f t="shared" si="711"/>
        <v>0</v>
      </c>
      <c r="I924" s="409" t="e">
        <f t="shared" ca="1" si="712"/>
        <v>#NAME?</v>
      </c>
      <c r="K924" s="380">
        <f>'4 set'!K28</f>
        <v>0</v>
      </c>
      <c r="L924" s="380" t="str">
        <f>'4 set'!L28</f>
        <v/>
      </c>
      <c r="M924" s="380" t="str">
        <f>'4 set'!M28</f>
        <v/>
      </c>
      <c r="N924" s="380" t="str">
        <f>'4 set'!N28</f>
        <v/>
      </c>
      <c r="O924" s="380" t="str">
        <f>'4 set'!O28</f>
        <v/>
      </c>
      <c r="P924" s="380">
        <f>'4 set'!P28</f>
        <v>1</v>
      </c>
      <c r="Q924" s="380">
        <f>'4 set'!Q28</f>
        <v>1</v>
      </c>
    </row>
    <row r="925" spans="3:17" x14ac:dyDescent="0.25">
      <c r="C925" s="380">
        <f t="shared" si="711"/>
        <v>0</v>
      </c>
      <c r="I925" s="409" t="e">
        <f t="shared" ca="1" si="712"/>
        <v>#NAME?</v>
      </c>
      <c r="K925" s="380">
        <f>'4 set'!K29</f>
        <v>0</v>
      </c>
      <c r="L925" s="380" t="str">
        <f>'4 set'!L29</f>
        <v/>
      </c>
      <c r="M925" s="380" t="str">
        <f>'4 set'!M29</f>
        <v/>
      </c>
      <c r="N925" s="380" t="str">
        <f>'4 set'!N29</f>
        <v/>
      </c>
      <c r="O925" s="380" t="str">
        <f>'4 set'!O29</f>
        <v/>
      </c>
      <c r="P925" s="380">
        <f>'4 set'!P29</f>
        <v>1</v>
      </c>
      <c r="Q925" s="380">
        <f>'4 set'!Q29</f>
        <v>1</v>
      </c>
    </row>
    <row r="926" spans="3:17" x14ac:dyDescent="0.25">
      <c r="C926" s="380">
        <f t="shared" si="711"/>
        <v>0</v>
      </c>
      <c r="I926" s="409" t="e">
        <f t="shared" ca="1" si="712"/>
        <v>#NAME?</v>
      </c>
      <c r="K926" s="380">
        <f>'4 set'!K30</f>
        <v>0</v>
      </c>
      <c r="L926" s="380" t="str">
        <f>'4 set'!L30</f>
        <v/>
      </c>
      <c r="M926" s="380" t="str">
        <f>'4 set'!M30</f>
        <v/>
      </c>
      <c r="N926" s="380" t="str">
        <f>'4 set'!N30</f>
        <v/>
      </c>
      <c r="O926" s="380" t="str">
        <f>'4 set'!O30</f>
        <v/>
      </c>
      <c r="P926" s="380">
        <f>'4 set'!P30</f>
        <v>1</v>
      </c>
      <c r="Q926" s="380">
        <f>'4 set'!Q30</f>
        <v>1</v>
      </c>
    </row>
    <row r="927" spans="3:17" x14ac:dyDescent="0.25">
      <c r="C927" s="380">
        <f t="shared" si="711"/>
        <v>0</v>
      </c>
      <c r="I927" s="409" t="e">
        <f t="shared" ca="1" si="712"/>
        <v>#NAME?</v>
      </c>
      <c r="K927" s="380">
        <f>'4 set'!K31</f>
        <v>0</v>
      </c>
      <c r="L927" s="380" t="str">
        <f>'4 set'!L31</f>
        <v/>
      </c>
      <c r="M927" s="380" t="str">
        <f>'4 set'!M31</f>
        <v/>
      </c>
      <c r="N927" s="380" t="str">
        <f>'4 set'!N31</f>
        <v/>
      </c>
      <c r="O927" s="380" t="str">
        <f>'4 set'!O31</f>
        <v/>
      </c>
      <c r="P927" s="380">
        <f>'4 set'!P31</f>
        <v>1</v>
      </c>
      <c r="Q927" s="380">
        <f>'4 set'!Q31</f>
        <v>1</v>
      </c>
    </row>
    <row r="928" spans="3:17" x14ac:dyDescent="0.25">
      <c r="C928" s="380">
        <f t="shared" si="711"/>
        <v>0</v>
      </c>
      <c r="I928" s="409" t="e">
        <f t="shared" ca="1" si="712"/>
        <v>#NAME?</v>
      </c>
      <c r="K928" s="380">
        <f>'4 set'!K32</f>
        <v>0</v>
      </c>
      <c r="L928" s="380" t="str">
        <f>'4 set'!L32</f>
        <v/>
      </c>
      <c r="M928" s="380" t="str">
        <f>'4 set'!M32</f>
        <v/>
      </c>
      <c r="N928" s="380" t="str">
        <f>'4 set'!N32</f>
        <v/>
      </c>
      <c r="O928" s="380" t="str">
        <f>'4 set'!O32</f>
        <v/>
      </c>
      <c r="P928" s="380">
        <f>'4 set'!P32</f>
        <v>1</v>
      </c>
      <c r="Q928" s="380">
        <f>'4 set'!Q32</f>
        <v>1</v>
      </c>
    </row>
    <row r="929" spans="3:17" x14ac:dyDescent="0.25">
      <c r="C929" s="380">
        <f t="shared" si="711"/>
        <v>0</v>
      </c>
      <c r="I929" s="409" t="e">
        <f t="shared" ca="1" si="712"/>
        <v>#NAME?</v>
      </c>
      <c r="K929" s="380">
        <f>'4 set'!K33</f>
        <v>0</v>
      </c>
      <c r="L929" s="380" t="str">
        <f>'4 set'!L33</f>
        <v/>
      </c>
      <c r="M929" s="380" t="str">
        <f>'4 set'!M33</f>
        <v/>
      </c>
      <c r="N929" s="380" t="str">
        <f>'4 set'!N33</f>
        <v/>
      </c>
      <c r="O929" s="380" t="str">
        <f>'4 set'!O33</f>
        <v/>
      </c>
      <c r="P929" s="380">
        <f>'4 set'!P33</f>
        <v>1</v>
      </c>
      <c r="Q929" s="380">
        <f>'4 set'!Q33</f>
        <v>1</v>
      </c>
    </row>
    <row r="930" spans="3:17" x14ac:dyDescent="0.25">
      <c r="C930" s="380">
        <f t="shared" si="711"/>
        <v>0</v>
      </c>
      <c r="I930" s="409" t="e">
        <f t="shared" ca="1" si="712"/>
        <v>#NAME?</v>
      </c>
      <c r="K930" s="380">
        <f>'4 set'!K34</f>
        <v>0</v>
      </c>
      <c r="L930" s="380" t="str">
        <f>'4 set'!L34</f>
        <v/>
      </c>
      <c r="M930" s="380" t="str">
        <f>'4 set'!M34</f>
        <v/>
      </c>
      <c r="N930" s="380" t="str">
        <f>'4 set'!N34</f>
        <v/>
      </c>
      <c r="O930" s="380" t="str">
        <f>'4 set'!O34</f>
        <v/>
      </c>
      <c r="P930" s="380">
        <f>'4 set'!P34</f>
        <v>1</v>
      </c>
      <c r="Q930" s="380">
        <f>'4 set'!Q34</f>
        <v>1</v>
      </c>
    </row>
    <row r="931" spans="3:17" x14ac:dyDescent="0.25">
      <c r="C931" s="380">
        <f t="shared" si="711"/>
        <v>0</v>
      </c>
      <c r="I931" s="409" t="e">
        <f t="shared" ca="1" si="712"/>
        <v>#NAME?</v>
      </c>
      <c r="K931" s="380">
        <f>'4 set'!K35</f>
        <v>0</v>
      </c>
      <c r="L931" s="380" t="str">
        <f>'4 set'!L35</f>
        <v/>
      </c>
      <c r="M931" s="380" t="str">
        <f>'4 set'!M35</f>
        <v/>
      </c>
      <c r="N931" s="380" t="str">
        <f>'4 set'!N35</f>
        <v/>
      </c>
      <c r="O931" s="380" t="str">
        <f>'4 set'!O35</f>
        <v/>
      </c>
      <c r="P931" s="380">
        <f>'4 set'!P35</f>
        <v>1</v>
      </c>
      <c r="Q931" s="380">
        <f>'4 set'!Q35</f>
        <v>1</v>
      </c>
    </row>
    <row r="932" spans="3:17" x14ac:dyDescent="0.25">
      <c r="C932" s="380">
        <f t="shared" si="711"/>
        <v>0</v>
      </c>
      <c r="I932" s="409" t="e">
        <f t="shared" ca="1" si="712"/>
        <v>#NAME?</v>
      </c>
      <c r="K932" s="380">
        <f>'4 set'!K36</f>
        <v>0</v>
      </c>
      <c r="L932" s="380" t="str">
        <f>'4 set'!L36</f>
        <v/>
      </c>
      <c r="M932" s="380" t="str">
        <f>'4 set'!M36</f>
        <v/>
      </c>
      <c r="N932" s="380" t="str">
        <f>'4 set'!N36</f>
        <v/>
      </c>
      <c r="O932" s="380" t="str">
        <f>'4 set'!O36</f>
        <v/>
      </c>
      <c r="P932" s="380">
        <f>'4 set'!P36</f>
        <v>1</v>
      </c>
      <c r="Q932" s="380">
        <f>'4 set'!Q36</f>
        <v>1</v>
      </c>
    </row>
    <row r="933" spans="3:17" x14ac:dyDescent="0.25">
      <c r="C933" s="380">
        <f t="shared" si="711"/>
        <v>0</v>
      </c>
      <c r="I933" s="409" t="e">
        <f t="shared" ca="1" si="712"/>
        <v>#NAME?</v>
      </c>
      <c r="K933" s="380">
        <f>'4 set'!K37</f>
        <v>0</v>
      </c>
      <c r="L933" s="380" t="str">
        <f>'4 set'!L37</f>
        <v/>
      </c>
      <c r="M933" s="380" t="str">
        <f>'4 set'!M37</f>
        <v/>
      </c>
      <c r="N933" s="380" t="str">
        <f>'4 set'!N37</f>
        <v/>
      </c>
      <c r="O933" s="380" t="str">
        <f>'4 set'!O37</f>
        <v/>
      </c>
      <c r="P933" s="380">
        <f>'4 set'!P37</f>
        <v>1</v>
      </c>
      <c r="Q933" s="380">
        <f>'4 set'!Q37</f>
        <v>1</v>
      </c>
    </row>
    <row r="934" spans="3:17" x14ac:dyDescent="0.25">
      <c r="C934" s="380">
        <f t="shared" si="711"/>
        <v>0</v>
      </c>
      <c r="I934" s="409" t="e">
        <f t="shared" ca="1" si="712"/>
        <v>#NAME?</v>
      </c>
      <c r="K934" s="380">
        <f>'4 set'!K38</f>
        <v>0</v>
      </c>
      <c r="L934" s="380" t="str">
        <f>'4 set'!L38</f>
        <v/>
      </c>
      <c r="M934" s="380" t="str">
        <f>'4 set'!M38</f>
        <v/>
      </c>
      <c r="N934" s="380" t="str">
        <f>'4 set'!N38</f>
        <v/>
      </c>
      <c r="O934" s="380" t="str">
        <f>'4 set'!O38</f>
        <v/>
      </c>
      <c r="P934" s="380">
        <f>'4 set'!P38</f>
        <v>1</v>
      </c>
      <c r="Q934" s="380">
        <f>'4 set'!Q38</f>
        <v>1</v>
      </c>
    </row>
    <row r="935" spans="3:17" x14ac:dyDescent="0.25">
      <c r="C935" s="380">
        <f t="shared" si="711"/>
        <v>0</v>
      </c>
      <c r="I935" s="409" t="e">
        <f t="shared" ca="1" si="712"/>
        <v>#NAME?</v>
      </c>
      <c r="K935" s="380">
        <f>'4 set'!K39</f>
        <v>0</v>
      </c>
      <c r="L935" s="380" t="str">
        <f>'4 set'!L39</f>
        <v/>
      </c>
      <c r="M935" s="380" t="str">
        <f>'4 set'!M39</f>
        <v/>
      </c>
      <c r="N935" s="380" t="str">
        <f>'4 set'!N39</f>
        <v/>
      </c>
      <c r="O935" s="380" t="str">
        <f>'4 set'!O39</f>
        <v/>
      </c>
      <c r="P935" s="380">
        <f>'4 set'!P39</f>
        <v>1</v>
      </c>
      <c r="Q935" s="380">
        <f>'4 set'!Q39</f>
        <v>1</v>
      </c>
    </row>
    <row r="936" spans="3:17" x14ac:dyDescent="0.25">
      <c r="C936" s="380">
        <f t="shared" si="711"/>
        <v>0</v>
      </c>
      <c r="I936" s="409" t="e">
        <f t="shared" ca="1" si="712"/>
        <v>#NAME?</v>
      </c>
      <c r="K936" s="380">
        <f>'4 set'!K40</f>
        <v>0</v>
      </c>
      <c r="L936" s="380" t="str">
        <f>'4 set'!L40</f>
        <v/>
      </c>
      <c r="M936" s="380" t="str">
        <f>'4 set'!M40</f>
        <v/>
      </c>
      <c r="N936" s="380" t="str">
        <f>'4 set'!N40</f>
        <v/>
      </c>
      <c r="O936" s="380" t="str">
        <f>'4 set'!O40</f>
        <v/>
      </c>
      <c r="P936" s="380">
        <f>'4 set'!P40</f>
        <v>1</v>
      </c>
      <c r="Q936" s="380">
        <f>'4 set'!Q40</f>
        <v>1</v>
      </c>
    </row>
    <row r="937" spans="3:17" x14ac:dyDescent="0.25">
      <c r="C937" s="380">
        <f t="shared" si="711"/>
        <v>0</v>
      </c>
      <c r="I937" s="409" t="e">
        <f t="shared" ca="1" si="712"/>
        <v>#NAME?</v>
      </c>
      <c r="K937" s="380">
        <f>'4 set'!K41</f>
        <v>0</v>
      </c>
      <c r="L937" s="380" t="str">
        <f>'4 set'!L41</f>
        <v/>
      </c>
      <c r="M937" s="380" t="str">
        <f>'4 set'!M41</f>
        <v/>
      </c>
      <c r="N937" s="380" t="str">
        <f>'4 set'!N41</f>
        <v/>
      </c>
      <c r="O937" s="380" t="str">
        <f>'4 set'!O41</f>
        <v/>
      </c>
      <c r="P937" s="380">
        <f>'4 set'!P41</f>
        <v>1</v>
      </c>
      <c r="Q937" s="380">
        <f>'4 set'!Q41</f>
        <v>1</v>
      </c>
    </row>
    <row r="938" spans="3:17" x14ac:dyDescent="0.25">
      <c r="C938" s="380">
        <f t="shared" si="711"/>
        <v>0</v>
      </c>
      <c r="I938" s="409" t="e">
        <f t="shared" ca="1" si="712"/>
        <v>#NAME?</v>
      </c>
      <c r="K938" s="380">
        <f>'4 set'!K42</f>
        <v>0</v>
      </c>
      <c r="L938" s="380" t="str">
        <f>'4 set'!L42</f>
        <v/>
      </c>
      <c r="M938" s="380" t="str">
        <f>'4 set'!M42</f>
        <v/>
      </c>
      <c r="N938" s="380" t="str">
        <f>'4 set'!N42</f>
        <v/>
      </c>
      <c r="O938" s="380" t="str">
        <f>'4 set'!O42</f>
        <v/>
      </c>
      <c r="P938" s="380">
        <f>'4 set'!P42</f>
        <v>1</v>
      </c>
      <c r="Q938" s="380">
        <f>'4 set'!Q42</f>
        <v>1</v>
      </c>
    </row>
    <row r="939" spans="3:17" x14ac:dyDescent="0.25">
      <c r="C939" s="380">
        <f t="shared" si="711"/>
        <v>0</v>
      </c>
      <c r="I939" s="409" t="e">
        <f t="shared" ca="1" si="712"/>
        <v>#NAME?</v>
      </c>
      <c r="K939" s="380">
        <f>'4 set'!K43</f>
        <v>0</v>
      </c>
      <c r="L939" s="380" t="str">
        <f>'4 set'!L43</f>
        <v/>
      </c>
      <c r="M939" s="380" t="str">
        <f>'4 set'!M43</f>
        <v/>
      </c>
      <c r="N939" s="380" t="str">
        <f>'4 set'!N43</f>
        <v/>
      </c>
      <c r="O939" s="380" t="str">
        <f>'4 set'!O43</f>
        <v/>
      </c>
      <c r="P939" s="380">
        <f>'4 set'!P43</f>
        <v>1</v>
      </c>
      <c r="Q939" s="380">
        <f>'4 set'!Q43</f>
        <v>1</v>
      </c>
    </row>
    <row r="940" spans="3:17" x14ac:dyDescent="0.25">
      <c r="C940" s="380">
        <f t="shared" si="711"/>
        <v>0</v>
      </c>
      <c r="I940" s="409" t="e">
        <f t="shared" ca="1" si="712"/>
        <v>#NAME?</v>
      </c>
      <c r="K940" s="380">
        <f>'4 set'!K44</f>
        <v>0</v>
      </c>
      <c r="L940" s="380" t="str">
        <f>'4 set'!L44</f>
        <v/>
      </c>
      <c r="M940" s="380" t="str">
        <f>'4 set'!M44</f>
        <v/>
      </c>
      <c r="N940" s="380" t="str">
        <f>'4 set'!N44</f>
        <v/>
      </c>
      <c r="O940" s="380" t="str">
        <f>'4 set'!O44</f>
        <v/>
      </c>
      <c r="P940" s="380">
        <f>'4 set'!P44</f>
        <v>1</v>
      </c>
      <c r="Q940" s="380">
        <f>'4 set'!Q44</f>
        <v>1</v>
      </c>
    </row>
    <row r="941" spans="3:17" x14ac:dyDescent="0.25">
      <c r="C941" s="380">
        <f t="shared" ref="C941:C1004" si="713">IFERROR(_xlfn.NUMBERVALUE(L2141),L2141)</f>
        <v>0</v>
      </c>
      <c r="I941" s="409" t="e">
        <f t="shared" ref="I941:I1004" ca="1" si="714">IF(OR($A$4=C2141,$A$5=C2141,$A$6=C2141,$A$7=C2141,$A$8=C2141,$A$9=C2141,$A$10=C2141,$A$11=C2141,$A$12=C2141,$A$13=C2141,$A$14=C2141,$A$15=C2141,$A$16=C2141,$A$17=C2141,$A$18=C2141),1,2)</f>
        <v>#NAME?</v>
      </c>
      <c r="K941" s="380">
        <f>'4 set'!K45</f>
        <v>0</v>
      </c>
      <c r="L941" s="380" t="str">
        <f>'4 set'!L45</f>
        <v/>
      </c>
      <c r="M941" s="380" t="str">
        <f>'4 set'!M45</f>
        <v/>
      </c>
      <c r="N941" s="380" t="str">
        <f>'4 set'!N45</f>
        <v/>
      </c>
      <c r="O941" s="380" t="str">
        <f>'4 set'!O45</f>
        <v/>
      </c>
      <c r="P941" s="380">
        <f>'4 set'!P45</f>
        <v>1</v>
      </c>
      <c r="Q941" s="380">
        <f>'4 set'!Q45</f>
        <v>1</v>
      </c>
    </row>
    <row r="942" spans="3:17" x14ac:dyDescent="0.25">
      <c r="C942" s="380">
        <f t="shared" si="713"/>
        <v>0</v>
      </c>
      <c r="I942" s="409" t="e">
        <f t="shared" ca="1" si="714"/>
        <v>#NAME?</v>
      </c>
      <c r="K942" s="380">
        <f>'4 set'!K46</f>
        <v>0</v>
      </c>
      <c r="L942" s="380" t="str">
        <f>'4 set'!L46</f>
        <v/>
      </c>
      <c r="M942" s="380" t="str">
        <f>'4 set'!M46</f>
        <v/>
      </c>
      <c r="N942" s="380" t="str">
        <f>'4 set'!N46</f>
        <v/>
      </c>
      <c r="O942" s="380" t="str">
        <f>'4 set'!O46</f>
        <v/>
      </c>
      <c r="P942" s="380">
        <f>'4 set'!P46</f>
        <v>1</v>
      </c>
      <c r="Q942" s="380">
        <f>'4 set'!Q46</f>
        <v>1</v>
      </c>
    </row>
    <row r="943" spans="3:17" x14ac:dyDescent="0.25">
      <c r="C943" s="380">
        <f t="shared" si="713"/>
        <v>0</v>
      </c>
      <c r="I943" s="409" t="e">
        <f t="shared" ca="1" si="714"/>
        <v>#NAME?</v>
      </c>
      <c r="K943" s="380">
        <f>'4 set'!K47</f>
        <v>0</v>
      </c>
      <c r="L943" s="380" t="str">
        <f>'4 set'!L47</f>
        <v/>
      </c>
      <c r="M943" s="380" t="str">
        <f>'4 set'!M47</f>
        <v/>
      </c>
      <c r="N943" s="380" t="str">
        <f>'4 set'!N47</f>
        <v/>
      </c>
      <c r="O943" s="380" t="str">
        <f>'4 set'!O47</f>
        <v/>
      </c>
      <c r="P943" s="380">
        <f>'4 set'!P47</f>
        <v>1</v>
      </c>
      <c r="Q943" s="380">
        <f>'4 set'!Q47</f>
        <v>1</v>
      </c>
    </row>
    <row r="944" spans="3:17" x14ac:dyDescent="0.25">
      <c r="C944" s="380">
        <f t="shared" si="713"/>
        <v>0</v>
      </c>
      <c r="I944" s="409" t="e">
        <f t="shared" ca="1" si="714"/>
        <v>#NAME?</v>
      </c>
      <c r="K944" s="380">
        <f>'4 set'!K48</f>
        <v>0</v>
      </c>
      <c r="L944" s="380" t="str">
        <f>'4 set'!L48</f>
        <v/>
      </c>
      <c r="M944" s="380" t="str">
        <f>'4 set'!M48</f>
        <v/>
      </c>
      <c r="N944" s="380" t="str">
        <f>'4 set'!N48</f>
        <v/>
      </c>
      <c r="O944" s="380" t="str">
        <f>'4 set'!O48</f>
        <v/>
      </c>
      <c r="P944" s="380">
        <f>'4 set'!P48</f>
        <v>1</v>
      </c>
      <c r="Q944" s="380">
        <f>'4 set'!Q48</f>
        <v>1</v>
      </c>
    </row>
    <row r="945" spans="3:17" x14ac:dyDescent="0.25">
      <c r="C945" s="380">
        <f t="shared" si="713"/>
        <v>0</v>
      </c>
      <c r="I945" s="409" t="e">
        <f t="shared" ca="1" si="714"/>
        <v>#NAME?</v>
      </c>
      <c r="K945" s="380">
        <f>'4 set'!K49</f>
        <v>0</v>
      </c>
      <c r="L945" s="380" t="str">
        <f>'4 set'!L49</f>
        <v/>
      </c>
      <c r="M945" s="380" t="str">
        <f>'4 set'!M49</f>
        <v/>
      </c>
      <c r="N945" s="380" t="str">
        <f>'4 set'!N49</f>
        <v/>
      </c>
      <c r="O945" s="380" t="str">
        <f>'4 set'!O49</f>
        <v/>
      </c>
      <c r="P945" s="380">
        <f>'4 set'!P49</f>
        <v>1</v>
      </c>
      <c r="Q945" s="380">
        <f>'4 set'!Q49</f>
        <v>1</v>
      </c>
    </row>
    <row r="946" spans="3:17" x14ac:dyDescent="0.25">
      <c r="C946" s="380">
        <f t="shared" si="713"/>
        <v>0</v>
      </c>
      <c r="I946" s="409" t="e">
        <f t="shared" ca="1" si="714"/>
        <v>#NAME?</v>
      </c>
      <c r="K946" s="380">
        <f>'4 set'!K50</f>
        <v>0</v>
      </c>
      <c r="L946" s="380" t="str">
        <f>'4 set'!L50</f>
        <v/>
      </c>
      <c r="M946" s="380" t="str">
        <f>'4 set'!M50</f>
        <v/>
      </c>
      <c r="N946" s="380" t="str">
        <f>'4 set'!N50</f>
        <v/>
      </c>
      <c r="O946" s="380" t="str">
        <f>'4 set'!O50</f>
        <v/>
      </c>
      <c r="P946" s="380">
        <f>'4 set'!P50</f>
        <v>1</v>
      </c>
      <c r="Q946" s="380">
        <f>'4 set'!Q50</f>
        <v>1</v>
      </c>
    </row>
    <row r="947" spans="3:17" x14ac:dyDescent="0.25">
      <c r="C947" s="380">
        <f t="shared" si="713"/>
        <v>0</v>
      </c>
      <c r="I947" s="409" t="e">
        <f t="shared" ca="1" si="714"/>
        <v>#NAME?</v>
      </c>
      <c r="K947" s="380">
        <f>'4 set'!K51</f>
        <v>0</v>
      </c>
      <c r="L947" s="380" t="str">
        <f>'4 set'!L51</f>
        <v/>
      </c>
      <c r="M947" s="380" t="str">
        <f>'4 set'!M51</f>
        <v/>
      </c>
      <c r="N947" s="380" t="str">
        <f>'4 set'!N51</f>
        <v/>
      </c>
      <c r="O947" s="380" t="str">
        <f>'4 set'!O51</f>
        <v/>
      </c>
      <c r="P947" s="380">
        <f>'4 set'!P51</f>
        <v>1</v>
      </c>
      <c r="Q947" s="380">
        <f>'4 set'!Q51</f>
        <v>1</v>
      </c>
    </row>
    <row r="948" spans="3:17" x14ac:dyDescent="0.25">
      <c r="C948" s="380">
        <f t="shared" si="713"/>
        <v>0</v>
      </c>
      <c r="I948" s="409" t="e">
        <f t="shared" ca="1" si="714"/>
        <v>#NAME?</v>
      </c>
      <c r="K948" s="380">
        <f>'4 set'!K52</f>
        <v>0</v>
      </c>
      <c r="L948" s="380" t="str">
        <f>'4 set'!L52</f>
        <v/>
      </c>
      <c r="M948" s="380" t="str">
        <f>'4 set'!M52</f>
        <v/>
      </c>
      <c r="N948" s="380" t="str">
        <f>'4 set'!N52</f>
        <v/>
      </c>
      <c r="O948" s="380" t="str">
        <f>'4 set'!O52</f>
        <v/>
      </c>
      <c r="P948" s="380">
        <f>'4 set'!P52</f>
        <v>1</v>
      </c>
      <c r="Q948" s="380">
        <f>'4 set'!Q52</f>
        <v>1</v>
      </c>
    </row>
    <row r="949" spans="3:17" x14ac:dyDescent="0.25">
      <c r="C949" s="380">
        <f t="shared" si="713"/>
        <v>0</v>
      </c>
      <c r="I949" s="409" t="e">
        <f t="shared" ca="1" si="714"/>
        <v>#NAME?</v>
      </c>
      <c r="K949" s="380">
        <f>'4 set'!K53</f>
        <v>0</v>
      </c>
      <c r="L949" s="380" t="str">
        <f>'4 set'!L53</f>
        <v/>
      </c>
      <c r="M949" s="380" t="str">
        <f>'4 set'!M53</f>
        <v/>
      </c>
      <c r="N949" s="380" t="str">
        <f>'4 set'!N53</f>
        <v/>
      </c>
      <c r="O949" s="380" t="str">
        <f>'4 set'!O53</f>
        <v/>
      </c>
      <c r="P949" s="380">
        <f>'4 set'!P53</f>
        <v>1</v>
      </c>
      <c r="Q949" s="380">
        <f>'4 set'!Q53</f>
        <v>1</v>
      </c>
    </row>
    <row r="950" spans="3:17" x14ac:dyDescent="0.25">
      <c r="C950" s="380">
        <f t="shared" si="713"/>
        <v>0</v>
      </c>
      <c r="I950" s="409" t="e">
        <f t="shared" ca="1" si="714"/>
        <v>#NAME?</v>
      </c>
      <c r="K950" s="380">
        <f>'4 set'!K54</f>
        <v>0</v>
      </c>
      <c r="L950" s="380" t="str">
        <f>'4 set'!L54</f>
        <v/>
      </c>
      <c r="M950" s="380" t="str">
        <f>'4 set'!M54</f>
        <v/>
      </c>
      <c r="N950" s="380" t="str">
        <f>'4 set'!N54</f>
        <v/>
      </c>
      <c r="O950" s="380" t="str">
        <f>'4 set'!O54</f>
        <v/>
      </c>
      <c r="P950" s="380">
        <f>'4 set'!P54</f>
        <v>1</v>
      </c>
      <c r="Q950" s="380">
        <f>'4 set'!Q54</f>
        <v>1</v>
      </c>
    </row>
    <row r="951" spans="3:17" x14ac:dyDescent="0.25">
      <c r="C951" s="380">
        <f t="shared" si="713"/>
        <v>0</v>
      </c>
      <c r="I951" s="409" t="e">
        <f t="shared" ca="1" si="714"/>
        <v>#NAME?</v>
      </c>
      <c r="K951" s="380">
        <f>'4 set'!K55</f>
        <v>0</v>
      </c>
      <c r="L951" s="380" t="str">
        <f>'4 set'!L55</f>
        <v/>
      </c>
      <c r="M951" s="380" t="str">
        <f>'4 set'!M55</f>
        <v/>
      </c>
      <c r="N951" s="380" t="str">
        <f>'4 set'!N55</f>
        <v/>
      </c>
      <c r="O951" s="380" t="str">
        <f>'4 set'!O55</f>
        <v/>
      </c>
      <c r="P951" s="380">
        <f>'4 set'!P55</f>
        <v>1</v>
      </c>
      <c r="Q951" s="380">
        <f>'4 set'!Q55</f>
        <v>1</v>
      </c>
    </row>
    <row r="952" spans="3:17" x14ac:dyDescent="0.25">
      <c r="C952" s="380">
        <f t="shared" si="713"/>
        <v>0</v>
      </c>
      <c r="I952" s="409" t="e">
        <f t="shared" ca="1" si="714"/>
        <v>#NAME?</v>
      </c>
      <c r="K952" s="380">
        <f>'4 set'!K56</f>
        <v>0</v>
      </c>
      <c r="L952" s="380" t="str">
        <f>'4 set'!L56</f>
        <v/>
      </c>
      <c r="M952" s="380" t="str">
        <f>'4 set'!M56</f>
        <v/>
      </c>
      <c r="N952" s="380" t="str">
        <f>'4 set'!N56</f>
        <v/>
      </c>
      <c r="O952" s="380" t="str">
        <f>'4 set'!O56</f>
        <v/>
      </c>
      <c r="P952" s="380">
        <f>'4 set'!P56</f>
        <v>1</v>
      </c>
      <c r="Q952" s="380">
        <f>'4 set'!Q56</f>
        <v>1</v>
      </c>
    </row>
    <row r="953" spans="3:17" x14ac:dyDescent="0.25">
      <c r="C953" s="380">
        <f t="shared" si="713"/>
        <v>0</v>
      </c>
      <c r="I953" s="409" t="e">
        <f t="shared" ca="1" si="714"/>
        <v>#NAME?</v>
      </c>
      <c r="K953" s="380">
        <f>'4 set'!K57</f>
        <v>0</v>
      </c>
      <c r="L953" s="380" t="str">
        <f>'4 set'!L57</f>
        <v/>
      </c>
      <c r="M953" s="380" t="str">
        <f>'4 set'!M57</f>
        <v/>
      </c>
      <c r="N953" s="380" t="str">
        <f>'4 set'!N57</f>
        <v/>
      </c>
      <c r="O953" s="380" t="str">
        <f>'4 set'!O57</f>
        <v/>
      </c>
      <c r="P953" s="380">
        <f>'4 set'!P57</f>
        <v>1</v>
      </c>
      <c r="Q953" s="380">
        <f>'4 set'!Q57</f>
        <v>1</v>
      </c>
    </row>
    <row r="954" spans="3:17" x14ac:dyDescent="0.25">
      <c r="C954" s="380">
        <f t="shared" si="713"/>
        <v>0</v>
      </c>
      <c r="I954" s="409" t="e">
        <f t="shared" ca="1" si="714"/>
        <v>#NAME?</v>
      </c>
      <c r="K954" s="380">
        <f>'4 set'!K58</f>
        <v>0</v>
      </c>
      <c r="L954" s="380" t="str">
        <f>'4 set'!L58</f>
        <v/>
      </c>
      <c r="M954" s="380" t="str">
        <f>'4 set'!M58</f>
        <v/>
      </c>
      <c r="N954" s="380" t="str">
        <f>'4 set'!N58</f>
        <v/>
      </c>
      <c r="O954" s="380" t="str">
        <f>'4 set'!O58</f>
        <v/>
      </c>
      <c r="P954" s="380">
        <f>'4 set'!P58</f>
        <v>1</v>
      </c>
      <c r="Q954" s="380">
        <f>'4 set'!Q58</f>
        <v>1</v>
      </c>
    </row>
    <row r="955" spans="3:17" x14ac:dyDescent="0.25">
      <c r="C955" s="380">
        <f t="shared" si="713"/>
        <v>0</v>
      </c>
      <c r="I955" s="409" t="e">
        <f t="shared" ca="1" si="714"/>
        <v>#NAME?</v>
      </c>
      <c r="K955" s="380">
        <f>'4 set'!K59</f>
        <v>0</v>
      </c>
      <c r="L955" s="380" t="str">
        <f>'4 set'!L59</f>
        <v/>
      </c>
      <c r="M955" s="380" t="str">
        <f>'4 set'!M59</f>
        <v/>
      </c>
      <c r="N955" s="380" t="str">
        <f>'4 set'!N59</f>
        <v/>
      </c>
      <c r="O955" s="380" t="str">
        <f>'4 set'!O59</f>
        <v/>
      </c>
      <c r="P955" s="380">
        <f>'4 set'!P59</f>
        <v>1</v>
      </c>
      <c r="Q955" s="380">
        <f>'4 set'!Q59</f>
        <v>1</v>
      </c>
    </row>
    <row r="956" spans="3:17" x14ac:dyDescent="0.25">
      <c r="C956" s="380">
        <f t="shared" si="713"/>
        <v>0</v>
      </c>
      <c r="I956" s="409" t="e">
        <f t="shared" ca="1" si="714"/>
        <v>#NAME?</v>
      </c>
      <c r="K956" s="380">
        <f>'4 set'!K60</f>
        <v>0</v>
      </c>
      <c r="L956" s="380" t="str">
        <f>'4 set'!L60</f>
        <v/>
      </c>
      <c r="M956" s="380" t="str">
        <f>'4 set'!M60</f>
        <v/>
      </c>
      <c r="N956" s="380" t="str">
        <f>'4 set'!N60</f>
        <v/>
      </c>
      <c r="O956" s="380" t="str">
        <f>'4 set'!O60</f>
        <v/>
      </c>
      <c r="P956" s="380">
        <f>'4 set'!P60</f>
        <v>1</v>
      </c>
      <c r="Q956" s="380">
        <f>'4 set'!Q60</f>
        <v>1</v>
      </c>
    </row>
    <row r="957" spans="3:17" x14ac:dyDescent="0.25">
      <c r="C957" s="380">
        <f t="shared" si="713"/>
        <v>0</v>
      </c>
      <c r="I957" s="409" t="e">
        <f t="shared" ca="1" si="714"/>
        <v>#NAME?</v>
      </c>
      <c r="K957" s="380">
        <f>'4 set'!K61</f>
        <v>0</v>
      </c>
      <c r="L957" s="380" t="str">
        <f>'4 set'!L61</f>
        <v/>
      </c>
      <c r="M957" s="380" t="str">
        <f>'4 set'!M61</f>
        <v/>
      </c>
      <c r="N957" s="380" t="str">
        <f>'4 set'!N61</f>
        <v/>
      </c>
      <c r="O957" s="380" t="str">
        <f>'4 set'!O61</f>
        <v/>
      </c>
      <c r="P957" s="380">
        <f>'4 set'!P61</f>
        <v>1</v>
      </c>
      <c r="Q957" s="380">
        <f>'4 set'!Q61</f>
        <v>1</v>
      </c>
    </row>
    <row r="958" spans="3:17" x14ac:dyDescent="0.25">
      <c r="C958" s="380">
        <f t="shared" si="713"/>
        <v>0</v>
      </c>
      <c r="I958" s="409" t="e">
        <f t="shared" ca="1" si="714"/>
        <v>#NAME?</v>
      </c>
      <c r="K958" s="380">
        <f>'4 set'!K62</f>
        <v>0</v>
      </c>
      <c r="L958" s="380" t="str">
        <f>'4 set'!L62</f>
        <v/>
      </c>
      <c r="M958" s="380" t="str">
        <f>'4 set'!M62</f>
        <v/>
      </c>
      <c r="N958" s="380" t="str">
        <f>'4 set'!N62</f>
        <v/>
      </c>
      <c r="O958" s="380" t="str">
        <f>'4 set'!O62</f>
        <v/>
      </c>
      <c r="P958" s="380">
        <f>'4 set'!P62</f>
        <v>1</v>
      </c>
      <c r="Q958" s="380">
        <f>'4 set'!Q62</f>
        <v>1</v>
      </c>
    </row>
    <row r="959" spans="3:17" x14ac:dyDescent="0.25">
      <c r="C959" s="380">
        <f t="shared" si="713"/>
        <v>0</v>
      </c>
      <c r="I959" s="409" t="e">
        <f t="shared" ca="1" si="714"/>
        <v>#NAME?</v>
      </c>
      <c r="K959" s="380">
        <f>'4 set'!K63</f>
        <v>0</v>
      </c>
      <c r="L959" s="380" t="str">
        <f>'4 set'!L63</f>
        <v/>
      </c>
      <c r="M959" s="380" t="str">
        <f>'4 set'!M63</f>
        <v/>
      </c>
      <c r="N959" s="380" t="str">
        <f>'4 set'!N63</f>
        <v/>
      </c>
      <c r="O959" s="380" t="str">
        <f>'4 set'!O63</f>
        <v/>
      </c>
      <c r="P959" s="380">
        <f>'4 set'!P63</f>
        <v>1</v>
      </c>
      <c r="Q959" s="380">
        <f>'4 set'!Q63</f>
        <v>1</v>
      </c>
    </row>
    <row r="960" spans="3:17" x14ac:dyDescent="0.25">
      <c r="C960" s="380">
        <f t="shared" si="713"/>
        <v>0</v>
      </c>
      <c r="I960" s="409" t="e">
        <f t="shared" ca="1" si="714"/>
        <v>#NAME?</v>
      </c>
      <c r="K960" s="380">
        <f>'4 set'!K64</f>
        <v>0</v>
      </c>
      <c r="L960" s="380" t="str">
        <f>'4 set'!L64</f>
        <v/>
      </c>
      <c r="M960" s="380" t="str">
        <f>'4 set'!M64</f>
        <v/>
      </c>
      <c r="N960" s="380" t="str">
        <f>'4 set'!N64</f>
        <v/>
      </c>
      <c r="O960" s="380" t="str">
        <f>'4 set'!O64</f>
        <v/>
      </c>
      <c r="P960" s="380">
        <f>'4 set'!P64</f>
        <v>1</v>
      </c>
      <c r="Q960" s="380">
        <f>'4 set'!Q64</f>
        <v>1</v>
      </c>
    </row>
    <row r="961" spans="3:17" x14ac:dyDescent="0.25">
      <c r="C961" s="380">
        <f t="shared" si="713"/>
        <v>0</v>
      </c>
      <c r="I961" s="409" t="e">
        <f t="shared" ca="1" si="714"/>
        <v>#NAME?</v>
      </c>
      <c r="K961" s="380">
        <f>'4 set'!K65</f>
        <v>0</v>
      </c>
      <c r="L961" s="380" t="str">
        <f>'4 set'!L65</f>
        <v/>
      </c>
      <c r="M961" s="380" t="str">
        <f>'4 set'!M65</f>
        <v/>
      </c>
      <c r="N961" s="380" t="str">
        <f>'4 set'!N65</f>
        <v/>
      </c>
      <c r="O961" s="380" t="str">
        <f>'4 set'!O65</f>
        <v/>
      </c>
      <c r="P961" s="380">
        <f>'4 set'!P65</f>
        <v>1</v>
      </c>
      <c r="Q961" s="380">
        <f>'4 set'!Q65</f>
        <v>1</v>
      </c>
    </row>
    <row r="962" spans="3:17" x14ac:dyDescent="0.25">
      <c r="C962" s="380">
        <f t="shared" si="713"/>
        <v>0</v>
      </c>
      <c r="I962" s="409" t="e">
        <f t="shared" ca="1" si="714"/>
        <v>#NAME?</v>
      </c>
      <c r="K962" s="380">
        <f>'4 set'!K66</f>
        <v>0</v>
      </c>
      <c r="L962" s="380" t="str">
        <f>'4 set'!L66</f>
        <v/>
      </c>
      <c r="M962" s="380" t="str">
        <f>'4 set'!M66</f>
        <v/>
      </c>
      <c r="N962" s="380" t="str">
        <f>'4 set'!N66</f>
        <v/>
      </c>
      <c r="O962" s="380" t="str">
        <f>'4 set'!O66</f>
        <v/>
      </c>
      <c r="P962" s="380">
        <f>'4 set'!P66</f>
        <v>1</v>
      </c>
      <c r="Q962" s="380">
        <f>'4 set'!Q66</f>
        <v>1</v>
      </c>
    </row>
    <row r="963" spans="3:17" x14ac:dyDescent="0.25">
      <c r="C963" s="380">
        <f t="shared" si="713"/>
        <v>0</v>
      </c>
      <c r="I963" s="409" t="e">
        <f t="shared" ca="1" si="714"/>
        <v>#NAME?</v>
      </c>
      <c r="K963" s="380">
        <f>'4 set'!K67</f>
        <v>0</v>
      </c>
      <c r="L963" s="380" t="str">
        <f>'4 set'!L67</f>
        <v/>
      </c>
      <c r="M963" s="380" t="str">
        <f>'4 set'!M67</f>
        <v/>
      </c>
      <c r="N963" s="380" t="str">
        <f>'4 set'!N67</f>
        <v/>
      </c>
      <c r="O963" s="380" t="str">
        <f>'4 set'!O67</f>
        <v/>
      </c>
      <c r="P963" s="380">
        <f>'4 set'!P67</f>
        <v>1</v>
      </c>
      <c r="Q963" s="380">
        <f>'4 set'!Q67</f>
        <v>1</v>
      </c>
    </row>
    <row r="964" spans="3:17" x14ac:dyDescent="0.25">
      <c r="C964" s="380">
        <f t="shared" si="713"/>
        <v>0</v>
      </c>
      <c r="I964" s="409" t="e">
        <f t="shared" ca="1" si="714"/>
        <v>#NAME?</v>
      </c>
      <c r="K964" s="380">
        <f>'4 set'!K68</f>
        <v>0</v>
      </c>
      <c r="L964" s="380" t="str">
        <f>'4 set'!L68</f>
        <v/>
      </c>
      <c r="M964" s="380" t="str">
        <f>'4 set'!M68</f>
        <v/>
      </c>
      <c r="N964" s="380" t="str">
        <f>'4 set'!N68</f>
        <v/>
      </c>
      <c r="O964" s="380" t="str">
        <f>'4 set'!O68</f>
        <v/>
      </c>
      <c r="P964" s="380">
        <f>'4 set'!P68</f>
        <v>1</v>
      </c>
      <c r="Q964" s="380">
        <f>'4 set'!Q68</f>
        <v>1</v>
      </c>
    </row>
    <row r="965" spans="3:17" x14ac:dyDescent="0.25">
      <c r="C965" s="380">
        <f t="shared" si="713"/>
        <v>0</v>
      </c>
      <c r="I965" s="409" t="e">
        <f t="shared" ca="1" si="714"/>
        <v>#NAME?</v>
      </c>
      <c r="K965" s="380">
        <f>'4 set'!K69</f>
        <v>0</v>
      </c>
      <c r="L965" s="380" t="str">
        <f>'4 set'!L69</f>
        <v/>
      </c>
      <c r="M965" s="380" t="str">
        <f>'4 set'!M69</f>
        <v/>
      </c>
      <c r="N965" s="380" t="str">
        <f>'4 set'!N69</f>
        <v/>
      </c>
      <c r="O965" s="380" t="str">
        <f>'4 set'!O69</f>
        <v/>
      </c>
      <c r="P965" s="380">
        <f>'4 set'!P69</f>
        <v>1</v>
      </c>
      <c r="Q965" s="380">
        <f>'4 set'!Q69</f>
        <v>1</v>
      </c>
    </row>
    <row r="966" spans="3:17" x14ac:dyDescent="0.25">
      <c r="C966" s="380">
        <f t="shared" si="713"/>
        <v>0</v>
      </c>
      <c r="I966" s="409" t="e">
        <f t="shared" ca="1" si="714"/>
        <v>#NAME?</v>
      </c>
      <c r="K966" s="380">
        <f>'4 set'!K70</f>
        <v>0</v>
      </c>
      <c r="L966" s="380" t="str">
        <f>'4 set'!L70</f>
        <v/>
      </c>
      <c r="M966" s="380" t="str">
        <f>'4 set'!M70</f>
        <v/>
      </c>
      <c r="N966" s="380" t="str">
        <f>'4 set'!N70</f>
        <v/>
      </c>
      <c r="O966" s="380" t="str">
        <f>'4 set'!O70</f>
        <v/>
      </c>
      <c r="P966" s="380">
        <f>'4 set'!P70</f>
        <v>1</v>
      </c>
      <c r="Q966" s="380">
        <f>'4 set'!Q70</f>
        <v>1</v>
      </c>
    </row>
    <row r="967" spans="3:17" x14ac:dyDescent="0.25">
      <c r="C967" s="380">
        <f t="shared" si="713"/>
        <v>0</v>
      </c>
      <c r="I967" s="409" t="e">
        <f t="shared" ca="1" si="714"/>
        <v>#NAME?</v>
      </c>
      <c r="K967" s="380">
        <f>'4 set'!K71</f>
        <v>0</v>
      </c>
      <c r="L967" s="380" t="str">
        <f>'4 set'!L71</f>
        <v/>
      </c>
      <c r="M967" s="380" t="str">
        <f>'4 set'!M71</f>
        <v/>
      </c>
      <c r="N967" s="380" t="str">
        <f>'4 set'!N71</f>
        <v/>
      </c>
      <c r="O967" s="380" t="str">
        <f>'4 set'!O71</f>
        <v/>
      </c>
      <c r="P967" s="380">
        <f>'4 set'!P71</f>
        <v>1</v>
      </c>
      <c r="Q967" s="380">
        <f>'4 set'!Q71</f>
        <v>1</v>
      </c>
    </row>
    <row r="968" spans="3:17" x14ac:dyDescent="0.25">
      <c r="C968" s="380">
        <f t="shared" si="713"/>
        <v>0</v>
      </c>
      <c r="I968" s="409" t="e">
        <f t="shared" ca="1" si="714"/>
        <v>#NAME?</v>
      </c>
      <c r="K968" s="380">
        <f>'4 set'!K72</f>
        <v>0</v>
      </c>
      <c r="L968" s="380" t="str">
        <f>'4 set'!L72</f>
        <v/>
      </c>
      <c r="M968" s="380" t="str">
        <f>'4 set'!M72</f>
        <v/>
      </c>
      <c r="N968" s="380" t="str">
        <f>'4 set'!N72</f>
        <v/>
      </c>
      <c r="O968" s="380" t="str">
        <f>'4 set'!O72</f>
        <v/>
      </c>
      <c r="P968" s="380">
        <f>'4 set'!P72</f>
        <v>1</v>
      </c>
      <c r="Q968" s="380">
        <f>'4 set'!Q72</f>
        <v>1</v>
      </c>
    </row>
    <row r="969" spans="3:17" x14ac:dyDescent="0.25">
      <c r="C969" s="380">
        <f t="shared" si="713"/>
        <v>0</v>
      </c>
      <c r="I969" s="409" t="e">
        <f t="shared" ca="1" si="714"/>
        <v>#NAME?</v>
      </c>
      <c r="K969" s="380">
        <f>'4 set'!K73</f>
        <v>0</v>
      </c>
      <c r="L969" s="380" t="str">
        <f>'4 set'!L73</f>
        <v/>
      </c>
      <c r="M969" s="380" t="str">
        <f>'4 set'!M73</f>
        <v/>
      </c>
      <c r="N969" s="380" t="str">
        <f>'4 set'!N73</f>
        <v/>
      </c>
      <c r="O969" s="380" t="str">
        <f>'4 set'!O73</f>
        <v/>
      </c>
      <c r="P969" s="380">
        <f>'4 set'!P73</f>
        <v>1</v>
      </c>
      <c r="Q969" s="380">
        <f>'4 set'!Q73</f>
        <v>1</v>
      </c>
    </row>
    <row r="970" spans="3:17" x14ac:dyDescent="0.25">
      <c r="C970" s="380">
        <f t="shared" si="713"/>
        <v>0</v>
      </c>
      <c r="I970" s="409" t="e">
        <f t="shared" ca="1" si="714"/>
        <v>#NAME?</v>
      </c>
      <c r="K970" s="380">
        <f>'4 set'!K74</f>
        <v>0</v>
      </c>
      <c r="L970" s="380" t="str">
        <f>'4 set'!L74</f>
        <v/>
      </c>
      <c r="M970" s="380" t="str">
        <f>'4 set'!M74</f>
        <v/>
      </c>
      <c r="N970" s="380" t="str">
        <f>'4 set'!N74</f>
        <v/>
      </c>
      <c r="O970" s="380" t="str">
        <f>'4 set'!O74</f>
        <v/>
      </c>
      <c r="P970" s="380">
        <f>'4 set'!P74</f>
        <v>1</v>
      </c>
      <c r="Q970" s="380">
        <f>'4 set'!Q74</f>
        <v>1</v>
      </c>
    </row>
    <row r="971" spans="3:17" x14ac:dyDescent="0.25">
      <c r="C971" s="380">
        <f t="shared" si="713"/>
        <v>0</v>
      </c>
      <c r="I971" s="409" t="e">
        <f t="shared" ca="1" si="714"/>
        <v>#NAME?</v>
      </c>
      <c r="K971" s="380">
        <f>'4 set'!K75</f>
        <v>0</v>
      </c>
      <c r="L971" s="380" t="str">
        <f>'4 set'!L75</f>
        <v/>
      </c>
      <c r="M971" s="380" t="str">
        <f>'4 set'!M75</f>
        <v/>
      </c>
      <c r="N971" s="380" t="str">
        <f>'4 set'!N75</f>
        <v/>
      </c>
      <c r="O971" s="380" t="str">
        <f>'4 set'!O75</f>
        <v/>
      </c>
      <c r="P971" s="380">
        <f>'4 set'!P75</f>
        <v>1</v>
      </c>
      <c r="Q971" s="380">
        <f>'4 set'!Q75</f>
        <v>1</v>
      </c>
    </row>
    <row r="972" spans="3:17" x14ac:dyDescent="0.25">
      <c r="C972" s="380">
        <f t="shared" si="713"/>
        <v>0</v>
      </c>
      <c r="I972" s="409" t="e">
        <f t="shared" ca="1" si="714"/>
        <v>#NAME?</v>
      </c>
      <c r="K972" s="380">
        <f>'4 set'!K76</f>
        <v>0</v>
      </c>
      <c r="L972" s="380" t="str">
        <f>'4 set'!L76</f>
        <v/>
      </c>
      <c r="M972" s="380" t="str">
        <f>'4 set'!M76</f>
        <v/>
      </c>
      <c r="N972" s="380" t="str">
        <f>'4 set'!N76</f>
        <v/>
      </c>
      <c r="O972" s="380" t="str">
        <f>'4 set'!O76</f>
        <v/>
      </c>
      <c r="P972" s="380">
        <f>'4 set'!P76</f>
        <v>1</v>
      </c>
      <c r="Q972" s="380">
        <f>'4 set'!Q76</f>
        <v>1</v>
      </c>
    </row>
    <row r="973" spans="3:17" x14ac:dyDescent="0.25">
      <c r="C973" s="380">
        <f t="shared" si="713"/>
        <v>0</v>
      </c>
      <c r="I973" s="409" t="e">
        <f t="shared" ca="1" si="714"/>
        <v>#NAME?</v>
      </c>
      <c r="K973" s="380">
        <f>'4 set'!K77</f>
        <v>0</v>
      </c>
      <c r="L973" s="380" t="str">
        <f>'4 set'!L77</f>
        <v/>
      </c>
      <c r="M973" s="380" t="str">
        <f>'4 set'!M77</f>
        <v/>
      </c>
      <c r="N973" s="380" t="str">
        <f>'4 set'!N77</f>
        <v/>
      </c>
      <c r="O973" s="380" t="str">
        <f>'4 set'!O77</f>
        <v/>
      </c>
      <c r="P973" s="380">
        <f>'4 set'!P77</f>
        <v>1</v>
      </c>
      <c r="Q973" s="380">
        <f>'4 set'!Q77</f>
        <v>1</v>
      </c>
    </row>
    <row r="974" spans="3:17" x14ac:dyDescent="0.25">
      <c r="C974" s="380">
        <f t="shared" si="713"/>
        <v>0</v>
      </c>
      <c r="I974" s="409" t="e">
        <f t="shared" ca="1" si="714"/>
        <v>#NAME?</v>
      </c>
      <c r="K974" s="380">
        <f>'4 set'!K78</f>
        <v>0</v>
      </c>
      <c r="L974" s="380" t="str">
        <f>'4 set'!L78</f>
        <v/>
      </c>
      <c r="M974" s="380" t="str">
        <f>'4 set'!M78</f>
        <v/>
      </c>
      <c r="N974" s="380" t="str">
        <f>'4 set'!N78</f>
        <v/>
      </c>
      <c r="O974" s="380" t="str">
        <f>'4 set'!O78</f>
        <v/>
      </c>
      <c r="P974" s="380">
        <f>'4 set'!P78</f>
        <v>1</v>
      </c>
      <c r="Q974" s="380">
        <f>'4 set'!Q78</f>
        <v>1</v>
      </c>
    </row>
    <row r="975" spans="3:17" x14ac:dyDescent="0.25">
      <c r="C975" s="380">
        <f t="shared" si="713"/>
        <v>0</v>
      </c>
      <c r="I975" s="409" t="e">
        <f t="shared" ca="1" si="714"/>
        <v>#NAME?</v>
      </c>
      <c r="K975" s="380">
        <f>'4 set'!K79</f>
        <v>0</v>
      </c>
      <c r="L975" s="380" t="str">
        <f>'4 set'!L79</f>
        <v/>
      </c>
      <c r="M975" s="380" t="str">
        <f>'4 set'!M79</f>
        <v/>
      </c>
      <c r="N975" s="380" t="str">
        <f>'4 set'!N79</f>
        <v/>
      </c>
      <c r="O975" s="380" t="str">
        <f>'4 set'!O79</f>
        <v/>
      </c>
      <c r="P975" s="380">
        <f>'4 set'!P79</f>
        <v>1</v>
      </c>
      <c r="Q975" s="380">
        <f>'4 set'!Q79</f>
        <v>1</v>
      </c>
    </row>
    <row r="976" spans="3:17" x14ac:dyDescent="0.25">
      <c r="C976" s="380">
        <f t="shared" si="713"/>
        <v>0</v>
      </c>
      <c r="I976" s="409" t="e">
        <f t="shared" ca="1" si="714"/>
        <v>#NAME?</v>
      </c>
      <c r="K976" s="380">
        <f>'4 set'!K80</f>
        <v>0</v>
      </c>
      <c r="L976" s="380" t="str">
        <f>'4 set'!L80</f>
        <v/>
      </c>
      <c r="M976" s="380" t="str">
        <f>'4 set'!M80</f>
        <v/>
      </c>
      <c r="N976" s="380" t="str">
        <f>'4 set'!N80</f>
        <v/>
      </c>
      <c r="O976" s="380" t="str">
        <f>'4 set'!O80</f>
        <v/>
      </c>
      <c r="P976" s="380">
        <f>'4 set'!P80</f>
        <v>1</v>
      </c>
      <c r="Q976" s="380">
        <f>'4 set'!Q80</f>
        <v>1</v>
      </c>
    </row>
    <row r="977" spans="3:17" x14ac:dyDescent="0.25">
      <c r="C977" s="380">
        <f t="shared" si="713"/>
        <v>0</v>
      </c>
      <c r="I977" s="409" t="e">
        <f t="shared" ca="1" si="714"/>
        <v>#NAME?</v>
      </c>
      <c r="K977" s="380">
        <f>'4 set'!K81</f>
        <v>0</v>
      </c>
      <c r="L977" s="380" t="str">
        <f>'4 set'!L81</f>
        <v/>
      </c>
      <c r="M977" s="380" t="str">
        <f>'4 set'!M81</f>
        <v/>
      </c>
      <c r="N977" s="380" t="str">
        <f>'4 set'!N81</f>
        <v/>
      </c>
      <c r="O977" s="380" t="str">
        <f>'4 set'!O81</f>
        <v/>
      </c>
      <c r="P977" s="380">
        <f>'4 set'!P81</f>
        <v>1</v>
      </c>
      <c r="Q977" s="380">
        <f>'4 set'!Q81</f>
        <v>1</v>
      </c>
    </row>
    <row r="978" spans="3:17" x14ac:dyDescent="0.25">
      <c r="C978" s="380">
        <f t="shared" si="713"/>
        <v>0</v>
      </c>
      <c r="I978" s="409" t="e">
        <f t="shared" ca="1" si="714"/>
        <v>#NAME?</v>
      </c>
      <c r="K978" s="380">
        <f>'4 set'!K82</f>
        <v>0</v>
      </c>
      <c r="L978" s="380" t="str">
        <f>'4 set'!L82</f>
        <v/>
      </c>
      <c r="M978" s="380" t="str">
        <f>'4 set'!M82</f>
        <v/>
      </c>
      <c r="N978" s="380" t="str">
        <f>'4 set'!N82</f>
        <v/>
      </c>
      <c r="O978" s="380" t="str">
        <f>'4 set'!O82</f>
        <v/>
      </c>
      <c r="P978" s="380">
        <f>'4 set'!P82</f>
        <v>1</v>
      </c>
      <c r="Q978" s="380">
        <f>'4 set'!Q82</f>
        <v>1</v>
      </c>
    </row>
    <row r="979" spans="3:17" x14ac:dyDescent="0.25">
      <c r="C979" s="380">
        <f t="shared" si="713"/>
        <v>0</v>
      </c>
      <c r="I979" s="409" t="e">
        <f t="shared" ca="1" si="714"/>
        <v>#NAME?</v>
      </c>
      <c r="K979" s="380">
        <f>'4 set'!K83</f>
        <v>0</v>
      </c>
      <c r="L979" s="380" t="str">
        <f>'4 set'!L83</f>
        <v/>
      </c>
      <c r="M979" s="380" t="str">
        <f>'4 set'!M83</f>
        <v/>
      </c>
      <c r="N979" s="380" t="str">
        <f>'4 set'!N83</f>
        <v/>
      </c>
      <c r="O979" s="380" t="str">
        <f>'4 set'!O83</f>
        <v/>
      </c>
      <c r="P979" s="380">
        <f>'4 set'!P83</f>
        <v>1</v>
      </c>
      <c r="Q979" s="380">
        <f>'4 set'!Q83</f>
        <v>1</v>
      </c>
    </row>
    <row r="980" spans="3:17" x14ac:dyDescent="0.25">
      <c r="C980" s="380">
        <f t="shared" si="713"/>
        <v>0</v>
      </c>
      <c r="I980" s="409" t="e">
        <f t="shared" ca="1" si="714"/>
        <v>#NAME?</v>
      </c>
      <c r="K980" s="380">
        <f>'4 set'!K84</f>
        <v>0</v>
      </c>
      <c r="L980" s="380" t="str">
        <f>'4 set'!L84</f>
        <v/>
      </c>
      <c r="M980" s="380" t="str">
        <f>'4 set'!M84</f>
        <v/>
      </c>
      <c r="N980" s="380" t="str">
        <f>'4 set'!N84</f>
        <v/>
      </c>
      <c r="O980" s="380" t="str">
        <f>'4 set'!O84</f>
        <v/>
      </c>
      <c r="P980" s="380">
        <f>'4 set'!P84</f>
        <v>1</v>
      </c>
      <c r="Q980" s="380">
        <f>'4 set'!Q84</f>
        <v>1</v>
      </c>
    </row>
    <row r="981" spans="3:17" x14ac:dyDescent="0.25">
      <c r="C981" s="380">
        <f t="shared" si="713"/>
        <v>0</v>
      </c>
      <c r="I981" s="409" t="e">
        <f t="shared" ca="1" si="714"/>
        <v>#NAME?</v>
      </c>
      <c r="K981" s="380">
        <f>'4 set'!K85</f>
        <v>0</v>
      </c>
      <c r="L981" s="380" t="str">
        <f>'4 set'!L85</f>
        <v/>
      </c>
      <c r="M981" s="380" t="str">
        <f>'4 set'!M85</f>
        <v/>
      </c>
      <c r="N981" s="380" t="str">
        <f>'4 set'!N85</f>
        <v/>
      </c>
      <c r="O981" s="380" t="str">
        <f>'4 set'!O85</f>
        <v/>
      </c>
      <c r="P981" s="380">
        <f>'4 set'!P85</f>
        <v>1</v>
      </c>
      <c r="Q981" s="380">
        <f>'4 set'!Q85</f>
        <v>1</v>
      </c>
    </row>
    <row r="982" spans="3:17" x14ac:dyDescent="0.25">
      <c r="C982" s="380">
        <f t="shared" si="713"/>
        <v>0</v>
      </c>
      <c r="I982" s="409" t="e">
        <f t="shared" ca="1" si="714"/>
        <v>#NAME?</v>
      </c>
      <c r="K982" s="380">
        <f>'4 set'!K86</f>
        <v>0</v>
      </c>
      <c r="L982" s="380" t="str">
        <f>'4 set'!L86</f>
        <v/>
      </c>
      <c r="M982" s="380" t="str">
        <f>'4 set'!M86</f>
        <v/>
      </c>
      <c r="N982" s="380" t="str">
        <f>'4 set'!N86</f>
        <v/>
      </c>
      <c r="O982" s="380" t="str">
        <f>'4 set'!O86</f>
        <v/>
      </c>
      <c r="P982" s="380">
        <f>'4 set'!P86</f>
        <v>1</v>
      </c>
      <c r="Q982" s="380">
        <f>'4 set'!Q86</f>
        <v>1</v>
      </c>
    </row>
    <row r="983" spans="3:17" x14ac:dyDescent="0.25">
      <c r="C983" s="380">
        <f t="shared" si="713"/>
        <v>0</v>
      </c>
      <c r="I983" s="409" t="e">
        <f t="shared" ca="1" si="714"/>
        <v>#NAME?</v>
      </c>
      <c r="K983" s="380">
        <f>'4 set'!K87</f>
        <v>0</v>
      </c>
      <c r="L983" s="380" t="str">
        <f>'4 set'!L87</f>
        <v/>
      </c>
      <c r="M983" s="380" t="str">
        <f>'4 set'!M87</f>
        <v/>
      </c>
      <c r="N983" s="380" t="str">
        <f>'4 set'!N87</f>
        <v/>
      </c>
      <c r="O983" s="380" t="str">
        <f>'4 set'!O87</f>
        <v/>
      </c>
      <c r="P983" s="380">
        <f>'4 set'!P87</f>
        <v>1</v>
      </c>
      <c r="Q983" s="380">
        <f>'4 set'!Q87</f>
        <v>1</v>
      </c>
    </row>
    <row r="984" spans="3:17" x14ac:dyDescent="0.25">
      <c r="C984" s="380">
        <f t="shared" si="713"/>
        <v>0</v>
      </c>
      <c r="I984" s="409" t="e">
        <f t="shared" ca="1" si="714"/>
        <v>#NAME?</v>
      </c>
      <c r="K984" s="380">
        <f>'4 set'!K88</f>
        <v>0</v>
      </c>
      <c r="L984" s="380" t="str">
        <f>'4 set'!L88</f>
        <v/>
      </c>
      <c r="M984" s="380" t="str">
        <f>'4 set'!M88</f>
        <v/>
      </c>
      <c r="N984" s="380" t="str">
        <f>'4 set'!N88</f>
        <v/>
      </c>
      <c r="O984" s="380" t="str">
        <f>'4 set'!O88</f>
        <v/>
      </c>
      <c r="P984" s="380">
        <f>'4 set'!P88</f>
        <v>1</v>
      </c>
      <c r="Q984" s="380">
        <f>'4 set'!Q88</f>
        <v>1</v>
      </c>
    </row>
    <row r="985" spans="3:17" x14ac:dyDescent="0.25">
      <c r="C985" s="380">
        <f t="shared" si="713"/>
        <v>0</v>
      </c>
      <c r="I985" s="409" t="e">
        <f t="shared" ca="1" si="714"/>
        <v>#NAME?</v>
      </c>
      <c r="K985" s="380">
        <f>'4 set'!K89</f>
        <v>0</v>
      </c>
      <c r="L985" s="380" t="str">
        <f>'4 set'!L89</f>
        <v/>
      </c>
      <c r="M985" s="380" t="str">
        <f>'4 set'!M89</f>
        <v/>
      </c>
      <c r="N985" s="380" t="str">
        <f>'4 set'!N89</f>
        <v/>
      </c>
      <c r="O985" s="380" t="str">
        <f>'4 set'!O89</f>
        <v/>
      </c>
      <c r="P985" s="380">
        <f>'4 set'!P89</f>
        <v>1</v>
      </c>
      <c r="Q985" s="380">
        <f>'4 set'!Q89</f>
        <v>1</v>
      </c>
    </row>
    <row r="986" spans="3:17" x14ac:dyDescent="0.25">
      <c r="C986" s="380">
        <f t="shared" si="713"/>
        <v>0</v>
      </c>
      <c r="I986" s="409" t="e">
        <f t="shared" ca="1" si="714"/>
        <v>#NAME?</v>
      </c>
      <c r="K986" s="380">
        <f>'4 set'!K90</f>
        <v>0</v>
      </c>
      <c r="L986" s="380" t="str">
        <f>'4 set'!L90</f>
        <v/>
      </c>
      <c r="M986" s="380" t="str">
        <f>'4 set'!M90</f>
        <v/>
      </c>
      <c r="N986" s="380" t="str">
        <f>'4 set'!N90</f>
        <v/>
      </c>
      <c r="O986" s="380" t="str">
        <f>'4 set'!O90</f>
        <v/>
      </c>
      <c r="P986" s="380">
        <f>'4 set'!P90</f>
        <v>1</v>
      </c>
      <c r="Q986" s="380">
        <f>'4 set'!Q90</f>
        <v>1</v>
      </c>
    </row>
    <row r="987" spans="3:17" x14ac:dyDescent="0.25">
      <c r="C987" s="380">
        <f t="shared" si="713"/>
        <v>0</v>
      </c>
      <c r="I987" s="409" t="e">
        <f t="shared" ca="1" si="714"/>
        <v>#NAME?</v>
      </c>
      <c r="K987" s="380">
        <f>'4 set'!K91</f>
        <v>0</v>
      </c>
      <c r="L987" s="380" t="str">
        <f>'4 set'!L91</f>
        <v/>
      </c>
      <c r="M987" s="380" t="str">
        <f>'4 set'!M91</f>
        <v/>
      </c>
      <c r="N987" s="380" t="str">
        <f>'4 set'!N91</f>
        <v/>
      </c>
      <c r="O987" s="380" t="str">
        <f>'4 set'!O91</f>
        <v/>
      </c>
      <c r="P987" s="380">
        <f>'4 set'!P91</f>
        <v>1</v>
      </c>
      <c r="Q987" s="380">
        <f>'4 set'!Q91</f>
        <v>1</v>
      </c>
    </row>
    <row r="988" spans="3:17" x14ac:dyDescent="0.25">
      <c r="C988" s="380">
        <f t="shared" si="713"/>
        <v>0</v>
      </c>
      <c r="I988" s="409" t="e">
        <f t="shared" ca="1" si="714"/>
        <v>#NAME?</v>
      </c>
      <c r="K988" s="380">
        <f>'4 set'!K92</f>
        <v>0</v>
      </c>
      <c r="L988" s="380" t="str">
        <f>'4 set'!L92</f>
        <v/>
      </c>
      <c r="M988" s="380" t="str">
        <f>'4 set'!M92</f>
        <v/>
      </c>
      <c r="N988" s="380" t="str">
        <f>'4 set'!N92</f>
        <v/>
      </c>
      <c r="O988" s="380" t="str">
        <f>'4 set'!O92</f>
        <v/>
      </c>
      <c r="P988" s="380">
        <f>'4 set'!P92</f>
        <v>1</v>
      </c>
      <c r="Q988" s="380">
        <f>'4 set'!Q92</f>
        <v>1</v>
      </c>
    </row>
    <row r="989" spans="3:17" x14ac:dyDescent="0.25">
      <c r="C989" s="380">
        <f t="shared" si="713"/>
        <v>0</v>
      </c>
      <c r="I989" s="409" t="e">
        <f t="shared" ca="1" si="714"/>
        <v>#NAME?</v>
      </c>
      <c r="K989" s="380">
        <f>'4 set'!K93</f>
        <v>0</v>
      </c>
      <c r="L989" s="380" t="str">
        <f>'4 set'!L93</f>
        <v/>
      </c>
      <c r="M989" s="380" t="str">
        <f>'4 set'!M93</f>
        <v/>
      </c>
      <c r="N989" s="380" t="str">
        <f>'4 set'!N93</f>
        <v/>
      </c>
      <c r="O989" s="380" t="str">
        <f>'4 set'!O93</f>
        <v/>
      </c>
      <c r="P989" s="380">
        <f>'4 set'!P93</f>
        <v>1</v>
      </c>
      <c r="Q989" s="380">
        <f>'4 set'!Q93</f>
        <v>1</v>
      </c>
    </row>
    <row r="990" spans="3:17" x14ac:dyDescent="0.25">
      <c r="C990" s="380">
        <f t="shared" si="713"/>
        <v>0</v>
      </c>
      <c r="I990" s="409" t="e">
        <f t="shared" ca="1" si="714"/>
        <v>#NAME?</v>
      </c>
      <c r="K990" s="380">
        <f>'4 set'!K94</f>
        <v>0</v>
      </c>
      <c r="L990" s="380" t="str">
        <f>'4 set'!L94</f>
        <v/>
      </c>
      <c r="M990" s="380" t="str">
        <f>'4 set'!M94</f>
        <v/>
      </c>
      <c r="N990" s="380" t="str">
        <f>'4 set'!N94</f>
        <v/>
      </c>
      <c r="O990" s="380" t="str">
        <f>'4 set'!O94</f>
        <v/>
      </c>
      <c r="P990" s="380">
        <f>'4 set'!P94</f>
        <v>1</v>
      </c>
      <c r="Q990" s="380">
        <f>'4 set'!Q94</f>
        <v>1</v>
      </c>
    </row>
    <row r="991" spans="3:17" x14ac:dyDescent="0.25">
      <c r="C991" s="380">
        <f t="shared" si="713"/>
        <v>0</v>
      </c>
      <c r="I991" s="409" t="e">
        <f t="shared" ca="1" si="714"/>
        <v>#NAME?</v>
      </c>
      <c r="K991" s="380">
        <f>'4 set'!K95</f>
        <v>0</v>
      </c>
      <c r="L991" s="380" t="str">
        <f>'4 set'!L95</f>
        <v/>
      </c>
      <c r="M991" s="380" t="str">
        <f>'4 set'!M95</f>
        <v/>
      </c>
      <c r="N991" s="380" t="str">
        <f>'4 set'!N95</f>
        <v/>
      </c>
      <c r="O991" s="380" t="str">
        <f>'4 set'!O95</f>
        <v/>
      </c>
      <c r="P991" s="380">
        <f>'4 set'!P95</f>
        <v>1</v>
      </c>
      <c r="Q991" s="380">
        <f>'4 set'!Q95</f>
        <v>1</v>
      </c>
    </row>
    <row r="992" spans="3:17" x14ac:dyDescent="0.25">
      <c r="C992" s="380">
        <f t="shared" si="713"/>
        <v>0</v>
      </c>
      <c r="I992" s="409" t="e">
        <f t="shared" ca="1" si="714"/>
        <v>#NAME?</v>
      </c>
      <c r="K992" s="380">
        <f>'4 set'!K96</f>
        <v>0</v>
      </c>
      <c r="L992" s="380" t="str">
        <f>'4 set'!L96</f>
        <v/>
      </c>
      <c r="M992" s="380" t="str">
        <f>'4 set'!M96</f>
        <v/>
      </c>
      <c r="N992" s="380" t="str">
        <f>'4 set'!N96</f>
        <v/>
      </c>
      <c r="O992" s="380" t="str">
        <f>'4 set'!O96</f>
        <v/>
      </c>
      <c r="P992" s="380">
        <f>'4 set'!P96</f>
        <v>1</v>
      </c>
      <c r="Q992" s="380">
        <f>'4 set'!Q96</f>
        <v>1</v>
      </c>
    </row>
    <row r="993" spans="3:17" x14ac:dyDescent="0.25">
      <c r="C993" s="380">
        <f t="shared" si="713"/>
        <v>0</v>
      </c>
      <c r="I993" s="409" t="e">
        <f t="shared" ca="1" si="714"/>
        <v>#NAME?</v>
      </c>
      <c r="K993" s="380">
        <f>'4 set'!K97</f>
        <v>0</v>
      </c>
      <c r="L993" s="380" t="str">
        <f>'4 set'!L97</f>
        <v/>
      </c>
      <c r="M993" s="380" t="str">
        <f>'4 set'!M97</f>
        <v/>
      </c>
      <c r="N993" s="380" t="str">
        <f>'4 set'!N97</f>
        <v/>
      </c>
      <c r="O993" s="380" t="str">
        <f>'4 set'!O97</f>
        <v/>
      </c>
      <c r="P993" s="380">
        <f>'4 set'!P97</f>
        <v>1</v>
      </c>
      <c r="Q993" s="380">
        <f>'4 set'!Q97</f>
        <v>1</v>
      </c>
    </row>
    <row r="994" spans="3:17" x14ac:dyDescent="0.25">
      <c r="C994" s="380">
        <f t="shared" si="713"/>
        <v>0</v>
      </c>
      <c r="I994" s="409" t="e">
        <f t="shared" ca="1" si="714"/>
        <v>#NAME?</v>
      </c>
      <c r="K994" s="380">
        <f>'4 set'!K98</f>
        <v>0</v>
      </c>
      <c r="L994" s="380" t="str">
        <f>'4 set'!L98</f>
        <v/>
      </c>
      <c r="M994" s="380" t="str">
        <f>'4 set'!M98</f>
        <v/>
      </c>
      <c r="N994" s="380" t="str">
        <f>'4 set'!N98</f>
        <v/>
      </c>
      <c r="O994" s="380" t="str">
        <f>'4 set'!O98</f>
        <v/>
      </c>
      <c r="P994" s="380">
        <f>'4 set'!P98</f>
        <v>1</v>
      </c>
      <c r="Q994" s="380">
        <f>'4 set'!Q98</f>
        <v>1</v>
      </c>
    </row>
    <row r="995" spans="3:17" x14ac:dyDescent="0.25">
      <c r="C995" s="380">
        <f t="shared" si="713"/>
        <v>0</v>
      </c>
      <c r="I995" s="409" t="e">
        <f t="shared" ca="1" si="714"/>
        <v>#NAME?</v>
      </c>
      <c r="K995" s="380">
        <f>'4 set'!K99</f>
        <v>0</v>
      </c>
      <c r="L995" s="380" t="str">
        <f>'4 set'!L99</f>
        <v/>
      </c>
      <c r="M995" s="380" t="str">
        <f>'4 set'!M99</f>
        <v/>
      </c>
      <c r="N995" s="380" t="str">
        <f>'4 set'!N99</f>
        <v/>
      </c>
      <c r="O995" s="380" t="str">
        <f>'4 set'!O99</f>
        <v/>
      </c>
      <c r="P995" s="380">
        <f>'4 set'!P99</f>
        <v>1</v>
      </c>
      <c r="Q995" s="380">
        <f>'4 set'!Q99</f>
        <v>1</v>
      </c>
    </row>
    <row r="996" spans="3:17" x14ac:dyDescent="0.25">
      <c r="C996" s="380">
        <f t="shared" si="713"/>
        <v>0</v>
      </c>
      <c r="I996" s="409" t="e">
        <f t="shared" ca="1" si="714"/>
        <v>#NAME?</v>
      </c>
      <c r="K996" s="380">
        <f>'4 set'!K100</f>
        <v>0</v>
      </c>
      <c r="L996" s="380" t="str">
        <f>'4 set'!L100</f>
        <v/>
      </c>
      <c r="M996" s="380" t="str">
        <f>'4 set'!M100</f>
        <v/>
      </c>
      <c r="N996" s="380" t="str">
        <f>'4 set'!N100</f>
        <v/>
      </c>
      <c r="O996" s="380" t="str">
        <f>'4 set'!O100</f>
        <v/>
      </c>
      <c r="P996" s="380">
        <f>'4 set'!P100</f>
        <v>1</v>
      </c>
      <c r="Q996" s="380">
        <f>'4 set'!Q100</f>
        <v>1</v>
      </c>
    </row>
    <row r="997" spans="3:17" x14ac:dyDescent="0.25">
      <c r="C997" s="380">
        <f t="shared" si="713"/>
        <v>0</v>
      </c>
      <c r="I997" s="409" t="e">
        <f t="shared" ca="1" si="714"/>
        <v>#NAME?</v>
      </c>
      <c r="K997" s="380">
        <f>'4 set'!K101</f>
        <v>0</v>
      </c>
      <c r="L997" s="380" t="str">
        <f>'4 set'!L101</f>
        <v/>
      </c>
      <c r="M997" s="380" t="str">
        <f>'4 set'!M101</f>
        <v/>
      </c>
      <c r="N997" s="380" t="str">
        <f>'4 set'!N101</f>
        <v/>
      </c>
      <c r="O997" s="380" t="str">
        <f>'4 set'!O101</f>
        <v/>
      </c>
      <c r="P997" s="380">
        <f>'4 set'!P101</f>
        <v>1</v>
      </c>
      <c r="Q997" s="380">
        <f>'4 set'!Q101</f>
        <v>1</v>
      </c>
    </row>
    <row r="998" spans="3:17" x14ac:dyDescent="0.25">
      <c r="C998" s="380">
        <f t="shared" si="713"/>
        <v>0</v>
      </c>
      <c r="I998" s="409" t="e">
        <f t="shared" ca="1" si="714"/>
        <v>#NAME?</v>
      </c>
      <c r="K998" s="380">
        <f>'4 set'!K102</f>
        <v>0</v>
      </c>
      <c r="L998" s="380" t="str">
        <f>'4 set'!L102</f>
        <v/>
      </c>
      <c r="M998" s="380" t="str">
        <f>'4 set'!M102</f>
        <v/>
      </c>
      <c r="N998" s="380" t="str">
        <f>'4 set'!N102</f>
        <v/>
      </c>
      <c r="O998" s="380" t="str">
        <f>'4 set'!O102</f>
        <v/>
      </c>
      <c r="P998" s="380">
        <f>'4 set'!P102</f>
        <v>1</v>
      </c>
      <c r="Q998" s="380">
        <f>'4 set'!Q102</f>
        <v>1</v>
      </c>
    </row>
    <row r="999" spans="3:17" x14ac:dyDescent="0.25">
      <c r="C999" s="380">
        <f t="shared" si="713"/>
        <v>0</v>
      </c>
      <c r="I999" s="409" t="e">
        <f t="shared" ca="1" si="714"/>
        <v>#NAME?</v>
      </c>
      <c r="K999" s="380">
        <f>'4 set'!K103</f>
        <v>0</v>
      </c>
      <c r="L999" s="380" t="str">
        <f>'4 set'!L103</f>
        <v/>
      </c>
      <c r="M999" s="380" t="str">
        <f>'4 set'!M103</f>
        <v/>
      </c>
      <c r="N999" s="380" t="str">
        <f>'4 set'!N103</f>
        <v/>
      </c>
      <c r="O999" s="380" t="str">
        <f>'4 set'!O103</f>
        <v/>
      </c>
      <c r="P999" s="380">
        <f>'4 set'!P103</f>
        <v>1</v>
      </c>
      <c r="Q999" s="380">
        <f>'4 set'!Q103</f>
        <v>1</v>
      </c>
    </row>
    <row r="1000" spans="3:17" x14ac:dyDescent="0.25">
      <c r="C1000" s="380">
        <f t="shared" si="713"/>
        <v>0</v>
      </c>
      <c r="I1000" s="409" t="e">
        <f t="shared" ca="1" si="714"/>
        <v>#NAME?</v>
      </c>
      <c r="K1000" s="380">
        <f>'4 set'!K104</f>
        <v>0</v>
      </c>
      <c r="L1000" s="380" t="str">
        <f>'4 set'!L104</f>
        <v/>
      </c>
      <c r="M1000" s="380" t="str">
        <f>'4 set'!M104</f>
        <v/>
      </c>
      <c r="N1000" s="380" t="str">
        <f>'4 set'!N104</f>
        <v/>
      </c>
      <c r="O1000" s="380" t="str">
        <f>'4 set'!O104</f>
        <v/>
      </c>
      <c r="P1000" s="380">
        <f>'4 set'!P104</f>
        <v>1</v>
      </c>
      <c r="Q1000" s="380">
        <f>'4 set'!Q104</f>
        <v>1</v>
      </c>
    </row>
    <row r="1001" spans="3:17" x14ac:dyDescent="0.25">
      <c r="C1001" s="380">
        <f t="shared" si="713"/>
        <v>0</v>
      </c>
      <c r="I1001" s="409" t="e">
        <f t="shared" ca="1" si="714"/>
        <v>#NAME?</v>
      </c>
      <c r="K1001" s="380">
        <f>'4 set'!K105</f>
        <v>0</v>
      </c>
      <c r="L1001" s="380" t="str">
        <f>'4 set'!L105</f>
        <v/>
      </c>
      <c r="M1001" s="380" t="str">
        <f>'4 set'!M105</f>
        <v/>
      </c>
      <c r="N1001" s="380" t="str">
        <f>'4 set'!N105</f>
        <v/>
      </c>
      <c r="O1001" s="380" t="str">
        <f>'4 set'!O105</f>
        <v/>
      </c>
      <c r="P1001" s="380">
        <f>'4 set'!P105</f>
        <v>1</v>
      </c>
      <c r="Q1001" s="380">
        <f>'4 set'!Q105</f>
        <v>1</v>
      </c>
    </row>
    <row r="1002" spans="3:17" x14ac:dyDescent="0.25">
      <c r="C1002" s="380">
        <f t="shared" si="713"/>
        <v>0</v>
      </c>
      <c r="I1002" s="409" t="e">
        <f t="shared" ca="1" si="714"/>
        <v>#NAME?</v>
      </c>
      <c r="K1002" s="380">
        <f>'4 set'!K106</f>
        <v>0</v>
      </c>
      <c r="L1002" s="380" t="str">
        <f>'4 set'!L106</f>
        <v/>
      </c>
      <c r="M1002" s="380" t="str">
        <f>'4 set'!M106</f>
        <v/>
      </c>
      <c r="N1002" s="380" t="str">
        <f>'4 set'!N106</f>
        <v/>
      </c>
      <c r="O1002" s="380" t="str">
        <f>'4 set'!O106</f>
        <v/>
      </c>
      <c r="P1002" s="380">
        <f>'4 set'!P106</f>
        <v>1</v>
      </c>
      <c r="Q1002" s="380">
        <f>'4 set'!Q106</f>
        <v>1</v>
      </c>
    </row>
    <row r="1003" spans="3:17" x14ac:dyDescent="0.25">
      <c r="C1003" s="380">
        <f t="shared" si="713"/>
        <v>0</v>
      </c>
      <c r="I1003" s="409" t="e">
        <f t="shared" ca="1" si="714"/>
        <v>#NAME?</v>
      </c>
      <c r="K1003" s="380">
        <f>'4 set'!K107</f>
        <v>0</v>
      </c>
      <c r="L1003" s="380" t="str">
        <f>'4 set'!L107</f>
        <v/>
      </c>
      <c r="M1003" s="380" t="str">
        <f>'4 set'!M107</f>
        <v/>
      </c>
      <c r="N1003" s="380" t="str">
        <f>'4 set'!N107</f>
        <v/>
      </c>
      <c r="O1003" s="380" t="str">
        <f>'4 set'!O107</f>
        <v/>
      </c>
      <c r="P1003" s="380">
        <f>'4 set'!P107</f>
        <v>1</v>
      </c>
      <c r="Q1003" s="380">
        <f>'4 set'!Q107</f>
        <v>1</v>
      </c>
    </row>
    <row r="1004" spans="3:17" x14ac:dyDescent="0.25">
      <c r="C1004" s="380">
        <f t="shared" si="713"/>
        <v>0</v>
      </c>
      <c r="I1004" s="409" t="e">
        <f t="shared" ca="1" si="714"/>
        <v>#NAME?</v>
      </c>
      <c r="K1004" s="380">
        <f>'4 set'!K108</f>
        <v>0</v>
      </c>
      <c r="L1004" s="380" t="str">
        <f>'4 set'!L108</f>
        <v/>
      </c>
      <c r="M1004" s="380" t="str">
        <f>'4 set'!M108</f>
        <v/>
      </c>
      <c r="N1004" s="380" t="str">
        <f>'4 set'!N108</f>
        <v/>
      </c>
      <c r="O1004" s="380" t="str">
        <f>'4 set'!O108</f>
        <v/>
      </c>
      <c r="P1004" s="380">
        <f>'4 set'!P108</f>
        <v>1</v>
      </c>
      <c r="Q1004" s="380">
        <f>'4 set'!Q108</f>
        <v>1</v>
      </c>
    </row>
    <row r="1005" spans="3:17" x14ac:dyDescent="0.25">
      <c r="C1005" s="380">
        <f t="shared" ref="C1005:C1068" si="715">IFERROR(_xlfn.NUMBERVALUE(L2205),L2205)</f>
        <v>0</v>
      </c>
      <c r="I1005" s="409" t="e">
        <f t="shared" ref="I1005:I1068" ca="1" si="716">IF(OR($A$4=C2205,$A$5=C2205,$A$6=C2205,$A$7=C2205,$A$8=C2205,$A$9=C2205,$A$10=C2205,$A$11=C2205,$A$12=C2205,$A$13=C2205,$A$14=C2205,$A$15=C2205,$A$16=C2205,$A$17=C2205,$A$18=C2205),1,2)</f>
        <v>#NAME?</v>
      </c>
      <c r="K1005" s="380">
        <f>'4 set'!K109</f>
        <v>0</v>
      </c>
      <c r="L1005" s="380" t="str">
        <f>'4 set'!L109</f>
        <v/>
      </c>
      <c r="M1005" s="380" t="str">
        <f>'4 set'!M109</f>
        <v/>
      </c>
      <c r="N1005" s="380" t="str">
        <f>'4 set'!N109</f>
        <v/>
      </c>
      <c r="O1005" s="380" t="str">
        <f>'4 set'!O109</f>
        <v/>
      </c>
      <c r="P1005" s="380">
        <f>'4 set'!P109</f>
        <v>1</v>
      </c>
      <c r="Q1005" s="380">
        <f>'4 set'!Q109</f>
        <v>1</v>
      </c>
    </row>
    <row r="1006" spans="3:17" x14ac:dyDescent="0.25">
      <c r="C1006" s="380">
        <f t="shared" si="715"/>
        <v>0</v>
      </c>
      <c r="I1006" s="409" t="e">
        <f t="shared" ca="1" si="716"/>
        <v>#NAME?</v>
      </c>
      <c r="K1006" s="380">
        <f>'4 set'!K110</f>
        <v>0</v>
      </c>
      <c r="L1006" s="380" t="str">
        <f>'4 set'!L110</f>
        <v/>
      </c>
      <c r="M1006" s="380" t="str">
        <f>'4 set'!M110</f>
        <v/>
      </c>
      <c r="N1006" s="380" t="str">
        <f>'4 set'!N110</f>
        <v/>
      </c>
      <c r="O1006" s="380" t="str">
        <f>'4 set'!O110</f>
        <v/>
      </c>
      <c r="P1006" s="380">
        <f>'4 set'!P110</f>
        <v>1</v>
      </c>
      <c r="Q1006" s="380">
        <f>'4 set'!Q110</f>
        <v>1</v>
      </c>
    </row>
    <row r="1007" spans="3:17" x14ac:dyDescent="0.25">
      <c r="C1007" s="380">
        <f t="shared" si="715"/>
        <v>0</v>
      </c>
      <c r="I1007" s="409" t="e">
        <f t="shared" ca="1" si="716"/>
        <v>#NAME?</v>
      </c>
      <c r="K1007" s="380">
        <f>'4 set'!K111</f>
        <v>0</v>
      </c>
      <c r="L1007" s="380" t="str">
        <f>'4 set'!L111</f>
        <v/>
      </c>
      <c r="M1007" s="380" t="str">
        <f>'4 set'!M111</f>
        <v/>
      </c>
      <c r="N1007" s="380" t="str">
        <f>'4 set'!N111</f>
        <v/>
      </c>
      <c r="O1007" s="380" t="str">
        <f>'4 set'!O111</f>
        <v/>
      </c>
      <c r="P1007" s="380">
        <f>'4 set'!P111</f>
        <v>1</v>
      </c>
      <c r="Q1007" s="380">
        <f>'4 set'!Q111</f>
        <v>1</v>
      </c>
    </row>
    <row r="1008" spans="3:17" x14ac:dyDescent="0.25">
      <c r="C1008" s="380">
        <f t="shared" si="715"/>
        <v>0</v>
      </c>
      <c r="I1008" s="409" t="e">
        <f t="shared" ca="1" si="716"/>
        <v>#NAME?</v>
      </c>
      <c r="K1008" s="380">
        <f>'4 set'!K112</f>
        <v>0</v>
      </c>
      <c r="L1008" s="380" t="str">
        <f>'4 set'!L112</f>
        <v/>
      </c>
      <c r="M1008" s="380" t="str">
        <f>'4 set'!M112</f>
        <v/>
      </c>
      <c r="N1008" s="380" t="str">
        <f>'4 set'!N112</f>
        <v/>
      </c>
      <c r="O1008" s="380" t="str">
        <f>'4 set'!O112</f>
        <v/>
      </c>
      <c r="P1008" s="380">
        <f>'4 set'!P112</f>
        <v>1</v>
      </c>
      <c r="Q1008" s="380">
        <f>'4 set'!Q112</f>
        <v>1</v>
      </c>
    </row>
    <row r="1009" spans="3:17" x14ac:dyDescent="0.25">
      <c r="C1009" s="380">
        <f t="shared" si="715"/>
        <v>0</v>
      </c>
      <c r="I1009" s="409" t="e">
        <f t="shared" ca="1" si="716"/>
        <v>#NAME?</v>
      </c>
      <c r="K1009" s="380">
        <f>'4 set'!K113</f>
        <v>0</v>
      </c>
      <c r="L1009" s="380" t="str">
        <f>'4 set'!L113</f>
        <v/>
      </c>
      <c r="M1009" s="380" t="str">
        <f>'4 set'!M113</f>
        <v/>
      </c>
      <c r="N1009" s="380" t="str">
        <f>'4 set'!N113</f>
        <v/>
      </c>
      <c r="O1009" s="380" t="str">
        <f>'4 set'!O113</f>
        <v/>
      </c>
      <c r="P1009" s="380">
        <f>'4 set'!P113</f>
        <v>1</v>
      </c>
      <c r="Q1009" s="380">
        <f>'4 set'!Q113</f>
        <v>1</v>
      </c>
    </row>
    <row r="1010" spans="3:17" x14ac:dyDescent="0.25">
      <c r="C1010" s="380">
        <f t="shared" si="715"/>
        <v>0</v>
      </c>
      <c r="I1010" s="409" t="e">
        <f t="shared" ca="1" si="716"/>
        <v>#NAME?</v>
      </c>
      <c r="K1010" s="380">
        <f>'4 set'!K114</f>
        <v>0</v>
      </c>
      <c r="L1010" s="380" t="str">
        <f>'4 set'!L114</f>
        <v/>
      </c>
      <c r="M1010" s="380" t="str">
        <f>'4 set'!M114</f>
        <v/>
      </c>
      <c r="N1010" s="380" t="str">
        <f>'4 set'!N114</f>
        <v/>
      </c>
      <c r="O1010" s="380" t="str">
        <f>'4 set'!O114</f>
        <v/>
      </c>
      <c r="P1010" s="380">
        <f>'4 set'!P114</f>
        <v>1</v>
      </c>
      <c r="Q1010" s="380">
        <f>'4 set'!Q114</f>
        <v>1</v>
      </c>
    </row>
    <row r="1011" spans="3:17" x14ac:dyDescent="0.25">
      <c r="C1011" s="380">
        <f t="shared" si="715"/>
        <v>0</v>
      </c>
      <c r="I1011" s="409" t="e">
        <f t="shared" ca="1" si="716"/>
        <v>#NAME?</v>
      </c>
      <c r="K1011" s="380">
        <f>'4 set'!K115</f>
        <v>0</v>
      </c>
      <c r="L1011" s="380" t="str">
        <f>'4 set'!L115</f>
        <v/>
      </c>
      <c r="M1011" s="380" t="str">
        <f>'4 set'!M115</f>
        <v/>
      </c>
      <c r="N1011" s="380" t="str">
        <f>'4 set'!N115</f>
        <v/>
      </c>
      <c r="O1011" s="380" t="str">
        <f>'4 set'!O115</f>
        <v/>
      </c>
      <c r="P1011" s="380">
        <f>'4 set'!P115</f>
        <v>1</v>
      </c>
      <c r="Q1011" s="380">
        <f>'4 set'!Q115</f>
        <v>1</v>
      </c>
    </row>
    <row r="1012" spans="3:17" x14ac:dyDescent="0.25">
      <c r="C1012" s="380">
        <f t="shared" si="715"/>
        <v>0</v>
      </c>
      <c r="I1012" s="409" t="e">
        <f t="shared" ca="1" si="716"/>
        <v>#NAME?</v>
      </c>
      <c r="K1012" s="380">
        <f>'4 set'!K116</f>
        <v>0</v>
      </c>
      <c r="L1012" s="380" t="str">
        <f>'4 set'!L116</f>
        <v/>
      </c>
      <c r="M1012" s="380" t="str">
        <f>'4 set'!M116</f>
        <v/>
      </c>
      <c r="N1012" s="380" t="str">
        <f>'4 set'!N116</f>
        <v/>
      </c>
      <c r="O1012" s="380" t="str">
        <f>'4 set'!O116</f>
        <v/>
      </c>
      <c r="P1012" s="380">
        <f>'4 set'!P116</f>
        <v>1</v>
      </c>
      <c r="Q1012" s="380">
        <f>'4 set'!Q116</f>
        <v>1</v>
      </c>
    </row>
    <row r="1013" spans="3:17" x14ac:dyDescent="0.25">
      <c r="C1013" s="380">
        <f t="shared" si="715"/>
        <v>0</v>
      </c>
      <c r="I1013" s="409" t="e">
        <f t="shared" ca="1" si="716"/>
        <v>#NAME?</v>
      </c>
      <c r="K1013" s="380">
        <f>'4 set'!K117</f>
        <v>0</v>
      </c>
      <c r="L1013" s="380" t="str">
        <f>'4 set'!L117</f>
        <v/>
      </c>
      <c r="M1013" s="380" t="str">
        <f>'4 set'!M117</f>
        <v/>
      </c>
      <c r="N1013" s="380" t="str">
        <f>'4 set'!N117</f>
        <v/>
      </c>
      <c r="O1013" s="380" t="str">
        <f>'4 set'!O117</f>
        <v/>
      </c>
      <c r="P1013" s="380">
        <f>'4 set'!P117</f>
        <v>1</v>
      </c>
      <c r="Q1013" s="380">
        <f>'4 set'!Q117</f>
        <v>1</v>
      </c>
    </row>
    <row r="1014" spans="3:17" x14ac:dyDescent="0.25">
      <c r="C1014" s="380">
        <f t="shared" si="715"/>
        <v>0</v>
      </c>
      <c r="I1014" s="409" t="e">
        <f t="shared" ca="1" si="716"/>
        <v>#NAME?</v>
      </c>
      <c r="K1014" s="380">
        <f>'4 set'!K118</f>
        <v>0</v>
      </c>
      <c r="L1014" s="380" t="str">
        <f>'4 set'!L118</f>
        <v/>
      </c>
      <c r="M1014" s="380" t="str">
        <f>'4 set'!M118</f>
        <v/>
      </c>
      <c r="N1014" s="380" t="str">
        <f>'4 set'!N118</f>
        <v/>
      </c>
      <c r="O1014" s="380" t="str">
        <f>'4 set'!O118</f>
        <v/>
      </c>
      <c r="P1014" s="380">
        <f>'4 set'!P118</f>
        <v>1</v>
      </c>
      <c r="Q1014" s="380">
        <f>'4 set'!Q118</f>
        <v>1</v>
      </c>
    </row>
    <row r="1015" spans="3:17" x14ac:dyDescent="0.25">
      <c r="C1015" s="380">
        <f t="shared" si="715"/>
        <v>0</v>
      </c>
      <c r="I1015" s="409" t="e">
        <f t="shared" ca="1" si="716"/>
        <v>#NAME?</v>
      </c>
      <c r="K1015" s="380">
        <f>'4 set'!K119</f>
        <v>0</v>
      </c>
      <c r="L1015" s="380" t="str">
        <f>'4 set'!L119</f>
        <v/>
      </c>
      <c r="M1015" s="380" t="str">
        <f>'4 set'!M119</f>
        <v/>
      </c>
      <c r="N1015" s="380" t="str">
        <f>'4 set'!N119</f>
        <v/>
      </c>
      <c r="O1015" s="380" t="str">
        <f>'4 set'!O119</f>
        <v/>
      </c>
      <c r="P1015" s="380">
        <f>'4 set'!P119</f>
        <v>1</v>
      </c>
      <c r="Q1015" s="380">
        <f>'4 set'!Q119</f>
        <v>1</v>
      </c>
    </row>
    <row r="1016" spans="3:17" x14ac:dyDescent="0.25">
      <c r="C1016" s="380">
        <f t="shared" si="715"/>
        <v>0</v>
      </c>
      <c r="I1016" s="409" t="e">
        <f t="shared" ca="1" si="716"/>
        <v>#NAME?</v>
      </c>
      <c r="K1016" s="380">
        <f>'4 set'!K120</f>
        <v>0</v>
      </c>
      <c r="L1016" s="380" t="str">
        <f>'4 set'!L120</f>
        <v/>
      </c>
      <c r="M1016" s="380" t="str">
        <f>'4 set'!M120</f>
        <v/>
      </c>
      <c r="N1016" s="380" t="str">
        <f>'4 set'!N120</f>
        <v/>
      </c>
      <c r="O1016" s="380" t="str">
        <f>'4 set'!O120</f>
        <v/>
      </c>
      <c r="P1016" s="380">
        <f>'4 set'!P120</f>
        <v>1</v>
      </c>
      <c r="Q1016" s="380">
        <f>'4 set'!Q120</f>
        <v>1</v>
      </c>
    </row>
    <row r="1017" spans="3:17" x14ac:dyDescent="0.25">
      <c r="C1017" s="380">
        <f t="shared" si="715"/>
        <v>0</v>
      </c>
      <c r="I1017" s="409" t="e">
        <f t="shared" ca="1" si="716"/>
        <v>#NAME?</v>
      </c>
      <c r="K1017" s="380">
        <f>'4 set'!K121</f>
        <v>0</v>
      </c>
      <c r="L1017" s="380" t="str">
        <f>'4 set'!L121</f>
        <v/>
      </c>
      <c r="M1017" s="380" t="str">
        <f>'4 set'!M121</f>
        <v/>
      </c>
      <c r="N1017" s="380" t="str">
        <f>'4 set'!N121</f>
        <v/>
      </c>
      <c r="O1017" s="380" t="str">
        <f>'4 set'!O121</f>
        <v/>
      </c>
      <c r="P1017" s="380">
        <f>'4 set'!P121</f>
        <v>1</v>
      </c>
      <c r="Q1017" s="380">
        <f>'4 set'!Q121</f>
        <v>1</v>
      </c>
    </row>
    <row r="1018" spans="3:17" x14ac:dyDescent="0.25">
      <c r="C1018" s="380">
        <f t="shared" si="715"/>
        <v>0</v>
      </c>
      <c r="I1018" s="409" t="e">
        <f t="shared" ca="1" si="716"/>
        <v>#NAME?</v>
      </c>
      <c r="K1018" s="380">
        <f>'4 set'!K122</f>
        <v>0</v>
      </c>
      <c r="L1018" s="380" t="str">
        <f>'4 set'!L122</f>
        <v/>
      </c>
      <c r="M1018" s="380" t="str">
        <f>'4 set'!M122</f>
        <v/>
      </c>
      <c r="N1018" s="380" t="str">
        <f>'4 set'!N122</f>
        <v/>
      </c>
      <c r="O1018" s="380" t="str">
        <f>'4 set'!O122</f>
        <v/>
      </c>
      <c r="P1018" s="380">
        <f>'4 set'!P122</f>
        <v>1</v>
      </c>
      <c r="Q1018" s="380">
        <f>'4 set'!Q122</f>
        <v>1</v>
      </c>
    </row>
    <row r="1019" spans="3:17" x14ac:dyDescent="0.25">
      <c r="C1019" s="380">
        <f t="shared" si="715"/>
        <v>0</v>
      </c>
      <c r="I1019" s="409" t="e">
        <f t="shared" ca="1" si="716"/>
        <v>#NAME?</v>
      </c>
      <c r="K1019" s="380">
        <f>'4 set'!K123</f>
        <v>0</v>
      </c>
      <c r="L1019" s="380" t="str">
        <f>'4 set'!L123</f>
        <v/>
      </c>
      <c r="M1019" s="380" t="str">
        <f>'4 set'!M123</f>
        <v/>
      </c>
      <c r="N1019" s="380" t="str">
        <f>'4 set'!N123</f>
        <v/>
      </c>
      <c r="O1019" s="380" t="str">
        <f>'4 set'!O123</f>
        <v/>
      </c>
      <c r="P1019" s="380">
        <f>'4 set'!P123</f>
        <v>1</v>
      </c>
      <c r="Q1019" s="380">
        <f>'4 set'!Q123</f>
        <v>1</v>
      </c>
    </row>
    <row r="1020" spans="3:17" x14ac:dyDescent="0.25">
      <c r="C1020" s="380">
        <f t="shared" si="715"/>
        <v>0</v>
      </c>
      <c r="I1020" s="409" t="e">
        <f t="shared" ca="1" si="716"/>
        <v>#NAME?</v>
      </c>
      <c r="K1020" s="380">
        <f>'4 set'!K124</f>
        <v>0</v>
      </c>
      <c r="L1020" s="380" t="str">
        <f>'4 set'!L124</f>
        <v/>
      </c>
      <c r="M1020" s="380" t="str">
        <f>'4 set'!M124</f>
        <v/>
      </c>
      <c r="N1020" s="380" t="str">
        <f>'4 set'!N124</f>
        <v/>
      </c>
      <c r="O1020" s="380" t="str">
        <f>'4 set'!O124</f>
        <v/>
      </c>
      <c r="P1020" s="380">
        <f>'4 set'!P124</f>
        <v>1</v>
      </c>
      <c r="Q1020" s="380">
        <f>'4 set'!Q124</f>
        <v>1</v>
      </c>
    </row>
    <row r="1021" spans="3:17" x14ac:dyDescent="0.25">
      <c r="C1021" s="380">
        <f t="shared" si="715"/>
        <v>0</v>
      </c>
      <c r="I1021" s="409" t="e">
        <f t="shared" ca="1" si="716"/>
        <v>#NAME?</v>
      </c>
      <c r="K1021" s="380">
        <f>'4 set'!K125</f>
        <v>0</v>
      </c>
      <c r="L1021" s="380" t="str">
        <f>'4 set'!L125</f>
        <v/>
      </c>
      <c r="M1021" s="380" t="str">
        <f>'4 set'!M125</f>
        <v/>
      </c>
      <c r="N1021" s="380" t="str">
        <f>'4 set'!N125</f>
        <v/>
      </c>
      <c r="O1021" s="380" t="str">
        <f>'4 set'!O125</f>
        <v/>
      </c>
      <c r="P1021" s="380">
        <f>'4 set'!P125</f>
        <v>1</v>
      </c>
      <c r="Q1021" s="380">
        <f>'4 set'!Q125</f>
        <v>1</v>
      </c>
    </row>
    <row r="1022" spans="3:17" x14ac:dyDescent="0.25">
      <c r="C1022" s="380">
        <f t="shared" si="715"/>
        <v>0</v>
      </c>
      <c r="I1022" s="409" t="e">
        <f t="shared" ca="1" si="716"/>
        <v>#NAME?</v>
      </c>
      <c r="K1022" s="380">
        <f>'4 set'!K126</f>
        <v>0</v>
      </c>
      <c r="L1022" s="380" t="str">
        <f>'4 set'!L126</f>
        <v/>
      </c>
      <c r="M1022" s="380" t="str">
        <f>'4 set'!M126</f>
        <v/>
      </c>
      <c r="N1022" s="380" t="str">
        <f>'4 set'!N126</f>
        <v/>
      </c>
      <c r="O1022" s="380" t="str">
        <f>'4 set'!O126</f>
        <v/>
      </c>
      <c r="P1022" s="380">
        <f>'4 set'!P126</f>
        <v>1</v>
      </c>
      <c r="Q1022" s="380">
        <f>'4 set'!Q126</f>
        <v>1</v>
      </c>
    </row>
    <row r="1023" spans="3:17" x14ac:dyDescent="0.25">
      <c r="C1023" s="380">
        <f t="shared" si="715"/>
        <v>0</v>
      </c>
      <c r="I1023" s="409" t="e">
        <f t="shared" ca="1" si="716"/>
        <v>#NAME?</v>
      </c>
      <c r="K1023" s="380">
        <f>'4 set'!K127</f>
        <v>0</v>
      </c>
      <c r="L1023" s="380" t="str">
        <f>'4 set'!L127</f>
        <v/>
      </c>
      <c r="M1023" s="380" t="str">
        <f>'4 set'!M127</f>
        <v/>
      </c>
      <c r="N1023" s="380" t="str">
        <f>'4 set'!N127</f>
        <v/>
      </c>
      <c r="O1023" s="380" t="str">
        <f>'4 set'!O127</f>
        <v/>
      </c>
      <c r="P1023" s="380">
        <f>'4 set'!P127</f>
        <v>1</v>
      </c>
      <c r="Q1023" s="380">
        <f>'4 set'!Q127</f>
        <v>1</v>
      </c>
    </row>
    <row r="1024" spans="3:17" x14ac:dyDescent="0.25">
      <c r="C1024" s="380">
        <f t="shared" si="715"/>
        <v>0</v>
      </c>
      <c r="I1024" s="409" t="e">
        <f t="shared" ca="1" si="716"/>
        <v>#NAME?</v>
      </c>
      <c r="K1024" s="380">
        <f>'4 set'!K128</f>
        <v>0</v>
      </c>
      <c r="L1024" s="380" t="str">
        <f>'4 set'!L128</f>
        <v/>
      </c>
      <c r="M1024" s="380" t="str">
        <f>'4 set'!M128</f>
        <v/>
      </c>
      <c r="N1024" s="380" t="str">
        <f>'4 set'!N128</f>
        <v/>
      </c>
      <c r="O1024" s="380" t="str">
        <f>'4 set'!O128</f>
        <v/>
      </c>
      <c r="P1024" s="380">
        <f>'4 set'!P128</f>
        <v>1</v>
      </c>
      <c r="Q1024" s="380">
        <f>'4 set'!Q128</f>
        <v>1</v>
      </c>
    </row>
    <row r="1025" spans="3:17" x14ac:dyDescent="0.25">
      <c r="C1025" s="380">
        <f t="shared" si="715"/>
        <v>0</v>
      </c>
      <c r="I1025" s="409" t="e">
        <f t="shared" ca="1" si="716"/>
        <v>#NAME?</v>
      </c>
      <c r="K1025" s="380">
        <f>'4 set'!K129</f>
        <v>0</v>
      </c>
      <c r="L1025" s="380" t="str">
        <f>'4 set'!L129</f>
        <v/>
      </c>
      <c r="M1025" s="380" t="str">
        <f>'4 set'!M129</f>
        <v/>
      </c>
      <c r="N1025" s="380" t="str">
        <f>'4 set'!N129</f>
        <v/>
      </c>
      <c r="O1025" s="380" t="str">
        <f>'4 set'!O129</f>
        <v/>
      </c>
      <c r="P1025" s="380">
        <f>'4 set'!P129</f>
        <v>1</v>
      </c>
      <c r="Q1025" s="380">
        <f>'4 set'!Q129</f>
        <v>1</v>
      </c>
    </row>
    <row r="1026" spans="3:17" x14ac:dyDescent="0.25">
      <c r="C1026" s="380">
        <f t="shared" si="715"/>
        <v>0</v>
      </c>
      <c r="I1026" s="409" t="e">
        <f t="shared" ca="1" si="716"/>
        <v>#NAME?</v>
      </c>
      <c r="K1026" s="380">
        <f>'4 set'!K130</f>
        <v>0</v>
      </c>
      <c r="L1026" s="380" t="str">
        <f>'4 set'!L130</f>
        <v/>
      </c>
      <c r="M1026" s="380" t="str">
        <f>'4 set'!M130</f>
        <v/>
      </c>
      <c r="N1026" s="380" t="str">
        <f>'4 set'!N130</f>
        <v/>
      </c>
      <c r="O1026" s="380" t="str">
        <f>'4 set'!O130</f>
        <v/>
      </c>
      <c r="P1026" s="380">
        <f>'4 set'!P130</f>
        <v>1</v>
      </c>
      <c r="Q1026" s="380">
        <f>'4 set'!Q130</f>
        <v>1</v>
      </c>
    </row>
    <row r="1027" spans="3:17" x14ac:dyDescent="0.25">
      <c r="C1027" s="380">
        <f t="shared" si="715"/>
        <v>0</v>
      </c>
      <c r="I1027" s="409" t="e">
        <f t="shared" ca="1" si="716"/>
        <v>#NAME?</v>
      </c>
      <c r="K1027" s="380">
        <f>'4 set'!K131</f>
        <v>0</v>
      </c>
      <c r="L1027" s="380" t="str">
        <f>'4 set'!L131</f>
        <v/>
      </c>
      <c r="M1027" s="380" t="str">
        <f>'4 set'!M131</f>
        <v/>
      </c>
      <c r="N1027" s="380" t="str">
        <f>'4 set'!N131</f>
        <v/>
      </c>
      <c r="O1027" s="380" t="str">
        <f>'4 set'!O131</f>
        <v/>
      </c>
      <c r="P1027" s="380">
        <f>'4 set'!P131</f>
        <v>1</v>
      </c>
      <c r="Q1027" s="380">
        <f>'4 set'!Q131</f>
        <v>1</v>
      </c>
    </row>
    <row r="1028" spans="3:17" x14ac:dyDescent="0.25">
      <c r="C1028" s="380">
        <f t="shared" si="715"/>
        <v>0</v>
      </c>
      <c r="I1028" s="409" t="e">
        <f t="shared" ca="1" si="716"/>
        <v>#NAME?</v>
      </c>
      <c r="K1028" s="380">
        <f>'4 set'!K132</f>
        <v>0</v>
      </c>
      <c r="L1028" s="380" t="str">
        <f>'4 set'!L132</f>
        <v/>
      </c>
      <c r="M1028" s="380" t="str">
        <f>'4 set'!M132</f>
        <v/>
      </c>
      <c r="N1028" s="380" t="str">
        <f>'4 set'!N132</f>
        <v/>
      </c>
      <c r="O1028" s="380" t="str">
        <f>'4 set'!O132</f>
        <v/>
      </c>
      <c r="P1028" s="380">
        <f>'4 set'!P132</f>
        <v>1</v>
      </c>
      <c r="Q1028" s="380">
        <f>'4 set'!Q132</f>
        <v>1</v>
      </c>
    </row>
    <row r="1029" spans="3:17" x14ac:dyDescent="0.25">
      <c r="C1029" s="380">
        <f t="shared" si="715"/>
        <v>0</v>
      </c>
      <c r="I1029" s="409" t="e">
        <f t="shared" ca="1" si="716"/>
        <v>#NAME?</v>
      </c>
      <c r="K1029" s="380">
        <f>'4 set'!K133</f>
        <v>0</v>
      </c>
      <c r="L1029" s="380" t="str">
        <f>'4 set'!L133</f>
        <v/>
      </c>
      <c r="M1029" s="380" t="str">
        <f>'4 set'!M133</f>
        <v/>
      </c>
      <c r="N1029" s="380" t="str">
        <f>'4 set'!N133</f>
        <v/>
      </c>
      <c r="O1029" s="380" t="str">
        <f>'4 set'!O133</f>
        <v/>
      </c>
      <c r="P1029" s="380">
        <f>'4 set'!P133</f>
        <v>1</v>
      </c>
      <c r="Q1029" s="380">
        <f>'4 set'!Q133</f>
        <v>1</v>
      </c>
    </row>
    <row r="1030" spans="3:17" x14ac:dyDescent="0.25">
      <c r="C1030" s="380">
        <f t="shared" si="715"/>
        <v>0</v>
      </c>
      <c r="I1030" s="409" t="e">
        <f t="shared" ca="1" si="716"/>
        <v>#NAME?</v>
      </c>
      <c r="K1030" s="380">
        <f>'4 set'!K134</f>
        <v>0</v>
      </c>
      <c r="L1030" s="380" t="str">
        <f>'4 set'!L134</f>
        <v/>
      </c>
      <c r="M1030" s="380" t="str">
        <f>'4 set'!M134</f>
        <v/>
      </c>
      <c r="N1030" s="380" t="str">
        <f>'4 set'!N134</f>
        <v/>
      </c>
      <c r="O1030" s="380" t="str">
        <f>'4 set'!O134</f>
        <v/>
      </c>
      <c r="P1030" s="380">
        <f>'4 set'!P134</f>
        <v>1</v>
      </c>
      <c r="Q1030" s="380">
        <f>'4 set'!Q134</f>
        <v>1</v>
      </c>
    </row>
    <row r="1031" spans="3:17" x14ac:dyDescent="0.25">
      <c r="C1031" s="380">
        <f t="shared" si="715"/>
        <v>0</v>
      </c>
      <c r="I1031" s="409" t="e">
        <f t="shared" ca="1" si="716"/>
        <v>#NAME?</v>
      </c>
      <c r="K1031" s="380">
        <f>'4 set'!K135</f>
        <v>0</v>
      </c>
      <c r="L1031" s="380" t="str">
        <f>'4 set'!L135</f>
        <v/>
      </c>
      <c r="M1031" s="380" t="str">
        <f>'4 set'!M135</f>
        <v/>
      </c>
      <c r="N1031" s="380" t="str">
        <f>'4 set'!N135</f>
        <v/>
      </c>
      <c r="O1031" s="380" t="str">
        <f>'4 set'!O135</f>
        <v/>
      </c>
      <c r="P1031" s="380">
        <f>'4 set'!P135</f>
        <v>1</v>
      </c>
      <c r="Q1031" s="380">
        <f>'4 set'!Q135</f>
        <v>1</v>
      </c>
    </row>
    <row r="1032" spans="3:17" x14ac:dyDescent="0.25">
      <c r="C1032" s="380">
        <f t="shared" si="715"/>
        <v>0</v>
      </c>
      <c r="I1032" s="409" t="e">
        <f t="shared" ca="1" si="716"/>
        <v>#NAME?</v>
      </c>
      <c r="K1032" s="380">
        <f>'4 set'!K136</f>
        <v>0</v>
      </c>
      <c r="L1032" s="380" t="str">
        <f>'4 set'!L136</f>
        <v/>
      </c>
      <c r="M1032" s="380" t="str">
        <f>'4 set'!M136</f>
        <v/>
      </c>
      <c r="N1032" s="380" t="str">
        <f>'4 set'!N136</f>
        <v/>
      </c>
      <c r="O1032" s="380" t="str">
        <f>'4 set'!O136</f>
        <v/>
      </c>
      <c r="P1032" s="380">
        <f>'4 set'!P136</f>
        <v>1</v>
      </c>
      <c r="Q1032" s="380">
        <f>'4 set'!Q136</f>
        <v>1</v>
      </c>
    </row>
    <row r="1033" spans="3:17" x14ac:dyDescent="0.25">
      <c r="C1033" s="380">
        <f t="shared" si="715"/>
        <v>0</v>
      </c>
      <c r="I1033" s="409" t="e">
        <f t="shared" ca="1" si="716"/>
        <v>#NAME?</v>
      </c>
      <c r="K1033" s="380">
        <f>'4 set'!K137</f>
        <v>0</v>
      </c>
      <c r="L1033" s="380" t="str">
        <f>'4 set'!L137</f>
        <v/>
      </c>
      <c r="M1033" s="380" t="str">
        <f>'4 set'!M137</f>
        <v/>
      </c>
      <c r="N1033" s="380" t="str">
        <f>'4 set'!N137</f>
        <v/>
      </c>
      <c r="O1033" s="380" t="str">
        <f>'4 set'!O137</f>
        <v/>
      </c>
      <c r="P1033" s="380">
        <f>'4 set'!P137</f>
        <v>1</v>
      </c>
      <c r="Q1033" s="380">
        <f>'4 set'!Q137</f>
        <v>1</v>
      </c>
    </row>
    <row r="1034" spans="3:17" x14ac:dyDescent="0.25">
      <c r="C1034" s="380">
        <f t="shared" si="715"/>
        <v>0</v>
      </c>
      <c r="I1034" s="409" t="e">
        <f t="shared" ca="1" si="716"/>
        <v>#NAME?</v>
      </c>
      <c r="K1034" s="380">
        <f>'4 set'!K138</f>
        <v>0</v>
      </c>
      <c r="L1034" s="380" t="str">
        <f>'4 set'!L138</f>
        <v/>
      </c>
      <c r="M1034" s="380" t="str">
        <f>'4 set'!M138</f>
        <v/>
      </c>
      <c r="N1034" s="380" t="str">
        <f>'4 set'!N138</f>
        <v/>
      </c>
      <c r="O1034" s="380" t="str">
        <f>'4 set'!O138</f>
        <v/>
      </c>
      <c r="P1034" s="380">
        <f>'4 set'!P138</f>
        <v>1</v>
      </c>
      <c r="Q1034" s="380">
        <f>'4 set'!Q138</f>
        <v>1</v>
      </c>
    </row>
    <row r="1035" spans="3:17" x14ac:dyDescent="0.25">
      <c r="C1035" s="380">
        <f t="shared" si="715"/>
        <v>0</v>
      </c>
      <c r="I1035" s="409" t="e">
        <f t="shared" ca="1" si="716"/>
        <v>#NAME?</v>
      </c>
      <c r="K1035" s="380">
        <f>'4 set'!K139</f>
        <v>0</v>
      </c>
      <c r="L1035" s="380" t="str">
        <f>'4 set'!L139</f>
        <v/>
      </c>
      <c r="M1035" s="380" t="str">
        <f>'4 set'!M139</f>
        <v/>
      </c>
      <c r="N1035" s="380" t="str">
        <f>'4 set'!N139</f>
        <v/>
      </c>
      <c r="O1035" s="380" t="str">
        <f>'4 set'!O139</f>
        <v/>
      </c>
      <c r="P1035" s="380">
        <f>'4 set'!P139</f>
        <v>1</v>
      </c>
      <c r="Q1035" s="380">
        <f>'4 set'!Q139</f>
        <v>1</v>
      </c>
    </row>
    <row r="1036" spans="3:17" x14ac:dyDescent="0.25">
      <c r="C1036" s="380">
        <f t="shared" si="715"/>
        <v>0</v>
      </c>
      <c r="I1036" s="409" t="e">
        <f t="shared" ca="1" si="716"/>
        <v>#NAME?</v>
      </c>
      <c r="K1036" s="380">
        <f>'4 set'!K140</f>
        <v>0</v>
      </c>
      <c r="L1036" s="380" t="str">
        <f>'4 set'!L140</f>
        <v/>
      </c>
      <c r="M1036" s="380" t="str">
        <f>'4 set'!M140</f>
        <v/>
      </c>
      <c r="N1036" s="380" t="str">
        <f>'4 set'!N140</f>
        <v/>
      </c>
      <c r="O1036" s="380" t="str">
        <f>'4 set'!O140</f>
        <v/>
      </c>
      <c r="P1036" s="380">
        <f>'4 set'!P140</f>
        <v>1</v>
      </c>
      <c r="Q1036" s="380">
        <f>'4 set'!Q140</f>
        <v>1</v>
      </c>
    </row>
    <row r="1037" spans="3:17" x14ac:dyDescent="0.25">
      <c r="C1037" s="380">
        <f t="shared" si="715"/>
        <v>0</v>
      </c>
      <c r="I1037" s="409" t="e">
        <f t="shared" ca="1" si="716"/>
        <v>#NAME?</v>
      </c>
      <c r="K1037" s="380">
        <f>'4 set'!K141</f>
        <v>0</v>
      </c>
      <c r="L1037" s="380" t="str">
        <f>'4 set'!L141</f>
        <v/>
      </c>
      <c r="M1037" s="380" t="str">
        <f>'4 set'!M141</f>
        <v/>
      </c>
      <c r="N1037" s="380" t="str">
        <f>'4 set'!N141</f>
        <v/>
      </c>
      <c r="O1037" s="380" t="str">
        <f>'4 set'!O141</f>
        <v/>
      </c>
      <c r="P1037" s="380">
        <f>'4 set'!P141</f>
        <v>1</v>
      </c>
      <c r="Q1037" s="380">
        <f>'4 set'!Q141</f>
        <v>1</v>
      </c>
    </row>
    <row r="1038" spans="3:17" x14ac:dyDescent="0.25">
      <c r="C1038" s="380">
        <f t="shared" si="715"/>
        <v>0</v>
      </c>
      <c r="I1038" s="409" t="e">
        <f t="shared" ca="1" si="716"/>
        <v>#NAME?</v>
      </c>
      <c r="K1038" s="380">
        <f>'4 set'!K142</f>
        <v>0</v>
      </c>
      <c r="L1038" s="380" t="str">
        <f>'4 set'!L142</f>
        <v/>
      </c>
      <c r="M1038" s="380" t="str">
        <f>'4 set'!M142</f>
        <v/>
      </c>
      <c r="N1038" s="380" t="str">
        <f>'4 set'!N142</f>
        <v/>
      </c>
      <c r="O1038" s="380" t="str">
        <f>'4 set'!O142</f>
        <v/>
      </c>
      <c r="P1038" s="380">
        <f>'4 set'!P142</f>
        <v>1</v>
      </c>
      <c r="Q1038" s="380">
        <f>'4 set'!Q142</f>
        <v>1</v>
      </c>
    </row>
    <row r="1039" spans="3:17" x14ac:dyDescent="0.25">
      <c r="C1039" s="380">
        <f t="shared" si="715"/>
        <v>0</v>
      </c>
      <c r="I1039" s="409" t="e">
        <f t="shared" ca="1" si="716"/>
        <v>#NAME?</v>
      </c>
      <c r="K1039" s="380">
        <f>'4 set'!K143</f>
        <v>0</v>
      </c>
      <c r="L1039" s="380" t="str">
        <f>'4 set'!L143</f>
        <v/>
      </c>
      <c r="M1039" s="380" t="str">
        <f>'4 set'!M143</f>
        <v/>
      </c>
      <c r="N1039" s="380" t="str">
        <f>'4 set'!N143</f>
        <v/>
      </c>
      <c r="O1039" s="380" t="str">
        <f>'4 set'!O143</f>
        <v/>
      </c>
      <c r="P1039" s="380">
        <f>'4 set'!P143</f>
        <v>1</v>
      </c>
      <c r="Q1039" s="380">
        <f>'4 set'!Q143</f>
        <v>1</v>
      </c>
    </row>
    <row r="1040" spans="3:17" x14ac:dyDescent="0.25">
      <c r="C1040" s="380">
        <f t="shared" si="715"/>
        <v>0</v>
      </c>
      <c r="I1040" s="409" t="e">
        <f t="shared" ca="1" si="716"/>
        <v>#NAME?</v>
      </c>
      <c r="K1040" s="380">
        <f>'4 set'!K144</f>
        <v>0</v>
      </c>
      <c r="L1040" s="380" t="str">
        <f>'4 set'!L144</f>
        <v/>
      </c>
      <c r="M1040" s="380" t="str">
        <f>'4 set'!M144</f>
        <v/>
      </c>
      <c r="N1040" s="380" t="str">
        <f>'4 set'!N144</f>
        <v/>
      </c>
      <c r="O1040" s="380" t="str">
        <f>'4 set'!O144</f>
        <v/>
      </c>
      <c r="P1040" s="380">
        <f>'4 set'!P144</f>
        <v>1</v>
      </c>
      <c r="Q1040" s="380">
        <f>'4 set'!Q144</f>
        <v>1</v>
      </c>
    </row>
    <row r="1041" spans="3:17" x14ac:dyDescent="0.25">
      <c r="C1041" s="380">
        <f t="shared" si="715"/>
        <v>0</v>
      </c>
      <c r="I1041" s="409" t="e">
        <f t="shared" ca="1" si="716"/>
        <v>#NAME?</v>
      </c>
      <c r="K1041" s="380">
        <f>'4 set'!K145</f>
        <v>0</v>
      </c>
      <c r="L1041" s="380" t="str">
        <f>'4 set'!L145</f>
        <v/>
      </c>
      <c r="M1041" s="380" t="str">
        <f>'4 set'!M145</f>
        <v/>
      </c>
      <c r="N1041" s="380" t="str">
        <f>'4 set'!N145</f>
        <v/>
      </c>
      <c r="O1041" s="380" t="str">
        <f>'4 set'!O145</f>
        <v/>
      </c>
      <c r="P1041" s="380">
        <f>'4 set'!P145</f>
        <v>1</v>
      </c>
      <c r="Q1041" s="380">
        <f>'4 set'!Q145</f>
        <v>1</v>
      </c>
    </row>
    <row r="1042" spans="3:17" x14ac:dyDescent="0.25">
      <c r="C1042" s="380">
        <f t="shared" si="715"/>
        <v>0</v>
      </c>
      <c r="I1042" s="409" t="e">
        <f t="shared" ca="1" si="716"/>
        <v>#NAME?</v>
      </c>
      <c r="K1042" s="380">
        <f>'4 set'!K146</f>
        <v>0</v>
      </c>
      <c r="L1042" s="380" t="str">
        <f>'4 set'!L146</f>
        <v/>
      </c>
      <c r="M1042" s="380" t="str">
        <f>'4 set'!M146</f>
        <v/>
      </c>
      <c r="N1042" s="380" t="str">
        <f>'4 set'!N146</f>
        <v/>
      </c>
      <c r="O1042" s="380" t="str">
        <f>'4 set'!O146</f>
        <v/>
      </c>
      <c r="P1042" s="380">
        <f>'4 set'!P146</f>
        <v>1</v>
      </c>
      <c r="Q1042" s="380">
        <f>'4 set'!Q146</f>
        <v>1</v>
      </c>
    </row>
    <row r="1043" spans="3:17" x14ac:dyDescent="0.25">
      <c r="C1043" s="380">
        <f t="shared" si="715"/>
        <v>0</v>
      </c>
      <c r="I1043" s="409" t="e">
        <f t="shared" ca="1" si="716"/>
        <v>#NAME?</v>
      </c>
      <c r="K1043" s="380">
        <f>'4 set'!K147</f>
        <v>0</v>
      </c>
      <c r="L1043" s="380" t="str">
        <f>'4 set'!L147</f>
        <v/>
      </c>
      <c r="M1043" s="380" t="str">
        <f>'4 set'!M147</f>
        <v/>
      </c>
      <c r="N1043" s="380" t="str">
        <f>'4 set'!N147</f>
        <v/>
      </c>
      <c r="O1043" s="380" t="str">
        <f>'4 set'!O147</f>
        <v/>
      </c>
      <c r="P1043" s="380">
        <f>'4 set'!P147</f>
        <v>1</v>
      </c>
      <c r="Q1043" s="380">
        <f>'4 set'!Q147</f>
        <v>1</v>
      </c>
    </row>
    <row r="1044" spans="3:17" x14ac:dyDescent="0.25">
      <c r="C1044" s="380">
        <f t="shared" si="715"/>
        <v>0</v>
      </c>
      <c r="I1044" s="409" t="e">
        <f t="shared" ca="1" si="716"/>
        <v>#NAME?</v>
      </c>
      <c r="K1044" s="380">
        <f>'4 set'!K148</f>
        <v>0</v>
      </c>
      <c r="L1044" s="380" t="str">
        <f>'4 set'!L148</f>
        <v/>
      </c>
      <c r="M1044" s="380" t="str">
        <f>'4 set'!M148</f>
        <v/>
      </c>
      <c r="N1044" s="380" t="str">
        <f>'4 set'!N148</f>
        <v/>
      </c>
      <c r="O1044" s="380" t="str">
        <f>'4 set'!O148</f>
        <v/>
      </c>
      <c r="P1044" s="380">
        <f>'4 set'!P148</f>
        <v>1</v>
      </c>
      <c r="Q1044" s="380">
        <f>'4 set'!Q148</f>
        <v>1</v>
      </c>
    </row>
    <row r="1045" spans="3:17" x14ac:dyDescent="0.25">
      <c r="C1045" s="380">
        <f t="shared" si="715"/>
        <v>0</v>
      </c>
      <c r="I1045" s="409" t="e">
        <f t="shared" ca="1" si="716"/>
        <v>#NAME?</v>
      </c>
      <c r="K1045" s="380">
        <f>'4 set'!K149</f>
        <v>0</v>
      </c>
      <c r="L1045" s="380" t="str">
        <f>'4 set'!L149</f>
        <v/>
      </c>
      <c r="M1045" s="380" t="str">
        <f>'4 set'!M149</f>
        <v/>
      </c>
      <c r="N1045" s="380" t="str">
        <f>'4 set'!N149</f>
        <v/>
      </c>
      <c r="O1045" s="380" t="str">
        <f>'4 set'!O149</f>
        <v/>
      </c>
      <c r="P1045" s="380">
        <f>'4 set'!P149</f>
        <v>1</v>
      </c>
      <c r="Q1045" s="380">
        <f>'4 set'!Q149</f>
        <v>1</v>
      </c>
    </row>
    <row r="1046" spans="3:17" x14ac:dyDescent="0.25">
      <c r="C1046" s="380">
        <f t="shared" si="715"/>
        <v>0</v>
      </c>
      <c r="I1046" s="409" t="e">
        <f t="shared" ca="1" si="716"/>
        <v>#NAME?</v>
      </c>
      <c r="K1046" s="380">
        <f>'4 set'!K150</f>
        <v>0</v>
      </c>
      <c r="L1046" s="380" t="str">
        <f>'4 set'!L150</f>
        <v/>
      </c>
      <c r="M1046" s="380" t="str">
        <f>'4 set'!M150</f>
        <v/>
      </c>
      <c r="N1046" s="380" t="str">
        <f>'4 set'!N150</f>
        <v/>
      </c>
      <c r="O1046" s="380" t="str">
        <f>'4 set'!O150</f>
        <v/>
      </c>
      <c r="P1046" s="380">
        <f>'4 set'!P150</f>
        <v>1</v>
      </c>
      <c r="Q1046" s="380">
        <f>'4 set'!Q150</f>
        <v>1</v>
      </c>
    </row>
    <row r="1047" spans="3:17" x14ac:dyDescent="0.25">
      <c r="C1047" s="380">
        <f t="shared" si="715"/>
        <v>0</v>
      </c>
      <c r="I1047" s="409" t="e">
        <f t="shared" ca="1" si="716"/>
        <v>#NAME?</v>
      </c>
      <c r="K1047" s="380">
        <f>'4 set'!K151</f>
        <v>0</v>
      </c>
      <c r="L1047" s="380" t="str">
        <f>'4 set'!L151</f>
        <v/>
      </c>
      <c r="M1047" s="380" t="str">
        <f>'4 set'!M151</f>
        <v/>
      </c>
      <c r="N1047" s="380" t="str">
        <f>'4 set'!N151</f>
        <v/>
      </c>
      <c r="O1047" s="380" t="str">
        <f>'4 set'!O151</f>
        <v/>
      </c>
      <c r="P1047" s="380">
        <f>'4 set'!P151</f>
        <v>1</v>
      </c>
      <c r="Q1047" s="380">
        <f>'4 set'!Q151</f>
        <v>1</v>
      </c>
    </row>
    <row r="1048" spans="3:17" x14ac:dyDescent="0.25">
      <c r="C1048" s="380">
        <f t="shared" si="715"/>
        <v>0</v>
      </c>
      <c r="I1048" s="409" t="e">
        <f t="shared" ca="1" si="716"/>
        <v>#NAME?</v>
      </c>
      <c r="K1048" s="380">
        <f>'4 set'!K152</f>
        <v>0</v>
      </c>
      <c r="L1048" s="380" t="str">
        <f>'4 set'!L152</f>
        <v/>
      </c>
      <c r="M1048" s="380" t="str">
        <f>'4 set'!M152</f>
        <v/>
      </c>
      <c r="N1048" s="380" t="str">
        <f>'4 set'!N152</f>
        <v/>
      </c>
      <c r="O1048" s="380" t="str">
        <f>'4 set'!O152</f>
        <v/>
      </c>
      <c r="P1048" s="380">
        <f>'4 set'!P152</f>
        <v>1</v>
      </c>
      <c r="Q1048" s="380">
        <f>'4 set'!Q152</f>
        <v>1</v>
      </c>
    </row>
    <row r="1049" spans="3:17" x14ac:dyDescent="0.25">
      <c r="C1049" s="380">
        <f t="shared" si="715"/>
        <v>0</v>
      </c>
      <c r="I1049" s="409" t="e">
        <f t="shared" ca="1" si="716"/>
        <v>#NAME?</v>
      </c>
      <c r="K1049" s="380">
        <f>'4 set'!K153</f>
        <v>0</v>
      </c>
      <c r="L1049" s="380" t="str">
        <f>'4 set'!L153</f>
        <v/>
      </c>
      <c r="M1049" s="380" t="str">
        <f>'4 set'!M153</f>
        <v/>
      </c>
      <c r="N1049" s="380" t="str">
        <f>'4 set'!N153</f>
        <v/>
      </c>
      <c r="O1049" s="380" t="str">
        <f>'4 set'!O153</f>
        <v/>
      </c>
      <c r="P1049" s="380">
        <f>'4 set'!P153</f>
        <v>1</v>
      </c>
      <c r="Q1049" s="380">
        <f>'4 set'!Q153</f>
        <v>1</v>
      </c>
    </row>
    <row r="1050" spans="3:17" x14ac:dyDescent="0.25">
      <c r="C1050" s="380">
        <f t="shared" si="715"/>
        <v>0</v>
      </c>
      <c r="I1050" s="409" t="e">
        <f t="shared" ca="1" si="716"/>
        <v>#NAME?</v>
      </c>
      <c r="K1050" s="380">
        <f>'4 set'!K154</f>
        <v>0</v>
      </c>
      <c r="L1050" s="380" t="str">
        <f>'4 set'!L154</f>
        <v/>
      </c>
      <c r="M1050" s="380" t="str">
        <f>'4 set'!M154</f>
        <v/>
      </c>
      <c r="N1050" s="380" t="str">
        <f>'4 set'!N154</f>
        <v/>
      </c>
      <c r="O1050" s="380" t="str">
        <f>'4 set'!O154</f>
        <v/>
      </c>
      <c r="P1050" s="380">
        <f>'4 set'!P154</f>
        <v>1</v>
      </c>
      <c r="Q1050" s="380">
        <f>'4 set'!Q154</f>
        <v>1</v>
      </c>
    </row>
    <row r="1051" spans="3:17" x14ac:dyDescent="0.25">
      <c r="C1051" s="380">
        <f t="shared" si="715"/>
        <v>0</v>
      </c>
      <c r="I1051" s="409" t="e">
        <f t="shared" ca="1" si="716"/>
        <v>#NAME?</v>
      </c>
      <c r="K1051" s="380">
        <f>'4 set'!K155</f>
        <v>0</v>
      </c>
      <c r="L1051" s="380" t="str">
        <f>'4 set'!L155</f>
        <v/>
      </c>
      <c r="M1051" s="380" t="str">
        <f>'4 set'!M155</f>
        <v/>
      </c>
      <c r="N1051" s="380" t="str">
        <f>'4 set'!N155</f>
        <v/>
      </c>
      <c r="O1051" s="380" t="str">
        <f>'4 set'!O155</f>
        <v/>
      </c>
      <c r="P1051" s="380">
        <f>'4 set'!P155</f>
        <v>1</v>
      </c>
      <c r="Q1051" s="380">
        <f>'4 set'!Q155</f>
        <v>1</v>
      </c>
    </row>
    <row r="1052" spans="3:17" x14ac:dyDescent="0.25">
      <c r="C1052" s="380">
        <f t="shared" si="715"/>
        <v>0</v>
      </c>
      <c r="I1052" s="409" t="e">
        <f t="shared" ca="1" si="716"/>
        <v>#NAME?</v>
      </c>
      <c r="K1052" s="380">
        <f>'4 set'!K156</f>
        <v>0</v>
      </c>
      <c r="L1052" s="380" t="str">
        <f>'4 set'!L156</f>
        <v/>
      </c>
      <c r="M1052" s="380" t="str">
        <f>'4 set'!M156</f>
        <v/>
      </c>
      <c r="N1052" s="380" t="str">
        <f>'4 set'!N156</f>
        <v/>
      </c>
      <c r="O1052" s="380" t="str">
        <f>'4 set'!O156</f>
        <v/>
      </c>
      <c r="P1052" s="380">
        <f>'4 set'!P156</f>
        <v>1</v>
      </c>
      <c r="Q1052" s="380">
        <f>'4 set'!Q156</f>
        <v>1</v>
      </c>
    </row>
    <row r="1053" spans="3:17" x14ac:dyDescent="0.25">
      <c r="C1053" s="380">
        <f t="shared" si="715"/>
        <v>0</v>
      </c>
      <c r="I1053" s="409" t="e">
        <f t="shared" ca="1" si="716"/>
        <v>#NAME?</v>
      </c>
      <c r="K1053" s="380">
        <f>'4 set'!K157</f>
        <v>0</v>
      </c>
      <c r="L1053" s="380" t="str">
        <f>'4 set'!L157</f>
        <v/>
      </c>
      <c r="M1053" s="380" t="str">
        <f>'4 set'!M157</f>
        <v/>
      </c>
      <c r="N1053" s="380" t="str">
        <f>'4 set'!N157</f>
        <v/>
      </c>
      <c r="O1053" s="380" t="str">
        <f>'4 set'!O157</f>
        <v/>
      </c>
      <c r="P1053" s="380">
        <f>'4 set'!P157</f>
        <v>1</v>
      </c>
      <c r="Q1053" s="380">
        <f>'4 set'!Q157</f>
        <v>1</v>
      </c>
    </row>
    <row r="1054" spans="3:17" x14ac:dyDescent="0.25">
      <c r="C1054" s="380">
        <f t="shared" si="715"/>
        <v>0</v>
      </c>
      <c r="I1054" s="409" t="e">
        <f t="shared" ca="1" si="716"/>
        <v>#NAME?</v>
      </c>
      <c r="K1054" s="380">
        <f>'4 set'!K158</f>
        <v>0</v>
      </c>
      <c r="L1054" s="380" t="str">
        <f>'4 set'!L158</f>
        <v/>
      </c>
      <c r="M1054" s="380" t="str">
        <f>'4 set'!M158</f>
        <v/>
      </c>
      <c r="N1054" s="380" t="str">
        <f>'4 set'!N158</f>
        <v/>
      </c>
      <c r="O1054" s="380" t="str">
        <f>'4 set'!O158</f>
        <v/>
      </c>
      <c r="P1054" s="380">
        <f>'4 set'!P158</f>
        <v>1</v>
      </c>
      <c r="Q1054" s="380">
        <f>'4 set'!Q158</f>
        <v>1</v>
      </c>
    </row>
    <row r="1055" spans="3:17" x14ac:dyDescent="0.25">
      <c r="C1055" s="380">
        <f t="shared" si="715"/>
        <v>0</v>
      </c>
      <c r="I1055" s="409" t="e">
        <f t="shared" ca="1" si="716"/>
        <v>#NAME?</v>
      </c>
      <c r="K1055" s="380">
        <f>'4 set'!K159</f>
        <v>0</v>
      </c>
      <c r="L1055" s="380" t="str">
        <f>'4 set'!L159</f>
        <v/>
      </c>
      <c r="M1055" s="380" t="str">
        <f>'4 set'!M159</f>
        <v/>
      </c>
      <c r="N1055" s="380" t="str">
        <f>'4 set'!N159</f>
        <v/>
      </c>
      <c r="O1055" s="380" t="str">
        <f>'4 set'!O159</f>
        <v/>
      </c>
      <c r="P1055" s="380">
        <f>'4 set'!P159</f>
        <v>1</v>
      </c>
      <c r="Q1055" s="380">
        <f>'4 set'!Q159</f>
        <v>1</v>
      </c>
    </row>
    <row r="1056" spans="3:17" x14ac:dyDescent="0.25">
      <c r="C1056" s="380">
        <f t="shared" si="715"/>
        <v>0</v>
      </c>
      <c r="I1056" s="409" t="e">
        <f t="shared" ca="1" si="716"/>
        <v>#NAME?</v>
      </c>
      <c r="K1056" s="380">
        <f>'4 set'!K160</f>
        <v>0</v>
      </c>
      <c r="L1056" s="380" t="str">
        <f>'4 set'!L160</f>
        <v/>
      </c>
      <c r="M1056" s="380" t="str">
        <f>'4 set'!M160</f>
        <v/>
      </c>
      <c r="N1056" s="380" t="str">
        <f>'4 set'!N160</f>
        <v/>
      </c>
      <c r="O1056" s="380" t="str">
        <f>'4 set'!O160</f>
        <v/>
      </c>
      <c r="P1056" s="380">
        <f>'4 set'!P160</f>
        <v>1</v>
      </c>
      <c r="Q1056" s="380">
        <f>'4 set'!Q160</f>
        <v>1</v>
      </c>
    </row>
    <row r="1057" spans="3:17" x14ac:dyDescent="0.25">
      <c r="C1057" s="380">
        <f t="shared" si="715"/>
        <v>0</v>
      </c>
      <c r="I1057" s="409" t="e">
        <f t="shared" ca="1" si="716"/>
        <v>#NAME?</v>
      </c>
      <c r="K1057" s="380">
        <f>'4 set'!K161</f>
        <v>0</v>
      </c>
      <c r="L1057" s="380" t="str">
        <f>'4 set'!L161</f>
        <v/>
      </c>
      <c r="M1057" s="380" t="str">
        <f>'4 set'!M161</f>
        <v/>
      </c>
      <c r="N1057" s="380" t="str">
        <f>'4 set'!N161</f>
        <v/>
      </c>
      <c r="O1057" s="380" t="str">
        <f>'4 set'!O161</f>
        <v/>
      </c>
      <c r="P1057" s="380">
        <f>'4 set'!P161</f>
        <v>1</v>
      </c>
      <c r="Q1057" s="380">
        <f>'4 set'!Q161</f>
        <v>1</v>
      </c>
    </row>
    <row r="1058" spans="3:17" x14ac:dyDescent="0.25">
      <c r="C1058" s="380">
        <f t="shared" si="715"/>
        <v>0</v>
      </c>
      <c r="I1058" s="409" t="e">
        <f t="shared" ca="1" si="716"/>
        <v>#NAME?</v>
      </c>
      <c r="K1058" s="380">
        <f>'4 set'!K162</f>
        <v>0</v>
      </c>
      <c r="L1058" s="380" t="str">
        <f>'4 set'!L162</f>
        <v/>
      </c>
      <c r="M1058" s="380" t="str">
        <f>'4 set'!M162</f>
        <v/>
      </c>
      <c r="N1058" s="380" t="str">
        <f>'4 set'!N162</f>
        <v/>
      </c>
      <c r="O1058" s="380" t="str">
        <f>'4 set'!O162</f>
        <v/>
      </c>
      <c r="P1058" s="380">
        <f>'4 set'!P162</f>
        <v>1</v>
      </c>
      <c r="Q1058" s="380">
        <f>'4 set'!Q162</f>
        <v>1</v>
      </c>
    </row>
    <row r="1059" spans="3:17" x14ac:dyDescent="0.25">
      <c r="C1059" s="380">
        <f t="shared" si="715"/>
        <v>0</v>
      </c>
      <c r="I1059" s="409" t="e">
        <f t="shared" ca="1" si="716"/>
        <v>#NAME?</v>
      </c>
      <c r="K1059" s="380">
        <f>'4 set'!K163</f>
        <v>0</v>
      </c>
      <c r="L1059" s="380" t="str">
        <f>'4 set'!L163</f>
        <v/>
      </c>
      <c r="M1059" s="380" t="str">
        <f>'4 set'!M163</f>
        <v/>
      </c>
      <c r="N1059" s="380" t="str">
        <f>'4 set'!N163</f>
        <v/>
      </c>
      <c r="O1059" s="380" t="str">
        <f>'4 set'!O163</f>
        <v/>
      </c>
      <c r="P1059" s="380">
        <f>'4 set'!P163</f>
        <v>1</v>
      </c>
      <c r="Q1059" s="380">
        <f>'4 set'!Q163</f>
        <v>1</v>
      </c>
    </row>
    <row r="1060" spans="3:17" x14ac:dyDescent="0.25">
      <c r="C1060" s="380">
        <f t="shared" si="715"/>
        <v>0</v>
      </c>
      <c r="I1060" s="409" t="e">
        <f t="shared" ca="1" si="716"/>
        <v>#NAME?</v>
      </c>
      <c r="K1060" s="380">
        <f>'4 set'!K164</f>
        <v>0</v>
      </c>
      <c r="L1060" s="380" t="str">
        <f>'4 set'!L164</f>
        <v/>
      </c>
      <c r="M1060" s="380" t="str">
        <f>'4 set'!M164</f>
        <v/>
      </c>
      <c r="N1060" s="380" t="str">
        <f>'4 set'!N164</f>
        <v/>
      </c>
      <c r="O1060" s="380" t="str">
        <f>'4 set'!O164</f>
        <v/>
      </c>
      <c r="P1060" s="380">
        <f>'4 set'!P164</f>
        <v>1</v>
      </c>
      <c r="Q1060" s="380">
        <f>'4 set'!Q164</f>
        <v>1</v>
      </c>
    </row>
    <row r="1061" spans="3:17" x14ac:dyDescent="0.25">
      <c r="C1061" s="380">
        <f t="shared" si="715"/>
        <v>0</v>
      </c>
      <c r="I1061" s="409" t="e">
        <f t="shared" ca="1" si="716"/>
        <v>#NAME?</v>
      </c>
      <c r="K1061" s="380">
        <f>'4 set'!K165</f>
        <v>0</v>
      </c>
      <c r="L1061" s="380" t="str">
        <f>'4 set'!L165</f>
        <v/>
      </c>
      <c r="M1061" s="380" t="str">
        <f>'4 set'!M165</f>
        <v/>
      </c>
      <c r="N1061" s="380" t="str">
        <f>'4 set'!N165</f>
        <v/>
      </c>
      <c r="O1061" s="380" t="str">
        <f>'4 set'!O165</f>
        <v/>
      </c>
      <c r="P1061" s="380">
        <f>'4 set'!P165</f>
        <v>1</v>
      </c>
      <c r="Q1061" s="380">
        <f>'4 set'!Q165</f>
        <v>1</v>
      </c>
    </row>
    <row r="1062" spans="3:17" x14ac:dyDescent="0.25">
      <c r="C1062" s="380">
        <f t="shared" si="715"/>
        <v>0</v>
      </c>
      <c r="I1062" s="409" t="e">
        <f t="shared" ca="1" si="716"/>
        <v>#NAME?</v>
      </c>
      <c r="K1062" s="380">
        <f>'4 set'!K166</f>
        <v>0</v>
      </c>
      <c r="L1062" s="380" t="str">
        <f>'4 set'!L166</f>
        <v/>
      </c>
      <c r="M1062" s="380" t="str">
        <f>'4 set'!M166</f>
        <v/>
      </c>
      <c r="N1062" s="380" t="str">
        <f>'4 set'!N166</f>
        <v/>
      </c>
      <c r="O1062" s="380" t="str">
        <f>'4 set'!O166</f>
        <v/>
      </c>
      <c r="P1062" s="380">
        <f>'4 set'!P166</f>
        <v>1</v>
      </c>
      <c r="Q1062" s="380">
        <f>'4 set'!Q166</f>
        <v>1</v>
      </c>
    </row>
    <row r="1063" spans="3:17" x14ac:dyDescent="0.25">
      <c r="C1063" s="380">
        <f t="shared" si="715"/>
        <v>0</v>
      </c>
      <c r="I1063" s="409" t="e">
        <f t="shared" ca="1" si="716"/>
        <v>#NAME?</v>
      </c>
      <c r="K1063" s="380">
        <f>'4 set'!K167</f>
        <v>0</v>
      </c>
      <c r="L1063" s="380" t="str">
        <f>'4 set'!L167</f>
        <v/>
      </c>
      <c r="M1063" s="380" t="str">
        <f>'4 set'!M167</f>
        <v/>
      </c>
      <c r="N1063" s="380" t="str">
        <f>'4 set'!N167</f>
        <v/>
      </c>
      <c r="O1063" s="380" t="str">
        <f>'4 set'!O167</f>
        <v/>
      </c>
      <c r="P1063" s="380">
        <f>'4 set'!P167</f>
        <v>1</v>
      </c>
      <c r="Q1063" s="380">
        <f>'4 set'!Q167</f>
        <v>1</v>
      </c>
    </row>
    <row r="1064" spans="3:17" x14ac:dyDescent="0.25">
      <c r="C1064" s="380">
        <f t="shared" si="715"/>
        <v>0</v>
      </c>
      <c r="I1064" s="409" t="e">
        <f t="shared" ca="1" si="716"/>
        <v>#NAME?</v>
      </c>
      <c r="K1064" s="380">
        <f>'4 set'!K168</f>
        <v>0</v>
      </c>
      <c r="L1064" s="380" t="str">
        <f>'4 set'!L168</f>
        <v/>
      </c>
      <c r="M1064" s="380" t="str">
        <f>'4 set'!M168</f>
        <v/>
      </c>
      <c r="N1064" s="380" t="str">
        <f>'4 set'!N168</f>
        <v/>
      </c>
      <c r="O1064" s="380" t="str">
        <f>'4 set'!O168</f>
        <v/>
      </c>
      <c r="P1064" s="380">
        <f>'4 set'!P168</f>
        <v>1</v>
      </c>
      <c r="Q1064" s="380">
        <f>'4 set'!Q168</f>
        <v>1</v>
      </c>
    </row>
    <row r="1065" spans="3:17" x14ac:dyDescent="0.25">
      <c r="C1065" s="380">
        <f t="shared" si="715"/>
        <v>0</v>
      </c>
      <c r="I1065" s="409" t="e">
        <f t="shared" ca="1" si="716"/>
        <v>#NAME?</v>
      </c>
      <c r="K1065" s="380">
        <f>'4 set'!K169</f>
        <v>0</v>
      </c>
      <c r="L1065" s="380" t="str">
        <f>'4 set'!L169</f>
        <v/>
      </c>
      <c r="M1065" s="380" t="str">
        <f>'4 set'!M169</f>
        <v/>
      </c>
      <c r="N1065" s="380" t="str">
        <f>'4 set'!N169</f>
        <v/>
      </c>
      <c r="O1065" s="380" t="str">
        <f>'4 set'!O169</f>
        <v/>
      </c>
      <c r="P1065" s="380">
        <f>'4 set'!P169</f>
        <v>1</v>
      </c>
      <c r="Q1065" s="380">
        <f>'4 set'!Q169</f>
        <v>1</v>
      </c>
    </row>
    <row r="1066" spans="3:17" x14ac:dyDescent="0.25">
      <c r="C1066" s="380">
        <f t="shared" si="715"/>
        <v>0</v>
      </c>
      <c r="I1066" s="409" t="e">
        <f t="shared" ca="1" si="716"/>
        <v>#NAME?</v>
      </c>
      <c r="K1066" s="380">
        <f>'4 set'!K170</f>
        <v>0</v>
      </c>
      <c r="L1066" s="380" t="str">
        <f>'4 set'!L170</f>
        <v/>
      </c>
      <c r="M1066" s="380" t="str">
        <f>'4 set'!M170</f>
        <v/>
      </c>
      <c r="N1066" s="380" t="str">
        <f>'4 set'!N170</f>
        <v/>
      </c>
      <c r="O1066" s="380" t="str">
        <f>'4 set'!O170</f>
        <v/>
      </c>
      <c r="P1066" s="380">
        <f>'4 set'!P170</f>
        <v>1</v>
      </c>
      <c r="Q1066" s="380">
        <f>'4 set'!Q170</f>
        <v>1</v>
      </c>
    </row>
    <row r="1067" spans="3:17" x14ac:dyDescent="0.25">
      <c r="C1067" s="380">
        <f t="shared" si="715"/>
        <v>0</v>
      </c>
      <c r="I1067" s="409" t="e">
        <f t="shared" ca="1" si="716"/>
        <v>#NAME?</v>
      </c>
      <c r="K1067" s="380">
        <f>'4 set'!K171</f>
        <v>0</v>
      </c>
      <c r="L1067" s="380" t="str">
        <f>'4 set'!L171</f>
        <v/>
      </c>
      <c r="M1067" s="380" t="str">
        <f>'4 set'!M171</f>
        <v/>
      </c>
      <c r="N1067" s="380" t="str">
        <f>'4 set'!N171</f>
        <v/>
      </c>
      <c r="O1067" s="380" t="str">
        <f>'4 set'!O171</f>
        <v/>
      </c>
      <c r="P1067" s="380">
        <f>'4 set'!P171</f>
        <v>1</v>
      </c>
      <c r="Q1067" s="380">
        <f>'4 set'!Q171</f>
        <v>1</v>
      </c>
    </row>
    <row r="1068" spans="3:17" x14ac:dyDescent="0.25">
      <c r="C1068" s="380">
        <f t="shared" si="715"/>
        <v>0</v>
      </c>
      <c r="I1068" s="409" t="e">
        <f t="shared" ca="1" si="716"/>
        <v>#NAME?</v>
      </c>
      <c r="K1068" s="380">
        <f>'4 set'!K172</f>
        <v>0</v>
      </c>
      <c r="L1068" s="380" t="str">
        <f>'4 set'!L172</f>
        <v/>
      </c>
      <c r="M1068" s="380" t="str">
        <f>'4 set'!M172</f>
        <v/>
      </c>
      <c r="N1068" s="380" t="str">
        <f>'4 set'!N172</f>
        <v/>
      </c>
      <c r="O1068" s="380" t="str">
        <f>'4 set'!O172</f>
        <v/>
      </c>
      <c r="P1068" s="380">
        <f>'4 set'!P172</f>
        <v>1</v>
      </c>
      <c r="Q1068" s="380">
        <f>'4 set'!Q172</f>
        <v>1</v>
      </c>
    </row>
    <row r="1069" spans="3:17" x14ac:dyDescent="0.25">
      <c r="C1069" s="380">
        <f t="shared" ref="C1069:C1132" si="717">IFERROR(_xlfn.NUMBERVALUE(L2269),L2269)</f>
        <v>0</v>
      </c>
      <c r="I1069" s="409" t="e">
        <f t="shared" ref="I1069:I1132" ca="1" si="718">IF(OR($A$4=C2269,$A$5=C2269,$A$6=C2269,$A$7=C2269,$A$8=C2269,$A$9=C2269,$A$10=C2269,$A$11=C2269,$A$12=C2269,$A$13=C2269,$A$14=C2269,$A$15=C2269,$A$16=C2269,$A$17=C2269,$A$18=C2269),1,2)</f>
        <v>#NAME?</v>
      </c>
      <c r="K1069" s="380">
        <f>'4 set'!K173</f>
        <v>0</v>
      </c>
      <c r="L1069" s="380" t="str">
        <f>'4 set'!L173</f>
        <v/>
      </c>
      <c r="M1069" s="380" t="str">
        <f>'4 set'!M173</f>
        <v/>
      </c>
      <c r="N1069" s="380" t="str">
        <f>'4 set'!N173</f>
        <v/>
      </c>
      <c r="O1069" s="380" t="str">
        <f>'4 set'!O173</f>
        <v/>
      </c>
      <c r="P1069" s="380">
        <f>'4 set'!P173</f>
        <v>1</v>
      </c>
      <c r="Q1069" s="380">
        <f>'4 set'!Q173</f>
        <v>1</v>
      </c>
    </row>
    <row r="1070" spans="3:17" x14ac:dyDescent="0.25">
      <c r="C1070" s="380">
        <f t="shared" si="717"/>
        <v>0</v>
      </c>
      <c r="I1070" s="409" t="e">
        <f t="shared" ca="1" si="718"/>
        <v>#NAME?</v>
      </c>
      <c r="K1070" s="380">
        <f>'4 set'!K174</f>
        <v>0</v>
      </c>
      <c r="L1070" s="380" t="str">
        <f>'4 set'!L174</f>
        <v/>
      </c>
      <c r="M1070" s="380" t="str">
        <f>'4 set'!M174</f>
        <v/>
      </c>
      <c r="N1070" s="380" t="str">
        <f>'4 set'!N174</f>
        <v/>
      </c>
      <c r="O1070" s="380" t="str">
        <f>'4 set'!O174</f>
        <v/>
      </c>
      <c r="P1070" s="380">
        <f>'4 set'!P174</f>
        <v>1</v>
      </c>
      <c r="Q1070" s="380">
        <f>'4 set'!Q174</f>
        <v>1</v>
      </c>
    </row>
    <row r="1071" spans="3:17" x14ac:dyDescent="0.25">
      <c r="C1071" s="380">
        <f t="shared" si="717"/>
        <v>0</v>
      </c>
      <c r="I1071" s="409" t="e">
        <f t="shared" ca="1" si="718"/>
        <v>#NAME?</v>
      </c>
      <c r="K1071" s="380">
        <f>'4 set'!K175</f>
        <v>0</v>
      </c>
      <c r="L1071" s="380" t="str">
        <f>'4 set'!L175</f>
        <v/>
      </c>
      <c r="M1071" s="380" t="str">
        <f>'4 set'!M175</f>
        <v/>
      </c>
      <c r="N1071" s="380" t="str">
        <f>'4 set'!N175</f>
        <v/>
      </c>
      <c r="O1071" s="380" t="str">
        <f>'4 set'!O175</f>
        <v/>
      </c>
      <c r="P1071" s="380">
        <f>'4 set'!P175</f>
        <v>1</v>
      </c>
      <c r="Q1071" s="380">
        <f>'4 set'!Q175</f>
        <v>1</v>
      </c>
    </row>
    <row r="1072" spans="3:17" x14ac:dyDescent="0.25">
      <c r="C1072" s="380">
        <f t="shared" si="717"/>
        <v>0</v>
      </c>
      <c r="I1072" s="409" t="e">
        <f t="shared" ca="1" si="718"/>
        <v>#NAME?</v>
      </c>
      <c r="K1072" s="380">
        <f>'4 set'!K176</f>
        <v>0</v>
      </c>
      <c r="L1072" s="380" t="str">
        <f>'4 set'!L176</f>
        <v/>
      </c>
      <c r="M1072" s="380" t="str">
        <f>'4 set'!M176</f>
        <v/>
      </c>
      <c r="N1072" s="380" t="str">
        <f>'4 set'!N176</f>
        <v/>
      </c>
      <c r="O1072" s="380" t="str">
        <f>'4 set'!O176</f>
        <v/>
      </c>
      <c r="P1072" s="380">
        <f>'4 set'!P176</f>
        <v>1</v>
      </c>
      <c r="Q1072" s="380">
        <f>'4 set'!Q176</f>
        <v>1</v>
      </c>
    </row>
    <row r="1073" spans="3:17" x14ac:dyDescent="0.25">
      <c r="C1073" s="380">
        <f t="shared" si="717"/>
        <v>0</v>
      </c>
      <c r="I1073" s="409" t="e">
        <f t="shared" ca="1" si="718"/>
        <v>#NAME?</v>
      </c>
      <c r="K1073" s="380">
        <f>'4 set'!K177</f>
        <v>0</v>
      </c>
      <c r="L1073" s="380" t="str">
        <f>'4 set'!L177</f>
        <v/>
      </c>
      <c r="M1073" s="380" t="str">
        <f>'4 set'!M177</f>
        <v/>
      </c>
      <c r="N1073" s="380" t="str">
        <f>'4 set'!N177</f>
        <v/>
      </c>
      <c r="O1073" s="380" t="str">
        <f>'4 set'!O177</f>
        <v/>
      </c>
      <c r="P1073" s="380">
        <f>'4 set'!P177</f>
        <v>1</v>
      </c>
      <c r="Q1073" s="380">
        <f>'4 set'!Q177</f>
        <v>1</v>
      </c>
    </row>
    <row r="1074" spans="3:17" x14ac:dyDescent="0.25">
      <c r="C1074" s="380">
        <f t="shared" si="717"/>
        <v>0</v>
      </c>
      <c r="I1074" s="409" t="e">
        <f t="shared" ca="1" si="718"/>
        <v>#NAME?</v>
      </c>
      <c r="K1074" s="380">
        <f>'4 set'!K178</f>
        <v>0</v>
      </c>
      <c r="L1074" s="380" t="str">
        <f>'4 set'!L178</f>
        <v/>
      </c>
      <c r="M1074" s="380" t="str">
        <f>'4 set'!M178</f>
        <v/>
      </c>
      <c r="N1074" s="380" t="str">
        <f>'4 set'!N178</f>
        <v/>
      </c>
      <c r="O1074" s="380" t="str">
        <f>'4 set'!O178</f>
        <v/>
      </c>
      <c r="P1074" s="380">
        <f>'4 set'!P178</f>
        <v>1</v>
      </c>
      <c r="Q1074" s="380">
        <f>'4 set'!Q178</f>
        <v>1</v>
      </c>
    </row>
    <row r="1075" spans="3:17" x14ac:dyDescent="0.25">
      <c r="C1075" s="380">
        <f t="shared" si="717"/>
        <v>0</v>
      </c>
      <c r="I1075" s="409" t="e">
        <f t="shared" ca="1" si="718"/>
        <v>#NAME?</v>
      </c>
      <c r="K1075" s="380">
        <f>'4 set'!K179</f>
        <v>0</v>
      </c>
      <c r="L1075" s="380" t="str">
        <f>'4 set'!L179</f>
        <v/>
      </c>
      <c r="M1075" s="380" t="str">
        <f>'4 set'!M179</f>
        <v/>
      </c>
      <c r="N1075" s="380" t="str">
        <f>'4 set'!N179</f>
        <v/>
      </c>
      <c r="O1075" s="380" t="str">
        <f>'4 set'!O179</f>
        <v/>
      </c>
      <c r="P1075" s="380">
        <f>'4 set'!P179</f>
        <v>1</v>
      </c>
      <c r="Q1075" s="380">
        <f>'4 set'!Q179</f>
        <v>1</v>
      </c>
    </row>
    <row r="1076" spans="3:17" x14ac:dyDescent="0.25">
      <c r="C1076" s="380">
        <f t="shared" si="717"/>
        <v>0</v>
      </c>
      <c r="I1076" s="409" t="e">
        <f t="shared" ca="1" si="718"/>
        <v>#NAME?</v>
      </c>
      <c r="K1076" s="380">
        <f>'4 set'!K180</f>
        <v>0</v>
      </c>
      <c r="L1076" s="380" t="str">
        <f>'4 set'!L180</f>
        <v/>
      </c>
      <c r="M1076" s="380" t="str">
        <f>'4 set'!M180</f>
        <v/>
      </c>
      <c r="N1076" s="380" t="str">
        <f>'4 set'!N180</f>
        <v/>
      </c>
      <c r="O1076" s="380" t="str">
        <f>'4 set'!O180</f>
        <v/>
      </c>
      <c r="P1076" s="380">
        <f>'4 set'!P180</f>
        <v>1</v>
      </c>
      <c r="Q1076" s="380">
        <f>'4 set'!Q180</f>
        <v>1</v>
      </c>
    </row>
    <row r="1077" spans="3:17" x14ac:dyDescent="0.25">
      <c r="C1077" s="380">
        <f t="shared" si="717"/>
        <v>0</v>
      </c>
      <c r="I1077" s="409" t="e">
        <f t="shared" ca="1" si="718"/>
        <v>#NAME?</v>
      </c>
      <c r="K1077" s="380">
        <f>'4 set'!K181</f>
        <v>0</v>
      </c>
      <c r="L1077" s="380" t="str">
        <f>'4 set'!L181</f>
        <v/>
      </c>
      <c r="M1077" s="380" t="str">
        <f>'4 set'!M181</f>
        <v/>
      </c>
      <c r="N1077" s="380" t="str">
        <f>'4 set'!N181</f>
        <v/>
      </c>
      <c r="O1077" s="380" t="str">
        <f>'4 set'!O181</f>
        <v/>
      </c>
      <c r="P1077" s="380">
        <f>'4 set'!P181</f>
        <v>1</v>
      </c>
      <c r="Q1077" s="380">
        <f>'4 set'!Q181</f>
        <v>1</v>
      </c>
    </row>
    <row r="1078" spans="3:17" x14ac:dyDescent="0.25">
      <c r="C1078" s="380">
        <f t="shared" si="717"/>
        <v>0</v>
      </c>
      <c r="I1078" s="409" t="e">
        <f t="shared" ca="1" si="718"/>
        <v>#NAME?</v>
      </c>
      <c r="K1078" s="380">
        <f>'4 set'!K182</f>
        <v>0</v>
      </c>
      <c r="L1078" s="380" t="str">
        <f>'4 set'!L182</f>
        <v/>
      </c>
      <c r="M1078" s="380" t="str">
        <f>'4 set'!M182</f>
        <v/>
      </c>
      <c r="N1078" s="380" t="str">
        <f>'4 set'!N182</f>
        <v/>
      </c>
      <c r="O1078" s="380" t="str">
        <f>'4 set'!O182</f>
        <v/>
      </c>
      <c r="P1078" s="380">
        <f>'4 set'!P182</f>
        <v>1</v>
      </c>
      <c r="Q1078" s="380">
        <f>'4 set'!Q182</f>
        <v>1</v>
      </c>
    </row>
    <row r="1079" spans="3:17" x14ac:dyDescent="0.25">
      <c r="C1079" s="380">
        <f t="shared" si="717"/>
        <v>0</v>
      </c>
      <c r="I1079" s="409" t="e">
        <f t="shared" ca="1" si="718"/>
        <v>#NAME?</v>
      </c>
      <c r="K1079" s="380">
        <f>'4 set'!K183</f>
        <v>0</v>
      </c>
      <c r="L1079" s="380" t="str">
        <f>'4 set'!L183</f>
        <v/>
      </c>
      <c r="M1079" s="380" t="str">
        <f>'4 set'!M183</f>
        <v/>
      </c>
      <c r="N1079" s="380" t="str">
        <f>'4 set'!N183</f>
        <v/>
      </c>
      <c r="O1079" s="380" t="str">
        <f>'4 set'!O183</f>
        <v/>
      </c>
      <c r="P1079" s="380">
        <f>'4 set'!P183</f>
        <v>1</v>
      </c>
      <c r="Q1079" s="380">
        <f>'4 set'!Q183</f>
        <v>1</v>
      </c>
    </row>
    <row r="1080" spans="3:17" x14ac:dyDescent="0.25">
      <c r="C1080" s="380">
        <f t="shared" si="717"/>
        <v>0</v>
      </c>
      <c r="I1080" s="409" t="e">
        <f t="shared" ca="1" si="718"/>
        <v>#NAME?</v>
      </c>
      <c r="K1080" s="380">
        <f>'4 set'!K184</f>
        <v>0</v>
      </c>
      <c r="L1080" s="380" t="str">
        <f>'4 set'!L184</f>
        <v/>
      </c>
      <c r="M1080" s="380" t="str">
        <f>'4 set'!M184</f>
        <v/>
      </c>
      <c r="N1080" s="380" t="str">
        <f>'4 set'!N184</f>
        <v/>
      </c>
      <c r="O1080" s="380" t="str">
        <f>'4 set'!O184</f>
        <v/>
      </c>
      <c r="P1080" s="380">
        <f>'4 set'!P184</f>
        <v>1</v>
      </c>
      <c r="Q1080" s="380">
        <f>'4 set'!Q184</f>
        <v>1</v>
      </c>
    </row>
    <row r="1081" spans="3:17" x14ac:dyDescent="0.25">
      <c r="C1081" s="380">
        <f t="shared" si="717"/>
        <v>0</v>
      </c>
      <c r="I1081" s="409" t="e">
        <f t="shared" ca="1" si="718"/>
        <v>#NAME?</v>
      </c>
      <c r="K1081" s="380">
        <f>'4 set'!K185</f>
        <v>0</v>
      </c>
      <c r="L1081" s="380" t="str">
        <f>'4 set'!L185</f>
        <v/>
      </c>
      <c r="M1081" s="380" t="str">
        <f>'4 set'!M185</f>
        <v/>
      </c>
      <c r="N1081" s="380" t="str">
        <f>'4 set'!N185</f>
        <v/>
      </c>
      <c r="O1081" s="380" t="str">
        <f>'4 set'!O185</f>
        <v/>
      </c>
      <c r="P1081" s="380">
        <f>'4 set'!P185</f>
        <v>1</v>
      </c>
      <c r="Q1081" s="380">
        <f>'4 set'!Q185</f>
        <v>1</v>
      </c>
    </row>
    <row r="1082" spans="3:17" x14ac:dyDescent="0.25">
      <c r="C1082" s="380">
        <f t="shared" si="717"/>
        <v>0</v>
      </c>
      <c r="I1082" s="409" t="e">
        <f t="shared" ca="1" si="718"/>
        <v>#NAME?</v>
      </c>
      <c r="K1082" s="380">
        <f>'4 set'!K186</f>
        <v>0</v>
      </c>
      <c r="L1082" s="380" t="str">
        <f>'4 set'!L186</f>
        <v/>
      </c>
      <c r="M1082" s="380" t="str">
        <f>'4 set'!M186</f>
        <v/>
      </c>
      <c r="N1082" s="380" t="str">
        <f>'4 set'!N186</f>
        <v/>
      </c>
      <c r="O1082" s="380" t="str">
        <f>'4 set'!O186</f>
        <v/>
      </c>
      <c r="P1082" s="380">
        <f>'4 set'!P186</f>
        <v>1</v>
      </c>
      <c r="Q1082" s="380">
        <f>'4 set'!Q186</f>
        <v>1</v>
      </c>
    </row>
    <row r="1083" spans="3:17" x14ac:dyDescent="0.25">
      <c r="C1083" s="380">
        <f t="shared" si="717"/>
        <v>0</v>
      </c>
      <c r="I1083" s="409" t="e">
        <f t="shared" ca="1" si="718"/>
        <v>#NAME?</v>
      </c>
      <c r="K1083" s="380">
        <f>'4 set'!K187</f>
        <v>0</v>
      </c>
      <c r="L1083" s="380" t="str">
        <f>'4 set'!L187</f>
        <v/>
      </c>
      <c r="M1083" s="380" t="str">
        <f>'4 set'!M187</f>
        <v/>
      </c>
      <c r="N1083" s="380" t="str">
        <f>'4 set'!N187</f>
        <v/>
      </c>
      <c r="O1083" s="380" t="str">
        <f>'4 set'!O187</f>
        <v/>
      </c>
      <c r="P1083" s="380">
        <f>'4 set'!P187</f>
        <v>1</v>
      </c>
      <c r="Q1083" s="380">
        <f>'4 set'!Q187</f>
        <v>1</v>
      </c>
    </row>
    <row r="1084" spans="3:17" x14ac:dyDescent="0.25">
      <c r="C1084" s="380">
        <f t="shared" si="717"/>
        <v>0</v>
      </c>
      <c r="I1084" s="409" t="e">
        <f t="shared" ca="1" si="718"/>
        <v>#NAME?</v>
      </c>
      <c r="K1084" s="380">
        <f>'4 set'!K188</f>
        <v>0</v>
      </c>
      <c r="L1084" s="380" t="str">
        <f>'4 set'!L188</f>
        <v/>
      </c>
      <c r="M1084" s="380" t="str">
        <f>'4 set'!M188</f>
        <v/>
      </c>
      <c r="N1084" s="380" t="str">
        <f>'4 set'!N188</f>
        <v/>
      </c>
      <c r="O1084" s="380" t="str">
        <f>'4 set'!O188</f>
        <v/>
      </c>
      <c r="P1084" s="380">
        <f>'4 set'!P188</f>
        <v>1</v>
      </c>
      <c r="Q1084" s="380">
        <f>'4 set'!Q188</f>
        <v>1</v>
      </c>
    </row>
    <row r="1085" spans="3:17" x14ac:dyDescent="0.25">
      <c r="C1085" s="380">
        <f t="shared" si="717"/>
        <v>0</v>
      </c>
      <c r="I1085" s="409" t="e">
        <f t="shared" ca="1" si="718"/>
        <v>#NAME?</v>
      </c>
      <c r="K1085" s="380">
        <f>'4 set'!K189</f>
        <v>0</v>
      </c>
      <c r="L1085" s="380" t="str">
        <f>'4 set'!L189</f>
        <v/>
      </c>
      <c r="M1085" s="380" t="str">
        <f>'4 set'!M189</f>
        <v/>
      </c>
      <c r="N1085" s="380" t="str">
        <f>'4 set'!N189</f>
        <v/>
      </c>
      <c r="O1085" s="380" t="str">
        <f>'4 set'!O189</f>
        <v/>
      </c>
      <c r="P1085" s="380">
        <f>'4 set'!P189</f>
        <v>1</v>
      </c>
      <c r="Q1085" s="380">
        <f>'4 set'!Q189</f>
        <v>1</v>
      </c>
    </row>
    <row r="1086" spans="3:17" x14ac:dyDescent="0.25">
      <c r="C1086" s="380">
        <f t="shared" si="717"/>
        <v>0</v>
      </c>
      <c r="I1086" s="409" t="e">
        <f t="shared" ca="1" si="718"/>
        <v>#NAME?</v>
      </c>
      <c r="K1086" s="380">
        <f>'4 set'!K190</f>
        <v>0</v>
      </c>
      <c r="L1086" s="380" t="str">
        <f>'4 set'!L190</f>
        <v/>
      </c>
      <c r="M1086" s="380" t="str">
        <f>'4 set'!M190</f>
        <v/>
      </c>
      <c r="N1086" s="380" t="str">
        <f>'4 set'!N190</f>
        <v/>
      </c>
      <c r="O1086" s="380" t="str">
        <f>'4 set'!O190</f>
        <v/>
      </c>
      <c r="P1086" s="380">
        <f>'4 set'!P190</f>
        <v>1</v>
      </c>
      <c r="Q1086" s="380">
        <f>'4 set'!Q190</f>
        <v>1</v>
      </c>
    </row>
    <row r="1087" spans="3:17" x14ac:dyDescent="0.25">
      <c r="C1087" s="380">
        <f t="shared" si="717"/>
        <v>0</v>
      </c>
      <c r="I1087" s="409" t="e">
        <f t="shared" ca="1" si="718"/>
        <v>#NAME?</v>
      </c>
      <c r="K1087" s="380">
        <f>'4 set'!K191</f>
        <v>0</v>
      </c>
      <c r="L1087" s="380" t="str">
        <f>'4 set'!L191</f>
        <v/>
      </c>
      <c r="M1087" s="380" t="str">
        <f>'4 set'!M191</f>
        <v/>
      </c>
      <c r="N1087" s="380" t="str">
        <f>'4 set'!N191</f>
        <v/>
      </c>
      <c r="O1087" s="380" t="str">
        <f>'4 set'!O191</f>
        <v/>
      </c>
      <c r="P1087" s="380">
        <f>'4 set'!P191</f>
        <v>1</v>
      </c>
      <c r="Q1087" s="380">
        <f>'4 set'!Q191</f>
        <v>1</v>
      </c>
    </row>
    <row r="1088" spans="3:17" x14ac:dyDescent="0.25">
      <c r="C1088" s="380">
        <f t="shared" si="717"/>
        <v>0</v>
      </c>
      <c r="I1088" s="409" t="e">
        <f t="shared" ca="1" si="718"/>
        <v>#NAME?</v>
      </c>
      <c r="K1088" s="380">
        <f>'4 set'!K192</f>
        <v>0</v>
      </c>
      <c r="L1088" s="380" t="str">
        <f>'4 set'!L192</f>
        <v/>
      </c>
      <c r="M1088" s="380" t="str">
        <f>'4 set'!M192</f>
        <v/>
      </c>
      <c r="N1088" s="380" t="str">
        <f>'4 set'!N192</f>
        <v/>
      </c>
      <c r="O1088" s="380" t="str">
        <f>'4 set'!O192</f>
        <v/>
      </c>
      <c r="P1088" s="380">
        <f>'4 set'!P192</f>
        <v>1</v>
      </c>
      <c r="Q1088" s="380">
        <f>'4 set'!Q192</f>
        <v>1</v>
      </c>
    </row>
    <row r="1089" spans="3:17" x14ac:dyDescent="0.25">
      <c r="C1089" s="380">
        <f t="shared" si="717"/>
        <v>0</v>
      </c>
      <c r="I1089" s="409" t="e">
        <f t="shared" ca="1" si="718"/>
        <v>#NAME?</v>
      </c>
      <c r="K1089" s="380">
        <f>'4 set'!K193</f>
        <v>0</v>
      </c>
      <c r="L1089" s="380" t="str">
        <f>'4 set'!L193</f>
        <v/>
      </c>
      <c r="M1089" s="380" t="str">
        <f>'4 set'!M193</f>
        <v/>
      </c>
      <c r="N1089" s="380" t="str">
        <f>'4 set'!N193</f>
        <v/>
      </c>
      <c r="O1089" s="380" t="str">
        <f>'4 set'!O193</f>
        <v/>
      </c>
      <c r="P1089" s="380">
        <f>'4 set'!P193</f>
        <v>1</v>
      </c>
      <c r="Q1089" s="380">
        <f>'4 set'!Q193</f>
        <v>1</v>
      </c>
    </row>
    <row r="1090" spans="3:17" x14ac:dyDescent="0.25">
      <c r="C1090" s="380">
        <f t="shared" si="717"/>
        <v>0</v>
      </c>
      <c r="I1090" s="409" t="e">
        <f t="shared" ca="1" si="718"/>
        <v>#NAME?</v>
      </c>
      <c r="K1090" s="380">
        <f>'4 set'!K194</f>
        <v>0</v>
      </c>
      <c r="L1090" s="380" t="str">
        <f>'4 set'!L194</f>
        <v/>
      </c>
      <c r="M1090" s="380" t="str">
        <f>'4 set'!M194</f>
        <v/>
      </c>
      <c r="N1090" s="380" t="str">
        <f>'4 set'!N194</f>
        <v/>
      </c>
      <c r="O1090" s="380" t="str">
        <f>'4 set'!O194</f>
        <v/>
      </c>
      <c r="P1090" s="380">
        <f>'4 set'!P194</f>
        <v>1</v>
      </c>
      <c r="Q1090" s="380">
        <f>'4 set'!Q194</f>
        <v>1</v>
      </c>
    </row>
    <row r="1091" spans="3:17" x14ac:dyDescent="0.25">
      <c r="C1091" s="380">
        <f t="shared" si="717"/>
        <v>0</v>
      </c>
      <c r="I1091" s="409" t="e">
        <f t="shared" ca="1" si="718"/>
        <v>#NAME?</v>
      </c>
      <c r="K1091" s="380">
        <f>'4 set'!K195</f>
        <v>0</v>
      </c>
      <c r="L1091" s="380" t="str">
        <f>'4 set'!L195</f>
        <v/>
      </c>
      <c r="M1091" s="380" t="str">
        <f>'4 set'!M195</f>
        <v/>
      </c>
      <c r="N1091" s="380" t="str">
        <f>'4 set'!N195</f>
        <v/>
      </c>
      <c r="O1091" s="380" t="str">
        <f>'4 set'!O195</f>
        <v/>
      </c>
      <c r="P1091" s="380">
        <f>'4 set'!P195</f>
        <v>1</v>
      </c>
      <c r="Q1091" s="380">
        <f>'4 set'!Q195</f>
        <v>1</v>
      </c>
    </row>
    <row r="1092" spans="3:17" x14ac:dyDescent="0.25">
      <c r="C1092" s="380">
        <f t="shared" si="717"/>
        <v>0</v>
      </c>
      <c r="I1092" s="409" t="e">
        <f t="shared" ca="1" si="718"/>
        <v>#NAME?</v>
      </c>
      <c r="K1092" s="380">
        <f>'4 set'!K196</f>
        <v>0</v>
      </c>
      <c r="L1092" s="380" t="str">
        <f>'4 set'!L196</f>
        <v/>
      </c>
      <c r="M1092" s="380" t="str">
        <f>'4 set'!M196</f>
        <v/>
      </c>
      <c r="N1092" s="380" t="str">
        <f>'4 set'!N196</f>
        <v/>
      </c>
      <c r="O1092" s="380" t="str">
        <f>'4 set'!O196</f>
        <v/>
      </c>
      <c r="P1092" s="380">
        <f>'4 set'!P196</f>
        <v>1</v>
      </c>
      <c r="Q1092" s="380">
        <f>'4 set'!Q196</f>
        <v>1</v>
      </c>
    </row>
    <row r="1093" spans="3:17" x14ac:dyDescent="0.25">
      <c r="C1093" s="380">
        <f t="shared" si="717"/>
        <v>0</v>
      </c>
      <c r="I1093" s="409" t="e">
        <f t="shared" ca="1" si="718"/>
        <v>#NAME?</v>
      </c>
      <c r="K1093" s="380">
        <f>'4 set'!K197</f>
        <v>0</v>
      </c>
      <c r="L1093" s="380" t="str">
        <f>'4 set'!L197</f>
        <v/>
      </c>
      <c r="M1093" s="380" t="str">
        <f>'4 set'!M197</f>
        <v/>
      </c>
      <c r="N1093" s="380" t="str">
        <f>'4 set'!N197</f>
        <v/>
      </c>
      <c r="O1093" s="380" t="str">
        <f>'4 set'!O197</f>
        <v/>
      </c>
      <c r="P1093" s="380">
        <f>'4 set'!P197</f>
        <v>1</v>
      </c>
      <c r="Q1093" s="380">
        <f>'4 set'!Q197</f>
        <v>1</v>
      </c>
    </row>
    <row r="1094" spans="3:17" x14ac:dyDescent="0.25">
      <c r="C1094" s="380">
        <f t="shared" si="717"/>
        <v>0</v>
      </c>
      <c r="I1094" s="409" t="e">
        <f t="shared" ca="1" si="718"/>
        <v>#NAME?</v>
      </c>
      <c r="K1094" s="380">
        <f>'4 set'!K198</f>
        <v>0</v>
      </c>
      <c r="L1094" s="380" t="str">
        <f>'4 set'!L198</f>
        <v/>
      </c>
      <c r="M1094" s="380" t="str">
        <f>'4 set'!M198</f>
        <v/>
      </c>
      <c r="N1094" s="380" t="str">
        <f>'4 set'!N198</f>
        <v/>
      </c>
      <c r="O1094" s="380" t="str">
        <f>'4 set'!O198</f>
        <v/>
      </c>
      <c r="P1094" s="380">
        <f>'4 set'!P198</f>
        <v>1</v>
      </c>
      <c r="Q1094" s="380">
        <f>'4 set'!Q198</f>
        <v>1</v>
      </c>
    </row>
    <row r="1095" spans="3:17" x14ac:dyDescent="0.25">
      <c r="C1095" s="380">
        <f t="shared" si="717"/>
        <v>0</v>
      </c>
      <c r="I1095" s="409" t="e">
        <f t="shared" ca="1" si="718"/>
        <v>#NAME?</v>
      </c>
      <c r="K1095" s="380">
        <f>'4 set'!K199</f>
        <v>0</v>
      </c>
      <c r="L1095" s="380" t="str">
        <f>'4 set'!L199</f>
        <v/>
      </c>
      <c r="M1095" s="380" t="str">
        <f>'4 set'!M199</f>
        <v/>
      </c>
      <c r="N1095" s="380" t="str">
        <f>'4 set'!N199</f>
        <v/>
      </c>
      <c r="O1095" s="380" t="str">
        <f>'4 set'!O199</f>
        <v/>
      </c>
      <c r="P1095" s="380">
        <f>'4 set'!P199</f>
        <v>1</v>
      </c>
      <c r="Q1095" s="380">
        <f>'4 set'!Q199</f>
        <v>1</v>
      </c>
    </row>
    <row r="1096" spans="3:17" x14ac:dyDescent="0.25">
      <c r="C1096" s="380">
        <f t="shared" si="717"/>
        <v>0</v>
      </c>
      <c r="I1096" s="409" t="e">
        <f t="shared" ca="1" si="718"/>
        <v>#NAME?</v>
      </c>
      <c r="K1096" s="380">
        <f>'4 set'!K200</f>
        <v>0</v>
      </c>
      <c r="L1096" s="380" t="str">
        <f>'4 set'!L200</f>
        <v/>
      </c>
      <c r="M1096" s="380" t="str">
        <f>'4 set'!M200</f>
        <v/>
      </c>
      <c r="N1096" s="380" t="str">
        <f>'4 set'!N200</f>
        <v/>
      </c>
      <c r="O1096" s="380" t="str">
        <f>'4 set'!O200</f>
        <v/>
      </c>
      <c r="P1096" s="380">
        <f>'4 set'!P200</f>
        <v>1</v>
      </c>
      <c r="Q1096" s="380">
        <f>'4 set'!Q200</f>
        <v>1</v>
      </c>
    </row>
    <row r="1097" spans="3:17" x14ac:dyDescent="0.25">
      <c r="C1097" s="380">
        <f t="shared" si="717"/>
        <v>0</v>
      </c>
      <c r="I1097" s="409" t="e">
        <f t="shared" ca="1" si="718"/>
        <v>#NAME?</v>
      </c>
      <c r="K1097" s="380">
        <f>'4 set'!K201</f>
        <v>0</v>
      </c>
      <c r="L1097" s="380" t="str">
        <f>'4 set'!L201</f>
        <v/>
      </c>
      <c r="M1097" s="380" t="str">
        <f>'4 set'!M201</f>
        <v/>
      </c>
      <c r="N1097" s="380" t="str">
        <f>'4 set'!N201</f>
        <v/>
      </c>
      <c r="O1097" s="380" t="str">
        <f>'4 set'!O201</f>
        <v/>
      </c>
      <c r="P1097" s="380">
        <f>'4 set'!P201</f>
        <v>1</v>
      </c>
      <c r="Q1097" s="380">
        <f>'4 set'!Q201</f>
        <v>1</v>
      </c>
    </row>
    <row r="1098" spans="3:17" x14ac:dyDescent="0.25">
      <c r="C1098" s="380">
        <f t="shared" si="717"/>
        <v>0</v>
      </c>
      <c r="I1098" s="409" t="e">
        <f t="shared" ca="1" si="718"/>
        <v>#NAME?</v>
      </c>
      <c r="K1098" s="380">
        <f>'4 set'!K202</f>
        <v>0</v>
      </c>
      <c r="L1098" s="380" t="str">
        <f>'4 set'!L202</f>
        <v/>
      </c>
      <c r="M1098" s="380" t="str">
        <f>'4 set'!M202</f>
        <v/>
      </c>
      <c r="N1098" s="380" t="str">
        <f>'4 set'!N202</f>
        <v/>
      </c>
      <c r="O1098" s="380" t="str">
        <f>'4 set'!O202</f>
        <v/>
      </c>
      <c r="P1098" s="380">
        <f>'4 set'!P202</f>
        <v>1</v>
      </c>
      <c r="Q1098" s="380">
        <f>'4 set'!Q202</f>
        <v>1</v>
      </c>
    </row>
    <row r="1099" spans="3:17" x14ac:dyDescent="0.25">
      <c r="C1099" s="380">
        <f t="shared" si="717"/>
        <v>0</v>
      </c>
      <c r="I1099" s="409" t="e">
        <f t="shared" ca="1" si="718"/>
        <v>#NAME?</v>
      </c>
      <c r="K1099" s="380">
        <f>'4 set'!K203</f>
        <v>0</v>
      </c>
      <c r="L1099" s="380" t="str">
        <f>'4 set'!L203</f>
        <v/>
      </c>
      <c r="M1099" s="380" t="str">
        <f>'4 set'!M203</f>
        <v/>
      </c>
      <c r="N1099" s="380" t="str">
        <f>'4 set'!N203</f>
        <v/>
      </c>
      <c r="O1099" s="380" t="str">
        <f>'4 set'!O203</f>
        <v/>
      </c>
      <c r="P1099" s="380">
        <f>'4 set'!P203</f>
        <v>1</v>
      </c>
      <c r="Q1099" s="380">
        <f>'4 set'!Q203</f>
        <v>1</v>
      </c>
    </row>
    <row r="1100" spans="3:17" x14ac:dyDescent="0.25">
      <c r="C1100" s="380">
        <f t="shared" si="717"/>
        <v>0</v>
      </c>
      <c r="I1100" s="409" t="e">
        <f t="shared" ca="1" si="718"/>
        <v>#NAME?</v>
      </c>
      <c r="K1100" s="380">
        <f>'4 set'!K204</f>
        <v>0</v>
      </c>
      <c r="L1100" s="380" t="str">
        <f>'4 set'!L204</f>
        <v/>
      </c>
      <c r="M1100" s="380" t="str">
        <f>'4 set'!M204</f>
        <v/>
      </c>
      <c r="N1100" s="380" t="str">
        <f>'4 set'!N204</f>
        <v/>
      </c>
      <c r="O1100" s="380" t="str">
        <f>'4 set'!O204</f>
        <v/>
      </c>
      <c r="P1100" s="380">
        <f>'4 set'!P204</f>
        <v>1</v>
      </c>
      <c r="Q1100" s="380">
        <f>'4 set'!Q204</f>
        <v>1</v>
      </c>
    </row>
    <row r="1101" spans="3:17" x14ac:dyDescent="0.25">
      <c r="C1101" s="380">
        <f t="shared" si="717"/>
        <v>0</v>
      </c>
      <c r="I1101" s="409" t="e">
        <f t="shared" ca="1" si="718"/>
        <v>#NAME?</v>
      </c>
      <c r="K1101" s="380">
        <f>'4 set'!K205</f>
        <v>0</v>
      </c>
      <c r="L1101" s="380" t="str">
        <f>'4 set'!L205</f>
        <v/>
      </c>
      <c r="M1101" s="380" t="str">
        <f>'4 set'!M205</f>
        <v/>
      </c>
      <c r="N1101" s="380" t="str">
        <f>'4 set'!N205</f>
        <v/>
      </c>
      <c r="O1101" s="380" t="str">
        <f>'4 set'!O205</f>
        <v/>
      </c>
      <c r="P1101" s="380">
        <f>'4 set'!P205</f>
        <v>1</v>
      </c>
      <c r="Q1101" s="380">
        <f>'4 set'!Q205</f>
        <v>1</v>
      </c>
    </row>
    <row r="1102" spans="3:17" x14ac:dyDescent="0.25">
      <c r="C1102" s="380">
        <f t="shared" si="717"/>
        <v>0</v>
      </c>
      <c r="I1102" s="409" t="e">
        <f t="shared" ca="1" si="718"/>
        <v>#NAME?</v>
      </c>
      <c r="K1102" s="380">
        <f>'4 set'!K206</f>
        <v>0</v>
      </c>
      <c r="L1102" s="380" t="str">
        <f>'4 set'!L206</f>
        <v/>
      </c>
      <c r="M1102" s="380" t="str">
        <f>'4 set'!M206</f>
        <v/>
      </c>
      <c r="N1102" s="380" t="str">
        <f>'4 set'!N206</f>
        <v/>
      </c>
      <c r="O1102" s="380" t="str">
        <f>'4 set'!O206</f>
        <v/>
      </c>
      <c r="P1102" s="380">
        <f>'4 set'!P206</f>
        <v>1</v>
      </c>
      <c r="Q1102" s="380">
        <f>'4 set'!Q206</f>
        <v>1</v>
      </c>
    </row>
    <row r="1103" spans="3:17" x14ac:dyDescent="0.25">
      <c r="C1103" s="380">
        <f t="shared" si="717"/>
        <v>0</v>
      </c>
      <c r="I1103" s="409" t="e">
        <f t="shared" ca="1" si="718"/>
        <v>#NAME?</v>
      </c>
      <c r="K1103" s="380">
        <f>'4 set'!K207</f>
        <v>0</v>
      </c>
      <c r="L1103" s="380" t="str">
        <f>'4 set'!L207</f>
        <v/>
      </c>
      <c r="M1103" s="380" t="str">
        <f>'4 set'!M207</f>
        <v/>
      </c>
      <c r="N1103" s="380" t="str">
        <f>'4 set'!N207</f>
        <v/>
      </c>
      <c r="O1103" s="380" t="str">
        <f>'4 set'!O207</f>
        <v/>
      </c>
      <c r="P1103" s="380">
        <f>'4 set'!P207</f>
        <v>1</v>
      </c>
      <c r="Q1103" s="380">
        <f>'4 set'!Q207</f>
        <v>1</v>
      </c>
    </row>
    <row r="1104" spans="3:17" x14ac:dyDescent="0.25">
      <c r="C1104" s="380">
        <f t="shared" si="717"/>
        <v>0</v>
      </c>
      <c r="I1104" s="409" t="e">
        <f t="shared" ca="1" si="718"/>
        <v>#NAME?</v>
      </c>
      <c r="K1104" s="380">
        <f>'4 set'!K208</f>
        <v>0</v>
      </c>
      <c r="L1104" s="380" t="str">
        <f>'4 set'!L208</f>
        <v/>
      </c>
      <c r="M1104" s="380" t="str">
        <f>'4 set'!M208</f>
        <v/>
      </c>
      <c r="N1104" s="380" t="str">
        <f>'4 set'!N208</f>
        <v/>
      </c>
      <c r="O1104" s="380" t="str">
        <f>'4 set'!O208</f>
        <v/>
      </c>
      <c r="P1104" s="380">
        <f>'4 set'!P208</f>
        <v>1</v>
      </c>
      <c r="Q1104" s="380">
        <f>'4 set'!Q208</f>
        <v>1</v>
      </c>
    </row>
    <row r="1105" spans="3:17" x14ac:dyDescent="0.25">
      <c r="C1105" s="380">
        <f t="shared" si="717"/>
        <v>0</v>
      </c>
      <c r="I1105" s="409" t="e">
        <f t="shared" ca="1" si="718"/>
        <v>#NAME?</v>
      </c>
      <c r="K1105" s="380">
        <f>'4 set'!K209</f>
        <v>0</v>
      </c>
      <c r="L1105" s="380" t="str">
        <f>'4 set'!L209</f>
        <v/>
      </c>
      <c r="M1105" s="380" t="str">
        <f>'4 set'!M209</f>
        <v/>
      </c>
      <c r="N1105" s="380" t="str">
        <f>'4 set'!N209</f>
        <v/>
      </c>
      <c r="O1105" s="380" t="str">
        <f>'4 set'!O209</f>
        <v/>
      </c>
      <c r="P1105" s="380">
        <f>'4 set'!P209</f>
        <v>1</v>
      </c>
      <c r="Q1105" s="380">
        <f>'4 set'!Q209</f>
        <v>1</v>
      </c>
    </row>
    <row r="1106" spans="3:17" x14ac:dyDescent="0.25">
      <c r="C1106" s="380">
        <f t="shared" si="717"/>
        <v>0</v>
      </c>
      <c r="I1106" s="409" t="e">
        <f t="shared" ca="1" si="718"/>
        <v>#NAME?</v>
      </c>
      <c r="K1106" s="380">
        <f>'4 set'!K210</f>
        <v>0</v>
      </c>
      <c r="L1106" s="380" t="str">
        <f>'4 set'!L210</f>
        <v/>
      </c>
      <c r="M1106" s="380" t="str">
        <f>'4 set'!M210</f>
        <v/>
      </c>
      <c r="N1106" s="380" t="str">
        <f>'4 set'!N210</f>
        <v/>
      </c>
      <c r="O1106" s="380" t="str">
        <f>'4 set'!O210</f>
        <v/>
      </c>
      <c r="P1106" s="380">
        <f>'4 set'!P210</f>
        <v>1</v>
      </c>
      <c r="Q1106" s="380">
        <f>'4 set'!Q210</f>
        <v>1</v>
      </c>
    </row>
    <row r="1107" spans="3:17" x14ac:dyDescent="0.25">
      <c r="C1107" s="380">
        <f t="shared" si="717"/>
        <v>0</v>
      </c>
      <c r="I1107" s="409" t="e">
        <f t="shared" ca="1" si="718"/>
        <v>#NAME?</v>
      </c>
      <c r="K1107" s="380">
        <f>'4 set'!K211</f>
        <v>0</v>
      </c>
      <c r="L1107" s="380" t="str">
        <f>'4 set'!L211</f>
        <v/>
      </c>
      <c r="M1107" s="380" t="str">
        <f>'4 set'!M211</f>
        <v/>
      </c>
      <c r="N1107" s="380" t="str">
        <f>'4 set'!N211</f>
        <v/>
      </c>
      <c r="O1107" s="380" t="str">
        <f>'4 set'!O211</f>
        <v/>
      </c>
      <c r="P1107" s="380">
        <f>'4 set'!P211</f>
        <v>1</v>
      </c>
      <c r="Q1107" s="380">
        <f>'4 set'!Q211</f>
        <v>1</v>
      </c>
    </row>
    <row r="1108" spans="3:17" x14ac:dyDescent="0.25">
      <c r="C1108" s="380">
        <f t="shared" si="717"/>
        <v>0</v>
      </c>
      <c r="I1108" s="409" t="e">
        <f t="shared" ca="1" si="718"/>
        <v>#NAME?</v>
      </c>
      <c r="K1108" s="380">
        <f>'4 set'!K212</f>
        <v>0</v>
      </c>
      <c r="L1108" s="380" t="str">
        <f>'4 set'!L212</f>
        <v/>
      </c>
      <c r="M1108" s="380" t="str">
        <f>'4 set'!M212</f>
        <v/>
      </c>
      <c r="N1108" s="380" t="str">
        <f>'4 set'!N212</f>
        <v/>
      </c>
      <c r="O1108" s="380" t="str">
        <f>'4 set'!O212</f>
        <v/>
      </c>
      <c r="P1108" s="380">
        <f>'4 set'!P212</f>
        <v>1</v>
      </c>
      <c r="Q1108" s="380">
        <f>'4 set'!Q212</f>
        <v>1</v>
      </c>
    </row>
    <row r="1109" spans="3:17" x14ac:dyDescent="0.25">
      <c r="C1109" s="380">
        <f t="shared" si="717"/>
        <v>0</v>
      </c>
      <c r="I1109" s="409" t="e">
        <f t="shared" ca="1" si="718"/>
        <v>#NAME?</v>
      </c>
      <c r="K1109" s="380">
        <f>'4 set'!K213</f>
        <v>0</v>
      </c>
      <c r="L1109" s="380" t="str">
        <f>'4 set'!L213</f>
        <v/>
      </c>
      <c r="M1109" s="380" t="str">
        <f>'4 set'!M213</f>
        <v/>
      </c>
      <c r="N1109" s="380" t="str">
        <f>'4 set'!N213</f>
        <v/>
      </c>
      <c r="O1109" s="380" t="str">
        <f>'4 set'!O213</f>
        <v/>
      </c>
      <c r="P1109" s="380">
        <f>'4 set'!P213</f>
        <v>1</v>
      </c>
      <c r="Q1109" s="380">
        <f>'4 set'!Q213</f>
        <v>1</v>
      </c>
    </row>
    <row r="1110" spans="3:17" x14ac:dyDescent="0.25">
      <c r="C1110" s="380">
        <f t="shared" si="717"/>
        <v>0</v>
      </c>
      <c r="I1110" s="409" t="e">
        <f t="shared" ca="1" si="718"/>
        <v>#NAME?</v>
      </c>
      <c r="K1110" s="380">
        <f>'4 set'!K214</f>
        <v>0</v>
      </c>
      <c r="L1110" s="380" t="str">
        <f>'4 set'!L214</f>
        <v/>
      </c>
      <c r="M1110" s="380" t="str">
        <f>'4 set'!M214</f>
        <v/>
      </c>
      <c r="N1110" s="380" t="str">
        <f>'4 set'!N214</f>
        <v/>
      </c>
      <c r="O1110" s="380" t="str">
        <f>'4 set'!O214</f>
        <v/>
      </c>
      <c r="P1110" s="380">
        <f>'4 set'!P214</f>
        <v>1</v>
      </c>
      <c r="Q1110" s="380">
        <f>'4 set'!Q214</f>
        <v>1</v>
      </c>
    </row>
    <row r="1111" spans="3:17" x14ac:dyDescent="0.25">
      <c r="C1111" s="380">
        <f t="shared" si="717"/>
        <v>0</v>
      </c>
      <c r="I1111" s="409" t="e">
        <f t="shared" ca="1" si="718"/>
        <v>#NAME?</v>
      </c>
      <c r="K1111" s="380">
        <f>'4 set'!K215</f>
        <v>0</v>
      </c>
      <c r="L1111" s="380" t="str">
        <f>'4 set'!L215</f>
        <v/>
      </c>
      <c r="M1111" s="380" t="str">
        <f>'4 set'!M215</f>
        <v/>
      </c>
      <c r="N1111" s="380" t="str">
        <f>'4 set'!N215</f>
        <v/>
      </c>
      <c r="O1111" s="380" t="str">
        <f>'4 set'!O215</f>
        <v/>
      </c>
      <c r="P1111" s="380">
        <f>'4 set'!P215</f>
        <v>1</v>
      </c>
      <c r="Q1111" s="380">
        <f>'4 set'!Q215</f>
        <v>1</v>
      </c>
    </row>
    <row r="1112" spans="3:17" x14ac:dyDescent="0.25">
      <c r="C1112" s="380">
        <f t="shared" si="717"/>
        <v>0</v>
      </c>
      <c r="I1112" s="409" t="e">
        <f t="shared" ca="1" si="718"/>
        <v>#NAME?</v>
      </c>
      <c r="K1112" s="380">
        <f>'4 set'!K216</f>
        <v>0</v>
      </c>
      <c r="L1112" s="380" t="str">
        <f>'4 set'!L216</f>
        <v/>
      </c>
      <c r="M1112" s="380" t="str">
        <f>'4 set'!M216</f>
        <v/>
      </c>
      <c r="N1112" s="380" t="str">
        <f>'4 set'!N216</f>
        <v/>
      </c>
      <c r="O1112" s="380" t="str">
        <f>'4 set'!O216</f>
        <v/>
      </c>
      <c r="P1112" s="380">
        <f>'4 set'!P216</f>
        <v>1</v>
      </c>
      <c r="Q1112" s="380">
        <f>'4 set'!Q216</f>
        <v>1</v>
      </c>
    </row>
    <row r="1113" spans="3:17" x14ac:dyDescent="0.25">
      <c r="C1113" s="380">
        <f t="shared" si="717"/>
        <v>0</v>
      </c>
      <c r="I1113" s="409" t="e">
        <f t="shared" ca="1" si="718"/>
        <v>#NAME?</v>
      </c>
      <c r="K1113" s="380">
        <f>'4 set'!K217</f>
        <v>0</v>
      </c>
      <c r="L1113" s="380" t="str">
        <f>'4 set'!L217</f>
        <v/>
      </c>
      <c r="M1113" s="380" t="str">
        <f>'4 set'!M217</f>
        <v/>
      </c>
      <c r="N1113" s="380" t="str">
        <f>'4 set'!N217</f>
        <v/>
      </c>
      <c r="O1113" s="380" t="str">
        <f>'4 set'!O217</f>
        <v/>
      </c>
      <c r="P1113" s="380">
        <f>'4 set'!P217</f>
        <v>1</v>
      </c>
      <c r="Q1113" s="380">
        <f>'4 set'!Q217</f>
        <v>1</v>
      </c>
    </row>
    <row r="1114" spans="3:17" x14ac:dyDescent="0.25">
      <c r="C1114" s="380">
        <f t="shared" si="717"/>
        <v>0</v>
      </c>
      <c r="I1114" s="409" t="e">
        <f t="shared" ca="1" si="718"/>
        <v>#NAME?</v>
      </c>
      <c r="K1114" s="380">
        <f>'4 set'!K218</f>
        <v>0</v>
      </c>
      <c r="L1114" s="380" t="str">
        <f>'4 set'!L218</f>
        <v/>
      </c>
      <c r="M1114" s="380" t="str">
        <f>'4 set'!M218</f>
        <v/>
      </c>
      <c r="N1114" s="380" t="str">
        <f>'4 set'!N218</f>
        <v/>
      </c>
      <c r="O1114" s="380" t="str">
        <f>'4 set'!O218</f>
        <v/>
      </c>
      <c r="P1114" s="380">
        <f>'4 set'!P218</f>
        <v>1</v>
      </c>
      <c r="Q1114" s="380">
        <f>'4 set'!Q218</f>
        <v>1</v>
      </c>
    </row>
    <row r="1115" spans="3:17" x14ac:dyDescent="0.25">
      <c r="C1115" s="380">
        <f t="shared" si="717"/>
        <v>0</v>
      </c>
      <c r="I1115" s="409" t="e">
        <f t="shared" ca="1" si="718"/>
        <v>#NAME?</v>
      </c>
      <c r="K1115" s="380">
        <f>'4 set'!K219</f>
        <v>0</v>
      </c>
      <c r="L1115" s="380" t="str">
        <f>'4 set'!L219</f>
        <v/>
      </c>
      <c r="M1115" s="380" t="str">
        <f>'4 set'!M219</f>
        <v/>
      </c>
      <c r="N1115" s="380" t="str">
        <f>'4 set'!N219</f>
        <v/>
      </c>
      <c r="O1115" s="380" t="str">
        <f>'4 set'!O219</f>
        <v/>
      </c>
      <c r="P1115" s="380">
        <f>'4 set'!P219</f>
        <v>1</v>
      </c>
      <c r="Q1115" s="380">
        <f>'4 set'!Q219</f>
        <v>1</v>
      </c>
    </row>
    <row r="1116" spans="3:17" x14ac:dyDescent="0.25">
      <c r="C1116" s="380">
        <f t="shared" si="717"/>
        <v>0</v>
      </c>
      <c r="I1116" s="409" t="e">
        <f t="shared" ca="1" si="718"/>
        <v>#NAME?</v>
      </c>
      <c r="K1116" s="380">
        <f>'4 set'!K220</f>
        <v>0</v>
      </c>
      <c r="L1116" s="380" t="str">
        <f>'4 set'!L220</f>
        <v/>
      </c>
      <c r="M1116" s="380" t="str">
        <f>'4 set'!M220</f>
        <v/>
      </c>
      <c r="N1116" s="380" t="str">
        <f>'4 set'!N220</f>
        <v/>
      </c>
      <c r="O1116" s="380" t="str">
        <f>'4 set'!O220</f>
        <v/>
      </c>
      <c r="P1116" s="380">
        <f>'4 set'!P220</f>
        <v>1</v>
      </c>
      <c r="Q1116" s="380">
        <f>'4 set'!Q220</f>
        <v>1</v>
      </c>
    </row>
    <row r="1117" spans="3:17" x14ac:dyDescent="0.25">
      <c r="C1117" s="380">
        <f t="shared" si="717"/>
        <v>0</v>
      </c>
      <c r="I1117" s="409" t="e">
        <f t="shared" ca="1" si="718"/>
        <v>#NAME?</v>
      </c>
      <c r="K1117" s="380">
        <f>'4 set'!K221</f>
        <v>0</v>
      </c>
      <c r="L1117" s="380" t="str">
        <f>'4 set'!L221</f>
        <v/>
      </c>
      <c r="M1117" s="380" t="str">
        <f>'4 set'!M221</f>
        <v/>
      </c>
      <c r="N1117" s="380" t="str">
        <f>'4 set'!N221</f>
        <v/>
      </c>
      <c r="O1117" s="380" t="str">
        <f>'4 set'!O221</f>
        <v/>
      </c>
      <c r="P1117" s="380">
        <f>'4 set'!P221</f>
        <v>1</v>
      </c>
      <c r="Q1117" s="380">
        <f>'4 set'!Q221</f>
        <v>1</v>
      </c>
    </row>
    <row r="1118" spans="3:17" x14ac:dyDescent="0.25">
      <c r="C1118" s="380">
        <f t="shared" si="717"/>
        <v>0</v>
      </c>
      <c r="I1118" s="409" t="e">
        <f t="shared" ca="1" si="718"/>
        <v>#NAME?</v>
      </c>
      <c r="K1118" s="380">
        <f>'4 set'!K222</f>
        <v>0</v>
      </c>
      <c r="L1118" s="380" t="str">
        <f>'4 set'!L222</f>
        <v/>
      </c>
      <c r="M1118" s="380" t="str">
        <f>'4 set'!M222</f>
        <v/>
      </c>
      <c r="N1118" s="380" t="str">
        <f>'4 set'!N222</f>
        <v/>
      </c>
      <c r="O1118" s="380" t="str">
        <f>'4 set'!O222</f>
        <v/>
      </c>
      <c r="P1118" s="380">
        <f>'4 set'!P222</f>
        <v>1</v>
      </c>
      <c r="Q1118" s="380">
        <f>'4 set'!Q222</f>
        <v>1</v>
      </c>
    </row>
    <row r="1119" spans="3:17" x14ac:dyDescent="0.25">
      <c r="C1119" s="380">
        <f t="shared" si="717"/>
        <v>0</v>
      </c>
      <c r="I1119" s="409" t="e">
        <f t="shared" ca="1" si="718"/>
        <v>#NAME?</v>
      </c>
      <c r="K1119" s="380">
        <f>'4 set'!K223</f>
        <v>0</v>
      </c>
      <c r="L1119" s="380" t="str">
        <f>'4 set'!L223</f>
        <v/>
      </c>
      <c r="M1119" s="380" t="str">
        <f>'4 set'!M223</f>
        <v/>
      </c>
      <c r="N1119" s="380" t="str">
        <f>'4 set'!N223</f>
        <v/>
      </c>
      <c r="O1119" s="380" t="str">
        <f>'4 set'!O223</f>
        <v/>
      </c>
      <c r="P1119" s="380">
        <f>'4 set'!P223</f>
        <v>1</v>
      </c>
      <c r="Q1119" s="380">
        <f>'4 set'!Q223</f>
        <v>1</v>
      </c>
    </row>
    <row r="1120" spans="3:17" x14ac:dyDescent="0.25">
      <c r="C1120" s="380">
        <f t="shared" si="717"/>
        <v>0</v>
      </c>
      <c r="I1120" s="409" t="e">
        <f t="shared" ca="1" si="718"/>
        <v>#NAME?</v>
      </c>
      <c r="K1120" s="380">
        <f>'4 set'!K224</f>
        <v>0</v>
      </c>
      <c r="L1120" s="380" t="str">
        <f>'4 set'!L224</f>
        <v/>
      </c>
      <c r="M1120" s="380" t="str">
        <f>'4 set'!M224</f>
        <v/>
      </c>
      <c r="N1120" s="380" t="str">
        <f>'4 set'!N224</f>
        <v/>
      </c>
      <c r="O1120" s="380" t="str">
        <f>'4 set'!O224</f>
        <v/>
      </c>
      <c r="P1120" s="380">
        <f>'4 set'!P224</f>
        <v>1</v>
      </c>
      <c r="Q1120" s="380">
        <f>'4 set'!Q224</f>
        <v>1</v>
      </c>
    </row>
    <row r="1121" spans="3:17" x14ac:dyDescent="0.25">
      <c r="C1121" s="380">
        <f t="shared" si="717"/>
        <v>0</v>
      </c>
      <c r="I1121" s="409" t="e">
        <f t="shared" ca="1" si="718"/>
        <v>#NAME?</v>
      </c>
      <c r="K1121" s="380">
        <f>'4 set'!K225</f>
        <v>0</v>
      </c>
      <c r="L1121" s="380" t="str">
        <f>'4 set'!L225</f>
        <v/>
      </c>
      <c r="M1121" s="380" t="str">
        <f>'4 set'!M225</f>
        <v/>
      </c>
      <c r="N1121" s="380" t="str">
        <f>'4 set'!N225</f>
        <v/>
      </c>
      <c r="O1121" s="380" t="str">
        <f>'4 set'!O225</f>
        <v/>
      </c>
      <c r="P1121" s="380">
        <f>'4 set'!P225</f>
        <v>1</v>
      </c>
      <c r="Q1121" s="380">
        <f>'4 set'!Q225</f>
        <v>1</v>
      </c>
    </row>
    <row r="1122" spans="3:17" x14ac:dyDescent="0.25">
      <c r="C1122" s="380">
        <f t="shared" si="717"/>
        <v>0</v>
      </c>
      <c r="I1122" s="409" t="e">
        <f t="shared" ca="1" si="718"/>
        <v>#NAME?</v>
      </c>
      <c r="K1122" s="380">
        <f>'4 set'!K226</f>
        <v>0</v>
      </c>
      <c r="L1122" s="380" t="str">
        <f>'4 set'!L226</f>
        <v/>
      </c>
      <c r="M1122" s="380" t="str">
        <f>'4 set'!M226</f>
        <v/>
      </c>
      <c r="N1122" s="380" t="str">
        <f>'4 set'!N226</f>
        <v/>
      </c>
      <c r="O1122" s="380" t="str">
        <f>'4 set'!O226</f>
        <v/>
      </c>
      <c r="P1122" s="380">
        <f>'4 set'!P226</f>
        <v>1</v>
      </c>
      <c r="Q1122" s="380">
        <f>'4 set'!Q226</f>
        <v>1</v>
      </c>
    </row>
    <row r="1123" spans="3:17" x14ac:dyDescent="0.25">
      <c r="C1123" s="380">
        <f t="shared" si="717"/>
        <v>0</v>
      </c>
      <c r="I1123" s="409" t="e">
        <f t="shared" ca="1" si="718"/>
        <v>#NAME?</v>
      </c>
      <c r="K1123" s="380">
        <f>'4 set'!K227</f>
        <v>0</v>
      </c>
      <c r="L1123" s="380" t="str">
        <f>'4 set'!L227</f>
        <v/>
      </c>
      <c r="M1123" s="380" t="str">
        <f>'4 set'!M227</f>
        <v/>
      </c>
      <c r="N1123" s="380" t="str">
        <f>'4 set'!N227</f>
        <v/>
      </c>
      <c r="O1123" s="380" t="str">
        <f>'4 set'!O227</f>
        <v/>
      </c>
      <c r="P1123" s="380">
        <f>'4 set'!P227</f>
        <v>1</v>
      </c>
      <c r="Q1123" s="380">
        <f>'4 set'!Q227</f>
        <v>1</v>
      </c>
    </row>
    <row r="1124" spans="3:17" x14ac:dyDescent="0.25">
      <c r="C1124" s="380">
        <f t="shared" si="717"/>
        <v>0</v>
      </c>
      <c r="I1124" s="409" t="e">
        <f t="shared" ca="1" si="718"/>
        <v>#NAME?</v>
      </c>
      <c r="K1124" s="380">
        <f>'4 set'!K228</f>
        <v>0</v>
      </c>
      <c r="L1124" s="380" t="str">
        <f>'4 set'!L228</f>
        <v/>
      </c>
      <c r="M1124" s="380" t="str">
        <f>'4 set'!M228</f>
        <v/>
      </c>
      <c r="N1124" s="380" t="str">
        <f>'4 set'!N228</f>
        <v/>
      </c>
      <c r="O1124" s="380" t="str">
        <f>'4 set'!O228</f>
        <v/>
      </c>
      <c r="P1124" s="380">
        <f>'4 set'!P228</f>
        <v>1</v>
      </c>
      <c r="Q1124" s="380">
        <f>'4 set'!Q228</f>
        <v>1</v>
      </c>
    </row>
    <row r="1125" spans="3:17" x14ac:dyDescent="0.25">
      <c r="C1125" s="380">
        <f t="shared" si="717"/>
        <v>0</v>
      </c>
      <c r="I1125" s="409" t="e">
        <f t="shared" ca="1" si="718"/>
        <v>#NAME?</v>
      </c>
      <c r="K1125" s="380">
        <f>'4 set'!K229</f>
        <v>0</v>
      </c>
      <c r="L1125" s="380" t="str">
        <f>'4 set'!L229</f>
        <v/>
      </c>
      <c r="M1125" s="380" t="str">
        <f>'4 set'!M229</f>
        <v/>
      </c>
      <c r="N1125" s="380" t="str">
        <f>'4 set'!N229</f>
        <v/>
      </c>
      <c r="O1125" s="380" t="str">
        <f>'4 set'!O229</f>
        <v/>
      </c>
      <c r="P1125" s="380">
        <f>'4 set'!P229</f>
        <v>1</v>
      </c>
      <c r="Q1125" s="380">
        <f>'4 set'!Q229</f>
        <v>1</v>
      </c>
    </row>
    <row r="1126" spans="3:17" x14ac:dyDescent="0.25">
      <c r="C1126" s="380">
        <f t="shared" si="717"/>
        <v>0</v>
      </c>
      <c r="I1126" s="409" t="e">
        <f t="shared" ca="1" si="718"/>
        <v>#NAME?</v>
      </c>
      <c r="K1126" s="380">
        <f>'4 set'!K230</f>
        <v>0</v>
      </c>
      <c r="L1126" s="380" t="str">
        <f>'4 set'!L230</f>
        <v/>
      </c>
      <c r="M1126" s="380" t="str">
        <f>'4 set'!M230</f>
        <v/>
      </c>
      <c r="N1126" s="380" t="str">
        <f>'4 set'!N230</f>
        <v/>
      </c>
      <c r="O1126" s="380" t="str">
        <f>'4 set'!O230</f>
        <v/>
      </c>
      <c r="P1126" s="380">
        <f>'4 set'!P230</f>
        <v>1</v>
      </c>
      <c r="Q1126" s="380">
        <f>'4 set'!Q230</f>
        <v>1</v>
      </c>
    </row>
    <row r="1127" spans="3:17" x14ac:dyDescent="0.25">
      <c r="C1127" s="380">
        <f t="shared" si="717"/>
        <v>0</v>
      </c>
      <c r="I1127" s="409" t="e">
        <f t="shared" ca="1" si="718"/>
        <v>#NAME?</v>
      </c>
      <c r="K1127" s="380">
        <f>'4 set'!K231</f>
        <v>0</v>
      </c>
      <c r="L1127" s="380" t="str">
        <f>'4 set'!L231</f>
        <v/>
      </c>
      <c r="M1127" s="380" t="str">
        <f>'4 set'!M231</f>
        <v/>
      </c>
      <c r="N1127" s="380" t="str">
        <f>'4 set'!N231</f>
        <v/>
      </c>
      <c r="O1127" s="380" t="str">
        <f>'4 set'!O231</f>
        <v/>
      </c>
      <c r="P1127" s="380">
        <f>'4 set'!P231</f>
        <v>1</v>
      </c>
      <c r="Q1127" s="380">
        <f>'4 set'!Q231</f>
        <v>1</v>
      </c>
    </row>
    <row r="1128" spans="3:17" x14ac:dyDescent="0.25">
      <c r="C1128" s="380">
        <f t="shared" si="717"/>
        <v>0</v>
      </c>
      <c r="I1128" s="409" t="e">
        <f t="shared" ca="1" si="718"/>
        <v>#NAME?</v>
      </c>
      <c r="K1128" s="380">
        <f>'4 set'!K232</f>
        <v>0</v>
      </c>
      <c r="L1128" s="380" t="str">
        <f>'4 set'!L232</f>
        <v/>
      </c>
      <c r="M1128" s="380" t="str">
        <f>'4 set'!M232</f>
        <v/>
      </c>
      <c r="N1128" s="380" t="str">
        <f>'4 set'!N232</f>
        <v/>
      </c>
      <c r="O1128" s="380" t="str">
        <f>'4 set'!O232</f>
        <v/>
      </c>
      <c r="P1128" s="380">
        <f>'4 set'!P232</f>
        <v>1</v>
      </c>
      <c r="Q1128" s="380">
        <f>'4 set'!Q232</f>
        <v>1</v>
      </c>
    </row>
    <row r="1129" spans="3:17" x14ac:dyDescent="0.25">
      <c r="C1129" s="380">
        <f t="shared" si="717"/>
        <v>0</v>
      </c>
      <c r="I1129" s="409" t="e">
        <f t="shared" ca="1" si="718"/>
        <v>#NAME?</v>
      </c>
      <c r="K1129" s="380">
        <f>'4 set'!K233</f>
        <v>0</v>
      </c>
      <c r="L1129" s="380" t="str">
        <f>'4 set'!L233</f>
        <v/>
      </c>
      <c r="M1129" s="380" t="str">
        <f>'4 set'!M233</f>
        <v/>
      </c>
      <c r="N1129" s="380" t="str">
        <f>'4 set'!N233</f>
        <v/>
      </c>
      <c r="O1129" s="380" t="str">
        <f>'4 set'!O233</f>
        <v/>
      </c>
      <c r="P1129" s="380">
        <f>'4 set'!P233</f>
        <v>1</v>
      </c>
      <c r="Q1129" s="380">
        <f>'4 set'!Q233</f>
        <v>1</v>
      </c>
    </row>
    <row r="1130" spans="3:17" x14ac:dyDescent="0.25">
      <c r="C1130" s="380">
        <f t="shared" si="717"/>
        <v>0</v>
      </c>
      <c r="I1130" s="409" t="e">
        <f t="shared" ca="1" si="718"/>
        <v>#NAME?</v>
      </c>
      <c r="K1130" s="380">
        <f>'4 set'!K234</f>
        <v>0</v>
      </c>
      <c r="L1130" s="380" t="str">
        <f>'4 set'!L234</f>
        <v/>
      </c>
      <c r="M1130" s="380" t="str">
        <f>'4 set'!M234</f>
        <v/>
      </c>
      <c r="N1130" s="380" t="str">
        <f>'4 set'!N234</f>
        <v/>
      </c>
      <c r="O1130" s="380" t="str">
        <f>'4 set'!O234</f>
        <v/>
      </c>
      <c r="P1130" s="380">
        <f>'4 set'!P234</f>
        <v>1</v>
      </c>
      <c r="Q1130" s="380">
        <f>'4 set'!Q234</f>
        <v>1</v>
      </c>
    </row>
    <row r="1131" spans="3:17" x14ac:dyDescent="0.25">
      <c r="C1131" s="380">
        <f t="shared" si="717"/>
        <v>0</v>
      </c>
      <c r="I1131" s="409" t="e">
        <f t="shared" ca="1" si="718"/>
        <v>#NAME?</v>
      </c>
      <c r="K1131" s="380">
        <f>'4 set'!K235</f>
        <v>0</v>
      </c>
      <c r="L1131" s="380" t="str">
        <f>'4 set'!L235</f>
        <v/>
      </c>
      <c r="M1131" s="380" t="str">
        <f>'4 set'!M235</f>
        <v/>
      </c>
      <c r="N1131" s="380" t="str">
        <f>'4 set'!N235</f>
        <v/>
      </c>
      <c r="O1131" s="380" t="str">
        <f>'4 set'!O235</f>
        <v/>
      </c>
      <c r="P1131" s="380">
        <f>'4 set'!P235</f>
        <v>1</v>
      </c>
      <c r="Q1131" s="380">
        <f>'4 set'!Q235</f>
        <v>1</v>
      </c>
    </row>
    <row r="1132" spans="3:17" x14ac:dyDescent="0.25">
      <c r="C1132" s="380">
        <f t="shared" si="717"/>
        <v>0</v>
      </c>
      <c r="I1132" s="409" t="e">
        <f t="shared" ca="1" si="718"/>
        <v>#NAME?</v>
      </c>
      <c r="K1132" s="380">
        <f>'4 set'!K236</f>
        <v>0</v>
      </c>
      <c r="L1132" s="380" t="str">
        <f>'4 set'!L236</f>
        <v/>
      </c>
      <c r="M1132" s="380" t="str">
        <f>'4 set'!M236</f>
        <v/>
      </c>
      <c r="N1132" s="380" t="str">
        <f>'4 set'!N236</f>
        <v/>
      </c>
      <c r="O1132" s="380" t="str">
        <f>'4 set'!O236</f>
        <v/>
      </c>
      <c r="P1132" s="380">
        <f>'4 set'!P236</f>
        <v>1</v>
      </c>
      <c r="Q1132" s="380">
        <f>'4 set'!Q236</f>
        <v>1</v>
      </c>
    </row>
    <row r="1133" spans="3:17" x14ac:dyDescent="0.25">
      <c r="C1133" s="380">
        <f t="shared" ref="C1133:C1196" si="719">IFERROR(_xlfn.NUMBERVALUE(L2333),L2333)</f>
        <v>0</v>
      </c>
      <c r="I1133" s="409" t="e">
        <f t="shared" ref="I1133:I1196" ca="1" si="720">IF(OR($A$4=C2333,$A$5=C2333,$A$6=C2333,$A$7=C2333,$A$8=C2333,$A$9=C2333,$A$10=C2333,$A$11=C2333,$A$12=C2333,$A$13=C2333,$A$14=C2333,$A$15=C2333,$A$16=C2333,$A$17=C2333,$A$18=C2333),1,2)</f>
        <v>#NAME?</v>
      </c>
      <c r="K1133" s="380">
        <f>'4 set'!K237</f>
        <v>0</v>
      </c>
      <c r="L1133" s="380" t="str">
        <f>'4 set'!L237</f>
        <v/>
      </c>
      <c r="M1133" s="380" t="str">
        <f>'4 set'!M237</f>
        <v/>
      </c>
      <c r="N1133" s="380" t="str">
        <f>'4 set'!N237</f>
        <v/>
      </c>
      <c r="O1133" s="380" t="str">
        <f>'4 set'!O237</f>
        <v/>
      </c>
      <c r="P1133" s="380">
        <f>'4 set'!P237</f>
        <v>1</v>
      </c>
      <c r="Q1133" s="380">
        <f>'4 set'!Q237</f>
        <v>1</v>
      </c>
    </row>
    <row r="1134" spans="3:17" x14ac:dyDescent="0.25">
      <c r="C1134" s="380">
        <f t="shared" si="719"/>
        <v>0</v>
      </c>
      <c r="I1134" s="409" t="e">
        <f t="shared" ca="1" si="720"/>
        <v>#NAME?</v>
      </c>
      <c r="K1134" s="380">
        <f>'4 set'!K238</f>
        <v>0</v>
      </c>
      <c r="L1134" s="380" t="str">
        <f>'4 set'!L238</f>
        <v/>
      </c>
      <c r="M1134" s="380" t="str">
        <f>'4 set'!M238</f>
        <v/>
      </c>
      <c r="N1134" s="380" t="str">
        <f>'4 set'!N238</f>
        <v/>
      </c>
      <c r="O1134" s="380" t="str">
        <f>'4 set'!O238</f>
        <v/>
      </c>
      <c r="P1134" s="380">
        <f>'4 set'!P238</f>
        <v>1</v>
      </c>
      <c r="Q1134" s="380">
        <f>'4 set'!Q238</f>
        <v>1</v>
      </c>
    </row>
    <row r="1135" spans="3:17" x14ac:dyDescent="0.25">
      <c r="C1135" s="380">
        <f t="shared" si="719"/>
        <v>0</v>
      </c>
      <c r="I1135" s="409" t="e">
        <f t="shared" ca="1" si="720"/>
        <v>#NAME?</v>
      </c>
      <c r="K1135" s="380">
        <f>'4 set'!K239</f>
        <v>0</v>
      </c>
      <c r="L1135" s="380" t="str">
        <f>'4 set'!L239</f>
        <v/>
      </c>
      <c r="M1135" s="380" t="str">
        <f>'4 set'!M239</f>
        <v/>
      </c>
      <c r="N1135" s="380" t="str">
        <f>'4 set'!N239</f>
        <v/>
      </c>
      <c r="O1135" s="380" t="str">
        <f>'4 set'!O239</f>
        <v/>
      </c>
      <c r="P1135" s="380">
        <f>'4 set'!P239</f>
        <v>1</v>
      </c>
      <c r="Q1135" s="380">
        <f>'4 set'!Q239</f>
        <v>1</v>
      </c>
    </row>
    <row r="1136" spans="3:17" x14ac:dyDescent="0.25">
      <c r="C1136" s="380">
        <f t="shared" si="719"/>
        <v>0</v>
      </c>
      <c r="I1136" s="409" t="e">
        <f t="shared" ca="1" si="720"/>
        <v>#NAME?</v>
      </c>
      <c r="K1136" s="380">
        <f>'4 set'!K240</f>
        <v>0</v>
      </c>
      <c r="L1136" s="380" t="str">
        <f>'4 set'!L240</f>
        <v/>
      </c>
      <c r="M1136" s="380" t="str">
        <f>'4 set'!M240</f>
        <v/>
      </c>
      <c r="N1136" s="380" t="str">
        <f>'4 set'!N240</f>
        <v/>
      </c>
      <c r="O1136" s="380" t="str">
        <f>'4 set'!O240</f>
        <v/>
      </c>
      <c r="P1136" s="380">
        <f>'4 set'!P240</f>
        <v>1</v>
      </c>
      <c r="Q1136" s="380">
        <f>'4 set'!Q240</f>
        <v>1</v>
      </c>
    </row>
    <row r="1137" spans="3:17" x14ac:dyDescent="0.25">
      <c r="C1137" s="380">
        <f t="shared" si="719"/>
        <v>0</v>
      </c>
      <c r="I1137" s="409" t="e">
        <f t="shared" ca="1" si="720"/>
        <v>#NAME?</v>
      </c>
      <c r="K1137" s="380">
        <f>'4 set'!K241</f>
        <v>0</v>
      </c>
      <c r="L1137" s="380" t="str">
        <f>'4 set'!L241</f>
        <v/>
      </c>
      <c r="M1137" s="380" t="str">
        <f>'4 set'!M241</f>
        <v/>
      </c>
      <c r="N1137" s="380" t="str">
        <f>'4 set'!N241</f>
        <v/>
      </c>
      <c r="O1137" s="380" t="str">
        <f>'4 set'!O241</f>
        <v/>
      </c>
      <c r="P1137" s="380">
        <f>'4 set'!P241</f>
        <v>1</v>
      </c>
      <c r="Q1137" s="380">
        <f>'4 set'!Q241</f>
        <v>1</v>
      </c>
    </row>
    <row r="1138" spans="3:17" x14ac:dyDescent="0.25">
      <c r="C1138" s="380">
        <f t="shared" si="719"/>
        <v>0</v>
      </c>
      <c r="I1138" s="409" t="e">
        <f t="shared" ca="1" si="720"/>
        <v>#NAME?</v>
      </c>
      <c r="K1138" s="380">
        <f>'4 set'!K242</f>
        <v>0</v>
      </c>
      <c r="L1138" s="380" t="str">
        <f>'4 set'!L242</f>
        <v/>
      </c>
      <c r="M1138" s="380" t="str">
        <f>'4 set'!M242</f>
        <v/>
      </c>
      <c r="N1138" s="380" t="str">
        <f>'4 set'!N242</f>
        <v/>
      </c>
      <c r="O1138" s="380" t="str">
        <f>'4 set'!O242</f>
        <v/>
      </c>
      <c r="P1138" s="380">
        <f>'4 set'!P242</f>
        <v>1</v>
      </c>
      <c r="Q1138" s="380">
        <f>'4 set'!Q242</f>
        <v>1</v>
      </c>
    </row>
    <row r="1139" spans="3:17" x14ac:dyDescent="0.25">
      <c r="C1139" s="380">
        <f t="shared" si="719"/>
        <v>0</v>
      </c>
      <c r="I1139" s="409" t="e">
        <f t="shared" ca="1" si="720"/>
        <v>#NAME?</v>
      </c>
      <c r="K1139" s="380">
        <f>'4 set'!K243</f>
        <v>0</v>
      </c>
      <c r="L1139" s="380" t="str">
        <f>'4 set'!L243</f>
        <v/>
      </c>
      <c r="M1139" s="380" t="str">
        <f>'4 set'!M243</f>
        <v/>
      </c>
      <c r="N1139" s="380" t="str">
        <f>'4 set'!N243</f>
        <v/>
      </c>
      <c r="O1139" s="380" t="str">
        <f>'4 set'!O243</f>
        <v/>
      </c>
      <c r="P1139" s="380">
        <f>'4 set'!P243</f>
        <v>1</v>
      </c>
      <c r="Q1139" s="380">
        <f>'4 set'!Q243</f>
        <v>1</v>
      </c>
    </row>
    <row r="1140" spans="3:17" x14ac:dyDescent="0.25">
      <c r="C1140" s="380">
        <f t="shared" si="719"/>
        <v>0</v>
      </c>
      <c r="I1140" s="409" t="e">
        <f t="shared" ca="1" si="720"/>
        <v>#NAME?</v>
      </c>
      <c r="K1140" s="380">
        <f>'4 set'!K244</f>
        <v>0</v>
      </c>
      <c r="L1140" s="380" t="str">
        <f>'4 set'!L244</f>
        <v/>
      </c>
      <c r="M1140" s="380" t="str">
        <f>'4 set'!M244</f>
        <v/>
      </c>
      <c r="N1140" s="380" t="str">
        <f>'4 set'!N244</f>
        <v/>
      </c>
      <c r="O1140" s="380" t="str">
        <f>'4 set'!O244</f>
        <v/>
      </c>
      <c r="P1140" s="380">
        <f>'4 set'!P244</f>
        <v>1</v>
      </c>
      <c r="Q1140" s="380">
        <f>'4 set'!Q244</f>
        <v>1</v>
      </c>
    </row>
    <row r="1141" spans="3:17" x14ac:dyDescent="0.25">
      <c r="C1141" s="380">
        <f t="shared" si="719"/>
        <v>0</v>
      </c>
      <c r="I1141" s="409" t="e">
        <f t="shared" ca="1" si="720"/>
        <v>#NAME?</v>
      </c>
      <c r="K1141" s="380">
        <f>'4 set'!K245</f>
        <v>0</v>
      </c>
      <c r="L1141" s="380" t="str">
        <f>'4 set'!L245</f>
        <v/>
      </c>
      <c r="M1141" s="380" t="str">
        <f>'4 set'!M245</f>
        <v/>
      </c>
      <c r="N1141" s="380" t="str">
        <f>'4 set'!N245</f>
        <v/>
      </c>
      <c r="O1141" s="380" t="str">
        <f>'4 set'!O245</f>
        <v/>
      </c>
      <c r="P1141" s="380">
        <f>'4 set'!P245</f>
        <v>1</v>
      </c>
      <c r="Q1141" s="380">
        <f>'4 set'!Q245</f>
        <v>1</v>
      </c>
    </row>
    <row r="1142" spans="3:17" x14ac:dyDescent="0.25">
      <c r="C1142" s="380">
        <f t="shared" si="719"/>
        <v>0</v>
      </c>
      <c r="I1142" s="409" t="e">
        <f t="shared" ca="1" si="720"/>
        <v>#NAME?</v>
      </c>
      <c r="K1142" s="380">
        <f>'4 set'!K246</f>
        <v>0</v>
      </c>
      <c r="L1142" s="380" t="str">
        <f>'4 set'!L246</f>
        <v/>
      </c>
      <c r="M1142" s="380" t="str">
        <f>'4 set'!M246</f>
        <v/>
      </c>
      <c r="N1142" s="380" t="str">
        <f>'4 set'!N246</f>
        <v/>
      </c>
      <c r="O1142" s="380" t="str">
        <f>'4 set'!O246</f>
        <v/>
      </c>
      <c r="P1142" s="380">
        <f>'4 set'!P246</f>
        <v>1</v>
      </c>
      <c r="Q1142" s="380">
        <f>'4 set'!Q246</f>
        <v>1</v>
      </c>
    </row>
    <row r="1143" spans="3:17" x14ac:dyDescent="0.25">
      <c r="C1143" s="380">
        <f t="shared" si="719"/>
        <v>0</v>
      </c>
      <c r="I1143" s="409" t="e">
        <f t="shared" ca="1" si="720"/>
        <v>#NAME?</v>
      </c>
      <c r="K1143" s="380">
        <f>'4 set'!K247</f>
        <v>0</v>
      </c>
      <c r="L1143" s="380" t="str">
        <f>'4 set'!L247</f>
        <v/>
      </c>
      <c r="M1143" s="380" t="str">
        <f>'4 set'!M247</f>
        <v/>
      </c>
      <c r="N1143" s="380" t="str">
        <f>'4 set'!N247</f>
        <v/>
      </c>
      <c r="O1143" s="380" t="str">
        <f>'4 set'!O247</f>
        <v/>
      </c>
      <c r="P1143" s="380">
        <f>'4 set'!P247</f>
        <v>1</v>
      </c>
      <c r="Q1143" s="380">
        <f>'4 set'!Q247</f>
        <v>1</v>
      </c>
    </row>
    <row r="1144" spans="3:17" x14ac:dyDescent="0.25">
      <c r="C1144" s="380">
        <f t="shared" si="719"/>
        <v>0</v>
      </c>
      <c r="I1144" s="409" t="e">
        <f t="shared" ca="1" si="720"/>
        <v>#NAME?</v>
      </c>
      <c r="K1144" s="380">
        <f>'4 set'!K248</f>
        <v>0</v>
      </c>
      <c r="L1144" s="380" t="str">
        <f>'4 set'!L248</f>
        <v/>
      </c>
      <c r="M1144" s="380" t="str">
        <f>'4 set'!M248</f>
        <v/>
      </c>
      <c r="N1144" s="380" t="str">
        <f>'4 set'!N248</f>
        <v/>
      </c>
      <c r="O1144" s="380" t="str">
        <f>'4 set'!O248</f>
        <v/>
      </c>
      <c r="P1144" s="380">
        <f>'4 set'!P248</f>
        <v>1</v>
      </c>
      <c r="Q1144" s="380">
        <f>'4 set'!Q248</f>
        <v>1</v>
      </c>
    </row>
    <row r="1145" spans="3:17" x14ac:dyDescent="0.25">
      <c r="C1145" s="380">
        <f t="shared" si="719"/>
        <v>0</v>
      </c>
      <c r="I1145" s="409" t="e">
        <f t="shared" ca="1" si="720"/>
        <v>#NAME?</v>
      </c>
      <c r="K1145" s="380">
        <f>'4 set'!K249</f>
        <v>0</v>
      </c>
      <c r="L1145" s="380" t="str">
        <f>'4 set'!L249</f>
        <v/>
      </c>
      <c r="M1145" s="380" t="str">
        <f>'4 set'!M249</f>
        <v/>
      </c>
      <c r="N1145" s="380" t="str">
        <f>'4 set'!N249</f>
        <v/>
      </c>
      <c r="O1145" s="380" t="str">
        <f>'4 set'!O249</f>
        <v/>
      </c>
      <c r="P1145" s="380">
        <f>'4 set'!P249</f>
        <v>1</v>
      </c>
      <c r="Q1145" s="380">
        <f>'4 set'!Q249</f>
        <v>1</v>
      </c>
    </row>
    <row r="1146" spans="3:17" x14ac:dyDescent="0.25">
      <c r="C1146" s="380">
        <f t="shared" si="719"/>
        <v>0</v>
      </c>
      <c r="I1146" s="409" t="e">
        <f t="shared" ca="1" si="720"/>
        <v>#NAME?</v>
      </c>
      <c r="K1146" s="380">
        <f>'4 set'!K250</f>
        <v>0</v>
      </c>
      <c r="L1146" s="380" t="str">
        <f>'4 set'!L250</f>
        <v/>
      </c>
      <c r="M1146" s="380" t="str">
        <f>'4 set'!M250</f>
        <v/>
      </c>
      <c r="N1146" s="380" t="str">
        <f>'4 set'!N250</f>
        <v/>
      </c>
      <c r="O1146" s="380" t="str">
        <f>'4 set'!O250</f>
        <v/>
      </c>
      <c r="P1146" s="380">
        <f>'4 set'!P250</f>
        <v>1</v>
      </c>
      <c r="Q1146" s="380">
        <f>'4 set'!Q250</f>
        <v>1</v>
      </c>
    </row>
    <row r="1147" spans="3:17" x14ac:dyDescent="0.25">
      <c r="C1147" s="380">
        <f t="shared" si="719"/>
        <v>0</v>
      </c>
      <c r="I1147" s="409" t="e">
        <f t="shared" ca="1" si="720"/>
        <v>#NAME?</v>
      </c>
      <c r="K1147" s="380">
        <f>'4 set'!K251</f>
        <v>0</v>
      </c>
      <c r="L1147" s="380" t="str">
        <f>'4 set'!L251</f>
        <v/>
      </c>
      <c r="M1147" s="380" t="str">
        <f>'4 set'!M251</f>
        <v/>
      </c>
      <c r="N1147" s="380" t="str">
        <f>'4 set'!N251</f>
        <v/>
      </c>
      <c r="O1147" s="380" t="str">
        <f>'4 set'!O251</f>
        <v/>
      </c>
      <c r="P1147" s="380">
        <f>'4 set'!P251</f>
        <v>1</v>
      </c>
      <c r="Q1147" s="380">
        <f>'4 set'!Q251</f>
        <v>1</v>
      </c>
    </row>
    <row r="1148" spans="3:17" x14ac:dyDescent="0.25">
      <c r="C1148" s="380">
        <f t="shared" si="719"/>
        <v>0</v>
      </c>
      <c r="I1148" s="409" t="e">
        <f t="shared" ca="1" si="720"/>
        <v>#NAME?</v>
      </c>
      <c r="K1148" s="380">
        <f>'4 set'!K252</f>
        <v>0</v>
      </c>
      <c r="L1148" s="380" t="str">
        <f>'4 set'!L252</f>
        <v/>
      </c>
      <c r="M1148" s="380" t="str">
        <f>'4 set'!M252</f>
        <v/>
      </c>
      <c r="N1148" s="380" t="str">
        <f>'4 set'!N252</f>
        <v/>
      </c>
      <c r="O1148" s="380" t="str">
        <f>'4 set'!O252</f>
        <v/>
      </c>
      <c r="P1148" s="380">
        <f>'4 set'!P252</f>
        <v>1</v>
      </c>
      <c r="Q1148" s="380">
        <f>'4 set'!Q252</f>
        <v>1</v>
      </c>
    </row>
    <row r="1149" spans="3:17" x14ac:dyDescent="0.25">
      <c r="C1149" s="380">
        <f t="shared" si="719"/>
        <v>0</v>
      </c>
      <c r="I1149" s="409" t="e">
        <f t="shared" ca="1" si="720"/>
        <v>#NAME?</v>
      </c>
      <c r="K1149" s="380">
        <f>'4 set'!K253</f>
        <v>0</v>
      </c>
      <c r="L1149" s="380" t="str">
        <f>'4 set'!L253</f>
        <v/>
      </c>
      <c r="M1149" s="380" t="str">
        <f>'4 set'!M253</f>
        <v/>
      </c>
      <c r="N1149" s="380" t="str">
        <f>'4 set'!N253</f>
        <v/>
      </c>
      <c r="O1149" s="380" t="str">
        <f>'4 set'!O253</f>
        <v/>
      </c>
      <c r="P1149" s="380">
        <f>'4 set'!P253</f>
        <v>1</v>
      </c>
      <c r="Q1149" s="380">
        <f>'4 set'!Q253</f>
        <v>1</v>
      </c>
    </row>
    <row r="1150" spans="3:17" x14ac:dyDescent="0.25">
      <c r="C1150" s="380">
        <f t="shared" si="719"/>
        <v>0</v>
      </c>
      <c r="I1150" s="409" t="e">
        <f t="shared" ca="1" si="720"/>
        <v>#NAME?</v>
      </c>
      <c r="K1150" s="380">
        <f>'4 set'!K254</f>
        <v>0</v>
      </c>
      <c r="L1150" s="380" t="str">
        <f>'4 set'!L254</f>
        <v/>
      </c>
      <c r="M1150" s="380" t="str">
        <f>'4 set'!M254</f>
        <v/>
      </c>
      <c r="N1150" s="380" t="str">
        <f>'4 set'!N254</f>
        <v/>
      </c>
      <c r="O1150" s="380" t="str">
        <f>'4 set'!O254</f>
        <v/>
      </c>
      <c r="P1150" s="380">
        <f>'4 set'!P254</f>
        <v>1</v>
      </c>
      <c r="Q1150" s="380">
        <f>'4 set'!Q254</f>
        <v>1</v>
      </c>
    </row>
    <row r="1151" spans="3:17" x14ac:dyDescent="0.25">
      <c r="C1151" s="380">
        <f t="shared" si="719"/>
        <v>0</v>
      </c>
      <c r="I1151" s="409" t="e">
        <f t="shared" ca="1" si="720"/>
        <v>#NAME?</v>
      </c>
      <c r="K1151" s="380">
        <f>'4 set'!K255</f>
        <v>0</v>
      </c>
      <c r="L1151" s="380" t="str">
        <f>'4 set'!L255</f>
        <v/>
      </c>
      <c r="M1151" s="380" t="str">
        <f>'4 set'!M255</f>
        <v/>
      </c>
      <c r="N1151" s="380" t="str">
        <f>'4 set'!N255</f>
        <v/>
      </c>
      <c r="O1151" s="380" t="str">
        <f>'4 set'!O255</f>
        <v/>
      </c>
      <c r="P1151" s="380">
        <f>'4 set'!P255</f>
        <v>1</v>
      </c>
      <c r="Q1151" s="380">
        <f>'4 set'!Q255</f>
        <v>1</v>
      </c>
    </row>
    <row r="1152" spans="3:17" x14ac:dyDescent="0.25">
      <c r="C1152" s="380">
        <f t="shared" si="719"/>
        <v>0</v>
      </c>
      <c r="I1152" s="409" t="e">
        <f t="shared" ca="1" si="720"/>
        <v>#NAME?</v>
      </c>
      <c r="K1152" s="380">
        <f>'4 set'!K256</f>
        <v>0</v>
      </c>
      <c r="L1152" s="380" t="str">
        <f>'4 set'!L256</f>
        <v/>
      </c>
      <c r="M1152" s="380" t="str">
        <f>'4 set'!M256</f>
        <v/>
      </c>
      <c r="N1152" s="380" t="str">
        <f>'4 set'!N256</f>
        <v/>
      </c>
      <c r="O1152" s="380" t="str">
        <f>'4 set'!O256</f>
        <v/>
      </c>
      <c r="P1152" s="380">
        <f>'4 set'!P256</f>
        <v>1</v>
      </c>
      <c r="Q1152" s="380">
        <f>'4 set'!Q256</f>
        <v>1</v>
      </c>
    </row>
    <row r="1153" spans="3:17" x14ac:dyDescent="0.25">
      <c r="C1153" s="380">
        <f t="shared" si="719"/>
        <v>0</v>
      </c>
      <c r="I1153" s="409" t="e">
        <f t="shared" ca="1" si="720"/>
        <v>#NAME?</v>
      </c>
      <c r="K1153" s="380">
        <f>'4 set'!K257</f>
        <v>0</v>
      </c>
      <c r="L1153" s="380" t="str">
        <f>'4 set'!L257</f>
        <v/>
      </c>
      <c r="M1153" s="380" t="str">
        <f>'4 set'!M257</f>
        <v/>
      </c>
      <c r="N1153" s="380" t="str">
        <f>'4 set'!N257</f>
        <v/>
      </c>
      <c r="O1153" s="380" t="str">
        <f>'4 set'!O257</f>
        <v/>
      </c>
      <c r="P1153" s="380">
        <f>'4 set'!P257</f>
        <v>1</v>
      </c>
      <c r="Q1153" s="380">
        <f>'4 set'!Q257</f>
        <v>1</v>
      </c>
    </row>
    <row r="1154" spans="3:17" x14ac:dyDescent="0.25">
      <c r="C1154" s="380">
        <f t="shared" si="719"/>
        <v>0</v>
      </c>
      <c r="I1154" s="409" t="e">
        <f t="shared" ca="1" si="720"/>
        <v>#NAME?</v>
      </c>
      <c r="K1154" s="380">
        <f>'4 set'!K258</f>
        <v>0</v>
      </c>
      <c r="L1154" s="380" t="str">
        <f>'4 set'!L258</f>
        <v/>
      </c>
      <c r="M1154" s="380" t="str">
        <f>'4 set'!M258</f>
        <v/>
      </c>
      <c r="N1154" s="380" t="str">
        <f>'4 set'!N258</f>
        <v/>
      </c>
      <c r="O1154" s="380" t="str">
        <f>'4 set'!O258</f>
        <v/>
      </c>
      <c r="P1154" s="380">
        <f>'4 set'!P258</f>
        <v>1</v>
      </c>
      <c r="Q1154" s="380">
        <f>'4 set'!Q258</f>
        <v>1</v>
      </c>
    </row>
    <row r="1155" spans="3:17" x14ac:dyDescent="0.25">
      <c r="C1155" s="380">
        <f t="shared" si="719"/>
        <v>0</v>
      </c>
      <c r="I1155" s="409" t="e">
        <f t="shared" ca="1" si="720"/>
        <v>#NAME?</v>
      </c>
      <c r="K1155" s="380">
        <f>'4 set'!K259</f>
        <v>0</v>
      </c>
      <c r="L1155" s="380" t="str">
        <f>'4 set'!L259</f>
        <v/>
      </c>
      <c r="M1155" s="380" t="str">
        <f>'4 set'!M259</f>
        <v/>
      </c>
      <c r="N1155" s="380" t="str">
        <f>'4 set'!N259</f>
        <v/>
      </c>
      <c r="O1155" s="380" t="str">
        <f>'4 set'!O259</f>
        <v/>
      </c>
      <c r="P1155" s="380">
        <f>'4 set'!P259</f>
        <v>1</v>
      </c>
      <c r="Q1155" s="380">
        <f>'4 set'!Q259</f>
        <v>1</v>
      </c>
    </row>
    <row r="1156" spans="3:17" x14ac:dyDescent="0.25">
      <c r="C1156" s="380">
        <f t="shared" si="719"/>
        <v>0</v>
      </c>
      <c r="I1156" s="409" t="e">
        <f t="shared" ca="1" si="720"/>
        <v>#NAME?</v>
      </c>
      <c r="K1156" s="380">
        <f>'4 set'!K260</f>
        <v>0</v>
      </c>
      <c r="L1156" s="380" t="str">
        <f>'4 set'!L260</f>
        <v/>
      </c>
      <c r="M1156" s="380" t="str">
        <f>'4 set'!M260</f>
        <v/>
      </c>
      <c r="N1156" s="380" t="str">
        <f>'4 set'!N260</f>
        <v/>
      </c>
      <c r="O1156" s="380" t="str">
        <f>'4 set'!O260</f>
        <v/>
      </c>
      <c r="P1156" s="380">
        <f>'4 set'!P260</f>
        <v>1</v>
      </c>
      <c r="Q1156" s="380">
        <f>'4 set'!Q260</f>
        <v>1</v>
      </c>
    </row>
    <row r="1157" spans="3:17" x14ac:dyDescent="0.25">
      <c r="C1157" s="380">
        <f t="shared" si="719"/>
        <v>0</v>
      </c>
      <c r="I1157" s="409" t="e">
        <f t="shared" ca="1" si="720"/>
        <v>#NAME?</v>
      </c>
      <c r="K1157" s="380">
        <f>'4 set'!K261</f>
        <v>0</v>
      </c>
      <c r="L1157" s="380" t="str">
        <f>'4 set'!L261</f>
        <v/>
      </c>
      <c r="M1157" s="380" t="str">
        <f>'4 set'!M261</f>
        <v/>
      </c>
      <c r="N1157" s="380" t="str">
        <f>'4 set'!N261</f>
        <v/>
      </c>
      <c r="O1157" s="380" t="str">
        <f>'4 set'!O261</f>
        <v/>
      </c>
      <c r="P1157" s="380">
        <f>'4 set'!P261</f>
        <v>1</v>
      </c>
      <c r="Q1157" s="380">
        <f>'4 set'!Q261</f>
        <v>1</v>
      </c>
    </row>
    <row r="1158" spans="3:17" x14ac:dyDescent="0.25">
      <c r="C1158" s="380">
        <f t="shared" si="719"/>
        <v>0</v>
      </c>
      <c r="I1158" s="409" t="e">
        <f t="shared" ca="1" si="720"/>
        <v>#NAME?</v>
      </c>
      <c r="K1158" s="380">
        <f>'4 set'!K262</f>
        <v>0</v>
      </c>
      <c r="L1158" s="380" t="str">
        <f>'4 set'!L262</f>
        <v/>
      </c>
      <c r="M1158" s="380" t="str">
        <f>'4 set'!M262</f>
        <v/>
      </c>
      <c r="N1158" s="380" t="str">
        <f>'4 set'!N262</f>
        <v/>
      </c>
      <c r="O1158" s="380" t="str">
        <f>'4 set'!O262</f>
        <v/>
      </c>
      <c r="P1158" s="380">
        <f>'4 set'!P262</f>
        <v>1</v>
      </c>
      <c r="Q1158" s="380">
        <f>'4 set'!Q262</f>
        <v>1</v>
      </c>
    </row>
    <row r="1159" spans="3:17" x14ac:dyDescent="0.25">
      <c r="C1159" s="380">
        <f t="shared" si="719"/>
        <v>0</v>
      </c>
      <c r="I1159" s="409" t="e">
        <f t="shared" ca="1" si="720"/>
        <v>#NAME?</v>
      </c>
      <c r="K1159" s="380">
        <f>'4 set'!K263</f>
        <v>0</v>
      </c>
      <c r="L1159" s="380" t="str">
        <f>'4 set'!L263</f>
        <v/>
      </c>
      <c r="M1159" s="380" t="str">
        <f>'4 set'!M263</f>
        <v/>
      </c>
      <c r="N1159" s="380" t="str">
        <f>'4 set'!N263</f>
        <v/>
      </c>
      <c r="O1159" s="380" t="str">
        <f>'4 set'!O263</f>
        <v/>
      </c>
      <c r="P1159" s="380">
        <f>'4 set'!P263</f>
        <v>1</v>
      </c>
      <c r="Q1159" s="380">
        <f>'4 set'!Q263</f>
        <v>1</v>
      </c>
    </row>
    <row r="1160" spans="3:17" x14ac:dyDescent="0.25">
      <c r="C1160" s="380">
        <f t="shared" si="719"/>
        <v>0</v>
      </c>
      <c r="I1160" s="409" t="e">
        <f t="shared" ca="1" si="720"/>
        <v>#NAME?</v>
      </c>
      <c r="K1160" s="380">
        <f>'4 set'!K264</f>
        <v>0</v>
      </c>
      <c r="L1160" s="380" t="str">
        <f>'4 set'!L264</f>
        <v/>
      </c>
      <c r="M1160" s="380" t="str">
        <f>'4 set'!M264</f>
        <v/>
      </c>
      <c r="N1160" s="380" t="str">
        <f>'4 set'!N264</f>
        <v/>
      </c>
      <c r="O1160" s="380" t="str">
        <f>'4 set'!O264</f>
        <v/>
      </c>
      <c r="P1160" s="380">
        <f>'4 set'!P264</f>
        <v>1</v>
      </c>
      <c r="Q1160" s="380">
        <f>'4 set'!Q264</f>
        <v>1</v>
      </c>
    </row>
    <row r="1161" spans="3:17" x14ac:dyDescent="0.25">
      <c r="C1161" s="380">
        <f t="shared" si="719"/>
        <v>0</v>
      </c>
      <c r="I1161" s="409" t="e">
        <f t="shared" ca="1" si="720"/>
        <v>#NAME?</v>
      </c>
      <c r="K1161" s="380">
        <f>'4 set'!K265</f>
        <v>0</v>
      </c>
      <c r="L1161" s="380" t="str">
        <f>'4 set'!L265</f>
        <v/>
      </c>
      <c r="M1161" s="380" t="str">
        <f>'4 set'!M265</f>
        <v/>
      </c>
      <c r="N1161" s="380" t="str">
        <f>'4 set'!N265</f>
        <v/>
      </c>
      <c r="O1161" s="380" t="str">
        <f>'4 set'!O265</f>
        <v/>
      </c>
      <c r="P1161" s="380">
        <f>'4 set'!P265</f>
        <v>1</v>
      </c>
      <c r="Q1161" s="380">
        <f>'4 set'!Q265</f>
        <v>1</v>
      </c>
    </row>
    <row r="1162" spans="3:17" x14ac:dyDescent="0.25">
      <c r="C1162" s="380">
        <f t="shared" si="719"/>
        <v>0</v>
      </c>
      <c r="I1162" s="409" t="e">
        <f t="shared" ca="1" si="720"/>
        <v>#NAME?</v>
      </c>
      <c r="K1162" s="380">
        <f>'4 set'!K266</f>
        <v>0</v>
      </c>
      <c r="L1162" s="380" t="str">
        <f>'4 set'!L266</f>
        <v/>
      </c>
      <c r="M1162" s="380" t="str">
        <f>'4 set'!M266</f>
        <v/>
      </c>
      <c r="N1162" s="380" t="str">
        <f>'4 set'!N266</f>
        <v/>
      </c>
      <c r="O1162" s="380" t="str">
        <f>'4 set'!O266</f>
        <v/>
      </c>
      <c r="P1162" s="380">
        <f>'4 set'!P266</f>
        <v>1</v>
      </c>
      <c r="Q1162" s="380">
        <f>'4 set'!Q266</f>
        <v>1</v>
      </c>
    </row>
    <row r="1163" spans="3:17" x14ac:dyDescent="0.25">
      <c r="C1163" s="380">
        <f t="shared" si="719"/>
        <v>0</v>
      </c>
      <c r="I1163" s="409" t="e">
        <f t="shared" ca="1" si="720"/>
        <v>#NAME?</v>
      </c>
      <c r="K1163" s="380">
        <f>'4 set'!K267</f>
        <v>0</v>
      </c>
      <c r="L1163" s="380" t="str">
        <f>'4 set'!L267</f>
        <v/>
      </c>
      <c r="M1163" s="380" t="str">
        <f>'4 set'!M267</f>
        <v/>
      </c>
      <c r="N1163" s="380" t="str">
        <f>'4 set'!N267</f>
        <v/>
      </c>
      <c r="O1163" s="380" t="str">
        <f>'4 set'!O267</f>
        <v/>
      </c>
      <c r="P1163" s="380">
        <f>'4 set'!P267</f>
        <v>1</v>
      </c>
      <c r="Q1163" s="380">
        <f>'4 set'!Q267</f>
        <v>1</v>
      </c>
    </row>
    <row r="1164" spans="3:17" x14ac:dyDescent="0.25">
      <c r="C1164" s="380">
        <f t="shared" si="719"/>
        <v>0</v>
      </c>
      <c r="I1164" s="409" t="e">
        <f t="shared" ca="1" si="720"/>
        <v>#NAME?</v>
      </c>
      <c r="K1164" s="380">
        <f>'4 set'!K268</f>
        <v>0</v>
      </c>
      <c r="L1164" s="380" t="str">
        <f>'4 set'!L268</f>
        <v/>
      </c>
      <c r="M1164" s="380" t="str">
        <f>'4 set'!M268</f>
        <v/>
      </c>
      <c r="N1164" s="380" t="str">
        <f>'4 set'!N268</f>
        <v/>
      </c>
      <c r="O1164" s="380" t="str">
        <f>'4 set'!O268</f>
        <v/>
      </c>
      <c r="P1164" s="380">
        <f>'4 set'!P268</f>
        <v>1</v>
      </c>
      <c r="Q1164" s="380">
        <f>'4 set'!Q268</f>
        <v>1</v>
      </c>
    </row>
    <row r="1165" spans="3:17" x14ac:dyDescent="0.25">
      <c r="C1165" s="380">
        <f t="shared" si="719"/>
        <v>0</v>
      </c>
      <c r="I1165" s="409" t="e">
        <f t="shared" ca="1" si="720"/>
        <v>#NAME?</v>
      </c>
      <c r="K1165" s="380">
        <f>'4 set'!K269</f>
        <v>0</v>
      </c>
      <c r="L1165" s="380" t="str">
        <f>'4 set'!L269</f>
        <v/>
      </c>
      <c r="M1165" s="380" t="str">
        <f>'4 set'!M269</f>
        <v/>
      </c>
      <c r="N1165" s="380" t="str">
        <f>'4 set'!N269</f>
        <v/>
      </c>
      <c r="O1165" s="380" t="str">
        <f>'4 set'!O269</f>
        <v/>
      </c>
      <c r="P1165" s="380">
        <f>'4 set'!P269</f>
        <v>1</v>
      </c>
      <c r="Q1165" s="380">
        <f>'4 set'!Q269</f>
        <v>1</v>
      </c>
    </row>
    <row r="1166" spans="3:17" x14ac:dyDescent="0.25">
      <c r="C1166" s="380">
        <f t="shared" si="719"/>
        <v>0</v>
      </c>
      <c r="I1166" s="409" t="e">
        <f t="shared" ca="1" si="720"/>
        <v>#NAME?</v>
      </c>
      <c r="K1166" s="380">
        <f>'4 set'!K270</f>
        <v>0</v>
      </c>
      <c r="L1166" s="380" t="str">
        <f>'4 set'!L270</f>
        <v/>
      </c>
      <c r="M1166" s="380" t="str">
        <f>'4 set'!M270</f>
        <v/>
      </c>
      <c r="N1166" s="380" t="str">
        <f>'4 set'!N270</f>
        <v/>
      </c>
      <c r="O1166" s="380" t="str">
        <f>'4 set'!O270</f>
        <v/>
      </c>
      <c r="P1166" s="380">
        <f>'4 set'!P270</f>
        <v>1</v>
      </c>
      <c r="Q1166" s="380">
        <f>'4 set'!Q270</f>
        <v>1</v>
      </c>
    </row>
    <row r="1167" spans="3:17" x14ac:dyDescent="0.25">
      <c r="C1167" s="380">
        <f t="shared" si="719"/>
        <v>0</v>
      </c>
      <c r="I1167" s="409" t="e">
        <f t="shared" ca="1" si="720"/>
        <v>#NAME?</v>
      </c>
      <c r="K1167" s="380">
        <f>'4 set'!K271</f>
        <v>0</v>
      </c>
      <c r="L1167" s="380" t="str">
        <f>'4 set'!L271</f>
        <v/>
      </c>
      <c r="M1167" s="380" t="str">
        <f>'4 set'!M271</f>
        <v/>
      </c>
      <c r="N1167" s="380" t="str">
        <f>'4 set'!N271</f>
        <v/>
      </c>
      <c r="O1167" s="380" t="str">
        <f>'4 set'!O271</f>
        <v/>
      </c>
      <c r="P1167" s="380">
        <f>'4 set'!P271</f>
        <v>1</v>
      </c>
      <c r="Q1167" s="380">
        <f>'4 set'!Q271</f>
        <v>1</v>
      </c>
    </row>
    <row r="1168" spans="3:17" x14ac:dyDescent="0.25">
      <c r="C1168" s="380">
        <f t="shared" si="719"/>
        <v>0</v>
      </c>
      <c r="I1168" s="409" t="e">
        <f t="shared" ca="1" si="720"/>
        <v>#NAME?</v>
      </c>
      <c r="K1168" s="380">
        <f>'4 set'!K272</f>
        <v>0</v>
      </c>
      <c r="L1168" s="380" t="str">
        <f>'4 set'!L272</f>
        <v/>
      </c>
      <c r="M1168" s="380" t="str">
        <f>'4 set'!M272</f>
        <v/>
      </c>
      <c r="N1168" s="380" t="str">
        <f>'4 set'!N272</f>
        <v/>
      </c>
      <c r="O1168" s="380" t="str">
        <f>'4 set'!O272</f>
        <v/>
      </c>
      <c r="P1168" s="380">
        <f>'4 set'!P272</f>
        <v>1</v>
      </c>
      <c r="Q1168" s="380">
        <f>'4 set'!Q272</f>
        <v>1</v>
      </c>
    </row>
    <row r="1169" spans="3:17" x14ac:dyDescent="0.25">
      <c r="C1169" s="380">
        <f t="shared" si="719"/>
        <v>0</v>
      </c>
      <c r="I1169" s="409" t="e">
        <f t="shared" ca="1" si="720"/>
        <v>#NAME?</v>
      </c>
      <c r="K1169" s="380">
        <f>'4 set'!K273</f>
        <v>0</v>
      </c>
      <c r="L1169" s="380" t="str">
        <f>'4 set'!L273</f>
        <v/>
      </c>
      <c r="M1169" s="380" t="str">
        <f>'4 set'!M273</f>
        <v/>
      </c>
      <c r="N1169" s="380" t="str">
        <f>'4 set'!N273</f>
        <v/>
      </c>
      <c r="O1169" s="380" t="str">
        <f>'4 set'!O273</f>
        <v/>
      </c>
      <c r="P1169" s="380">
        <f>'4 set'!P273</f>
        <v>1</v>
      </c>
      <c r="Q1169" s="380">
        <f>'4 set'!Q273</f>
        <v>1</v>
      </c>
    </row>
    <row r="1170" spans="3:17" x14ac:dyDescent="0.25">
      <c r="C1170" s="380">
        <f t="shared" si="719"/>
        <v>0</v>
      </c>
      <c r="I1170" s="409" t="e">
        <f t="shared" ca="1" si="720"/>
        <v>#NAME?</v>
      </c>
      <c r="K1170" s="380">
        <f>'4 set'!K274</f>
        <v>0</v>
      </c>
      <c r="L1170" s="380" t="str">
        <f>'4 set'!L274</f>
        <v/>
      </c>
      <c r="M1170" s="380" t="str">
        <f>'4 set'!M274</f>
        <v/>
      </c>
      <c r="N1170" s="380" t="str">
        <f>'4 set'!N274</f>
        <v/>
      </c>
      <c r="O1170" s="380" t="str">
        <f>'4 set'!O274</f>
        <v/>
      </c>
      <c r="P1170" s="380">
        <f>'4 set'!P274</f>
        <v>1</v>
      </c>
      <c r="Q1170" s="380">
        <f>'4 set'!Q274</f>
        <v>1</v>
      </c>
    </row>
    <row r="1171" spans="3:17" x14ac:dyDescent="0.25">
      <c r="C1171" s="380">
        <f t="shared" si="719"/>
        <v>0</v>
      </c>
      <c r="I1171" s="409" t="e">
        <f t="shared" ca="1" si="720"/>
        <v>#NAME?</v>
      </c>
      <c r="K1171" s="380">
        <f>'4 set'!K275</f>
        <v>0</v>
      </c>
      <c r="L1171" s="380" t="str">
        <f>'4 set'!L275</f>
        <v/>
      </c>
      <c r="M1171" s="380" t="str">
        <f>'4 set'!M275</f>
        <v/>
      </c>
      <c r="N1171" s="380" t="str">
        <f>'4 set'!N275</f>
        <v/>
      </c>
      <c r="O1171" s="380" t="str">
        <f>'4 set'!O275</f>
        <v/>
      </c>
      <c r="P1171" s="380">
        <f>'4 set'!P275</f>
        <v>1</v>
      </c>
      <c r="Q1171" s="380">
        <f>'4 set'!Q275</f>
        <v>1</v>
      </c>
    </row>
    <row r="1172" spans="3:17" x14ac:dyDescent="0.25">
      <c r="C1172" s="380">
        <f t="shared" si="719"/>
        <v>0</v>
      </c>
      <c r="I1172" s="409" t="e">
        <f t="shared" ca="1" si="720"/>
        <v>#NAME?</v>
      </c>
      <c r="K1172" s="380">
        <f>'4 set'!K276</f>
        <v>0</v>
      </c>
      <c r="L1172" s="380" t="str">
        <f>'4 set'!L276</f>
        <v/>
      </c>
      <c r="M1172" s="380" t="str">
        <f>'4 set'!M276</f>
        <v/>
      </c>
      <c r="N1172" s="380" t="str">
        <f>'4 set'!N276</f>
        <v/>
      </c>
      <c r="O1172" s="380" t="str">
        <f>'4 set'!O276</f>
        <v/>
      </c>
      <c r="P1172" s="380">
        <f>'4 set'!P276</f>
        <v>1</v>
      </c>
      <c r="Q1172" s="380">
        <f>'4 set'!Q276</f>
        <v>1</v>
      </c>
    </row>
    <row r="1173" spans="3:17" x14ac:dyDescent="0.25">
      <c r="C1173" s="380">
        <f t="shared" si="719"/>
        <v>0</v>
      </c>
      <c r="I1173" s="409" t="e">
        <f t="shared" ca="1" si="720"/>
        <v>#NAME?</v>
      </c>
      <c r="K1173" s="380">
        <f>'4 set'!K277</f>
        <v>0</v>
      </c>
      <c r="L1173" s="380" t="str">
        <f>'4 set'!L277</f>
        <v/>
      </c>
      <c r="M1173" s="380" t="str">
        <f>'4 set'!M277</f>
        <v/>
      </c>
      <c r="N1173" s="380" t="str">
        <f>'4 set'!N277</f>
        <v/>
      </c>
      <c r="O1173" s="380" t="str">
        <f>'4 set'!O277</f>
        <v/>
      </c>
      <c r="P1173" s="380">
        <f>'4 set'!P277</f>
        <v>1</v>
      </c>
      <c r="Q1173" s="380">
        <f>'4 set'!Q277</f>
        <v>1</v>
      </c>
    </row>
    <row r="1174" spans="3:17" x14ac:dyDescent="0.25">
      <c r="C1174" s="380">
        <f t="shared" si="719"/>
        <v>0</v>
      </c>
      <c r="I1174" s="409" t="e">
        <f t="shared" ca="1" si="720"/>
        <v>#NAME?</v>
      </c>
      <c r="K1174" s="380">
        <f>'4 set'!K278</f>
        <v>0</v>
      </c>
      <c r="L1174" s="380" t="str">
        <f>'4 set'!L278</f>
        <v/>
      </c>
      <c r="M1174" s="380" t="str">
        <f>'4 set'!M278</f>
        <v/>
      </c>
      <c r="N1174" s="380" t="str">
        <f>'4 set'!N278</f>
        <v/>
      </c>
      <c r="O1174" s="380" t="str">
        <f>'4 set'!O278</f>
        <v/>
      </c>
      <c r="P1174" s="380">
        <f>'4 set'!P278</f>
        <v>1</v>
      </c>
      <c r="Q1174" s="380">
        <f>'4 set'!Q278</f>
        <v>1</v>
      </c>
    </row>
    <row r="1175" spans="3:17" x14ac:dyDescent="0.25">
      <c r="C1175" s="380">
        <f t="shared" si="719"/>
        <v>0</v>
      </c>
      <c r="I1175" s="409" t="e">
        <f t="shared" ca="1" si="720"/>
        <v>#NAME?</v>
      </c>
      <c r="K1175" s="380">
        <f>'4 set'!K279</f>
        <v>0</v>
      </c>
      <c r="L1175" s="380" t="str">
        <f>'4 set'!L279</f>
        <v/>
      </c>
      <c r="M1175" s="380" t="str">
        <f>'4 set'!M279</f>
        <v/>
      </c>
      <c r="N1175" s="380" t="str">
        <f>'4 set'!N279</f>
        <v/>
      </c>
      <c r="O1175" s="380" t="str">
        <f>'4 set'!O279</f>
        <v/>
      </c>
      <c r="P1175" s="380">
        <f>'4 set'!P279</f>
        <v>1</v>
      </c>
      <c r="Q1175" s="380">
        <f>'4 set'!Q279</f>
        <v>1</v>
      </c>
    </row>
    <row r="1176" spans="3:17" x14ac:dyDescent="0.25">
      <c r="C1176" s="380">
        <f t="shared" si="719"/>
        <v>0</v>
      </c>
      <c r="I1176" s="409" t="e">
        <f t="shared" ca="1" si="720"/>
        <v>#NAME?</v>
      </c>
      <c r="K1176" s="380">
        <f>'4 set'!K280</f>
        <v>0</v>
      </c>
      <c r="L1176" s="380" t="str">
        <f>'4 set'!L280</f>
        <v/>
      </c>
      <c r="M1176" s="380" t="str">
        <f>'4 set'!M280</f>
        <v/>
      </c>
      <c r="N1176" s="380" t="str">
        <f>'4 set'!N280</f>
        <v/>
      </c>
      <c r="O1176" s="380" t="str">
        <f>'4 set'!O280</f>
        <v/>
      </c>
      <c r="P1176" s="380">
        <f>'4 set'!P280</f>
        <v>1</v>
      </c>
      <c r="Q1176" s="380">
        <f>'4 set'!Q280</f>
        <v>1</v>
      </c>
    </row>
    <row r="1177" spans="3:17" x14ac:dyDescent="0.25">
      <c r="C1177" s="380">
        <f t="shared" si="719"/>
        <v>0</v>
      </c>
      <c r="I1177" s="409" t="e">
        <f t="shared" ca="1" si="720"/>
        <v>#NAME?</v>
      </c>
      <c r="K1177" s="380">
        <f>'4 set'!K281</f>
        <v>0</v>
      </c>
      <c r="L1177" s="380" t="str">
        <f>'4 set'!L281</f>
        <v/>
      </c>
      <c r="M1177" s="380" t="str">
        <f>'4 set'!M281</f>
        <v/>
      </c>
      <c r="N1177" s="380" t="str">
        <f>'4 set'!N281</f>
        <v/>
      </c>
      <c r="O1177" s="380" t="str">
        <f>'4 set'!O281</f>
        <v/>
      </c>
      <c r="P1177" s="380">
        <f>'4 set'!P281</f>
        <v>1</v>
      </c>
      <c r="Q1177" s="380">
        <f>'4 set'!Q281</f>
        <v>1</v>
      </c>
    </row>
    <row r="1178" spans="3:17" x14ac:dyDescent="0.25">
      <c r="C1178" s="380">
        <f t="shared" si="719"/>
        <v>0</v>
      </c>
      <c r="I1178" s="409" t="e">
        <f t="shared" ca="1" si="720"/>
        <v>#NAME?</v>
      </c>
      <c r="K1178" s="380">
        <f>'4 set'!K282</f>
        <v>0</v>
      </c>
      <c r="L1178" s="380" t="str">
        <f>'4 set'!L282</f>
        <v/>
      </c>
      <c r="M1178" s="380" t="str">
        <f>'4 set'!M282</f>
        <v/>
      </c>
      <c r="N1178" s="380" t="str">
        <f>'4 set'!N282</f>
        <v/>
      </c>
      <c r="O1178" s="380" t="str">
        <f>'4 set'!O282</f>
        <v/>
      </c>
      <c r="P1178" s="380">
        <f>'4 set'!P282</f>
        <v>1</v>
      </c>
      <c r="Q1178" s="380">
        <f>'4 set'!Q282</f>
        <v>1</v>
      </c>
    </row>
    <row r="1179" spans="3:17" x14ac:dyDescent="0.25">
      <c r="C1179" s="380">
        <f t="shared" si="719"/>
        <v>0</v>
      </c>
      <c r="I1179" s="409" t="e">
        <f t="shared" ca="1" si="720"/>
        <v>#NAME?</v>
      </c>
      <c r="K1179" s="380">
        <f>'4 set'!K283</f>
        <v>0</v>
      </c>
      <c r="L1179" s="380" t="str">
        <f>'4 set'!L283</f>
        <v/>
      </c>
      <c r="M1179" s="380" t="str">
        <f>'4 set'!M283</f>
        <v/>
      </c>
      <c r="N1179" s="380" t="str">
        <f>'4 set'!N283</f>
        <v/>
      </c>
      <c r="O1179" s="380" t="str">
        <f>'4 set'!O283</f>
        <v/>
      </c>
      <c r="P1179" s="380">
        <f>'4 set'!P283</f>
        <v>1</v>
      </c>
      <c r="Q1179" s="380">
        <f>'4 set'!Q283</f>
        <v>1</v>
      </c>
    </row>
    <row r="1180" spans="3:17" x14ac:dyDescent="0.25">
      <c r="C1180" s="380">
        <f t="shared" si="719"/>
        <v>0</v>
      </c>
      <c r="I1180" s="409" t="e">
        <f t="shared" ca="1" si="720"/>
        <v>#NAME?</v>
      </c>
      <c r="K1180" s="380">
        <f>'4 set'!K284</f>
        <v>0</v>
      </c>
      <c r="L1180" s="380" t="str">
        <f>'4 set'!L284</f>
        <v/>
      </c>
      <c r="M1180" s="380" t="str">
        <f>'4 set'!M284</f>
        <v/>
      </c>
      <c r="N1180" s="380" t="str">
        <f>'4 set'!N284</f>
        <v/>
      </c>
      <c r="O1180" s="380" t="str">
        <f>'4 set'!O284</f>
        <v/>
      </c>
      <c r="P1180" s="380">
        <f>'4 set'!P284</f>
        <v>1</v>
      </c>
      <c r="Q1180" s="380">
        <f>'4 set'!Q284</f>
        <v>1</v>
      </c>
    </row>
    <row r="1181" spans="3:17" x14ac:dyDescent="0.25">
      <c r="C1181" s="380">
        <f t="shared" si="719"/>
        <v>0</v>
      </c>
      <c r="I1181" s="409" t="e">
        <f t="shared" ca="1" si="720"/>
        <v>#NAME?</v>
      </c>
      <c r="K1181" s="380">
        <f>'4 set'!K285</f>
        <v>0</v>
      </c>
      <c r="L1181" s="380" t="str">
        <f>'4 set'!L285</f>
        <v/>
      </c>
      <c r="M1181" s="380" t="str">
        <f>'4 set'!M285</f>
        <v/>
      </c>
      <c r="N1181" s="380" t="str">
        <f>'4 set'!N285</f>
        <v/>
      </c>
      <c r="O1181" s="380" t="str">
        <f>'4 set'!O285</f>
        <v/>
      </c>
      <c r="P1181" s="380">
        <f>'4 set'!P285</f>
        <v>1</v>
      </c>
      <c r="Q1181" s="380">
        <f>'4 set'!Q285</f>
        <v>1</v>
      </c>
    </row>
    <row r="1182" spans="3:17" x14ac:dyDescent="0.25">
      <c r="C1182" s="380">
        <f t="shared" si="719"/>
        <v>0</v>
      </c>
      <c r="I1182" s="409" t="e">
        <f t="shared" ca="1" si="720"/>
        <v>#NAME?</v>
      </c>
      <c r="K1182" s="380">
        <f>'4 set'!K286</f>
        <v>0</v>
      </c>
      <c r="L1182" s="380" t="str">
        <f>'4 set'!L286</f>
        <v/>
      </c>
      <c r="M1182" s="380" t="str">
        <f>'4 set'!M286</f>
        <v/>
      </c>
      <c r="N1182" s="380" t="str">
        <f>'4 set'!N286</f>
        <v/>
      </c>
      <c r="O1182" s="380" t="str">
        <f>'4 set'!O286</f>
        <v/>
      </c>
      <c r="P1182" s="380">
        <f>'4 set'!P286</f>
        <v>1</v>
      </c>
      <c r="Q1182" s="380">
        <f>'4 set'!Q286</f>
        <v>1</v>
      </c>
    </row>
    <row r="1183" spans="3:17" x14ac:dyDescent="0.25">
      <c r="C1183" s="380">
        <f t="shared" si="719"/>
        <v>0</v>
      </c>
      <c r="I1183" s="409" t="e">
        <f t="shared" ca="1" si="720"/>
        <v>#NAME?</v>
      </c>
      <c r="K1183" s="380">
        <f>'4 set'!K287</f>
        <v>0</v>
      </c>
      <c r="L1183" s="380" t="str">
        <f>'4 set'!L287</f>
        <v/>
      </c>
      <c r="M1183" s="380" t="str">
        <f>'4 set'!M287</f>
        <v/>
      </c>
      <c r="N1183" s="380" t="str">
        <f>'4 set'!N287</f>
        <v/>
      </c>
      <c r="O1183" s="380" t="str">
        <f>'4 set'!O287</f>
        <v/>
      </c>
      <c r="P1183" s="380">
        <f>'4 set'!P287</f>
        <v>1</v>
      </c>
      <c r="Q1183" s="380">
        <f>'4 set'!Q287</f>
        <v>1</v>
      </c>
    </row>
    <row r="1184" spans="3:17" x14ac:dyDescent="0.25">
      <c r="C1184" s="380">
        <f t="shared" si="719"/>
        <v>0</v>
      </c>
      <c r="I1184" s="409" t="e">
        <f t="shared" ca="1" si="720"/>
        <v>#NAME?</v>
      </c>
      <c r="K1184" s="380">
        <f>'4 set'!K288</f>
        <v>0</v>
      </c>
      <c r="L1184" s="380" t="str">
        <f>'4 set'!L288</f>
        <v/>
      </c>
      <c r="M1184" s="380" t="str">
        <f>'4 set'!M288</f>
        <v/>
      </c>
      <c r="N1184" s="380" t="str">
        <f>'4 set'!N288</f>
        <v/>
      </c>
      <c r="O1184" s="380" t="str">
        <f>'4 set'!O288</f>
        <v/>
      </c>
      <c r="P1184" s="380">
        <f>'4 set'!P288</f>
        <v>1</v>
      </c>
      <c r="Q1184" s="380">
        <f>'4 set'!Q288</f>
        <v>1</v>
      </c>
    </row>
    <row r="1185" spans="3:17" x14ac:dyDescent="0.25">
      <c r="C1185" s="380">
        <f t="shared" si="719"/>
        <v>0</v>
      </c>
      <c r="I1185" s="409" t="e">
        <f t="shared" ca="1" si="720"/>
        <v>#NAME?</v>
      </c>
      <c r="K1185" s="380">
        <f>'4 set'!K289</f>
        <v>0</v>
      </c>
      <c r="L1185" s="380" t="str">
        <f>'4 set'!L289</f>
        <v/>
      </c>
      <c r="M1185" s="380" t="str">
        <f>'4 set'!M289</f>
        <v/>
      </c>
      <c r="N1185" s="380" t="str">
        <f>'4 set'!N289</f>
        <v/>
      </c>
      <c r="O1185" s="380" t="str">
        <f>'4 set'!O289</f>
        <v/>
      </c>
      <c r="P1185" s="380">
        <f>'4 set'!P289</f>
        <v>1</v>
      </c>
      <c r="Q1185" s="380">
        <f>'4 set'!Q289</f>
        <v>1</v>
      </c>
    </row>
    <row r="1186" spans="3:17" x14ac:dyDescent="0.25">
      <c r="C1186" s="380">
        <f t="shared" si="719"/>
        <v>0</v>
      </c>
      <c r="I1186" s="409" t="e">
        <f t="shared" ca="1" si="720"/>
        <v>#NAME?</v>
      </c>
      <c r="K1186" s="380">
        <f>'4 set'!K290</f>
        <v>0</v>
      </c>
      <c r="L1186" s="380" t="str">
        <f>'4 set'!L290</f>
        <v/>
      </c>
      <c r="M1186" s="380" t="str">
        <f>'4 set'!M290</f>
        <v/>
      </c>
      <c r="N1186" s="380" t="str">
        <f>'4 set'!N290</f>
        <v/>
      </c>
      <c r="O1186" s="380" t="str">
        <f>'4 set'!O290</f>
        <v/>
      </c>
      <c r="P1186" s="380">
        <f>'4 set'!P290</f>
        <v>1</v>
      </c>
      <c r="Q1186" s="380">
        <f>'4 set'!Q290</f>
        <v>1</v>
      </c>
    </row>
    <row r="1187" spans="3:17" x14ac:dyDescent="0.25">
      <c r="C1187" s="380">
        <f t="shared" si="719"/>
        <v>0</v>
      </c>
      <c r="I1187" s="409" t="e">
        <f t="shared" ca="1" si="720"/>
        <v>#NAME?</v>
      </c>
      <c r="K1187" s="380">
        <f>'4 set'!K291</f>
        <v>0</v>
      </c>
      <c r="L1187" s="380" t="str">
        <f>'4 set'!L291</f>
        <v/>
      </c>
      <c r="M1187" s="380" t="str">
        <f>'4 set'!M291</f>
        <v/>
      </c>
      <c r="N1187" s="380" t="str">
        <f>'4 set'!N291</f>
        <v/>
      </c>
      <c r="O1187" s="380" t="str">
        <f>'4 set'!O291</f>
        <v/>
      </c>
      <c r="P1187" s="380">
        <f>'4 set'!P291</f>
        <v>1</v>
      </c>
      <c r="Q1187" s="380">
        <f>'4 set'!Q291</f>
        <v>1</v>
      </c>
    </row>
    <row r="1188" spans="3:17" x14ac:dyDescent="0.25">
      <c r="C1188" s="380">
        <f t="shared" si="719"/>
        <v>0</v>
      </c>
      <c r="I1188" s="409" t="e">
        <f t="shared" ca="1" si="720"/>
        <v>#NAME?</v>
      </c>
      <c r="K1188" s="380">
        <f>'4 set'!K292</f>
        <v>0</v>
      </c>
      <c r="L1188" s="380" t="str">
        <f>'4 set'!L292</f>
        <v/>
      </c>
      <c r="M1188" s="380" t="str">
        <f>'4 set'!M292</f>
        <v/>
      </c>
      <c r="N1188" s="380" t="str">
        <f>'4 set'!N292</f>
        <v/>
      </c>
      <c r="O1188" s="380" t="str">
        <f>'4 set'!O292</f>
        <v/>
      </c>
      <c r="P1188" s="380">
        <f>'4 set'!P292</f>
        <v>1</v>
      </c>
      <c r="Q1188" s="380">
        <f>'4 set'!Q292</f>
        <v>1</v>
      </c>
    </row>
    <row r="1189" spans="3:17" x14ac:dyDescent="0.25">
      <c r="C1189" s="380">
        <f t="shared" si="719"/>
        <v>0</v>
      </c>
      <c r="I1189" s="409" t="e">
        <f t="shared" ca="1" si="720"/>
        <v>#NAME?</v>
      </c>
      <c r="K1189" s="380">
        <f>'4 set'!K293</f>
        <v>0</v>
      </c>
      <c r="L1189" s="380" t="str">
        <f>'4 set'!L293</f>
        <v/>
      </c>
      <c r="M1189" s="380" t="str">
        <f>'4 set'!M293</f>
        <v/>
      </c>
      <c r="N1189" s="380" t="str">
        <f>'4 set'!N293</f>
        <v/>
      </c>
      <c r="O1189" s="380" t="str">
        <f>'4 set'!O293</f>
        <v/>
      </c>
      <c r="P1189" s="380">
        <f>'4 set'!P293</f>
        <v>1</v>
      </c>
      <c r="Q1189" s="380">
        <f>'4 set'!Q293</f>
        <v>1</v>
      </c>
    </row>
    <row r="1190" spans="3:17" x14ac:dyDescent="0.25">
      <c r="C1190" s="380">
        <f t="shared" si="719"/>
        <v>0</v>
      </c>
      <c r="I1190" s="409" t="e">
        <f t="shared" ca="1" si="720"/>
        <v>#NAME?</v>
      </c>
      <c r="K1190" s="380">
        <f>'4 set'!K294</f>
        <v>0</v>
      </c>
      <c r="L1190" s="380" t="str">
        <f>'4 set'!L294</f>
        <v/>
      </c>
      <c r="M1190" s="380" t="str">
        <f>'4 set'!M294</f>
        <v/>
      </c>
      <c r="N1190" s="380" t="str">
        <f>'4 set'!N294</f>
        <v/>
      </c>
      <c r="O1190" s="380" t="str">
        <f>'4 set'!O294</f>
        <v/>
      </c>
      <c r="P1190" s="380">
        <f>'4 set'!P294</f>
        <v>1</v>
      </c>
      <c r="Q1190" s="380">
        <f>'4 set'!Q294</f>
        <v>1</v>
      </c>
    </row>
    <row r="1191" spans="3:17" x14ac:dyDescent="0.25">
      <c r="C1191" s="380">
        <f t="shared" si="719"/>
        <v>0</v>
      </c>
      <c r="I1191" s="409" t="e">
        <f t="shared" ca="1" si="720"/>
        <v>#NAME?</v>
      </c>
      <c r="K1191" s="380">
        <f>'4 set'!K295</f>
        <v>0</v>
      </c>
      <c r="L1191" s="380" t="str">
        <f>'4 set'!L295</f>
        <v/>
      </c>
      <c r="M1191" s="380" t="str">
        <f>'4 set'!M295</f>
        <v/>
      </c>
      <c r="N1191" s="380" t="str">
        <f>'4 set'!N295</f>
        <v/>
      </c>
      <c r="O1191" s="380" t="str">
        <f>'4 set'!O295</f>
        <v/>
      </c>
      <c r="P1191" s="380">
        <f>'4 set'!P295</f>
        <v>1</v>
      </c>
      <c r="Q1191" s="380">
        <f>'4 set'!Q295</f>
        <v>1</v>
      </c>
    </row>
    <row r="1192" spans="3:17" x14ac:dyDescent="0.25">
      <c r="C1192" s="380">
        <f t="shared" si="719"/>
        <v>0</v>
      </c>
      <c r="I1192" s="409" t="e">
        <f t="shared" ca="1" si="720"/>
        <v>#NAME?</v>
      </c>
      <c r="K1192" s="380">
        <f>'4 set'!K296</f>
        <v>0</v>
      </c>
      <c r="L1192" s="380" t="str">
        <f>'4 set'!L296</f>
        <v/>
      </c>
      <c r="M1192" s="380" t="str">
        <f>'4 set'!M296</f>
        <v/>
      </c>
      <c r="N1192" s="380" t="str">
        <f>'4 set'!N296</f>
        <v/>
      </c>
      <c r="O1192" s="380" t="str">
        <f>'4 set'!O296</f>
        <v/>
      </c>
      <c r="P1192" s="380">
        <f>'4 set'!P296</f>
        <v>1</v>
      </c>
      <c r="Q1192" s="380">
        <f>'4 set'!Q296</f>
        <v>1</v>
      </c>
    </row>
    <row r="1193" spans="3:17" x14ac:dyDescent="0.25">
      <c r="C1193" s="380">
        <f t="shared" si="719"/>
        <v>0</v>
      </c>
      <c r="I1193" s="409" t="e">
        <f t="shared" ca="1" si="720"/>
        <v>#NAME?</v>
      </c>
      <c r="K1193" s="380">
        <f>'4 set'!K297</f>
        <v>0</v>
      </c>
      <c r="L1193" s="380" t="str">
        <f>'4 set'!L297</f>
        <v/>
      </c>
      <c r="M1193" s="380" t="str">
        <f>'4 set'!M297</f>
        <v/>
      </c>
      <c r="N1193" s="380" t="str">
        <f>'4 set'!N297</f>
        <v/>
      </c>
      <c r="O1193" s="380" t="str">
        <f>'4 set'!O297</f>
        <v/>
      </c>
      <c r="P1193" s="380">
        <f>'4 set'!P297</f>
        <v>1</v>
      </c>
      <c r="Q1193" s="380">
        <f>'4 set'!Q297</f>
        <v>1</v>
      </c>
    </row>
    <row r="1194" spans="3:17" x14ac:dyDescent="0.25">
      <c r="C1194" s="380">
        <f t="shared" si="719"/>
        <v>0</v>
      </c>
      <c r="I1194" s="409" t="e">
        <f t="shared" ca="1" si="720"/>
        <v>#NAME?</v>
      </c>
      <c r="K1194" s="380">
        <f>'4 set'!K298</f>
        <v>0</v>
      </c>
      <c r="L1194" s="380" t="str">
        <f>'4 set'!L298</f>
        <v/>
      </c>
      <c r="M1194" s="380" t="str">
        <f>'4 set'!M298</f>
        <v/>
      </c>
      <c r="N1194" s="380" t="str">
        <f>'4 set'!N298</f>
        <v/>
      </c>
      <c r="O1194" s="380" t="str">
        <f>'4 set'!O298</f>
        <v/>
      </c>
      <c r="P1194" s="380">
        <f>'4 set'!P298</f>
        <v>1</v>
      </c>
      <c r="Q1194" s="380">
        <f>'4 set'!Q298</f>
        <v>1</v>
      </c>
    </row>
    <row r="1195" spans="3:17" x14ac:dyDescent="0.25">
      <c r="C1195" s="380">
        <f t="shared" si="719"/>
        <v>0</v>
      </c>
      <c r="I1195" s="409" t="e">
        <f t="shared" ca="1" si="720"/>
        <v>#NAME?</v>
      </c>
      <c r="K1195" s="380">
        <f>'4 set'!K299</f>
        <v>0</v>
      </c>
      <c r="L1195" s="380" t="str">
        <f>'4 set'!L299</f>
        <v/>
      </c>
      <c r="M1195" s="380" t="str">
        <f>'4 set'!M299</f>
        <v/>
      </c>
      <c r="N1195" s="380" t="str">
        <f>'4 set'!N299</f>
        <v/>
      </c>
      <c r="O1195" s="380" t="str">
        <f>'4 set'!O299</f>
        <v/>
      </c>
      <c r="P1195" s="380">
        <f>'4 set'!P299</f>
        <v>1</v>
      </c>
      <c r="Q1195" s="380">
        <f>'4 set'!Q299</f>
        <v>1</v>
      </c>
    </row>
    <row r="1196" spans="3:17" x14ac:dyDescent="0.25">
      <c r="C1196" s="380">
        <f t="shared" si="719"/>
        <v>0</v>
      </c>
      <c r="I1196" s="409" t="e">
        <f t="shared" ca="1" si="720"/>
        <v>#NAME?</v>
      </c>
      <c r="K1196" s="380">
        <f>'4 set'!K300</f>
        <v>0</v>
      </c>
      <c r="L1196" s="380" t="str">
        <f>'4 set'!L300</f>
        <v/>
      </c>
      <c r="M1196" s="380" t="str">
        <f>'4 set'!M300</f>
        <v/>
      </c>
      <c r="N1196" s="380" t="str">
        <f>'4 set'!N300</f>
        <v/>
      </c>
      <c r="O1196" s="380" t="str">
        <f>'4 set'!O300</f>
        <v/>
      </c>
      <c r="P1196" s="380">
        <f>'4 set'!P300</f>
        <v>1</v>
      </c>
      <c r="Q1196" s="380">
        <f>'4 set'!Q300</f>
        <v>1</v>
      </c>
    </row>
    <row r="1197" spans="3:17" x14ac:dyDescent="0.25">
      <c r="C1197" s="380">
        <f t="shared" ref="C1197:C1260" si="721">IFERROR(_xlfn.NUMBERVALUE(L2397),L2397)</f>
        <v>0</v>
      </c>
      <c r="I1197" s="409" t="e">
        <f t="shared" ref="I1197:I1260" ca="1" si="722">IF(OR($A$4=C2397,$A$5=C2397,$A$6=C2397,$A$7=C2397,$A$8=C2397,$A$9=C2397,$A$10=C2397,$A$11=C2397,$A$12=C2397,$A$13=C2397,$A$14=C2397,$A$15=C2397,$A$16=C2397,$A$17=C2397,$A$18=C2397),1,2)</f>
        <v>#NAME?</v>
      </c>
      <c r="K1197" s="380">
        <f>'4 set'!K301</f>
        <v>0</v>
      </c>
      <c r="L1197" s="380">
        <f>'4 set'!L301</f>
        <v>0</v>
      </c>
      <c r="M1197" s="380">
        <f>'4 set'!M301</f>
        <v>0</v>
      </c>
      <c r="N1197" s="380">
        <f>'4 set'!N301</f>
        <v>0</v>
      </c>
      <c r="O1197" s="380">
        <f>'4 set'!O301</f>
        <v>0</v>
      </c>
      <c r="P1197" s="380">
        <f>'4 set'!P301</f>
        <v>0</v>
      </c>
      <c r="Q1197" s="380">
        <f>'4 set'!Q301</f>
        <v>0</v>
      </c>
    </row>
    <row r="1198" spans="3:17" x14ac:dyDescent="0.25">
      <c r="C1198" s="380">
        <f t="shared" si="721"/>
        <v>0</v>
      </c>
      <c r="I1198" s="409" t="e">
        <f t="shared" ca="1" si="722"/>
        <v>#NAME?</v>
      </c>
      <c r="K1198" s="380">
        <f>'4 set'!K302</f>
        <v>0</v>
      </c>
      <c r="L1198" s="380">
        <f>'4 set'!L302</f>
        <v>0</v>
      </c>
      <c r="M1198" s="380">
        <f>'4 set'!M302</f>
        <v>0</v>
      </c>
      <c r="N1198" s="380">
        <f>'4 set'!N302</f>
        <v>0</v>
      </c>
      <c r="O1198" s="380">
        <f>'4 set'!O302</f>
        <v>0</v>
      </c>
      <c r="P1198" s="380">
        <f>'4 set'!P302</f>
        <v>0</v>
      </c>
      <c r="Q1198" s="380">
        <f>'4 set'!Q302</f>
        <v>0</v>
      </c>
    </row>
    <row r="1199" spans="3:17" x14ac:dyDescent="0.25">
      <c r="C1199" s="380">
        <f t="shared" si="721"/>
        <v>0</v>
      </c>
      <c r="I1199" s="409" t="e">
        <f t="shared" ca="1" si="722"/>
        <v>#NAME?</v>
      </c>
      <c r="K1199" s="380">
        <f>'4 set'!K303</f>
        <v>0</v>
      </c>
      <c r="L1199" s="380">
        <f>'4 set'!L303</f>
        <v>0</v>
      </c>
      <c r="M1199" s="380">
        <f>'4 set'!M303</f>
        <v>0</v>
      </c>
      <c r="N1199" s="380">
        <f>'4 set'!N303</f>
        <v>0</v>
      </c>
      <c r="O1199" s="380">
        <f>'4 set'!O303</f>
        <v>0</v>
      </c>
      <c r="P1199" s="380">
        <f>'4 set'!P303</f>
        <v>0</v>
      </c>
      <c r="Q1199" s="380">
        <f>'4 set'!Q303</f>
        <v>0</v>
      </c>
    </row>
    <row r="1200" spans="3:17" x14ac:dyDescent="0.25">
      <c r="C1200" s="380">
        <f t="shared" si="721"/>
        <v>0</v>
      </c>
      <c r="I1200" s="409" t="e">
        <f t="shared" ca="1" si="722"/>
        <v>#NAME?</v>
      </c>
      <c r="K1200" s="380">
        <f>'4 set'!K304</f>
        <v>0</v>
      </c>
      <c r="L1200" s="380">
        <f>'4 set'!L304</f>
        <v>0</v>
      </c>
      <c r="M1200" s="380">
        <f>'4 set'!M304</f>
        <v>0</v>
      </c>
      <c r="N1200" s="380">
        <f>'4 set'!N304</f>
        <v>0</v>
      </c>
      <c r="O1200" s="380">
        <f>'4 set'!O304</f>
        <v>0</v>
      </c>
      <c r="P1200" s="380">
        <f>'4 set'!P304</f>
        <v>0</v>
      </c>
      <c r="Q1200" s="380">
        <f>'4 set'!Q304</f>
        <v>0</v>
      </c>
    </row>
    <row r="1201" spans="3:17" x14ac:dyDescent="0.25">
      <c r="C1201" s="380">
        <f t="shared" si="721"/>
        <v>0</v>
      </c>
      <c r="I1201" s="409" t="e">
        <f t="shared" ca="1" si="722"/>
        <v>#NAME?</v>
      </c>
      <c r="K1201" s="380">
        <f>'5 set'!K5</f>
        <v>0</v>
      </c>
      <c r="L1201" s="380" t="str">
        <f>'5 set'!L5</f>
        <v/>
      </c>
      <c r="M1201" s="380" t="str">
        <f>'5 set'!M5</f>
        <v/>
      </c>
      <c r="N1201" s="380" t="str">
        <f>'5 set'!N5</f>
        <v/>
      </c>
      <c r="O1201" s="380" t="str">
        <f>'5 set'!O5</f>
        <v/>
      </c>
      <c r="P1201" s="380">
        <f>'5 set'!P5</f>
        <v>1</v>
      </c>
      <c r="Q1201" s="380">
        <f>'5 set'!Q5</f>
        <v>1</v>
      </c>
    </row>
    <row r="1202" spans="3:17" x14ac:dyDescent="0.25">
      <c r="C1202" s="380">
        <f t="shared" si="721"/>
        <v>0</v>
      </c>
      <c r="I1202" s="409" t="e">
        <f t="shared" ca="1" si="722"/>
        <v>#NAME?</v>
      </c>
      <c r="K1202" s="380">
        <f>'5 set'!K6</f>
        <v>0</v>
      </c>
      <c r="L1202" s="380" t="str">
        <f>'5 set'!L6</f>
        <v/>
      </c>
      <c r="M1202" s="380" t="str">
        <f>'5 set'!M6</f>
        <v/>
      </c>
      <c r="N1202" s="380" t="str">
        <f>'5 set'!N6</f>
        <v/>
      </c>
      <c r="O1202" s="380" t="str">
        <f>'5 set'!O6</f>
        <v/>
      </c>
      <c r="P1202" s="380">
        <f>'5 set'!P6</f>
        <v>1</v>
      </c>
      <c r="Q1202" s="380">
        <f>'5 set'!Q6</f>
        <v>1</v>
      </c>
    </row>
    <row r="1203" spans="3:17" x14ac:dyDescent="0.25">
      <c r="C1203" s="380">
        <f t="shared" si="721"/>
        <v>0</v>
      </c>
      <c r="I1203" s="409" t="e">
        <f t="shared" ca="1" si="722"/>
        <v>#NAME?</v>
      </c>
      <c r="K1203" s="380">
        <f>'5 set'!K7</f>
        <v>0</v>
      </c>
      <c r="L1203" s="380" t="str">
        <f>'5 set'!L7</f>
        <v/>
      </c>
      <c r="M1203" s="380" t="str">
        <f>'5 set'!M7</f>
        <v/>
      </c>
      <c r="N1203" s="380" t="str">
        <f>'5 set'!N7</f>
        <v/>
      </c>
      <c r="O1203" s="380" t="str">
        <f>'5 set'!O7</f>
        <v/>
      </c>
      <c r="P1203" s="380">
        <f>'5 set'!P7</f>
        <v>1</v>
      </c>
      <c r="Q1203" s="380">
        <f>'5 set'!Q7</f>
        <v>1</v>
      </c>
    </row>
    <row r="1204" spans="3:17" x14ac:dyDescent="0.25">
      <c r="C1204" s="380">
        <f t="shared" si="721"/>
        <v>0</v>
      </c>
      <c r="I1204" s="409" t="e">
        <f t="shared" ca="1" si="722"/>
        <v>#NAME?</v>
      </c>
      <c r="K1204" s="380">
        <f>'5 set'!K8</f>
        <v>0</v>
      </c>
      <c r="L1204" s="380" t="str">
        <f>'5 set'!L8</f>
        <v/>
      </c>
      <c r="M1204" s="380" t="str">
        <f>'5 set'!M8</f>
        <v/>
      </c>
      <c r="N1204" s="380" t="str">
        <f>'5 set'!N8</f>
        <v/>
      </c>
      <c r="O1204" s="380" t="str">
        <f>'5 set'!O8</f>
        <v/>
      </c>
      <c r="P1204" s="380">
        <f>'5 set'!P8</f>
        <v>1</v>
      </c>
      <c r="Q1204" s="380">
        <f>'5 set'!Q8</f>
        <v>1</v>
      </c>
    </row>
    <row r="1205" spans="3:17" x14ac:dyDescent="0.25">
      <c r="C1205" s="380">
        <f t="shared" si="721"/>
        <v>0</v>
      </c>
      <c r="I1205" s="409" t="e">
        <f t="shared" ca="1" si="722"/>
        <v>#NAME?</v>
      </c>
      <c r="K1205" s="380">
        <f>'5 set'!K9</f>
        <v>0</v>
      </c>
      <c r="L1205" s="380" t="str">
        <f>'5 set'!L9</f>
        <v/>
      </c>
      <c r="M1205" s="380" t="str">
        <f>'5 set'!M9</f>
        <v/>
      </c>
      <c r="N1205" s="380" t="str">
        <f>'5 set'!N9</f>
        <v/>
      </c>
      <c r="O1205" s="380" t="str">
        <f>'5 set'!O9</f>
        <v/>
      </c>
      <c r="P1205" s="380">
        <f>'5 set'!P9</f>
        <v>1</v>
      </c>
      <c r="Q1205" s="380">
        <f>'5 set'!Q9</f>
        <v>1</v>
      </c>
    </row>
    <row r="1206" spans="3:17" x14ac:dyDescent="0.25">
      <c r="C1206" s="380">
        <f t="shared" si="721"/>
        <v>0</v>
      </c>
      <c r="I1206" s="409" t="e">
        <f t="shared" ca="1" si="722"/>
        <v>#NAME?</v>
      </c>
      <c r="K1206" s="380">
        <f>'5 set'!K10</f>
        <v>0</v>
      </c>
      <c r="L1206" s="380" t="str">
        <f>'5 set'!L10</f>
        <v/>
      </c>
      <c r="M1206" s="380" t="str">
        <f>'5 set'!M10</f>
        <v/>
      </c>
      <c r="N1206" s="380" t="str">
        <f>'5 set'!N10</f>
        <v/>
      </c>
      <c r="O1206" s="380" t="str">
        <f>'5 set'!O10</f>
        <v/>
      </c>
      <c r="P1206" s="380">
        <f>'5 set'!P10</f>
        <v>1</v>
      </c>
      <c r="Q1206" s="380">
        <f>'5 set'!Q10</f>
        <v>1</v>
      </c>
    </row>
    <row r="1207" spans="3:17" x14ac:dyDescent="0.25">
      <c r="C1207" s="380">
        <f t="shared" si="721"/>
        <v>0</v>
      </c>
      <c r="I1207" s="409" t="e">
        <f t="shared" ca="1" si="722"/>
        <v>#NAME?</v>
      </c>
      <c r="K1207" s="380">
        <f>'5 set'!K11</f>
        <v>0</v>
      </c>
      <c r="L1207" s="380" t="str">
        <f>'5 set'!L11</f>
        <v/>
      </c>
      <c r="M1207" s="380" t="str">
        <f>'5 set'!M11</f>
        <v/>
      </c>
      <c r="N1207" s="380" t="str">
        <f>'5 set'!N11</f>
        <v/>
      </c>
      <c r="O1207" s="380" t="str">
        <f>'5 set'!O11</f>
        <v/>
      </c>
      <c r="P1207" s="380">
        <f>'5 set'!P11</f>
        <v>1</v>
      </c>
      <c r="Q1207" s="380">
        <f>'5 set'!Q11</f>
        <v>1</v>
      </c>
    </row>
    <row r="1208" spans="3:17" x14ac:dyDescent="0.25">
      <c r="C1208" s="380">
        <f t="shared" si="721"/>
        <v>0</v>
      </c>
      <c r="I1208" s="409" t="e">
        <f t="shared" ca="1" si="722"/>
        <v>#NAME?</v>
      </c>
      <c r="K1208" s="380">
        <f>'5 set'!K12</f>
        <v>0</v>
      </c>
      <c r="L1208" s="380" t="str">
        <f>'5 set'!L12</f>
        <v/>
      </c>
      <c r="M1208" s="380" t="str">
        <f>'5 set'!M12</f>
        <v/>
      </c>
      <c r="N1208" s="380" t="str">
        <f>'5 set'!N12</f>
        <v/>
      </c>
      <c r="O1208" s="380" t="str">
        <f>'5 set'!O12</f>
        <v/>
      </c>
      <c r="P1208" s="380">
        <f>'5 set'!P12</f>
        <v>1</v>
      </c>
      <c r="Q1208" s="380">
        <f>'5 set'!Q12</f>
        <v>1</v>
      </c>
    </row>
    <row r="1209" spans="3:17" x14ac:dyDescent="0.25">
      <c r="C1209" s="380">
        <f t="shared" si="721"/>
        <v>0</v>
      </c>
      <c r="I1209" s="409" t="e">
        <f t="shared" ca="1" si="722"/>
        <v>#NAME?</v>
      </c>
      <c r="K1209" s="380">
        <f>'5 set'!K13</f>
        <v>0</v>
      </c>
      <c r="L1209" s="380" t="str">
        <f>'5 set'!L13</f>
        <v/>
      </c>
      <c r="M1209" s="380" t="str">
        <f>'5 set'!M13</f>
        <v/>
      </c>
      <c r="N1209" s="380" t="str">
        <f>'5 set'!N13</f>
        <v/>
      </c>
      <c r="O1209" s="380" t="str">
        <f>'5 set'!O13</f>
        <v/>
      </c>
      <c r="P1209" s="380">
        <f>'5 set'!P13</f>
        <v>1</v>
      </c>
      <c r="Q1209" s="380">
        <f>'5 set'!Q13</f>
        <v>1</v>
      </c>
    </row>
    <row r="1210" spans="3:17" x14ac:dyDescent="0.25">
      <c r="C1210" s="380">
        <f t="shared" si="721"/>
        <v>0</v>
      </c>
      <c r="I1210" s="409" t="e">
        <f t="shared" ca="1" si="722"/>
        <v>#NAME?</v>
      </c>
      <c r="K1210" s="380">
        <f>'5 set'!K14</f>
        <v>0</v>
      </c>
      <c r="L1210" s="380" t="str">
        <f>'5 set'!L14</f>
        <v/>
      </c>
      <c r="M1210" s="380" t="str">
        <f>'5 set'!M14</f>
        <v/>
      </c>
      <c r="N1210" s="380" t="str">
        <f>'5 set'!N14</f>
        <v/>
      </c>
      <c r="O1210" s="380" t="str">
        <f>'5 set'!O14</f>
        <v/>
      </c>
      <c r="P1210" s="380">
        <f>'5 set'!P14</f>
        <v>1</v>
      </c>
      <c r="Q1210" s="380">
        <f>'5 set'!Q14</f>
        <v>1</v>
      </c>
    </row>
    <row r="1211" spans="3:17" x14ac:dyDescent="0.25">
      <c r="C1211" s="380">
        <f t="shared" si="721"/>
        <v>0</v>
      </c>
      <c r="I1211" s="409" t="e">
        <f t="shared" ca="1" si="722"/>
        <v>#NAME?</v>
      </c>
      <c r="K1211" s="380">
        <f>'5 set'!K15</f>
        <v>0</v>
      </c>
      <c r="L1211" s="380" t="str">
        <f>'5 set'!L15</f>
        <v/>
      </c>
      <c r="M1211" s="380" t="str">
        <f>'5 set'!M15</f>
        <v/>
      </c>
      <c r="N1211" s="380" t="str">
        <f>'5 set'!N15</f>
        <v/>
      </c>
      <c r="O1211" s="380" t="str">
        <f>'5 set'!O15</f>
        <v/>
      </c>
      <c r="P1211" s="380">
        <f>'5 set'!P15</f>
        <v>1</v>
      </c>
      <c r="Q1211" s="380">
        <f>'5 set'!Q15</f>
        <v>1</v>
      </c>
    </row>
    <row r="1212" spans="3:17" x14ac:dyDescent="0.25">
      <c r="C1212" s="380">
        <f t="shared" si="721"/>
        <v>0</v>
      </c>
      <c r="I1212" s="409" t="e">
        <f t="shared" ca="1" si="722"/>
        <v>#NAME?</v>
      </c>
      <c r="K1212" s="380">
        <f>'5 set'!K16</f>
        <v>0</v>
      </c>
      <c r="L1212" s="380" t="str">
        <f>'5 set'!L16</f>
        <v/>
      </c>
      <c r="M1212" s="380" t="str">
        <f>'5 set'!M16</f>
        <v/>
      </c>
      <c r="N1212" s="380" t="str">
        <f>'5 set'!N16</f>
        <v/>
      </c>
      <c r="O1212" s="380" t="str">
        <f>'5 set'!O16</f>
        <v/>
      </c>
      <c r="P1212" s="380">
        <f>'5 set'!P16</f>
        <v>1</v>
      </c>
      <c r="Q1212" s="380">
        <f>'5 set'!Q16</f>
        <v>1</v>
      </c>
    </row>
    <row r="1213" spans="3:17" x14ac:dyDescent="0.25">
      <c r="C1213" s="380">
        <f t="shared" si="721"/>
        <v>0</v>
      </c>
      <c r="I1213" s="409" t="e">
        <f t="shared" ca="1" si="722"/>
        <v>#NAME?</v>
      </c>
      <c r="K1213" s="380">
        <f>'5 set'!K17</f>
        <v>0</v>
      </c>
      <c r="L1213" s="380" t="str">
        <f>'5 set'!L17</f>
        <v/>
      </c>
      <c r="M1213" s="380" t="str">
        <f>'5 set'!M17</f>
        <v/>
      </c>
      <c r="N1213" s="380" t="str">
        <f>'5 set'!N17</f>
        <v/>
      </c>
      <c r="O1213" s="380" t="str">
        <f>'5 set'!O17</f>
        <v/>
      </c>
      <c r="P1213" s="380">
        <f>'5 set'!P17</f>
        <v>1</v>
      </c>
      <c r="Q1213" s="380">
        <f>'5 set'!Q17</f>
        <v>1</v>
      </c>
    </row>
    <row r="1214" spans="3:17" x14ac:dyDescent="0.25">
      <c r="C1214" s="380">
        <f t="shared" si="721"/>
        <v>0</v>
      </c>
      <c r="I1214" s="409" t="e">
        <f t="shared" ca="1" si="722"/>
        <v>#NAME?</v>
      </c>
      <c r="K1214" s="380">
        <f>'5 set'!K18</f>
        <v>0</v>
      </c>
      <c r="L1214" s="380" t="str">
        <f>'5 set'!L18</f>
        <v/>
      </c>
      <c r="M1214" s="380" t="str">
        <f>'5 set'!M18</f>
        <v/>
      </c>
      <c r="N1214" s="380" t="str">
        <f>'5 set'!N18</f>
        <v/>
      </c>
      <c r="O1214" s="380" t="str">
        <f>'5 set'!O18</f>
        <v/>
      </c>
      <c r="P1214" s="380">
        <f>'5 set'!P18</f>
        <v>1</v>
      </c>
      <c r="Q1214" s="380">
        <f>'5 set'!Q18</f>
        <v>1</v>
      </c>
    </row>
    <row r="1215" spans="3:17" x14ac:dyDescent="0.25">
      <c r="C1215" s="380">
        <f t="shared" si="721"/>
        <v>0</v>
      </c>
      <c r="I1215" s="409" t="e">
        <f t="shared" ca="1" si="722"/>
        <v>#NAME?</v>
      </c>
      <c r="K1215" s="380">
        <f>'5 set'!K19</f>
        <v>0</v>
      </c>
      <c r="L1215" s="380" t="str">
        <f>'5 set'!L19</f>
        <v/>
      </c>
      <c r="M1215" s="380" t="str">
        <f>'5 set'!M19</f>
        <v/>
      </c>
      <c r="N1215" s="380" t="str">
        <f>'5 set'!N19</f>
        <v/>
      </c>
      <c r="O1215" s="380" t="str">
        <f>'5 set'!O19</f>
        <v/>
      </c>
      <c r="P1215" s="380">
        <f>'5 set'!P19</f>
        <v>1</v>
      </c>
      <c r="Q1215" s="380">
        <f>'5 set'!Q19</f>
        <v>1</v>
      </c>
    </row>
    <row r="1216" spans="3:17" x14ac:dyDescent="0.25">
      <c r="C1216" s="380">
        <f t="shared" si="721"/>
        <v>0</v>
      </c>
      <c r="I1216" s="409" t="e">
        <f t="shared" ca="1" si="722"/>
        <v>#NAME?</v>
      </c>
      <c r="K1216" s="380">
        <f>'5 set'!K20</f>
        <v>0</v>
      </c>
      <c r="L1216" s="380" t="str">
        <f>'5 set'!L20</f>
        <v/>
      </c>
      <c r="M1216" s="380" t="str">
        <f>'5 set'!M20</f>
        <v/>
      </c>
      <c r="N1216" s="380" t="str">
        <f>'5 set'!N20</f>
        <v/>
      </c>
      <c r="O1216" s="380" t="str">
        <f>'5 set'!O20</f>
        <v/>
      </c>
      <c r="P1216" s="380">
        <f>'5 set'!P20</f>
        <v>1</v>
      </c>
      <c r="Q1216" s="380">
        <f>'5 set'!Q20</f>
        <v>1</v>
      </c>
    </row>
    <row r="1217" spans="3:17" x14ac:dyDescent="0.25">
      <c r="C1217" s="380">
        <f t="shared" si="721"/>
        <v>0</v>
      </c>
      <c r="I1217" s="409" t="e">
        <f t="shared" ca="1" si="722"/>
        <v>#NAME?</v>
      </c>
      <c r="K1217" s="380">
        <f>'5 set'!K21</f>
        <v>0</v>
      </c>
      <c r="L1217" s="380" t="str">
        <f>'5 set'!L21</f>
        <v/>
      </c>
      <c r="M1217" s="380" t="str">
        <f>'5 set'!M21</f>
        <v/>
      </c>
      <c r="N1217" s="380" t="str">
        <f>'5 set'!N21</f>
        <v/>
      </c>
      <c r="O1217" s="380" t="str">
        <f>'5 set'!O21</f>
        <v/>
      </c>
      <c r="P1217" s="380">
        <f>'5 set'!P21</f>
        <v>1</v>
      </c>
      <c r="Q1217" s="380">
        <f>'5 set'!Q21</f>
        <v>1</v>
      </c>
    </row>
    <row r="1218" spans="3:17" x14ac:dyDescent="0.25">
      <c r="C1218" s="380">
        <f t="shared" si="721"/>
        <v>0</v>
      </c>
      <c r="I1218" s="409" t="e">
        <f t="shared" ca="1" si="722"/>
        <v>#NAME?</v>
      </c>
      <c r="K1218" s="380">
        <f>'5 set'!K22</f>
        <v>0</v>
      </c>
      <c r="L1218" s="380" t="str">
        <f>'5 set'!L22</f>
        <v/>
      </c>
      <c r="M1218" s="380" t="str">
        <f>'5 set'!M22</f>
        <v/>
      </c>
      <c r="N1218" s="380" t="str">
        <f>'5 set'!N22</f>
        <v/>
      </c>
      <c r="O1218" s="380" t="str">
        <f>'5 set'!O22</f>
        <v/>
      </c>
      <c r="P1218" s="380">
        <f>'5 set'!P22</f>
        <v>1</v>
      </c>
      <c r="Q1218" s="380">
        <f>'5 set'!Q22</f>
        <v>1</v>
      </c>
    </row>
    <row r="1219" spans="3:17" x14ac:dyDescent="0.25">
      <c r="C1219" s="380">
        <f t="shared" si="721"/>
        <v>0</v>
      </c>
      <c r="I1219" s="409" t="e">
        <f t="shared" ca="1" si="722"/>
        <v>#NAME?</v>
      </c>
      <c r="K1219" s="380">
        <f>'5 set'!K23</f>
        <v>0</v>
      </c>
      <c r="L1219" s="380" t="str">
        <f>'5 set'!L23</f>
        <v/>
      </c>
      <c r="M1219" s="380" t="str">
        <f>'5 set'!M23</f>
        <v/>
      </c>
      <c r="N1219" s="380" t="str">
        <f>'5 set'!N23</f>
        <v/>
      </c>
      <c r="O1219" s="380" t="str">
        <f>'5 set'!O23</f>
        <v/>
      </c>
      <c r="P1219" s="380">
        <f>'5 set'!P23</f>
        <v>1</v>
      </c>
      <c r="Q1219" s="380">
        <f>'5 set'!Q23</f>
        <v>1</v>
      </c>
    </row>
    <row r="1220" spans="3:17" x14ac:dyDescent="0.25">
      <c r="C1220" s="380">
        <f t="shared" si="721"/>
        <v>0</v>
      </c>
      <c r="I1220" s="409" t="e">
        <f t="shared" ca="1" si="722"/>
        <v>#NAME?</v>
      </c>
      <c r="K1220" s="380">
        <f>'5 set'!K24</f>
        <v>0</v>
      </c>
      <c r="L1220" s="380" t="str">
        <f>'5 set'!L24</f>
        <v/>
      </c>
      <c r="M1220" s="380" t="str">
        <f>'5 set'!M24</f>
        <v/>
      </c>
      <c r="N1220" s="380" t="str">
        <f>'5 set'!N24</f>
        <v/>
      </c>
      <c r="O1220" s="380" t="str">
        <f>'5 set'!O24</f>
        <v/>
      </c>
      <c r="P1220" s="380">
        <f>'5 set'!P24</f>
        <v>1</v>
      </c>
      <c r="Q1220" s="380">
        <f>'5 set'!Q24</f>
        <v>1</v>
      </c>
    </row>
    <row r="1221" spans="3:17" x14ac:dyDescent="0.25">
      <c r="C1221" s="380">
        <f t="shared" si="721"/>
        <v>0</v>
      </c>
      <c r="I1221" s="409" t="e">
        <f t="shared" ca="1" si="722"/>
        <v>#NAME?</v>
      </c>
      <c r="K1221" s="380">
        <f>'5 set'!K25</f>
        <v>0</v>
      </c>
      <c r="L1221" s="380" t="str">
        <f>'5 set'!L25</f>
        <v/>
      </c>
      <c r="M1221" s="380" t="str">
        <f>'5 set'!M25</f>
        <v/>
      </c>
      <c r="N1221" s="380" t="str">
        <f>'5 set'!N25</f>
        <v/>
      </c>
      <c r="O1221" s="380" t="str">
        <f>'5 set'!O25</f>
        <v/>
      </c>
      <c r="P1221" s="380">
        <f>'5 set'!P25</f>
        <v>1</v>
      </c>
      <c r="Q1221" s="380">
        <f>'5 set'!Q25</f>
        <v>1</v>
      </c>
    </row>
    <row r="1222" spans="3:17" x14ac:dyDescent="0.25">
      <c r="C1222" s="380">
        <f t="shared" si="721"/>
        <v>0</v>
      </c>
      <c r="I1222" s="409" t="e">
        <f t="shared" ca="1" si="722"/>
        <v>#NAME?</v>
      </c>
      <c r="K1222" s="380">
        <f>'5 set'!K26</f>
        <v>0</v>
      </c>
      <c r="L1222" s="380" t="str">
        <f>'5 set'!L26</f>
        <v/>
      </c>
      <c r="M1222" s="380" t="str">
        <f>'5 set'!M26</f>
        <v/>
      </c>
      <c r="N1222" s="380" t="str">
        <f>'5 set'!N26</f>
        <v/>
      </c>
      <c r="O1222" s="380" t="str">
        <f>'5 set'!O26</f>
        <v/>
      </c>
      <c r="P1222" s="380">
        <f>'5 set'!P26</f>
        <v>1</v>
      </c>
      <c r="Q1222" s="380">
        <f>'5 set'!Q26</f>
        <v>1</v>
      </c>
    </row>
    <row r="1223" spans="3:17" x14ac:dyDescent="0.25">
      <c r="C1223" s="380">
        <f t="shared" si="721"/>
        <v>0</v>
      </c>
      <c r="I1223" s="409" t="e">
        <f t="shared" ca="1" si="722"/>
        <v>#NAME?</v>
      </c>
      <c r="K1223" s="380">
        <f>'5 set'!K27</f>
        <v>0</v>
      </c>
      <c r="L1223" s="380" t="str">
        <f>'5 set'!L27</f>
        <v/>
      </c>
      <c r="M1223" s="380" t="str">
        <f>'5 set'!M27</f>
        <v/>
      </c>
      <c r="N1223" s="380" t="str">
        <f>'5 set'!N27</f>
        <v/>
      </c>
      <c r="O1223" s="380" t="str">
        <f>'5 set'!O27</f>
        <v/>
      </c>
      <c r="P1223" s="380">
        <f>'5 set'!P27</f>
        <v>1</v>
      </c>
      <c r="Q1223" s="380">
        <f>'5 set'!Q27</f>
        <v>1</v>
      </c>
    </row>
    <row r="1224" spans="3:17" x14ac:dyDescent="0.25">
      <c r="C1224" s="380">
        <f t="shared" si="721"/>
        <v>0</v>
      </c>
      <c r="I1224" s="409" t="e">
        <f t="shared" ca="1" si="722"/>
        <v>#NAME?</v>
      </c>
      <c r="K1224" s="380">
        <f>'5 set'!K28</f>
        <v>0</v>
      </c>
      <c r="L1224" s="380" t="str">
        <f>'5 set'!L28</f>
        <v/>
      </c>
      <c r="M1224" s="380" t="str">
        <f>'5 set'!M28</f>
        <v/>
      </c>
      <c r="N1224" s="380" t="str">
        <f>'5 set'!N28</f>
        <v/>
      </c>
      <c r="O1224" s="380" t="str">
        <f>'5 set'!O28</f>
        <v/>
      </c>
      <c r="P1224" s="380">
        <f>'5 set'!P28</f>
        <v>1</v>
      </c>
      <c r="Q1224" s="380">
        <f>'5 set'!Q28</f>
        <v>1</v>
      </c>
    </row>
    <row r="1225" spans="3:17" x14ac:dyDescent="0.25">
      <c r="C1225" s="380">
        <f t="shared" si="721"/>
        <v>0</v>
      </c>
      <c r="I1225" s="409" t="e">
        <f t="shared" ca="1" si="722"/>
        <v>#NAME?</v>
      </c>
      <c r="K1225" s="380">
        <f>'5 set'!K29</f>
        <v>0</v>
      </c>
      <c r="L1225" s="380" t="str">
        <f>'5 set'!L29</f>
        <v/>
      </c>
      <c r="M1225" s="380" t="str">
        <f>'5 set'!M29</f>
        <v/>
      </c>
      <c r="N1225" s="380" t="str">
        <f>'5 set'!N29</f>
        <v/>
      </c>
      <c r="O1225" s="380" t="str">
        <f>'5 set'!O29</f>
        <v/>
      </c>
      <c r="P1225" s="380">
        <f>'5 set'!P29</f>
        <v>1</v>
      </c>
      <c r="Q1225" s="380">
        <f>'5 set'!Q29</f>
        <v>1</v>
      </c>
    </row>
    <row r="1226" spans="3:17" x14ac:dyDescent="0.25">
      <c r="C1226" s="380">
        <f t="shared" si="721"/>
        <v>0</v>
      </c>
      <c r="I1226" s="409" t="e">
        <f t="shared" ca="1" si="722"/>
        <v>#NAME?</v>
      </c>
      <c r="K1226" s="380">
        <f>'5 set'!K30</f>
        <v>0</v>
      </c>
      <c r="L1226" s="380" t="str">
        <f>'5 set'!L30</f>
        <v/>
      </c>
      <c r="M1226" s="380" t="str">
        <f>'5 set'!M30</f>
        <v/>
      </c>
      <c r="N1226" s="380" t="str">
        <f>'5 set'!N30</f>
        <v/>
      </c>
      <c r="O1226" s="380" t="str">
        <f>'5 set'!O30</f>
        <v/>
      </c>
      <c r="P1226" s="380">
        <f>'5 set'!P30</f>
        <v>1</v>
      </c>
      <c r="Q1226" s="380">
        <f>'5 set'!Q30</f>
        <v>1</v>
      </c>
    </row>
    <row r="1227" spans="3:17" x14ac:dyDescent="0.25">
      <c r="C1227" s="380">
        <f t="shared" si="721"/>
        <v>0</v>
      </c>
      <c r="I1227" s="409" t="e">
        <f t="shared" ca="1" si="722"/>
        <v>#NAME?</v>
      </c>
      <c r="K1227" s="380">
        <f>'5 set'!K31</f>
        <v>0</v>
      </c>
      <c r="L1227" s="380" t="str">
        <f>'5 set'!L31</f>
        <v/>
      </c>
      <c r="M1227" s="380" t="str">
        <f>'5 set'!M31</f>
        <v/>
      </c>
      <c r="N1227" s="380" t="str">
        <f>'5 set'!N31</f>
        <v/>
      </c>
      <c r="O1227" s="380" t="str">
        <f>'5 set'!O31</f>
        <v/>
      </c>
      <c r="P1227" s="380">
        <f>'5 set'!P31</f>
        <v>1</v>
      </c>
      <c r="Q1227" s="380">
        <f>'5 set'!Q31</f>
        <v>1</v>
      </c>
    </row>
    <row r="1228" spans="3:17" x14ac:dyDescent="0.25">
      <c r="C1228" s="380">
        <f t="shared" si="721"/>
        <v>0</v>
      </c>
      <c r="I1228" s="409" t="e">
        <f t="shared" ca="1" si="722"/>
        <v>#NAME?</v>
      </c>
      <c r="K1228" s="380">
        <f>'5 set'!K32</f>
        <v>0</v>
      </c>
      <c r="L1228" s="380" t="str">
        <f>'5 set'!L32</f>
        <v/>
      </c>
      <c r="M1228" s="380" t="str">
        <f>'5 set'!M32</f>
        <v/>
      </c>
      <c r="N1228" s="380" t="str">
        <f>'5 set'!N32</f>
        <v/>
      </c>
      <c r="O1228" s="380" t="str">
        <f>'5 set'!O32</f>
        <v/>
      </c>
      <c r="P1228" s="380">
        <f>'5 set'!P32</f>
        <v>1</v>
      </c>
      <c r="Q1228" s="380">
        <f>'5 set'!Q32</f>
        <v>1</v>
      </c>
    </row>
    <row r="1229" spans="3:17" x14ac:dyDescent="0.25">
      <c r="C1229" s="380">
        <f t="shared" si="721"/>
        <v>0</v>
      </c>
      <c r="I1229" s="409" t="e">
        <f t="shared" ca="1" si="722"/>
        <v>#NAME?</v>
      </c>
      <c r="K1229" s="380">
        <f>'5 set'!K33</f>
        <v>0</v>
      </c>
      <c r="L1229" s="380" t="str">
        <f>'5 set'!L33</f>
        <v/>
      </c>
      <c r="M1229" s="380" t="str">
        <f>'5 set'!M33</f>
        <v/>
      </c>
      <c r="N1229" s="380" t="str">
        <f>'5 set'!N33</f>
        <v/>
      </c>
      <c r="O1229" s="380" t="str">
        <f>'5 set'!O33</f>
        <v/>
      </c>
      <c r="P1229" s="380">
        <f>'5 set'!P33</f>
        <v>1</v>
      </c>
      <c r="Q1229" s="380">
        <f>'5 set'!Q33</f>
        <v>1</v>
      </c>
    </row>
    <row r="1230" spans="3:17" x14ac:dyDescent="0.25">
      <c r="C1230" s="380">
        <f t="shared" si="721"/>
        <v>0</v>
      </c>
      <c r="I1230" s="409" t="e">
        <f t="shared" ca="1" si="722"/>
        <v>#NAME?</v>
      </c>
      <c r="K1230" s="380">
        <f>'5 set'!K34</f>
        <v>0</v>
      </c>
      <c r="L1230" s="380" t="str">
        <f>'5 set'!L34</f>
        <v/>
      </c>
      <c r="M1230" s="380" t="str">
        <f>'5 set'!M34</f>
        <v/>
      </c>
      <c r="N1230" s="380" t="str">
        <f>'5 set'!N34</f>
        <v/>
      </c>
      <c r="O1230" s="380" t="str">
        <f>'5 set'!O34</f>
        <v/>
      </c>
      <c r="P1230" s="380">
        <f>'5 set'!P34</f>
        <v>1</v>
      </c>
      <c r="Q1230" s="380">
        <f>'5 set'!Q34</f>
        <v>1</v>
      </c>
    </row>
    <row r="1231" spans="3:17" x14ac:dyDescent="0.25">
      <c r="C1231" s="380">
        <f t="shared" si="721"/>
        <v>0</v>
      </c>
      <c r="I1231" s="409" t="e">
        <f t="shared" ca="1" si="722"/>
        <v>#NAME?</v>
      </c>
      <c r="K1231" s="380">
        <f>'5 set'!K35</f>
        <v>0</v>
      </c>
      <c r="L1231" s="380" t="str">
        <f>'5 set'!L35</f>
        <v/>
      </c>
      <c r="M1231" s="380" t="str">
        <f>'5 set'!M35</f>
        <v/>
      </c>
      <c r="N1231" s="380" t="str">
        <f>'5 set'!N35</f>
        <v/>
      </c>
      <c r="O1231" s="380" t="str">
        <f>'5 set'!O35</f>
        <v/>
      </c>
      <c r="P1231" s="380">
        <f>'5 set'!P35</f>
        <v>1</v>
      </c>
      <c r="Q1231" s="380">
        <f>'5 set'!Q35</f>
        <v>1</v>
      </c>
    </row>
    <row r="1232" spans="3:17" x14ac:dyDescent="0.25">
      <c r="C1232" s="380">
        <f t="shared" si="721"/>
        <v>0</v>
      </c>
      <c r="I1232" s="409" t="e">
        <f t="shared" ca="1" si="722"/>
        <v>#NAME?</v>
      </c>
      <c r="K1232" s="380">
        <f>'5 set'!K36</f>
        <v>0</v>
      </c>
      <c r="L1232" s="380" t="str">
        <f>'5 set'!L36</f>
        <v/>
      </c>
      <c r="M1232" s="380" t="str">
        <f>'5 set'!M36</f>
        <v/>
      </c>
      <c r="N1232" s="380" t="str">
        <f>'5 set'!N36</f>
        <v/>
      </c>
      <c r="O1232" s="380" t="str">
        <f>'5 set'!O36</f>
        <v/>
      </c>
      <c r="P1232" s="380">
        <f>'5 set'!P36</f>
        <v>1</v>
      </c>
      <c r="Q1232" s="380">
        <f>'5 set'!Q36</f>
        <v>1</v>
      </c>
    </row>
    <row r="1233" spans="3:17" x14ac:dyDescent="0.25">
      <c r="C1233" s="380">
        <f t="shared" si="721"/>
        <v>0</v>
      </c>
      <c r="I1233" s="409" t="e">
        <f t="shared" ca="1" si="722"/>
        <v>#NAME?</v>
      </c>
      <c r="K1233" s="380">
        <f>'5 set'!K37</f>
        <v>0</v>
      </c>
      <c r="L1233" s="380" t="str">
        <f>'5 set'!L37</f>
        <v/>
      </c>
      <c r="M1233" s="380" t="str">
        <f>'5 set'!M37</f>
        <v/>
      </c>
      <c r="N1233" s="380" t="str">
        <f>'5 set'!N37</f>
        <v/>
      </c>
      <c r="O1233" s="380" t="str">
        <f>'5 set'!O37</f>
        <v/>
      </c>
      <c r="P1233" s="380">
        <f>'5 set'!P37</f>
        <v>1</v>
      </c>
      <c r="Q1233" s="380">
        <f>'5 set'!Q37</f>
        <v>1</v>
      </c>
    </row>
    <row r="1234" spans="3:17" x14ac:dyDescent="0.25">
      <c r="C1234" s="380">
        <f t="shared" si="721"/>
        <v>0</v>
      </c>
      <c r="I1234" s="409" t="e">
        <f t="shared" ca="1" si="722"/>
        <v>#NAME?</v>
      </c>
      <c r="K1234" s="380">
        <f>'5 set'!K38</f>
        <v>0</v>
      </c>
      <c r="L1234" s="380" t="str">
        <f>'5 set'!L38</f>
        <v/>
      </c>
      <c r="M1234" s="380" t="str">
        <f>'5 set'!M38</f>
        <v/>
      </c>
      <c r="N1234" s="380" t="str">
        <f>'5 set'!N38</f>
        <v/>
      </c>
      <c r="O1234" s="380" t="str">
        <f>'5 set'!O38</f>
        <v/>
      </c>
      <c r="P1234" s="380">
        <f>'5 set'!P38</f>
        <v>1</v>
      </c>
      <c r="Q1234" s="380">
        <f>'5 set'!Q38</f>
        <v>1</v>
      </c>
    </row>
    <row r="1235" spans="3:17" x14ac:dyDescent="0.25">
      <c r="C1235" s="380">
        <f t="shared" si="721"/>
        <v>0</v>
      </c>
      <c r="I1235" s="409" t="e">
        <f t="shared" ca="1" si="722"/>
        <v>#NAME?</v>
      </c>
      <c r="K1235" s="380">
        <f>'5 set'!K39</f>
        <v>0</v>
      </c>
      <c r="L1235" s="380" t="str">
        <f>'5 set'!L39</f>
        <v/>
      </c>
      <c r="M1235" s="380" t="str">
        <f>'5 set'!M39</f>
        <v/>
      </c>
      <c r="N1235" s="380" t="str">
        <f>'5 set'!N39</f>
        <v/>
      </c>
      <c r="O1235" s="380" t="str">
        <f>'5 set'!O39</f>
        <v/>
      </c>
      <c r="P1235" s="380">
        <f>'5 set'!P39</f>
        <v>1</v>
      </c>
      <c r="Q1235" s="380">
        <f>'5 set'!Q39</f>
        <v>1</v>
      </c>
    </row>
    <row r="1236" spans="3:17" x14ac:dyDescent="0.25">
      <c r="C1236" s="380">
        <f t="shared" si="721"/>
        <v>0</v>
      </c>
      <c r="I1236" s="409" t="e">
        <f t="shared" ca="1" si="722"/>
        <v>#NAME?</v>
      </c>
      <c r="K1236" s="380">
        <f>'5 set'!K40</f>
        <v>0</v>
      </c>
      <c r="L1236" s="380" t="str">
        <f>'5 set'!L40</f>
        <v/>
      </c>
      <c r="M1236" s="380" t="str">
        <f>'5 set'!M40</f>
        <v/>
      </c>
      <c r="N1236" s="380" t="str">
        <f>'5 set'!N40</f>
        <v/>
      </c>
      <c r="O1236" s="380" t="str">
        <f>'5 set'!O40</f>
        <v/>
      </c>
      <c r="P1236" s="380">
        <f>'5 set'!P40</f>
        <v>1</v>
      </c>
      <c r="Q1236" s="380">
        <f>'5 set'!Q40</f>
        <v>1</v>
      </c>
    </row>
    <row r="1237" spans="3:17" x14ac:dyDescent="0.25">
      <c r="C1237" s="380">
        <f t="shared" si="721"/>
        <v>0</v>
      </c>
      <c r="I1237" s="409" t="e">
        <f t="shared" ca="1" si="722"/>
        <v>#NAME?</v>
      </c>
      <c r="K1237" s="380">
        <f>'5 set'!K41</f>
        <v>0</v>
      </c>
      <c r="L1237" s="380" t="str">
        <f>'5 set'!L41</f>
        <v/>
      </c>
      <c r="M1237" s="380" t="str">
        <f>'5 set'!M41</f>
        <v/>
      </c>
      <c r="N1237" s="380" t="str">
        <f>'5 set'!N41</f>
        <v/>
      </c>
      <c r="O1237" s="380" t="str">
        <f>'5 set'!O41</f>
        <v/>
      </c>
      <c r="P1237" s="380">
        <f>'5 set'!P41</f>
        <v>1</v>
      </c>
      <c r="Q1237" s="380">
        <f>'5 set'!Q41</f>
        <v>1</v>
      </c>
    </row>
    <row r="1238" spans="3:17" x14ac:dyDescent="0.25">
      <c r="C1238" s="380">
        <f t="shared" si="721"/>
        <v>0</v>
      </c>
      <c r="I1238" s="409" t="e">
        <f t="shared" ca="1" si="722"/>
        <v>#NAME?</v>
      </c>
      <c r="K1238" s="380">
        <f>'5 set'!K42</f>
        <v>0</v>
      </c>
      <c r="L1238" s="380" t="str">
        <f>'5 set'!L42</f>
        <v/>
      </c>
      <c r="M1238" s="380" t="str">
        <f>'5 set'!M42</f>
        <v/>
      </c>
      <c r="N1238" s="380" t="str">
        <f>'5 set'!N42</f>
        <v/>
      </c>
      <c r="O1238" s="380" t="str">
        <f>'5 set'!O42</f>
        <v/>
      </c>
      <c r="P1238" s="380">
        <f>'5 set'!P42</f>
        <v>1</v>
      </c>
      <c r="Q1238" s="380">
        <f>'5 set'!Q42</f>
        <v>1</v>
      </c>
    </row>
    <row r="1239" spans="3:17" x14ac:dyDescent="0.25">
      <c r="C1239" s="380">
        <f t="shared" si="721"/>
        <v>0</v>
      </c>
      <c r="I1239" s="409" t="e">
        <f t="shared" ca="1" si="722"/>
        <v>#NAME?</v>
      </c>
      <c r="K1239" s="380">
        <f>'5 set'!K43</f>
        <v>0</v>
      </c>
      <c r="L1239" s="380" t="str">
        <f>'5 set'!L43</f>
        <v/>
      </c>
      <c r="M1239" s="380" t="str">
        <f>'5 set'!M43</f>
        <v/>
      </c>
      <c r="N1239" s="380" t="str">
        <f>'5 set'!N43</f>
        <v/>
      </c>
      <c r="O1239" s="380" t="str">
        <f>'5 set'!O43</f>
        <v/>
      </c>
      <c r="P1239" s="380">
        <f>'5 set'!P43</f>
        <v>1</v>
      </c>
      <c r="Q1239" s="380">
        <f>'5 set'!Q43</f>
        <v>1</v>
      </c>
    </row>
    <row r="1240" spans="3:17" x14ac:dyDescent="0.25">
      <c r="C1240" s="380">
        <f t="shared" si="721"/>
        <v>0</v>
      </c>
      <c r="I1240" s="409" t="e">
        <f t="shared" ca="1" si="722"/>
        <v>#NAME?</v>
      </c>
      <c r="K1240" s="380">
        <f>'5 set'!K44</f>
        <v>0</v>
      </c>
      <c r="L1240" s="380" t="str">
        <f>'5 set'!L44</f>
        <v/>
      </c>
      <c r="M1240" s="380" t="str">
        <f>'5 set'!M44</f>
        <v/>
      </c>
      <c r="N1240" s="380" t="str">
        <f>'5 set'!N44</f>
        <v/>
      </c>
      <c r="O1240" s="380" t="str">
        <f>'5 set'!O44</f>
        <v/>
      </c>
      <c r="P1240" s="380">
        <f>'5 set'!P44</f>
        <v>1</v>
      </c>
      <c r="Q1240" s="380">
        <f>'5 set'!Q44</f>
        <v>1</v>
      </c>
    </row>
    <row r="1241" spans="3:17" x14ac:dyDescent="0.25">
      <c r="C1241" s="380">
        <f t="shared" si="721"/>
        <v>0</v>
      </c>
      <c r="I1241" s="409" t="e">
        <f t="shared" ca="1" si="722"/>
        <v>#NAME?</v>
      </c>
      <c r="K1241" s="380">
        <f>'5 set'!K45</f>
        <v>0</v>
      </c>
      <c r="L1241" s="380" t="str">
        <f>'5 set'!L45</f>
        <v/>
      </c>
      <c r="M1241" s="380" t="str">
        <f>'5 set'!M45</f>
        <v/>
      </c>
      <c r="N1241" s="380" t="str">
        <f>'5 set'!N45</f>
        <v/>
      </c>
      <c r="O1241" s="380" t="str">
        <f>'5 set'!O45</f>
        <v/>
      </c>
      <c r="P1241" s="380">
        <f>'5 set'!P45</f>
        <v>1</v>
      </c>
      <c r="Q1241" s="380">
        <f>'5 set'!Q45</f>
        <v>1</v>
      </c>
    </row>
    <row r="1242" spans="3:17" x14ac:dyDescent="0.25">
      <c r="C1242" s="380">
        <f t="shared" si="721"/>
        <v>0</v>
      </c>
      <c r="I1242" s="409" t="e">
        <f t="shared" ca="1" si="722"/>
        <v>#NAME?</v>
      </c>
      <c r="K1242" s="380">
        <f>'5 set'!K46</f>
        <v>0</v>
      </c>
      <c r="L1242" s="380" t="str">
        <f>'5 set'!L46</f>
        <v/>
      </c>
      <c r="M1242" s="380" t="str">
        <f>'5 set'!M46</f>
        <v/>
      </c>
      <c r="N1242" s="380" t="str">
        <f>'5 set'!N46</f>
        <v/>
      </c>
      <c r="O1242" s="380" t="str">
        <f>'5 set'!O46</f>
        <v/>
      </c>
      <c r="P1242" s="380">
        <f>'5 set'!P46</f>
        <v>1</v>
      </c>
      <c r="Q1242" s="380">
        <f>'5 set'!Q46</f>
        <v>1</v>
      </c>
    </row>
    <row r="1243" spans="3:17" x14ac:dyDescent="0.25">
      <c r="C1243" s="380">
        <f t="shared" si="721"/>
        <v>0</v>
      </c>
      <c r="I1243" s="409" t="e">
        <f t="shared" ca="1" si="722"/>
        <v>#NAME?</v>
      </c>
      <c r="K1243" s="380">
        <f>'5 set'!K47</f>
        <v>0</v>
      </c>
      <c r="L1243" s="380" t="str">
        <f>'5 set'!L47</f>
        <v/>
      </c>
      <c r="M1243" s="380" t="str">
        <f>'5 set'!M47</f>
        <v/>
      </c>
      <c r="N1243" s="380" t="str">
        <f>'5 set'!N47</f>
        <v/>
      </c>
      <c r="O1243" s="380" t="str">
        <f>'5 set'!O47</f>
        <v/>
      </c>
      <c r="P1243" s="380">
        <f>'5 set'!P47</f>
        <v>1</v>
      </c>
      <c r="Q1243" s="380">
        <f>'5 set'!Q47</f>
        <v>1</v>
      </c>
    </row>
    <row r="1244" spans="3:17" x14ac:dyDescent="0.25">
      <c r="C1244" s="380">
        <f t="shared" si="721"/>
        <v>0</v>
      </c>
      <c r="I1244" s="409" t="e">
        <f t="shared" ca="1" si="722"/>
        <v>#NAME?</v>
      </c>
      <c r="K1244" s="380">
        <f>'5 set'!K48</f>
        <v>0</v>
      </c>
      <c r="L1244" s="380" t="str">
        <f>'5 set'!L48</f>
        <v/>
      </c>
      <c r="M1244" s="380" t="str">
        <f>'5 set'!M48</f>
        <v/>
      </c>
      <c r="N1244" s="380" t="str">
        <f>'5 set'!N48</f>
        <v/>
      </c>
      <c r="O1244" s="380" t="str">
        <f>'5 set'!O48</f>
        <v/>
      </c>
      <c r="P1244" s="380">
        <f>'5 set'!P48</f>
        <v>1</v>
      </c>
      <c r="Q1244" s="380">
        <f>'5 set'!Q48</f>
        <v>1</v>
      </c>
    </row>
    <row r="1245" spans="3:17" x14ac:dyDescent="0.25">
      <c r="C1245" s="380">
        <f t="shared" si="721"/>
        <v>0</v>
      </c>
      <c r="I1245" s="409" t="e">
        <f t="shared" ca="1" si="722"/>
        <v>#NAME?</v>
      </c>
      <c r="K1245" s="380">
        <f>'5 set'!K49</f>
        <v>0</v>
      </c>
      <c r="L1245" s="380" t="str">
        <f>'5 set'!L49</f>
        <v/>
      </c>
      <c r="M1245" s="380" t="str">
        <f>'5 set'!M49</f>
        <v/>
      </c>
      <c r="N1245" s="380" t="str">
        <f>'5 set'!N49</f>
        <v/>
      </c>
      <c r="O1245" s="380" t="str">
        <f>'5 set'!O49</f>
        <v/>
      </c>
      <c r="P1245" s="380">
        <f>'5 set'!P49</f>
        <v>1</v>
      </c>
      <c r="Q1245" s="380">
        <f>'5 set'!Q49</f>
        <v>1</v>
      </c>
    </row>
    <row r="1246" spans="3:17" x14ac:dyDescent="0.25">
      <c r="C1246" s="380">
        <f t="shared" si="721"/>
        <v>0</v>
      </c>
      <c r="I1246" s="409" t="e">
        <f t="shared" ca="1" si="722"/>
        <v>#NAME?</v>
      </c>
      <c r="K1246" s="380">
        <f>'5 set'!K50</f>
        <v>0</v>
      </c>
      <c r="L1246" s="380" t="str">
        <f>'5 set'!L50</f>
        <v/>
      </c>
      <c r="M1246" s="380" t="str">
        <f>'5 set'!M50</f>
        <v/>
      </c>
      <c r="N1246" s="380" t="str">
        <f>'5 set'!N50</f>
        <v/>
      </c>
      <c r="O1246" s="380" t="str">
        <f>'5 set'!O50</f>
        <v/>
      </c>
      <c r="P1246" s="380">
        <f>'5 set'!P50</f>
        <v>1</v>
      </c>
      <c r="Q1246" s="380">
        <f>'5 set'!Q50</f>
        <v>1</v>
      </c>
    </row>
    <row r="1247" spans="3:17" x14ac:dyDescent="0.25">
      <c r="C1247" s="380">
        <f t="shared" si="721"/>
        <v>0</v>
      </c>
      <c r="I1247" s="409" t="e">
        <f t="shared" ca="1" si="722"/>
        <v>#NAME?</v>
      </c>
      <c r="K1247" s="380">
        <f>'5 set'!K51</f>
        <v>0</v>
      </c>
      <c r="L1247" s="380" t="str">
        <f>'5 set'!L51</f>
        <v/>
      </c>
      <c r="M1247" s="380" t="str">
        <f>'5 set'!M51</f>
        <v/>
      </c>
      <c r="N1247" s="380" t="str">
        <f>'5 set'!N51</f>
        <v/>
      </c>
      <c r="O1247" s="380" t="str">
        <f>'5 set'!O51</f>
        <v/>
      </c>
      <c r="P1247" s="380">
        <f>'5 set'!P51</f>
        <v>1</v>
      </c>
      <c r="Q1247" s="380">
        <f>'5 set'!Q51</f>
        <v>1</v>
      </c>
    </row>
    <row r="1248" spans="3:17" x14ac:dyDescent="0.25">
      <c r="C1248" s="380">
        <f t="shared" si="721"/>
        <v>0</v>
      </c>
      <c r="I1248" s="409" t="e">
        <f t="shared" ca="1" si="722"/>
        <v>#NAME?</v>
      </c>
      <c r="K1248" s="380">
        <f>'5 set'!K52</f>
        <v>0</v>
      </c>
      <c r="L1248" s="380" t="str">
        <f>'5 set'!L52</f>
        <v/>
      </c>
      <c r="M1248" s="380" t="str">
        <f>'5 set'!M52</f>
        <v/>
      </c>
      <c r="N1248" s="380" t="str">
        <f>'5 set'!N52</f>
        <v/>
      </c>
      <c r="O1248" s="380" t="str">
        <f>'5 set'!O52</f>
        <v/>
      </c>
      <c r="P1248" s="380">
        <f>'5 set'!P52</f>
        <v>1</v>
      </c>
      <c r="Q1248" s="380">
        <f>'5 set'!Q52</f>
        <v>1</v>
      </c>
    </row>
    <row r="1249" spans="3:17" x14ac:dyDescent="0.25">
      <c r="C1249" s="380">
        <f t="shared" si="721"/>
        <v>0</v>
      </c>
      <c r="I1249" s="409" t="e">
        <f t="shared" ca="1" si="722"/>
        <v>#NAME?</v>
      </c>
      <c r="K1249" s="380">
        <f>'5 set'!K53</f>
        <v>0</v>
      </c>
      <c r="L1249" s="380" t="str">
        <f>'5 set'!L53</f>
        <v/>
      </c>
      <c r="M1249" s="380" t="str">
        <f>'5 set'!M53</f>
        <v/>
      </c>
      <c r="N1249" s="380" t="str">
        <f>'5 set'!N53</f>
        <v/>
      </c>
      <c r="O1249" s="380" t="str">
        <f>'5 set'!O53</f>
        <v/>
      </c>
      <c r="P1249" s="380">
        <f>'5 set'!P53</f>
        <v>1</v>
      </c>
      <c r="Q1249" s="380">
        <f>'5 set'!Q53</f>
        <v>1</v>
      </c>
    </row>
    <row r="1250" spans="3:17" x14ac:dyDescent="0.25">
      <c r="C1250" s="380">
        <f t="shared" si="721"/>
        <v>0</v>
      </c>
      <c r="I1250" s="409" t="e">
        <f t="shared" ca="1" si="722"/>
        <v>#NAME?</v>
      </c>
      <c r="K1250" s="380">
        <f>'5 set'!K54</f>
        <v>0</v>
      </c>
      <c r="L1250" s="380" t="str">
        <f>'5 set'!L54</f>
        <v/>
      </c>
      <c r="M1250" s="380" t="str">
        <f>'5 set'!M54</f>
        <v/>
      </c>
      <c r="N1250" s="380" t="str">
        <f>'5 set'!N54</f>
        <v/>
      </c>
      <c r="O1250" s="380" t="str">
        <f>'5 set'!O54</f>
        <v/>
      </c>
      <c r="P1250" s="380">
        <f>'5 set'!P54</f>
        <v>1</v>
      </c>
      <c r="Q1250" s="380">
        <f>'5 set'!Q54</f>
        <v>1</v>
      </c>
    </row>
    <row r="1251" spans="3:17" x14ac:dyDescent="0.25">
      <c r="C1251" s="380">
        <f t="shared" si="721"/>
        <v>0</v>
      </c>
      <c r="I1251" s="409" t="e">
        <f t="shared" ca="1" si="722"/>
        <v>#NAME?</v>
      </c>
      <c r="K1251" s="380">
        <f>'5 set'!K55</f>
        <v>0</v>
      </c>
      <c r="L1251" s="380" t="str">
        <f>'5 set'!L55</f>
        <v/>
      </c>
      <c r="M1251" s="380" t="str">
        <f>'5 set'!M55</f>
        <v/>
      </c>
      <c r="N1251" s="380" t="str">
        <f>'5 set'!N55</f>
        <v/>
      </c>
      <c r="O1251" s="380" t="str">
        <f>'5 set'!O55</f>
        <v/>
      </c>
      <c r="P1251" s="380">
        <f>'5 set'!P55</f>
        <v>1</v>
      </c>
      <c r="Q1251" s="380">
        <f>'5 set'!Q55</f>
        <v>1</v>
      </c>
    </row>
    <row r="1252" spans="3:17" x14ac:dyDescent="0.25">
      <c r="C1252" s="380">
        <f t="shared" si="721"/>
        <v>0</v>
      </c>
      <c r="I1252" s="409" t="e">
        <f t="shared" ca="1" si="722"/>
        <v>#NAME?</v>
      </c>
      <c r="K1252" s="380">
        <f>'5 set'!K56</f>
        <v>0</v>
      </c>
      <c r="L1252" s="380" t="str">
        <f>'5 set'!L56</f>
        <v/>
      </c>
      <c r="M1252" s="380" t="str">
        <f>'5 set'!M56</f>
        <v/>
      </c>
      <c r="N1252" s="380" t="str">
        <f>'5 set'!N56</f>
        <v/>
      </c>
      <c r="O1252" s="380" t="str">
        <f>'5 set'!O56</f>
        <v/>
      </c>
      <c r="P1252" s="380">
        <f>'5 set'!P56</f>
        <v>1</v>
      </c>
      <c r="Q1252" s="380">
        <f>'5 set'!Q56</f>
        <v>1</v>
      </c>
    </row>
    <row r="1253" spans="3:17" x14ac:dyDescent="0.25">
      <c r="C1253" s="380">
        <f t="shared" si="721"/>
        <v>0</v>
      </c>
      <c r="I1253" s="409" t="e">
        <f t="shared" ca="1" si="722"/>
        <v>#NAME?</v>
      </c>
      <c r="K1253" s="380">
        <f>'5 set'!K57</f>
        <v>0</v>
      </c>
      <c r="L1253" s="380" t="str">
        <f>'5 set'!L57</f>
        <v/>
      </c>
      <c r="M1253" s="380" t="str">
        <f>'5 set'!M57</f>
        <v/>
      </c>
      <c r="N1253" s="380" t="str">
        <f>'5 set'!N57</f>
        <v/>
      </c>
      <c r="O1253" s="380" t="str">
        <f>'5 set'!O57</f>
        <v/>
      </c>
      <c r="P1253" s="380">
        <f>'5 set'!P57</f>
        <v>1</v>
      </c>
      <c r="Q1253" s="380">
        <f>'5 set'!Q57</f>
        <v>1</v>
      </c>
    </row>
    <row r="1254" spans="3:17" x14ac:dyDescent="0.25">
      <c r="C1254" s="380">
        <f t="shared" si="721"/>
        <v>0</v>
      </c>
      <c r="I1254" s="409" t="e">
        <f t="shared" ca="1" si="722"/>
        <v>#NAME?</v>
      </c>
      <c r="K1254" s="380">
        <f>'5 set'!K58</f>
        <v>0</v>
      </c>
      <c r="L1254" s="380" t="str">
        <f>'5 set'!L58</f>
        <v/>
      </c>
      <c r="M1254" s="380" t="str">
        <f>'5 set'!M58</f>
        <v/>
      </c>
      <c r="N1254" s="380" t="str">
        <f>'5 set'!N58</f>
        <v/>
      </c>
      <c r="O1254" s="380" t="str">
        <f>'5 set'!O58</f>
        <v/>
      </c>
      <c r="P1254" s="380">
        <f>'5 set'!P58</f>
        <v>1</v>
      </c>
      <c r="Q1254" s="380">
        <f>'5 set'!Q58</f>
        <v>1</v>
      </c>
    </row>
    <row r="1255" spans="3:17" x14ac:dyDescent="0.25">
      <c r="C1255" s="380">
        <f t="shared" si="721"/>
        <v>0</v>
      </c>
      <c r="I1255" s="409" t="e">
        <f t="shared" ca="1" si="722"/>
        <v>#NAME?</v>
      </c>
      <c r="K1255" s="380">
        <f>'5 set'!K59</f>
        <v>0</v>
      </c>
      <c r="L1255" s="380" t="str">
        <f>'5 set'!L59</f>
        <v/>
      </c>
      <c r="M1255" s="380" t="str">
        <f>'5 set'!M59</f>
        <v/>
      </c>
      <c r="N1255" s="380" t="str">
        <f>'5 set'!N59</f>
        <v/>
      </c>
      <c r="O1255" s="380" t="str">
        <f>'5 set'!O59</f>
        <v/>
      </c>
      <c r="P1255" s="380">
        <f>'5 set'!P59</f>
        <v>1</v>
      </c>
      <c r="Q1255" s="380">
        <f>'5 set'!Q59</f>
        <v>1</v>
      </c>
    </row>
    <row r="1256" spans="3:17" x14ac:dyDescent="0.25">
      <c r="C1256" s="380">
        <f t="shared" si="721"/>
        <v>0</v>
      </c>
      <c r="I1256" s="409" t="e">
        <f t="shared" ca="1" si="722"/>
        <v>#NAME?</v>
      </c>
      <c r="K1256" s="380">
        <f>'5 set'!K60</f>
        <v>0</v>
      </c>
      <c r="L1256" s="380" t="str">
        <f>'5 set'!L60</f>
        <v/>
      </c>
      <c r="M1256" s="380" t="str">
        <f>'5 set'!M60</f>
        <v/>
      </c>
      <c r="N1256" s="380" t="str">
        <f>'5 set'!N60</f>
        <v/>
      </c>
      <c r="O1256" s="380" t="str">
        <f>'5 set'!O60</f>
        <v/>
      </c>
      <c r="P1256" s="380">
        <f>'5 set'!P60</f>
        <v>1</v>
      </c>
      <c r="Q1256" s="380">
        <f>'5 set'!Q60</f>
        <v>1</v>
      </c>
    </row>
    <row r="1257" spans="3:17" x14ac:dyDescent="0.25">
      <c r="C1257" s="380">
        <f t="shared" si="721"/>
        <v>0</v>
      </c>
      <c r="I1257" s="409" t="e">
        <f t="shared" ca="1" si="722"/>
        <v>#NAME?</v>
      </c>
      <c r="K1257" s="380">
        <f>'5 set'!K61</f>
        <v>0</v>
      </c>
      <c r="L1257" s="380" t="str">
        <f>'5 set'!L61</f>
        <v/>
      </c>
      <c r="M1257" s="380" t="str">
        <f>'5 set'!M61</f>
        <v/>
      </c>
      <c r="N1257" s="380" t="str">
        <f>'5 set'!N61</f>
        <v/>
      </c>
      <c r="O1257" s="380" t="str">
        <f>'5 set'!O61</f>
        <v/>
      </c>
      <c r="P1257" s="380">
        <f>'5 set'!P61</f>
        <v>1</v>
      </c>
      <c r="Q1257" s="380">
        <f>'5 set'!Q61</f>
        <v>1</v>
      </c>
    </row>
    <row r="1258" spans="3:17" x14ac:dyDescent="0.25">
      <c r="C1258" s="380">
        <f t="shared" si="721"/>
        <v>0</v>
      </c>
      <c r="I1258" s="409" t="e">
        <f t="shared" ca="1" si="722"/>
        <v>#NAME?</v>
      </c>
      <c r="K1258" s="380">
        <f>'5 set'!K62</f>
        <v>0</v>
      </c>
      <c r="L1258" s="380" t="str">
        <f>'5 set'!L62</f>
        <v/>
      </c>
      <c r="M1258" s="380" t="str">
        <f>'5 set'!M62</f>
        <v/>
      </c>
      <c r="N1258" s="380" t="str">
        <f>'5 set'!N62</f>
        <v/>
      </c>
      <c r="O1258" s="380" t="str">
        <f>'5 set'!O62</f>
        <v/>
      </c>
      <c r="P1258" s="380">
        <f>'5 set'!P62</f>
        <v>1</v>
      </c>
      <c r="Q1258" s="380">
        <f>'5 set'!Q62</f>
        <v>1</v>
      </c>
    </row>
    <row r="1259" spans="3:17" x14ac:dyDescent="0.25">
      <c r="C1259" s="380">
        <f t="shared" si="721"/>
        <v>0</v>
      </c>
      <c r="I1259" s="409" t="e">
        <f t="shared" ca="1" si="722"/>
        <v>#NAME?</v>
      </c>
      <c r="K1259" s="380">
        <f>'5 set'!K63</f>
        <v>0</v>
      </c>
      <c r="L1259" s="380" t="str">
        <f>'5 set'!L63</f>
        <v/>
      </c>
      <c r="M1259" s="380" t="str">
        <f>'5 set'!M63</f>
        <v/>
      </c>
      <c r="N1259" s="380" t="str">
        <f>'5 set'!N63</f>
        <v/>
      </c>
      <c r="O1259" s="380" t="str">
        <f>'5 set'!O63</f>
        <v/>
      </c>
      <c r="P1259" s="380">
        <f>'5 set'!P63</f>
        <v>1</v>
      </c>
      <c r="Q1259" s="380">
        <f>'5 set'!Q63</f>
        <v>1</v>
      </c>
    </row>
    <row r="1260" spans="3:17" x14ac:dyDescent="0.25">
      <c r="C1260" s="380">
        <f t="shared" si="721"/>
        <v>0</v>
      </c>
      <c r="I1260" s="409" t="e">
        <f t="shared" ca="1" si="722"/>
        <v>#NAME?</v>
      </c>
      <c r="K1260" s="380">
        <f>'5 set'!K64</f>
        <v>0</v>
      </c>
      <c r="L1260" s="380" t="str">
        <f>'5 set'!L64</f>
        <v/>
      </c>
      <c r="M1260" s="380" t="str">
        <f>'5 set'!M64</f>
        <v/>
      </c>
      <c r="N1260" s="380" t="str">
        <f>'5 set'!N64</f>
        <v/>
      </c>
      <c r="O1260" s="380" t="str">
        <f>'5 set'!O64</f>
        <v/>
      </c>
      <c r="P1260" s="380">
        <f>'5 set'!P64</f>
        <v>1</v>
      </c>
      <c r="Q1260" s="380">
        <f>'5 set'!Q64</f>
        <v>1</v>
      </c>
    </row>
    <row r="1261" spans="3:17" x14ac:dyDescent="0.25">
      <c r="C1261" s="380">
        <f t="shared" ref="C1261:C1324" si="723">IFERROR(_xlfn.NUMBERVALUE(L2461),L2461)</f>
        <v>0</v>
      </c>
      <c r="I1261" s="409" t="e">
        <f t="shared" ref="I1261:I1324" ca="1" si="724">IF(OR($A$4=C2461,$A$5=C2461,$A$6=C2461,$A$7=C2461,$A$8=C2461,$A$9=C2461,$A$10=C2461,$A$11=C2461,$A$12=C2461,$A$13=C2461,$A$14=C2461,$A$15=C2461,$A$16=C2461,$A$17=C2461,$A$18=C2461),1,2)</f>
        <v>#NAME?</v>
      </c>
      <c r="K1261" s="380">
        <f>'5 set'!K65</f>
        <v>0</v>
      </c>
      <c r="L1261" s="380" t="str">
        <f>'5 set'!L65</f>
        <v/>
      </c>
      <c r="M1261" s="380" t="str">
        <f>'5 set'!M65</f>
        <v/>
      </c>
      <c r="N1261" s="380" t="str">
        <f>'5 set'!N65</f>
        <v/>
      </c>
      <c r="O1261" s="380" t="str">
        <f>'5 set'!O65</f>
        <v/>
      </c>
      <c r="P1261" s="380">
        <f>'5 set'!P65</f>
        <v>1</v>
      </c>
      <c r="Q1261" s="380">
        <f>'5 set'!Q65</f>
        <v>1</v>
      </c>
    </row>
    <row r="1262" spans="3:17" x14ac:dyDescent="0.25">
      <c r="C1262" s="380">
        <f t="shared" si="723"/>
        <v>0</v>
      </c>
      <c r="I1262" s="409" t="e">
        <f t="shared" ca="1" si="724"/>
        <v>#NAME?</v>
      </c>
      <c r="K1262" s="380">
        <f>'5 set'!K66</f>
        <v>0</v>
      </c>
      <c r="L1262" s="380" t="str">
        <f>'5 set'!L66</f>
        <v/>
      </c>
      <c r="M1262" s="380" t="str">
        <f>'5 set'!M66</f>
        <v/>
      </c>
      <c r="N1262" s="380" t="str">
        <f>'5 set'!N66</f>
        <v/>
      </c>
      <c r="O1262" s="380" t="str">
        <f>'5 set'!O66</f>
        <v/>
      </c>
      <c r="P1262" s="380">
        <f>'5 set'!P66</f>
        <v>1</v>
      </c>
      <c r="Q1262" s="380">
        <f>'5 set'!Q66</f>
        <v>1</v>
      </c>
    </row>
    <row r="1263" spans="3:17" x14ac:dyDescent="0.25">
      <c r="C1263" s="380">
        <f t="shared" si="723"/>
        <v>0</v>
      </c>
      <c r="I1263" s="409" t="e">
        <f t="shared" ca="1" si="724"/>
        <v>#NAME?</v>
      </c>
      <c r="K1263" s="380">
        <f>'5 set'!K67</f>
        <v>0</v>
      </c>
      <c r="L1263" s="380" t="str">
        <f>'5 set'!L67</f>
        <v/>
      </c>
      <c r="M1263" s="380" t="str">
        <f>'5 set'!M67</f>
        <v/>
      </c>
      <c r="N1263" s="380" t="str">
        <f>'5 set'!N67</f>
        <v/>
      </c>
      <c r="O1263" s="380" t="str">
        <f>'5 set'!O67</f>
        <v/>
      </c>
      <c r="P1263" s="380">
        <f>'5 set'!P67</f>
        <v>1</v>
      </c>
      <c r="Q1263" s="380">
        <f>'5 set'!Q67</f>
        <v>1</v>
      </c>
    </row>
    <row r="1264" spans="3:17" x14ac:dyDescent="0.25">
      <c r="C1264" s="380">
        <f t="shared" si="723"/>
        <v>0</v>
      </c>
      <c r="I1264" s="409" t="e">
        <f t="shared" ca="1" si="724"/>
        <v>#NAME?</v>
      </c>
      <c r="K1264" s="380">
        <f>'5 set'!K68</f>
        <v>0</v>
      </c>
      <c r="L1264" s="380" t="str">
        <f>'5 set'!L68</f>
        <v/>
      </c>
      <c r="M1264" s="380" t="str">
        <f>'5 set'!M68</f>
        <v/>
      </c>
      <c r="N1264" s="380" t="str">
        <f>'5 set'!N68</f>
        <v/>
      </c>
      <c r="O1264" s="380" t="str">
        <f>'5 set'!O68</f>
        <v/>
      </c>
      <c r="P1264" s="380">
        <f>'5 set'!P68</f>
        <v>1</v>
      </c>
      <c r="Q1264" s="380">
        <f>'5 set'!Q68</f>
        <v>1</v>
      </c>
    </row>
    <row r="1265" spans="3:17" x14ac:dyDescent="0.25">
      <c r="C1265" s="380">
        <f t="shared" si="723"/>
        <v>0</v>
      </c>
      <c r="I1265" s="409" t="e">
        <f t="shared" ca="1" si="724"/>
        <v>#NAME?</v>
      </c>
      <c r="K1265" s="380">
        <f>'5 set'!K69</f>
        <v>0</v>
      </c>
      <c r="L1265" s="380" t="str">
        <f>'5 set'!L69</f>
        <v/>
      </c>
      <c r="M1265" s="380" t="str">
        <f>'5 set'!M69</f>
        <v/>
      </c>
      <c r="N1265" s="380" t="str">
        <f>'5 set'!N69</f>
        <v/>
      </c>
      <c r="O1265" s="380" t="str">
        <f>'5 set'!O69</f>
        <v/>
      </c>
      <c r="P1265" s="380">
        <f>'5 set'!P69</f>
        <v>1</v>
      </c>
      <c r="Q1265" s="380">
        <f>'5 set'!Q69</f>
        <v>1</v>
      </c>
    </row>
    <row r="1266" spans="3:17" x14ac:dyDescent="0.25">
      <c r="C1266" s="380">
        <f t="shared" si="723"/>
        <v>0</v>
      </c>
      <c r="I1266" s="409" t="e">
        <f t="shared" ca="1" si="724"/>
        <v>#NAME?</v>
      </c>
      <c r="K1266" s="380">
        <f>'5 set'!K70</f>
        <v>0</v>
      </c>
      <c r="L1266" s="380" t="str">
        <f>'5 set'!L70</f>
        <v/>
      </c>
      <c r="M1266" s="380" t="str">
        <f>'5 set'!M70</f>
        <v/>
      </c>
      <c r="N1266" s="380" t="str">
        <f>'5 set'!N70</f>
        <v/>
      </c>
      <c r="O1266" s="380" t="str">
        <f>'5 set'!O70</f>
        <v/>
      </c>
      <c r="P1266" s="380">
        <f>'5 set'!P70</f>
        <v>1</v>
      </c>
      <c r="Q1266" s="380">
        <f>'5 set'!Q70</f>
        <v>1</v>
      </c>
    </row>
    <row r="1267" spans="3:17" x14ac:dyDescent="0.25">
      <c r="C1267" s="380">
        <f t="shared" si="723"/>
        <v>0</v>
      </c>
      <c r="I1267" s="409" t="e">
        <f t="shared" ca="1" si="724"/>
        <v>#NAME?</v>
      </c>
      <c r="K1267" s="380">
        <f>'5 set'!K71</f>
        <v>0</v>
      </c>
      <c r="L1267" s="380" t="str">
        <f>'5 set'!L71</f>
        <v/>
      </c>
      <c r="M1267" s="380" t="str">
        <f>'5 set'!M71</f>
        <v/>
      </c>
      <c r="N1267" s="380" t="str">
        <f>'5 set'!N71</f>
        <v/>
      </c>
      <c r="O1267" s="380" t="str">
        <f>'5 set'!O71</f>
        <v/>
      </c>
      <c r="P1267" s="380">
        <f>'5 set'!P71</f>
        <v>1</v>
      </c>
      <c r="Q1267" s="380">
        <f>'5 set'!Q71</f>
        <v>1</v>
      </c>
    </row>
    <row r="1268" spans="3:17" x14ac:dyDescent="0.25">
      <c r="C1268" s="380">
        <f t="shared" si="723"/>
        <v>0</v>
      </c>
      <c r="I1268" s="409" t="e">
        <f t="shared" ca="1" si="724"/>
        <v>#NAME?</v>
      </c>
      <c r="K1268" s="380">
        <f>'5 set'!K72</f>
        <v>0</v>
      </c>
      <c r="L1268" s="380" t="str">
        <f>'5 set'!L72</f>
        <v/>
      </c>
      <c r="M1268" s="380" t="str">
        <f>'5 set'!M72</f>
        <v/>
      </c>
      <c r="N1268" s="380" t="str">
        <f>'5 set'!N72</f>
        <v/>
      </c>
      <c r="O1268" s="380" t="str">
        <f>'5 set'!O72</f>
        <v/>
      </c>
      <c r="P1268" s="380">
        <f>'5 set'!P72</f>
        <v>1</v>
      </c>
      <c r="Q1268" s="380">
        <f>'5 set'!Q72</f>
        <v>1</v>
      </c>
    </row>
    <row r="1269" spans="3:17" x14ac:dyDescent="0.25">
      <c r="C1269" s="380">
        <f t="shared" si="723"/>
        <v>0</v>
      </c>
      <c r="I1269" s="409" t="e">
        <f t="shared" ca="1" si="724"/>
        <v>#NAME?</v>
      </c>
      <c r="K1269" s="380">
        <f>'5 set'!K73</f>
        <v>0</v>
      </c>
      <c r="L1269" s="380" t="str">
        <f>'5 set'!L73</f>
        <v/>
      </c>
      <c r="M1269" s="380" t="str">
        <f>'5 set'!M73</f>
        <v/>
      </c>
      <c r="N1269" s="380" t="str">
        <f>'5 set'!N73</f>
        <v/>
      </c>
      <c r="O1269" s="380" t="str">
        <f>'5 set'!O73</f>
        <v/>
      </c>
      <c r="P1269" s="380">
        <f>'5 set'!P73</f>
        <v>1</v>
      </c>
      <c r="Q1269" s="380">
        <f>'5 set'!Q73</f>
        <v>1</v>
      </c>
    </row>
    <row r="1270" spans="3:17" x14ac:dyDescent="0.25">
      <c r="C1270" s="380">
        <f t="shared" si="723"/>
        <v>0</v>
      </c>
      <c r="I1270" s="409" t="e">
        <f t="shared" ca="1" si="724"/>
        <v>#NAME?</v>
      </c>
      <c r="K1270" s="380">
        <f>'5 set'!K74</f>
        <v>0</v>
      </c>
      <c r="L1270" s="380" t="str">
        <f>'5 set'!L74</f>
        <v/>
      </c>
      <c r="M1270" s="380" t="str">
        <f>'5 set'!M74</f>
        <v/>
      </c>
      <c r="N1270" s="380" t="str">
        <f>'5 set'!N74</f>
        <v/>
      </c>
      <c r="O1270" s="380" t="str">
        <f>'5 set'!O74</f>
        <v/>
      </c>
      <c r="P1270" s="380">
        <f>'5 set'!P74</f>
        <v>1</v>
      </c>
      <c r="Q1270" s="380">
        <f>'5 set'!Q74</f>
        <v>1</v>
      </c>
    </row>
    <row r="1271" spans="3:17" x14ac:dyDescent="0.25">
      <c r="C1271" s="380">
        <f t="shared" si="723"/>
        <v>0</v>
      </c>
      <c r="I1271" s="409" t="e">
        <f t="shared" ca="1" si="724"/>
        <v>#NAME?</v>
      </c>
      <c r="K1271" s="380">
        <f>'5 set'!K75</f>
        <v>0</v>
      </c>
      <c r="L1271" s="380" t="str">
        <f>'5 set'!L75</f>
        <v/>
      </c>
      <c r="M1271" s="380" t="str">
        <f>'5 set'!M75</f>
        <v/>
      </c>
      <c r="N1271" s="380" t="str">
        <f>'5 set'!N75</f>
        <v/>
      </c>
      <c r="O1271" s="380" t="str">
        <f>'5 set'!O75</f>
        <v/>
      </c>
      <c r="P1271" s="380">
        <f>'5 set'!P75</f>
        <v>1</v>
      </c>
      <c r="Q1271" s="380">
        <f>'5 set'!Q75</f>
        <v>1</v>
      </c>
    </row>
    <row r="1272" spans="3:17" x14ac:dyDescent="0.25">
      <c r="C1272" s="380">
        <f t="shared" si="723"/>
        <v>0</v>
      </c>
      <c r="I1272" s="409" t="e">
        <f t="shared" ca="1" si="724"/>
        <v>#NAME?</v>
      </c>
      <c r="K1272" s="380">
        <f>'5 set'!K76</f>
        <v>0</v>
      </c>
      <c r="L1272" s="380" t="str">
        <f>'5 set'!L76</f>
        <v/>
      </c>
      <c r="M1272" s="380" t="str">
        <f>'5 set'!M76</f>
        <v/>
      </c>
      <c r="N1272" s="380" t="str">
        <f>'5 set'!N76</f>
        <v/>
      </c>
      <c r="O1272" s="380" t="str">
        <f>'5 set'!O76</f>
        <v/>
      </c>
      <c r="P1272" s="380">
        <f>'5 set'!P76</f>
        <v>1</v>
      </c>
      <c r="Q1272" s="380">
        <f>'5 set'!Q76</f>
        <v>1</v>
      </c>
    </row>
    <row r="1273" spans="3:17" x14ac:dyDescent="0.25">
      <c r="C1273" s="380">
        <f t="shared" si="723"/>
        <v>0</v>
      </c>
      <c r="I1273" s="409" t="e">
        <f t="shared" ca="1" si="724"/>
        <v>#NAME?</v>
      </c>
      <c r="K1273" s="380">
        <f>'5 set'!K77</f>
        <v>0</v>
      </c>
      <c r="L1273" s="380" t="str">
        <f>'5 set'!L77</f>
        <v/>
      </c>
      <c r="M1273" s="380" t="str">
        <f>'5 set'!M77</f>
        <v/>
      </c>
      <c r="N1273" s="380" t="str">
        <f>'5 set'!N77</f>
        <v/>
      </c>
      <c r="O1273" s="380" t="str">
        <f>'5 set'!O77</f>
        <v/>
      </c>
      <c r="P1273" s="380">
        <f>'5 set'!P77</f>
        <v>1</v>
      </c>
      <c r="Q1273" s="380">
        <f>'5 set'!Q77</f>
        <v>1</v>
      </c>
    </row>
    <row r="1274" spans="3:17" x14ac:dyDescent="0.25">
      <c r="C1274" s="380">
        <f t="shared" si="723"/>
        <v>0</v>
      </c>
      <c r="I1274" s="409" t="e">
        <f t="shared" ca="1" si="724"/>
        <v>#NAME?</v>
      </c>
      <c r="K1274" s="380">
        <f>'5 set'!K78</f>
        <v>0</v>
      </c>
      <c r="L1274" s="380" t="str">
        <f>'5 set'!L78</f>
        <v/>
      </c>
      <c r="M1274" s="380" t="str">
        <f>'5 set'!M78</f>
        <v/>
      </c>
      <c r="N1274" s="380" t="str">
        <f>'5 set'!N78</f>
        <v/>
      </c>
      <c r="O1274" s="380" t="str">
        <f>'5 set'!O78</f>
        <v/>
      </c>
      <c r="P1274" s="380">
        <f>'5 set'!P78</f>
        <v>1</v>
      </c>
      <c r="Q1274" s="380">
        <f>'5 set'!Q78</f>
        <v>1</v>
      </c>
    </row>
    <row r="1275" spans="3:17" x14ac:dyDescent="0.25">
      <c r="C1275" s="380">
        <f t="shared" si="723"/>
        <v>0</v>
      </c>
      <c r="I1275" s="409" t="e">
        <f t="shared" ca="1" si="724"/>
        <v>#NAME?</v>
      </c>
      <c r="K1275" s="380">
        <f>'5 set'!K79</f>
        <v>0</v>
      </c>
      <c r="L1275" s="380" t="str">
        <f>'5 set'!L79</f>
        <v/>
      </c>
      <c r="M1275" s="380" t="str">
        <f>'5 set'!M79</f>
        <v/>
      </c>
      <c r="N1275" s="380" t="str">
        <f>'5 set'!N79</f>
        <v/>
      </c>
      <c r="O1275" s="380" t="str">
        <f>'5 set'!O79</f>
        <v/>
      </c>
      <c r="P1275" s="380">
        <f>'5 set'!P79</f>
        <v>1</v>
      </c>
      <c r="Q1275" s="380">
        <f>'5 set'!Q79</f>
        <v>1</v>
      </c>
    </row>
    <row r="1276" spans="3:17" x14ac:dyDescent="0.25">
      <c r="C1276" s="380">
        <f t="shared" si="723"/>
        <v>0</v>
      </c>
      <c r="I1276" s="409" t="e">
        <f t="shared" ca="1" si="724"/>
        <v>#NAME?</v>
      </c>
      <c r="K1276" s="380">
        <f>'5 set'!K80</f>
        <v>0</v>
      </c>
      <c r="L1276" s="380" t="str">
        <f>'5 set'!L80</f>
        <v/>
      </c>
      <c r="M1276" s="380" t="str">
        <f>'5 set'!M80</f>
        <v/>
      </c>
      <c r="N1276" s="380" t="str">
        <f>'5 set'!N80</f>
        <v/>
      </c>
      <c r="O1276" s="380" t="str">
        <f>'5 set'!O80</f>
        <v/>
      </c>
      <c r="P1276" s="380">
        <f>'5 set'!P80</f>
        <v>1</v>
      </c>
      <c r="Q1276" s="380">
        <f>'5 set'!Q80</f>
        <v>1</v>
      </c>
    </row>
    <row r="1277" spans="3:17" x14ac:dyDescent="0.25">
      <c r="C1277" s="380">
        <f t="shared" si="723"/>
        <v>0</v>
      </c>
      <c r="I1277" s="409" t="e">
        <f t="shared" ca="1" si="724"/>
        <v>#NAME?</v>
      </c>
      <c r="K1277" s="380">
        <f>'5 set'!K81</f>
        <v>0</v>
      </c>
      <c r="L1277" s="380" t="str">
        <f>'5 set'!L81</f>
        <v/>
      </c>
      <c r="M1277" s="380" t="str">
        <f>'5 set'!M81</f>
        <v/>
      </c>
      <c r="N1277" s="380" t="str">
        <f>'5 set'!N81</f>
        <v/>
      </c>
      <c r="O1277" s="380" t="str">
        <f>'5 set'!O81</f>
        <v/>
      </c>
      <c r="P1277" s="380">
        <f>'5 set'!P81</f>
        <v>1</v>
      </c>
      <c r="Q1277" s="380">
        <f>'5 set'!Q81</f>
        <v>1</v>
      </c>
    </row>
    <row r="1278" spans="3:17" x14ac:dyDescent="0.25">
      <c r="C1278" s="380">
        <f t="shared" si="723"/>
        <v>0</v>
      </c>
      <c r="I1278" s="409" t="e">
        <f t="shared" ca="1" si="724"/>
        <v>#NAME?</v>
      </c>
      <c r="K1278" s="380">
        <f>'5 set'!K82</f>
        <v>0</v>
      </c>
      <c r="L1278" s="380" t="str">
        <f>'5 set'!L82</f>
        <v/>
      </c>
      <c r="M1278" s="380" t="str">
        <f>'5 set'!M82</f>
        <v/>
      </c>
      <c r="N1278" s="380" t="str">
        <f>'5 set'!N82</f>
        <v/>
      </c>
      <c r="O1278" s="380" t="str">
        <f>'5 set'!O82</f>
        <v/>
      </c>
      <c r="P1278" s="380">
        <f>'5 set'!P82</f>
        <v>1</v>
      </c>
      <c r="Q1278" s="380">
        <f>'5 set'!Q82</f>
        <v>1</v>
      </c>
    </row>
    <row r="1279" spans="3:17" x14ac:dyDescent="0.25">
      <c r="C1279" s="380">
        <f t="shared" si="723"/>
        <v>0</v>
      </c>
      <c r="I1279" s="409" t="e">
        <f t="shared" ca="1" si="724"/>
        <v>#NAME?</v>
      </c>
      <c r="K1279" s="380">
        <f>'5 set'!K83</f>
        <v>0</v>
      </c>
      <c r="L1279" s="380" t="str">
        <f>'5 set'!L83</f>
        <v/>
      </c>
      <c r="M1279" s="380" t="str">
        <f>'5 set'!M83</f>
        <v/>
      </c>
      <c r="N1279" s="380" t="str">
        <f>'5 set'!N83</f>
        <v/>
      </c>
      <c r="O1279" s="380" t="str">
        <f>'5 set'!O83</f>
        <v/>
      </c>
      <c r="P1279" s="380">
        <f>'5 set'!P83</f>
        <v>1</v>
      </c>
      <c r="Q1279" s="380">
        <f>'5 set'!Q83</f>
        <v>1</v>
      </c>
    </row>
    <row r="1280" spans="3:17" x14ac:dyDescent="0.25">
      <c r="C1280" s="380">
        <f t="shared" si="723"/>
        <v>0</v>
      </c>
      <c r="I1280" s="409" t="e">
        <f t="shared" ca="1" si="724"/>
        <v>#NAME?</v>
      </c>
      <c r="K1280" s="380">
        <f>'5 set'!K84</f>
        <v>0</v>
      </c>
      <c r="L1280" s="380" t="str">
        <f>'5 set'!L84</f>
        <v/>
      </c>
      <c r="M1280" s="380" t="str">
        <f>'5 set'!M84</f>
        <v/>
      </c>
      <c r="N1280" s="380" t="str">
        <f>'5 set'!N84</f>
        <v/>
      </c>
      <c r="O1280" s="380" t="str">
        <f>'5 set'!O84</f>
        <v/>
      </c>
      <c r="P1280" s="380">
        <f>'5 set'!P84</f>
        <v>1</v>
      </c>
      <c r="Q1280" s="380">
        <f>'5 set'!Q84</f>
        <v>1</v>
      </c>
    </row>
    <row r="1281" spans="3:17" x14ac:dyDescent="0.25">
      <c r="C1281" s="380">
        <f t="shared" si="723"/>
        <v>0</v>
      </c>
      <c r="I1281" s="409" t="e">
        <f t="shared" ca="1" si="724"/>
        <v>#NAME?</v>
      </c>
      <c r="K1281" s="380">
        <f>'5 set'!K85</f>
        <v>0</v>
      </c>
      <c r="L1281" s="380" t="str">
        <f>'5 set'!L85</f>
        <v/>
      </c>
      <c r="M1281" s="380" t="str">
        <f>'5 set'!M85</f>
        <v/>
      </c>
      <c r="N1281" s="380" t="str">
        <f>'5 set'!N85</f>
        <v/>
      </c>
      <c r="O1281" s="380" t="str">
        <f>'5 set'!O85</f>
        <v/>
      </c>
      <c r="P1281" s="380">
        <f>'5 set'!P85</f>
        <v>1</v>
      </c>
      <c r="Q1281" s="380">
        <f>'5 set'!Q85</f>
        <v>1</v>
      </c>
    </row>
    <row r="1282" spans="3:17" x14ac:dyDescent="0.25">
      <c r="C1282" s="380">
        <f t="shared" si="723"/>
        <v>0</v>
      </c>
      <c r="I1282" s="409" t="e">
        <f t="shared" ca="1" si="724"/>
        <v>#NAME?</v>
      </c>
      <c r="K1282" s="380">
        <f>'5 set'!K86</f>
        <v>0</v>
      </c>
      <c r="L1282" s="380" t="str">
        <f>'5 set'!L86</f>
        <v/>
      </c>
      <c r="M1282" s="380" t="str">
        <f>'5 set'!M86</f>
        <v/>
      </c>
      <c r="N1282" s="380" t="str">
        <f>'5 set'!N86</f>
        <v/>
      </c>
      <c r="O1282" s="380" t="str">
        <f>'5 set'!O86</f>
        <v/>
      </c>
      <c r="P1282" s="380">
        <f>'5 set'!P86</f>
        <v>1</v>
      </c>
      <c r="Q1282" s="380">
        <f>'5 set'!Q86</f>
        <v>1</v>
      </c>
    </row>
    <row r="1283" spans="3:17" x14ac:dyDescent="0.25">
      <c r="C1283" s="380">
        <f t="shared" si="723"/>
        <v>0</v>
      </c>
      <c r="I1283" s="409" t="e">
        <f t="shared" ca="1" si="724"/>
        <v>#NAME?</v>
      </c>
      <c r="K1283" s="380">
        <f>'5 set'!K87</f>
        <v>0</v>
      </c>
      <c r="L1283" s="380" t="str">
        <f>'5 set'!L87</f>
        <v/>
      </c>
      <c r="M1283" s="380" t="str">
        <f>'5 set'!M87</f>
        <v/>
      </c>
      <c r="N1283" s="380" t="str">
        <f>'5 set'!N87</f>
        <v/>
      </c>
      <c r="O1283" s="380" t="str">
        <f>'5 set'!O87</f>
        <v/>
      </c>
      <c r="P1283" s="380">
        <f>'5 set'!P87</f>
        <v>1</v>
      </c>
      <c r="Q1283" s="380">
        <f>'5 set'!Q87</f>
        <v>1</v>
      </c>
    </row>
    <row r="1284" spans="3:17" x14ac:dyDescent="0.25">
      <c r="C1284" s="380">
        <f t="shared" si="723"/>
        <v>0</v>
      </c>
      <c r="I1284" s="409" t="e">
        <f t="shared" ca="1" si="724"/>
        <v>#NAME?</v>
      </c>
      <c r="K1284" s="380">
        <f>'5 set'!K88</f>
        <v>0</v>
      </c>
      <c r="L1284" s="380" t="str">
        <f>'5 set'!L88</f>
        <v/>
      </c>
      <c r="M1284" s="380" t="str">
        <f>'5 set'!M88</f>
        <v/>
      </c>
      <c r="N1284" s="380" t="str">
        <f>'5 set'!N88</f>
        <v/>
      </c>
      <c r="O1284" s="380" t="str">
        <f>'5 set'!O88</f>
        <v/>
      </c>
      <c r="P1284" s="380">
        <f>'5 set'!P88</f>
        <v>1</v>
      </c>
      <c r="Q1284" s="380">
        <f>'5 set'!Q88</f>
        <v>1</v>
      </c>
    </row>
    <row r="1285" spans="3:17" x14ac:dyDescent="0.25">
      <c r="C1285" s="380">
        <f t="shared" si="723"/>
        <v>0</v>
      </c>
      <c r="I1285" s="409" t="e">
        <f t="shared" ca="1" si="724"/>
        <v>#NAME?</v>
      </c>
      <c r="K1285" s="380">
        <f>'5 set'!K89</f>
        <v>0</v>
      </c>
      <c r="L1285" s="380" t="str">
        <f>'5 set'!L89</f>
        <v/>
      </c>
      <c r="M1285" s="380" t="str">
        <f>'5 set'!M89</f>
        <v/>
      </c>
      <c r="N1285" s="380" t="str">
        <f>'5 set'!N89</f>
        <v/>
      </c>
      <c r="O1285" s="380" t="str">
        <f>'5 set'!O89</f>
        <v/>
      </c>
      <c r="P1285" s="380">
        <f>'5 set'!P89</f>
        <v>1</v>
      </c>
      <c r="Q1285" s="380">
        <f>'5 set'!Q89</f>
        <v>1</v>
      </c>
    </row>
    <row r="1286" spans="3:17" x14ac:dyDescent="0.25">
      <c r="C1286" s="380">
        <f t="shared" si="723"/>
        <v>0</v>
      </c>
      <c r="I1286" s="409" t="e">
        <f t="shared" ca="1" si="724"/>
        <v>#NAME?</v>
      </c>
      <c r="K1286" s="380">
        <f>'5 set'!K90</f>
        <v>0</v>
      </c>
      <c r="L1286" s="380" t="str">
        <f>'5 set'!L90</f>
        <v/>
      </c>
      <c r="M1286" s="380" t="str">
        <f>'5 set'!M90</f>
        <v/>
      </c>
      <c r="N1286" s="380" t="str">
        <f>'5 set'!N90</f>
        <v/>
      </c>
      <c r="O1286" s="380" t="str">
        <f>'5 set'!O90</f>
        <v/>
      </c>
      <c r="P1286" s="380">
        <f>'5 set'!P90</f>
        <v>1</v>
      </c>
      <c r="Q1286" s="380">
        <f>'5 set'!Q90</f>
        <v>1</v>
      </c>
    </row>
    <row r="1287" spans="3:17" x14ac:dyDescent="0.25">
      <c r="C1287" s="380">
        <f t="shared" si="723"/>
        <v>0</v>
      </c>
      <c r="I1287" s="409" t="e">
        <f t="shared" ca="1" si="724"/>
        <v>#NAME?</v>
      </c>
      <c r="K1287" s="380">
        <f>'5 set'!K91</f>
        <v>0</v>
      </c>
      <c r="L1287" s="380" t="str">
        <f>'5 set'!L91</f>
        <v/>
      </c>
      <c r="M1287" s="380" t="str">
        <f>'5 set'!M91</f>
        <v/>
      </c>
      <c r="N1287" s="380" t="str">
        <f>'5 set'!N91</f>
        <v/>
      </c>
      <c r="O1287" s="380" t="str">
        <f>'5 set'!O91</f>
        <v/>
      </c>
      <c r="P1287" s="380">
        <f>'5 set'!P91</f>
        <v>1</v>
      </c>
      <c r="Q1287" s="380">
        <f>'5 set'!Q91</f>
        <v>1</v>
      </c>
    </row>
    <row r="1288" spans="3:17" x14ac:dyDescent="0.25">
      <c r="C1288" s="380">
        <f t="shared" si="723"/>
        <v>0</v>
      </c>
      <c r="I1288" s="409" t="e">
        <f t="shared" ca="1" si="724"/>
        <v>#NAME?</v>
      </c>
      <c r="K1288" s="380">
        <f>'5 set'!K92</f>
        <v>0</v>
      </c>
      <c r="L1288" s="380" t="str">
        <f>'5 set'!L92</f>
        <v/>
      </c>
      <c r="M1288" s="380" t="str">
        <f>'5 set'!M92</f>
        <v/>
      </c>
      <c r="N1288" s="380" t="str">
        <f>'5 set'!N92</f>
        <v/>
      </c>
      <c r="O1288" s="380" t="str">
        <f>'5 set'!O92</f>
        <v/>
      </c>
      <c r="P1288" s="380">
        <f>'5 set'!P92</f>
        <v>1</v>
      </c>
      <c r="Q1288" s="380">
        <f>'5 set'!Q92</f>
        <v>1</v>
      </c>
    </row>
    <row r="1289" spans="3:17" x14ac:dyDescent="0.25">
      <c r="C1289" s="380">
        <f t="shared" si="723"/>
        <v>0</v>
      </c>
      <c r="I1289" s="409" t="e">
        <f t="shared" ca="1" si="724"/>
        <v>#NAME?</v>
      </c>
      <c r="K1289" s="380">
        <f>'5 set'!K93</f>
        <v>0</v>
      </c>
      <c r="L1289" s="380" t="str">
        <f>'5 set'!L93</f>
        <v/>
      </c>
      <c r="M1289" s="380" t="str">
        <f>'5 set'!M93</f>
        <v/>
      </c>
      <c r="N1289" s="380" t="str">
        <f>'5 set'!N93</f>
        <v/>
      </c>
      <c r="O1289" s="380" t="str">
        <f>'5 set'!O93</f>
        <v/>
      </c>
      <c r="P1289" s="380">
        <f>'5 set'!P93</f>
        <v>1</v>
      </c>
      <c r="Q1289" s="380">
        <f>'5 set'!Q93</f>
        <v>1</v>
      </c>
    </row>
    <row r="1290" spans="3:17" x14ac:dyDescent="0.25">
      <c r="C1290" s="380">
        <f t="shared" si="723"/>
        <v>0</v>
      </c>
      <c r="I1290" s="409" t="e">
        <f t="shared" ca="1" si="724"/>
        <v>#NAME?</v>
      </c>
      <c r="K1290" s="380">
        <f>'5 set'!K94</f>
        <v>0</v>
      </c>
      <c r="L1290" s="380" t="str">
        <f>'5 set'!L94</f>
        <v/>
      </c>
      <c r="M1290" s="380" t="str">
        <f>'5 set'!M94</f>
        <v/>
      </c>
      <c r="N1290" s="380" t="str">
        <f>'5 set'!N94</f>
        <v/>
      </c>
      <c r="O1290" s="380" t="str">
        <f>'5 set'!O94</f>
        <v/>
      </c>
      <c r="P1290" s="380">
        <f>'5 set'!P94</f>
        <v>1</v>
      </c>
      <c r="Q1290" s="380">
        <f>'5 set'!Q94</f>
        <v>1</v>
      </c>
    </row>
    <row r="1291" spans="3:17" x14ac:dyDescent="0.25">
      <c r="C1291" s="380">
        <f t="shared" si="723"/>
        <v>0</v>
      </c>
      <c r="I1291" s="409" t="e">
        <f t="shared" ca="1" si="724"/>
        <v>#NAME?</v>
      </c>
      <c r="K1291" s="380">
        <f>'5 set'!K95</f>
        <v>0</v>
      </c>
      <c r="L1291" s="380" t="str">
        <f>'5 set'!L95</f>
        <v/>
      </c>
      <c r="M1291" s="380" t="str">
        <f>'5 set'!M95</f>
        <v/>
      </c>
      <c r="N1291" s="380" t="str">
        <f>'5 set'!N95</f>
        <v/>
      </c>
      <c r="O1291" s="380" t="str">
        <f>'5 set'!O95</f>
        <v/>
      </c>
      <c r="P1291" s="380">
        <f>'5 set'!P95</f>
        <v>1</v>
      </c>
      <c r="Q1291" s="380">
        <f>'5 set'!Q95</f>
        <v>1</v>
      </c>
    </row>
    <row r="1292" spans="3:17" x14ac:dyDescent="0.25">
      <c r="C1292" s="380">
        <f t="shared" si="723"/>
        <v>0</v>
      </c>
      <c r="I1292" s="409" t="e">
        <f t="shared" ca="1" si="724"/>
        <v>#NAME?</v>
      </c>
      <c r="K1292" s="380">
        <f>'5 set'!K96</f>
        <v>0</v>
      </c>
      <c r="L1292" s="380" t="str">
        <f>'5 set'!L96</f>
        <v/>
      </c>
      <c r="M1292" s="380" t="str">
        <f>'5 set'!M96</f>
        <v/>
      </c>
      <c r="N1292" s="380" t="str">
        <f>'5 set'!N96</f>
        <v/>
      </c>
      <c r="O1292" s="380" t="str">
        <f>'5 set'!O96</f>
        <v/>
      </c>
      <c r="P1292" s="380">
        <f>'5 set'!P96</f>
        <v>1</v>
      </c>
      <c r="Q1292" s="380">
        <f>'5 set'!Q96</f>
        <v>1</v>
      </c>
    </row>
    <row r="1293" spans="3:17" x14ac:dyDescent="0.25">
      <c r="C1293" s="380">
        <f t="shared" si="723"/>
        <v>0</v>
      </c>
      <c r="I1293" s="409" t="e">
        <f t="shared" ca="1" si="724"/>
        <v>#NAME?</v>
      </c>
      <c r="K1293" s="380">
        <f>'5 set'!K97</f>
        <v>0</v>
      </c>
      <c r="L1293" s="380" t="str">
        <f>'5 set'!L97</f>
        <v/>
      </c>
      <c r="M1293" s="380" t="str">
        <f>'5 set'!M97</f>
        <v/>
      </c>
      <c r="N1293" s="380" t="str">
        <f>'5 set'!N97</f>
        <v/>
      </c>
      <c r="O1293" s="380" t="str">
        <f>'5 set'!O97</f>
        <v/>
      </c>
      <c r="P1293" s="380">
        <f>'5 set'!P97</f>
        <v>1</v>
      </c>
      <c r="Q1293" s="380">
        <f>'5 set'!Q97</f>
        <v>1</v>
      </c>
    </row>
    <row r="1294" spans="3:17" x14ac:dyDescent="0.25">
      <c r="C1294" s="380">
        <f t="shared" si="723"/>
        <v>0</v>
      </c>
      <c r="I1294" s="409" t="e">
        <f t="shared" ca="1" si="724"/>
        <v>#NAME?</v>
      </c>
      <c r="K1294" s="380">
        <f>'5 set'!K98</f>
        <v>0</v>
      </c>
      <c r="L1294" s="380" t="str">
        <f>'5 set'!L98</f>
        <v/>
      </c>
      <c r="M1294" s="380" t="str">
        <f>'5 set'!M98</f>
        <v/>
      </c>
      <c r="N1294" s="380" t="str">
        <f>'5 set'!N98</f>
        <v/>
      </c>
      <c r="O1294" s="380" t="str">
        <f>'5 set'!O98</f>
        <v/>
      </c>
      <c r="P1294" s="380">
        <f>'5 set'!P98</f>
        <v>1</v>
      </c>
      <c r="Q1294" s="380">
        <f>'5 set'!Q98</f>
        <v>1</v>
      </c>
    </row>
    <row r="1295" spans="3:17" x14ac:dyDescent="0.25">
      <c r="C1295" s="380">
        <f t="shared" si="723"/>
        <v>0</v>
      </c>
      <c r="I1295" s="409" t="e">
        <f t="shared" ca="1" si="724"/>
        <v>#NAME?</v>
      </c>
      <c r="K1295" s="380">
        <f>'5 set'!K99</f>
        <v>0</v>
      </c>
      <c r="L1295" s="380" t="str">
        <f>'5 set'!L99</f>
        <v/>
      </c>
      <c r="M1295" s="380" t="str">
        <f>'5 set'!M99</f>
        <v/>
      </c>
      <c r="N1295" s="380" t="str">
        <f>'5 set'!N99</f>
        <v/>
      </c>
      <c r="O1295" s="380" t="str">
        <f>'5 set'!O99</f>
        <v/>
      </c>
      <c r="P1295" s="380">
        <f>'5 set'!P99</f>
        <v>1</v>
      </c>
      <c r="Q1295" s="380">
        <f>'5 set'!Q99</f>
        <v>1</v>
      </c>
    </row>
    <row r="1296" spans="3:17" x14ac:dyDescent="0.25">
      <c r="C1296" s="380">
        <f t="shared" si="723"/>
        <v>0</v>
      </c>
      <c r="I1296" s="409" t="e">
        <f t="shared" ca="1" si="724"/>
        <v>#NAME?</v>
      </c>
      <c r="K1296" s="380">
        <f>'5 set'!K100</f>
        <v>0</v>
      </c>
      <c r="L1296" s="380" t="str">
        <f>'5 set'!L100</f>
        <v/>
      </c>
      <c r="M1296" s="380" t="str">
        <f>'5 set'!M100</f>
        <v/>
      </c>
      <c r="N1296" s="380" t="str">
        <f>'5 set'!N100</f>
        <v/>
      </c>
      <c r="O1296" s="380" t="str">
        <f>'5 set'!O100</f>
        <v/>
      </c>
      <c r="P1296" s="380">
        <f>'5 set'!P100</f>
        <v>1</v>
      </c>
      <c r="Q1296" s="380">
        <f>'5 set'!Q100</f>
        <v>1</v>
      </c>
    </row>
    <row r="1297" spans="3:17" x14ac:dyDescent="0.25">
      <c r="C1297" s="380">
        <f t="shared" si="723"/>
        <v>0</v>
      </c>
      <c r="I1297" s="409" t="e">
        <f t="shared" ca="1" si="724"/>
        <v>#NAME?</v>
      </c>
      <c r="K1297" s="380">
        <f>'5 set'!K101</f>
        <v>0</v>
      </c>
      <c r="L1297" s="380" t="str">
        <f>'5 set'!L101</f>
        <v/>
      </c>
      <c r="M1297" s="380" t="str">
        <f>'5 set'!M101</f>
        <v/>
      </c>
      <c r="N1297" s="380" t="str">
        <f>'5 set'!N101</f>
        <v/>
      </c>
      <c r="O1297" s="380" t="str">
        <f>'5 set'!O101</f>
        <v/>
      </c>
      <c r="P1297" s="380">
        <f>'5 set'!P101</f>
        <v>1</v>
      </c>
      <c r="Q1297" s="380">
        <f>'5 set'!Q101</f>
        <v>1</v>
      </c>
    </row>
    <row r="1298" spans="3:17" x14ac:dyDescent="0.25">
      <c r="C1298" s="380">
        <f t="shared" si="723"/>
        <v>0</v>
      </c>
      <c r="I1298" s="409" t="e">
        <f t="shared" ca="1" si="724"/>
        <v>#NAME?</v>
      </c>
      <c r="K1298" s="380">
        <f>'5 set'!K102</f>
        <v>0</v>
      </c>
      <c r="L1298" s="380" t="str">
        <f>'5 set'!L102</f>
        <v/>
      </c>
      <c r="M1298" s="380" t="str">
        <f>'5 set'!M102</f>
        <v/>
      </c>
      <c r="N1298" s="380" t="str">
        <f>'5 set'!N102</f>
        <v/>
      </c>
      <c r="O1298" s="380" t="str">
        <f>'5 set'!O102</f>
        <v/>
      </c>
      <c r="P1298" s="380">
        <f>'5 set'!P102</f>
        <v>1</v>
      </c>
      <c r="Q1298" s="380">
        <f>'5 set'!Q102</f>
        <v>1</v>
      </c>
    </row>
    <row r="1299" spans="3:17" x14ac:dyDescent="0.25">
      <c r="C1299" s="380">
        <f t="shared" si="723"/>
        <v>0</v>
      </c>
      <c r="I1299" s="409" t="e">
        <f t="shared" ca="1" si="724"/>
        <v>#NAME?</v>
      </c>
      <c r="K1299" s="380">
        <f>'5 set'!K103</f>
        <v>0</v>
      </c>
      <c r="L1299" s="380" t="str">
        <f>'5 set'!L103</f>
        <v/>
      </c>
      <c r="M1299" s="380" t="str">
        <f>'5 set'!M103</f>
        <v/>
      </c>
      <c r="N1299" s="380" t="str">
        <f>'5 set'!N103</f>
        <v/>
      </c>
      <c r="O1299" s="380" t="str">
        <f>'5 set'!O103</f>
        <v/>
      </c>
      <c r="P1299" s="380">
        <f>'5 set'!P103</f>
        <v>1</v>
      </c>
      <c r="Q1299" s="380">
        <f>'5 set'!Q103</f>
        <v>1</v>
      </c>
    </row>
    <row r="1300" spans="3:17" x14ac:dyDescent="0.25">
      <c r="C1300" s="380">
        <f t="shared" si="723"/>
        <v>0</v>
      </c>
      <c r="I1300" s="409" t="e">
        <f t="shared" ca="1" si="724"/>
        <v>#NAME?</v>
      </c>
      <c r="K1300" s="380">
        <f>'5 set'!K104</f>
        <v>0</v>
      </c>
      <c r="L1300" s="380" t="str">
        <f>'5 set'!L104</f>
        <v/>
      </c>
      <c r="M1300" s="380" t="str">
        <f>'5 set'!M104</f>
        <v/>
      </c>
      <c r="N1300" s="380" t="str">
        <f>'5 set'!N104</f>
        <v/>
      </c>
      <c r="O1300" s="380" t="str">
        <f>'5 set'!O104</f>
        <v/>
      </c>
      <c r="P1300" s="380">
        <f>'5 set'!P104</f>
        <v>1</v>
      </c>
      <c r="Q1300" s="380">
        <f>'5 set'!Q104</f>
        <v>1</v>
      </c>
    </row>
    <row r="1301" spans="3:17" x14ac:dyDescent="0.25">
      <c r="C1301" s="380">
        <f t="shared" si="723"/>
        <v>0</v>
      </c>
      <c r="I1301" s="409" t="e">
        <f t="shared" ca="1" si="724"/>
        <v>#NAME?</v>
      </c>
      <c r="K1301" s="380">
        <f>'5 set'!K105</f>
        <v>0</v>
      </c>
      <c r="L1301" s="380" t="str">
        <f>'5 set'!L105</f>
        <v/>
      </c>
      <c r="M1301" s="380" t="str">
        <f>'5 set'!M105</f>
        <v/>
      </c>
      <c r="N1301" s="380" t="str">
        <f>'5 set'!N105</f>
        <v/>
      </c>
      <c r="O1301" s="380" t="str">
        <f>'5 set'!O105</f>
        <v/>
      </c>
      <c r="P1301" s="380">
        <f>'5 set'!P105</f>
        <v>1</v>
      </c>
      <c r="Q1301" s="380">
        <f>'5 set'!Q105</f>
        <v>1</v>
      </c>
    </row>
    <row r="1302" spans="3:17" x14ac:dyDescent="0.25">
      <c r="C1302" s="380">
        <f t="shared" si="723"/>
        <v>0</v>
      </c>
      <c r="I1302" s="409" t="e">
        <f t="shared" ca="1" si="724"/>
        <v>#NAME?</v>
      </c>
      <c r="K1302" s="380">
        <f>'5 set'!K106</f>
        <v>0</v>
      </c>
      <c r="L1302" s="380" t="str">
        <f>'5 set'!L106</f>
        <v/>
      </c>
      <c r="M1302" s="380" t="str">
        <f>'5 set'!M106</f>
        <v/>
      </c>
      <c r="N1302" s="380" t="str">
        <f>'5 set'!N106</f>
        <v/>
      </c>
      <c r="O1302" s="380" t="str">
        <f>'5 set'!O106</f>
        <v/>
      </c>
      <c r="P1302" s="380">
        <f>'5 set'!P106</f>
        <v>1</v>
      </c>
      <c r="Q1302" s="380">
        <f>'5 set'!Q106</f>
        <v>1</v>
      </c>
    </row>
    <row r="1303" spans="3:17" x14ac:dyDescent="0.25">
      <c r="C1303" s="380">
        <f t="shared" si="723"/>
        <v>0</v>
      </c>
      <c r="I1303" s="409" t="e">
        <f t="shared" ca="1" si="724"/>
        <v>#NAME?</v>
      </c>
      <c r="K1303" s="380">
        <f>'5 set'!K107</f>
        <v>0</v>
      </c>
      <c r="L1303" s="380" t="str">
        <f>'5 set'!L107</f>
        <v/>
      </c>
      <c r="M1303" s="380" t="str">
        <f>'5 set'!M107</f>
        <v/>
      </c>
      <c r="N1303" s="380" t="str">
        <f>'5 set'!N107</f>
        <v/>
      </c>
      <c r="O1303" s="380" t="str">
        <f>'5 set'!O107</f>
        <v/>
      </c>
      <c r="P1303" s="380">
        <f>'5 set'!P107</f>
        <v>1</v>
      </c>
      <c r="Q1303" s="380">
        <f>'5 set'!Q107</f>
        <v>1</v>
      </c>
    </row>
    <row r="1304" spans="3:17" x14ac:dyDescent="0.25">
      <c r="C1304" s="380">
        <f t="shared" si="723"/>
        <v>0</v>
      </c>
      <c r="I1304" s="409" t="e">
        <f t="shared" ca="1" si="724"/>
        <v>#NAME?</v>
      </c>
      <c r="K1304" s="380">
        <f>'5 set'!K108</f>
        <v>0</v>
      </c>
      <c r="L1304" s="380" t="str">
        <f>'5 set'!L108</f>
        <v/>
      </c>
      <c r="M1304" s="380" t="str">
        <f>'5 set'!M108</f>
        <v/>
      </c>
      <c r="N1304" s="380" t="str">
        <f>'5 set'!N108</f>
        <v/>
      </c>
      <c r="O1304" s="380" t="str">
        <f>'5 set'!O108</f>
        <v/>
      </c>
      <c r="P1304" s="380">
        <f>'5 set'!P108</f>
        <v>1</v>
      </c>
      <c r="Q1304" s="380">
        <f>'5 set'!Q108</f>
        <v>1</v>
      </c>
    </row>
    <row r="1305" spans="3:17" x14ac:dyDescent="0.25">
      <c r="C1305" s="380">
        <f t="shared" si="723"/>
        <v>0</v>
      </c>
      <c r="I1305" s="409" t="e">
        <f t="shared" ca="1" si="724"/>
        <v>#NAME?</v>
      </c>
      <c r="K1305" s="380">
        <f>'5 set'!K109</f>
        <v>0</v>
      </c>
      <c r="L1305" s="380" t="str">
        <f>'5 set'!L109</f>
        <v/>
      </c>
      <c r="M1305" s="380" t="str">
        <f>'5 set'!M109</f>
        <v/>
      </c>
      <c r="N1305" s="380" t="str">
        <f>'5 set'!N109</f>
        <v/>
      </c>
      <c r="O1305" s="380" t="str">
        <f>'5 set'!O109</f>
        <v/>
      </c>
      <c r="P1305" s="380">
        <f>'5 set'!P109</f>
        <v>1</v>
      </c>
      <c r="Q1305" s="380">
        <f>'5 set'!Q109</f>
        <v>1</v>
      </c>
    </row>
    <row r="1306" spans="3:17" x14ac:dyDescent="0.25">
      <c r="C1306" s="380">
        <f t="shared" si="723"/>
        <v>0</v>
      </c>
      <c r="I1306" s="409" t="e">
        <f t="shared" ca="1" si="724"/>
        <v>#NAME?</v>
      </c>
      <c r="K1306" s="380">
        <f>'5 set'!K110</f>
        <v>0</v>
      </c>
      <c r="L1306" s="380" t="str">
        <f>'5 set'!L110</f>
        <v/>
      </c>
      <c r="M1306" s="380" t="str">
        <f>'5 set'!M110</f>
        <v/>
      </c>
      <c r="N1306" s="380" t="str">
        <f>'5 set'!N110</f>
        <v/>
      </c>
      <c r="O1306" s="380" t="str">
        <f>'5 set'!O110</f>
        <v/>
      </c>
      <c r="P1306" s="380">
        <f>'5 set'!P110</f>
        <v>1</v>
      </c>
      <c r="Q1306" s="380">
        <f>'5 set'!Q110</f>
        <v>1</v>
      </c>
    </row>
    <row r="1307" spans="3:17" x14ac:dyDescent="0.25">
      <c r="C1307" s="380">
        <f t="shared" si="723"/>
        <v>0</v>
      </c>
      <c r="I1307" s="409" t="e">
        <f t="shared" ca="1" si="724"/>
        <v>#NAME?</v>
      </c>
      <c r="K1307" s="380">
        <f>'5 set'!K111</f>
        <v>0</v>
      </c>
      <c r="L1307" s="380" t="str">
        <f>'5 set'!L111</f>
        <v/>
      </c>
      <c r="M1307" s="380" t="str">
        <f>'5 set'!M111</f>
        <v/>
      </c>
      <c r="N1307" s="380" t="str">
        <f>'5 set'!N111</f>
        <v/>
      </c>
      <c r="O1307" s="380" t="str">
        <f>'5 set'!O111</f>
        <v/>
      </c>
      <c r="P1307" s="380">
        <f>'5 set'!P111</f>
        <v>1</v>
      </c>
      <c r="Q1307" s="380">
        <f>'5 set'!Q111</f>
        <v>1</v>
      </c>
    </row>
    <row r="1308" spans="3:17" x14ac:dyDescent="0.25">
      <c r="C1308" s="380">
        <f t="shared" si="723"/>
        <v>0</v>
      </c>
      <c r="I1308" s="409" t="e">
        <f t="shared" ca="1" si="724"/>
        <v>#NAME?</v>
      </c>
      <c r="K1308" s="380">
        <f>'5 set'!K112</f>
        <v>0</v>
      </c>
      <c r="L1308" s="380" t="str">
        <f>'5 set'!L112</f>
        <v/>
      </c>
      <c r="M1308" s="380" t="str">
        <f>'5 set'!M112</f>
        <v/>
      </c>
      <c r="N1308" s="380" t="str">
        <f>'5 set'!N112</f>
        <v/>
      </c>
      <c r="O1308" s="380" t="str">
        <f>'5 set'!O112</f>
        <v/>
      </c>
      <c r="P1308" s="380">
        <f>'5 set'!P112</f>
        <v>1</v>
      </c>
      <c r="Q1308" s="380">
        <f>'5 set'!Q112</f>
        <v>1</v>
      </c>
    </row>
    <row r="1309" spans="3:17" x14ac:dyDescent="0.25">
      <c r="C1309" s="380">
        <f t="shared" si="723"/>
        <v>0</v>
      </c>
      <c r="I1309" s="409" t="e">
        <f t="shared" ca="1" si="724"/>
        <v>#NAME?</v>
      </c>
      <c r="K1309" s="380">
        <f>'5 set'!K113</f>
        <v>0</v>
      </c>
      <c r="L1309" s="380" t="str">
        <f>'5 set'!L113</f>
        <v/>
      </c>
      <c r="M1309" s="380" t="str">
        <f>'5 set'!M113</f>
        <v/>
      </c>
      <c r="N1309" s="380" t="str">
        <f>'5 set'!N113</f>
        <v/>
      </c>
      <c r="O1309" s="380" t="str">
        <f>'5 set'!O113</f>
        <v/>
      </c>
      <c r="P1309" s="380">
        <f>'5 set'!P113</f>
        <v>1</v>
      </c>
      <c r="Q1309" s="380">
        <f>'5 set'!Q113</f>
        <v>1</v>
      </c>
    </row>
    <row r="1310" spans="3:17" x14ac:dyDescent="0.25">
      <c r="C1310" s="380">
        <f t="shared" si="723"/>
        <v>0</v>
      </c>
      <c r="I1310" s="409" t="e">
        <f t="shared" ca="1" si="724"/>
        <v>#NAME?</v>
      </c>
      <c r="K1310" s="380">
        <f>'5 set'!K114</f>
        <v>0</v>
      </c>
      <c r="L1310" s="380" t="str">
        <f>'5 set'!L114</f>
        <v/>
      </c>
      <c r="M1310" s="380" t="str">
        <f>'5 set'!M114</f>
        <v/>
      </c>
      <c r="N1310" s="380" t="str">
        <f>'5 set'!N114</f>
        <v/>
      </c>
      <c r="O1310" s="380" t="str">
        <f>'5 set'!O114</f>
        <v/>
      </c>
      <c r="P1310" s="380">
        <f>'5 set'!P114</f>
        <v>1</v>
      </c>
      <c r="Q1310" s="380">
        <f>'5 set'!Q114</f>
        <v>1</v>
      </c>
    </row>
    <row r="1311" spans="3:17" x14ac:dyDescent="0.25">
      <c r="C1311" s="380">
        <f t="shared" si="723"/>
        <v>0</v>
      </c>
      <c r="I1311" s="409" t="e">
        <f t="shared" ca="1" si="724"/>
        <v>#NAME?</v>
      </c>
      <c r="K1311" s="380">
        <f>'5 set'!K115</f>
        <v>0</v>
      </c>
      <c r="L1311" s="380" t="str">
        <f>'5 set'!L115</f>
        <v/>
      </c>
      <c r="M1311" s="380" t="str">
        <f>'5 set'!M115</f>
        <v/>
      </c>
      <c r="N1311" s="380" t="str">
        <f>'5 set'!N115</f>
        <v/>
      </c>
      <c r="O1311" s="380" t="str">
        <f>'5 set'!O115</f>
        <v/>
      </c>
      <c r="P1311" s="380">
        <f>'5 set'!P115</f>
        <v>1</v>
      </c>
      <c r="Q1311" s="380">
        <f>'5 set'!Q115</f>
        <v>1</v>
      </c>
    </row>
    <row r="1312" spans="3:17" x14ac:dyDescent="0.25">
      <c r="C1312" s="380">
        <f t="shared" si="723"/>
        <v>0</v>
      </c>
      <c r="I1312" s="409" t="e">
        <f t="shared" ca="1" si="724"/>
        <v>#NAME?</v>
      </c>
      <c r="K1312" s="380">
        <f>'5 set'!K116</f>
        <v>0</v>
      </c>
      <c r="L1312" s="380" t="str">
        <f>'5 set'!L116</f>
        <v/>
      </c>
      <c r="M1312" s="380" t="str">
        <f>'5 set'!M116</f>
        <v/>
      </c>
      <c r="N1312" s="380" t="str">
        <f>'5 set'!N116</f>
        <v/>
      </c>
      <c r="O1312" s="380" t="str">
        <f>'5 set'!O116</f>
        <v/>
      </c>
      <c r="P1312" s="380">
        <f>'5 set'!P116</f>
        <v>1</v>
      </c>
      <c r="Q1312" s="380">
        <f>'5 set'!Q116</f>
        <v>1</v>
      </c>
    </row>
    <row r="1313" spans="3:17" x14ac:dyDescent="0.25">
      <c r="C1313" s="380">
        <f t="shared" si="723"/>
        <v>0</v>
      </c>
      <c r="I1313" s="409" t="e">
        <f t="shared" ca="1" si="724"/>
        <v>#NAME?</v>
      </c>
      <c r="K1313" s="380">
        <f>'5 set'!K117</f>
        <v>0</v>
      </c>
      <c r="L1313" s="380" t="str">
        <f>'5 set'!L117</f>
        <v/>
      </c>
      <c r="M1313" s="380" t="str">
        <f>'5 set'!M117</f>
        <v/>
      </c>
      <c r="N1313" s="380" t="str">
        <f>'5 set'!N117</f>
        <v/>
      </c>
      <c r="O1313" s="380" t="str">
        <f>'5 set'!O117</f>
        <v/>
      </c>
      <c r="P1313" s="380">
        <f>'5 set'!P117</f>
        <v>1</v>
      </c>
      <c r="Q1313" s="380">
        <f>'5 set'!Q117</f>
        <v>1</v>
      </c>
    </row>
    <row r="1314" spans="3:17" x14ac:dyDescent="0.25">
      <c r="C1314" s="380">
        <f t="shared" si="723"/>
        <v>0</v>
      </c>
      <c r="I1314" s="409" t="e">
        <f t="shared" ca="1" si="724"/>
        <v>#NAME?</v>
      </c>
      <c r="K1314" s="380">
        <f>'5 set'!K118</f>
        <v>0</v>
      </c>
      <c r="L1314" s="380" t="str">
        <f>'5 set'!L118</f>
        <v/>
      </c>
      <c r="M1314" s="380" t="str">
        <f>'5 set'!M118</f>
        <v/>
      </c>
      <c r="N1314" s="380" t="str">
        <f>'5 set'!N118</f>
        <v/>
      </c>
      <c r="O1314" s="380" t="str">
        <f>'5 set'!O118</f>
        <v/>
      </c>
      <c r="P1314" s="380">
        <f>'5 set'!P118</f>
        <v>1</v>
      </c>
      <c r="Q1314" s="380">
        <f>'5 set'!Q118</f>
        <v>1</v>
      </c>
    </row>
    <row r="1315" spans="3:17" x14ac:dyDescent="0.25">
      <c r="C1315" s="380">
        <f t="shared" si="723"/>
        <v>0</v>
      </c>
      <c r="I1315" s="409" t="e">
        <f t="shared" ca="1" si="724"/>
        <v>#NAME?</v>
      </c>
      <c r="K1315" s="380">
        <f>'5 set'!K119</f>
        <v>0</v>
      </c>
      <c r="L1315" s="380" t="str">
        <f>'5 set'!L119</f>
        <v/>
      </c>
      <c r="M1315" s="380" t="str">
        <f>'5 set'!M119</f>
        <v/>
      </c>
      <c r="N1315" s="380" t="str">
        <f>'5 set'!N119</f>
        <v/>
      </c>
      <c r="O1315" s="380" t="str">
        <f>'5 set'!O119</f>
        <v/>
      </c>
      <c r="P1315" s="380">
        <f>'5 set'!P119</f>
        <v>1</v>
      </c>
      <c r="Q1315" s="380">
        <f>'5 set'!Q119</f>
        <v>1</v>
      </c>
    </row>
    <row r="1316" spans="3:17" x14ac:dyDescent="0.25">
      <c r="C1316" s="380">
        <f t="shared" si="723"/>
        <v>0</v>
      </c>
      <c r="I1316" s="409" t="e">
        <f t="shared" ca="1" si="724"/>
        <v>#NAME?</v>
      </c>
      <c r="K1316" s="380">
        <f>'5 set'!K120</f>
        <v>0</v>
      </c>
      <c r="L1316" s="380" t="str">
        <f>'5 set'!L120</f>
        <v/>
      </c>
      <c r="M1316" s="380" t="str">
        <f>'5 set'!M120</f>
        <v/>
      </c>
      <c r="N1316" s="380" t="str">
        <f>'5 set'!N120</f>
        <v/>
      </c>
      <c r="O1316" s="380" t="str">
        <f>'5 set'!O120</f>
        <v/>
      </c>
      <c r="P1316" s="380">
        <f>'5 set'!P120</f>
        <v>1</v>
      </c>
      <c r="Q1316" s="380">
        <f>'5 set'!Q120</f>
        <v>1</v>
      </c>
    </row>
    <row r="1317" spans="3:17" x14ac:dyDescent="0.25">
      <c r="C1317" s="380">
        <f t="shared" si="723"/>
        <v>0</v>
      </c>
      <c r="I1317" s="409" t="e">
        <f t="shared" ca="1" si="724"/>
        <v>#NAME?</v>
      </c>
      <c r="K1317" s="380">
        <f>'5 set'!K121</f>
        <v>0</v>
      </c>
      <c r="L1317" s="380" t="str">
        <f>'5 set'!L121</f>
        <v/>
      </c>
      <c r="M1317" s="380" t="str">
        <f>'5 set'!M121</f>
        <v/>
      </c>
      <c r="N1317" s="380" t="str">
        <f>'5 set'!N121</f>
        <v/>
      </c>
      <c r="O1317" s="380" t="str">
        <f>'5 set'!O121</f>
        <v/>
      </c>
      <c r="P1317" s="380">
        <f>'5 set'!P121</f>
        <v>1</v>
      </c>
      <c r="Q1317" s="380">
        <f>'5 set'!Q121</f>
        <v>1</v>
      </c>
    </row>
    <row r="1318" spans="3:17" x14ac:dyDescent="0.25">
      <c r="C1318" s="380">
        <f t="shared" si="723"/>
        <v>0</v>
      </c>
      <c r="I1318" s="409" t="e">
        <f t="shared" ca="1" si="724"/>
        <v>#NAME?</v>
      </c>
      <c r="K1318" s="380">
        <f>'5 set'!K122</f>
        <v>0</v>
      </c>
      <c r="L1318" s="380" t="str">
        <f>'5 set'!L122</f>
        <v/>
      </c>
      <c r="M1318" s="380" t="str">
        <f>'5 set'!M122</f>
        <v/>
      </c>
      <c r="N1318" s="380" t="str">
        <f>'5 set'!N122</f>
        <v/>
      </c>
      <c r="O1318" s="380" t="str">
        <f>'5 set'!O122</f>
        <v/>
      </c>
      <c r="P1318" s="380">
        <f>'5 set'!P122</f>
        <v>1</v>
      </c>
      <c r="Q1318" s="380">
        <f>'5 set'!Q122</f>
        <v>1</v>
      </c>
    </row>
    <row r="1319" spans="3:17" x14ac:dyDescent="0.25">
      <c r="C1319" s="380">
        <f t="shared" si="723"/>
        <v>0</v>
      </c>
      <c r="I1319" s="409" t="e">
        <f t="shared" ca="1" si="724"/>
        <v>#NAME?</v>
      </c>
      <c r="K1319" s="380">
        <f>'5 set'!K123</f>
        <v>0</v>
      </c>
      <c r="L1319" s="380" t="str">
        <f>'5 set'!L123</f>
        <v/>
      </c>
      <c r="M1319" s="380" t="str">
        <f>'5 set'!M123</f>
        <v/>
      </c>
      <c r="N1319" s="380" t="str">
        <f>'5 set'!N123</f>
        <v/>
      </c>
      <c r="O1319" s="380" t="str">
        <f>'5 set'!O123</f>
        <v/>
      </c>
      <c r="P1319" s="380">
        <f>'5 set'!P123</f>
        <v>1</v>
      </c>
      <c r="Q1319" s="380">
        <f>'5 set'!Q123</f>
        <v>1</v>
      </c>
    </row>
    <row r="1320" spans="3:17" x14ac:dyDescent="0.25">
      <c r="C1320" s="380">
        <f t="shared" si="723"/>
        <v>0</v>
      </c>
      <c r="I1320" s="409" t="e">
        <f t="shared" ca="1" si="724"/>
        <v>#NAME?</v>
      </c>
      <c r="K1320" s="380">
        <f>'5 set'!K124</f>
        <v>0</v>
      </c>
      <c r="L1320" s="380" t="str">
        <f>'5 set'!L124</f>
        <v/>
      </c>
      <c r="M1320" s="380" t="str">
        <f>'5 set'!M124</f>
        <v/>
      </c>
      <c r="N1320" s="380" t="str">
        <f>'5 set'!N124</f>
        <v/>
      </c>
      <c r="O1320" s="380" t="str">
        <f>'5 set'!O124</f>
        <v/>
      </c>
      <c r="P1320" s="380">
        <f>'5 set'!P124</f>
        <v>1</v>
      </c>
      <c r="Q1320" s="380">
        <f>'5 set'!Q124</f>
        <v>1</v>
      </c>
    </row>
    <row r="1321" spans="3:17" x14ac:dyDescent="0.25">
      <c r="C1321" s="380">
        <f t="shared" si="723"/>
        <v>0</v>
      </c>
      <c r="I1321" s="409" t="e">
        <f t="shared" ca="1" si="724"/>
        <v>#NAME?</v>
      </c>
      <c r="K1321" s="380">
        <f>'5 set'!K125</f>
        <v>0</v>
      </c>
      <c r="L1321" s="380" t="str">
        <f>'5 set'!L125</f>
        <v/>
      </c>
      <c r="M1321" s="380" t="str">
        <f>'5 set'!M125</f>
        <v/>
      </c>
      <c r="N1321" s="380" t="str">
        <f>'5 set'!N125</f>
        <v/>
      </c>
      <c r="O1321" s="380" t="str">
        <f>'5 set'!O125</f>
        <v/>
      </c>
      <c r="P1321" s="380">
        <f>'5 set'!P125</f>
        <v>1</v>
      </c>
      <c r="Q1321" s="380">
        <f>'5 set'!Q125</f>
        <v>1</v>
      </c>
    </row>
    <row r="1322" spans="3:17" x14ac:dyDescent="0.25">
      <c r="C1322" s="380">
        <f t="shared" si="723"/>
        <v>0</v>
      </c>
      <c r="I1322" s="409" t="e">
        <f t="shared" ca="1" si="724"/>
        <v>#NAME?</v>
      </c>
      <c r="K1322" s="380">
        <f>'5 set'!K126</f>
        <v>0</v>
      </c>
      <c r="L1322" s="380" t="str">
        <f>'5 set'!L126</f>
        <v/>
      </c>
      <c r="M1322" s="380" t="str">
        <f>'5 set'!M126</f>
        <v/>
      </c>
      <c r="N1322" s="380" t="str">
        <f>'5 set'!N126</f>
        <v/>
      </c>
      <c r="O1322" s="380" t="str">
        <f>'5 set'!O126</f>
        <v/>
      </c>
      <c r="P1322" s="380">
        <f>'5 set'!P126</f>
        <v>1</v>
      </c>
      <c r="Q1322" s="380">
        <f>'5 set'!Q126</f>
        <v>1</v>
      </c>
    </row>
    <row r="1323" spans="3:17" x14ac:dyDescent="0.25">
      <c r="C1323" s="380">
        <f t="shared" si="723"/>
        <v>0</v>
      </c>
      <c r="I1323" s="409" t="e">
        <f t="shared" ca="1" si="724"/>
        <v>#NAME?</v>
      </c>
      <c r="K1323" s="380">
        <f>'5 set'!K127</f>
        <v>0</v>
      </c>
      <c r="L1323" s="380" t="str">
        <f>'5 set'!L127</f>
        <v/>
      </c>
      <c r="M1323" s="380" t="str">
        <f>'5 set'!M127</f>
        <v/>
      </c>
      <c r="N1323" s="380" t="str">
        <f>'5 set'!N127</f>
        <v/>
      </c>
      <c r="O1323" s="380" t="str">
        <f>'5 set'!O127</f>
        <v/>
      </c>
      <c r="P1323" s="380">
        <f>'5 set'!P127</f>
        <v>1</v>
      </c>
      <c r="Q1323" s="380">
        <f>'5 set'!Q127</f>
        <v>1</v>
      </c>
    </row>
    <row r="1324" spans="3:17" x14ac:dyDescent="0.25">
      <c r="C1324" s="380">
        <f t="shared" si="723"/>
        <v>0</v>
      </c>
      <c r="I1324" s="409" t="e">
        <f t="shared" ca="1" si="724"/>
        <v>#NAME?</v>
      </c>
      <c r="K1324" s="380">
        <f>'5 set'!K128</f>
        <v>0</v>
      </c>
      <c r="L1324" s="380" t="str">
        <f>'5 set'!L128</f>
        <v/>
      </c>
      <c r="M1324" s="380" t="str">
        <f>'5 set'!M128</f>
        <v/>
      </c>
      <c r="N1324" s="380" t="str">
        <f>'5 set'!N128</f>
        <v/>
      </c>
      <c r="O1324" s="380" t="str">
        <f>'5 set'!O128</f>
        <v/>
      </c>
      <c r="P1324" s="380">
        <f>'5 set'!P128</f>
        <v>1</v>
      </c>
      <c r="Q1324" s="380">
        <f>'5 set'!Q128</f>
        <v>1</v>
      </c>
    </row>
    <row r="1325" spans="3:17" x14ac:dyDescent="0.25">
      <c r="C1325" s="380">
        <f t="shared" ref="C1325:C1388" si="725">IFERROR(_xlfn.NUMBERVALUE(L2525),L2525)</f>
        <v>0</v>
      </c>
      <c r="I1325" s="409" t="e">
        <f t="shared" ref="I1325:I1388" ca="1" si="726">IF(OR($A$4=C2525,$A$5=C2525,$A$6=C2525,$A$7=C2525,$A$8=C2525,$A$9=C2525,$A$10=C2525,$A$11=C2525,$A$12=C2525,$A$13=C2525,$A$14=C2525,$A$15=C2525,$A$16=C2525,$A$17=C2525,$A$18=C2525),1,2)</f>
        <v>#NAME?</v>
      </c>
      <c r="K1325" s="380">
        <f>'5 set'!K129</f>
        <v>0</v>
      </c>
      <c r="L1325" s="380" t="str">
        <f>'5 set'!L129</f>
        <v/>
      </c>
      <c r="M1325" s="380" t="str">
        <f>'5 set'!M129</f>
        <v/>
      </c>
      <c r="N1325" s="380" t="str">
        <f>'5 set'!N129</f>
        <v/>
      </c>
      <c r="O1325" s="380" t="str">
        <f>'5 set'!O129</f>
        <v/>
      </c>
      <c r="P1325" s="380">
        <f>'5 set'!P129</f>
        <v>1</v>
      </c>
      <c r="Q1325" s="380">
        <f>'5 set'!Q129</f>
        <v>1</v>
      </c>
    </row>
    <row r="1326" spans="3:17" x14ac:dyDescent="0.25">
      <c r="C1326" s="380">
        <f t="shared" si="725"/>
        <v>0</v>
      </c>
      <c r="I1326" s="409" t="e">
        <f t="shared" ca="1" si="726"/>
        <v>#NAME?</v>
      </c>
      <c r="K1326" s="380">
        <f>'5 set'!K130</f>
        <v>0</v>
      </c>
      <c r="L1326" s="380" t="str">
        <f>'5 set'!L130</f>
        <v/>
      </c>
      <c r="M1326" s="380" t="str">
        <f>'5 set'!M130</f>
        <v/>
      </c>
      <c r="N1326" s="380" t="str">
        <f>'5 set'!N130</f>
        <v/>
      </c>
      <c r="O1326" s="380" t="str">
        <f>'5 set'!O130</f>
        <v/>
      </c>
      <c r="P1326" s="380">
        <f>'5 set'!P130</f>
        <v>1</v>
      </c>
      <c r="Q1326" s="380">
        <f>'5 set'!Q130</f>
        <v>1</v>
      </c>
    </row>
    <row r="1327" spans="3:17" x14ac:dyDescent="0.25">
      <c r="C1327" s="380">
        <f t="shared" si="725"/>
        <v>0</v>
      </c>
      <c r="I1327" s="409" t="e">
        <f t="shared" ca="1" si="726"/>
        <v>#NAME?</v>
      </c>
      <c r="K1327" s="380">
        <f>'5 set'!K131</f>
        <v>0</v>
      </c>
      <c r="L1327" s="380" t="str">
        <f>'5 set'!L131</f>
        <v/>
      </c>
      <c r="M1327" s="380" t="str">
        <f>'5 set'!M131</f>
        <v/>
      </c>
      <c r="N1327" s="380" t="str">
        <f>'5 set'!N131</f>
        <v/>
      </c>
      <c r="O1327" s="380" t="str">
        <f>'5 set'!O131</f>
        <v/>
      </c>
      <c r="P1327" s="380">
        <f>'5 set'!P131</f>
        <v>1</v>
      </c>
      <c r="Q1327" s="380">
        <f>'5 set'!Q131</f>
        <v>1</v>
      </c>
    </row>
    <row r="1328" spans="3:17" x14ac:dyDescent="0.25">
      <c r="C1328" s="380">
        <f t="shared" si="725"/>
        <v>0</v>
      </c>
      <c r="I1328" s="409" t="e">
        <f t="shared" ca="1" si="726"/>
        <v>#NAME?</v>
      </c>
      <c r="K1328" s="380">
        <f>'5 set'!K132</f>
        <v>0</v>
      </c>
      <c r="L1328" s="380" t="str">
        <f>'5 set'!L132</f>
        <v/>
      </c>
      <c r="M1328" s="380" t="str">
        <f>'5 set'!M132</f>
        <v/>
      </c>
      <c r="N1328" s="380" t="str">
        <f>'5 set'!N132</f>
        <v/>
      </c>
      <c r="O1328" s="380" t="str">
        <f>'5 set'!O132</f>
        <v/>
      </c>
      <c r="P1328" s="380">
        <f>'5 set'!P132</f>
        <v>1</v>
      </c>
      <c r="Q1328" s="380">
        <f>'5 set'!Q132</f>
        <v>1</v>
      </c>
    </row>
    <row r="1329" spans="3:17" x14ac:dyDescent="0.25">
      <c r="C1329" s="380">
        <f t="shared" si="725"/>
        <v>0</v>
      </c>
      <c r="I1329" s="409" t="e">
        <f t="shared" ca="1" si="726"/>
        <v>#NAME?</v>
      </c>
      <c r="K1329" s="380">
        <f>'5 set'!K133</f>
        <v>0</v>
      </c>
      <c r="L1329" s="380" t="str">
        <f>'5 set'!L133</f>
        <v/>
      </c>
      <c r="M1329" s="380" t="str">
        <f>'5 set'!M133</f>
        <v/>
      </c>
      <c r="N1329" s="380" t="str">
        <f>'5 set'!N133</f>
        <v/>
      </c>
      <c r="O1329" s="380" t="str">
        <f>'5 set'!O133</f>
        <v/>
      </c>
      <c r="P1329" s="380">
        <f>'5 set'!P133</f>
        <v>1</v>
      </c>
      <c r="Q1329" s="380">
        <f>'5 set'!Q133</f>
        <v>1</v>
      </c>
    </row>
    <row r="1330" spans="3:17" x14ac:dyDescent="0.25">
      <c r="C1330" s="380">
        <f t="shared" si="725"/>
        <v>0</v>
      </c>
      <c r="I1330" s="409" t="e">
        <f t="shared" ca="1" si="726"/>
        <v>#NAME?</v>
      </c>
      <c r="K1330" s="380">
        <f>'5 set'!K134</f>
        <v>0</v>
      </c>
      <c r="L1330" s="380" t="str">
        <f>'5 set'!L134</f>
        <v/>
      </c>
      <c r="M1330" s="380" t="str">
        <f>'5 set'!M134</f>
        <v/>
      </c>
      <c r="N1330" s="380" t="str">
        <f>'5 set'!N134</f>
        <v/>
      </c>
      <c r="O1330" s="380" t="str">
        <f>'5 set'!O134</f>
        <v/>
      </c>
      <c r="P1330" s="380">
        <f>'5 set'!P134</f>
        <v>1</v>
      </c>
      <c r="Q1330" s="380">
        <f>'5 set'!Q134</f>
        <v>1</v>
      </c>
    </row>
    <row r="1331" spans="3:17" x14ac:dyDescent="0.25">
      <c r="C1331" s="380">
        <f t="shared" si="725"/>
        <v>0</v>
      </c>
      <c r="I1331" s="409" t="e">
        <f t="shared" ca="1" si="726"/>
        <v>#NAME?</v>
      </c>
      <c r="K1331" s="380">
        <f>'5 set'!K135</f>
        <v>0</v>
      </c>
      <c r="L1331" s="380" t="str">
        <f>'5 set'!L135</f>
        <v/>
      </c>
      <c r="M1331" s="380" t="str">
        <f>'5 set'!M135</f>
        <v/>
      </c>
      <c r="N1331" s="380" t="str">
        <f>'5 set'!N135</f>
        <v/>
      </c>
      <c r="O1331" s="380" t="str">
        <f>'5 set'!O135</f>
        <v/>
      </c>
      <c r="P1331" s="380">
        <f>'5 set'!P135</f>
        <v>1</v>
      </c>
      <c r="Q1331" s="380">
        <f>'5 set'!Q135</f>
        <v>1</v>
      </c>
    </row>
    <row r="1332" spans="3:17" x14ac:dyDescent="0.25">
      <c r="C1332" s="380">
        <f t="shared" si="725"/>
        <v>0</v>
      </c>
      <c r="I1332" s="409" t="e">
        <f t="shared" ca="1" si="726"/>
        <v>#NAME?</v>
      </c>
      <c r="K1332" s="380">
        <f>'5 set'!K136</f>
        <v>0</v>
      </c>
      <c r="L1332" s="380" t="str">
        <f>'5 set'!L136</f>
        <v/>
      </c>
      <c r="M1332" s="380" t="str">
        <f>'5 set'!M136</f>
        <v/>
      </c>
      <c r="N1332" s="380" t="str">
        <f>'5 set'!N136</f>
        <v/>
      </c>
      <c r="O1332" s="380" t="str">
        <f>'5 set'!O136</f>
        <v/>
      </c>
      <c r="P1332" s="380">
        <f>'5 set'!P136</f>
        <v>1</v>
      </c>
      <c r="Q1332" s="380">
        <f>'5 set'!Q136</f>
        <v>1</v>
      </c>
    </row>
    <row r="1333" spans="3:17" x14ac:dyDescent="0.25">
      <c r="C1333" s="380">
        <f t="shared" si="725"/>
        <v>0</v>
      </c>
      <c r="I1333" s="409" t="e">
        <f t="shared" ca="1" si="726"/>
        <v>#NAME?</v>
      </c>
      <c r="K1333" s="380">
        <f>'5 set'!K137</f>
        <v>0</v>
      </c>
      <c r="L1333" s="380" t="str">
        <f>'5 set'!L137</f>
        <v/>
      </c>
      <c r="M1333" s="380" t="str">
        <f>'5 set'!M137</f>
        <v/>
      </c>
      <c r="N1333" s="380" t="str">
        <f>'5 set'!N137</f>
        <v/>
      </c>
      <c r="O1333" s="380" t="str">
        <f>'5 set'!O137</f>
        <v/>
      </c>
      <c r="P1333" s="380">
        <f>'5 set'!P137</f>
        <v>1</v>
      </c>
      <c r="Q1333" s="380">
        <f>'5 set'!Q137</f>
        <v>1</v>
      </c>
    </row>
    <row r="1334" spans="3:17" x14ac:dyDescent="0.25">
      <c r="C1334" s="380">
        <f t="shared" si="725"/>
        <v>0</v>
      </c>
      <c r="I1334" s="409" t="e">
        <f t="shared" ca="1" si="726"/>
        <v>#NAME?</v>
      </c>
      <c r="K1334" s="380">
        <f>'5 set'!K138</f>
        <v>0</v>
      </c>
      <c r="L1334" s="380" t="str">
        <f>'5 set'!L138</f>
        <v/>
      </c>
      <c r="M1334" s="380" t="str">
        <f>'5 set'!M138</f>
        <v/>
      </c>
      <c r="N1334" s="380" t="str">
        <f>'5 set'!N138</f>
        <v/>
      </c>
      <c r="O1334" s="380" t="str">
        <f>'5 set'!O138</f>
        <v/>
      </c>
      <c r="P1334" s="380">
        <f>'5 set'!P138</f>
        <v>1</v>
      </c>
      <c r="Q1334" s="380">
        <f>'5 set'!Q138</f>
        <v>1</v>
      </c>
    </row>
    <row r="1335" spans="3:17" x14ac:dyDescent="0.25">
      <c r="C1335" s="380">
        <f t="shared" si="725"/>
        <v>0</v>
      </c>
      <c r="I1335" s="409" t="e">
        <f t="shared" ca="1" si="726"/>
        <v>#NAME?</v>
      </c>
      <c r="K1335" s="380">
        <f>'5 set'!K139</f>
        <v>0</v>
      </c>
      <c r="L1335" s="380" t="str">
        <f>'5 set'!L139</f>
        <v/>
      </c>
      <c r="M1335" s="380" t="str">
        <f>'5 set'!M139</f>
        <v/>
      </c>
      <c r="N1335" s="380" t="str">
        <f>'5 set'!N139</f>
        <v/>
      </c>
      <c r="O1335" s="380" t="str">
        <f>'5 set'!O139</f>
        <v/>
      </c>
      <c r="P1335" s="380">
        <f>'5 set'!P139</f>
        <v>1</v>
      </c>
      <c r="Q1335" s="380">
        <f>'5 set'!Q139</f>
        <v>1</v>
      </c>
    </row>
    <row r="1336" spans="3:17" x14ac:dyDescent="0.25">
      <c r="C1336" s="380">
        <f t="shared" si="725"/>
        <v>0</v>
      </c>
      <c r="I1336" s="409" t="e">
        <f t="shared" ca="1" si="726"/>
        <v>#NAME?</v>
      </c>
      <c r="K1336" s="380">
        <f>'5 set'!K140</f>
        <v>0</v>
      </c>
      <c r="L1336" s="380" t="str">
        <f>'5 set'!L140</f>
        <v/>
      </c>
      <c r="M1336" s="380" t="str">
        <f>'5 set'!M140</f>
        <v/>
      </c>
      <c r="N1336" s="380" t="str">
        <f>'5 set'!N140</f>
        <v/>
      </c>
      <c r="O1336" s="380" t="str">
        <f>'5 set'!O140</f>
        <v/>
      </c>
      <c r="P1336" s="380">
        <f>'5 set'!P140</f>
        <v>1</v>
      </c>
      <c r="Q1336" s="380">
        <f>'5 set'!Q140</f>
        <v>1</v>
      </c>
    </row>
    <row r="1337" spans="3:17" x14ac:dyDescent="0.25">
      <c r="C1337" s="380">
        <f t="shared" si="725"/>
        <v>0</v>
      </c>
      <c r="I1337" s="409" t="e">
        <f t="shared" ca="1" si="726"/>
        <v>#NAME?</v>
      </c>
      <c r="K1337" s="380">
        <f>'5 set'!K141</f>
        <v>0</v>
      </c>
      <c r="L1337" s="380" t="str">
        <f>'5 set'!L141</f>
        <v/>
      </c>
      <c r="M1337" s="380" t="str">
        <f>'5 set'!M141</f>
        <v/>
      </c>
      <c r="N1337" s="380" t="str">
        <f>'5 set'!N141</f>
        <v/>
      </c>
      <c r="O1337" s="380" t="str">
        <f>'5 set'!O141</f>
        <v/>
      </c>
      <c r="P1337" s="380">
        <f>'5 set'!P141</f>
        <v>1</v>
      </c>
      <c r="Q1337" s="380">
        <f>'5 set'!Q141</f>
        <v>1</v>
      </c>
    </row>
    <row r="1338" spans="3:17" x14ac:dyDescent="0.25">
      <c r="C1338" s="380">
        <f t="shared" si="725"/>
        <v>0</v>
      </c>
      <c r="I1338" s="409" t="e">
        <f t="shared" ca="1" si="726"/>
        <v>#NAME?</v>
      </c>
      <c r="K1338" s="380">
        <f>'5 set'!K142</f>
        <v>0</v>
      </c>
      <c r="L1338" s="380" t="str">
        <f>'5 set'!L142</f>
        <v/>
      </c>
      <c r="M1338" s="380" t="str">
        <f>'5 set'!M142</f>
        <v/>
      </c>
      <c r="N1338" s="380" t="str">
        <f>'5 set'!N142</f>
        <v/>
      </c>
      <c r="O1338" s="380" t="str">
        <f>'5 set'!O142</f>
        <v/>
      </c>
      <c r="P1338" s="380">
        <f>'5 set'!P142</f>
        <v>1</v>
      </c>
      <c r="Q1338" s="380">
        <f>'5 set'!Q142</f>
        <v>1</v>
      </c>
    </row>
    <row r="1339" spans="3:17" x14ac:dyDescent="0.25">
      <c r="C1339" s="380">
        <f t="shared" si="725"/>
        <v>0</v>
      </c>
      <c r="I1339" s="409" t="e">
        <f t="shared" ca="1" si="726"/>
        <v>#NAME?</v>
      </c>
      <c r="K1339" s="380">
        <f>'5 set'!K143</f>
        <v>0</v>
      </c>
      <c r="L1339" s="380" t="str">
        <f>'5 set'!L143</f>
        <v/>
      </c>
      <c r="M1339" s="380" t="str">
        <f>'5 set'!M143</f>
        <v/>
      </c>
      <c r="N1339" s="380" t="str">
        <f>'5 set'!N143</f>
        <v/>
      </c>
      <c r="O1339" s="380" t="str">
        <f>'5 set'!O143</f>
        <v/>
      </c>
      <c r="P1339" s="380">
        <f>'5 set'!P143</f>
        <v>1</v>
      </c>
      <c r="Q1339" s="380">
        <f>'5 set'!Q143</f>
        <v>1</v>
      </c>
    </row>
    <row r="1340" spans="3:17" x14ac:dyDescent="0.25">
      <c r="C1340" s="380">
        <f t="shared" si="725"/>
        <v>0</v>
      </c>
      <c r="I1340" s="409" t="e">
        <f t="shared" ca="1" si="726"/>
        <v>#NAME?</v>
      </c>
      <c r="K1340" s="380">
        <f>'5 set'!K144</f>
        <v>0</v>
      </c>
      <c r="L1340" s="380" t="str">
        <f>'5 set'!L144</f>
        <v/>
      </c>
      <c r="M1340" s="380" t="str">
        <f>'5 set'!M144</f>
        <v/>
      </c>
      <c r="N1340" s="380" t="str">
        <f>'5 set'!N144</f>
        <v/>
      </c>
      <c r="O1340" s="380" t="str">
        <f>'5 set'!O144</f>
        <v/>
      </c>
      <c r="P1340" s="380">
        <f>'5 set'!P144</f>
        <v>1</v>
      </c>
      <c r="Q1340" s="380">
        <f>'5 set'!Q144</f>
        <v>1</v>
      </c>
    </row>
    <row r="1341" spans="3:17" x14ac:dyDescent="0.25">
      <c r="C1341" s="380">
        <f t="shared" si="725"/>
        <v>0</v>
      </c>
      <c r="I1341" s="409" t="e">
        <f t="shared" ca="1" si="726"/>
        <v>#NAME?</v>
      </c>
      <c r="K1341" s="380">
        <f>'5 set'!K145</f>
        <v>0</v>
      </c>
      <c r="L1341" s="380" t="str">
        <f>'5 set'!L145</f>
        <v/>
      </c>
      <c r="M1341" s="380" t="str">
        <f>'5 set'!M145</f>
        <v/>
      </c>
      <c r="N1341" s="380" t="str">
        <f>'5 set'!N145</f>
        <v/>
      </c>
      <c r="O1341" s="380" t="str">
        <f>'5 set'!O145</f>
        <v/>
      </c>
      <c r="P1341" s="380">
        <f>'5 set'!P145</f>
        <v>1</v>
      </c>
      <c r="Q1341" s="380">
        <f>'5 set'!Q145</f>
        <v>1</v>
      </c>
    </row>
    <row r="1342" spans="3:17" x14ac:dyDescent="0.25">
      <c r="C1342" s="380">
        <f t="shared" si="725"/>
        <v>0</v>
      </c>
      <c r="I1342" s="409" t="e">
        <f t="shared" ca="1" si="726"/>
        <v>#NAME?</v>
      </c>
      <c r="K1342" s="380">
        <f>'5 set'!K146</f>
        <v>0</v>
      </c>
      <c r="L1342" s="380" t="str">
        <f>'5 set'!L146</f>
        <v/>
      </c>
      <c r="M1342" s="380" t="str">
        <f>'5 set'!M146</f>
        <v/>
      </c>
      <c r="N1342" s="380" t="str">
        <f>'5 set'!N146</f>
        <v/>
      </c>
      <c r="O1342" s="380" t="str">
        <f>'5 set'!O146</f>
        <v/>
      </c>
      <c r="P1342" s="380">
        <f>'5 set'!P146</f>
        <v>1</v>
      </c>
      <c r="Q1342" s="380">
        <f>'5 set'!Q146</f>
        <v>1</v>
      </c>
    </row>
    <row r="1343" spans="3:17" x14ac:dyDescent="0.25">
      <c r="C1343" s="380">
        <f t="shared" si="725"/>
        <v>0</v>
      </c>
      <c r="I1343" s="409" t="e">
        <f t="shared" ca="1" si="726"/>
        <v>#NAME?</v>
      </c>
      <c r="K1343" s="380">
        <f>'5 set'!K147</f>
        <v>0</v>
      </c>
      <c r="L1343" s="380" t="str">
        <f>'5 set'!L147</f>
        <v/>
      </c>
      <c r="M1343" s="380" t="str">
        <f>'5 set'!M147</f>
        <v/>
      </c>
      <c r="N1343" s="380" t="str">
        <f>'5 set'!N147</f>
        <v/>
      </c>
      <c r="O1343" s="380" t="str">
        <f>'5 set'!O147</f>
        <v/>
      </c>
      <c r="P1343" s="380">
        <f>'5 set'!P147</f>
        <v>1</v>
      </c>
      <c r="Q1343" s="380">
        <f>'5 set'!Q147</f>
        <v>1</v>
      </c>
    </row>
    <row r="1344" spans="3:17" x14ac:dyDescent="0.25">
      <c r="C1344" s="380">
        <f t="shared" si="725"/>
        <v>0</v>
      </c>
      <c r="I1344" s="409" t="e">
        <f t="shared" ca="1" si="726"/>
        <v>#NAME?</v>
      </c>
      <c r="K1344" s="380">
        <f>'5 set'!K148</f>
        <v>0</v>
      </c>
      <c r="L1344" s="380" t="str">
        <f>'5 set'!L148</f>
        <v/>
      </c>
      <c r="M1344" s="380" t="str">
        <f>'5 set'!M148</f>
        <v/>
      </c>
      <c r="N1344" s="380" t="str">
        <f>'5 set'!N148</f>
        <v/>
      </c>
      <c r="O1344" s="380" t="str">
        <f>'5 set'!O148</f>
        <v/>
      </c>
      <c r="P1344" s="380">
        <f>'5 set'!P148</f>
        <v>1</v>
      </c>
      <c r="Q1344" s="380">
        <f>'5 set'!Q148</f>
        <v>1</v>
      </c>
    </row>
    <row r="1345" spans="3:17" x14ac:dyDescent="0.25">
      <c r="C1345" s="380">
        <f t="shared" si="725"/>
        <v>0</v>
      </c>
      <c r="I1345" s="409" t="e">
        <f t="shared" ca="1" si="726"/>
        <v>#NAME?</v>
      </c>
      <c r="K1345" s="380">
        <f>'5 set'!K149</f>
        <v>0</v>
      </c>
      <c r="L1345" s="380" t="str">
        <f>'5 set'!L149</f>
        <v/>
      </c>
      <c r="M1345" s="380" t="str">
        <f>'5 set'!M149</f>
        <v/>
      </c>
      <c r="N1345" s="380" t="str">
        <f>'5 set'!N149</f>
        <v/>
      </c>
      <c r="O1345" s="380" t="str">
        <f>'5 set'!O149</f>
        <v/>
      </c>
      <c r="P1345" s="380">
        <f>'5 set'!P149</f>
        <v>1</v>
      </c>
      <c r="Q1345" s="380">
        <f>'5 set'!Q149</f>
        <v>1</v>
      </c>
    </row>
    <row r="1346" spans="3:17" x14ac:dyDescent="0.25">
      <c r="C1346" s="380">
        <f t="shared" si="725"/>
        <v>0</v>
      </c>
      <c r="I1346" s="409" t="e">
        <f t="shared" ca="1" si="726"/>
        <v>#NAME?</v>
      </c>
      <c r="K1346" s="380">
        <f>'5 set'!K150</f>
        <v>0</v>
      </c>
      <c r="L1346" s="380" t="str">
        <f>'5 set'!L150</f>
        <v/>
      </c>
      <c r="M1346" s="380" t="str">
        <f>'5 set'!M150</f>
        <v/>
      </c>
      <c r="N1346" s="380" t="str">
        <f>'5 set'!N150</f>
        <v/>
      </c>
      <c r="O1346" s="380" t="str">
        <f>'5 set'!O150</f>
        <v/>
      </c>
      <c r="P1346" s="380">
        <f>'5 set'!P150</f>
        <v>1</v>
      </c>
      <c r="Q1346" s="380">
        <f>'5 set'!Q150</f>
        <v>1</v>
      </c>
    </row>
    <row r="1347" spans="3:17" x14ac:dyDescent="0.25">
      <c r="C1347" s="380">
        <f t="shared" si="725"/>
        <v>0</v>
      </c>
      <c r="I1347" s="409" t="e">
        <f t="shared" ca="1" si="726"/>
        <v>#NAME?</v>
      </c>
      <c r="K1347" s="380">
        <f>'5 set'!K151</f>
        <v>0</v>
      </c>
      <c r="L1347" s="380" t="str">
        <f>'5 set'!L151</f>
        <v/>
      </c>
      <c r="M1347" s="380" t="str">
        <f>'5 set'!M151</f>
        <v/>
      </c>
      <c r="N1347" s="380" t="str">
        <f>'5 set'!N151</f>
        <v/>
      </c>
      <c r="O1347" s="380" t="str">
        <f>'5 set'!O151</f>
        <v/>
      </c>
      <c r="P1347" s="380">
        <f>'5 set'!P151</f>
        <v>1</v>
      </c>
      <c r="Q1347" s="380">
        <f>'5 set'!Q151</f>
        <v>1</v>
      </c>
    </row>
    <row r="1348" spans="3:17" x14ac:dyDescent="0.25">
      <c r="C1348" s="380">
        <f t="shared" si="725"/>
        <v>0</v>
      </c>
      <c r="I1348" s="409" t="e">
        <f t="shared" ca="1" si="726"/>
        <v>#NAME?</v>
      </c>
      <c r="K1348" s="380">
        <f>'5 set'!K152</f>
        <v>0</v>
      </c>
      <c r="L1348" s="380" t="str">
        <f>'5 set'!L152</f>
        <v/>
      </c>
      <c r="M1348" s="380" t="str">
        <f>'5 set'!M152</f>
        <v/>
      </c>
      <c r="N1348" s="380" t="str">
        <f>'5 set'!N152</f>
        <v/>
      </c>
      <c r="O1348" s="380" t="str">
        <f>'5 set'!O152</f>
        <v/>
      </c>
      <c r="P1348" s="380">
        <f>'5 set'!P152</f>
        <v>1</v>
      </c>
      <c r="Q1348" s="380">
        <f>'5 set'!Q152</f>
        <v>1</v>
      </c>
    </row>
    <row r="1349" spans="3:17" x14ac:dyDescent="0.25">
      <c r="C1349" s="380">
        <f t="shared" si="725"/>
        <v>0</v>
      </c>
      <c r="I1349" s="409" t="e">
        <f t="shared" ca="1" si="726"/>
        <v>#NAME?</v>
      </c>
      <c r="K1349" s="380">
        <f>'5 set'!K153</f>
        <v>0</v>
      </c>
      <c r="L1349" s="380" t="str">
        <f>'5 set'!L153</f>
        <v/>
      </c>
      <c r="M1349" s="380" t="str">
        <f>'5 set'!M153</f>
        <v/>
      </c>
      <c r="N1349" s="380" t="str">
        <f>'5 set'!N153</f>
        <v/>
      </c>
      <c r="O1349" s="380" t="str">
        <f>'5 set'!O153</f>
        <v/>
      </c>
      <c r="P1349" s="380">
        <f>'5 set'!P153</f>
        <v>1</v>
      </c>
      <c r="Q1349" s="380">
        <f>'5 set'!Q153</f>
        <v>1</v>
      </c>
    </row>
    <row r="1350" spans="3:17" x14ac:dyDescent="0.25">
      <c r="C1350" s="380">
        <f t="shared" si="725"/>
        <v>0</v>
      </c>
      <c r="I1350" s="409" t="e">
        <f t="shared" ca="1" si="726"/>
        <v>#NAME?</v>
      </c>
      <c r="K1350" s="380">
        <f>'5 set'!K154</f>
        <v>0</v>
      </c>
      <c r="L1350" s="380" t="str">
        <f>'5 set'!L154</f>
        <v/>
      </c>
      <c r="M1350" s="380" t="str">
        <f>'5 set'!M154</f>
        <v/>
      </c>
      <c r="N1350" s="380" t="str">
        <f>'5 set'!N154</f>
        <v/>
      </c>
      <c r="O1350" s="380" t="str">
        <f>'5 set'!O154</f>
        <v/>
      </c>
      <c r="P1350" s="380">
        <f>'5 set'!P154</f>
        <v>1</v>
      </c>
      <c r="Q1350" s="380">
        <f>'5 set'!Q154</f>
        <v>1</v>
      </c>
    </row>
    <row r="1351" spans="3:17" x14ac:dyDescent="0.25">
      <c r="C1351" s="380">
        <f t="shared" si="725"/>
        <v>0</v>
      </c>
      <c r="I1351" s="409" t="e">
        <f t="shared" ca="1" si="726"/>
        <v>#NAME?</v>
      </c>
      <c r="K1351" s="380">
        <f>'5 set'!K155</f>
        <v>0</v>
      </c>
      <c r="L1351" s="380" t="str">
        <f>'5 set'!L155</f>
        <v/>
      </c>
      <c r="M1351" s="380" t="str">
        <f>'5 set'!M155</f>
        <v/>
      </c>
      <c r="N1351" s="380" t="str">
        <f>'5 set'!N155</f>
        <v/>
      </c>
      <c r="O1351" s="380" t="str">
        <f>'5 set'!O155</f>
        <v/>
      </c>
      <c r="P1351" s="380">
        <f>'5 set'!P155</f>
        <v>1</v>
      </c>
      <c r="Q1351" s="380">
        <f>'5 set'!Q155</f>
        <v>1</v>
      </c>
    </row>
    <row r="1352" spans="3:17" x14ac:dyDescent="0.25">
      <c r="C1352" s="380">
        <f t="shared" si="725"/>
        <v>0</v>
      </c>
      <c r="I1352" s="409" t="e">
        <f t="shared" ca="1" si="726"/>
        <v>#NAME?</v>
      </c>
      <c r="K1352" s="380">
        <f>'5 set'!K156</f>
        <v>0</v>
      </c>
      <c r="L1352" s="380" t="str">
        <f>'5 set'!L156</f>
        <v/>
      </c>
      <c r="M1352" s="380" t="str">
        <f>'5 set'!M156</f>
        <v/>
      </c>
      <c r="N1352" s="380" t="str">
        <f>'5 set'!N156</f>
        <v/>
      </c>
      <c r="O1352" s="380" t="str">
        <f>'5 set'!O156</f>
        <v/>
      </c>
      <c r="P1352" s="380">
        <f>'5 set'!P156</f>
        <v>1</v>
      </c>
      <c r="Q1352" s="380">
        <f>'5 set'!Q156</f>
        <v>1</v>
      </c>
    </row>
    <row r="1353" spans="3:17" x14ac:dyDescent="0.25">
      <c r="C1353" s="380">
        <f t="shared" si="725"/>
        <v>0</v>
      </c>
      <c r="I1353" s="409" t="e">
        <f t="shared" ca="1" si="726"/>
        <v>#NAME?</v>
      </c>
      <c r="K1353" s="380">
        <f>'5 set'!K157</f>
        <v>0</v>
      </c>
      <c r="L1353" s="380" t="str">
        <f>'5 set'!L157</f>
        <v/>
      </c>
      <c r="M1353" s="380" t="str">
        <f>'5 set'!M157</f>
        <v/>
      </c>
      <c r="N1353" s="380" t="str">
        <f>'5 set'!N157</f>
        <v/>
      </c>
      <c r="O1353" s="380" t="str">
        <f>'5 set'!O157</f>
        <v/>
      </c>
      <c r="P1353" s="380">
        <f>'5 set'!P157</f>
        <v>1</v>
      </c>
      <c r="Q1353" s="380">
        <f>'5 set'!Q157</f>
        <v>1</v>
      </c>
    </row>
    <row r="1354" spans="3:17" x14ac:dyDescent="0.25">
      <c r="C1354" s="380">
        <f t="shared" si="725"/>
        <v>0</v>
      </c>
      <c r="I1354" s="409" t="e">
        <f t="shared" ca="1" si="726"/>
        <v>#NAME?</v>
      </c>
      <c r="K1354" s="380">
        <f>'5 set'!K158</f>
        <v>0</v>
      </c>
      <c r="L1354" s="380" t="str">
        <f>'5 set'!L158</f>
        <v/>
      </c>
      <c r="M1354" s="380" t="str">
        <f>'5 set'!M158</f>
        <v/>
      </c>
      <c r="N1354" s="380" t="str">
        <f>'5 set'!N158</f>
        <v/>
      </c>
      <c r="O1354" s="380" t="str">
        <f>'5 set'!O158</f>
        <v/>
      </c>
      <c r="P1354" s="380">
        <f>'5 set'!P158</f>
        <v>1</v>
      </c>
      <c r="Q1354" s="380">
        <f>'5 set'!Q158</f>
        <v>1</v>
      </c>
    </row>
    <row r="1355" spans="3:17" x14ac:dyDescent="0.25">
      <c r="C1355" s="380">
        <f t="shared" si="725"/>
        <v>0</v>
      </c>
      <c r="I1355" s="409" t="e">
        <f t="shared" ca="1" si="726"/>
        <v>#NAME?</v>
      </c>
      <c r="K1355" s="380">
        <f>'5 set'!K159</f>
        <v>0</v>
      </c>
      <c r="L1355" s="380" t="str">
        <f>'5 set'!L159</f>
        <v/>
      </c>
      <c r="M1355" s="380" t="str">
        <f>'5 set'!M159</f>
        <v/>
      </c>
      <c r="N1355" s="380" t="str">
        <f>'5 set'!N159</f>
        <v/>
      </c>
      <c r="O1355" s="380" t="str">
        <f>'5 set'!O159</f>
        <v/>
      </c>
      <c r="P1355" s="380">
        <f>'5 set'!P159</f>
        <v>1</v>
      </c>
      <c r="Q1355" s="380">
        <f>'5 set'!Q159</f>
        <v>1</v>
      </c>
    </row>
    <row r="1356" spans="3:17" x14ac:dyDescent="0.25">
      <c r="C1356" s="380">
        <f t="shared" si="725"/>
        <v>0</v>
      </c>
      <c r="I1356" s="409" t="e">
        <f t="shared" ca="1" si="726"/>
        <v>#NAME?</v>
      </c>
      <c r="K1356" s="380">
        <f>'5 set'!K160</f>
        <v>0</v>
      </c>
      <c r="L1356" s="380" t="str">
        <f>'5 set'!L160</f>
        <v/>
      </c>
      <c r="M1356" s="380" t="str">
        <f>'5 set'!M160</f>
        <v/>
      </c>
      <c r="N1356" s="380" t="str">
        <f>'5 set'!N160</f>
        <v/>
      </c>
      <c r="O1356" s="380" t="str">
        <f>'5 set'!O160</f>
        <v/>
      </c>
      <c r="P1356" s="380">
        <f>'5 set'!P160</f>
        <v>1</v>
      </c>
      <c r="Q1356" s="380">
        <f>'5 set'!Q160</f>
        <v>1</v>
      </c>
    </row>
    <row r="1357" spans="3:17" x14ac:dyDescent="0.25">
      <c r="C1357" s="380">
        <f t="shared" si="725"/>
        <v>0</v>
      </c>
      <c r="I1357" s="409" t="e">
        <f t="shared" ca="1" si="726"/>
        <v>#NAME?</v>
      </c>
      <c r="K1357" s="380">
        <f>'5 set'!K161</f>
        <v>0</v>
      </c>
      <c r="L1357" s="380" t="str">
        <f>'5 set'!L161</f>
        <v/>
      </c>
      <c r="M1357" s="380" t="str">
        <f>'5 set'!M161</f>
        <v/>
      </c>
      <c r="N1357" s="380" t="str">
        <f>'5 set'!N161</f>
        <v/>
      </c>
      <c r="O1357" s="380" t="str">
        <f>'5 set'!O161</f>
        <v/>
      </c>
      <c r="P1357" s="380">
        <f>'5 set'!P161</f>
        <v>1</v>
      </c>
      <c r="Q1357" s="380">
        <f>'5 set'!Q161</f>
        <v>1</v>
      </c>
    </row>
    <row r="1358" spans="3:17" x14ac:dyDescent="0.25">
      <c r="C1358" s="380">
        <f t="shared" si="725"/>
        <v>0</v>
      </c>
      <c r="I1358" s="409" t="e">
        <f t="shared" ca="1" si="726"/>
        <v>#NAME?</v>
      </c>
      <c r="K1358" s="380">
        <f>'5 set'!K162</f>
        <v>0</v>
      </c>
      <c r="L1358" s="380" t="str">
        <f>'5 set'!L162</f>
        <v/>
      </c>
      <c r="M1358" s="380" t="str">
        <f>'5 set'!M162</f>
        <v/>
      </c>
      <c r="N1358" s="380" t="str">
        <f>'5 set'!N162</f>
        <v/>
      </c>
      <c r="O1358" s="380" t="str">
        <f>'5 set'!O162</f>
        <v/>
      </c>
      <c r="P1358" s="380">
        <f>'5 set'!P162</f>
        <v>1</v>
      </c>
      <c r="Q1358" s="380">
        <f>'5 set'!Q162</f>
        <v>1</v>
      </c>
    </row>
    <row r="1359" spans="3:17" x14ac:dyDescent="0.25">
      <c r="C1359" s="380">
        <f t="shared" si="725"/>
        <v>0</v>
      </c>
      <c r="I1359" s="409" t="e">
        <f t="shared" ca="1" si="726"/>
        <v>#NAME?</v>
      </c>
      <c r="K1359" s="380">
        <f>'5 set'!K163</f>
        <v>0</v>
      </c>
      <c r="L1359" s="380" t="str">
        <f>'5 set'!L163</f>
        <v/>
      </c>
      <c r="M1359" s="380" t="str">
        <f>'5 set'!M163</f>
        <v/>
      </c>
      <c r="N1359" s="380" t="str">
        <f>'5 set'!N163</f>
        <v/>
      </c>
      <c r="O1359" s="380" t="str">
        <f>'5 set'!O163</f>
        <v/>
      </c>
      <c r="P1359" s="380">
        <f>'5 set'!P163</f>
        <v>1</v>
      </c>
      <c r="Q1359" s="380">
        <f>'5 set'!Q163</f>
        <v>1</v>
      </c>
    </row>
    <row r="1360" spans="3:17" x14ac:dyDescent="0.25">
      <c r="C1360" s="380">
        <f t="shared" si="725"/>
        <v>0</v>
      </c>
      <c r="I1360" s="409" t="e">
        <f t="shared" ca="1" si="726"/>
        <v>#NAME?</v>
      </c>
      <c r="K1360" s="380">
        <f>'5 set'!K164</f>
        <v>0</v>
      </c>
      <c r="L1360" s="380" t="str">
        <f>'5 set'!L164</f>
        <v/>
      </c>
      <c r="M1360" s="380" t="str">
        <f>'5 set'!M164</f>
        <v/>
      </c>
      <c r="N1360" s="380" t="str">
        <f>'5 set'!N164</f>
        <v/>
      </c>
      <c r="O1360" s="380" t="str">
        <f>'5 set'!O164</f>
        <v/>
      </c>
      <c r="P1360" s="380">
        <f>'5 set'!P164</f>
        <v>1</v>
      </c>
      <c r="Q1360" s="380">
        <f>'5 set'!Q164</f>
        <v>1</v>
      </c>
    </row>
    <row r="1361" spans="3:17" x14ac:dyDescent="0.25">
      <c r="C1361" s="380">
        <f t="shared" si="725"/>
        <v>0</v>
      </c>
      <c r="I1361" s="409" t="e">
        <f t="shared" ca="1" si="726"/>
        <v>#NAME?</v>
      </c>
      <c r="K1361" s="380">
        <f>'5 set'!K165</f>
        <v>0</v>
      </c>
      <c r="L1361" s="380" t="str">
        <f>'5 set'!L165</f>
        <v/>
      </c>
      <c r="M1361" s="380" t="str">
        <f>'5 set'!M165</f>
        <v/>
      </c>
      <c r="N1361" s="380" t="str">
        <f>'5 set'!N165</f>
        <v/>
      </c>
      <c r="O1361" s="380" t="str">
        <f>'5 set'!O165</f>
        <v/>
      </c>
      <c r="P1361" s="380">
        <f>'5 set'!P165</f>
        <v>1</v>
      </c>
      <c r="Q1361" s="380">
        <f>'5 set'!Q165</f>
        <v>1</v>
      </c>
    </row>
    <row r="1362" spans="3:17" x14ac:dyDescent="0.25">
      <c r="C1362" s="380">
        <f t="shared" si="725"/>
        <v>0</v>
      </c>
      <c r="I1362" s="409" t="e">
        <f t="shared" ca="1" si="726"/>
        <v>#NAME?</v>
      </c>
      <c r="K1362" s="380">
        <f>'5 set'!K166</f>
        <v>0</v>
      </c>
      <c r="L1362" s="380" t="str">
        <f>'5 set'!L166</f>
        <v/>
      </c>
      <c r="M1362" s="380" t="str">
        <f>'5 set'!M166</f>
        <v/>
      </c>
      <c r="N1362" s="380" t="str">
        <f>'5 set'!N166</f>
        <v/>
      </c>
      <c r="O1362" s="380" t="str">
        <f>'5 set'!O166</f>
        <v/>
      </c>
      <c r="P1362" s="380">
        <f>'5 set'!P166</f>
        <v>1</v>
      </c>
      <c r="Q1362" s="380">
        <f>'5 set'!Q166</f>
        <v>1</v>
      </c>
    </row>
    <row r="1363" spans="3:17" x14ac:dyDescent="0.25">
      <c r="C1363" s="380">
        <f t="shared" si="725"/>
        <v>0</v>
      </c>
      <c r="I1363" s="409" t="e">
        <f t="shared" ca="1" si="726"/>
        <v>#NAME?</v>
      </c>
      <c r="K1363" s="380">
        <f>'5 set'!K167</f>
        <v>0</v>
      </c>
      <c r="L1363" s="380" t="str">
        <f>'5 set'!L167</f>
        <v/>
      </c>
      <c r="M1363" s="380" t="str">
        <f>'5 set'!M167</f>
        <v/>
      </c>
      <c r="N1363" s="380" t="str">
        <f>'5 set'!N167</f>
        <v/>
      </c>
      <c r="O1363" s="380" t="str">
        <f>'5 set'!O167</f>
        <v/>
      </c>
      <c r="P1363" s="380">
        <f>'5 set'!P167</f>
        <v>1</v>
      </c>
      <c r="Q1363" s="380">
        <f>'5 set'!Q167</f>
        <v>1</v>
      </c>
    </row>
    <row r="1364" spans="3:17" x14ac:dyDescent="0.25">
      <c r="C1364" s="380">
        <f t="shared" si="725"/>
        <v>0</v>
      </c>
      <c r="I1364" s="409" t="e">
        <f t="shared" ca="1" si="726"/>
        <v>#NAME?</v>
      </c>
      <c r="K1364" s="380">
        <f>'5 set'!K168</f>
        <v>0</v>
      </c>
      <c r="L1364" s="380" t="str">
        <f>'5 set'!L168</f>
        <v/>
      </c>
      <c r="M1364" s="380" t="str">
        <f>'5 set'!M168</f>
        <v/>
      </c>
      <c r="N1364" s="380" t="str">
        <f>'5 set'!N168</f>
        <v/>
      </c>
      <c r="O1364" s="380" t="str">
        <f>'5 set'!O168</f>
        <v/>
      </c>
      <c r="P1364" s="380">
        <f>'5 set'!P168</f>
        <v>1</v>
      </c>
      <c r="Q1364" s="380">
        <f>'5 set'!Q168</f>
        <v>1</v>
      </c>
    </row>
    <row r="1365" spans="3:17" x14ac:dyDescent="0.25">
      <c r="C1365" s="380">
        <f t="shared" si="725"/>
        <v>0</v>
      </c>
      <c r="I1365" s="409" t="e">
        <f t="shared" ca="1" si="726"/>
        <v>#NAME?</v>
      </c>
      <c r="K1365" s="380">
        <f>'5 set'!K169</f>
        <v>0</v>
      </c>
      <c r="L1365" s="380" t="str">
        <f>'5 set'!L169</f>
        <v/>
      </c>
      <c r="M1365" s="380" t="str">
        <f>'5 set'!M169</f>
        <v/>
      </c>
      <c r="N1365" s="380" t="str">
        <f>'5 set'!N169</f>
        <v/>
      </c>
      <c r="O1365" s="380" t="str">
        <f>'5 set'!O169</f>
        <v/>
      </c>
      <c r="P1365" s="380">
        <f>'5 set'!P169</f>
        <v>1</v>
      </c>
      <c r="Q1365" s="380">
        <f>'5 set'!Q169</f>
        <v>1</v>
      </c>
    </row>
    <row r="1366" spans="3:17" x14ac:dyDescent="0.25">
      <c r="C1366" s="380">
        <f t="shared" si="725"/>
        <v>0</v>
      </c>
      <c r="I1366" s="409" t="e">
        <f t="shared" ca="1" si="726"/>
        <v>#NAME?</v>
      </c>
      <c r="K1366" s="380">
        <f>'5 set'!K170</f>
        <v>0</v>
      </c>
      <c r="L1366" s="380" t="str">
        <f>'5 set'!L170</f>
        <v/>
      </c>
      <c r="M1366" s="380" t="str">
        <f>'5 set'!M170</f>
        <v/>
      </c>
      <c r="N1366" s="380" t="str">
        <f>'5 set'!N170</f>
        <v/>
      </c>
      <c r="O1366" s="380" t="str">
        <f>'5 set'!O170</f>
        <v/>
      </c>
      <c r="P1366" s="380">
        <f>'5 set'!P170</f>
        <v>1</v>
      </c>
      <c r="Q1366" s="380">
        <f>'5 set'!Q170</f>
        <v>1</v>
      </c>
    </row>
    <row r="1367" spans="3:17" x14ac:dyDescent="0.25">
      <c r="C1367" s="380">
        <f t="shared" si="725"/>
        <v>0</v>
      </c>
      <c r="I1367" s="409" t="e">
        <f t="shared" ca="1" si="726"/>
        <v>#NAME?</v>
      </c>
      <c r="K1367" s="380">
        <f>'5 set'!K171</f>
        <v>0</v>
      </c>
      <c r="L1367" s="380" t="str">
        <f>'5 set'!L171</f>
        <v/>
      </c>
      <c r="M1367" s="380" t="str">
        <f>'5 set'!M171</f>
        <v/>
      </c>
      <c r="N1367" s="380" t="str">
        <f>'5 set'!N171</f>
        <v/>
      </c>
      <c r="O1367" s="380" t="str">
        <f>'5 set'!O171</f>
        <v/>
      </c>
      <c r="P1367" s="380">
        <f>'5 set'!P171</f>
        <v>1</v>
      </c>
      <c r="Q1367" s="380">
        <f>'5 set'!Q171</f>
        <v>1</v>
      </c>
    </row>
    <row r="1368" spans="3:17" x14ac:dyDescent="0.25">
      <c r="C1368" s="380">
        <f t="shared" si="725"/>
        <v>0</v>
      </c>
      <c r="I1368" s="409" t="e">
        <f t="shared" ca="1" si="726"/>
        <v>#NAME?</v>
      </c>
      <c r="K1368" s="380">
        <f>'5 set'!K172</f>
        <v>0</v>
      </c>
      <c r="L1368" s="380" t="str">
        <f>'5 set'!L172</f>
        <v/>
      </c>
      <c r="M1368" s="380" t="str">
        <f>'5 set'!M172</f>
        <v/>
      </c>
      <c r="N1368" s="380" t="str">
        <f>'5 set'!N172</f>
        <v/>
      </c>
      <c r="O1368" s="380" t="str">
        <f>'5 set'!O172</f>
        <v/>
      </c>
      <c r="P1368" s="380">
        <f>'5 set'!P172</f>
        <v>1</v>
      </c>
      <c r="Q1368" s="380">
        <f>'5 set'!Q172</f>
        <v>1</v>
      </c>
    </row>
    <row r="1369" spans="3:17" x14ac:dyDescent="0.25">
      <c r="C1369" s="380">
        <f t="shared" si="725"/>
        <v>0</v>
      </c>
      <c r="I1369" s="409" t="e">
        <f t="shared" ca="1" si="726"/>
        <v>#NAME?</v>
      </c>
      <c r="K1369" s="380">
        <f>'5 set'!K173</f>
        <v>0</v>
      </c>
      <c r="L1369" s="380" t="str">
        <f>'5 set'!L173</f>
        <v/>
      </c>
      <c r="M1369" s="380" t="str">
        <f>'5 set'!M173</f>
        <v/>
      </c>
      <c r="N1369" s="380" t="str">
        <f>'5 set'!N173</f>
        <v/>
      </c>
      <c r="O1369" s="380" t="str">
        <f>'5 set'!O173</f>
        <v/>
      </c>
      <c r="P1369" s="380">
        <f>'5 set'!P173</f>
        <v>1</v>
      </c>
      <c r="Q1369" s="380">
        <f>'5 set'!Q173</f>
        <v>1</v>
      </c>
    </row>
    <row r="1370" spans="3:17" x14ac:dyDescent="0.25">
      <c r="C1370" s="380">
        <f t="shared" si="725"/>
        <v>0</v>
      </c>
      <c r="I1370" s="409" t="e">
        <f t="shared" ca="1" si="726"/>
        <v>#NAME?</v>
      </c>
      <c r="K1370" s="380">
        <f>'5 set'!K174</f>
        <v>0</v>
      </c>
      <c r="L1370" s="380" t="str">
        <f>'5 set'!L174</f>
        <v/>
      </c>
      <c r="M1370" s="380" t="str">
        <f>'5 set'!M174</f>
        <v/>
      </c>
      <c r="N1370" s="380" t="str">
        <f>'5 set'!N174</f>
        <v/>
      </c>
      <c r="O1370" s="380" t="str">
        <f>'5 set'!O174</f>
        <v/>
      </c>
      <c r="P1370" s="380">
        <f>'5 set'!P174</f>
        <v>1</v>
      </c>
      <c r="Q1370" s="380">
        <f>'5 set'!Q174</f>
        <v>1</v>
      </c>
    </row>
    <row r="1371" spans="3:17" x14ac:dyDescent="0.25">
      <c r="C1371" s="380">
        <f t="shared" si="725"/>
        <v>0</v>
      </c>
      <c r="I1371" s="409" t="e">
        <f t="shared" ca="1" si="726"/>
        <v>#NAME?</v>
      </c>
      <c r="K1371" s="380">
        <f>'5 set'!K175</f>
        <v>0</v>
      </c>
      <c r="L1371" s="380" t="str">
        <f>'5 set'!L175</f>
        <v/>
      </c>
      <c r="M1371" s="380" t="str">
        <f>'5 set'!M175</f>
        <v/>
      </c>
      <c r="N1371" s="380" t="str">
        <f>'5 set'!N175</f>
        <v/>
      </c>
      <c r="O1371" s="380" t="str">
        <f>'5 set'!O175</f>
        <v/>
      </c>
      <c r="P1371" s="380">
        <f>'5 set'!P175</f>
        <v>1</v>
      </c>
      <c r="Q1371" s="380">
        <f>'5 set'!Q175</f>
        <v>1</v>
      </c>
    </row>
    <row r="1372" spans="3:17" x14ac:dyDescent="0.25">
      <c r="C1372" s="380">
        <f t="shared" si="725"/>
        <v>0</v>
      </c>
      <c r="I1372" s="409" t="e">
        <f t="shared" ca="1" si="726"/>
        <v>#NAME?</v>
      </c>
      <c r="K1372" s="380">
        <f>'5 set'!K176</f>
        <v>0</v>
      </c>
      <c r="L1372" s="380" t="str">
        <f>'5 set'!L176</f>
        <v/>
      </c>
      <c r="M1372" s="380" t="str">
        <f>'5 set'!M176</f>
        <v/>
      </c>
      <c r="N1372" s="380" t="str">
        <f>'5 set'!N176</f>
        <v/>
      </c>
      <c r="O1372" s="380" t="str">
        <f>'5 set'!O176</f>
        <v/>
      </c>
      <c r="P1372" s="380">
        <f>'5 set'!P176</f>
        <v>1</v>
      </c>
      <c r="Q1372" s="380">
        <f>'5 set'!Q176</f>
        <v>1</v>
      </c>
    </row>
    <row r="1373" spans="3:17" x14ac:dyDescent="0.25">
      <c r="C1373" s="380">
        <f t="shared" si="725"/>
        <v>0</v>
      </c>
      <c r="I1373" s="409" t="e">
        <f t="shared" ca="1" si="726"/>
        <v>#NAME?</v>
      </c>
      <c r="K1373" s="380">
        <f>'5 set'!K177</f>
        <v>0</v>
      </c>
      <c r="L1373" s="380" t="str">
        <f>'5 set'!L177</f>
        <v/>
      </c>
      <c r="M1373" s="380" t="str">
        <f>'5 set'!M177</f>
        <v/>
      </c>
      <c r="N1373" s="380" t="str">
        <f>'5 set'!N177</f>
        <v/>
      </c>
      <c r="O1373" s="380" t="str">
        <f>'5 set'!O177</f>
        <v/>
      </c>
      <c r="P1373" s="380">
        <f>'5 set'!P177</f>
        <v>1</v>
      </c>
      <c r="Q1373" s="380">
        <f>'5 set'!Q177</f>
        <v>1</v>
      </c>
    </row>
    <row r="1374" spans="3:17" x14ac:dyDescent="0.25">
      <c r="C1374" s="380">
        <f t="shared" si="725"/>
        <v>0</v>
      </c>
      <c r="I1374" s="409" t="e">
        <f t="shared" ca="1" si="726"/>
        <v>#NAME?</v>
      </c>
      <c r="K1374" s="380">
        <f>'5 set'!K178</f>
        <v>0</v>
      </c>
      <c r="L1374" s="380" t="str">
        <f>'5 set'!L178</f>
        <v/>
      </c>
      <c r="M1374" s="380" t="str">
        <f>'5 set'!M178</f>
        <v/>
      </c>
      <c r="N1374" s="380" t="str">
        <f>'5 set'!N178</f>
        <v/>
      </c>
      <c r="O1374" s="380" t="str">
        <f>'5 set'!O178</f>
        <v/>
      </c>
      <c r="P1374" s="380">
        <f>'5 set'!P178</f>
        <v>1</v>
      </c>
      <c r="Q1374" s="380">
        <f>'5 set'!Q178</f>
        <v>1</v>
      </c>
    </row>
    <row r="1375" spans="3:17" x14ac:dyDescent="0.25">
      <c r="C1375" s="380">
        <f t="shared" si="725"/>
        <v>0</v>
      </c>
      <c r="I1375" s="409" t="e">
        <f t="shared" ca="1" si="726"/>
        <v>#NAME?</v>
      </c>
      <c r="K1375" s="380">
        <f>'5 set'!K179</f>
        <v>0</v>
      </c>
      <c r="L1375" s="380" t="str">
        <f>'5 set'!L179</f>
        <v/>
      </c>
      <c r="M1375" s="380" t="str">
        <f>'5 set'!M179</f>
        <v/>
      </c>
      <c r="N1375" s="380" t="str">
        <f>'5 set'!N179</f>
        <v/>
      </c>
      <c r="O1375" s="380" t="str">
        <f>'5 set'!O179</f>
        <v/>
      </c>
      <c r="P1375" s="380">
        <f>'5 set'!P179</f>
        <v>1</v>
      </c>
      <c r="Q1375" s="380">
        <f>'5 set'!Q179</f>
        <v>1</v>
      </c>
    </row>
    <row r="1376" spans="3:17" x14ac:dyDescent="0.25">
      <c r="C1376" s="380">
        <f t="shared" si="725"/>
        <v>0</v>
      </c>
      <c r="I1376" s="409" t="e">
        <f t="shared" ca="1" si="726"/>
        <v>#NAME?</v>
      </c>
      <c r="K1376" s="380">
        <f>'5 set'!K180</f>
        <v>0</v>
      </c>
      <c r="L1376" s="380" t="str">
        <f>'5 set'!L180</f>
        <v/>
      </c>
      <c r="M1376" s="380" t="str">
        <f>'5 set'!M180</f>
        <v/>
      </c>
      <c r="N1376" s="380" t="str">
        <f>'5 set'!N180</f>
        <v/>
      </c>
      <c r="O1376" s="380" t="str">
        <f>'5 set'!O180</f>
        <v/>
      </c>
      <c r="P1376" s="380">
        <f>'5 set'!P180</f>
        <v>1</v>
      </c>
      <c r="Q1376" s="380">
        <f>'5 set'!Q180</f>
        <v>1</v>
      </c>
    </row>
    <row r="1377" spans="3:17" x14ac:dyDescent="0.25">
      <c r="C1377" s="380">
        <f t="shared" si="725"/>
        <v>0</v>
      </c>
      <c r="I1377" s="409" t="e">
        <f t="shared" ca="1" si="726"/>
        <v>#NAME?</v>
      </c>
      <c r="K1377" s="380">
        <f>'5 set'!K181</f>
        <v>0</v>
      </c>
      <c r="L1377" s="380" t="str">
        <f>'5 set'!L181</f>
        <v/>
      </c>
      <c r="M1377" s="380" t="str">
        <f>'5 set'!M181</f>
        <v/>
      </c>
      <c r="N1377" s="380" t="str">
        <f>'5 set'!N181</f>
        <v/>
      </c>
      <c r="O1377" s="380" t="str">
        <f>'5 set'!O181</f>
        <v/>
      </c>
      <c r="P1377" s="380">
        <f>'5 set'!P181</f>
        <v>1</v>
      </c>
      <c r="Q1377" s="380">
        <f>'5 set'!Q181</f>
        <v>1</v>
      </c>
    </row>
    <row r="1378" spans="3:17" x14ac:dyDescent="0.25">
      <c r="C1378" s="380">
        <f t="shared" si="725"/>
        <v>0</v>
      </c>
      <c r="I1378" s="409" t="e">
        <f t="shared" ca="1" si="726"/>
        <v>#NAME?</v>
      </c>
      <c r="K1378" s="380">
        <f>'5 set'!K182</f>
        <v>0</v>
      </c>
      <c r="L1378" s="380" t="str">
        <f>'5 set'!L182</f>
        <v/>
      </c>
      <c r="M1378" s="380" t="str">
        <f>'5 set'!M182</f>
        <v/>
      </c>
      <c r="N1378" s="380" t="str">
        <f>'5 set'!N182</f>
        <v/>
      </c>
      <c r="O1378" s="380" t="str">
        <f>'5 set'!O182</f>
        <v/>
      </c>
      <c r="P1378" s="380">
        <f>'5 set'!P182</f>
        <v>1</v>
      </c>
      <c r="Q1378" s="380">
        <f>'5 set'!Q182</f>
        <v>1</v>
      </c>
    </row>
    <row r="1379" spans="3:17" x14ac:dyDescent="0.25">
      <c r="C1379" s="380">
        <f t="shared" si="725"/>
        <v>0</v>
      </c>
      <c r="I1379" s="409" t="e">
        <f t="shared" ca="1" si="726"/>
        <v>#NAME?</v>
      </c>
      <c r="K1379" s="380">
        <f>'5 set'!K183</f>
        <v>0</v>
      </c>
      <c r="L1379" s="380" t="str">
        <f>'5 set'!L183</f>
        <v/>
      </c>
      <c r="M1379" s="380" t="str">
        <f>'5 set'!M183</f>
        <v/>
      </c>
      <c r="N1379" s="380" t="str">
        <f>'5 set'!N183</f>
        <v/>
      </c>
      <c r="O1379" s="380" t="str">
        <f>'5 set'!O183</f>
        <v/>
      </c>
      <c r="P1379" s="380">
        <f>'5 set'!P183</f>
        <v>1</v>
      </c>
      <c r="Q1379" s="380">
        <f>'5 set'!Q183</f>
        <v>1</v>
      </c>
    </row>
    <row r="1380" spans="3:17" x14ac:dyDescent="0.25">
      <c r="C1380" s="380">
        <f t="shared" si="725"/>
        <v>0</v>
      </c>
      <c r="I1380" s="409" t="e">
        <f t="shared" ca="1" si="726"/>
        <v>#NAME?</v>
      </c>
      <c r="K1380" s="380">
        <f>'5 set'!K184</f>
        <v>0</v>
      </c>
      <c r="L1380" s="380" t="str">
        <f>'5 set'!L184</f>
        <v/>
      </c>
      <c r="M1380" s="380" t="str">
        <f>'5 set'!M184</f>
        <v/>
      </c>
      <c r="N1380" s="380" t="str">
        <f>'5 set'!N184</f>
        <v/>
      </c>
      <c r="O1380" s="380" t="str">
        <f>'5 set'!O184</f>
        <v/>
      </c>
      <c r="P1380" s="380">
        <f>'5 set'!P184</f>
        <v>1</v>
      </c>
      <c r="Q1380" s="380">
        <f>'5 set'!Q184</f>
        <v>1</v>
      </c>
    </row>
    <row r="1381" spans="3:17" x14ac:dyDescent="0.25">
      <c r="C1381" s="380">
        <f t="shared" si="725"/>
        <v>0</v>
      </c>
      <c r="I1381" s="409" t="e">
        <f t="shared" ca="1" si="726"/>
        <v>#NAME?</v>
      </c>
      <c r="K1381" s="380">
        <f>'5 set'!K185</f>
        <v>0</v>
      </c>
      <c r="L1381" s="380" t="str">
        <f>'5 set'!L185</f>
        <v/>
      </c>
      <c r="M1381" s="380" t="str">
        <f>'5 set'!M185</f>
        <v/>
      </c>
      <c r="N1381" s="380" t="str">
        <f>'5 set'!N185</f>
        <v/>
      </c>
      <c r="O1381" s="380" t="str">
        <f>'5 set'!O185</f>
        <v/>
      </c>
      <c r="P1381" s="380">
        <f>'5 set'!P185</f>
        <v>1</v>
      </c>
      <c r="Q1381" s="380">
        <f>'5 set'!Q185</f>
        <v>1</v>
      </c>
    </row>
    <row r="1382" spans="3:17" x14ac:dyDescent="0.25">
      <c r="C1382" s="380">
        <f t="shared" si="725"/>
        <v>0</v>
      </c>
      <c r="I1382" s="409" t="e">
        <f t="shared" ca="1" si="726"/>
        <v>#NAME?</v>
      </c>
      <c r="K1382" s="380">
        <f>'5 set'!K186</f>
        <v>0</v>
      </c>
      <c r="L1382" s="380" t="str">
        <f>'5 set'!L186</f>
        <v/>
      </c>
      <c r="M1382" s="380" t="str">
        <f>'5 set'!M186</f>
        <v/>
      </c>
      <c r="N1382" s="380" t="str">
        <f>'5 set'!N186</f>
        <v/>
      </c>
      <c r="O1382" s="380" t="str">
        <f>'5 set'!O186</f>
        <v/>
      </c>
      <c r="P1382" s="380">
        <f>'5 set'!P186</f>
        <v>1</v>
      </c>
      <c r="Q1382" s="380">
        <f>'5 set'!Q186</f>
        <v>1</v>
      </c>
    </row>
    <row r="1383" spans="3:17" x14ac:dyDescent="0.25">
      <c r="C1383" s="380">
        <f t="shared" si="725"/>
        <v>0</v>
      </c>
      <c r="I1383" s="409" t="e">
        <f t="shared" ca="1" si="726"/>
        <v>#NAME?</v>
      </c>
      <c r="K1383" s="380">
        <f>'5 set'!K187</f>
        <v>0</v>
      </c>
      <c r="L1383" s="380" t="str">
        <f>'5 set'!L187</f>
        <v/>
      </c>
      <c r="M1383" s="380" t="str">
        <f>'5 set'!M187</f>
        <v/>
      </c>
      <c r="N1383" s="380" t="str">
        <f>'5 set'!N187</f>
        <v/>
      </c>
      <c r="O1383" s="380" t="str">
        <f>'5 set'!O187</f>
        <v/>
      </c>
      <c r="P1383" s="380">
        <f>'5 set'!P187</f>
        <v>1</v>
      </c>
      <c r="Q1383" s="380">
        <f>'5 set'!Q187</f>
        <v>1</v>
      </c>
    </row>
    <row r="1384" spans="3:17" x14ac:dyDescent="0.25">
      <c r="C1384" s="380">
        <f t="shared" si="725"/>
        <v>0</v>
      </c>
      <c r="I1384" s="409" t="e">
        <f t="shared" ca="1" si="726"/>
        <v>#NAME?</v>
      </c>
      <c r="K1384" s="380">
        <f>'5 set'!K188</f>
        <v>0</v>
      </c>
      <c r="L1384" s="380" t="str">
        <f>'5 set'!L188</f>
        <v/>
      </c>
      <c r="M1384" s="380" t="str">
        <f>'5 set'!M188</f>
        <v/>
      </c>
      <c r="N1384" s="380" t="str">
        <f>'5 set'!N188</f>
        <v/>
      </c>
      <c r="O1384" s="380" t="str">
        <f>'5 set'!O188</f>
        <v/>
      </c>
      <c r="P1384" s="380">
        <f>'5 set'!P188</f>
        <v>1</v>
      </c>
      <c r="Q1384" s="380">
        <f>'5 set'!Q188</f>
        <v>1</v>
      </c>
    </row>
    <row r="1385" spans="3:17" x14ac:dyDescent="0.25">
      <c r="C1385" s="380">
        <f t="shared" si="725"/>
        <v>0</v>
      </c>
      <c r="I1385" s="409" t="e">
        <f t="shared" ca="1" si="726"/>
        <v>#NAME?</v>
      </c>
      <c r="K1385" s="380">
        <f>'5 set'!K189</f>
        <v>0</v>
      </c>
      <c r="L1385" s="380" t="str">
        <f>'5 set'!L189</f>
        <v/>
      </c>
      <c r="M1385" s="380" t="str">
        <f>'5 set'!M189</f>
        <v/>
      </c>
      <c r="N1385" s="380" t="str">
        <f>'5 set'!N189</f>
        <v/>
      </c>
      <c r="O1385" s="380" t="str">
        <f>'5 set'!O189</f>
        <v/>
      </c>
      <c r="P1385" s="380">
        <f>'5 set'!P189</f>
        <v>1</v>
      </c>
      <c r="Q1385" s="380">
        <f>'5 set'!Q189</f>
        <v>1</v>
      </c>
    </row>
    <row r="1386" spans="3:17" x14ac:dyDescent="0.25">
      <c r="C1386" s="380">
        <f t="shared" si="725"/>
        <v>0</v>
      </c>
      <c r="I1386" s="409" t="e">
        <f t="shared" ca="1" si="726"/>
        <v>#NAME?</v>
      </c>
      <c r="K1386" s="380">
        <f>'5 set'!K190</f>
        <v>0</v>
      </c>
      <c r="L1386" s="380" t="str">
        <f>'5 set'!L190</f>
        <v/>
      </c>
      <c r="M1386" s="380" t="str">
        <f>'5 set'!M190</f>
        <v/>
      </c>
      <c r="N1386" s="380" t="str">
        <f>'5 set'!N190</f>
        <v/>
      </c>
      <c r="O1386" s="380" t="str">
        <f>'5 set'!O190</f>
        <v/>
      </c>
      <c r="P1386" s="380">
        <f>'5 set'!P190</f>
        <v>1</v>
      </c>
      <c r="Q1386" s="380">
        <f>'5 set'!Q190</f>
        <v>1</v>
      </c>
    </row>
    <row r="1387" spans="3:17" x14ac:dyDescent="0.25">
      <c r="C1387" s="380">
        <f t="shared" si="725"/>
        <v>0</v>
      </c>
      <c r="I1387" s="409" t="e">
        <f t="shared" ca="1" si="726"/>
        <v>#NAME?</v>
      </c>
      <c r="K1387" s="380">
        <f>'5 set'!K191</f>
        <v>0</v>
      </c>
      <c r="L1387" s="380" t="str">
        <f>'5 set'!L191</f>
        <v/>
      </c>
      <c r="M1387" s="380" t="str">
        <f>'5 set'!M191</f>
        <v/>
      </c>
      <c r="N1387" s="380" t="str">
        <f>'5 set'!N191</f>
        <v/>
      </c>
      <c r="O1387" s="380" t="str">
        <f>'5 set'!O191</f>
        <v/>
      </c>
      <c r="P1387" s="380">
        <f>'5 set'!P191</f>
        <v>1</v>
      </c>
      <c r="Q1387" s="380">
        <f>'5 set'!Q191</f>
        <v>1</v>
      </c>
    </row>
    <row r="1388" spans="3:17" x14ac:dyDescent="0.25">
      <c r="C1388" s="380">
        <f t="shared" si="725"/>
        <v>0</v>
      </c>
      <c r="I1388" s="409" t="e">
        <f t="shared" ca="1" si="726"/>
        <v>#NAME?</v>
      </c>
      <c r="K1388" s="380">
        <f>'5 set'!K192</f>
        <v>0</v>
      </c>
      <c r="L1388" s="380" t="str">
        <f>'5 set'!L192</f>
        <v/>
      </c>
      <c r="M1388" s="380" t="str">
        <f>'5 set'!M192</f>
        <v/>
      </c>
      <c r="N1388" s="380" t="str">
        <f>'5 set'!N192</f>
        <v/>
      </c>
      <c r="O1388" s="380" t="str">
        <f>'5 set'!O192</f>
        <v/>
      </c>
      <c r="P1388" s="380">
        <f>'5 set'!P192</f>
        <v>1</v>
      </c>
      <c r="Q1388" s="380">
        <f>'5 set'!Q192</f>
        <v>1</v>
      </c>
    </row>
    <row r="1389" spans="3:17" x14ac:dyDescent="0.25">
      <c r="C1389" s="380">
        <f t="shared" ref="C1389:C1452" si="727">IFERROR(_xlfn.NUMBERVALUE(L2589),L2589)</f>
        <v>0</v>
      </c>
      <c r="I1389" s="409" t="e">
        <f t="shared" ref="I1389:I1452" ca="1" si="728">IF(OR($A$4=C2589,$A$5=C2589,$A$6=C2589,$A$7=C2589,$A$8=C2589,$A$9=C2589,$A$10=C2589,$A$11=C2589,$A$12=C2589,$A$13=C2589,$A$14=C2589,$A$15=C2589,$A$16=C2589,$A$17=C2589,$A$18=C2589),1,2)</f>
        <v>#NAME?</v>
      </c>
      <c r="K1389" s="380">
        <f>'5 set'!K193</f>
        <v>0</v>
      </c>
      <c r="L1389" s="380" t="str">
        <f>'5 set'!L193</f>
        <v/>
      </c>
      <c r="M1389" s="380" t="str">
        <f>'5 set'!M193</f>
        <v/>
      </c>
      <c r="N1389" s="380" t="str">
        <f>'5 set'!N193</f>
        <v/>
      </c>
      <c r="O1389" s="380" t="str">
        <f>'5 set'!O193</f>
        <v/>
      </c>
      <c r="P1389" s="380">
        <f>'5 set'!P193</f>
        <v>1</v>
      </c>
      <c r="Q1389" s="380">
        <f>'5 set'!Q193</f>
        <v>1</v>
      </c>
    </row>
    <row r="1390" spans="3:17" x14ac:dyDescent="0.25">
      <c r="C1390" s="380">
        <f t="shared" si="727"/>
        <v>0</v>
      </c>
      <c r="I1390" s="409" t="e">
        <f t="shared" ca="1" si="728"/>
        <v>#NAME?</v>
      </c>
      <c r="K1390" s="380">
        <f>'5 set'!K194</f>
        <v>0</v>
      </c>
      <c r="L1390" s="380" t="str">
        <f>'5 set'!L194</f>
        <v/>
      </c>
      <c r="M1390" s="380" t="str">
        <f>'5 set'!M194</f>
        <v/>
      </c>
      <c r="N1390" s="380" t="str">
        <f>'5 set'!N194</f>
        <v/>
      </c>
      <c r="O1390" s="380" t="str">
        <f>'5 set'!O194</f>
        <v/>
      </c>
      <c r="P1390" s="380">
        <f>'5 set'!P194</f>
        <v>1</v>
      </c>
      <c r="Q1390" s="380">
        <f>'5 set'!Q194</f>
        <v>1</v>
      </c>
    </row>
    <row r="1391" spans="3:17" x14ac:dyDescent="0.25">
      <c r="C1391" s="380">
        <f t="shared" si="727"/>
        <v>0</v>
      </c>
      <c r="I1391" s="409" t="e">
        <f t="shared" ca="1" si="728"/>
        <v>#NAME?</v>
      </c>
      <c r="K1391" s="380">
        <f>'5 set'!K195</f>
        <v>0</v>
      </c>
      <c r="L1391" s="380" t="str">
        <f>'5 set'!L195</f>
        <v/>
      </c>
      <c r="M1391" s="380" t="str">
        <f>'5 set'!M195</f>
        <v/>
      </c>
      <c r="N1391" s="380" t="str">
        <f>'5 set'!N195</f>
        <v/>
      </c>
      <c r="O1391" s="380" t="str">
        <f>'5 set'!O195</f>
        <v/>
      </c>
      <c r="P1391" s="380">
        <f>'5 set'!P195</f>
        <v>1</v>
      </c>
      <c r="Q1391" s="380">
        <f>'5 set'!Q195</f>
        <v>1</v>
      </c>
    </row>
    <row r="1392" spans="3:17" x14ac:dyDescent="0.25">
      <c r="C1392" s="380">
        <f t="shared" si="727"/>
        <v>0</v>
      </c>
      <c r="I1392" s="409" t="e">
        <f t="shared" ca="1" si="728"/>
        <v>#NAME?</v>
      </c>
      <c r="K1392" s="380">
        <f>'5 set'!K196</f>
        <v>0</v>
      </c>
      <c r="L1392" s="380" t="str">
        <f>'5 set'!L196</f>
        <v/>
      </c>
      <c r="M1392" s="380" t="str">
        <f>'5 set'!M196</f>
        <v/>
      </c>
      <c r="N1392" s="380" t="str">
        <f>'5 set'!N196</f>
        <v/>
      </c>
      <c r="O1392" s="380" t="str">
        <f>'5 set'!O196</f>
        <v/>
      </c>
      <c r="P1392" s="380">
        <f>'5 set'!P196</f>
        <v>1</v>
      </c>
      <c r="Q1392" s="380">
        <f>'5 set'!Q196</f>
        <v>1</v>
      </c>
    </row>
    <row r="1393" spans="3:17" x14ac:dyDescent="0.25">
      <c r="C1393" s="380">
        <f t="shared" si="727"/>
        <v>0</v>
      </c>
      <c r="I1393" s="409" t="e">
        <f t="shared" ca="1" si="728"/>
        <v>#NAME?</v>
      </c>
      <c r="K1393" s="380">
        <f>'5 set'!K197</f>
        <v>0</v>
      </c>
      <c r="L1393" s="380" t="str">
        <f>'5 set'!L197</f>
        <v/>
      </c>
      <c r="M1393" s="380" t="str">
        <f>'5 set'!M197</f>
        <v/>
      </c>
      <c r="N1393" s="380" t="str">
        <f>'5 set'!N197</f>
        <v/>
      </c>
      <c r="O1393" s="380" t="str">
        <f>'5 set'!O197</f>
        <v/>
      </c>
      <c r="P1393" s="380">
        <f>'5 set'!P197</f>
        <v>1</v>
      </c>
      <c r="Q1393" s="380">
        <f>'5 set'!Q197</f>
        <v>1</v>
      </c>
    </row>
    <row r="1394" spans="3:17" x14ac:dyDescent="0.25">
      <c r="C1394" s="380">
        <f t="shared" si="727"/>
        <v>0</v>
      </c>
      <c r="I1394" s="409" t="e">
        <f t="shared" ca="1" si="728"/>
        <v>#NAME?</v>
      </c>
      <c r="K1394" s="380">
        <f>'5 set'!K198</f>
        <v>0</v>
      </c>
      <c r="L1394" s="380" t="str">
        <f>'5 set'!L198</f>
        <v/>
      </c>
      <c r="M1394" s="380" t="str">
        <f>'5 set'!M198</f>
        <v/>
      </c>
      <c r="N1394" s="380" t="str">
        <f>'5 set'!N198</f>
        <v/>
      </c>
      <c r="O1394" s="380" t="str">
        <f>'5 set'!O198</f>
        <v/>
      </c>
      <c r="P1394" s="380">
        <f>'5 set'!P198</f>
        <v>1</v>
      </c>
      <c r="Q1394" s="380">
        <f>'5 set'!Q198</f>
        <v>1</v>
      </c>
    </row>
    <row r="1395" spans="3:17" x14ac:dyDescent="0.25">
      <c r="C1395" s="380">
        <f t="shared" si="727"/>
        <v>0</v>
      </c>
      <c r="I1395" s="409" t="e">
        <f t="shared" ca="1" si="728"/>
        <v>#NAME?</v>
      </c>
      <c r="K1395" s="380">
        <f>'5 set'!K199</f>
        <v>0</v>
      </c>
      <c r="L1395" s="380" t="str">
        <f>'5 set'!L199</f>
        <v/>
      </c>
      <c r="M1395" s="380" t="str">
        <f>'5 set'!M199</f>
        <v/>
      </c>
      <c r="N1395" s="380" t="str">
        <f>'5 set'!N199</f>
        <v/>
      </c>
      <c r="O1395" s="380" t="str">
        <f>'5 set'!O199</f>
        <v/>
      </c>
      <c r="P1395" s="380">
        <f>'5 set'!P199</f>
        <v>1</v>
      </c>
      <c r="Q1395" s="380">
        <f>'5 set'!Q199</f>
        <v>1</v>
      </c>
    </row>
    <row r="1396" spans="3:17" x14ac:dyDescent="0.25">
      <c r="C1396" s="380">
        <f t="shared" si="727"/>
        <v>0</v>
      </c>
      <c r="I1396" s="409" t="e">
        <f t="shared" ca="1" si="728"/>
        <v>#NAME?</v>
      </c>
      <c r="K1396" s="380">
        <f>'5 set'!K200</f>
        <v>0</v>
      </c>
      <c r="L1396" s="380" t="str">
        <f>'5 set'!L200</f>
        <v/>
      </c>
      <c r="M1396" s="380" t="str">
        <f>'5 set'!M200</f>
        <v/>
      </c>
      <c r="N1396" s="380" t="str">
        <f>'5 set'!N200</f>
        <v/>
      </c>
      <c r="O1396" s="380" t="str">
        <f>'5 set'!O200</f>
        <v/>
      </c>
      <c r="P1396" s="380">
        <f>'5 set'!P200</f>
        <v>1</v>
      </c>
      <c r="Q1396" s="380">
        <f>'5 set'!Q200</f>
        <v>1</v>
      </c>
    </row>
    <row r="1397" spans="3:17" x14ac:dyDescent="0.25">
      <c r="C1397" s="380">
        <f t="shared" si="727"/>
        <v>0</v>
      </c>
      <c r="I1397" s="409" t="e">
        <f t="shared" ca="1" si="728"/>
        <v>#NAME?</v>
      </c>
      <c r="K1397" s="380">
        <f>'5 set'!K201</f>
        <v>0</v>
      </c>
      <c r="L1397" s="380" t="str">
        <f>'5 set'!L201</f>
        <v/>
      </c>
      <c r="M1397" s="380" t="str">
        <f>'5 set'!M201</f>
        <v/>
      </c>
      <c r="N1397" s="380" t="str">
        <f>'5 set'!N201</f>
        <v/>
      </c>
      <c r="O1397" s="380" t="str">
        <f>'5 set'!O201</f>
        <v/>
      </c>
      <c r="P1397" s="380">
        <f>'5 set'!P201</f>
        <v>1</v>
      </c>
      <c r="Q1397" s="380">
        <f>'5 set'!Q201</f>
        <v>1</v>
      </c>
    </row>
    <row r="1398" spans="3:17" x14ac:dyDescent="0.25">
      <c r="C1398" s="380">
        <f t="shared" si="727"/>
        <v>0</v>
      </c>
      <c r="I1398" s="409" t="e">
        <f t="shared" ca="1" si="728"/>
        <v>#NAME?</v>
      </c>
      <c r="K1398" s="380">
        <f>'5 set'!K202</f>
        <v>0</v>
      </c>
      <c r="L1398" s="380" t="str">
        <f>'5 set'!L202</f>
        <v/>
      </c>
      <c r="M1398" s="380" t="str">
        <f>'5 set'!M202</f>
        <v/>
      </c>
      <c r="N1398" s="380" t="str">
        <f>'5 set'!N202</f>
        <v/>
      </c>
      <c r="O1398" s="380" t="str">
        <f>'5 set'!O202</f>
        <v/>
      </c>
      <c r="P1398" s="380">
        <f>'5 set'!P202</f>
        <v>1</v>
      </c>
      <c r="Q1398" s="380">
        <f>'5 set'!Q202</f>
        <v>1</v>
      </c>
    </row>
    <row r="1399" spans="3:17" x14ac:dyDescent="0.25">
      <c r="C1399" s="380">
        <f t="shared" si="727"/>
        <v>0</v>
      </c>
      <c r="I1399" s="409" t="e">
        <f t="shared" ca="1" si="728"/>
        <v>#NAME?</v>
      </c>
      <c r="K1399" s="380">
        <f>'5 set'!K203</f>
        <v>0</v>
      </c>
      <c r="L1399" s="380" t="str">
        <f>'5 set'!L203</f>
        <v/>
      </c>
      <c r="M1399" s="380" t="str">
        <f>'5 set'!M203</f>
        <v/>
      </c>
      <c r="N1399" s="380" t="str">
        <f>'5 set'!N203</f>
        <v/>
      </c>
      <c r="O1399" s="380" t="str">
        <f>'5 set'!O203</f>
        <v/>
      </c>
      <c r="P1399" s="380">
        <f>'5 set'!P203</f>
        <v>1</v>
      </c>
      <c r="Q1399" s="380">
        <f>'5 set'!Q203</f>
        <v>1</v>
      </c>
    </row>
    <row r="1400" spans="3:17" x14ac:dyDescent="0.25">
      <c r="C1400" s="380">
        <f t="shared" si="727"/>
        <v>0</v>
      </c>
      <c r="I1400" s="409" t="e">
        <f t="shared" ca="1" si="728"/>
        <v>#NAME?</v>
      </c>
      <c r="K1400" s="380">
        <f>'5 set'!K204</f>
        <v>0</v>
      </c>
      <c r="L1400" s="380" t="str">
        <f>'5 set'!L204</f>
        <v/>
      </c>
      <c r="M1400" s="380" t="str">
        <f>'5 set'!M204</f>
        <v/>
      </c>
      <c r="N1400" s="380" t="str">
        <f>'5 set'!N204</f>
        <v/>
      </c>
      <c r="O1400" s="380" t="str">
        <f>'5 set'!O204</f>
        <v/>
      </c>
      <c r="P1400" s="380">
        <f>'5 set'!P204</f>
        <v>1</v>
      </c>
      <c r="Q1400" s="380">
        <f>'5 set'!Q204</f>
        <v>1</v>
      </c>
    </row>
    <row r="1401" spans="3:17" x14ac:dyDescent="0.25">
      <c r="C1401" s="380">
        <f t="shared" si="727"/>
        <v>0</v>
      </c>
      <c r="I1401" s="409" t="e">
        <f t="shared" ca="1" si="728"/>
        <v>#NAME?</v>
      </c>
      <c r="K1401" s="380">
        <f>'5 set'!K205</f>
        <v>0</v>
      </c>
      <c r="L1401" s="380" t="str">
        <f>'5 set'!L205</f>
        <v/>
      </c>
      <c r="M1401" s="380" t="str">
        <f>'5 set'!M205</f>
        <v/>
      </c>
      <c r="N1401" s="380" t="str">
        <f>'5 set'!N205</f>
        <v/>
      </c>
      <c r="O1401" s="380" t="str">
        <f>'5 set'!O205</f>
        <v/>
      </c>
      <c r="P1401" s="380">
        <f>'5 set'!P205</f>
        <v>1</v>
      </c>
      <c r="Q1401" s="380">
        <f>'5 set'!Q205</f>
        <v>1</v>
      </c>
    </row>
    <row r="1402" spans="3:17" x14ac:dyDescent="0.25">
      <c r="C1402" s="380">
        <f t="shared" si="727"/>
        <v>0</v>
      </c>
      <c r="I1402" s="409" t="e">
        <f t="shared" ca="1" si="728"/>
        <v>#NAME?</v>
      </c>
      <c r="K1402" s="380">
        <f>'5 set'!K206</f>
        <v>0</v>
      </c>
      <c r="L1402" s="380" t="str">
        <f>'5 set'!L206</f>
        <v/>
      </c>
      <c r="M1402" s="380" t="str">
        <f>'5 set'!M206</f>
        <v/>
      </c>
      <c r="N1402" s="380" t="str">
        <f>'5 set'!N206</f>
        <v/>
      </c>
      <c r="O1402" s="380" t="str">
        <f>'5 set'!O206</f>
        <v/>
      </c>
      <c r="P1402" s="380">
        <f>'5 set'!P206</f>
        <v>1</v>
      </c>
      <c r="Q1402" s="380">
        <f>'5 set'!Q206</f>
        <v>1</v>
      </c>
    </row>
    <row r="1403" spans="3:17" x14ac:dyDescent="0.25">
      <c r="C1403" s="380">
        <f t="shared" si="727"/>
        <v>0</v>
      </c>
      <c r="I1403" s="409" t="e">
        <f t="shared" ca="1" si="728"/>
        <v>#NAME?</v>
      </c>
      <c r="K1403" s="380">
        <f>'5 set'!K207</f>
        <v>0</v>
      </c>
      <c r="L1403" s="380" t="str">
        <f>'5 set'!L207</f>
        <v/>
      </c>
      <c r="M1403" s="380" t="str">
        <f>'5 set'!M207</f>
        <v/>
      </c>
      <c r="N1403" s="380" t="str">
        <f>'5 set'!N207</f>
        <v/>
      </c>
      <c r="O1403" s="380" t="str">
        <f>'5 set'!O207</f>
        <v/>
      </c>
      <c r="P1403" s="380">
        <f>'5 set'!P207</f>
        <v>1</v>
      </c>
      <c r="Q1403" s="380">
        <f>'5 set'!Q207</f>
        <v>1</v>
      </c>
    </row>
    <row r="1404" spans="3:17" x14ac:dyDescent="0.25">
      <c r="C1404" s="380">
        <f t="shared" si="727"/>
        <v>0</v>
      </c>
      <c r="I1404" s="409" t="e">
        <f t="shared" ca="1" si="728"/>
        <v>#NAME?</v>
      </c>
      <c r="K1404" s="380">
        <f>'5 set'!K208</f>
        <v>0</v>
      </c>
      <c r="L1404" s="380" t="str">
        <f>'5 set'!L208</f>
        <v/>
      </c>
      <c r="M1404" s="380" t="str">
        <f>'5 set'!M208</f>
        <v/>
      </c>
      <c r="N1404" s="380" t="str">
        <f>'5 set'!N208</f>
        <v/>
      </c>
      <c r="O1404" s="380" t="str">
        <f>'5 set'!O208</f>
        <v/>
      </c>
      <c r="P1404" s="380">
        <f>'5 set'!P208</f>
        <v>1</v>
      </c>
      <c r="Q1404" s="380">
        <f>'5 set'!Q208</f>
        <v>1</v>
      </c>
    </row>
    <row r="1405" spans="3:17" x14ac:dyDescent="0.25">
      <c r="C1405" s="380">
        <f t="shared" si="727"/>
        <v>0</v>
      </c>
      <c r="I1405" s="409" t="e">
        <f t="shared" ca="1" si="728"/>
        <v>#NAME?</v>
      </c>
      <c r="K1405" s="380">
        <f>'5 set'!K209</f>
        <v>0</v>
      </c>
      <c r="L1405" s="380" t="str">
        <f>'5 set'!L209</f>
        <v/>
      </c>
      <c r="M1405" s="380" t="str">
        <f>'5 set'!M209</f>
        <v/>
      </c>
      <c r="N1405" s="380" t="str">
        <f>'5 set'!N209</f>
        <v/>
      </c>
      <c r="O1405" s="380" t="str">
        <f>'5 set'!O209</f>
        <v/>
      </c>
      <c r="P1405" s="380">
        <f>'5 set'!P209</f>
        <v>1</v>
      </c>
      <c r="Q1405" s="380">
        <f>'5 set'!Q209</f>
        <v>1</v>
      </c>
    </row>
    <row r="1406" spans="3:17" x14ac:dyDescent="0.25">
      <c r="C1406" s="380">
        <f t="shared" si="727"/>
        <v>0</v>
      </c>
      <c r="I1406" s="409" t="e">
        <f t="shared" ca="1" si="728"/>
        <v>#NAME?</v>
      </c>
      <c r="K1406" s="380">
        <f>'5 set'!K210</f>
        <v>0</v>
      </c>
      <c r="L1406" s="380" t="str">
        <f>'5 set'!L210</f>
        <v/>
      </c>
      <c r="M1406" s="380" t="str">
        <f>'5 set'!M210</f>
        <v/>
      </c>
      <c r="N1406" s="380" t="str">
        <f>'5 set'!N210</f>
        <v/>
      </c>
      <c r="O1406" s="380" t="str">
        <f>'5 set'!O210</f>
        <v/>
      </c>
      <c r="P1406" s="380">
        <f>'5 set'!P210</f>
        <v>1</v>
      </c>
      <c r="Q1406" s="380">
        <f>'5 set'!Q210</f>
        <v>1</v>
      </c>
    </row>
    <row r="1407" spans="3:17" x14ac:dyDescent="0.25">
      <c r="C1407" s="380">
        <f t="shared" si="727"/>
        <v>0</v>
      </c>
      <c r="I1407" s="409" t="e">
        <f t="shared" ca="1" si="728"/>
        <v>#NAME?</v>
      </c>
      <c r="K1407" s="380">
        <f>'5 set'!K211</f>
        <v>0</v>
      </c>
      <c r="L1407" s="380" t="str">
        <f>'5 set'!L211</f>
        <v/>
      </c>
      <c r="M1407" s="380" t="str">
        <f>'5 set'!M211</f>
        <v/>
      </c>
      <c r="N1407" s="380" t="str">
        <f>'5 set'!N211</f>
        <v/>
      </c>
      <c r="O1407" s="380" t="str">
        <f>'5 set'!O211</f>
        <v/>
      </c>
      <c r="P1407" s="380">
        <f>'5 set'!P211</f>
        <v>1</v>
      </c>
      <c r="Q1407" s="380">
        <f>'5 set'!Q211</f>
        <v>1</v>
      </c>
    </row>
    <row r="1408" spans="3:17" x14ac:dyDescent="0.25">
      <c r="C1408" s="380">
        <f t="shared" si="727"/>
        <v>0</v>
      </c>
      <c r="I1408" s="409" t="e">
        <f t="shared" ca="1" si="728"/>
        <v>#NAME?</v>
      </c>
      <c r="K1408" s="380">
        <f>'5 set'!K212</f>
        <v>0</v>
      </c>
      <c r="L1408" s="380" t="str">
        <f>'5 set'!L212</f>
        <v/>
      </c>
      <c r="M1408" s="380" t="str">
        <f>'5 set'!M212</f>
        <v/>
      </c>
      <c r="N1408" s="380" t="str">
        <f>'5 set'!N212</f>
        <v/>
      </c>
      <c r="O1408" s="380" t="str">
        <f>'5 set'!O212</f>
        <v/>
      </c>
      <c r="P1408" s="380">
        <f>'5 set'!P212</f>
        <v>1</v>
      </c>
      <c r="Q1408" s="380">
        <f>'5 set'!Q212</f>
        <v>1</v>
      </c>
    </row>
    <row r="1409" spans="3:17" x14ac:dyDescent="0.25">
      <c r="C1409" s="380">
        <f t="shared" si="727"/>
        <v>0</v>
      </c>
      <c r="I1409" s="409" t="e">
        <f t="shared" ca="1" si="728"/>
        <v>#NAME?</v>
      </c>
      <c r="K1409" s="380">
        <f>'5 set'!K213</f>
        <v>0</v>
      </c>
      <c r="L1409" s="380" t="str">
        <f>'5 set'!L213</f>
        <v/>
      </c>
      <c r="M1409" s="380" t="str">
        <f>'5 set'!M213</f>
        <v/>
      </c>
      <c r="N1409" s="380" t="str">
        <f>'5 set'!N213</f>
        <v/>
      </c>
      <c r="O1409" s="380" t="str">
        <f>'5 set'!O213</f>
        <v/>
      </c>
      <c r="P1409" s="380">
        <f>'5 set'!P213</f>
        <v>1</v>
      </c>
      <c r="Q1409" s="380">
        <f>'5 set'!Q213</f>
        <v>1</v>
      </c>
    </row>
    <row r="1410" spans="3:17" x14ac:dyDescent="0.25">
      <c r="C1410" s="380">
        <f t="shared" si="727"/>
        <v>0</v>
      </c>
      <c r="I1410" s="409" t="e">
        <f t="shared" ca="1" si="728"/>
        <v>#NAME?</v>
      </c>
      <c r="K1410" s="380">
        <f>'5 set'!K214</f>
        <v>0</v>
      </c>
      <c r="L1410" s="380" t="str">
        <f>'5 set'!L214</f>
        <v/>
      </c>
      <c r="M1410" s="380" t="str">
        <f>'5 set'!M214</f>
        <v/>
      </c>
      <c r="N1410" s="380" t="str">
        <f>'5 set'!N214</f>
        <v/>
      </c>
      <c r="O1410" s="380" t="str">
        <f>'5 set'!O214</f>
        <v/>
      </c>
      <c r="P1410" s="380">
        <f>'5 set'!P214</f>
        <v>1</v>
      </c>
      <c r="Q1410" s="380">
        <f>'5 set'!Q214</f>
        <v>1</v>
      </c>
    </row>
    <row r="1411" spans="3:17" x14ac:dyDescent="0.25">
      <c r="C1411" s="380">
        <f t="shared" si="727"/>
        <v>0</v>
      </c>
      <c r="I1411" s="409" t="e">
        <f t="shared" ca="1" si="728"/>
        <v>#NAME?</v>
      </c>
      <c r="K1411" s="380">
        <f>'5 set'!K215</f>
        <v>0</v>
      </c>
      <c r="L1411" s="380" t="str">
        <f>'5 set'!L215</f>
        <v/>
      </c>
      <c r="M1411" s="380" t="str">
        <f>'5 set'!M215</f>
        <v/>
      </c>
      <c r="N1411" s="380" t="str">
        <f>'5 set'!N215</f>
        <v/>
      </c>
      <c r="O1411" s="380" t="str">
        <f>'5 set'!O215</f>
        <v/>
      </c>
      <c r="P1411" s="380">
        <f>'5 set'!P215</f>
        <v>1</v>
      </c>
      <c r="Q1411" s="380">
        <f>'5 set'!Q215</f>
        <v>1</v>
      </c>
    </row>
    <row r="1412" spans="3:17" x14ac:dyDescent="0.25">
      <c r="C1412" s="380">
        <f t="shared" si="727"/>
        <v>0</v>
      </c>
      <c r="I1412" s="409" t="e">
        <f t="shared" ca="1" si="728"/>
        <v>#NAME?</v>
      </c>
      <c r="K1412" s="380">
        <f>'5 set'!K216</f>
        <v>0</v>
      </c>
      <c r="L1412" s="380" t="str">
        <f>'5 set'!L216</f>
        <v/>
      </c>
      <c r="M1412" s="380" t="str">
        <f>'5 set'!M216</f>
        <v/>
      </c>
      <c r="N1412" s="380" t="str">
        <f>'5 set'!N216</f>
        <v/>
      </c>
      <c r="O1412" s="380" t="str">
        <f>'5 set'!O216</f>
        <v/>
      </c>
      <c r="P1412" s="380">
        <f>'5 set'!P216</f>
        <v>1</v>
      </c>
      <c r="Q1412" s="380">
        <f>'5 set'!Q216</f>
        <v>1</v>
      </c>
    </row>
    <row r="1413" spans="3:17" x14ac:dyDescent="0.25">
      <c r="C1413" s="380">
        <f t="shared" si="727"/>
        <v>0</v>
      </c>
      <c r="I1413" s="409" t="e">
        <f t="shared" ca="1" si="728"/>
        <v>#NAME?</v>
      </c>
      <c r="K1413" s="380">
        <f>'5 set'!K217</f>
        <v>0</v>
      </c>
      <c r="L1413" s="380" t="str">
        <f>'5 set'!L217</f>
        <v/>
      </c>
      <c r="M1413" s="380" t="str">
        <f>'5 set'!M217</f>
        <v/>
      </c>
      <c r="N1413" s="380" t="str">
        <f>'5 set'!N217</f>
        <v/>
      </c>
      <c r="O1413" s="380" t="str">
        <f>'5 set'!O217</f>
        <v/>
      </c>
      <c r="P1413" s="380">
        <f>'5 set'!P217</f>
        <v>1</v>
      </c>
      <c r="Q1413" s="380">
        <f>'5 set'!Q217</f>
        <v>1</v>
      </c>
    </row>
    <row r="1414" spans="3:17" x14ac:dyDescent="0.25">
      <c r="C1414" s="380">
        <f t="shared" si="727"/>
        <v>0</v>
      </c>
      <c r="I1414" s="409" t="e">
        <f t="shared" ca="1" si="728"/>
        <v>#NAME?</v>
      </c>
      <c r="K1414" s="380">
        <f>'5 set'!K218</f>
        <v>0</v>
      </c>
      <c r="L1414" s="380" t="str">
        <f>'5 set'!L218</f>
        <v/>
      </c>
      <c r="M1414" s="380" t="str">
        <f>'5 set'!M218</f>
        <v/>
      </c>
      <c r="N1414" s="380" t="str">
        <f>'5 set'!N218</f>
        <v/>
      </c>
      <c r="O1414" s="380" t="str">
        <f>'5 set'!O218</f>
        <v/>
      </c>
      <c r="P1414" s="380">
        <f>'5 set'!P218</f>
        <v>1</v>
      </c>
      <c r="Q1414" s="380">
        <f>'5 set'!Q218</f>
        <v>1</v>
      </c>
    </row>
    <row r="1415" spans="3:17" x14ac:dyDescent="0.25">
      <c r="C1415" s="380">
        <f t="shared" si="727"/>
        <v>0</v>
      </c>
      <c r="I1415" s="409" t="e">
        <f t="shared" ca="1" si="728"/>
        <v>#NAME?</v>
      </c>
      <c r="K1415" s="380">
        <f>'5 set'!K219</f>
        <v>0</v>
      </c>
      <c r="L1415" s="380" t="str">
        <f>'5 set'!L219</f>
        <v/>
      </c>
      <c r="M1415" s="380" t="str">
        <f>'5 set'!M219</f>
        <v/>
      </c>
      <c r="N1415" s="380" t="str">
        <f>'5 set'!N219</f>
        <v/>
      </c>
      <c r="O1415" s="380" t="str">
        <f>'5 set'!O219</f>
        <v/>
      </c>
      <c r="P1415" s="380">
        <f>'5 set'!P219</f>
        <v>1</v>
      </c>
      <c r="Q1415" s="380">
        <f>'5 set'!Q219</f>
        <v>1</v>
      </c>
    </row>
    <row r="1416" spans="3:17" x14ac:dyDescent="0.25">
      <c r="C1416" s="380">
        <f t="shared" si="727"/>
        <v>0</v>
      </c>
      <c r="I1416" s="409" t="e">
        <f t="shared" ca="1" si="728"/>
        <v>#NAME?</v>
      </c>
      <c r="K1416" s="380">
        <f>'5 set'!K220</f>
        <v>0</v>
      </c>
      <c r="L1416" s="380" t="str">
        <f>'5 set'!L220</f>
        <v/>
      </c>
      <c r="M1416" s="380" t="str">
        <f>'5 set'!M220</f>
        <v/>
      </c>
      <c r="N1416" s="380" t="str">
        <f>'5 set'!N220</f>
        <v/>
      </c>
      <c r="O1416" s="380" t="str">
        <f>'5 set'!O220</f>
        <v/>
      </c>
      <c r="P1416" s="380">
        <f>'5 set'!P220</f>
        <v>1</v>
      </c>
      <c r="Q1416" s="380">
        <f>'5 set'!Q220</f>
        <v>1</v>
      </c>
    </row>
    <row r="1417" spans="3:17" x14ac:dyDescent="0.25">
      <c r="C1417" s="380">
        <f t="shared" si="727"/>
        <v>0</v>
      </c>
      <c r="I1417" s="409" t="e">
        <f t="shared" ca="1" si="728"/>
        <v>#NAME?</v>
      </c>
      <c r="K1417" s="380">
        <f>'5 set'!K221</f>
        <v>0</v>
      </c>
      <c r="L1417" s="380" t="str">
        <f>'5 set'!L221</f>
        <v/>
      </c>
      <c r="M1417" s="380" t="str">
        <f>'5 set'!M221</f>
        <v/>
      </c>
      <c r="N1417" s="380" t="str">
        <f>'5 set'!N221</f>
        <v/>
      </c>
      <c r="O1417" s="380" t="str">
        <f>'5 set'!O221</f>
        <v/>
      </c>
      <c r="P1417" s="380">
        <f>'5 set'!P221</f>
        <v>1</v>
      </c>
      <c r="Q1417" s="380">
        <f>'5 set'!Q221</f>
        <v>1</v>
      </c>
    </row>
    <row r="1418" spans="3:17" x14ac:dyDescent="0.25">
      <c r="C1418" s="380">
        <f t="shared" si="727"/>
        <v>0</v>
      </c>
      <c r="I1418" s="409" t="e">
        <f t="shared" ca="1" si="728"/>
        <v>#NAME?</v>
      </c>
      <c r="K1418" s="380">
        <f>'5 set'!K222</f>
        <v>0</v>
      </c>
      <c r="L1418" s="380" t="str">
        <f>'5 set'!L222</f>
        <v/>
      </c>
      <c r="M1418" s="380" t="str">
        <f>'5 set'!M222</f>
        <v/>
      </c>
      <c r="N1418" s="380" t="str">
        <f>'5 set'!N222</f>
        <v/>
      </c>
      <c r="O1418" s="380" t="str">
        <f>'5 set'!O222</f>
        <v/>
      </c>
      <c r="P1418" s="380">
        <f>'5 set'!P222</f>
        <v>1</v>
      </c>
      <c r="Q1418" s="380">
        <f>'5 set'!Q222</f>
        <v>1</v>
      </c>
    </row>
    <row r="1419" spans="3:17" x14ac:dyDescent="0.25">
      <c r="C1419" s="380">
        <f t="shared" si="727"/>
        <v>0</v>
      </c>
      <c r="I1419" s="409" t="e">
        <f t="shared" ca="1" si="728"/>
        <v>#NAME?</v>
      </c>
      <c r="K1419" s="380">
        <f>'5 set'!K223</f>
        <v>0</v>
      </c>
      <c r="L1419" s="380" t="str">
        <f>'5 set'!L223</f>
        <v/>
      </c>
      <c r="M1419" s="380" t="str">
        <f>'5 set'!M223</f>
        <v/>
      </c>
      <c r="N1419" s="380" t="str">
        <f>'5 set'!N223</f>
        <v/>
      </c>
      <c r="O1419" s="380" t="str">
        <f>'5 set'!O223</f>
        <v/>
      </c>
      <c r="P1419" s="380">
        <f>'5 set'!P223</f>
        <v>1</v>
      </c>
      <c r="Q1419" s="380">
        <f>'5 set'!Q223</f>
        <v>1</v>
      </c>
    </row>
    <row r="1420" spans="3:17" x14ac:dyDescent="0.25">
      <c r="C1420" s="380">
        <f t="shared" si="727"/>
        <v>0</v>
      </c>
      <c r="I1420" s="409" t="e">
        <f t="shared" ca="1" si="728"/>
        <v>#NAME?</v>
      </c>
      <c r="K1420" s="380">
        <f>'5 set'!K224</f>
        <v>0</v>
      </c>
      <c r="L1420" s="380" t="str">
        <f>'5 set'!L224</f>
        <v/>
      </c>
      <c r="M1420" s="380" t="str">
        <f>'5 set'!M224</f>
        <v/>
      </c>
      <c r="N1420" s="380" t="str">
        <f>'5 set'!N224</f>
        <v/>
      </c>
      <c r="O1420" s="380" t="str">
        <f>'5 set'!O224</f>
        <v/>
      </c>
      <c r="P1420" s="380">
        <f>'5 set'!P224</f>
        <v>1</v>
      </c>
      <c r="Q1420" s="380">
        <f>'5 set'!Q224</f>
        <v>1</v>
      </c>
    </row>
    <row r="1421" spans="3:17" x14ac:dyDescent="0.25">
      <c r="C1421" s="380">
        <f t="shared" si="727"/>
        <v>0</v>
      </c>
      <c r="I1421" s="409" t="e">
        <f t="shared" ca="1" si="728"/>
        <v>#NAME?</v>
      </c>
      <c r="K1421" s="380">
        <f>'5 set'!K225</f>
        <v>0</v>
      </c>
      <c r="L1421" s="380" t="str">
        <f>'5 set'!L225</f>
        <v/>
      </c>
      <c r="M1421" s="380" t="str">
        <f>'5 set'!M225</f>
        <v/>
      </c>
      <c r="N1421" s="380" t="str">
        <f>'5 set'!N225</f>
        <v/>
      </c>
      <c r="O1421" s="380" t="str">
        <f>'5 set'!O225</f>
        <v/>
      </c>
      <c r="P1421" s="380">
        <f>'5 set'!P225</f>
        <v>1</v>
      </c>
      <c r="Q1421" s="380">
        <f>'5 set'!Q225</f>
        <v>1</v>
      </c>
    </row>
    <row r="1422" spans="3:17" x14ac:dyDescent="0.25">
      <c r="C1422" s="380">
        <f t="shared" si="727"/>
        <v>0</v>
      </c>
      <c r="I1422" s="409" t="e">
        <f t="shared" ca="1" si="728"/>
        <v>#NAME?</v>
      </c>
      <c r="K1422" s="380">
        <f>'5 set'!K226</f>
        <v>0</v>
      </c>
      <c r="L1422" s="380" t="str">
        <f>'5 set'!L226</f>
        <v/>
      </c>
      <c r="M1422" s="380" t="str">
        <f>'5 set'!M226</f>
        <v/>
      </c>
      <c r="N1422" s="380" t="str">
        <f>'5 set'!N226</f>
        <v/>
      </c>
      <c r="O1422" s="380" t="str">
        <f>'5 set'!O226</f>
        <v/>
      </c>
      <c r="P1422" s="380">
        <f>'5 set'!P226</f>
        <v>1</v>
      </c>
      <c r="Q1422" s="380">
        <f>'5 set'!Q226</f>
        <v>1</v>
      </c>
    </row>
    <row r="1423" spans="3:17" x14ac:dyDescent="0.25">
      <c r="C1423" s="380">
        <f t="shared" si="727"/>
        <v>0</v>
      </c>
      <c r="I1423" s="409" t="e">
        <f t="shared" ca="1" si="728"/>
        <v>#NAME?</v>
      </c>
      <c r="K1423" s="380">
        <f>'5 set'!K227</f>
        <v>0</v>
      </c>
      <c r="L1423" s="380" t="str">
        <f>'5 set'!L227</f>
        <v/>
      </c>
      <c r="M1423" s="380" t="str">
        <f>'5 set'!M227</f>
        <v/>
      </c>
      <c r="N1423" s="380" t="str">
        <f>'5 set'!N227</f>
        <v/>
      </c>
      <c r="O1423" s="380" t="str">
        <f>'5 set'!O227</f>
        <v/>
      </c>
      <c r="P1423" s="380">
        <f>'5 set'!P227</f>
        <v>1</v>
      </c>
      <c r="Q1423" s="380">
        <f>'5 set'!Q227</f>
        <v>1</v>
      </c>
    </row>
    <row r="1424" spans="3:17" x14ac:dyDescent="0.25">
      <c r="C1424" s="380">
        <f t="shared" si="727"/>
        <v>0</v>
      </c>
      <c r="I1424" s="409" t="e">
        <f t="shared" ca="1" si="728"/>
        <v>#NAME?</v>
      </c>
      <c r="K1424" s="380">
        <f>'5 set'!K228</f>
        <v>0</v>
      </c>
      <c r="L1424" s="380" t="str">
        <f>'5 set'!L228</f>
        <v/>
      </c>
      <c r="M1424" s="380" t="str">
        <f>'5 set'!M228</f>
        <v/>
      </c>
      <c r="N1424" s="380" t="str">
        <f>'5 set'!N228</f>
        <v/>
      </c>
      <c r="O1424" s="380" t="str">
        <f>'5 set'!O228</f>
        <v/>
      </c>
      <c r="P1424" s="380">
        <f>'5 set'!P228</f>
        <v>1</v>
      </c>
      <c r="Q1424" s="380">
        <f>'5 set'!Q228</f>
        <v>1</v>
      </c>
    </row>
    <row r="1425" spans="3:17" x14ac:dyDescent="0.25">
      <c r="C1425" s="380">
        <f t="shared" si="727"/>
        <v>0</v>
      </c>
      <c r="I1425" s="409" t="e">
        <f t="shared" ca="1" si="728"/>
        <v>#NAME?</v>
      </c>
      <c r="K1425" s="380">
        <f>'5 set'!K229</f>
        <v>0</v>
      </c>
      <c r="L1425" s="380" t="str">
        <f>'5 set'!L229</f>
        <v/>
      </c>
      <c r="M1425" s="380" t="str">
        <f>'5 set'!M229</f>
        <v/>
      </c>
      <c r="N1425" s="380" t="str">
        <f>'5 set'!N229</f>
        <v/>
      </c>
      <c r="O1425" s="380" t="str">
        <f>'5 set'!O229</f>
        <v/>
      </c>
      <c r="P1425" s="380">
        <f>'5 set'!P229</f>
        <v>1</v>
      </c>
      <c r="Q1425" s="380">
        <f>'5 set'!Q229</f>
        <v>1</v>
      </c>
    </row>
    <row r="1426" spans="3:17" x14ac:dyDescent="0.25">
      <c r="C1426" s="380">
        <f t="shared" si="727"/>
        <v>0</v>
      </c>
      <c r="I1426" s="409" t="e">
        <f t="shared" ca="1" si="728"/>
        <v>#NAME?</v>
      </c>
      <c r="K1426" s="380">
        <f>'5 set'!K230</f>
        <v>0</v>
      </c>
      <c r="L1426" s="380" t="str">
        <f>'5 set'!L230</f>
        <v/>
      </c>
      <c r="M1426" s="380" t="str">
        <f>'5 set'!M230</f>
        <v/>
      </c>
      <c r="N1426" s="380" t="str">
        <f>'5 set'!N230</f>
        <v/>
      </c>
      <c r="O1426" s="380" t="str">
        <f>'5 set'!O230</f>
        <v/>
      </c>
      <c r="P1426" s="380">
        <f>'5 set'!P230</f>
        <v>1</v>
      </c>
      <c r="Q1426" s="380">
        <f>'5 set'!Q230</f>
        <v>1</v>
      </c>
    </row>
    <row r="1427" spans="3:17" x14ac:dyDescent="0.25">
      <c r="C1427" s="380">
        <f t="shared" si="727"/>
        <v>0</v>
      </c>
      <c r="I1427" s="409" t="e">
        <f t="shared" ca="1" si="728"/>
        <v>#NAME?</v>
      </c>
      <c r="K1427" s="380">
        <f>'5 set'!K231</f>
        <v>0</v>
      </c>
      <c r="L1427" s="380" t="str">
        <f>'5 set'!L231</f>
        <v/>
      </c>
      <c r="M1427" s="380" t="str">
        <f>'5 set'!M231</f>
        <v/>
      </c>
      <c r="N1427" s="380" t="str">
        <f>'5 set'!N231</f>
        <v/>
      </c>
      <c r="O1427" s="380" t="str">
        <f>'5 set'!O231</f>
        <v/>
      </c>
      <c r="P1427" s="380">
        <f>'5 set'!P231</f>
        <v>1</v>
      </c>
      <c r="Q1427" s="380">
        <f>'5 set'!Q231</f>
        <v>1</v>
      </c>
    </row>
    <row r="1428" spans="3:17" x14ac:dyDescent="0.25">
      <c r="C1428" s="380">
        <f t="shared" si="727"/>
        <v>0</v>
      </c>
      <c r="I1428" s="409" t="e">
        <f t="shared" ca="1" si="728"/>
        <v>#NAME?</v>
      </c>
      <c r="K1428" s="380">
        <f>'5 set'!K232</f>
        <v>0</v>
      </c>
      <c r="L1428" s="380" t="str">
        <f>'5 set'!L232</f>
        <v/>
      </c>
      <c r="M1428" s="380" t="str">
        <f>'5 set'!M232</f>
        <v/>
      </c>
      <c r="N1428" s="380" t="str">
        <f>'5 set'!N232</f>
        <v/>
      </c>
      <c r="O1428" s="380" t="str">
        <f>'5 set'!O232</f>
        <v/>
      </c>
      <c r="P1428" s="380">
        <f>'5 set'!P232</f>
        <v>1</v>
      </c>
      <c r="Q1428" s="380">
        <f>'5 set'!Q232</f>
        <v>1</v>
      </c>
    </row>
    <row r="1429" spans="3:17" x14ac:dyDescent="0.25">
      <c r="C1429" s="380">
        <f t="shared" si="727"/>
        <v>0</v>
      </c>
      <c r="I1429" s="409" t="e">
        <f t="shared" ca="1" si="728"/>
        <v>#NAME?</v>
      </c>
      <c r="K1429" s="380">
        <f>'5 set'!K233</f>
        <v>0</v>
      </c>
      <c r="L1429" s="380" t="str">
        <f>'5 set'!L233</f>
        <v/>
      </c>
      <c r="M1429" s="380" t="str">
        <f>'5 set'!M233</f>
        <v/>
      </c>
      <c r="N1429" s="380" t="str">
        <f>'5 set'!N233</f>
        <v/>
      </c>
      <c r="O1429" s="380" t="str">
        <f>'5 set'!O233</f>
        <v/>
      </c>
      <c r="P1429" s="380">
        <f>'5 set'!P233</f>
        <v>1</v>
      </c>
      <c r="Q1429" s="380">
        <f>'5 set'!Q233</f>
        <v>1</v>
      </c>
    </row>
    <row r="1430" spans="3:17" x14ac:dyDescent="0.25">
      <c r="C1430" s="380">
        <f t="shared" si="727"/>
        <v>0</v>
      </c>
      <c r="I1430" s="409" t="e">
        <f t="shared" ca="1" si="728"/>
        <v>#NAME?</v>
      </c>
      <c r="K1430" s="380">
        <f>'5 set'!K234</f>
        <v>0</v>
      </c>
      <c r="L1430" s="380" t="str">
        <f>'5 set'!L234</f>
        <v/>
      </c>
      <c r="M1430" s="380" t="str">
        <f>'5 set'!M234</f>
        <v/>
      </c>
      <c r="N1430" s="380" t="str">
        <f>'5 set'!N234</f>
        <v/>
      </c>
      <c r="O1430" s="380" t="str">
        <f>'5 set'!O234</f>
        <v/>
      </c>
      <c r="P1430" s="380">
        <f>'5 set'!P234</f>
        <v>1</v>
      </c>
      <c r="Q1430" s="380">
        <f>'5 set'!Q234</f>
        <v>1</v>
      </c>
    </row>
    <row r="1431" spans="3:17" x14ac:dyDescent="0.25">
      <c r="C1431" s="380">
        <f t="shared" si="727"/>
        <v>0</v>
      </c>
      <c r="I1431" s="409" t="e">
        <f t="shared" ca="1" si="728"/>
        <v>#NAME?</v>
      </c>
      <c r="K1431" s="380">
        <f>'5 set'!K235</f>
        <v>0</v>
      </c>
      <c r="L1431" s="380" t="str">
        <f>'5 set'!L235</f>
        <v/>
      </c>
      <c r="M1431" s="380" t="str">
        <f>'5 set'!M235</f>
        <v/>
      </c>
      <c r="N1431" s="380" t="str">
        <f>'5 set'!N235</f>
        <v/>
      </c>
      <c r="O1431" s="380" t="str">
        <f>'5 set'!O235</f>
        <v/>
      </c>
      <c r="P1431" s="380">
        <f>'5 set'!P235</f>
        <v>1</v>
      </c>
      <c r="Q1431" s="380">
        <f>'5 set'!Q235</f>
        <v>1</v>
      </c>
    </row>
    <row r="1432" spans="3:17" x14ac:dyDescent="0.25">
      <c r="C1432" s="380">
        <f t="shared" si="727"/>
        <v>0</v>
      </c>
      <c r="I1432" s="409" t="e">
        <f t="shared" ca="1" si="728"/>
        <v>#NAME?</v>
      </c>
      <c r="K1432" s="380">
        <f>'5 set'!K236</f>
        <v>0</v>
      </c>
      <c r="L1432" s="380" t="str">
        <f>'5 set'!L236</f>
        <v/>
      </c>
      <c r="M1432" s="380" t="str">
        <f>'5 set'!M236</f>
        <v/>
      </c>
      <c r="N1432" s="380" t="str">
        <f>'5 set'!N236</f>
        <v/>
      </c>
      <c r="O1432" s="380" t="str">
        <f>'5 set'!O236</f>
        <v/>
      </c>
      <c r="P1432" s="380">
        <f>'5 set'!P236</f>
        <v>1</v>
      </c>
      <c r="Q1432" s="380">
        <f>'5 set'!Q236</f>
        <v>1</v>
      </c>
    </row>
    <row r="1433" spans="3:17" x14ac:dyDescent="0.25">
      <c r="C1433" s="380">
        <f t="shared" si="727"/>
        <v>0</v>
      </c>
      <c r="I1433" s="409" t="e">
        <f t="shared" ca="1" si="728"/>
        <v>#NAME?</v>
      </c>
      <c r="K1433" s="380">
        <f>'5 set'!K237</f>
        <v>0</v>
      </c>
      <c r="L1433" s="380" t="str">
        <f>'5 set'!L237</f>
        <v/>
      </c>
      <c r="M1433" s="380" t="str">
        <f>'5 set'!M237</f>
        <v/>
      </c>
      <c r="N1433" s="380" t="str">
        <f>'5 set'!N237</f>
        <v/>
      </c>
      <c r="O1433" s="380" t="str">
        <f>'5 set'!O237</f>
        <v/>
      </c>
      <c r="P1433" s="380">
        <f>'5 set'!P237</f>
        <v>1</v>
      </c>
      <c r="Q1433" s="380">
        <f>'5 set'!Q237</f>
        <v>1</v>
      </c>
    </row>
    <row r="1434" spans="3:17" x14ac:dyDescent="0.25">
      <c r="C1434" s="380">
        <f t="shared" si="727"/>
        <v>0</v>
      </c>
      <c r="I1434" s="409" t="e">
        <f t="shared" ca="1" si="728"/>
        <v>#NAME?</v>
      </c>
      <c r="K1434" s="380">
        <f>'5 set'!K238</f>
        <v>0</v>
      </c>
      <c r="L1434" s="380" t="str">
        <f>'5 set'!L238</f>
        <v/>
      </c>
      <c r="M1434" s="380" t="str">
        <f>'5 set'!M238</f>
        <v/>
      </c>
      <c r="N1434" s="380" t="str">
        <f>'5 set'!N238</f>
        <v/>
      </c>
      <c r="O1434" s="380" t="str">
        <f>'5 set'!O238</f>
        <v/>
      </c>
      <c r="P1434" s="380">
        <f>'5 set'!P238</f>
        <v>1</v>
      </c>
      <c r="Q1434" s="380">
        <f>'5 set'!Q238</f>
        <v>1</v>
      </c>
    </row>
    <row r="1435" spans="3:17" x14ac:dyDescent="0.25">
      <c r="C1435" s="380">
        <f t="shared" si="727"/>
        <v>0</v>
      </c>
      <c r="I1435" s="409" t="e">
        <f t="shared" ca="1" si="728"/>
        <v>#NAME?</v>
      </c>
      <c r="K1435" s="380">
        <f>'5 set'!K239</f>
        <v>0</v>
      </c>
      <c r="L1435" s="380" t="str">
        <f>'5 set'!L239</f>
        <v/>
      </c>
      <c r="M1435" s="380" t="str">
        <f>'5 set'!M239</f>
        <v/>
      </c>
      <c r="N1435" s="380" t="str">
        <f>'5 set'!N239</f>
        <v/>
      </c>
      <c r="O1435" s="380" t="str">
        <f>'5 set'!O239</f>
        <v/>
      </c>
      <c r="P1435" s="380">
        <f>'5 set'!P239</f>
        <v>1</v>
      </c>
      <c r="Q1435" s="380">
        <f>'5 set'!Q239</f>
        <v>1</v>
      </c>
    </row>
    <row r="1436" spans="3:17" x14ac:dyDescent="0.25">
      <c r="C1436" s="380">
        <f t="shared" si="727"/>
        <v>0</v>
      </c>
      <c r="I1436" s="409" t="e">
        <f t="shared" ca="1" si="728"/>
        <v>#NAME?</v>
      </c>
      <c r="K1436" s="380">
        <f>'5 set'!K240</f>
        <v>0</v>
      </c>
      <c r="L1436" s="380" t="str">
        <f>'5 set'!L240</f>
        <v/>
      </c>
      <c r="M1436" s="380" t="str">
        <f>'5 set'!M240</f>
        <v/>
      </c>
      <c r="N1436" s="380" t="str">
        <f>'5 set'!N240</f>
        <v/>
      </c>
      <c r="O1436" s="380" t="str">
        <f>'5 set'!O240</f>
        <v/>
      </c>
      <c r="P1436" s="380">
        <f>'5 set'!P240</f>
        <v>1</v>
      </c>
      <c r="Q1436" s="380">
        <f>'5 set'!Q240</f>
        <v>1</v>
      </c>
    </row>
    <row r="1437" spans="3:17" x14ac:dyDescent="0.25">
      <c r="C1437" s="380">
        <f t="shared" si="727"/>
        <v>0</v>
      </c>
      <c r="I1437" s="409" t="e">
        <f t="shared" ca="1" si="728"/>
        <v>#NAME?</v>
      </c>
      <c r="K1437" s="380">
        <f>'5 set'!K241</f>
        <v>0</v>
      </c>
      <c r="L1437" s="380" t="str">
        <f>'5 set'!L241</f>
        <v/>
      </c>
      <c r="M1437" s="380" t="str">
        <f>'5 set'!M241</f>
        <v/>
      </c>
      <c r="N1437" s="380" t="str">
        <f>'5 set'!N241</f>
        <v/>
      </c>
      <c r="O1437" s="380" t="str">
        <f>'5 set'!O241</f>
        <v/>
      </c>
      <c r="P1437" s="380">
        <f>'5 set'!P241</f>
        <v>1</v>
      </c>
      <c r="Q1437" s="380">
        <f>'5 set'!Q241</f>
        <v>1</v>
      </c>
    </row>
    <row r="1438" spans="3:17" x14ac:dyDescent="0.25">
      <c r="C1438" s="380">
        <f t="shared" si="727"/>
        <v>0</v>
      </c>
      <c r="I1438" s="409" t="e">
        <f t="shared" ca="1" si="728"/>
        <v>#NAME?</v>
      </c>
      <c r="K1438" s="380">
        <f>'5 set'!K242</f>
        <v>0</v>
      </c>
      <c r="L1438" s="380" t="str">
        <f>'5 set'!L242</f>
        <v/>
      </c>
      <c r="M1438" s="380" t="str">
        <f>'5 set'!M242</f>
        <v/>
      </c>
      <c r="N1438" s="380" t="str">
        <f>'5 set'!N242</f>
        <v/>
      </c>
      <c r="O1438" s="380" t="str">
        <f>'5 set'!O242</f>
        <v/>
      </c>
      <c r="P1438" s="380">
        <f>'5 set'!P242</f>
        <v>1</v>
      </c>
      <c r="Q1438" s="380">
        <f>'5 set'!Q242</f>
        <v>1</v>
      </c>
    </row>
    <row r="1439" spans="3:17" x14ac:dyDescent="0.25">
      <c r="C1439" s="380">
        <f t="shared" si="727"/>
        <v>0</v>
      </c>
      <c r="I1439" s="409" t="e">
        <f t="shared" ca="1" si="728"/>
        <v>#NAME?</v>
      </c>
      <c r="K1439" s="380">
        <f>'5 set'!K243</f>
        <v>0</v>
      </c>
      <c r="L1439" s="380" t="str">
        <f>'5 set'!L243</f>
        <v/>
      </c>
      <c r="M1439" s="380" t="str">
        <f>'5 set'!M243</f>
        <v/>
      </c>
      <c r="N1439" s="380" t="str">
        <f>'5 set'!N243</f>
        <v/>
      </c>
      <c r="O1439" s="380" t="str">
        <f>'5 set'!O243</f>
        <v/>
      </c>
      <c r="P1439" s="380">
        <f>'5 set'!P243</f>
        <v>1</v>
      </c>
      <c r="Q1439" s="380">
        <f>'5 set'!Q243</f>
        <v>1</v>
      </c>
    </row>
    <row r="1440" spans="3:17" x14ac:dyDescent="0.25">
      <c r="C1440" s="380">
        <f t="shared" si="727"/>
        <v>0</v>
      </c>
      <c r="I1440" s="409" t="e">
        <f t="shared" ca="1" si="728"/>
        <v>#NAME?</v>
      </c>
      <c r="K1440" s="380">
        <f>'5 set'!K244</f>
        <v>0</v>
      </c>
      <c r="L1440" s="380" t="str">
        <f>'5 set'!L244</f>
        <v/>
      </c>
      <c r="M1440" s="380" t="str">
        <f>'5 set'!M244</f>
        <v/>
      </c>
      <c r="N1440" s="380" t="str">
        <f>'5 set'!N244</f>
        <v/>
      </c>
      <c r="O1440" s="380" t="str">
        <f>'5 set'!O244</f>
        <v/>
      </c>
      <c r="P1440" s="380">
        <f>'5 set'!P244</f>
        <v>1</v>
      </c>
      <c r="Q1440" s="380">
        <f>'5 set'!Q244</f>
        <v>1</v>
      </c>
    </row>
    <row r="1441" spans="3:17" x14ac:dyDescent="0.25">
      <c r="C1441" s="380">
        <f t="shared" si="727"/>
        <v>0</v>
      </c>
      <c r="I1441" s="409" t="e">
        <f t="shared" ca="1" si="728"/>
        <v>#NAME?</v>
      </c>
      <c r="K1441" s="380">
        <f>'5 set'!K245</f>
        <v>0</v>
      </c>
      <c r="L1441" s="380" t="str">
        <f>'5 set'!L245</f>
        <v/>
      </c>
      <c r="M1441" s="380" t="str">
        <f>'5 set'!M245</f>
        <v/>
      </c>
      <c r="N1441" s="380" t="str">
        <f>'5 set'!N245</f>
        <v/>
      </c>
      <c r="O1441" s="380" t="str">
        <f>'5 set'!O245</f>
        <v/>
      </c>
      <c r="P1441" s="380">
        <f>'5 set'!P245</f>
        <v>1</v>
      </c>
      <c r="Q1441" s="380">
        <f>'5 set'!Q245</f>
        <v>1</v>
      </c>
    </row>
    <row r="1442" spans="3:17" x14ac:dyDescent="0.25">
      <c r="C1442" s="380">
        <f t="shared" si="727"/>
        <v>0</v>
      </c>
      <c r="I1442" s="409" t="e">
        <f t="shared" ca="1" si="728"/>
        <v>#NAME?</v>
      </c>
      <c r="K1442" s="380">
        <f>'5 set'!K246</f>
        <v>0</v>
      </c>
      <c r="L1442" s="380" t="str">
        <f>'5 set'!L246</f>
        <v/>
      </c>
      <c r="M1442" s="380" t="str">
        <f>'5 set'!M246</f>
        <v/>
      </c>
      <c r="N1442" s="380" t="str">
        <f>'5 set'!N246</f>
        <v/>
      </c>
      <c r="O1442" s="380" t="str">
        <f>'5 set'!O246</f>
        <v/>
      </c>
      <c r="P1442" s="380">
        <f>'5 set'!P246</f>
        <v>1</v>
      </c>
      <c r="Q1442" s="380">
        <f>'5 set'!Q246</f>
        <v>1</v>
      </c>
    </row>
    <row r="1443" spans="3:17" x14ac:dyDescent="0.25">
      <c r="C1443" s="380">
        <f t="shared" si="727"/>
        <v>0</v>
      </c>
      <c r="I1443" s="409" t="e">
        <f t="shared" ca="1" si="728"/>
        <v>#NAME?</v>
      </c>
      <c r="K1443" s="380">
        <f>'5 set'!K247</f>
        <v>0</v>
      </c>
      <c r="L1443" s="380" t="str">
        <f>'5 set'!L247</f>
        <v/>
      </c>
      <c r="M1443" s="380" t="str">
        <f>'5 set'!M247</f>
        <v/>
      </c>
      <c r="N1443" s="380" t="str">
        <f>'5 set'!N247</f>
        <v/>
      </c>
      <c r="O1443" s="380" t="str">
        <f>'5 set'!O247</f>
        <v/>
      </c>
      <c r="P1443" s="380">
        <f>'5 set'!P247</f>
        <v>1</v>
      </c>
      <c r="Q1443" s="380">
        <f>'5 set'!Q247</f>
        <v>1</v>
      </c>
    </row>
    <row r="1444" spans="3:17" x14ac:dyDescent="0.25">
      <c r="C1444" s="380">
        <f t="shared" si="727"/>
        <v>0</v>
      </c>
      <c r="I1444" s="409" t="e">
        <f t="shared" ca="1" si="728"/>
        <v>#NAME?</v>
      </c>
      <c r="K1444" s="380">
        <f>'5 set'!K248</f>
        <v>0</v>
      </c>
      <c r="L1444" s="380" t="str">
        <f>'5 set'!L248</f>
        <v/>
      </c>
      <c r="M1444" s="380" t="str">
        <f>'5 set'!M248</f>
        <v/>
      </c>
      <c r="N1444" s="380" t="str">
        <f>'5 set'!N248</f>
        <v/>
      </c>
      <c r="O1444" s="380" t="str">
        <f>'5 set'!O248</f>
        <v/>
      </c>
      <c r="P1444" s="380">
        <f>'5 set'!P248</f>
        <v>1</v>
      </c>
      <c r="Q1444" s="380">
        <f>'5 set'!Q248</f>
        <v>1</v>
      </c>
    </row>
    <row r="1445" spans="3:17" x14ac:dyDescent="0.25">
      <c r="C1445" s="380">
        <f t="shared" si="727"/>
        <v>0</v>
      </c>
      <c r="I1445" s="409" t="e">
        <f t="shared" ca="1" si="728"/>
        <v>#NAME?</v>
      </c>
      <c r="K1445" s="380">
        <f>'5 set'!K249</f>
        <v>0</v>
      </c>
      <c r="L1445" s="380" t="str">
        <f>'5 set'!L249</f>
        <v/>
      </c>
      <c r="M1445" s="380" t="str">
        <f>'5 set'!M249</f>
        <v/>
      </c>
      <c r="N1445" s="380" t="str">
        <f>'5 set'!N249</f>
        <v/>
      </c>
      <c r="O1445" s="380" t="str">
        <f>'5 set'!O249</f>
        <v/>
      </c>
      <c r="P1445" s="380">
        <f>'5 set'!P249</f>
        <v>1</v>
      </c>
      <c r="Q1445" s="380">
        <f>'5 set'!Q249</f>
        <v>1</v>
      </c>
    </row>
    <row r="1446" spans="3:17" x14ac:dyDescent="0.25">
      <c r="C1446" s="380">
        <f t="shared" si="727"/>
        <v>0</v>
      </c>
      <c r="I1446" s="409" t="e">
        <f t="shared" ca="1" si="728"/>
        <v>#NAME?</v>
      </c>
      <c r="K1446" s="380">
        <f>'5 set'!K250</f>
        <v>0</v>
      </c>
      <c r="L1446" s="380" t="str">
        <f>'5 set'!L250</f>
        <v/>
      </c>
      <c r="M1446" s="380" t="str">
        <f>'5 set'!M250</f>
        <v/>
      </c>
      <c r="N1446" s="380" t="str">
        <f>'5 set'!N250</f>
        <v/>
      </c>
      <c r="O1446" s="380" t="str">
        <f>'5 set'!O250</f>
        <v/>
      </c>
      <c r="P1446" s="380">
        <f>'5 set'!P250</f>
        <v>1</v>
      </c>
      <c r="Q1446" s="380">
        <f>'5 set'!Q250</f>
        <v>1</v>
      </c>
    </row>
    <row r="1447" spans="3:17" x14ac:dyDescent="0.25">
      <c r="C1447" s="380">
        <f t="shared" si="727"/>
        <v>0</v>
      </c>
      <c r="I1447" s="409" t="e">
        <f t="shared" ca="1" si="728"/>
        <v>#NAME?</v>
      </c>
      <c r="K1447" s="380">
        <f>'5 set'!K251</f>
        <v>0</v>
      </c>
      <c r="L1447" s="380" t="str">
        <f>'5 set'!L251</f>
        <v/>
      </c>
      <c r="M1447" s="380" t="str">
        <f>'5 set'!M251</f>
        <v/>
      </c>
      <c r="N1447" s="380" t="str">
        <f>'5 set'!N251</f>
        <v/>
      </c>
      <c r="O1447" s="380" t="str">
        <f>'5 set'!O251</f>
        <v/>
      </c>
      <c r="P1447" s="380">
        <f>'5 set'!P251</f>
        <v>1</v>
      </c>
      <c r="Q1447" s="380">
        <f>'5 set'!Q251</f>
        <v>1</v>
      </c>
    </row>
    <row r="1448" spans="3:17" x14ac:dyDescent="0.25">
      <c r="C1448" s="380">
        <f t="shared" si="727"/>
        <v>0</v>
      </c>
      <c r="I1448" s="409" t="e">
        <f t="shared" ca="1" si="728"/>
        <v>#NAME?</v>
      </c>
      <c r="K1448" s="380">
        <f>'5 set'!K252</f>
        <v>0</v>
      </c>
      <c r="L1448" s="380" t="str">
        <f>'5 set'!L252</f>
        <v/>
      </c>
      <c r="M1448" s="380" t="str">
        <f>'5 set'!M252</f>
        <v/>
      </c>
      <c r="N1448" s="380" t="str">
        <f>'5 set'!N252</f>
        <v/>
      </c>
      <c r="O1448" s="380" t="str">
        <f>'5 set'!O252</f>
        <v/>
      </c>
      <c r="P1448" s="380">
        <f>'5 set'!P252</f>
        <v>1</v>
      </c>
      <c r="Q1448" s="380">
        <f>'5 set'!Q252</f>
        <v>1</v>
      </c>
    </row>
    <row r="1449" spans="3:17" x14ac:dyDescent="0.25">
      <c r="C1449" s="380">
        <f t="shared" si="727"/>
        <v>0</v>
      </c>
      <c r="I1449" s="409" t="e">
        <f t="shared" ca="1" si="728"/>
        <v>#NAME?</v>
      </c>
      <c r="K1449" s="380">
        <f>'5 set'!K253</f>
        <v>0</v>
      </c>
      <c r="L1449" s="380" t="str">
        <f>'5 set'!L253</f>
        <v/>
      </c>
      <c r="M1449" s="380" t="str">
        <f>'5 set'!M253</f>
        <v/>
      </c>
      <c r="N1449" s="380" t="str">
        <f>'5 set'!N253</f>
        <v/>
      </c>
      <c r="O1449" s="380" t="str">
        <f>'5 set'!O253</f>
        <v/>
      </c>
      <c r="P1449" s="380">
        <f>'5 set'!P253</f>
        <v>1</v>
      </c>
      <c r="Q1449" s="380">
        <f>'5 set'!Q253</f>
        <v>1</v>
      </c>
    </row>
    <row r="1450" spans="3:17" x14ac:dyDescent="0.25">
      <c r="C1450" s="380">
        <f t="shared" si="727"/>
        <v>0</v>
      </c>
      <c r="I1450" s="409" t="e">
        <f t="shared" ca="1" si="728"/>
        <v>#NAME?</v>
      </c>
      <c r="K1450" s="380">
        <f>'5 set'!K254</f>
        <v>0</v>
      </c>
      <c r="L1450" s="380" t="str">
        <f>'5 set'!L254</f>
        <v/>
      </c>
      <c r="M1450" s="380" t="str">
        <f>'5 set'!M254</f>
        <v/>
      </c>
      <c r="N1450" s="380" t="str">
        <f>'5 set'!N254</f>
        <v/>
      </c>
      <c r="O1450" s="380" t="str">
        <f>'5 set'!O254</f>
        <v/>
      </c>
      <c r="P1450" s="380">
        <f>'5 set'!P254</f>
        <v>1</v>
      </c>
      <c r="Q1450" s="380">
        <f>'5 set'!Q254</f>
        <v>1</v>
      </c>
    </row>
    <row r="1451" spans="3:17" x14ac:dyDescent="0.25">
      <c r="C1451" s="380">
        <f t="shared" si="727"/>
        <v>0</v>
      </c>
      <c r="I1451" s="409" t="e">
        <f t="shared" ca="1" si="728"/>
        <v>#NAME?</v>
      </c>
      <c r="K1451" s="380">
        <f>'5 set'!K255</f>
        <v>0</v>
      </c>
      <c r="L1451" s="380" t="str">
        <f>'5 set'!L255</f>
        <v/>
      </c>
      <c r="M1451" s="380" t="str">
        <f>'5 set'!M255</f>
        <v/>
      </c>
      <c r="N1451" s="380" t="str">
        <f>'5 set'!N255</f>
        <v/>
      </c>
      <c r="O1451" s="380" t="str">
        <f>'5 set'!O255</f>
        <v/>
      </c>
      <c r="P1451" s="380">
        <f>'5 set'!P255</f>
        <v>1</v>
      </c>
      <c r="Q1451" s="380">
        <f>'5 set'!Q255</f>
        <v>1</v>
      </c>
    </row>
    <row r="1452" spans="3:17" x14ac:dyDescent="0.25">
      <c r="C1452" s="380">
        <f t="shared" si="727"/>
        <v>0</v>
      </c>
      <c r="I1452" s="409" t="e">
        <f t="shared" ca="1" si="728"/>
        <v>#NAME?</v>
      </c>
      <c r="K1452" s="380">
        <f>'5 set'!K256</f>
        <v>0</v>
      </c>
      <c r="L1452" s="380" t="str">
        <f>'5 set'!L256</f>
        <v/>
      </c>
      <c r="M1452" s="380" t="str">
        <f>'5 set'!M256</f>
        <v/>
      </c>
      <c r="N1452" s="380" t="str">
        <f>'5 set'!N256</f>
        <v/>
      </c>
      <c r="O1452" s="380" t="str">
        <f>'5 set'!O256</f>
        <v/>
      </c>
      <c r="P1452" s="380">
        <f>'5 set'!P256</f>
        <v>1</v>
      </c>
      <c r="Q1452" s="380">
        <f>'5 set'!Q256</f>
        <v>1</v>
      </c>
    </row>
    <row r="1453" spans="3:17" x14ac:dyDescent="0.25">
      <c r="C1453" s="380">
        <f t="shared" ref="C1453:C1500" si="729">IFERROR(_xlfn.NUMBERVALUE(L2653),L2653)</f>
        <v>0</v>
      </c>
      <c r="I1453" s="409" t="e">
        <f t="shared" ref="I1453:I1500" ca="1" si="730">IF(OR($A$4=C2653,$A$5=C2653,$A$6=C2653,$A$7=C2653,$A$8=C2653,$A$9=C2653,$A$10=C2653,$A$11=C2653,$A$12=C2653,$A$13=C2653,$A$14=C2653,$A$15=C2653,$A$16=C2653,$A$17=C2653,$A$18=C2653),1,2)</f>
        <v>#NAME?</v>
      </c>
      <c r="K1453" s="380">
        <f>'5 set'!K257</f>
        <v>0</v>
      </c>
      <c r="L1453" s="380" t="str">
        <f>'5 set'!L257</f>
        <v/>
      </c>
      <c r="M1453" s="380" t="str">
        <f>'5 set'!M257</f>
        <v/>
      </c>
      <c r="N1453" s="380" t="str">
        <f>'5 set'!N257</f>
        <v/>
      </c>
      <c r="O1453" s="380" t="str">
        <f>'5 set'!O257</f>
        <v/>
      </c>
      <c r="P1453" s="380">
        <f>'5 set'!P257</f>
        <v>1</v>
      </c>
      <c r="Q1453" s="380">
        <f>'5 set'!Q257</f>
        <v>1</v>
      </c>
    </row>
    <row r="1454" spans="3:17" x14ac:dyDescent="0.25">
      <c r="C1454" s="380">
        <f t="shared" si="729"/>
        <v>0</v>
      </c>
      <c r="I1454" s="409" t="e">
        <f t="shared" ca="1" si="730"/>
        <v>#NAME?</v>
      </c>
      <c r="K1454" s="380">
        <f>'5 set'!K258</f>
        <v>0</v>
      </c>
      <c r="L1454" s="380" t="str">
        <f>'5 set'!L258</f>
        <v/>
      </c>
      <c r="M1454" s="380" t="str">
        <f>'5 set'!M258</f>
        <v/>
      </c>
      <c r="N1454" s="380" t="str">
        <f>'5 set'!N258</f>
        <v/>
      </c>
      <c r="O1454" s="380" t="str">
        <f>'5 set'!O258</f>
        <v/>
      </c>
      <c r="P1454" s="380">
        <f>'5 set'!P258</f>
        <v>1</v>
      </c>
      <c r="Q1454" s="380">
        <f>'5 set'!Q258</f>
        <v>1</v>
      </c>
    </row>
    <row r="1455" spans="3:17" x14ac:dyDescent="0.25">
      <c r="C1455" s="380">
        <f t="shared" si="729"/>
        <v>0</v>
      </c>
      <c r="I1455" s="409" t="e">
        <f t="shared" ca="1" si="730"/>
        <v>#NAME?</v>
      </c>
      <c r="K1455" s="380">
        <f>'5 set'!K259</f>
        <v>0</v>
      </c>
      <c r="L1455" s="380" t="str">
        <f>'5 set'!L259</f>
        <v/>
      </c>
      <c r="M1455" s="380" t="str">
        <f>'5 set'!M259</f>
        <v/>
      </c>
      <c r="N1455" s="380" t="str">
        <f>'5 set'!N259</f>
        <v/>
      </c>
      <c r="O1455" s="380" t="str">
        <f>'5 set'!O259</f>
        <v/>
      </c>
      <c r="P1455" s="380">
        <f>'5 set'!P259</f>
        <v>1</v>
      </c>
      <c r="Q1455" s="380">
        <f>'5 set'!Q259</f>
        <v>1</v>
      </c>
    </row>
    <row r="1456" spans="3:17" x14ac:dyDescent="0.25">
      <c r="C1456" s="380">
        <f t="shared" si="729"/>
        <v>0</v>
      </c>
      <c r="I1456" s="409" t="e">
        <f t="shared" ca="1" si="730"/>
        <v>#NAME?</v>
      </c>
      <c r="K1456" s="380">
        <f>'5 set'!K260</f>
        <v>0</v>
      </c>
      <c r="L1456" s="380" t="str">
        <f>'5 set'!L260</f>
        <v/>
      </c>
      <c r="M1456" s="380" t="str">
        <f>'5 set'!M260</f>
        <v/>
      </c>
      <c r="N1456" s="380" t="str">
        <f>'5 set'!N260</f>
        <v/>
      </c>
      <c r="O1456" s="380" t="str">
        <f>'5 set'!O260</f>
        <v/>
      </c>
      <c r="P1456" s="380">
        <f>'5 set'!P260</f>
        <v>1</v>
      </c>
      <c r="Q1456" s="380">
        <f>'5 set'!Q260</f>
        <v>1</v>
      </c>
    </row>
    <row r="1457" spans="3:17" x14ac:dyDescent="0.25">
      <c r="C1457" s="380">
        <f t="shared" si="729"/>
        <v>0</v>
      </c>
      <c r="I1457" s="409" t="e">
        <f t="shared" ca="1" si="730"/>
        <v>#NAME?</v>
      </c>
      <c r="K1457" s="380">
        <f>'5 set'!K261</f>
        <v>0</v>
      </c>
      <c r="L1457" s="380" t="str">
        <f>'5 set'!L261</f>
        <v/>
      </c>
      <c r="M1457" s="380" t="str">
        <f>'5 set'!M261</f>
        <v/>
      </c>
      <c r="N1457" s="380" t="str">
        <f>'5 set'!N261</f>
        <v/>
      </c>
      <c r="O1457" s="380" t="str">
        <f>'5 set'!O261</f>
        <v/>
      </c>
      <c r="P1457" s="380">
        <f>'5 set'!P261</f>
        <v>1</v>
      </c>
      <c r="Q1457" s="380">
        <f>'5 set'!Q261</f>
        <v>1</v>
      </c>
    </row>
    <row r="1458" spans="3:17" x14ac:dyDescent="0.25">
      <c r="C1458" s="380">
        <f t="shared" si="729"/>
        <v>0</v>
      </c>
      <c r="I1458" s="409" t="e">
        <f t="shared" ca="1" si="730"/>
        <v>#NAME?</v>
      </c>
      <c r="K1458" s="380">
        <f>'5 set'!K262</f>
        <v>0</v>
      </c>
      <c r="L1458" s="380" t="str">
        <f>'5 set'!L262</f>
        <v/>
      </c>
      <c r="M1458" s="380" t="str">
        <f>'5 set'!M262</f>
        <v/>
      </c>
      <c r="N1458" s="380" t="str">
        <f>'5 set'!N262</f>
        <v/>
      </c>
      <c r="O1458" s="380" t="str">
        <f>'5 set'!O262</f>
        <v/>
      </c>
      <c r="P1458" s="380">
        <f>'5 set'!P262</f>
        <v>1</v>
      </c>
      <c r="Q1458" s="380">
        <f>'5 set'!Q262</f>
        <v>1</v>
      </c>
    </row>
    <row r="1459" spans="3:17" x14ac:dyDescent="0.25">
      <c r="C1459" s="380">
        <f t="shared" si="729"/>
        <v>0</v>
      </c>
      <c r="I1459" s="409" t="e">
        <f t="shared" ca="1" si="730"/>
        <v>#NAME?</v>
      </c>
      <c r="K1459" s="380">
        <f>'5 set'!K263</f>
        <v>0</v>
      </c>
      <c r="L1459" s="380" t="str">
        <f>'5 set'!L263</f>
        <v/>
      </c>
      <c r="M1459" s="380" t="str">
        <f>'5 set'!M263</f>
        <v/>
      </c>
      <c r="N1459" s="380" t="str">
        <f>'5 set'!N263</f>
        <v/>
      </c>
      <c r="O1459" s="380" t="str">
        <f>'5 set'!O263</f>
        <v/>
      </c>
      <c r="P1459" s="380">
        <f>'5 set'!P263</f>
        <v>1</v>
      </c>
      <c r="Q1459" s="380">
        <f>'5 set'!Q263</f>
        <v>1</v>
      </c>
    </row>
    <row r="1460" spans="3:17" x14ac:dyDescent="0.25">
      <c r="C1460" s="380">
        <f t="shared" si="729"/>
        <v>0</v>
      </c>
      <c r="I1460" s="409" t="e">
        <f t="shared" ca="1" si="730"/>
        <v>#NAME?</v>
      </c>
      <c r="K1460" s="380">
        <f>'5 set'!K264</f>
        <v>0</v>
      </c>
      <c r="L1460" s="380" t="str">
        <f>'5 set'!L264</f>
        <v/>
      </c>
      <c r="M1460" s="380" t="str">
        <f>'5 set'!M264</f>
        <v/>
      </c>
      <c r="N1460" s="380" t="str">
        <f>'5 set'!N264</f>
        <v/>
      </c>
      <c r="O1460" s="380" t="str">
        <f>'5 set'!O264</f>
        <v/>
      </c>
      <c r="P1460" s="380">
        <f>'5 set'!P264</f>
        <v>1</v>
      </c>
      <c r="Q1460" s="380">
        <f>'5 set'!Q264</f>
        <v>1</v>
      </c>
    </row>
    <row r="1461" spans="3:17" x14ac:dyDescent="0.25">
      <c r="C1461" s="380">
        <f t="shared" si="729"/>
        <v>0</v>
      </c>
      <c r="I1461" s="409" t="e">
        <f t="shared" ca="1" si="730"/>
        <v>#NAME?</v>
      </c>
      <c r="K1461" s="380">
        <f>'5 set'!K265</f>
        <v>0</v>
      </c>
      <c r="L1461" s="380" t="str">
        <f>'5 set'!L265</f>
        <v/>
      </c>
      <c r="M1461" s="380" t="str">
        <f>'5 set'!M265</f>
        <v/>
      </c>
      <c r="N1461" s="380" t="str">
        <f>'5 set'!N265</f>
        <v/>
      </c>
      <c r="O1461" s="380" t="str">
        <f>'5 set'!O265</f>
        <v/>
      </c>
      <c r="P1461" s="380">
        <f>'5 set'!P265</f>
        <v>1</v>
      </c>
      <c r="Q1461" s="380">
        <f>'5 set'!Q265</f>
        <v>1</v>
      </c>
    </row>
    <row r="1462" spans="3:17" x14ac:dyDescent="0.25">
      <c r="C1462" s="380">
        <f t="shared" si="729"/>
        <v>0</v>
      </c>
      <c r="I1462" s="409" t="e">
        <f t="shared" ca="1" si="730"/>
        <v>#NAME?</v>
      </c>
      <c r="K1462" s="380">
        <f>'5 set'!K266</f>
        <v>0</v>
      </c>
      <c r="L1462" s="380" t="str">
        <f>'5 set'!L266</f>
        <v/>
      </c>
      <c r="M1462" s="380" t="str">
        <f>'5 set'!M266</f>
        <v/>
      </c>
      <c r="N1462" s="380" t="str">
        <f>'5 set'!N266</f>
        <v/>
      </c>
      <c r="O1462" s="380" t="str">
        <f>'5 set'!O266</f>
        <v/>
      </c>
      <c r="P1462" s="380">
        <f>'5 set'!P266</f>
        <v>1</v>
      </c>
      <c r="Q1462" s="380">
        <f>'5 set'!Q266</f>
        <v>1</v>
      </c>
    </row>
    <row r="1463" spans="3:17" x14ac:dyDescent="0.25">
      <c r="C1463" s="380">
        <f t="shared" si="729"/>
        <v>0</v>
      </c>
      <c r="I1463" s="409" t="e">
        <f t="shared" ca="1" si="730"/>
        <v>#NAME?</v>
      </c>
      <c r="K1463" s="380">
        <f>'5 set'!K267</f>
        <v>0</v>
      </c>
      <c r="L1463" s="380" t="str">
        <f>'5 set'!L267</f>
        <v/>
      </c>
      <c r="M1463" s="380" t="str">
        <f>'5 set'!M267</f>
        <v/>
      </c>
      <c r="N1463" s="380" t="str">
        <f>'5 set'!N267</f>
        <v/>
      </c>
      <c r="O1463" s="380" t="str">
        <f>'5 set'!O267</f>
        <v/>
      </c>
      <c r="P1463" s="380">
        <f>'5 set'!P267</f>
        <v>1</v>
      </c>
      <c r="Q1463" s="380">
        <f>'5 set'!Q267</f>
        <v>1</v>
      </c>
    </row>
    <row r="1464" spans="3:17" x14ac:dyDescent="0.25">
      <c r="C1464" s="380">
        <f t="shared" si="729"/>
        <v>0</v>
      </c>
      <c r="I1464" s="409" t="e">
        <f t="shared" ca="1" si="730"/>
        <v>#NAME?</v>
      </c>
      <c r="K1464" s="380">
        <f>'5 set'!K268</f>
        <v>0</v>
      </c>
      <c r="L1464" s="380" t="str">
        <f>'5 set'!L268</f>
        <v/>
      </c>
      <c r="M1464" s="380" t="str">
        <f>'5 set'!M268</f>
        <v/>
      </c>
      <c r="N1464" s="380" t="str">
        <f>'5 set'!N268</f>
        <v/>
      </c>
      <c r="O1464" s="380" t="str">
        <f>'5 set'!O268</f>
        <v/>
      </c>
      <c r="P1464" s="380">
        <f>'5 set'!P268</f>
        <v>1</v>
      </c>
      <c r="Q1464" s="380">
        <f>'5 set'!Q268</f>
        <v>1</v>
      </c>
    </row>
    <row r="1465" spans="3:17" x14ac:dyDescent="0.25">
      <c r="C1465" s="380">
        <f t="shared" si="729"/>
        <v>0</v>
      </c>
      <c r="I1465" s="409" t="e">
        <f t="shared" ca="1" si="730"/>
        <v>#NAME?</v>
      </c>
      <c r="K1465" s="380">
        <f>'5 set'!K269</f>
        <v>0</v>
      </c>
      <c r="L1465" s="380" t="str">
        <f>'5 set'!L269</f>
        <v/>
      </c>
      <c r="M1465" s="380" t="str">
        <f>'5 set'!M269</f>
        <v/>
      </c>
      <c r="N1465" s="380" t="str">
        <f>'5 set'!N269</f>
        <v/>
      </c>
      <c r="O1465" s="380" t="str">
        <f>'5 set'!O269</f>
        <v/>
      </c>
      <c r="P1465" s="380">
        <f>'5 set'!P269</f>
        <v>1</v>
      </c>
      <c r="Q1465" s="380">
        <f>'5 set'!Q269</f>
        <v>1</v>
      </c>
    </row>
    <row r="1466" spans="3:17" x14ac:dyDescent="0.25">
      <c r="C1466" s="380">
        <f t="shared" si="729"/>
        <v>0</v>
      </c>
      <c r="I1466" s="409" t="e">
        <f t="shared" ca="1" si="730"/>
        <v>#NAME?</v>
      </c>
      <c r="K1466" s="380">
        <f>'5 set'!K270</f>
        <v>0</v>
      </c>
      <c r="L1466" s="380" t="str">
        <f>'5 set'!L270</f>
        <v/>
      </c>
      <c r="M1466" s="380" t="str">
        <f>'5 set'!M270</f>
        <v/>
      </c>
      <c r="N1466" s="380" t="str">
        <f>'5 set'!N270</f>
        <v/>
      </c>
      <c r="O1466" s="380" t="str">
        <f>'5 set'!O270</f>
        <v/>
      </c>
      <c r="P1466" s="380">
        <f>'5 set'!P270</f>
        <v>1</v>
      </c>
      <c r="Q1466" s="380">
        <f>'5 set'!Q270</f>
        <v>1</v>
      </c>
    </row>
    <row r="1467" spans="3:17" x14ac:dyDescent="0.25">
      <c r="C1467" s="380">
        <f t="shared" si="729"/>
        <v>0</v>
      </c>
      <c r="I1467" s="409" t="e">
        <f t="shared" ca="1" si="730"/>
        <v>#NAME?</v>
      </c>
      <c r="K1467" s="380">
        <f>'5 set'!K271</f>
        <v>0</v>
      </c>
      <c r="L1467" s="380" t="str">
        <f>'5 set'!L271</f>
        <v/>
      </c>
      <c r="M1467" s="380" t="str">
        <f>'5 set'!M271</f>
        <v/>
      </c>
      <c r="N1467" s="380" t="str">
        <f>'5 set'!N271</f>
        <v/>
      </c>
      <c r="O1467" s="380" t="str">
        <f>'5 set'!O271</f>
        <v/>
      </c>
      <c r="P1467" s="380">
        <f>'5 set'!P271</f>
        <v>1</v>
      </c>
      <c r="Q1467" s="380">
        <f>'5 set'!Q271</f>
        <v>1</v>
      </c>
    </row>
    <row r="1468" spans="3:17" x14ac:dyDescent="0.25">
      <c r="C1468" s="380">
        <f t="shared" si="729"/>
        <v>0</v>
      </c>
      <c r="I1468" s="409" t="e">
        <f t="shared" ca="1" si="730"/>
        <v>#NAME?</v>
      </c>
      <c r="K1468" s="380">
        <f>'5 set'!K272</f>
        <v>0</v>
      </c>
      <c r="L1468" s="380" t="str">
        <f>'5 set'!L272</f>
        <v/>
      </c>
      <c r="M1468" s="380" t="str">
        <f>'5 set'!M272</f>
        <v/>
      </c>
      <c r="N1468" s="380" t="str">
        <f>'5 set'!N272</f>
        <v/>
      </c>
      <c r="O1468" s="380" t="str">
        <f>'5 set'!O272</f>
        <v/>
      </c>
      <c r="P1468" s="380">
        <f>'5 set'!P272</f>
        <v>1</v>
      </c>
      <c r="Q1468" s="380">
        <f>'5 set'!Q272</f>
        <v>1</v>
      </c>
    </row>
    <row r="1469" spans="3:17" x14ac:dyDescent="0.25">
      <c r="C1469" s="380">
        <f t="shared" si="729"/>
        <v>0</v>
      </c>
      <c r="I1469" s="409" t="e">
        <f t="shared" ca="1" si="730"/>
        <v>#NAME?</v>
      </c>
      <c r="K1469" s="380">
        <f>'5 set'!K273</f>
        <v>0</v>
      </c>
      <c r="L1469" s="380" t="str">
        <f>'5 set'!L273</f>
        <v/>
      </c>
      <c r="M1469" s="380" t="str">
        <f>'5 set'!M273</f>
        <v/>
      </c>
      <c r="N1469" s="380" t="str">
        <f>'5 set'!N273</f>
        <v/>
      </c>
      <c r="O1469" s="380" t="str">
        <f>'5 set'!O273</f>
        <v/>
      </c>
      <c r="P1469" s="380">
        <f>'5 set'!P273</f>
        <v>1</v>
      </c>
      <c r="Q1469" s="380">
        <f>'5 set'!Q273</f>
        <v>1</v>
      </c>
    </row>
    <row r="1470" spans="3:17" x14ac:dyDescent="0.25">
      <c r="C1470" s="380">
        <f t="shared" si="729"/>
        <v>0</v>
      </c>
      <c r="I1470" s="409" t="e">
        <f t="shared" ca="1" si="730"/>
        <v>#NAME?</v>
      </c>
      <c r="K1470" s="380">
        <f>'5 set'!K274</f>
        <v>0</v>
      </c>
      <c r="L1470" s="380" t="str">
        <f>'5 set'!L274</f>
        <v/>
      </c>
      <c r="M1470" s="380" t="str">
        <f>'5 set'!M274</f>
        <v/>
      </c>
      <c r="N1470" s="380" t="str">
        <f>'5 set'!N274</f>
        <v/>
      </c>
      <c r="O1470" s="380" t="str">
        <f>'5 set'!O274</f>
        <v/>
      </c>
      <c r="P1470" s="380">
        <f>'5 set'!P274</f>
        <v>1</v>
      </c>
      <c r="Q1470" s="380">
        <f>'5 set'!Q274</f>
        <v>1</v>
      </c>
    </row>
    <row r="1471" spans="3:17" x14ac:dyDescent="0.25">
      <c r="C1471" s="380">
        <f t="shared" si="729"/>
        <v>0</v>
      </c>
      <c r="I1471" s="409" t="e">
        <f t="shared" ca="1" si="730"/>
        <v>#NAME?</v>
      </c>
      <c r="K1471" s="380">
        <f>'5 set'!K275</f>
        <v>0</v>
      </c>
      <c r="L1471" s="380" t="str">
        <f>'5 set'!L275</f>
        <v/>
      </c>
      <c r="M1471" s="380" t="str">
        <f>'5 set'!M275</f>
        <v/>
      </c>
      <c r="N1471" s="380" t="str">
        <f>'5 set'!N275</f>
        <v/>
      </c>
      <c r="O1471" s="380" t="str">
        <f>'5 set'!O275</f>
        <v/>
      </c>
      <c r="P1471" s="380">
        <f>'5 set'!P275</f>
        <v>1</v>
      </c>
      <c r="Q1471" s="380">
        <f>'5 set'!Q275</f>
        <v>1</v>
      </c>
    </row>
    <row r="1472" spans="3:17" x14ac:dyDescent="0.25">
      <c r="C1472" s="380">
        <f t="shared" si="729"/>
        <v>0</v>
      </c>
      <c r="I1472" s="409" t="e">
        <f t="shared" ca="1" si="730"/>
        <v>#NAME?</v>
      </c>
      <c r="K1472" s="380">
        <f>'5 set'!K276</f>
        <v>0</v>
      </c>
      <c r="L1472" s="380" t="str">
        <f>'5 set'!L276</f>
        <v/>
      </c>
      <c r="M1472" s="380" t="str">
        <f>'5 set'!M276</f>
        <v/>
      </c>
      <c r="N1472" s="380" t="str">
        <f>'5 set'!N276</f>
        <v/>
      </c>
      <c r="O1472" s="380" t="str">
        <f>'5 set'!O276</f>
        <v/>
      </c>
      <c r="P1472" s="380">
        <f>'5 set'!P276</f>
        <v>1</v>
      </c>
      <c r="Q1472" s="380">
        <f>'5 set'!Q276</f>
        <v>1</v>
      </c>
    </row>
    <row r="1473" spans="3:17" x14ac:dyDescent="0.25">
      <c r="C1473" s="380">
        <f t="shared" si="729"/>
        <v>0</v>
      </c>
      <c r="I1473" s="409" t="e">
        <f t="shared" ca="1" si="730"/>
        <v>#NAME?</v>
      </c>
      <c r="K1473" s="380">
        <f>'5 set'!K277</f>
        <v>0</v>
      </c>
      <c r="L1473" s="380" t="str">
        <f>'5 set'!L277</f>
        <v/>
      </c>
      <c r="M1473" s="380" t="str">
        <f>'5 set'!M277</f>
        <v/>
      </c>
      <c r="N1473" s="380" t="str">
        <f>'5 set'!N277</f>
        <v/>
      </c>
      <c r="O1473" s="380" t="str">
        <f>'5 set'!O277</f>
        <v/>
      </c>
      <c r="P1473" s="380">
        <f>'5 set'!P277</f>
        <v>1</v>
      </c>
      <c r="Q1473" s="380">
        <f>'5 set'!Q277</f>
        <v>1</v>
      </c>
    </row>
    <row r="1474" spans="3:17" x14ac:dyDescent="0.25">
      <c r="C1474" s="380">
        <f t="shared" si="729"/>
        <v>0</v>
      </c>
      <c r="I1474" s="409" t="e">
        <f t="shared" ca="1" si="730"/>
        <v>#NAME?</v>
      </c>
      <c r="K1474" s="380">
        <f>'5 set'!K278</f>
        <v>0</v>
      </c>
      <c r="L1474" s="380" t="str">
        <f>'5 set'!L278</f>
        <v/>
      </c>
      <c r="M1474" s="380" t="str">
        <f>'5 set'!M278</f>
        <v/>
      </c>
      <c r="N1474" s="380" t="str">
        <f>'5 set'!N278</f>
        <v/>
      </c>
      <c r="O1474" s="380" t="str">
        <f>'5 set'!O278</f>
        <v/>
      </c>
      <c r="P1474" s="380">
        <f>'5 set'!P278</f>
        <v>1</v>
      </c>
      <c r="Q1474" s="380">
        <f>'5 set'!Q278</f>
        <v>1</v>
      </c>
    </row>
    <row r="1475" spans="3:17" x14ac:dyDescent="0.25">
      <c r="C1475" s="380">
        <f t="shared" si="729"/>
        <v>0</v>
      </c>
      <c r="I1475" s="409" t="e">
        <f t="shared" ca="1" si="730"/>
        <v>#NAME?</v>
      </c>
      <c r="K1475" s="380">
        <f>'5 set'!K279</f>
        <v>0</v>
      </c>
      <c r="L1475" s="380" t="str">
        <f>'5 set'!L279</f>
        <v/>
      </c>
      <c r="M1475" s="380" t="str">
        <f>'5 set'!M279</f>
        <v/>
      </c>
      <c r="N1475" s="380" t="str">
        <f>'5 set'!N279</f>
        <v/>
      </c>
      <c r="O1475" s="380" t="str">
        <f>'5 set'!O279</f>
        <v/>
      </c>
      <c r="P1475" s="380">
        <f>'5 set'!P279</f>
        <v>1</v>
      </c>
      <c r="Q1475" s="380">
        <f>'5 set'!Q279</f>
        <v>1</v>
      </c>
    </row>
    <row r="1476" spans="3:17" x14ac:dyDescent="0.25">
      <c r="C1476" s="380">
        <f t="shared" si="729"/>
        <v>0</v>
      </c>
      <c r="I1476" s="409" t="e">
        <f t="shared" ca="1" si="730"/>
        <v>#NAME?</v>
      </c>
      <c r="K1476" s="380">
        <f>'5 set'!K280</f>
        <v>0</v>
      </c>
      <c r="L1476" s="380" t="str">
        <f>'5 set'!L280</f>
        <v/>
      </c>
      <c r="M1476" s="380" t="str">
        <f>'5 set'!M280</f>
        <v/>
      </c>
      <c r="N1476" s="380" t="str">
        <f>'5 set'!N280</f>
        <v/>
      </c>
      <c r="O1476" s="380" t="str">
        <f>'5 set'!O280</f>
        <v/>
      </c>
      <c r="P1476" s="380">
        <f>'5 set'!P280</f>
        <v>1</v>
      </c>
      <c r="Q1476" s="380">
        <f>'5 set'!Q280</f>
        <v>1</v>
      </c>
    </row>
    <row r="1477" spans="3:17" x14ac:dyDescent="0.25">
      <c r="C1477" s="380">
        <f t="shared" si="729"/>
        <v>0</v>
      </c>
      <c r="I1477" s="409" t="e">
        <f t="shared" ca="1" si="730"/>
        <v>#NAME?</v>
      </c>
      <c r="K1477" s="380">
        <f>'5 set'!K281</f>
        <v>0</v>
      </c>
      <c r="L1477" s="380" t="str">
        <f>'5 set'!L281</f>
        <v/>
      </c>
      <c r="M1477" s="380" t="str">
        <f>'5 set'!M281</f>
        <v/>
      </c>
      <c r="N1477" s="380" t="str">
        <f>'5 set'!N281</f>
        <v/>
      </c>
      <c r="O1477" s="380" t="str">
        <f>'5 set'!O281</f>
        <v/>
      </c>
      <c r="P1477" s="380">
        <f>'5 set'!P281</f>
        <v>1</v>
      </c>
      <c r="Q1477" s="380">
        <f>'5 set'!Q281</f>
        <v>1</v>
      </c>
    </row>
    <row r="1478" spans="3:17" x14ac:dyDescent="0.25">
      <c r="C1478" s="380">
        <f t="shared" si="729"/>
        <v>0</v>
      </c>
      <c r="I1478" s="409" t="e">
        <f t="shared" ca="1" si="730"/>
        <v>#NAME?</v>
      </c>
      <c r="K1478" s="380">
        <f>'5 set'!K282</f>
        <v>0</v>
      </c>
      <c r="L1478" s="380" t="str">
        <f>'5 set'!L282</f>
        <v/>
      </c>
      <c r="M1478" s="380" t="str">
        <f>'5 set'!M282</f>
        <v/>
      </c>
      <c r="N1478" s="380" t="str">
        <f>'5 set'!N282</f>
        <v/>
      </c>
      <c r="O1478" s="380" t="str">
        <f>'5 set'!O282</f>
        <v/>
      </c>
      <c r="P1478" s="380">
        <f>'5 set'!P282</f>
        <v>1</v>
      </c>
      <c r="Q1478" s="380">
        <f>'5 set'!Q282</f>
        <v>1</v>
      </c>
    </row>
    <row r="1479" spans="3:17" x14ac:dyDescent="0.25">
      <c r="C1479" s="380">
        <f t="shared" si="729"/>
        <v>0</v>
      </c>
      <c r="I1479" s="409" t="e">
        <f t="shared" ca="1" si="730"/>
        <v>#NAME?</v>
      </c>
      <c r="K1479" s="380">
        <f>'5 set'!K283</f>
        <v>0</v>
      </c>
      <c r="L1479" s="380" t="str">
        <f>'5 set'!L283</f>
        <v/>
      </c>
      <c r="M1479" s="380" t="str">
        <f>'5 set'!M283</f>
        <v/>
      </c>
      <c r="N1479" s="380" t="str">
        <f>'5 set'!N283</f>
        <v/>
      </c>
      <c r="O1479" s="380" t="str">
        <f>'5 set'!O283</f>
        <v/>
      </c>
      <c r="P1479" s="380">
        <f>'5 set'!P283</f>
        <v>1</v>
      </c>
      <c r="Q1479" s="380">
        <f>'5 set'!Q283</f>
        <v>1</v>
      </c>
    </row>
    <row r="1480" spans="3:17" x14ac:dyDescent="0.25">
      <c r="C1480" s="380">
        <f t="shared" si="729"/>
        <v>0</v>
      </c>
      <c r="I1480" s="409" t="e">
        <f t="shared" ca="1" si="730"/>
        <v>#NAME?</v>
      </c>
      <c r="K1480" s="380">
        <f>'5 set'!K284</f>
        <v>0</v>
      </c>
      <c r="L1480" s="380" t="str">
        <f>'5 set'!L284</f>
        <v/>
      </c>
      <c r="M1480" s="380" t="str">
        <f>'5 set'!M284</f>
        <v/>
      </c>
      <c r="N1480" s="380" t="str">
        <f>'5 set'!N284</f>
        <v/>
      </c>
      <c r="O1480" s="380" t="str">
        <f>'5 set'!O284</f>
        <v/>
      </c>
      <c r="P1480" s="380">
        <f>'5 set'!P284</f>
        <v>1</v>
      </c>
      <c r="Q1480" s="380">
        <f>'5 set'!Q284</f>
        <v>1</v>
      </c>
    </row>
    <row r="1481" spans="3:17" x14ac:dyDescent="0.25">
      <c r="C1481" s="380">
        <f t="shared" si="729"/>
        <v>0</v>
      </c>
      <c r="I1481" s="409" t="e">
        <f t="shared" ca="1" si="730"/>
        <v>#NAME?</v>
      </c>
      <c r="K1481" s="380">
        <f>'5 set'!K285</f>
        <v>0</v>
      </c>
      <c r="L1481" s="380" t="str">
        <f>'5 set'!L285</f>
        <v/>
      </c>
      <c r="M1481" s="380" t="str">
        <f>'5 set'!M285</f>
        <v/>
      </c>
      <c r="N1481" s="380" t="str">
        <f>'5 set'!N285</f>
        <v/>
      </c>
      <c r="O1481" s="380" t="str">
        <f>'5 set'!O285</f>
        <v/>
      </c>
      <c r="P1481" s="380">
        <f>'5 set'!P285</f>
        <v>1</v>
      </c>
      <c r="Q1481" s="380">
        <f>'5 set'!Q285</f>
        <v>1</v>
      </c>
    </row>
    <row r="1482" spans="3:17" x14ac:dyDescent="0.25">
      <c r="C1482" s="380">
        <f t="shared" si="729"/>
        <v>0</v>
      </c>
      <c r="I1482" s="409" t="e">
        <f t="shared" ca="1" si="730"/>
        <v>#NAME?</v>
      </c>
      <c r="K1482" s="380">
        <f>'5 set'!K286</f>
        <v>0</v>
      </c>
      <c r="L1482" s="380" t="str">
        <f>'5 set'!L286</f>
        <v/>
      </c>
      <c r="M1482" s="380" t="str">
        <f>'5 set'!M286</f>
        <v/>
      </c>
      <c r="N1482" s="380" t="str">
        <f>'5 set'!N286</f>
        <v/>
      </c>
      <c r="O1482" s="380" t="str">
        <f>'5 set'!O286</f>
        <v/>
      </c>
      <c r="P1482" s="380">
        <f>'5 set'!P286</f>
        <v>1</v>
      </c>
      <c r="Q1482" s="380">
        <f>'5 set'!Q286</f>
        <v>1</v>
      </c>
    </row>
    <row r="1483" spans="3:17" x14ac:dyDescent="0.25">
      <c r="C1483" s="380">
        <f t="shared" si="729"/>
        <v>0</v>
      </c>
      <c r="I1483" s="409" t="e">
        <f t="shared" ca="1" si="730"/>
        <v>#NAME?</v>
      </c>
      <c r="K1483" s="380">
        <f>'5 set'!K287</f>
        <v>0</v>
      </c>
      <c r="L1483" s="380" t="str">
        <f>'5 set'!L287</f>
        <v/>
      </c>
      <c r="M1483" s="380" t="str">
        <f>'5 set'!M287</f>
        <v/>
      </c>
      <c r="N1483" s="380" t="str">
        <f>'5 set'!N287</f>
        <v/>
      </c>
      <c r="O1483" s="380" t="str">
        <f>'5 set'!O287</f>
        <v/>
      </c>
      <c r="P1483" s="380">
        <f>'5 set'!P287</f>
        <v>1</v>
      </c>
      <c r="Q1483" s="380">
        <f>'5 set'!Q287</f>
        <v>1</v>
      </c>
    </row>
    <row r="1484" spans="3:17" x14ac:dyDescent="0.25">
      <c r="C1484" s="380">
        <f t="shared" si="729"/>
        <v>0</v>
      </c>
      <c r="I1484" s="409" t="e">
        <f t="shared" ca="1" si="730"/>
        <v>#NAME?</v>
      </c>
      <c r="K1484" s="380">
        <f>'5 set'!K288</f>
        <v>0</v>
      </c>
      <c r="L1484" s="380" t="str">
        <f>'5 set'!L288</f>
        <v/>
      </c>
      <c r="M1484" s="380" t="str">
        <f>'5 set'!M288</f>
        <v/>
      </c>
      <c r="N1484" s="380" t="str">
        <f>'5 set'!N288</f>
        <v/>
      </c>
      <c r="O1484" s="380" t="str">
        <f>'5 set'!O288</f>
        <v/>
      </c>
      <c r="P1484" s="380">
        <f>'5 set'!P288</f>
        <v>1</v>
      </c>
      <c r="Q1484" s="380">
        <f>'5 set'!Q288</f>
        <v>1</v>
      </c>
    </row>
    <row r="1485" spans="3:17" x14ac:dyDescent="0.25">
      <c r="C1485" s="380">
        <f t="shared" si="729"/>
        <v>0</v>
      </c>
      <c r="I1485" s="409" t="e">
        <f t="shared" ca="1" si="730"/>
        <v>#NAME?</v>
      </c>
      <c r="K1485" s="380">
        <f>'5 set'!K289</f>
        <v>0</v>
      </c>
      <c r="L1485" s="380" t="str">
        <f>'5 set'!L289</f>
        <v/>
      </c>
      <c r="M1485" s="380" t="str">
        <f>'5 set'!M289</f>
        <v/>
      </c>
      <c r="N1485" s="380" t="str">
        <f>'5 set'!N289</f>
        <v/>
      </c>
      <c r="O1485" s="380" t="str">
        <f>'5 set'!O289</f>
        <v/>
      </c>
      <c r="P1485" s="380">
        <f>'5 set'!P289</f>
        <v>1</v>
      </c>
      <c r="Q1485" s="380">
        <f>'5 set'!Q289</f>
        <v>1</v>
      </c>
    </row>
    <row r="1486" spans="3:17" x14ac:dyDescent="0.25">
      <c r="C1486" s="380">
        <f t="shared" si="729"/>
        <v>0</v>
      </c>
      <c r="I1486" s="409" t="e">
        <f t="shared" ca="1" si="730"/>
        <v>#NAME?</v>
      </c>
      <c r="K1486" s="380">
        <f>'5 set'!K290</f>
        <v>0</v>
      </c>
      <c r="L1486" s="380" t="str">
        <f>'5 set'!L290</f>
        <v/>
      </c>
      <c r="M1486" s="380" t="str">
        <f>'5 set'!M290</f>
        <v/>
      </c>
      <c r="N1486" s="380" t="str">
        <f>'5 set'!N290</f>
        <v/>
      </c>
      <c r="O1486" s="380" t="str">
        <f>'5 set'!O290</f>
        <v/>
      </c>
      <c r="P1486" s="380">
        <f>'5 set'!P290</f>
        <v>1</v>
      </c>
      <c r="Q1486" s="380">
        <f>'5 set'!Q290</f>
        <v>1</v>
      </c>
    </row>
    <row r="1487" spans="3:17" x14ac:dyDescent="0.25">
      <c r="C1487" s="380">
        <f t="shared" si="729"/>
        <v>0</v>
      </c>
      <c r="I1487" s="409" t="e">
        <f t="shared" ca="1" si="730"/>
        <v>#NAME?</v>
      </c>
      <c r="K1487" s="380">
        <f>'5 set'!K291</f>
        <v>0</v>
      </c>
      <c r="L1487" s="380" t="str">
        <f>'5 set'!L291</f>
        <v/>
      </c>
      <c r="M1487" s="380" t="str">
        <f>'5 set'!M291</f>
        <v/>
      </c>
      <c r="N1487" s="380" t="str">
        <f>'5 set'!N291</f>
        <v/>
      </c>
      <c r="O1487" s="380" t="str">
        <f>'5 set'!O291</f>
        <v/>
      </c>
      <c r="P1487" s="380">
        <f>'5 set'!P291</f>
        <v>1</v>
      </c>
      <c r="Q1487" s="380">
        <f>'5 set'!Q291</f>
        <v>1</v>
      </c>
    </row>
    <row r="1488" spans="3:17" x14ac:dyDescent="0.25">
      <c r="C1488" s="380">
        <f t="shared" si="729"/>
        <v>0</v>
      </c>
      <c r="I1488" s="409" t="e">
        <f t="shared" ca="1" si="730"/>
        <v>#NAME?</v>
      </c>
      <c r="K1488" s="380">
        <f>'5 set'!K292</f>
        <v>0</v>
      </c>
      <c r="L1488" s="380" t="str">
        <f>'5 set'!L292</f>
        <v/>
      </c>
      <c r="M1488" s="380" t="str">
        <f>'5 set'!M292</f>
        <v/>
      </c>
      <c r="N1488" s="380" t="str">
        <f>'5 set'!N292</f>
        <v/>
      </c>
      <c r="O1488" s="380" t="str">
        <f>'5 set'!O292</f>
        <v/>
      </c>
      <c r="P1488" s="380">
        <f>'5 set'!P292</f>
        <v>1</v>
      </c>
      <c r="Q1488" s="380">
        <f>'5 set'!Q292</f>
        <v>1</v>
      </c>
    </row>
    <row r="1489" spans="3:17" x14ac:dyDescent="0.25">
      <c r="C1489" s="380">
        <f t="shared" si="729"/>
        <v>0</v>
      </c>
      <c r="I1489" s="409" t="e">
        <f t="shared" ca="1" si="730"/>
        <v>#NAME?</v>
      </c>
      <c r="K1489" s="380">
        <f>'5 set'!K293</f>
        <v>0</v>
      </c>
      <c r="L1489" s="380" t="str">
        <f>'5 set'!L293</f>
        <v/>
      </c>
      <c r="M1489" s="380" t="str">
        <f>'5 set'!M293</f>
        <v/>
      </c>
      <c r="N1489" s="380" t="str">
        <f>'5 set'!N293</f>
        <v/>
      </c>
      <c r="O1489" s="380" t="str">
        <f>'5 set'!O293</f>
        <v/>
      </c>
      <c r="P1489" s="380">
        <f>'5 set'!P293</f>
        <v>1</v>
      </c>
      <c r="Q1489" s="380">
        <f>'5 set'!Q293</f>
        <v>1</v>
      </c>
    </row>
    <row r="1490" spans="3:17" x14ac:dyDescent="0.25">
      <c r="C1490" s="380">
        <f t="shared" si="729"/>
        <v>0</v>
      </c>
      <c r="I1490" s="409" t="e">
        <f t="shared" ca="1" si="730"/>
        <v>#NAME?</v>
      </c>
      <c r="K1490" s="380">
        <f>'5 set'!K294</f>
        <v>0</v>
      </c>
      <c r="L1490" s="380" t="str">
        <f>'5 set'!L294</f>
        <v/>
      </c>
      <c r="M1490" s="380" t="str">
        <f>'5 set'!M294</f>
        <v/>
      </c>
      <c r="N1490" s="380" t="str">
        <f>'5 set'!N294</f>
        <v/>
      </c>
      <c r="O1490" s="380" t="str">
        <f>'5 set'!O294</f>
        <v/>
      </c>
      <c r="P1490" s="380">
        <f>'5 set'!P294</f>
        <v>1</v>
      </c>
      <c r="Q1490" s="380">
        <f>'5 set'!Q294</f>
        <v>1</v>
      </c>
    </row>
    <row r="1491" spans="3:17" x14ac:dyDescent="0.25">
      <c r="C1491" s="380">
        <f t="shared" si="729"/>
        <v>0</v>
      </c>
      <c r="I1491" s="409" t="e">
        <f t="shared" ca="1" si="730"/>
        <v>#NAME?</v>
      </c>
      <c r="K1491" s="380">
        <f>'5 set'!K295</f>
        <v>0</v>
      </c>
      <c r="L1491" s="380" t="str">
        <f>'5 set'!L295</f>
        <v/>
      </c>
      <c r="M1491" s="380" t="str">
        <f>'5 set'!M295</f>
        <v/>
      </c>
      <c r="N1491" s="380" t="str">
        <f>'5 set'!N295</f>
        <v/>
      </c>
      <c r="O1491" s="380" t="str">
        <f>'5 set'!O295</f>
        <v/>
      </c>
      <c r="P1491" s="380">
        <f>'5 set'!P295</f>
        <v>1</v>
      </c>
      <c r="Q1491" s="380">
        <f>'5 set'!Q295</f>
        <v>1</v>
      </c>
    </row>
    <row r="1492" spans="3:17" x14ac:dyDescent="0.25">
      <c r="C1492" s="380">
        <f t="shared" si="729"/>
        <v>0</v>
      </c>
      <c r="I1492" s="409" t="e">
        <f t="shared" ca="1" si="730"/>
        <v>#NAME?</v>
      </c>
      <c r="K1492" s="380">
        <f>'5 set'!K296</f>
        <v>0</v>
      </c>
      <c r="L1492" s="380" t="str">
        <f>'5 set'!L296</f>
        <v/>
      </c>
      <c r="M1492" s="380" t="str">
        <f>'5 set'!M296</f>
        <v/>
      </c>
      <c r="N1492" s="380" t="str">
        <f>'5 set'!N296</f>
        <v/>
      </c>
      <c r="O1492" s="380" t="str">
        <f>'5 set'!O296</f>
        <v/>
      </c>
      <c r="P1492" s="380">
        <f>'5 set'!P296</f>
        <v>1</v>
      </c>
      <c r="Q1492" s="380">
        <f>'5 set'!Q296</f>
        <v>1</v>
      </c>
    </row>
    <row r="1493" spans="3:17" x14ac:dyDescent="0.25">
      <c r="C1493" s="380">
        <f t="shared" si="729"/>
        <v>0</v>
      </c>
      <c r="I1493" s="409" t="e">
        <f t="shared" ca="1" si="730"/>
        <v>#NAME?</v>
      </c>
      <c r="K1493" s="380">
        <f>'5 set'!K297</f>
        <v>0</v>
      </c>
      <c r="L1493" s="380" t="str">
        <f>'5 set'!L297</f>
        <v/>
      </c>
      <c r="M1493" s="380" t="str">
        <f>'5 set'!M297</f>
        <v/>
      </c>
      <c r="N1493" s="380" t="str">
        <f>'5 set'!N297</f>
        <v/>
      </c>
      <c r="O1493" s="380" t="str">
        <f>'5 set'!O297</f>
        <v/>
      </c>
      <c r="P1493" s="380">
        <f>'5 set'!P297</f>
        <v>1</v>
      </c>
      <c r="Q1493" s="380">
        <f>'5 set'!Q297</f>
        <v>1</v>
      </c>
    </row>
    <row r="1494" spans="3:17" x14ac:dyDescent="0.25">
      <c r="C1494" s="380">
        <f t="shared" si="729"/>
        <v>0</v>
      </c>
      <c r="I1494" s="409" t="e">
        <f t="shared" ca="1" si="730"/>
        <v>#NAME?</v>
      </c>
      <c r="K1494" s="380">
        <f>'5 set'!K298</f>
        <v>0</v>
      </c>
      <c r="L1494" s="380" t="str">
        <f>'5 set'!L298</f>
        <v/>
      </c>
      <c r="M1494" s="380" t="str">
        <f>'5 set'!M298</f>
        <v/>
      </c>
      <c r="N1494" s="380" t="str">
        <f>'5 set'!N298</f>
        <v/>
      </c>
      <c r="O1494" s="380" t="str">
        <f>'5 set'!O298</f>
        <v/>
      </c>
      <c r="P1494" s="380">
        <f>'5 set'!P298</f>
        <v>1</v>
      </c>
      <c r="Q1494" s="380">
        <f>'5 set'!Q298</f>
        <v>1</v>
      </c>
    </row>
    <row r="1495" spans="3:17" x14ac:dyDescent="0.25">
      <c r="C1495" s="380">
        <f t="shared" si="729"/>
        <v>0</v>
      </c>
      <c r="I1495" s="409" t="e">
        <f t="shared" ca="1" si="730"/>
        <v>#NAME?</v>
      </c>
      <c r="K1495" s="380">
        <f>'5 set'!K299</f>
        <v>0</v>
      </c>
      <c r="L1495" s="380" t="str">
        <f>'5 set'!L299</f>
        <v/>
      </c>
      <c r="M1495" s="380" t="str">
        <f>'5 set'!M299</f>
        <v/>
      </c>
      <c r="N1495" s="380" t="str">
        <f>'5 set'!N299</f>
        <v/>
      </c>
      <c r="O1495" s="380" t="str">
        <f>'5 set'!O299</f>
        <v/>
      </c>
      <c r="P1495" s="380">
        <f>'5 set'!P299</f>
        <v>1</v>
      </c>
      <c r="Q1495" s="380">
        <f>'5 set'!Q299</f>
        <v>1</v>
      </c>
    </row>
    <row r="1496" spans="3:17" x14ac:dyDescent="0.25">
      <c r="C1496" s="380">
        <f t="shared" si="729"/>
        <v>0</v>
      </c>
      <c r="I1496" s="409" t="e">
        <f t="shared" ca="1" si="730"/>
        <v>#NAME?</v>
      </c>
      <c r="K1496" s="380">
        <f>'5 set'!K300</f>
        <v>0</v>
      </c>
      <c r="L1496" s="380" t="str">
        <f>'5 set'!L300</f>
        <v/>
      </c>
      <c r="M1496" s="380" t="str">
        <f>'5 set'!M300</f>
        <v/>
      </c>
      <c r="N1496" s="380" t="str">
        <f>'5 set'!N300</f>
        <v/>
      </c>
      <c r="O1496" s="380" t="str">
        <f>'5 set'!O300</f>
        <v/>
      </c>
      <c r="P1496" s="380">
        <f>'5 set'!P300</f>
        <v>1</v>
      </c>
      <c r="Q1496" s="380">
        <f>'5 set'!Q300</f>
        <v>1</v>
      </c>
    </row>
    <row r="1497" spans="3:17" x14ac:dyDescent="0.25">
      <c r="C1497" s="380">
        <f t="shared" si="729"/>
        <v>0</v>
      </c>
      <c r="I1497" s="409" t="e">
        <f t="shared" ca="1" si="730"/>
        <v>#NAME?</v>
      </c>
      <c r="K1497" s="380">
        <f>'5 set'!K301</f>
        <v>0</v>
      </c>
      <c r="L1497" s="380">
        <f>'5 set'!L301</f>
        <v>0</v>
      </c>
      <c r="M1497" s="380">
        <f>'5 set'!M301</f>
        <v>0</v>
      </c>
      <c r="N1497" s="380">
        <f>'5 set'!N301</f>
        <v>0</v>
      </c>
      <c r="O1497" s="380">
        <f>'5 set'!O301</f>
        <v>0</v>
      </c>
      <c r="P1497" s="380">
        <f>'5 set'!P301</f>
        <v>0</v>
      </c>
      <c r="Q1497" s="380">
        <f>'5 set'!Q301</f>
        <v>0</v>
      </c>
    </row>
    <row r="1498" spans="3:17" x14ac:dyDescent="0.25">
      <c r="C1498" s="380">
        <f t="shared" si="729"/>
        <v>0</v>
      </c>
      <c r="I1498" s="409" t="e">
        <f t="shared" ca="1" si="730"/>
        <v>#NAME?</v>
      </c>
      <c r="K1498" s="380">
        <f>'5 set'!K302</f>
        <v>0</v>
      </c>
      <c r="L1498" s="380">
        <f>'5 set'!L302</f>
        <v>0</v>
      </c>
      <c r="M1498" s="380">
        <f>'5 set'!M302</f>
        <v>0</v>
      </c>
      <c r="N1498" s="380">
        <f>'5 set'!N302</f>
        <v>0</v>
      </c>
      <c r="O1498" s="380">
        <f>'5 set'!O302</f>
        <v>0</v>
      </c>
      <c r="P1498" s="380">
        <f>'5 set'!P302</f>
        <v>0</v>
      </c>
      <c r="Q1498" s="380">
        <f>'5 set'!Q302</f>
        <v>0</v>
      </c>
    </row>
    <row r="1499" spans="3:17" x14ac:dyDescent="0.25">
      <c r="C1499" s="380">
        <f t="shared" si="729"/>
        <v>0</v>
      </c>
      <c r="I1499" s="409" t="e">
        <f t="shared" ca="1" si="730"/>
        <v>#NAME?</v>
      </c>
      <c r="K1499" s="380">
        <f>'5 set'!K303</f>
        <v>0</v>
      </c>
      <c r="L1499" s="380">
        <f>'5 set'!L303</f>
        <v>0</v>
      </c>
      <c r="M1499" s="380">
        <f>'5 set'!M303</f>
        <v>0</v>
      </c>
      <c r="N1499" s="380">
        <f>'5 set'!N303</f>
        <v>0</v>
      </c>
      <c r="O1499" s="380">
        <f>'5 set'!O303</f>
        <v>0</v>
      </c>
      <c r="P1499" s="380">
        <f>'5 set'!P303</f>
        <v>0</v>
      </c>
      <c r="Q1499" s="380">
        <f>'5 set'!Q303</f>
        <v>0</v>
      </c>
    </row>
    <row r="1500" spans="3:17" x14ac:dyDescent="0.25">
      <c r="C1500" s="380">
        <f t="shared" si="729"/>
        <v>0</v>
      </c>
      <c r="I1500" s="409" t="e">
        <f t="shared" ca="1" si="730"/>
        <v>#NAME?</v>
      </c>
      <c r="K1500" s="380">
        <f>'5 set'!K304</f>
        <v>0</v>
      </c>
      <c r="L1500" s="380">
        <f>'5 set'!L304</f>
        <v>0</v>
      </c>
      <c r="M1500" s="380">
        <f>'5 set'!M304</f>
        <v>0</v>
      </c>
      <c r="N1500" s="380">
        <f>'5 set'!N304</f>
        <v>0</v>
      </c>
      <c r="O1500" s="380">
        <f>'5 set'!O304</f>
        <v>0</v>
      </c>
      <c r="P1500" s="380">
        <f>'5 set'!P304</f>
        <v>0</v>
      </c>
      <c r="Q1500" s="380">
        <f>'5 set'!Q304</f>
        <v>0</v>
      </c>
    </row>
  </sheetData>
  <dataConsolidate/>
  <mergeCells count="359">
    <mergeCell ref="Y181:Y186"/>
    <mergeCell ref="Y187:Z187"/>
    <mergeCell ref="AA179:AF179"/>
    <mergeCell ref="AG179:AK179"/>
    <mergeCell ref="AL179:AP179"/>
    <mergeCell ref="AQ179:AU179"/>
    <mergeCell ref="AV179:AZ179"/>
    <mergeCell ref="BA179:BE179"/>
    <mergeCell ref="BF179:BJ179"/>
    <mergeCell ref="CM169:CQ169"/>
    <mergeCell ref="CR169:CV169"/>
    <mergeCell ref="Y171:Y176"/>
    <mergeCell ref="BK171:BK176"/>
    <mergeCell ref="Y177:Z177"/>
    <mergeCell ref="BK177:BL177"/>
    <mergeCell ref="BF169:BJ169"/>
    <mergeCell ref="BM169:BR169"/>
    <mergeCell ref="BS169:BW169"/>
    <mergeCell ref="BX169:CB169"/>
    <mergeCell ref="CC169:CG169"/>
    <mergeCell ref="CH169:CL169"/>
    <mergeCell ref="AA169:AF169"/>
    <mergeCell ref="AG169:AK169"/>
    <mergeCell ref="AL169:AP169"/>
    <mergeCell ref="AQ169:AU169"/>
    <mergeCell ref="AV169:AZ169"/>
    <mergeCell ref="BA169:BE169"/>
    <mergeCell ref="CM157:CQ157"/>
    <mergeCell ref="CR157:CV157"/>
    <mergeCell ref="Y159:Y164"/>
    <mergeCell ref="BK159:BK164"/>
    <mergeCell ref="Y165:Z165"/>
    <mergeCell ref="BK165:BL165"/>
    <mergeCell ref="BF157:BJ157"/>
    <mergeCell ref="BM157:BR157"/>
    <mergeCell ref="BS157:BW157"/>
    <mergeCell ref="BX157:CB157"/>
    <mergeCell ref="CC157:CG157"/>
    <mergeCell ref="CH157:CL157"/>
    <mergeCell ref="AA157:AF157"/>
    <mergeCell ref="AG157:AK157"/>
    <mergeCell ref="AL157:AP157"/>
    <mergeCell ref="AQ157:AU157"/>
    <mergeCell ref="AV157:AZ157"/>
    <mergeCell ref="BA157:BE157"/>
    <mergeCell ref="CM148:CQ148"/>
    <mergeCell ref="CR148:CV148"/>
    <mergeCell ref="Y150:Y155"/>
    <mergeCell ref="BK150:BK155"/>
    <mergeCell ref="Y156:Z156"/>
    <mergeCell ref="BK156:BL156"/>
    <mergeCell ref="BF148:BJ148"/>
    <mergeCell ref="BM148:BR148"/>
    <mergeCell ref="BS148:BW148"/>
    <mergeCell ref="BX148:CB148"/>
    <mergeCell ref="CC148:CG148"/>
    <mergeCell ref="CH148:CL148"/>
    <mergeCell ref="AA148:AF148"/>
    <mergeCell ref="AG148:AK148"/>
    <mergeCell ref="AL148:AP148"/>
    <mergeCell ref="AQ148:AU148"/>
    <mergeCell ref="AV148:AZ148"/>
    <mergeCell ref="BA148:BE148"/>
    <mergeCell ref="CM139:CQ139"/>
    <mergeCell ref="CR139:CV139"/>
    <mergeCell ref="Y141:Y146"/>
    <mergeCell ref="BK141:BK146"/>
    <mergeCell ref="Y147:Z147"/>
    <mergeCell ref="BK147:BL147"/>
    <mergeCell ref="BF139:BJ139"/>
    <mergeCell ref="BM139:BR139"/>
    <mergeCell ref="BS139:BW139"/>
    <mergeCell ref="BX139:CB139"/>
    <mergeCell ref="CC139:CG139"/>
    <mergeCell ref="CH139:CL139"/>
    <mergeCell ref="AA139:AF139"/>
    <mergeCell ref="AG139:AK139"/>
    <mergeCell ref="AL139:AP139"/>
    <mergeCell ref="AQ139:AU139"/>
    <mergeCell ref="AV139:AZ139"/>
    <mergeCell ref="BA139:BE139"/>
    <mergeCell ref="CM130:CQ130"/>
    <mergeCell ref="CR130:CV130"/>
    <mergeCell ref="Y132:Y137"/>
    <mergeCell ref="BK132:BK137"/>
    <mergeCell ref="Y138:Z138"/>
    <mergeCell ref="BK138:BL138"/>
    <mergeCell ref="BF130:BJ130"/>
    <mergeCell ref="BM130:BR130"/>
    <mergeCell ref="BS130:BW130"/>
    <mergeCell ref="BX130:CB130"/>
    <mergeCell ref="CC130:CG130"/>
    <mergeCell ref="CH130:CL130"/>
    <mergeCell ref="AA130:AF130"/>
    <mergeCell ref="AG130:AK130"/>
    <mergeCell ref="AL130:AP130"/>
    <mergeCell ref="AQ130:AU130"/>
    <mergeCell ref="AV130:AZ130"/>
    <mergeCell ref="BA130:BE130"/>
    <mergeCell ref="CM121:CQ121"/>
    <mergeCell ref="CR121:CV121"/>
    <mergeCell ref="Y123:Y128"/>
    <mergeCell ref="BK123:BK128"/>
    <mergeCell ref="Y129:Z129"/>
    <mergeCell ref="BK129:BL129"/>
    <mergeCell ref="BF121:BJ121"/>
    <mergeCell ref="BM121:BR121"/>
    <mergeCell ref="BS121:BW121"/>
    <mergeCell ref="BX121:CB121"/>
    <mergeCell ref="CC121:CG121"/>
    <mergeCell ref="CH121:CL121"/>
    <mergeCell ref="AA121:AF121"/>
    <mergeCell ref="AG121:AK121"/>
    <mergeCell ref="AL121:AP121"/>
    <mergeCell ref="AQ121:AU121"/>
    <mergeCell ref="AV121:AZ121"/>
    <mergeCell ref="BA121:BE121"/>
    <mergeCell ref="CM112:CQ112"/>
    <mergeCell ref="CR112:CV112"/>
    <mergeCell ref="Y114:Y119"/>
    <mergeCell ref="BK114:BK119"/>
    <mergeCell ref="Y120:Z120"/>
    <mergeCell ref="BK120:BL120"/>
    <mergeCell ref="BF112:BJ112"/>
    <mergeCell ref="BM112:BR112"/>
    <mergeCell ref="BS112:BW112"/>
    <mergeCell ref="BX112:CB112"/>
    <mergeCell ref="CC112:CG112"/>
    <mergeCell ref="CH112:CL112"/>
    <mergeCell ref="AA112:AF112"/>
    <mergeCell ref="AG112:AK112"/>
    <mergeCell ref="AL112:AP112"/>
    <mergeCell ref="AQ112:AU112"/>
    <mergeCell ref="AV112:AZ112"/>
    <mergeCell ref="BA112:BE112"/>
    <mergeCell ref="CM103:CQ103"/>
    <mergeCell ref="CR103:CV103"/>
    <mergeCell ref="Y105:Y110"/>
    <mergeCell ref="BK105:BK110"/>
    <mergeCell ref="Y111:Z111"/>
    <mergeCell ref="BK111:BL111"/>
    <mergeCell ref="BF103:BJ103"/>
    <mergeCell ref="BM103:BR103"/>
    <mergeCell ref="BS103:BW103"/>
    <mergeCell ref="BX103:CB103"/>
    <mergeCell ref="CC103:CG103"/>
    <mergeCell ref="CH103:CL103"/>
    <mergeCell ref="AA103:AF103"/>
    <mergeCell ref="AG103:AK103"/>
    <mergeCell ref="AL103:AP103"/>
    <mergeCell ref="AQ103:AU103"/>
    <mergeCell ref="AV103:AZ103"/>
    <mergeCell ref="BA103:BE103"/>
    <mergeCell ref="CM94:CQ94"/>
    <mergeCell ref="CR94:CV94"/>
    <mergeCell ref="Y96:Y101"/>
    <mergeCell ref="BK96:BK101"/>
    <mergeCell ref="Y102:Z102"/>
    <mergeCell ref="BK102:BL102"/>
    <mergeCell ref="BF94:BJ94"/>
    <mergeCell ref="BM94:BR94"/>
    <mergeCell ref="BS94:BW94"/>
    <mergeCell ref="BX94:CB94"/>
    <mergeCell ref="CC94:CG94"/>
    <mergeCell ref="CH94:CL94"/>
    <mergeCell ref="AA94:AF94"/>
    <mergeCell ref="AG94:AK94"/>
    <mergeCell ref="AL94:AP94"/>
    <mergeCell ref="AQ94:AU94"/>
    <mergeCell ref="AV94:AZ94"/>
    <mergeCell ref="BA94:BE94"/>
    <mergeCell ref="CM85:CQ85"/>
    <mergeCell ref="CR85:CV85"/>
    <mergeCell ref="Y87:Y92"/>
    <mergeCell ref="BK87:BK92"/>
    <mergeCell ref="Y93:Z93"/>
    <mergeCell ref="BK93:BL93"/>
    <mergeCell ref="BF85:BJ85"/>
    <mergeCell ref="BM85:BR85"/>
    <mergeCell ref="BS85:BW85"/>
    <mergeCell ref="BX85:CB85"/>
    <mergeCell ref="CC85:CG85"/>
    <mergeCell ref="CH85:CL85"/>
    <mergeCell ref="AA85:AF85"/>
    <mergeCell ref="AG85:AK85"/>
    <mergeCell ref="AL85:AP85"/>
    <mergeCell ref="AQ85:AU85"/>
    <mergeCell ref="AV85:AZ85"/>
    <mergeCell ref="BA85:BE85"/>
    <mergeCell ref="CM76:CQ76"/>
    <mergeCell ref="CR76:CV76"/>
    <mergeCell ref="Y78:Y83"/>
    <mergeCell ref="BK78:BK83"/>
    <mergeCell ref="Y84:Z84"/>
    <mergeCell ref="BK84:BL84"/>
    <mergeCell ref="BF76:BJ76"/>
    <mergeCell ref="BM76:BR76"/>
    <mergeCell ref="BS76:BW76"/>
    <mergeCell ref="BX76:CB76"/>
    <mergeCell ref="CC76:CG76"/>
    <mergeCell ref="CH76:CL76"/>
    <mergeCell ref="AA76:AF76"/>
    <mergeCell ref="AG76:AK76"/>
    <mergeCell ref="AL76:AP76"/>
    <mergeCell ref="AQ76:AU76"/>
    <mergeCell ref="AV76:AZ76"/>
    <mergeCell ref="BA76:BE76"/>
    <mergeCell ref="CM67:CQ67"/>
    <mergeCell ref="CR67:CV67"/>
    <mergeCell ref="Y69:Y74"/>
    <mergeCell ref="BK69:BK74"/>
    <mergeCell ref="Y75:Z75"/>
    <mergeCell ref="BK75:BL75"/>
    <mergeCell ref="BF67:BJ67"/>
    <mergeCell ref="BM67:BR67"/>
    <mergeCell ref="BS67:BW67"/>
    <mergeCell ref="BX67:CB67"/>
    <mergeCell ref="CC67:CG67"/>
    <mergeCell ref="CH67:CL67"/>
    <mergeCell ref="AA67:AF67"/>
    <mergeCell ref="AG67:AK67"/>
    <mergeCell ref="AL67:AP67"/>
    <mergeCell ref="AQ67:AU67"/>
    <mergeCell ref="AV67:AZ67"/>
    <mergeCell ref="BA67:BE67"/>
    <mergeCell ref="CR58:CV58"/>
    <mergeCell ref="Y60:Y65"/>
    <mergeCell ref="BK60:BK65"/>
    <mergeCell ref="Y66:Z66"/>
    <mergeCell ref="BK66:BL66"/>
    <mergeCell ref="BA58:BE58"/>
    <mergeCell ref="BF58:BJ58"/>
    <mergeCell ref="BM58:BR58"/>
    <mergeCell ref="BS58:BW58"/>
    <mergeCell ref="BX58:CB58"/>
    <mergeCell ref="CC58:CG58"/>
    <mergeCell ref="Y57:Z57"/>
    <mergeCell ref="BK57:BL57"/>
    <mergeCell ref="AA58:AF58"/>
    <mergeCell ref="AG58:AK58"/>
    <mergeCell ref="AL58:AP58"/>
    <mergeCell ref="AQ58:AU58"/>
    <mergeCell ref="AV58:AZ58"/>
    <mergeCell ref="CH58:CL58"/>
    <mergeCell ref="CM58:CQ58"/>
    <mergeCell ref="CH49:CL49"/>
    <mergeCell ref="CM49:CQ49"/>
    <mergeCell ref="CR49:CV49"/>
    <mergeCell ref="E50:F50"/>
    <mergeCell ref="E51:F51"/>
    <mergeCell ref="Y51:Y56"/>
    <mergeCell ref="BK51:BK56"/>
    <mergeCell ref="E52:F52"/>
    <mergeCell ref="E53:F53"/>
    <mergeCell ref="AV49:AZ49"/>
    <mergeCell ref="BA49:BE49"/>
    <mergeCell ref="BF49:BJ49"/>
    <mergeCell ref="BM49:BR49"/>
    <mergeCell ref="BS49:BW49"/>
    <mergeCell ref="BX49:CB49"/>
    <mergeCell ref="E54:F54"/>
    <mergeCell ref="E55:F55"/>
    <mergeCell ref="E56:F56"/>
    <mergeCell ref="E48:F48"/>
    <mergeCell ref="Y48:Z48"/>
    <mergeCell ref="BK48:BL48"/>
    <mergeCell ref="E49:F49"/>
    <mergeCell ref="AA49:AF49"/>
    <mergeCell ref="AG49:AK49"/>
    <mergeCell ref="AL49:AP49"/>
    <mergeCell ref="AQ49:AU49"/>
    <mergeCell ref="CC49:CG49"/>
    <mergeCell ref="CH40:CL40"/>
    <mergeCell ref="CM40:CQ40"/>
    <mergeCell ref="CR40:CV40"/>
    <mergeCell ref="E41:F41"/>
    <mergeCell ref="E42:F42"/>
    <mergeCell ref="Y42:Y47"/>
    <mergeCell ref="BK42:BK47"/>
    <mergeCell ref="E43:F43"/>
    <mergeCell ref="E44:F44"/>
    <mergeCell ref="E45:F45"/>
    <mergeCell ref="BA40:BE40"/>
    <mergeCell ref="BF40:BJ40"/>
    <mergeCell ref="BM40:BR40"/>
    <mergeCell ref="BS40:BW40"/>
    <mergeCell ref="BX40:CB40"/>
    <mergeCell ref="CC40:CG40"/>
    <mergeCell ref="E46:F46"/>
    <mergeCell ref="E47:F47"/>
    <mergeCell ref="E39:F39"/>
    <mergeCell ref="Y39:Z39"/>
    <mergeCell ref="BK39:BL39"/>
    <mergeCell ref="E40:F40"/>
    <mergeCell ref="AA40:AF40"/>
    <mergeCell ref="AG40:AK40"/>
    <mergeCell ref="AL40:AP40"/>
    <mergeCell ref="AQ40:AU40"/>
    <mergeCell ref="AV40:AZ40"/>
    <mergeCell ref="E32:F32"/>
    <mergeCell ref="E33:F33"/>
    <mergeCell ref="Y33:Y38"/>
    <mergeCell ref="BK33:BK38"/>
    <mergeCell ref="E34:F34"/>
    <mergeCell ref="E35:F35"/>
    <mergeCell ref="E36:F36"/>
    <mergeCell ref="E37:F37"/>
    <mergeCell ref="BF31:BJ31"/>
    <mergeCell ref="E38:F38"/>
    <mergeCell ref="BM29:CV30"/>
    <mergeCell ref="E30:F30"/>
    <mergeCell ref="E31:F31"/>
    <mergeCell ref="AA31:AF31"/>
    <mergeCell ref="AG31:AK31"/>
    <mergeCell ref="AL31:AP31"/>
    <mergeCell ref="AQ31:AU31"/>
    <mergeCell ref="AV31:AZ31"/>
    <mergeCell ref="BA31:BE31"/>
    <mergeCell ref="CM31:CQ31"/>
    <mergeCell ref="CR31:CV31"/>
    <mergeCell ref="BM31:BR31"/>
    <mergeCell ref="BS31:BW31"/>
    <mergeCell ref="BX31:CB31"/>
    <mergeCell ref="CC31:CG31"/>
    <mergeCell ref="CH31:CL31"/>
    <mergeCell ref="E26:F26"/>
    <mergeCell ref="E27:F27"/>
    <mergeCell ref="E28:F28"/>
    <mergeCell ref="T28:U28"/>
    <mergeCell ref="E29:F29"/>
    <mergeCell ref="W19:W24"/>
    <mergeCell ref="AT19:AW19"/>
    <mergeCell ref="AT20:AW20"/>
    <mergeCell ref="E21:F21"/>
    <mergeCell ref="AT21:AW21"/>
    <mergeCell ref="E22:F22"/>
    <mergeCell ref="AT22:AW22"/>
    <mergeCell ref="E23:F23"/>
    <mergeCell ref="E24:F24"/>
    <mergeCell ref="AA29:BJ30"/>
    <mergeCell ref="AT17:AW17"/>
    <mergeCell ref="AT18:AW18"/>
    <mergeCell ref="AS2:AX3"/>
    <mergeCell ref="L3:P3"/>
    <mergeCell ref="AS5:AT7"/>
    <mergeCell ref="AU5:AV7"/>
    <mergeCell ref="AW5:AX7"/>
    <mergeCell ref="AU9:AV10"/>
    <mergeCell ref="E25:F25"/>
    <mergeCell ref="AO1:AP1"/>
    <mergeCell ref="E2:F2"/>
    <mergeCell ref="G2:H2"/>
    <mergeCell ref="T2:V2"/>
    <mergeCell ref="Y2:Y3"/>
    <mergeCell ref="Z2:AJ2"/>
    <mergeCell ref="AS11:AT12"/>
    <mergeCell ref="AW11:AX12"/>
    <mergeCell ref="T16:U16"/>
    <mergeCell ref="AS16:AX16"/>
  </mergeCells>
  <conditionalFormatting sqref="Z19:Z24">
    <cfRule type="top10" dxfId="243" priority="42" bottom="1" rank="1"/>
    <cfRule type="top10" dxfId="242" priority="43" rank="1"/>
  </conditionalFormatting>
  <conditionalFormatting sqref="AA19:AA24">
    <cfRule type="top10" dxfId="241" priority="40" bottom="1" rank="1"/>
    <cfRule type="top10" dxfId="240" priority="41" rank="1"/>
  </conditionalFormatting>
  <conditionalFormatting sqref="AB19:AB24">
    <cfRule type="top10" dxfId="239" priority="38" bottom="1" rank="1"/>
    <cfRule type="top10" dxfId="238" priority="39" rank="1"/>
  </conditionalFormatting>
  <conditionalFormatting sqref="AC19:AD24">
    <cfRule type="top10" dxfId="237" priority="36" bottom="1" rank="1"/>
    <cfRule type="top10" dxfId="236" priority="37" rank="1"/>
  </conditionalFormatting>
  <conditionalFormatting sqref="AE19:AE24">
    <cfRule type="top10" dxfId="235" priority="34" bottom="1" rank="1"/>
    <cfRule type="top10" dxfId="234" priority="35" rank="1"/>
  </conditionalFormatting>
  <conditionalFormatting sqref="AF19:AF24">
    <cfRule type="top10" dxfId="233" priority="32" bottom="1" rank="1"/>
    <cfRule type="top10" dxfId="232" priority="33" rank="1"/>
  </conditionalFormatting>
  <conditionalFormatting sqref="AG19:AG24">
    <cfRule type="top10" dxfId="231" priority="30" bottom="1" rank="1"/>
    <cfRule type="top10" dxfId="230" priority="31" rank="1"/>
  </conditionalFormatting>
  <conditionalFormatting sqref="AI19:AI24">
    <cfRule type="top10" dxfId="229" priority="28" bottom="1" rank="1"/>
    <cfRule type="top10" dxfId="228" priority="29" rank="1"/>
  </conditionalFormatting>
  <conditionalFormatting sqref="AH19:AH24">
    <cfRule type="top10" dxfId="227" priority="26" bottom="1" rank="1"/>
    <cfRule type="top10" dxfId="226" priority="27" rank="1"/>
  </conditionalFormatting>
  <conditionalFormatting sqref="AJ19:AJ24">
    <cfRule type="top10" dxfId="225" priority="24" bottom="1" rank="1"/>
    <cfRule type="top10" dxfId="224" priority="25" rank="1"/>
  </conditionalFormatting>
  <conditionalFormatting sqref="Z4:Z18">
    <cfRule type="top10" dxfId="223" priority="20" bottom="1" rank="1"/>
    <cfRule type="top10" dxfId="222" priority="21" rank="1"/>
  </conditionalFormatting>
  <conditionalFormatting sqref="AA4:AA18">
    <cfRule type="top10" dxfId="221" priority="18" bottom="1" rank="1"/>
    <cfRule type="top10" dxfId="220" priority="19" rank="1"/>
  </conditionalFormatting>
  <conditionalFormatting sqref="AB4:AB18">
    <cfRule type="top10" dxfId="219" priority="16" bottom="1" rank="1"/>
    <cfRule type="top10" dxfId="218" priority="17" rank="1"/>
  </conditionalFormatting>
  <conditionalFormatting sqref="AC4:AD18">
    <cfRule type="top10" dxfId="217" priority="14" bottom="1" rank="1"/>
    <cfRule type="top10" dxfId="216" priority="15" rank="1"/>
  </conditionalFormatting>
  <conditionalFormatting sqref="AE4:AE18">
    <cfRule type="top10" dxfId="215" priority="12" bottom="1" rank="1"/>
    <cfRule type="top10" dxfId="214" priority="13" rank="1"/>
  </conditionalFormatting>
  <conditionalFormatting sqref="AF4:AF18">
    <cfRule type="top10" dxfId="213" priority="10" bottom="1" rank="1"/>
    <cfRule type="top10" dxfId="212" priority="11" rank="1"/>
  </conditionalFormatting>
  <conditionalFormatting sqref="AG4:AG18">
    <cfRule type="top10" dxfId="211" priority="8" bottom="1" rank="1"/>
    <cfRule type="top10" dxfId="210" priority="9" rank="1"/>
  </conditionalFormatting>
  <conditionalFormatting sqref="AH4:AH18">
    <cfRule type="top10" dxfId="209" priority="6" bottom="1" rank="1"/>
    <cfRule type="top10" dxfId="208" priority="7" rank="1"/>
  </conditionalFormatting>
  <conditionalFormatting sqref="AI4:AI18">
    <cfRule type="top10" dxfId="207" priority="4" bottom="1" rank="1"/>
    <cfRule type="top10" dxfId="206" priority="5" rank="1"/>
  </conditionalFormatting>
  <conditionalFormatting sqref="AJ4:AJ18">
    <cfRule type="top10" dxfId="205" priority="2" bottom="1" rank="1"/>
    <cfRule type="top10" dxfId="204" priority="3" rank="1"/>
  </conditionalFormatting>
  <conditionalFormatting sqref="K5:R1500">
    <cfRule type="expression" dxfId="203" priority="1">
      <formula>NOT(ISERROR(MATCH(RIGHT(K5,LEN(K5)-SEARCH(INDEX($G$22:$G$27,SUMPRODUCT(ISNUMBER(SEARCH($G$22:$G$27,K5))*ROW(INDIRECT("1:"&amp;COUNTA($G$22:$G$27))))),K5)),$G$28:$G$31,0)*MATCH(VALUE(MID(K5,SEARCH(INDEX($G$22:$G$27,SUMPRODUCT(ISNUMBER(SEARCH($G$22:$G$27,K5))*ROW(INDIRECT("1:"&amp;COUNTA($G$22:$G$27))))),K5)-1,1)),$G$49:$G$54,0)*MATCH(VALUE(LEFT(K5,SEARCH(INDEX($G$22:$G$27,SUMPRODUCT(ISNUMBER(SEARCH($G$22:$G$27,K5))*ROW(INDIRECT("1:"&amp;COUNTA($G$22:$G$27))))),K5)-2)),$F$4:$F$18,0)))</formula>
    </cfRule>
  </conditionalFormatting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28"/>
  <sheetViews>
    <sheetView zoomScale="80" zoomScaleNormal="80" workbookViewId="0">
      <selection activeCell="AC22" sqref="AC22"/>
    </sheetView>
  </sheetViews>
  <sheetFormatPr defaultRowHeight="15" x14ac:dyDescent="0.25"/>
  <cols>
    <col min="1" max="1" width="32.140625" style="66" customWidth="1"/>
    <col min="2" max="2" width="6" style="12" customWidth="1"/>
    <col min="3" max="3" width="13.28515625" style="12" customWidth="1"/>
    <col min="4" max="4" width="5.85546875" style="11" customWidth="1"/>
    <col min="5" max="5" width="9.140625" style="11"/>
    <col min="6" max="6" width="6.85546875" style="12" customWidth="1"/>
    <col min="7" max="7" width="12.5703125" style="12" customWidth="1"/>
    <col min="8" max="8" width="5.85546875" style="11" customWidth="1"/>
    <col min="9" max="9" width="9.140625" style="11"/>
    <col min="10" max="10" width="6.140625" style="12" customWidth="1"/>
    <col min="11" max="11" width="9.140625" style="12"/>
    <col min="12" max="12" width="6.42578125" style="11" customWidth="1"/>
    <col min="13" max="13" width="9.140625" style="11"/>
    <col min="14" max="14" width="17.140625" style="66" customWidth="1"/>
    <col min="15" max="15" width="55" style="66" customWidth="1"/>
    <col min="16" max="16" width="14.85546875" style="66" customWidth="1"/>
    <col min="17" max="17" width="34.5703125" style="66" customWidth="1"/>
    <col min="18" max="18" width="8.5703125" style="12" customWidth="1"/>
    <col min="19" max="19" width="16.140625" style="12" customWidth="1"/>
    <col min="20" max="20" width="8.140625" style="66" customWidth="1"/>
    <col min="21" max="21" width="9.85546875" style="66" customWidth="1"/>
    <col min="22" max="22" width="7" style="12" customWidth="1"/>
    <col min="23" max="23" width="12.42578125" style="12" customWidth="1"/>
    <col min="24" max="24" width="7.42578125" style="66" customWidth="1"/>
    <col min="25" max="25" width="12.85546875" style="66" customWidth="1"/>
    <col min="26" max="26" width="6.140625" style="12" customWidth="1"/>
    <col min="27" max="27" width="9.140625" style="12"/>
    <col min="28" max="28" width="6.7109375" style="66" customWidth="1"/>
    <col min="29" max="29" width="11.42578125" style="66" customWidth="1"/>
    <col min="30" max="30" width="25.42578125" style="66" customWidth="1"/>
    <col min="31" max="31" width="59.28515625" style="66" customWidth="1"/>
    <col min="32" max="32" width="7.28515625" style="66" customWidth="1"/>
    <col min="33" max="33" width="33.7109375" style="66" customWidth="1"/>
    <col min="34" max="38" width="9.42578125" style="66" customWidth="1"/>
    <col min="39" max="39" width="6.7109375" style="66" customWidth="1"/>
    <col min="40" max="40" width="9.42578125" style="66" customWidth="1"/>
    <col min="41" max="41" width="6.28515625" style="66" customWidth="1"/>
    <col min="42" max="42" width="9.42578125" style="66" customWidth="1"/>
    <col min="43" max="43" width="7.42578125" style="66" customWidth="1"/>
    <col min="44" max="44" width="9.42578125" style="66" customWidth="1"/>
    <col min="45" max="45" width="7.5703125" style="66" customWidth="1"/>
    <col min="46" max="46" width="9.42578125" style="66" customWidth="1"/>
    <col min="47" max="47" width="6.85546875" style="66" customWidth="1"/>
    <col min="48" max="48" width="9.42578125" style="66" customWidth="1"/>
    <col min="49" max="49" width="7.5703125" style="66" customWidth="1"/>
    <col min="50" max="50" width="9.42578125" style="66" customWidth="1"/>
    <col min="51" max="51" width="6.28515625" style="66" customWidth="1"/>
    <col min="52" max="52" width="9.42578125" style="66" customWidth="1"/>
    <col min="53" max="53" width="6.140625" style="66" customWidth="1"/>
    <col min="54" max="54" width="9.42578125" style="66" customWidth="1"/>
    <col min="55" max="55" width="7.7109375" style="66" customWidth="1"/>
    <col min="56" max="57" width="9.42578125" style="66" customWidth="1"/>
    <col min="58" max="58" width="7.42578125" style="66" customWidth="1"/>
    <col min="59" max="59" width="9.42578125" style="66" customWidth="1"/>
    <col min="60" max="60" width="7" style="66" customWidth="1"/>
    <col min="61" max="61" width="9.42578125" style="66" customWidth="1"/>
    <col min="62" max="62" width="6.5703125" style="66" customWidth="1"/>
    <col min="63" max="63" width="9.42578125" style="66" customWidth="1"/>
    <col min="64" max="64" width="7.140625" style="66" customWidth="1"/>
    <col min="65" max="65" width="9.42578125" style="66" customWidth="1"/>
    <col min="66" max="66" width="7.5703125" style="66" customWidth="1"/>
    <col min="67" max="67" width="9.42578125" style="66" customWidth="1"/>
    <col min="68" max="68" width="6.7109375" style="66" customWidth="1"/>
    <col min="69" max="69" width="9.42578125" style="66" customWidth="1"/>
    <col min="70" max="70" width="6.5703125" style="66" customWidth="1"/>
    <col min="71" max="71" width="9.42578125" style="66" customWidth="1"/>
    <col min="72" max="72" width="7.42578125" style="66" customWidth="1"/>
    <col min="73" max="73" width="9.42578125" style="66" customWidth="1"/>
    <col min="74" max="74" width="6.5703125" style="66" customWidth="1"/>
    <col min="75" max="76" width="9.42578125" style="66" customWidth="1"/>
    <col min="77" max="79" width="9.140625" style="66"/>
    <col min="80" max="80" width="4.42578125" style="66" customWidth="1"/>
    <col min="81" max="82" width="3.140625" style="66" customWidth="1"/>
    <col min="83" max="83" width="3.7109375" style="66" customWidth="1"/>
    <col min="84" max="84" width="4.5703125" style="66" customWidth="1"/>
    <col min="85" max="85" width="4.28515625" style="66" customWidth="1"/>
    <col min="86" max="88" width="3.140625" style="66" customWidth="1"/>
    <col min="89" max="89" width="4.5703125" style="66" customWidth="1"/>
    <col min="90" max="90" width="4.28515625" style="66" customWidth="1"/>
    <col min="91" max="93" width="3.140625" style="66" customWidth="1"/>
    <col min="94" max="94" width="5" style="66" customWidth="1"/>
    <col min="95" max="95" width="4.28515625" style="66" customWidth="1"/>
    <col min="96" max="98" width="3.140625" style="66" customWidth="1"/>
    <col min="99" max="99" width="5.42578125" style="66" customWidth="1"/>
    <col min="100" max="100" width="4.28515625" style="66" customWidth="1"/>
    <col min="101" max="103" width="3.140625" style="66" customWidth="1"/>
    <col min="104" max="104" width="5.5703125" style="66" customWidth="1"/>
    <col min="105" max="105" width="4.28515625" style="66" customWidth="1"/>
    <col min="106" max="108" width="3.140625" style="66" customWidth="1"/>
    <col min="109" max="109" width="5.5703125" style="66" customWidth="1"/>
    <col min="110" max="110" width="4.28515625" style="66" customWidth="1"/>
    <col min="111" max="111" width="8.140625" style="66" customWidth="1"/>
    <col min="112" max="112" width="8.5703125" style="66" customWidth="1"/>
    <col min="113" max="113" width="7.85546875" style="66" customWidth="1"/>
    <col min="114" max="114" width="57.28515625" style="66" customWidth="1"/>
    <col min="115" max="16384" width="9.140625" style="66"/>
  </cols>
  <sheetData>
    <row r="1" spans="1:114" ht="15.75" thickBot="1" x14ac:dyDescent="0.3">
      <c r="A1" s="569" t="s">
        <v>23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  <c r="P1" s="395"/>
      <c r="Q1" s="620" t="s">
        <v>136</v>
      </c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2"/>
      <c r="AF1" s="17"/>
      <c r="AG1" s="569" t="s">
        <v>134</v>
      </c>
      <c r="AH1" s="570"/>
      <c r="AI1" s="570"/>
      <c r="AJ1" s="571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11"/>
    </row>
    <row r="2" spans="1:114" ht="15.75" customHeight="1" thickBot="1" x14ac:dyDescent="0.3">
      <c r="A2" s="375"/>
      <c r="B2" s="567" t="s">
        <v>16</v>
      </c>
      <c r="C2" s="578"/>
      <c r="D2" s="567" t="s">
        <v>17</v>
      </c>
      <c r="E2" s="578"/>
      <c r="F2" s="567" t="s">
        <v>19</v>
      </c>
      <c r="G2" s="578"/>
      <c r="H2" s="574" t="s">
        <v>20</v>
      </c>
      <c r="I2" s="575"/>
      <c r="J2" s="567" t="s">
        <v>21</v>
      </c>
      <c r="K2" s="578"/>
      <c r="L2" s="567" t="s">
        <v>18</v>
      </c>
      <c r="M2" s="578"/>
      <c r="N2" s="542"/>
      <c r="O2" s="542"/>
      <c r="P2" s="395"/>
      <c r="Q2" s="375"/>
      <c r="R2" s="576" t="s">
        <v>16</v>
      </c>
      <c r="S2" s="577"/>
      <c r="T2" s="567" t="s">
        <v>17</v>
      </c>
      <c r="U2" s="578"/>
      <c r="V2" s="618" t="s">
        <v>19</v>
      </c>
      <c r="W2" s="618"/>
      <c r="X2" s="567" t="s">
        <v>20</v>
      </c>
      <c r="Y2" s="578"/>
      <c r="Z2" s="618" t="s">
        <v>21</v>
      </c>
      <c r="AA2" s="618"/>
      <c r="AB2" s="567" t="s">
        <v>18</v>
      </c>
      <c r="AC2" s="568"/>
      <c r="AD2" s="650" t="s">
        <v>135</v>
      </c>
      <c r="AE2" s="625" t="s">
        <v>133</v>
      </c>
      <c r="AF2" s="379"/>
      <c r="AG2" s="112" t="s">
        <v>114</v>
      </c>
      <c r="AH2" s="125" t="s">
        <v>12</v>
      </c>
      <c r="AI2" s="125" t="s">
        <v>13</v>
      </c>
      <c r="AJ2" s="125" t="s">
        <v>26</v>
      </c>
      <c r="AK2" s="379"/>
      <c r="AL2" s="380"/>
      <c r="AM2" s="569" t="s">
        <v>33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1"/>
      <c r="BE2" s="380"/>
      <c r="BF2" s="569" t="s">
        <v>34</v>
      </c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1"/>
      <c r="BX2" s="359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</row>
    <row r="3" spans="1:114" ht="16.5" thickBot="1" x14ac:dyDescent="0.3">
      <c r="A3" s="332" t="s">
        <v>22</v>
      </c>
      <c r="B3" s="609" t="s">
        <v>24</v>
      </c>
      <c r="C3" s="610"/>
      <c r="D3" s="611" t="s">
        <v>24</v>
      </c>
      <c r="E3" s="612"/>
      <c r="F3" s="609" t="s">
        <v>24</v>
      </c>
      <c r="G3" s="610"/>
      <c r="H3" s="611" t="s">
        <v>24</v>
      </c>
      <c r="I3" s="612"/>
      <c r="J3" s="609" t="s">
        <v>24</v>
      </c>
      <c r="K3" s="610"/>
      <c r="L3" s="613" t="s">
        <v>24</v>
      </c>
      <c r="M3" s="612"/>
      <c r="N3" s="168" t="s">
        <v>137</v>
      </c>
      <c r="O3" s="333" t="s">
        <v>138</v>
      </c>
      <c r="P3" s="27"/>
      <c r="Q3" s="454" t="s">
        <v>113</v>
      </c>
      <c r="R3" s="646" t="s">
        <v>24</v>
      </c>
      <c r="S3" s="647"/>
      <c r="T3" s="648" t="s">
        <v>24</v>
      </c>
      <c r="U3" s="649"/>
      <c r="V3" s="646" t="s">
        <v>24</v>
      </c>
      <c r="W3" s="647"/>
      <c r="X3" s="648" t="s">
        <v>24</v>
      </c>
      <c r="Y3" s="649"/>
      <c r="Z3" s="653" t="s">
        <v>24</v>
      </c>
      <c r="AA3" s="654"/>
      <c r="AB3" s="648" t="s">
        <v>24</v>
      </c>
      <c r="AC3" s="649"/>
      <c r="AD3" s="651"/>
      <c r="AE3" s="652"/>
      <c r="AF3" s="380"/>
      <c r="AG3" s="372">
        <f t="shared" ref="AG3:AG17" si="0">A4</f>
        <v>13</v>
      </c>
      <c r="AH3" s="120">
        <f>'Todos os Sets'!AG4</f>
        <v>0</v>
      </c>
      <c r="AI3" s="120">
        <f>'Todos os Sets'!AH4</f>
        <v>0</v>
      </c>
      <c r="AJ3" s="120">
        <f>'Todos os Sets'!AI4</f>
        <v>0</v>
      </c>
      <c r="AK3" s="380"/>
      <c r="AL3" s="380"/>
      <c r="AM3" s="606" t="s">
        <v>16</v>
      </c>
      <c r="AN3" s="607"/>
      <c r="AO3" s="607"/>
      <c r="AP3" s="607"/>
      <c r="AQ3" s="607"/>
      <c r="AR3" s="608"/>
      <c r="AS3" s="567" t="s">
        <v>20</v>
      </c>
      <c r="AT3" s="568"/>
      <c r="AU3" s="568"/>
      <c r="AV3" s="568"/>
      <c r="AW3" s="568"/>
      <c r="AX3" s="578"/>
      <c r="AY3" s="567" t="s">
        <v>21</v>
      </c>
      <c r="AZ3" s="568"/>
      <c r="BA3" s="568"/>
      <c r="BB3" s="568"/>
      <c r="BC3" s="568"/>
      <c r="BD3" s="578"/>
      <c r="BE3" s="380"/>
      <c r="BF3" s="606" t="s">
        <v>17</v>
      </c>
      <c r="BG3" s="607"/>
      <c r="BH3" s="607"/>
      <c r="BI3" s="607"/>
      <c r="BJ3" s="607"/>
      <c r="BK3" s="608"/>
      <c r="BL3" s="567" t="s">
        <v>18</v>
      </c>
      <c r="BM3" s="568"/>
      <c r="BN3" s="568"/>
      <c r="BO3" s="568"/>
      <c r="BP3" s="568"/>
      <c r="BQ3" s="578"/>
      <c r="BR3" s="567" t="s">
        <v>19</v>
      </c>
      <c r="BS3" s="568"/>
      <c r="BT3" s="568"/>
      <c r="BU3" s="568"/>
      <c r="BV3" s="568"/>
      <c r="BW3" s="578"/>
      <c r="BX3" s="362"/>
      <c r="CA3" s="619" t="s">
        <v>163</v>
      </c>
      <c r="CB3" s="619"/>
      <c r="CC3" s="619"/>
      <c r="CD3" s="619"/>
      <c r="CE3" s="619"/>
      <c r="CF3" s="619"/>
      <c r="CG3" s="619"/>
      <c r="CH3" s="619"/>
      <c r="CI3" s="619"/>
      <c r="CJ3" s="619"/>
      <c r="CK3" s="619"/>
      <c r="CL3" s="619"/>
      <c r="CM3" s="619"/>
      <c r="CN3" s="619"/>
      <c r="CO3" s="619"/>
      <c r="CP3" s="619"/>
      <c r="CQ3" s="619"/>
      <c r="CR3" s="619"/>
      <c r="CS3" s="619"/>
      <c r="CT3" s="619"/>
      <c r="CU3" s="619"/>
      <c r="CV3" s="619"/>
      <c r="CW3" s="619"/>
      <c r="CX3" s="619"/>
      <c r="CY3" s="619"/>
      <c r="CZ3" s="619"/>
      <c r="DA3" s="619"/>
      <c r="DB3" s="619"/>
      <c r="DC3" s="619"/>
      <c r="DD3" s="619"/>
      <c r="DE3" s="619"/>
      <c r="DF3" s="619"/>
      <c r="DG3" s="619"/>
      <c r="DH3" s="619"/>
      <c r="DI3" s="619"/>
      <c r="DJ3" s="619"/>
    </row>
    <row r="4" spans="1:114" ht="15.75" thickBot="1" x14ac:dyDescent="0.3">
      <c r="A4" s="369">
        <f>'Todos os Sets'!F4</f>
        <v>13</v>
      </c>
      <c r="B4" s="250">
        <f>COUNTIFS('Todos os Sets'!$L$5:$L$1500,'final report'!A4,'Todos os Sets'!$N$5:$N$1500,'Todos os Sets'!$G$23)</f>
        <v>1</v>
      </c>
      <c r="C4" s="365">
        <f>'Todos os Sets'!Z4</f>
        <v>2</v>
      </c>
      <c r="D4" s="251">
        <f>COUNTIFS('Todos os Sets'!$L$5:$L$1500,'final report'!$A4,'Todos os Sets'!$N$5:$N$1500,'Todos os Sets'!$G$24)</f>
        <v>0</v>
      </c>
      <c r="E4" s="367" t="str">
        <f>'Todos os Sets'!AA4</f>
        <v/>
      </c>
      <c r="F4" s="250">
        <f>COUNTIFS('Todos os Sets'!$L$5:$L$1500,'final report'!$A4,'Todos os Sets'!$N$5:$N$1500,'Todos os Sets'!$G$27)</f>
        <v>0</v>
      </c>
      <c r="G4" s="365" t="str">
        <f>'Todos os Sets'!AB4</f>
        <v/>
      </c>
      <c r="H4" s="251">
        <f>COUNTIFS('Todos os Sets'!$L$5:$L$1500,'final report'!$A4,'Todos os Sets'!$N$5:$N$1500,'Todos os Sets'!$G$22)</f>
        <v>1</v>
      </c>
      <c r="I4" s="367">
        <f>'Todos os Sets'!AC4</f>
        <v>2</v>
      </c>
      <c r="J4" s="250">
        <f>COUNTIFS('Todos os Sets'!$L$5:$L$1500,'final report'!$A4,'Todos os Sets'!$N$5:$N$1500,'Todos os Sets'!$G$25)</f>
        <v>0</v>
      </c>
      <c r="K4" s="365" t="str">
        <f>'Todos os Sets'!AE4</f>
        <v/>
      </c>
      <c r="L4" s="251">
        <f>COUNTIFS('Todos os Sets'!$L$5:$L$1500,'final report'!$A4,'Todos os Sets'!$N$5:$N$1500,'Todos os Sets'!$G$26)</f>
        <v>0</v>
      </c>
      <c r="M4" s="367" t="str">
        <f>'Todos os Sets'!AF4</f>
        <v/>
      </c>
      <c r="N4" s="377">
        <f t="shared" ref="N4:N24" si="1">IF(B4+D4+F4+H4+J4+L4=0," ",B4+D4+F4+H4+J4+L4)</f>
        <v>2</v>
      </c>
      <c r="O4" s="258">
        <f t="shared" ref="O4:O18" si="2">IFERROR(AVERAGE(C4,E4,G4,I4,K4,M4)," ")</f>
        <v>2</v>
      </c>
      <c r="P4" s="15"/>
      <c r="Q4" s="455">
        <v>1</v>
      </c>
      <c r="R4" s="450">
        <f>'Todos os Sets'!AE181</f>
        <v>0</v>
      </c>
      <c r="S4" s="451" t="str">
        <f>'Todos os Sets'!AF181</f>
        <v/>
      </c>
      <c r="T4" s="456">
        <f>'Todos os Sets'!AJ181</f>
        <v>0</v>
      </c>
      <c r="U4" s="451" t="str">
        <f>'Todos os Sets'!AK181</f>
        <v/>
      </c>
      <c r="V4" s="450">
        <f>'Todos os Sets'!AT181</f>
        <v>0</v>
      </c>
      <c r="W4" s="451" t="str">
        <f>'Todos os Sets'!AU181</f>
        <v/>
      </c>
      <c r="X4" s="446">
        <f>'Todos os Sets'!AY181</f>
        <v>0</v>
      </c>
      <c r="Y4" s="451" t="str">
        <f>'Todos os Sets'!AZ181</f>
        <v/>
      </c>
      <c r="Z4" s="447">
        <f>'Todos os Sets'!BI181</f>
        <v>0</v>
      </c>
      <c r="AA4" s="451" t="str">
        <f>'Todos os Sets'!BJ181</f>
        <v/>
      </c>
      <c r="AB4" s="446">
        <f ca="1">'Todos os Sets'!AO181</f>
        <v>0</v>
      </c>
      <c r="AC4" s="451" t="str">
        <f ca="1">'Todos os Sets'!AP181</f>
        <v/>
      </c>
      <c r="AD4" s="225">
        <f t="shared" ref="AD4:AD9" ca="1" si="3">SUM(R4,T4,V4,X4,Z4,AB4)</f>
        <v>0</v>
      </c>
      <c r="AE4" s="440" t="str">
        <f t="shared" ref="AE4:AE9" ca="1" si="4">IFERROR(AVERAGE(S4,U4,W4,Y4,AA4,AC4), " ")</f>
        <v xml:space="preserve"> </v>
      </c>
      <c r="AF4" s="380"/>
      <c r="AG4" s="372">
        <f t="shared" si="0"/>
        <v>20</v>
      </c>
      <c r="AH4" s="120">
        <f>'Todos os Sets'!AG5</f>
        <v>0</v>
      </c>
      <c r="AI4" s="120">
        <f>'Todos os Sets'!AH5</f>
        <v>0</v>
      </c>
      <c r="AJ4" s="120">
        <f>'Todos os Sets'!AI5</f>
        <v>0</v>
      </c>
      <c r="AK4" s="380"/>
      <c r="AL4" s="379"/>
      <c r="AM4" s="598" t="s">
        <v>12</v>
      </c>
      <c r="AN4" s="600"/>
      <c r="AO4" s="598" t="s">
        <v>13</v>
      </c>
      <c r="AP4" s="600"/>
      <c r="AQ4" s="598" t="s">
        <v>14</v>
      </c>
      <c r="AR4" s="600"/>
      <c r="AS4" s="598" t="s">
        <v>12</v>
      </c>
      <c r="AT4" s="599"/>
      <c r="AU4" s="598" t="s">
        <v>13</v>
      </c>
      <c r="AV4" s="600"/>
      <c r="AW4" s="599" t="s">
        <v>14</v>
      </c>
      <c r="AX4" s="600"/>
      <c r="AY4" s="598" t="s">
        <v>12</v>
      </c>
      <c r="AZ4" s="599"/>
      <c r="BA4" s="598" t="s">
        <v>13</v>
      </c>
      <c r="BB4" s="600"/>
      <c r="BC4" s="599" t="s">
        <v>14</v>
      </c>
      <c r="BD4" s="600"/>
      <c r="BE4" s="379"/>
      <c r="BF4" s="598" t="s">
        <v>11</v>
      </c>
      <c r="BG4" s="600"/>
      <c r="BH4" s="598" t="s">
        <v>13</v>
      </c>
      <c r="BI4" s="600"/>
      <c r="BJ4" s="598" t="s">
        <v>14</v>
      </c>
      <c r="BK4" s="600"/>
      <c r="BL4" s="598" t="s">
        <v>11</v>
      </c>
      <c r="BM4" s="599"/>
      <c r="BN4" s="598" t="s">
        <v>13</v>
      </c>
      <c r="BO4" s="600"/>
      <c r="BP4" s="599" t="s">
        <v>14</v>
      </c>
      <c r="BQ4" s="600"/>
      <c r="BR4" s="598" t="s">
        <v>11</v>
      </c>
      <c r="BS4" s="599"/>
      <c r="BT4" s="598" t="s">
        <v>13</v>
      </c>
      <c r="BU4" s="600"/>
      <c r="BV4" s="599" t="s">
        <v>14</v>
      </c>
      <c r="BW4" s="600"/>
      <c r="BX4" s="65"/>
      <c r="CA4" s="569" t="s">
        <v>29</v>
      </c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1"/>
    </row>
    <row r="5" spans="1:114" ht="15.75" customHeight="1" thickBot="1" x14ac:dyDescent="0.3">
      <c r="A5" s="369">
        <f>'Todos os Sets'!F5</f>
        <v>20</v>
      </c>
      <c r="B5" s="250">
        <f>COUNTIFS('Todos os Sets'!$L$5:$L$1500,'final report'!A5,'Todos os Sets'!$N$5:$N$1500,'Todos os Sets'!$G$23)</f>
        <v>0</v>
      </c>
      <c r="C5" s="365" t="str">
        <f>'Todos os Sets'!Z5</f>
        <v/>
      </c>
      <c r="D5" s="251">
        <f>COUNTIFS('Todos os Sets'!$L$5:$L$1500,'final report'!$A5,'Todos os Sets'!$N$5:$N$1500,'Todos os Sets'!$G$24)</f>
        <v>0</v>
      </c>
      <c r="E5" s="367" t="str">
        <f>'Todos os Sets'!AA5</f>
        <v/>
      </c>
      <c r="F5" s="250">
        <f>COUNTIFS('Todos os Sets'!$L$5:$L$1500,'final report'!$A5,'Todos os Sets'!$N$5:$N$1500,'Todos os Sets'!$G$27)</f>
        <v>0</v>
      </c>
      <c r="G5" s="365" t="str">
        <f>'Todos os Sets'!AB5</f>
        <v/>
      </c>
      <c r="H5" s="251">
        <f>COUNTIFS('Todos os Sets'!$L$5:$L$1500,'final report'!$A5,'Todos os Sets'!$N$5:$N$1500,'Todos os Sets'!$G$22)</f>
        <v>0</v>
      </c>
      <c r="I5" s="367" t="str">
        <f>'Todos os Sets'!AC5</f>
        <v/>
      </c>
      <c r="J5" s="250">
        <f>COUNTIFS('Todos os Sets'!$L$5:$L$1500,'final report'!$A5,'Todos os Sets'!$N$5:$N$1500,'Todos os Sets'!$G$25)</f>
        <v>0</v>
      </c>
      <c r="K5" s="365" t="str">
        <f>'Todos os Sets'!AE5</f>
        <v/>
      </c>
      <c r="L5" s="251">
        <f>COUNTIFS('Todos os Sets'!$L$5:$L$1500,'final report'!$A5,'Todos os Sets'!$N$5:$N$1500,'Todos os Sets'!$G$26)</f>
        <v>0</v>
      </c>
      <c r="M5" s="367" t="str">
        <f>'Todos os Sets'!AF5</f>
        <v/>
      </c>
      <c r="N5" s="377" t="str">
        <f t="shared" si="1"/>
        <v xml:space="preserve"> </v>
      </c>
      <c r="O5" s="258" t="str">
        <f t="shared" si="2"/>
        <v xml:space="preserve"> </v>
      </c>
      <c r="P5" s="15"/>
      <c r="Q5" s="272">
        <v>2</v>
      </c>
      <c r="R5" s="250">
        <f>'Todos os Sets'!AE182</f>
        <v>0</v>
      </c>
      <c r="S5" s="365" t="str">
        <f>'Todos os Sets'!AF182</f>
        <v/>
      </c>
      <c r="T5" s="271">
        <f>'Todos os Sets'!AJ182</f>
        <v>0</v>
      </c>
      <c r="U5" s="365" t="str">
        <f>'Todos os Sets'!AK182</f>
        <v/>
      </c>
      <c r="V5" s="250">
        <f>'Todos os Sets'!AT182</f>
        <v>0</v>
      </c>
      <c r="W5" s="365" t="str">
        <f>'Todos os Sets'!AU182</f>
        <v/>
      </c>
      <c r="X5" s="271">
        <f>'Todos os Sets'!AY182</f>
        <v>0</v>
      </c>
      <c r="Y5" s="365" t="str">
        <f>'Todos os Sets'!AZ182</f>
        <v/>
      </c>
      <c r="Z5" s="448">
        <f>'Todos os Sets'!BI182</f>
        <v>0</v>
      </c>
      <c r="AA5" s="365" t="str">
        <f>'Todos os Sets'!BJ182</f>
        <v/>
      </c>
      <c r="AB5" s="271">
        <f>'Todos os Sets'!AO182</f>
        <v>0</v>
      </c>
      <c r="AC5" s="365" t="str">
        <f>'Todos os Sets'!AP182</f>
        <v/>
      </c>
      <c r="AD5" s="228">
        <f t="shared" si="3"/>
        <v>0</v>
      </c>
      <c r="AE5" s="289" t="str">
        <f t="shared" si="4"/>
        <v xml:space="preserve"> </v>
      </c>
      <c r="AF5" s="380"/>
      <c r="AG5" s="372">
        <f t="shared" si="0"/>
        <v>0</v>
      </c>
      <c r="AH5" s="120">
        <f>'Todos os Sets'!AG6</f>
        <v>0</v>
      </c>
      <c r="AI5" s="120">
        <f>'Todos os Sets'!AH6</f>
        <v>0</v>
      </c>
      <c r="AJ5" s="120">
        <f>'Todos os Sets'!AI6</f>
        <v>0</v>
      </c>
      <c r="AK5" s="380"/>
      <c r="AL5" s="24" t="s">
        <v>27</v>
      </c>
      <c r="AM5" s="165" t="s">
        <v>15</v>
      </c>
      <c r="AN5" s="197" t="s">
        <v>25</v>
      </c>
      <c r="AO5" s="165" t="s">
        <v>15</v>
      </c>
      <c r="AP5" s="197" t="s">
        <v>25</v>
      </c>
      <c r="AQ5" s="165" t="s">
        <v>15</v>
      </c>
      <c r="AR5" s="197" t="s">
        <v>25</v>
      </c>
      <c r="AS5" s="165" t="s">
        <v>15</v>
      </c>
      <c r="AT5" s="374" t="s">
        <v>25</v>
      </c>
      <c r="AU5" s="165" t="s">
        <v>15</v>
      </c>
      <c r="AV5" s="197" t="s">
        <v>25</v>
      </c>
      <c r="AW5" s="374" t="s">
        <v>15</v>
      </c>
      <c r="AX5" s="197" t="s">
        <v>25</v>
      </c>
      <c r="AY5" s="165" t="s">
        <v>15</v>
      </c>
      <c r="AZ5" s="374" t="s">
        <v>25</v>
      </c>
      <c r="BA5" s="165" t="s">
        <v>15</v>
      </c>
      <c r="BB5" s="197" t="s">
        <v>25</v>
      </c>
      <c r="BC5" s="374" t="s">
        <v>15</v>
      </c>
      <c r="BD5" s="197" t="s">
        <v>25</v>
      </c>
      <c r="BE5" s="24" t="s">
        <v>27</v>
      </c>
      <c r="BF5" s="165" t="s">
        <v>15</v>
      </c>
      <c r="BG5" s="197" t="s">
        <v>25</v>
      </c>
      <c r="BH5" s="165" t="s">
        <v>15</v>
      </c>
      <c r="BI5" s="197" t="s">
        <v>25</v>
      </c>
      <c r="BJ5" s="165" t="s">
        <v>15</v>
      </c>
      <c r="BK5" s="197" t="s">
        <v>25</v>
      </c>
      <c r="BL5" s="165" t="s">
        <v>15</v>
      </c>
      <c r="BM5" s="374" t="s">
        <v>25</v>
      </c>
      <c r="BN5" s="165" t="s">
        <v>15</v>
      </c>
      <c r="BO5" s="197" t="s">
        <v>25</v>
      </c>
      <c r="BP5" s="374" t="s">
        <v>15</v>
      </c>
      <c r="BQ5" s="197" t="s">
        <v>25</v>
      </c>
      <c r="BR5" s="165" t="s">
        <v>15</v>
      </c>
      <c r="BS5" s="374" t="s">
        <v>25</v>
      </c>
      <c r="BT5" s="165" t="s">
        <v>15</v>
      </c>
      <c r="BU5" s="197" t="s">
        <v>25</v>
      </c>
      <c r="BV5" s="374" t="s">
        <v>15</v>
      </c>
      <c r="BW5" s="197" t="s">
        <v>25</v>
      </c>
      <c r="BX5" s="65"/>
      <c r="CA5" s="592" t="s">
        <v>28</v>
      </c>
      <c r="CB5" s="593"/>
      <c r="CC5" s="582" t="s">
        <v>4</v>
      </c>
      <c r="CD5" s="596"/>
      <c r="CE5" s="596"/>
      <c r="CF5" s="596"/>
      <c r="CG5" s="583"/>
      <c r="CH5" s="582" t="s">
        <v>5</v>
      </c>
      <c r="CI5" s="596"/>
      <c r="CJ5" s="596"/>
      <c r="CK5" s="596"/>
      <c r="CL5" s="583"/>
      <c r="CM5" s="582" t="s">
        <v>6</v>
      </c>
      <c r="CN5" s="596"/>
      <c r="CO5" s="596"/>
      <c r="CP5" s="596"/>
      <c r="CQ5" s="583"/>
      <c r="CR5" s="596" t="s">
        <v>7</v>
      </c>
      <c r="CS5" s="596"/>
      <c r="CT5" s="596"/>
      <c r="CU5" s="596"/>
      <c r="CV5" s="596"/>
      <c r="CW5" s="582" t="s">
        <v>8</v>
      </c>
      <c r="CX5" s="596"/>
      <c r="CY5" s="596"/>
      <c r="CZ5" s="596"/>
      <c r="DA5" s="583"/>
      <c r="DB5" s="596" t="s">
        <v>9</v>
      </c>
      <c r="DC5" s="596"/>
      <c r="DD5" s="596"/>
      <c r="DE5" s="596"/>
      <c r="DF5" s="596"/>
      <c r="DG5" s="582" t="s">
        <v>26</v>
      </c>
      <c r="DH5" s="596"/>
      <c r="DI5" s="583"/>
      <c r="DJ5" s="642" t="s">
        <v>132</v>
      </c>
    </row>
    <row r="6" spans="1:114" ht="15.75" customHeight="1" thickBot="1" x14ac:dyDescent="0.3">
      <c r="A6" s="369">
        <f>'Todos os Sets'!F6</f>
        <v>0</v>
      </c>
      <c r="B6" s="250">
        <f>COUNTIFS('Todos os Sets'!$L$5:$L$1500,'final report'!A6,'Todos os Sets'!$N$5:$N$1500,'Todos os Sets'!$G$23)</f>
        <v>0</v>
      </c>
      <c r="C6" s="365" t="str">
        <f>'Todos os Sets'!Z6</f>
        <v/>
      </c>
      <c r="D6" s="251">
        <f>COUNTIFS('Todos os Sets'!$L$5:$L$1500,'final report'!$A6,'Todos os Sets'!$N$5:$N$1500,'Todos os Sets'!$G$24)</f>
        <v>0</v>
      </c>
      <c r="E6" s="367" t="str">
        <f>'Todos os Sets'!AA6</f>
        <v/>
      </c>
      <c r="F6" s="250">
        <f>COUNTIFS('Todos os Sets'!$L$5:$L$1500,'final report'!$A6,'Todos os Sets'!$N$5:$N$1500,'Todos os Sets'!$G$27)</f>
        <v>0</v>
      </c>
      <c r="G6" s="365" t="str">
        <f>'Todos os Sets'!AB6</f>
        <v/>
      </c>
      <c r="H6" s="251">
        <f>COUNTIFS('Todos os Sets'!$L$5:$L$1500,'final report'!$A6,'Todos os Sets'!$N$5:$N$1500,'Todos os Sets'!$G$22)</f>
        <v>0</v>
      </c>
      <c r="I6" s="367" t="str">
        <f>'Todos os Sets'!AC6</f>
        <v/>
      </c>
      <c r="J6" s="250">
        <f>COUNTIFS('Todos os Sets'!$L$5:$L$1500,'final report'!$A6,'Todos os Sets'!$N$5:$N$1500,'Todos os Sets'!$G$25)</f>
        <v>0</v>
      </c>
      <c r="K6" s="365" t="str">
        <f>'Todos os Sets'!AE6</f>
        <v/>
      </c>
      <c r="L6" s="251">
        <f>COUNTIFS('Todos os Sets'!$L$5:$L$1500,'final report'!$A6,'Todos os Sets'!$N$5:$N$1500,'Todos os Sets'!$G$26)</f>
        <v>0</v>
      </c>
      <c r="M6" s="367" t="str">
        <f>'Todos os Sets'!AF6</f>
        <v/>
      </c>
      <c r="N6" s="377" t="str">
        <f t="shared" si="1"/>
        <v xml:space="preserve"> </v>
      </c>
      <c r="O6" s="258" t="str">
        <f t="shared" si="2"/>
        <v xml:space="preserve"> </v>
      </c>
      <c r="P6" s="15"/>
      <c r="Q6" s="272">
        <v>3</v>
      </c>
      <c r="R6" s="250">
        <f>'Todos os Sets'!AE183</f>
        <v>0</v>
      </c>
      <c r="S6" s="365" t="str">
        <f>'Todos os Sets'!AF183</f>
        <v/>
      </c>
      <c r="T6" s="271">
        <f>'Todos os Sets'!AJ183</f>
        <v>0</v>
      </c>
      <c r="U6" s="365" t="str">
        <f>'Todos os Sets'!AK183</f>
        <v/>
      </c>
      <c r="V6" s="250">
        <f>'Todos os Sets'!AT183</f>
        <v>0</v>
      </c>
      <c r="W6" s="365" t="str">
        <f>'Todos os Sets'!AU183</f>
        <v/>
      </c>
      <c r="X6" s="271">
        <f ca="1">'Todos os Sets'!AY183</f>
        <v>0</v>
      </c>
      <c r="Y6" s="365" t="str">
        <f ca="1">'Todos os Sets'!AZ183</f>
        <v/>
      </c>
      <c r="Z6" s="448">
        <f>'Todos os Sets'!BI183</f>
        <v>0</v>
      </c>
      <c r="AA6" s="365" t="str">
        <f>'Todos os Sets'!BJ183</f>
        <v/>
      </c>
      <c r="AB6" s="271">
        <f>'Todos os Sets'!AO183</f>
        <v>0</v>
      </c>
      <c r="AC6" s="365" t="str">
        <f>'Todos os Sets'!AP183</f>
        <v/>
      </c>
      <c r="AD6" s="228">
        <f t="shared" ca="1" si="3"/>
        <v>0</v>
      </c>
      <c r="AE6" s="289" t="str">
        <f t="shared" ca="1" si="4"/>
        <v xml:space="preserve"> </v>
      </c>
      <c r="AF6" s="380"/>
      <c r="AG6" s="372">
        <f t="shared" si="0"/>
        <v>0</v>
      </c>
      <c r="AH6" s="120">
        <f>'Todos os Sets'!AG7</f>
        <v>0</v>
      </c>
      <c r="AI6" s="120">
        <f>'Todos os Sets'!AH7</f>
        <v>0</v>
      </c>
      <c r="AJ6" s="120">
        <f>'Todos os Sets'!AI7</f>
        <v>0</v>
      </c>
      <c r="AK6" s="380"/>
      <c r="AL6" s="341">
        <f t="shared" ref="AL6:AL26" si="5">A4</f>
        <v>13</v>
      </c>
      <c r="AM6" s="371">
        <f>COUNTIFS('Todos os Sets'!$L$5:$L$1500,'final report'!$AL6,'Todos os Sets'!$N$5:$N$1500,'Todos os Sets'!$G$23,'Todos os Sets'!$O$5:$O$1500,'Todos os Sets'!$G$29)</f>
        <v>0</v>
      </c>
      <c r="AN6" s="304">
        <f>IFERROR(AM6/(AM6+AO6+AQ6)," ")</f>
        <v>0</v>
      </c>
      <c r="AO6" s="371">
        <f>COUNTIFS('Todos os Sets'!$L$5:$L$1500,'final report'!$AL6,'Todos os Sets'!$N$5:$N$1500,'Todos os Sets'!$G$23,'Todos os Sets'!$O$5:$O$1500,'Todos os Sets'!$G$28)</f>
        <v>0</v>
      </c>
      <c r="AP6" s="304">
        <f>IFERROR(AO6/(AM6+AO6+AQ6), " ")</f>
        <v>0</v>
      </c>
      <c r="AQ6" s="371">
        <f>COUNTIFS('Todos os Sets'!$L$5:$L$1500,'final report'!$AL6,'Todos os Sets'!$N$5:$N$1500,'Todos os Sets'!$G$23,'Todos os Sets'!$O$5:$O$1500,'Todos os Sets'!$G$31)</f>
        <v>1</v>
      </c>
      <c r="AR6" s="304">
        <f t="shared" ref="AR6:AR26" si="6">IFERROR(AQ6/(AM6+AO6+AQ6), " ")</f>
        <v>1</v>
      </c>
      <c r="AS6" s="371">
        <f>COUNTIFS('Todos os Sets'!$L$5:$L$1500,'final report'!$AL6,'Todos os Sets'!$N$5:$N$1500,'Todos os Sets'!$G$22,'Todos os Sets'!$O$5:$O$1500,'Todos os Sets'!$G$29)</f>
        <v>0</v>
      </c>
      <c r="AT6" s="304">
        <f>IFERROR(AS6/(AS6+AU6+AW6)," ")</f>
        <v>0</v>
      </c>
      <c r="AU6" s="371">
        <f>COUNTIFS('Todos os Sets'!$L$5:$L$1500,'final report'!$AL6,'Todos os Sets'!$N$5:$N$1500,'Todos os Sets'!$G$22,'Todos os Sets'!$O$5:$O$1500,'Todos os Sets'!$G$28)</f>
        <v>0</v>
      </c>
      <c r="AV6" s="304">
        <f>IFERROR(AU6/(AS6+AU6+AW6), " ")</f>
        <v>0</v>
      </c>
      <c r="AW6" s="371">
        <f>COUNTIFS('Todos os Sets'!$L$5:$L$1500,'final report'!$AL6,'Todos os Sets'!$N$5:$N$1500,'Todos os Sets'!$G$22,'Todos os Sets'!$O$5:$O$1500,'Todos os Sets'!$G$31)</f>
        <v>1</v>
      </c>
      <c r="AX6" s="304">
        <f>IFERROR(AW6/(AS6+AU6+AW6), " ")</f>
        <v>1</v>
      </c>
      <c r="AY6" s="371">
        <f>COUNTIFS('Todos os Sets'!$L$5:$L$1500,'final report'!$AL6,'Todos os Sets'!$N$5:$N$1500,'Todos os Sets'!$G$25,'Todos os Sets'!$O$5:$O$1500,'Todos os Sets'!$G$29)</f>
        <v>0</v>
      </c>
      <c r="AZ6" s="304" t="str">
        <f>IFERROR(AY6/(AY6+BA6+BC6)," ")</f>
        <v xml:space="preserve"> </v>
      </c>
      <c r="BA6" s="371">
        <f>COUNTIFS('Todos os Sets'!$L$5:$L$1500,'final report'!$AL6,'Todos os Sets'!$N$5:$N$1500,'Todos os Sets'!$G$25,'Todos os Sets'!$O$5:$O$1500,'Todos os Sets'!$G$28)</f>
        <v>0</v>
      </c>
      <c r="BB6" s="304" t="str">
        <f>IFERROR(BA6/(AY6+BA6+BC6), " ")</f>
        <v xml:space="preserve"> </v>
      </c>
      <c r="BC6" s="371">
        <f>COUNTIFS('Todos os Sets'!$L$5:$L$1500,'final report'!$AL6,'Todos os Sets'!$N$5:$N$1500,'Todos os Sets'!$G$25,'Todos os Sets'!$O$5:$O$1500,'Todos os Sets'!$G$31)</f>
        <v>0</v>
      </c>
      <c r="BD6" s="304" t="str">
        <f>IFERROR(BC6/(AY6+BA6+BC6), " ")</f>
        <v xml:space="preserve"> </v>
      </c>
      <c r="BE6" s="341">
        <f t="shared" ref="BE6:BE26" si="7">A4</f>
        <v>13</v>
      </c>
      <c r="BF6" s="363">
        <f>COUNTIFS('Todos os Sets'!$L$5:$L$1500,'final report'!$AL6,'Todos os Sets'!$N$5:$N$1500,'Todos os Sets'!$G$24,'Todos os Sets'!$O$5:$O$1500,'Todos os Sets'!$G$30)</f>
        <v>0</v>
      </c>
      <c r="BG6" s="457" t="str">
        <f>IFERROR(BF6/(BF6+BH6+BJ6)," ")</f>
        <v xml:space="preserve"> </v>
      </c>
      <c r="BH6" s="363">
        <f>COUNTIFS('Todos os Sets'!$L$5:$L$1500,'final report'!$AL6,'Todos os Sets'!$N$5:$N$1500,'Todos os Sets'!$G$24,'Todos os Sets'!$O$5:$O$1500,'Todos os Sets'!$G$28)</f>
        <v>0</v>
      </c>
      <c r="BI6" s="457" t="str">
        <f>IFERROR(BH6/(BF6+BH6+BJ6), " ")</f>
        <v xml:space="preserve"> </v>
      </c>
      <c r="BJ6" s="363">
        <f>COUNTIFS('Todos os Sets'!$L$5:$L$1500,'final report'!$AL6,'Todos os Sets'!$N$5:$N$1500,'Todos os Sets'!$G$24,'Todos os Sets'!$O$5:$O$1500,'Todos os Sets'!$G$31)</f>
        <v>0</v>
      </c>
      <c r="BK6" s="457" t="str">
        <f>IFERROR(BJ6/(BF6+BH6+BJ6), " ")</f>
        <v xml:space="preserve"> </v>
      </c>
      <c r="BL6" s="363">
        <f>COUNTIFS('Todos os Sets'!$L$5:$L$1500,'final report'!$AL6,'Todos os Sets'!$N$5:$N$1500,'Todos os Sets'!$G$26,'Todos os Sets'!$O$5:$O$1500,'Todos os Sets'!$G$30)</f>
        <v>0</v>
      </c>
      <c r="BM6" s="457" t="str">
        <f>IFERROR(BL6/(BL6+BN6+BP6)," ")</f>
        <v xml:space="preserve"> </v>
      </c>
      <c r="BN6" s="363">
        <f>COUNTIFS('Todos os Sets'!$L$5:$L$1500,'final report'!$AL6,'Todos os Sets'!$N$5:$N$1500,'Todos os Sets'!$G$26,'Todos os Sets'!$O$5:$O$1500,'Todos os Sets'!$G$28)</f>
        <v>0</v>
      </c>
      <c r="BO6" s="457" t="str">
        <f>IFERROR(BN6/(BL6+BN6+BP6), " ")</f>
        <v xml:space="preserve"> </v>
      </c>
      <c r="BP6" s="363">
        <f>COUNTIFS('Todos os Sets'!$L$5:$L$1500,'final report'!$AL6,'Todos os Sets'!$N$5:$N$1500,'Todos os Sets'!$G$26,'Todos os Sets'!$O$5:$O$1500,'Todos os Sets'!$G$31)</f>
        <v>0</v>
      </c>
      <c r="BQ6" s="457" t="str">
        <f>IFERROR(BP6/(BL6+BN6+BP6), " ")</f>
        <v xml:space="preserve"> </v>
      </c>
      <c r="BR6" s="363">
        <f>COUNTIFS('Todos os Sets'!$L$5:$L$1500,'final report'!$AL6,'Todos os Sets'!$N$5:$N$1500,'Todos os Sets'!$G$27,'Todos os Sets'!$O$5:$O$1500,'Todos os Sets'!$G$30)</f>
        <v>0</v>
      </c>
      <c r="BS6" s="457" t="str">
        <f>IFERROR(BR6/(BR6+BT6+BV6)," ")</f>
        <v xml:space="preserve"> </v>
      </c>
      <c r="BT6" s="363">
        <f>COUNTIFS('Todos os Sets'!$L$5:$L$1500,'final report'!$AL6,'Todos os Sets'!$N$5:$N$1500,'Todos os Sets'!$G$27,'Todos os Sets'!$O$5:$O$1500,'Todos os Sets'!$G$28)</f>
        <v>0</v>
      </c>
      <c r="BU6" s="457" t="str">
        <f>IFERROR(BT6/(BR6+BT6+BV6), " ")</f>
        <v xml:space="preserve"> </v>
      </c>
      <c r="BV6" s="363">
        <f>COUNTIFS('Todos os Sets'!$L$5:$L$1500,'final report'!$AL6,'Todos os Sets'!$N$5:$N$1500,'Todos os Sets'!$G$27,'Todos os Sets'!$O$5:$O$1500,'Todos os Sets'!$G$31)</f>
        <v>0</v>
      </c>
      <c r="BW6" s="457" t="str">
        <f>IFERROR(BV6/(BR6+BT6+BV6), " ")</f>
        <v xml:space="preserve"> </v>
      </c>
      <c r="BX6" s="19"/>
      <c r="CA6" s="594"/>
      <c r="CB6" s="595"/>
      <c r="CC6" s="191" t="s">
        <v>39</v>
      </c>
      <c r="CD6" s="192" t="s">
        <v>44</v>
      </c>
      <c r="CE6" s="192" t="s">
        <v>45</v>
      </c>
      <c r="CF6" s="357" t="s">
        <v>10</v>
      </c>
      <c r="CG6" s="403" t="s">
        <v>128</v>
      </c>
      <c r="CH6" s="191" t="s">
        <v>39</v>
      </c>
      <c r="CI6" s="192" t="s">
        <v>44</v>
      </c>
      <c r="CJ6" s="192" t="s">
        <v>45</v>
      </c>
      <c r="CK6" s="357" t="s">
        <v>10</v>
      </c>
      <c r="CL6" s="403" t="s">
        <v>128</v>
      </c>
      <c r="CM6" s="191" t="s">
        <v>46</v>
      </c>
      <c r="CN6" s="192" t="s">
        <v>44</v>
      </c>
      <c r="CO6" s="192" t="s">
        <v>45</v>
      </c>
      <c r="CP6" s="357" t="s">
        <v>10</v>
      </c>
      <c r="CQ6" s="403" t="s">
        <v>128</v>
      </c>
      <c r="CR6" s="192" t="s">
        <v>46</v>
      </c>
      <c r="CS6" s="192" t="s">
        <v>44</v>
      </c>
      <c r="CT6" s="192" t="s">
        <v>45</v>
      </c>
      <c r="CU6" s="357" t="s">
        <v>10</v>
      </c>
      <c r="CV6" s="355" t="s">
        <v>128</v>
      </c>
      <c r="CW6" s="191" t="s">
        <v>39</v>
      </c>
      <c r="CX6" s="192" t="s">
        <v>44</v>
      </c>
      <c r="CY6" s="192" t="s">
        <v>45</v>
      </c>
      <c r="CZ6" s="357" t="s">
        <v>10</v>
      </c>
      <c r="DA6" s="403" t="s">
        <v>128</v>
      </c>
      <c r="DB6" s="192" t="s">
        <v>39</v>
      </c>
      <c r="DC6" s="192" t="s">
        <v>44</v>
      </c>
      <c r="DD6" s="192" t="s">
        <v>45</v>
      </c>
      <c r="DE6" s="361" t="s">
        <v>10</v>
      </c>
      <c r="DF6" s="355" t="s">
        <v>128</v>
      </c>
      <c r="DG6" s="370" t="s">
        <v>30</v>
      </c>
      <c r="DH6" s="370" t="s">
        <v>31</v>
      </c>
      <c r="DI6" s="101" t="s">
        <v>26</v>
      </c>
      <c r="DJ6" s="643"/>
    </row>
    <row r="7" spans="1:114" ht="15" customHeight="1" thickBot="1" x14ac:dyDescent="0.3">
      <c r="A7" s="369">
        <f>'Todos os Sets'!F7</f>
        <v>0</v>
      </c>
      <c r="B7" s="250">
        <f>COUNTIFS('Todos os Sets'!$L$5:$L$1500,'final report'!A7,'Todos os Sets'!$N$5:$N$1500,'Todos os Sets'!$G$23)</f>
        <v>0</v>
      </c>
      <c r="C7" s="365" t="str">
        <f>'Todos os Sets'!Z7</f>
        <v/>
      </c>
      <c r="D7" s="251">
        <f>COUNTIFS('Todos os Sets'!$L$5:$L$1500,'final report'!$A7,'Todos os Sets'!$N$5:$N$1500,'Todos os Sets'!$G$24)</f>
        <v>0</v>
      </c>
      <c r="E7" s="367" t="str">
        <f>'Todos os Sets'!AA7</f>
        <v/>
      </c>
      <c r="F7" s="250">
        <f>COUNTIFS('Todos os Sets'!$L$5:$L$1500,'final report'!$A7,'Todos os Sets'!$N$5:$N$1500,'Todos os Sets'!$G$27)</f>
        <v>0</v>
      </c>
      <c r="G7" s="365" t="str">
        <f>'Todos os Sets'!AB7</f>
        <v/>
      </c>
      <c r="H7" s="251">
        <f>COUNTIFS('Todos os Sets'!$L$5:$L$1500,'final report'!$A7,'Todos os Sets'!$N$5:$N$1500,'Todos os Sets'!$G$22)</f>
        <v>0</v>
      </c>
      <c r="I7" s="367" t="str">
        <f>'Todos os Sets'!AC7</f>
        <v/>
      </c>
      <c r="J7" s="250">
        <f>COUNTIFS('Todos os Sets'!$L$5:$L$1500,'final report'!$A7,'Todos os Sets'!$N$5:$N$1500,'Todos os Sets'!$G$25)</f>
        <v>0</v>
      </c>
      <c r="K7" s="365" t="str">
        <f>'Todos os Sets'!AE7</f>
        <v/>
      </c>
      <c r="L7" s="251">
        <f>COUNTIFS('Todos os Sets'!$L$5:$L$1500,'final report'!$A7,'Todos os Sets'!$N$5:$N$1500,'Todos os Sets'!$G$26)</f>
        <v>0</v>
      </c>
      <c r="M7" s="367" t="str">
        <f>'Todos os Sets'!AF7</f>
        <v/>
      </c>
      <c r="N7" s="377" t="str">
        <f t="shared" si="1"/>
        <v xml:space="preserve"> </v>
      </c>
      <c r="O7" s="258" t="str">
        <f t="shared" si="2"/>
        <v xml:space="preserve"> </v>
      </c>
      <c r="P7" s="15"/>
      <c r="Q7" s="272">
        <v>4</v>
      </c>
      <c r="R7" s="250">
        <f>'Todos os Sets'!AE184</f>
        <v>0</v>
      </c>
      <c r="S7" s="365" t="str">
        <f>'Todos os Sets'!AF184</f>
        <v/>
      </c>
      <c r="T7" s="271">
        <f>'Todos os Sets'!AJ184</f>
        <v>0</v>
      </c>
      <c r="U7" s="365" t="str">
        <f>'Todos os Sets'!AK184</f>
        <v/>
      </c>
      <c r="V7" s="250">
        <f>'Todos os Sets'!AT184</f>
        <v>0</v>
      </c>
      <c r="W7" s="365" t="str">
        <f>'Todos os Sets'!AU184</f>
        <v/>
      </c>
      <c r="X7" s="271">
        <f>'Todos os Sets'!AY184</f>
        <v>0</v>
      </c>
      <c r="Y7" s="365" t="str">
        <f>'Todos os Sets'!AZ184</f>
        <v/>
      </c>
      <c r="Z7" s="448">
        <f>'Todos os Sets'!BI184</f>
        <v>0</v>
      </c>
      <c r="AA7" s="365" t="str">
        <f>'Todos os Sets'!BJ184</f>
        <v/>
      </c>
      <c r="AB7" s="271">
        <f>'Todos os Sets'!AO184</f>
        <v>0</v>
      </c>
      <c r="AC7" s="365" t="str">
        <f>'Todos os Sets'!AP184</f>
        <v/>
      </c>
      <c r="AD7" s="228">
        <f t="shared" si="3"/>
        <v>0</v>
      </c>
      <c r="AE7" s="289" t="str">
        <f t="shared" si="4"/>
        <v xml:space="preserve"> </v>
      </c>
      <c r="AF7" s="380"/>
      <c r="AG7" s="372">
        <f t="shared" si="0"/>
        <v>0</v>
      </c>
      <c r="AH7" s="120">
        <f>'Todos os Sets'!AG8</f>
        <v>0</v>
      </c>
      <c r="AI7" s="120">
        <f>'Todos os Sets'!AH8</f>
        <v>0</v>
      </c>
      <c r="AJ7" s="120">
        <f>'Todos os Sets'!AI8</f>
        <v>0</v>
      </c>
      <c r="AK7" s="380"/>
      <c r="AL7" s="342">
        <f t="shared" si="5"/>
        <v>20</v>
      </c>
      <c r="AM7" s="371">
        <f>COUNTIFS('Todos os Sets'!$L$5:$L$1500,'final report'!$AL7,'Todos os Sets'!$N$5:$N$1500,'Todos os Sets'!$G$23,'Todos os Sets'!$O$5:$O$1500,'Todos os Sets'!$G$29)</f>
        <v>0</v>
      </c>
      <c r="AN7" s="303" t="str">
        <f t="shared" ref="AN7:AN26" si="8">IFERROR(AM7/(AM7+AO7+AQ7)," ")</f>
        <v xml:space="preserve"> </v>
      </c>
      <c r="AO7" s="371">
        <f>COUNTIFS('Todos os Sets'!$L$5:$L$1500,'final report'!$AL7,'Todos os Sets'!$N$5:$N$1500,'Todos os Sets'!$G$23,'Todos os Sets'!$O$5:$O$1500,'Todos os Sets'!$G$28)</f>
        <v>0</v>
      </c>
      <c r="AP7" s="303" t="str">
        <f t="shared" ref="AP7:AP26" si="9">IFERROR(AO7/(AM7+AO7+AQ7), " ")</f>
        <v xml:space="preserve"> </v>
      </c>
      <c r="AQ7" s="371">
        <f>COUNTIFS('Todos os Sets'!$L$5:$L$1500,'final report'!$AL7,'Todos os Sets'!$N$5:$N$1500,'Todos os Sets'!$G$23,'Todos os Sets'!$O$5:$O$1500,'Todos os Sets'!$G$31)</f>
        <v>0</v>
      </c>
      <c r="AR7" s="303" t="str">
        <f t="shared" si="6"/>
        <v xml:space="preserve"> </v>
      </c>
      <c r="AS7" s="371">
        <f>COUNTIFS('Todos os Sets'!$L$5:$L$1500,'final report'!$AL7,'Todos os Sets'!$N$5:$N$1500,'Todos os Sets'!$G$22,'Todos os Sets'!$O$5:$O$1500,'Todos os Sets'!$G$29)</f>
        <v>0</v>
      </c>
      <c r="AT7" s="303" t="str">
        <f t="shared" ref="AT7:AT11" si="10">IFERROR(AS7/(AS7+AU7+AW7)," ")</f>
        <v xml:space="preserve"> </v>
      </c>
      <c r="AU7" s="371">
        <f>COUNTIFS('Todos os Sets'!$L$5:$L$1500,'final report'!$AL7,'Todos os Sets'!$N$5:$N$1500,'Todos os Sets'!$G$22,'Todos os Sets'!$O$5:$O$1500,'Todos os Sets'!$G$28)</f>
        <v>0</v>
      </c>
      <c r="AV7" s="303" t="str">
        <f t="shared" ref="AV7:AV26" si="11">IFERROR(AU7/(AS7+AU7+AW7), " ")</f>
        <v xml:space="preserve"> </v>
      </c>
      <c r="AW7" s="371">
        <f>COUNTIFS('Todos os Sets'!$L$5:$L$1500,'final report'!$AL7,'Todos os Sets'!$N$5:$N$1500,'Todos os Sets'!$G$22,'Todos os Sets'!$O$5:$O$1500,'Todos os Sets'!$G$31)</f>
        <v>0</v>
      </c>
      <c r="AX7" s="303" t="str">
        <f t="shared" ref="AX7:AX26" si="12">IFERROR(AW7/(AS7+AU7+AW7), " ")</f>
        <v xml:space="preserve"> </v>
      </c>
      <c r="AY7" s="371">
        <f>COUNTIFS('Todos os Sets'!$L$5:$L$1500,'final report'!$AL7,'Todos os Sets'!$N$5:$N$1500,'Todos os Sets'!$G$25,'Todos os Sets'!$O$5:$O$1500,'Todos os Sets'!$G$29)</f>
        <v>0</v>
      </c>
      <c r="AZ7" s="303" t="str">
        <f t="shared" ref="AZ7:AZ26" si="13">IFERROR(AY7/(AY7+BA7+BC7)," ")</f>
        <v xml:space="preserve"> </v>
      </c>
      <c r="BA7" s="371">
        <f>COUNTIFS('Todos os Sets'!$L$5:$L$1500,'final report'!$AL7,'Todos os Sets'!$N$5:$N$1500,'Todos os Sets'!$G$25,'Todos os Sets'!$O$5:$O$1500,'Todos os Sets'!$G$28)</f>
        <v>0</v>
      </c>
      <c r="BB7" s="303" t="str">
        <f t="shared" ref="BB7:BB26" si="14">IFERROR(BA7/(AY7+BA7+BC7), " ")</f>
        <v xml:space="preserve"> </v>
      </c>
      <c r="BC7" s="371">
        <f>COUNTIFS('Todos os Sets'!$L$5:$L$1500,'final report'!$AL7,'Todos os Sets'!$N$5:$N$1500,'Todos os Sets'!$G$25,'Todos os Sets'!$O$5:$O$1500,'Todos os Sets'!$G$31)</f>
        <v>0</v>
      </c>
      <c r="BD7" s="303" t="str">
        <f t="shared" ref="BD7:BD26" si="15">IFERROR(BC7/(AY7+BA7+BC7), " ")</f>
        <v xml:space="preserve"> </v>
      </c>
      <c r="BE7" s="342">
        <f t="shared" si="7"/>
        <v>20</v>
      </c>
      <c r="BF7" s="371">
        <f>COUNTIFS('Todos os Sets'!$L$5:$L$1500,'final report'!$AL7,'Todos os Sets'!$N$5:$N$1500,'Todos os Sets'!$G$24,'Todos os Sets'!$O$5:$O$1500,'Todos os Sets'!$G$30)</f>
        <v>0</v>
      </c>
      <c r="BG7" s="303" t="str">
        <f t="shared" ref="BG7:BG26" si="16">IFERROR(BF7/(BF7+BH7+BJ7)," ")</f>
        <v xml:space="preserve"> </v>
      </c>
      <c r="BH7" s="371">
        <f>COUNTIFS('Todos os Sets'!$L$5:$L$1500,'final report'!$AL7,'Todos os Sets'!$N$5:$N$1500,'Todos os Sets'!$G$24,'Todos os Sets'!$O$5:$O$1500,'Todos os Sets'!$G$28)</f>
        <v>0</v>
      </c>
      <c r="BI7" s="303" t="str">
        <f t="shared" ref="BI7:BI26" si="17">IFERROR(BH7/(BF7+BH7+BJ7), " ")</f>
        <v xml:space="preserve"> </v>
      </c>
      <c r="BJ7" s="371">
        <f>COUNTIFS('Todos os Sets'!$L$5:$L$1500,'final report'!$AL7,'Todos os Sets'!$N$5:$N$1500,'Todos os Sets'!$G$24,'Todos os Sets'!$O$5:$O$1500,'Todos os Sets'!$G$31)</f>
        <v>0</v>
      </c>
      <c r="BK7" s="303" t="str">
        <f t="shared" ref="BK7:BK26" si="18">IFERROR(BJ7/(BF7+BH7+BJ7), " ")</f>
        <v xml:space="preserve"> </v>
      </c>
      <c r="BL7" s="371">
        <f>COUNTIFS('Todos os Sets'!$L$5:$L$1500,'final report'!$AL7,'Todos os Sets'!$N$5:$N$1500,'Todos os Sets'!$G$26,'Todos os Sets'!$O$5:$O$1500,'Todos os Sets'!$G$30)</f>
        <v>0</v>
      </c>
      <c r="BM7" s="303" t="str">
        <f t="shared" ref="BM7:BM11" si="19">IFERROR(BL7/(BL7+BN7+BP7)," ")</f>
        <v xml:space="preserve"> </v>
      </c>
      <c r="BN7" s="371">
        <f>COUNTIFS('Todos os Sets'!$L$5:$L$1500,'final report'!$AL7,'Todos os Sets'!$N$5:$N$1500,'Todos os Sets'!$G$26,'Todos os Sets'!$O$5:$O$1500,'Todos os Sets'!$G$28)</f>
        <v>0</v>
      </c>
      <c r="BO7" s="303" t="str">
        <f t="shared" ref="BO7:BO26" si="20">IFERROR(BN7/(BL7+BN7+BP7), " ")</f>
        <v xml:space="preserve"> </v>
      </c>
      <c r="BP7" s="371">
        <f>COUNTIFS('Todos os Sets'!$L$5:$L$1500,'final report'!$AL7,'Todos os Sets'!$N$5:$N$1500,'Todos os Sets'!$G$26,'Todos os Sets'!$O$5:$O$1500,'Todos os Sets'!$G$31)</f>
        <v>0</v>
      </c>
      <c r="BQ7" s="303" t="str">
        <f t="shared" ref="BQ7:BQ26" si="21">IFERROR(BP7/(BL7+BN7+BP7), " ")</f>
        <v xml:space="preserve"> </v>
      </c>
      <c r="BR7" s="377">
        <f>COUNTIFS('Todos os Sets'!$L$5:$L$1500,'final report'!$AL7,'Todos os Sets'!$N$5:$N$1500,'Todos os Sets'!$G$27,'Todos os Sets'!$O$5:$O$1500,'Todos os Sets'!$G$30)</f>
        <v>0</v>
      </c>
      <c r="BS7" s="303" t="str">
        <f t="shared" ref="BS7:BS26" si="22">IFERROR(BR7/(BR7+BT7+BV7)," ")</f>
        <v xml:space="preserve"> </v>
      </c>
      <c r="BT7" s="377">
        <f>COUNTIFS('Todos os Sets'!$L$5:$L$1500,'final report'!$AL7,'Todos os Sets'!$N$5:$N$1500,'Todos os Sets'!$G$27,'Todos os Sets'!$O$5:$O$1500,'Todos os Sets'!$G$28)</f>
        <v>0</v>
      </c>
      <c r="BU7" s="303" t="str">
        <f t="shared" ref="BU7:BU26" si="23">IFERROR(BT7/(BR7+BT7+BV7), " ")</f>
        <v xml:space="preserve"> </v>
      </c>
      <c r="BV7" s="377">
        <f>COUNTIFS('Todos os Sets'!$L$5:$L$1500,'final report'!$AL7,'Todos os Sets'!$N$5:$N$1500,'Todos os Sets'!$G$27,'Todos os Sets'!$O$5:$O$1500,'Todos os Sets'!$G$31)</f>
        <v>0</v>
      </c>
      <c r="BW7" s="303" t="str">
        <f t="shared" ref="BW7:BW26" si="24">IFERROR(BV7/(BR7+BT7+BV7), " ")</f>
        <v xml:space="preserve"> </v>
      </c>
      <c r="BX7" s="19"/>
      <c r="CA7" s="586">
        <v>1</v>
      </c>
      <c r="CB7" s="644"/>
      <c r="CC7" s="351">
        <f>'Todos os Sets'!AA171</f>
        <v>0</v>
      </c>
      <c r="CD7" s="352">
        <f ca="1">'Todos os Sets'!AB171</f>
        <v>0</v>
      </c>
      <c r="CE7" s="352">
        <f>'Todos os Sets'!AC171</f>
        <v>0</v>
      </c>
      <c r="CF7" s="349">
        <f ca="1">'Todos os Sets'!AE171</f>
        <v>0</v>
      </c>
      <c r="CG7" s="458" t="str">
        <f ca="1">'Todos os Sets'!AF171</f>
        <v/>
      </c>
      <c r="CH7" s="351">
        <f>'Todos os Sets'!AG171</f>
        <v>0</v>
      </c>
      <c r="CI7" s="352">
        <f ca="1">'Todos os Sets'!AH171</f>
        <v>0</v>
      </c>
      <c r="CJ7" s="352">
        <f>'Todos os Sets'!AI171</f>
        <v>0</v>
      </c>
      <c r="CK7" s="352">
        <f ca="1">'Todos os Sets'!AJ171</f>
        <v>0</v>
      </c>
      <c r="CL7" s="459" t="str">
        <f ca="1">'Todos os Sets'!AK171</f>
        <v/>
      </c>
      <c r="CM7" s="351">
        <f ca="1">'Todos os Sets'!AL171</f>
        <v>0</v>
      </c>
      <c r="CN7" s="352">
        <f>'Todos os Sets'!AM171</f>
        <v>0</v>
      </c>
      <c r="CO7" s="352">
        <f>'Todos os Sets'!AN171</f>
        <v>0</v>
      </c>
      <c r="CP7" s="352">
        <f ca="1">'Todos os Sets'!AO171</f>
        <v>0</v>
      </c>
      <c r="CQ7" s="459" t="str">
        <f ca="1">'Todos os Sets'!AP171</f>
        <v/>
      </c>
      <c r="CR7" s="352">
        <f>'Todos os Sets'!AQ171</f>
        <v>0</v>
      </c>
      <c r="CS7" s="352">
        <f>'Todos os Sets'!AR171</f>
        <v>0</v>
      </c>
      <c r="CT7" s="352">
        <f>'Todos os Sets'!AS171</f>
        <v>0</v>
      </c>
      <c r="CU7" s="352">
        <f>'Todos os Sets'!AT171</f>
        <v>0</v>
      </c>
      <c r="CV7" s="352" t="str">
        <f>'Todos os Sets'!AU171</f>
        <v/>
      </c>
      <c r="CW7" s="351">
        <f>'Todos os Sets'!AV171</f>
        <v>0</v>
      </c>
      <c r="CX7" s="352">
        <f ca="1">'Todos os Sets'!AW171</f>
        <v>0</v>
      </c>
      <c r="CY7" s="352">
        <f>'Todos os Sets'!AX171</f>
        <v>0</v>
      </c>
      <c r="CZ7" s="352">
        <f ca="1">'Todos os Sets'!AY171</f>
        <v>0</v>
      </c>
      <c r="DA7" s="459" t="str">
        <f ca="1">'Todos os Sets'!AZ171</f>
        <v/>
      </c>
      <c r="DB7" s="352">
        <f>'Todos os Sets'!BF171</f>
        <v>0</v>
      </c>
      <c r="DC7" s="352">
        <f>'Todos os Sets'!BG171</f>
        <v>0</v>
      </c>
      <c r="DD7" s="352">
        <f>'Todos os Sets'!BH171</f>
        <v>0</v>
      </c>
      <c r="DE7" s="352">
        <f>'Todos os Sets'!BI171</f>
        <v>0</v>
      </c>
      <c r="DF7" s="352" t="str">
        <f>'Todos os Sets'!BJ171</f>
        <v/>
      </c>
      <c r="DG7" s="323">
        <f>'Todos os Sets'!AG19</f>
        <v>0</v>
      </c>
      <c r="DH7" s="323">
        <f>'Todos os Sets'!AH19</f>
        <v>0</v>
      </c>
      <c r="DI7" s="496">
        <f>DG7-DH7</f>
        <v>0</v>
      </c>
      <c r="DJ7" s="343" t="str">
        <f ca="1">IFERROR(AVERAGE(CG7,CL7,CQ7,CV7,DA7,DF7), "0")</f>
        <v>0</v>
      </c>
    </row>
    <row r="8" spans="1:114" ht="15.75" thickBot="1" x14ac:dyDescent="0.3">
      <c r="A8" s="369">
        <f>'Todos os Sets'!F8</f>
        <v>0</v>
      </c>
      <c r="B8" s="250">
        <f>COUNTIFS('Todos os Sets'!$L$5:$L$1500,'final report'!A8,'Todos os Sets'!$N$5:$N$1500,'Todos os Sets'!$G$23)</f>
        <v>0</v>
      </c>
      <c r="C8" s="365" t="str">
        <f>'Todos os Sets'!Z8</f>
        <v/>
      </c>
      <c r="D8" s="251">
        <f>COUNTIFS('Todos os Sets'!$L$5:$L$1500,'final report'!$A8,'Todos os Sets'!$N$5:$N$1500,'Todos os Sets'!$G$24)</f>
        <v>0</v>
      </c>
      <c r="E8" s="367" t="str">
        <f>'Todos os Sets'!AA8</f>
        <v/>
      </c>
      <c r="F8" s="250">
        <f>COUNTIFS('Todos os Sets'!$L$5:$L$1500,'final report'!$A8,'Todos os Sets'!$N$5:$N$1500,'Todos os Sets'!$G$27)</f>
        <v>0</v>
      </c>
      <c r="G8" s="365" t="str">
        <f>'Todos os Sets'!AB8</f>
        <v/>
      </c>
      <c r="H8" s="251">
        <f>COUNTIFS('Todos os Sets'!$L$5:$L$1500,'final report'!$A8,'Todos os Sets'!$N$5:$N$1500,'Todos os Sets'!$G$22)</f>
        <v>0</v>
      </c>
      <c r="I8" s="367" t="str">
        <f>'Todos os Sets'!AC8</f>
        <v/>
      </c>
      <c r="J8" s="250">
        <f>COUNTIFS('Todos os Sets'!$L$5:$L$1500,'final report'!$A8,'Todos os Sets'!$N$5:$N$1500,'Todos os Sets'!$G$25)</f>
        <v>0</v>
      </c>
      <c r="K8" s="365" t="str">
        <f>'Todos os Sets'!AE8</f>
        <v/>
      </c>
      <c r="L8" s="251">
        <f>COUNTIFS('Todos os Sets'!$L$5:$L$1500,'final report'!$A8,'Todos os Sets'!$N$5:$N$1500,'Todos os Sets'!$G$26)</f>
        <v>0</v>
      </c>
      <c r="M8" s="367" t="str">
        <f>'Todos os Sets'!AF8</f>
        <v/>
      </c>
      <c r="N8" s="377" t="str">
        <f t="shared" si="1"/>
        <v xml:space="preserve"> </v>
      </c>
      <c r="O8" s="258" t="str">
        <f t="shared" si="2"/>
        <v xml:space="preserve"> </v>
      </c>
      <c r="P8" s="15"/>
      <c r="Q8" s="272">
        <v>5</v>
      </c>
      <c r="R8" s="250">
        <f>'Todos os Sets'!AE185</f>
        <v>0</v>
      </c>
      <c r="S8" s="365" t="str">
        <f>'Todos os Sets'!AF185</f>
        <v/>
      </c>
      <c r="T8" s="271">
        <f>'Todos os Sets'!AJ185</f>
        <v>0</v>
      </c>
      <c r="U8" s="365" t="str">
        <f>'Todos os Sets'!AK185</f>
        <v/>
      </c>
      <c r="V8" s="250">
        <f>'Todos os Sets'!AT185</f>
        <v>0</v>
      </c>
      <c r="W8" s="365" t="str">
        <f>'Todos os Sets'!AU185</f>
        <v/>
      </c>
      <c r="X8" s="271">
        <f>'Todos os Sets'!AY185</f>
        <v>0</v>
      </c>
      <c r="Y8" s="365" t="str">
        <f>'Todos os Sets'!AZ185</f>
        <v/>
      </c>
      <c r="Z8" s="448">
        <f>'Todos os Sets'!BI185</f>
        <v>0</v>
      </c>
      <c r="AA8" s="365" t="str">
        <f>'Todos os Sets'!BJ185</f>
        <v/>
      </c>
      <c r="AB8" s="271">
        <f>'Todos os Sets'!AO185</f>
        <v>0</v>
      </c>
      <c r="AC8" s="365" t="str">
        <f>'Todos os Sets'!AP185</f>
        <v/>
      </c>
      <c r="AD8" s="228">
        <f t="shared" si="3"/>
        <v>0</v>
      </c>
      <c r="AE8" s="289" t="str">
        <f t="shared" si="4"/>
        <v xml:space="preserve"> </v>
      </c>
      <c r="AF8" s="380"/>
      <c r="AG8" s="372">
        <f t="shared" si="0"/>
        <v>0</v>
      </c>
      <c r="AH8" s="120">
        <f>'Todos os Sets'!AG9</f>
        <v>0</v>
      </c>
      <c r="AI8" s="120">
        <f>'Todos os Sets'!AH9</f>
        <v>0</v>
      </c>
      <c r="AJ8" s="120">
        <f>'Todos os Sets'!AI9</f>
        <v>0</v>
      </c>
      <c r="AK8" s="380"/>
      <c r="AL8" s="341">
        <f t="shared" si="5"/>
        <v>0</v>
      </c>
      <c r="AM8" s="371">
        <f>COUNTIFS('Todos os Sets'!$L$5:$L$1500,'final report'!$AL8,'Todos os Sets'!$N$5:$N$1500,'Todos os Sets'!$G$23,'Todos os Sets'!$O$5:$O$1500,'Todos os Sets'!$G$29)</f>
        <v>0</v>
      </c>
      <c r="AN8" s="304" t="str">
        <f t="shared" si="8"/>
        <v xml:space="preserve"> </v>
      </c>
      <c r="AO8" s="371">
        <f>COUNTIFS('Todos os Sets'!$L$5:$L$1500,'final report'!$AL8,'Todos os Sets'!$N$5:$N$1500,'Todos os Sets'!$G$23,'Todos os Sets'!$O$5:$O$1500,'Todos os Sets'!$G$28)</f>
        <v>0</v>
      </c>
      <c r="AP8" s="304" t="str">
        <f t="shared" si="9"/>
        <v xml:space="preserve"> </v>
      </c>
      <c r="AQ8" s="371">
        <f>COUNTIFS('Todos os Sets'!$L$5:$L$1500,'final report'!$AL8,'Todos os Sets'!$N$5:$N$1500,'Todos os Sets'!$G$23,'Todos os Sets'!$O$5:$O$1500,'Todos os Sets'!$G$31)</f>
        <v>0</v>
      </c>
      <c r="AR8" s="304" t="str">
        <f t="shared" si="6"/>
        <v xml:space="preserve"> </v>
      </c>
      <c r="AS8" s="371">
        <f>COUNTIFS('Todos os Sets'!$L$5:$L$1500,'final report'!$AL8,'Todos os Sets'!$N$5:$N$1500,'Todos os Sets'!$G$22,'Todos os Sets'!$O$5:$O$1500,'Todos os Sets'!$G$29)</f>
        <v>0</v>
      </c>
      <c r="AT8" s="304" t="str">
        <f t="shared" si="10"/>
        <v xml:space="preserve"> </v>
      </c>
      <c r="AU8" s="371">
        <f>COUNTIFS('Todos os Sets'!$L$5:$L$1500,'final report'!$AL8,'Todos os Sets'!$N$5:$N$1500,'Todos os Sets'!$G$22,'Todos os Sets'!$O$5:$O$1500,'Todos os Sets'!$G$28)</f>
        <v>0</v>
      </c>
      <c r="AV8" s="304" t="str">
        <f t="shared" si="11"/>
        <v xml:space="preserve"> </v>
      </c>
      <c r="AW8" s="371">
        <f>COUNTIFS('Todos os Sets'!$L$5:$L$1500,'final report'!$AL8,'Todos os Sets'!$N$5:$N$1500,'Todos os Sets'!$G$22,'Todos os Sets'!$O$5:$O$1500,'Todos os Sets'!$G$31)</f>
        <v>0</v>
      </c>
      <c r="AX8" s="304" t="str">
        <f t="shared" si="12"/>
        <v xml:space="preserve"> </v>
      </c>
      <c r="AY8" s="371">
        <f>COUNTIFS('Todos os Sets'!$L$5:$L$1500,'final report'!$AL8,'Todos os Sets'!$N$5:$N$1500,'Todos os Sets'!$G$25,'Todos os Sets'!$O$5:$O$1500,'Todos os Sets'!$G$29)</f>
        <v>0</v>
      </c>
      <c r="AZ8" s="304" t="str">
        <f t="shared" si="13"/>
        <v xml:space="preserve"> </v>
      </c>
      <c r="BA8" s="371">
        <f>COUNTIFS('Todos os Sets'!$L$5:$L$1500,'final report'!$AL8,'Todos os Sets'!$N$5:$N$1500,'Todos os Sets'!$G$25,'Todos os Sets'!$O$5:$O$1500,'Todos os Sets'!$G$28)</f>
        <v>0</v>
      </c>
      <c r="BB8" s="304" t="str">
        <f t="shared" si="14"/>
        <v xml:space="preserve"> </v>
      </c>
      <c r="BC8" s="371">
        <f>COUNTIFS('Todos os Sets'!$L$5:$L$1500,'final report'!$AL8,'Todos os Sets'!$N$5:$N$1500,'Todos os Sets'!$G$25,'Todos os Sets'!$O$5:$O$1500,'Todos os Sets'!$G$31)</f>
        <v>0</v>
      </c>
      <c r="BD8" s="304" t="str">
        <f t="shared" si="15"/>
        <v xml:space="preserve"> </v>
      </c>
      <c r="BE8" s="341">
        <f t="shared" si="7"/>
        <v>0</v>
      </c>
      <c r="BF8" s="371">
        <f>COUNTIFS('Todos os Sets'!$L$5:$L$1500,'final report'!$AL8,'Todos os Sets'!$N$5:$N$1500,'Todos os Sets'!$G$24,'Todos os Sets'!$O$5:$O$1500,'Todos os Sets'!$G$30)</f>
        <v>0</v>
      </c>
      <c r="BG8" s="304" t="str">
        <f t="shared" si="16"/>
        <v xml:space="preserve"> </v>
      </c>
      <c r="BH8" s="371">
        <f>COUNTIFS('Todos os Sets'!$L$5:$L$1500,'final report'!$AL8,'Todos os Sets'!$N$5:$N$1500,'Todos os Sets'!$G$24,'Todos os Sets'!$O$5:$O$1500,'Todos os Sets'!$G$28)</f>
        <v>0</v>
      </c>
      <c r="BI8" s="304" t="str">
        <f t="shared" si="17"/>
        <v xml:space="preserve"> </v>
      </c>
      <c r="BJ8" s="371">
        <f>COUNTIFS('Todos os Sets'!$L$5:$L$1500,'final report'!$AL8,'Todos os Sets'!$N$5:$N$1500,'Todos os Sets'!$G$24,'Todos os Sets'!$O$5:$O$1500,'Todos os Sets'!$G$31)</f>
        <v>0</v>
      </c>
      <c r="BK8" s="304" t="str">
        <f t="shared" si="18"/>
        <v xml:space="preserve"> </v>
      </c>
      <c r="BL8" s="371">
        <f>COUNTIFS('Todos os Sets'!$L$5:$L$1500,'final report'!$AL8,'Todos os Sets'!$N$5:$N$1500,'Todos os Sets'!$G$26,'Todos os Sets'!$O$5:$O$1500,'Todos os Sets'!$G$30)</f>
        <v>0</v>
      </c>
      <c r="BM8" s="304" t="str">
        <f t="shared" si="19"/>
        <v xml:space="preserve"> </v>
      </c>
      <c r="BN8" s="371">
        <f>COUNTIFS('Todos os Sets'!$L$5:$L$1500,'final report'!$AL8,'Todos os Sets'!$N$5:$N$1500,'Todos os Sets'!$G$26,'Todos os Sets'!$O$5:$O$1500,'Todos os Sets'!$G$28)</f>
        <v>0</v>
      </c>
      <c r="BO8" s="304" t="str">
        <f t="shared" si="20"/>
        <v xml:space="preserve"> </v>
      </c>
      <c r="BP8" s="371">
        <f>COUNTIFS('Todos os Sets'!$L$5:$L$1500,'final report'!$AL8,'Todos os Sets'!$N$5:$N$1500,'Todos os Sets'!$G$26,'Todos os Sets'!$O$5:$O$1500,'Todos os Sets'!$G$31)</f>
        <v>0</v>
      </c>
      <c r="BQ8" s="304" t="str">
        <f t="shared" si="21"/>
        <v xml:space="preserve"> </v>
      </c>
      <c r="BR8" s="371">
        <f>COUNTIFS('Todos os Sets'!$L$5:$L$1500,'final report'!$AL8,'Todos os Sets'!$N$5:$N$1500,'Todos os Sets'!$G$27,'Todos os Sets'!$O$5:$O$1500,'Todos os Sets'!$G$30)</f>
        <v>0</v>
      </c>
      <c r="BS8" s="304" t="str">
        <f t="shared" si="22"/>
        <v xml:space="preserve"> </v>
      </c>
      <c r="BT8" s="371">
        <f>COUNTIFS('Todos os Sets'!$L$5:$L$1500,'final report'!$AL8,'Todos os Sets'!$N$5:$N$1500,'Todos os Sets'!$G$27,'Todos os Sets'!$O$5:$O$1500,'Todos os Sets'!$G$28)</f>
        <v>0</v>
      </c>
      <c r="BU8" s="304" t="str">
        <f t="shared" si="23"/>
        <v xml:space="preserve"> </v>
      </c>
      <c r="BV8" s="371">
        <f>COUNTIFS('Todos os Sets'!$L$5:$L$1500,'final report'!$AL8,'Todos os Sets'!$N$5:$N$1500,'Todos os Sets'!$G$27,'Todos os Sets'!$O$5:$O$1500,'Todos os Sets'!$G$31)</f>
        <v>0</v>
      </c>
      <c r="BW8" s="304" t="str">
        <f t="shared" si="24"/>
        <v xml:space="preserve"> </v>
      </c>
      <c r="BX8" s="19"/>
      <c r="CA8" s="588">
        <v>2</v>
      </c>
      <c r="CB8" s="641"/>
      <c r="CC8" s="209">
        <f>'Todos os Sets'!AA172</f>
        <v>0</v>
      </c>
      <c r="CD8" s="177">
        <f>'Todos os Sets'!AB172</f>
        <v>0</v>
      </c>
      <c r="CE8" s="177">
        <f>'Todos os Sets'!AC172</f>
        <v>0</v>
      </c>
      <c r="CF8" s="395">
        <f>'Todos os Sets'!AE172</f>
        <v>0</v>
      </c>
      <c r="CG8" s="213" t="str">
        <f>'Todos os Sets'!AF172</f>
        <v/>
      </c>
      <c r="CH8" s="209">
        <f>'Todos os Sets'!AG172</f>
        <v>0</v>
      </c>
      <c r="CI8" s="177">
        <f>'Todos os Sets'!AH172</f>
        <v>0</v>
      </c>
      <c r="CJ8" s="177">
        <f>'Todos os Sets'!AI172</f>
        <v>0</v>
      </c>
      <c r="CK8" s="395">
        <f>'Todos os Sets'!AJ172</f>
        <v>0</v>
      </c>
      <c r="CL8" s="401" t="str">
        <f>'Todos os Sets'!AK172</f>
        <v/>
      </c>
      <c r="CM8" s="209">
        <f ca="1">'Todos os Sets'!AL172</f>
        <v>0</v>
      </c>
      <c r="CN8" s="177">
        <f>'Todos os Sets'!AM172</f>
        <v>0</v>
      </c>
      <c r="CO8" s="177">
        <f>'Todos os Sets'!AN172</f>
        <v>0</v>
      </c>
      <c r="CP8" s="395">
        <f ca="1">'Todos os Sets'!AO172</f>
        <v>0</v>
      </c>
      <c r="CQ8" s="401" t="str">
        <f ca="1">'Todos os Sets'!AP172</f>
        <v/>
      </c>
      <c r="CR8" s="177">
        <f>'Todos os Sets'!AQ172</f>
        <v>0</v>
      </c>
      <c r="CS8" s="177">
        <f>'Todos os Sets'!AR172</f>
        <v>0</v>
      </c>
      <c r="CT8" s="177">
        <f>'Todos os Sets'!AS172</f>
        <v>0</v>
      </c>
      <c r="CU8" s="395">
        <f>'Todos os Sets'!AT172</f>
        <v>0</v>
      </c>
      <c r="CV8" s="329" t="str">
        <f>'Todos os Sets'!AU172</f>
        <v/>
      </c>
      <c r="CW8" s="209">
        <f>'Todos os Sets'!AV172</f>
        <v>0</v>
      </c>
      <c r="CX8" s="177">
        <f ca="1">'Todos os Sets'!AW172</f>
        <v>0</v>
      </c>
      <c r="CY8" s="177">
        <f>'Todos os Sets'!AX172</f>
        <v>0</v>
      </c>
      <c r="CZ8" s="395">
        <f ca="1">'Todos os Sets'!AY172</f>
        <v>0</v>
      </c>
      <c r="DA8" s="401" t="str">
        <f ca="1">'Todos os Sets'!AZ172</f>
        <v/>
      </c>
      <c r="DB8" s="177">
        <f>'Todos os Sets'!BF172</f>
        <v>0</v>
      </c>
      <c r="DC8" s="177">
        <f>'Todos os Sets'!BG172</f>
        <v>0</v>
      </c>
      <c r="DD8" s="177">
        <f>'Todos os Sets'!BH172</f>
        <v>0</v>
      </c>
      <c r="DE8" s="395">
        <f>'Todos os Sets'!BI172</f>
        <v>0</v>
      </c>
      <c r="DF8" s="329" t="str">
        <f>'Todos os Sets'!BJ172</f>
        <v/>
      </c>
      <c r="DG8" s="497">
        <f>'Todos os Sets'!AG20</f>
        <v>0</v>
      </c>
      <c r="DH8" s="497">
        <f>'Todos os Sets'!AH20</f>
        <v>0</v>
      </c>
      <c r="DI8" s="463">
        <f t="shared" ref="DI8:DI13" si="25">DG8-DH8</f>
        <v>0</v>
      </c>
      <c r="DJ8" s="258" t="str">
        <f t="shared" ref="DJ8:DJ12" ca="1" si="26">IFERROR(AVERAGE(CG8,CL8,CQ8,CV8,DA8,DF8), "0")</f>
        <v>0</v>
      </c>
    </row>
    <row r="9" spans="1:114" ht="15.75" thickBot="1" x14ac:dyDescent="0.3">
      <c r="A9" s="369">
        <f>'Todos os Sets'!F9</f>
        <v>0</v>
      </c>
      <c r="B9" s="250">
        <f>COUNTIFS('Todos os Sets'!$L$5:$L$1500,'final report'!A9,'Todos os Sets'!$N$5:$N$1500,'Todos os Sets'!$G$23)</f>
        <v>0</v>
      </c>
      <c r="C9" s="365" t="str">
        <f>'Todos os Sets'!Z9</f>
        <v/>
      </c>
      <c r="D9" s="251">
        <f>COUNTIFS('Todos os Sets'!$L$5:$L$1500,'final report'!$A9,'Todos os Sets'!$N$5:$N$1500,'Todos os Sets'!$G$24)</f>
        <v>0</v>
      </c>
      <c r="E9" s="367" t="str">
        <f>'Todos os Sets'!AA9</f>
        <v/>
      </c>
      <c r="F9" s="250">
        <f>COUNTIFS('Todos os Sets'!$L$5:$L$1500,'final report'!$A9,'Todos os Sets'!$N$5:$N$1500,'Todos os Sets'!$G$27)</f>
        <v>0</v>
      </c>
      <c r="G9" s="365" t="str">
        <f>'Todos os Sets'!AB9</f>
        <v/>
      </c>
      <c r="H9" s="251">
        <f>COUNTIFS('Todos os Sets'!$L$5:$L$1500,'final report'!$A9,'Todos os Sets'!$N$5:$N$1500,'Todos os Sets'!$G$22)</f>
        <v>0</v>
      </c>
      <c r="I9" s="367" t="str">
        <f>'Todos os Sets'!AC9</f>
        <v/>
      </c>
      <c r="J9" s="250">
        <f>COUNTIFS('Todos os Sets'!$L$5:$L$1500,'final report'!$A9,'Todos os Sets'!$N$5:$N$1500,'Todos os Sets'!$G$25)</f>
        <v>0</v>
      </c>
      <c r="K9" s="365" t="str">
        <f>'Todos os Sets'!AE9</f>
        <v/>
      </c>
      <c r="L9" s="251">
        <f>COUNTIFS('Todos os Sets'!$L$5:$L$1500,'final report'!$A9,'Todos os Sets'!$N$5:$N$1500,'Todos os Sets'!$G$26)</f>
        <v>0</v>
      </c>
      <c r="M9" s="367" t="str">
        <f>'Todos os Sets'!AF9</f>
        <v/>
      </c>
      <c r="N9" s="377" t="str">
        <f t="shared" si="1"/>
        <v xml:space="preserve"> </v>
      </c>
      <c r="O9" s="258" t="str">
        <f t="shared" si="2"/>
        <v xml:space="preserve"> </v>
      </c>
      <c r="P9" s="15"/>
      <c r="Q9" s="276">
        <v>6</v>
      </c>
      <c r="R9" s="452">
        <f ca="1">'Todos os Sets'!AE186</f>
        <v>0</v>
      </c>
      <c r="S9" s="453" t="str">
        <f ca="1">'Todos os Sets'!AF186</f>
        <v/>
      </c>
      <c r="T9" s="281">
        <f ca="1">'Todos os Sets'!AJ186</f>
        <v>0</v>
      </c>
      <c r="U9" s="453" t="str">
        <f ca="1">'Todos os Sets'!AK186</f>
        <v/>
      </c>
      <c r="V9" s="452">
        <f>'Todos os Sets'!AT186</f>
        <v>0</v>
      </c>
      <c r="W9" s="453" t="str">
        <f>'Todos os Sets'!AU186</f>
        <v/>
      </c>
      <c r="X9" s="281">
        <f>'Todos os Sets'!AY186</f>
        <v>0</v>
      </c>
      <c r="Y9" s="453" t="str">
        <f>'Todos os Sets'!AZ186</f>
        <v/>
      </c>
      <c r="Z9" s="449">
        <f>'Todos os Sets'!BI186</f>
        <v>0</v>
      </c>
      <c r="AA9" s="453" t="str">
        <f>'Todos os Sets'!BJ186</f>
        <v/>
      </c>
      <c r="AB9" s="281">
        <f>'Todos os Sets'!AO186</f>
        <v>0</v>
      </c>
      <c r="AC9" s="453" t="str">
        <f>'Todos os Sets'!AP186</f>
        <v/>
      </c>
      <c r="AD9" s="230">
        <f t="shared" ca="1" si="3"/>
        <v>0</v>
      </c>
      <c r="AE9" s="290" t="str">
        <f t="shared" ca="1" si="4"/>
        <v xml:space="preserve"> </v>
      </c>
      <c r="AF9" s="380"/>
      <c r="AG9" s="372">
        <f t="shared" si="0"/>
        <v>0</v>
      </c>
      <c r="AH9" s="120">
        <f>'Todos os Sets'!AG10</f>
        <v>0</v>
      </c>
      <c r="AI9" s="120">
        <f>'Todos os Sets'!AH10</f>
        <v>0</v>
      </c>
      <c r="AJ9" s="120">
        <f>'Todos os Sets'!AI10</f>
        <v>0</v>
      </c>
      <c r="AK9" s="380"/>
      <c r="AL9" s="342">
        <f t="shared" si="5"/>
        <v>0</v>
      </c>
      <c r="AM9" s="371">
        <f>COUNTIFS('Todos os Sets'!$L$5:$L$1500,'final report'!$AL9,'Todos os Sets'!$N$5:$N$1500,'Todos os Sets'!$G$23,'Todos os Sets'!$O$5:$O$1500,'Todos os Sets'!$G$29)</f>
        <v>0</v>
      </c>
      <c r="AN9" s="303" t="str">
        <f t="shared" si="8"/>
        <v xml:space="preserve"> </v>
      </c>
      <c r="AO9" s="371">
        <f>COUNTIFS('Todos os Sets'!$L$5:$L$1500,'final report'!$AL9,'Todos os Sets'!$N$5:$N$1500,'Todos os Sets'!$G$23,'Todos os Sets'!$O$5:$O$1500,'Todos os Sets'!$G$28)</f>
        <v>0</v>
      </c>
      <c r="AP9" s="303" t="str">
        <f t="shared" si="9"/>
        <v xml:space="preserve"> </v>
      </c>
      <c r="AQ9" s="371">
        <f>COUNTIFS('Todos os Sets'!$L$5:$L$1500,'final report'!$AL9,'Todos os Sets'!$N$5:$N$1500,'Todos os Sets'!$G$23,'Todos os Sets'!$O$5:$O$1500,'Todos os Sets'!$G$31)</f>
        <v>0</v>
      </c>
      <c r="AR9" s="303" t="str">
        <f t="shared" si="6"/>
        <v xml:space="preserve"> </v>
      </c>
      <c r="AS9" s="371">
        <f>COUNTIFS('Todos os Sets'!$L$5:$L$1500,'final report'!$AL9,'Todos os Sets'!$N$5:$N$1500,'Todos os Sets'!$G$22,'Todos os Sets'!$O$5:$O$1500,'Todos os Sets'!$G$29)</f>
        <v>0</v>
      </c>
      <c r="AT9" s="303" t="str">
        <f t="shared" si="10"/>
        <v xml:space="preserve"> </v>
      </c>
      <c r="AU9" s="371">
        <f>COUNTIFS('Todos os Sets'!$L$5:$L$1500,'final report'!$AL9,'Todos os Sets'!$N$5:$N$1500,'Todos os Sets'!$G$22,'Todos os Sets'!$O$5:$O$1500,'Todos os Sets'!$G$28)</f>
        <v>0</v>
      </c>
      <c r="AV9" s="303" t="str">
        <f t="shared" si="11"/>
        <v xml:space="preserve"> </v>
      </c>
      <c r="AW9" s="371">
        <f>COUNTIFS('Todos os Sets'!$L$5:$L$1500,'final report'!$AL9,'Todos os Sets'!$N$5:$N$1500,'Todos os Sets'!$G$22,'Todos os Sets'!$O$5:$O$1500,'Todos os Sets'!$G$31)</f>
        <v>0</v>
      </c>
      <c r="AX9" s="303" t="str">
        <f t="shared" si="12"/>
        <v xml:space="preserve"> </v>
      </c>
      <c r="AY9" s="371">
        <f>COUNTIFS('Todos os Sets'!$L$5:$L$1500,'final report'!$AL9,'Todos os Sets'!$N$5:$N$1500,'Todos os Sets'!$G$25,'Todos os Sets'!$O$5:$O$1500,'Todos os Sets'!$G$29)</f>
        <v>0</v>
      </c>
      <c r="AZ9" s="303" t="str">
        <f t="shared" si="13"/>
        <v xml:space="preserve"> </v>
      </c>
      <c r="BA9" s="371">
        <f>COUNTIFS('Todos os Sets'!$L$5:$L$1500,'final report'!$AL9,'Todos os Sets'!$N$5:$N$1500,'Todos os Sets'!$G$25,'Todos os Sets'!$O$5:$O$1500,'Todos os Sets'!$G$28)</f>
        <v>0</v>
      </c>
      <c r="BB9" s="303" t="str">
        <f t="shared" si="14"/>
        <v xml:space="preserve"> </v>
      </c>
      <c r="BC9" s="371">
        <f>COUNTIFS('Todos os Sets'!$L$5:$L$1500,'final report'!$AL9,'Todos os Sets'!$N$5:$N$1500,'Todos os Sets'!$G$25,'Todos os Sets'!$O$5:$O$1500,'Todos os Sets'!$G$31)</f>
        <v>0</v>
      </c>
      <c r="BD9" s="303" t="str">
        <f t="shared" si="15"/>
        <v xml:space="preserve"> </v>
      </c>
      <c r="BE9" s="342">
        <f t="shared" si="7"/>
        <v>0</v>
      </c>
      <c r="BF9" s="371">
        <f>COUNTIFS('Todos os Sets'!$L$5:$L$1500,'final report'!$AL9,'Todos os Sets'!$N$5:$N$1500,'Todos os Sets'!$G$24,'Todos os Sets'!$O$5:$O$1500,'Todos os Sets'!$G$30)</f>
        <v>0</v>
      </c>
      <c r="BG9" s="303" t="str">
        <f t="shared" si="16"/>
        <v xml:space="preserve"> </v>
      </c>
      <c r="BH9" s="371">
        <f>COUNTIFS('Todos os Sets'!$L$5:$L$1500,'final report'!$AL9,'Todos os Sets'!$N$5:$N$1500,'Todos os Sets'!$G$24,'Todos os Sets'!$O$5:$O$1500,'Todos os Sets'!$G$28)</f>
        <v>0</v>
      </c>
      <c r="BI9" s="303" t="str">
        <f t="shared" si="17"/>
        <v xml:space="preserve"> </v>
      </c>
      <c r="BJ9" s="371">
        <f>COUNTIFS('Todos os Sets'!$L$5:$L$1500,'final report'!$AL9,'Todos os Sets'!$N$5:$N$1500,'Todos os Sets'!$G$24,'Todos os Sets'!$O$5:$O$1500,'Todos os Sets'!$G$31)</f>
        <v>0</v>
      </c>
      <c r="BK9" s="303" t="str">
        <f t="shared" si="18"/>
        <v xml:space="preserve"> </v>
      </c>
      <c r="BL9" s="371">
        <f>COUNTIFS('Todos os Sets'!$L$5:$L$1500,'final report'!$AL9,'Todos os Sets'!$N$5:$N$1500,'Todos os Sets'!$G$26,'Todos os Sets'!$O$5:$O$1500,'Todos os Sets'!$G$30)</f>
        <v>0</v>
      </c>
      <c r="BM9" s="303" t="str">
        <f t="shared" si="19"/>
        <v xml:space="preserve"> </v>
      </c>
      <c r="BN9" s="371">
        <f>COUNTIFS('Todos os Sets'!$L$5:$L$1500,'final report'!$AL9,'Todos os Sets'!$N$5:$N$1500,'Todos os Sets'!$G$26,'Todos os Sets'!$O$5:$O$1500,'Todos os Sets'!$G$28)</f>
        <v>0</v>
      </c>
      <c r="BO9" s="303" t="str">
        <f t="shared" si="20"/>
        <v xml:space="preserve"> </v>
      </c>
      <c r="BP9" s="371">
        <f>COUNTIFS('Todos os Sets'!$L$5:$L$1500,'final report'!$AL9,'Todos os Sets'!$N$5:$N$1500,'Todos os Sets'!$G$26,'Todos os Sets'!$O$5:$O$1500,'Todos os Sets'!$G$31)</f>
        <v>0</v>
      </c>
      <c r="BQ9" s="303" t="str">
        <f t="shared" si="21"/>
        <v xml:space="preserve"> </v>
      </c>
      <c r="BR9" s="377">
        <f>COUNTIFS('Todos os Sets'!$L$5:$L$1500,'final report'!$AL9,'Todos os Sets'!$N$5:$N$1500,'Todos os Sets'!$G$27,'Todos os Sets'!$O$5:$O$1500,'Todos os Sets'!$G$30)</f>
        <v>0</v>
      </c>
      <c r="BS9" s="303" t="str">
        <f t="shared" si="22"/>
        <v xml:space="preserve"> </v>
      </c>
      <c r="BT9" s="377">
        <f>COUNTIFS('Todos os Sets'!$L$5:$L$1500,'final report'!$AL9,'Todos os Sets'!$N$5:$N$1500,'Todos os Sets'!$G$27,'Todos os Sets'!$O$5:$O$1500,'Todos os Sets'!$G$28)</f>
        <v>0</v>
      </c>
      <c r="BU9" s="303" t="str">
        <f t="shared" si="23"/>
        <v xml:space="preserve"> </v>
      </c>
      <c r="BV9" s="377">
        <f>COUNTIFS('Todos os Sets'!$L$5:$L$1500,'final report'!$AL9,'Todos os Sets'!$N$5:$N$1500,'Todos os Sets'!$G$27,'Todos os Sets'!$O$5:$O$1500,'Todos os Sets'!$G$31)</f>
        <v>0</v>
      </c>
      <c r="BW9" s="303" t="str">
        <f t="shared" si="24"/>
        <v xml:space="preserve"> </v>
      </c>
      <c r="BX9" s="19"/>
      <c r="CA9" s="590">
        <v>3</v>
      </c>
      <c r="CB9" s="640"/>
      <c r="CC9" s="210">
        <f>'Todos os Sets'!AA173</f>
        <v>0</v>
      </c>
      <c r="CD9" s="202">
        <f>'Todos os Sets'!AB173</f>
        <v>0</v>
      </c>
      <c r="CE9" s="177">
        <f>'Todos os Sets'!AC173</f>
        <v>0</v>
      </c>
      <c r="CF9" s="203">
        <f>'Todos os Sets'!AE173</f>
        <v>0</v>
      </c>
      <c r="CG9" s="212" t="str">
        <f>'Todos os Sets'!AF173</f>
        <v/>
      </c>
      <c r="CH9" s="210">
        <f>'Todos os Sets'!AG173</f>
        <v>0</v>
      </c>
      <c r="CI9" s="202">
        <f>'Todos os Sets'!AH173</f>
        <v>0</v>
      </c>
      <c r="CJ9" s="202">
        <f>'Todos os Sets'!AI173</f>
        <v>0</v>
      </c>
      <c r="CK9" s="203">
        <f>'Todos os Sets'!AJ173</f>
        <v>0</v>
      </c>
      <c r="CL9" s="402" t="str">
        <f>'Todos os Sets'!AK173</f>
        <v/>
      </c>
      <c r="CM9" s="210">
        <f ca="1">'Todos os Sets'!AL173</f>
        <v>0</v>
      </c>
      <c r="CN9" s="202">
        <f>'Todos os Sets'!AM173</f>
        <v>0</v>
      </c>
      <c r="CO9" s="202">
        <f>'Todos os Sets'!AN173</f>
        <v>0</v>
      </c>
      <c r="CP9" s="203">
        <f ca="1">'Todos os Sets'!AO173</f>
        <v>0</v>
      </c>
      <c r="CQ9" s="402" t="str">
        <f ca="1">'Todos os Sets'!AP173</f>
        <v/>
      </c>
      <c r="CR9" s="202">
        <f>'Todos os Sets'!AQ173</f>
        <v>0</v>
      </c>
      <c r="CS9" s="202">
        <f>'Todos os Sets'!AR173</f>
        <v>0</v>
      </c>
      <c r="CT9" s="202">
        <f>'Todos os Sets'!AS173</f>
        <v>0</v>
      </c>
      <c r="CU9" s="203">
        <f>'Todos os Sets'!AT173</f>
        <v>0</v>
      </c>
      <c r="CV9" s="358" t="str">
        <f>'Todos os Sets'!AU173</f>
        <v/>
      </c>
      <c r="CW9" s="210">
        <f>'Todos os Sets'!AV173</f>
        <v>0</v>
      </c>
      <c r="CX9" s="202">
        <f ca="1">'Todos os Sets'!AW173</f>
        <v>0</v>
      </c>
      <c r="CY9" s="202">
        <f>'Todos os Sets'!AX173</f>
        <v>0</v>
      </c>
      <c r="CZ9" s="203">
        <f ca="1">'Todos os Sets'!AY173</f>
        <v>0</v>
      </c>
      <c r="DA9" s="402" t="str">
        <f ca="1">'Todos os Sets'!AZ173</f>
        <v/>
      </c>
      <c r="DB9" s="202">
        <f>'Todos os Sets'!BF173</f>
        <v>0</v>
      </c>
      <c r="DC9" s="202">
        <f>'Todos os Sets'!BG173</f>
        <v>0</v>
      </c>
      <c r="DD9" s="202">
        <f>'Todos os Sets'!BH173</f>
        <v>0</v>
      </c>
      <c r="DE9" s="203">
        <f>'Todos os Sets'!BI173</f>
        <v>0</v>
      </c>
      <c r="DF9" s="358" t="str">
        <f>'Todos os Sets'!BJ173</f>
        <v/>
      </c>
      <c r="DG9" s="323">
        <f>'Todos os Sets'!AG21</f>
        <v>0</v>
      </c>
      <c r="DH9" s="323">
        <f>'Todos os Sets'!AH21</f>
        <v>0</v>
      </c>
      <c r="DI9" s="496">
        <f t="shared" si="25"/>
        <v>0</v>
      </c>
      <c r="DJ9" s="360" t="str">
        <f t="shared" ca="1" si="26"/>
        <v>0</v>
      </c>
    </row>
    <row r="10" spans="1:114" ht="15.75" thickBot="1" x14ac:dyDescent="0.3">
      <c r="A10" s="369">
        <f>'Todos os Sets'!F10</f>
        <v>0</v>
      </c>
      <c r="B10" s="250">
        <f>COUNTIFS('Todos os Sets'!$L$5:$L$1500,'final report'!A10,'Todos os Sets'!$N$5:$N$1500,'Todos os Sets'!$G$23)</f>
        <v>0</v>
      </c>
      <c r="C10" s="365" t="str">
        <f>'Todos os Sets'!Z10</f>
        <v/>
      </c>
      <c r="D10" s="251">
        <f>COUNTIFS('Todos os Sets'!$L$5:$L$1500,'final report'!$A10,'Todos os Sets'!$N$5:$N$1500,'Todos os Sets'!$G$24)</f>
        <v>0</v>
      </c>
      <c r="E10" s="367" t="str">
        <f>'Todos os Sets'!AA10</f>
        <v/>
      </c>
      <c r="F10" s="250">
        <f>COUNTIFS('Todos os Sets'!$L$5:$L$1500,'final report'!$A10,'Todos os Sets'!$N$5:$N$1500,'Todos os Sets'!$G$27)</f>
        <v>0</v>
      </c>
      <c r="G10" s="365" t="str">
        <f>'Todos os Sets'!AB10</f>
        <v/>
      </c>
      <c r="H10" s="251">
        <f>COUNTIFS('Todos os Sets'!$L$5:$L$1500,'final report'!$A10,'Todos os Sets'!$N$5:$N$1500,'Todos os Sets'!$G$22)</f>
        <v>0</v>
      </c>
      <c r="I10" s="367" t="str">
        <f>'Todos os Sets'!AC10</f>
        <v/>
      </c>
      <c r="J10" s="250">
        <f>COUNTIFS('Todos os Sets'!$L$5:$L$1500,'final report'!$A10,'Todos os Sets'!$N$5:$N$1500,'Todos os Sets'!$G$25)</f>
        <v>0</v>
      </c>
      <c r="K10" s="365" t="str">
        <f>'Todos os Sets'!AE10</f>
        <v/>
      </c>
      <c r="L10" s="251">
        <f>COUNTIFS('Todos os Sets'!$L$5:$L$1500,'final report'!$A10,'Todos os Sets'!$N$5:$N$1500,'Todos os Sets'!$G$26)</f>
        <v>0</v>
      </c>
      <c r="M10" s="367" t="str">
        <f>'Todos os Sets'!AF10</f>
        <v/>
      </c>
      <c r="N10" s="377" t="str">
        <f t="shared" si="1"/>
        <v xml:space="preserve"> </v>
      </c>
      <c r="O10" s="258" t="str">
        <f t="shared" si="2"/>
        <v xml:space="preserve"> </v>
      </c>
      <c r="P10" s="15"/>
      <c r="Q10" s="441" t="s">
        <v>131</v>
      </c>
      <c r="R10" s="442">
        <f ca="1">'Todos os Sets'!AE187</f>
        <v>0</v>
      </c>
      <c r="S10" s="443" t="str">
        <f ca="1">'Todos os Sets'!AF187</f>
        <v/>
      </c>
      <c r="T10" s="442">
        <f ca="1">'Todos os Sets'!AJ187</f>
        <v>0</v>
      </c>
      <c r="U10" s="443" t="str">
        <f ca="1">'Todos os Sets'!AK187</f>
        <v/>
      </c>
      <c r="V10" s="442">
        <f>'Todos os Sets'!AT187</f>
        <v>0</v>
      </c>
      <c r="W10" s="443" t="str">
        <f>'Todos os Sets'!AU187</f>
        <v/>
      </c>
      <c r="X10" s="442">
        <f ca="1">'Todos os Sets'!AY187</f>
        <v>0</v>
      </c>
      <c r="Y10" s="443" t="str">
        <f ca="1">'Todos os Sets'!AZ187</f>
        <v/>
      </c>
      <c r="Z10" s="442">
        <f>'Todos os Sets'!BI187</f>
        <v>0</v>
      </c>
      <c r="AA10" s="443" t="str">
        <f>'Todos os Sets'!BJ187</f>
        <v/>
      </c>
      <c r="AB10" s="442">
        <f ca="1">'Todos os Sets'!AO187</f>
        <v>0</v>
      </c>
      <c r="AC10" s="443" t="str">
        <f ca="1">'Todos os Sets'!AP187</f>
        <v/>
      </c>
      <c r="AD10" s="444">
        <f ca="1">SUM(AD4:AD9)</f>
        <v>0</v>
      </c>
      <c r="AE10" s="445" t="str">
        <f ca="1">IFERROR(AVERAGE(AE4:AE9), " ")</f>
        <v xml:space="preserve"> </v>
      </c>
      <c r="AF10" s="380"/>
      <c r="AG10" s="372">
        <f t="shared" si="0"/>
        <v>0</v>
      </c>
      <c r="AH10" s="120">
        <f>'Todos os Sets'!AG11</f>
        <v>0</v>
      </c>
      <c r="AI10" s="120">
        <f>'Todos os Sets'!AH11</f>
        <v>0</v>
      </c>
      <c r="AJ10" s="120">
        <f>'Todos os Sets'!AI11</f>
        <v>0</v>
      </c>
      <c r="AK10" s="380"/>
      <c r="AL10" s="341">
        <f t="shared" si="5"/>
        <v>0</v>
      </c>
      <c r="AM10" s="371">
        <f>COUNTIFS('Todos os Sets'!$L$5:$L$1500,'final report'!$AL10,'Todos os Sets'!$N$5:$N$1500,'Todos os Sets'!$G$23,'Todos os Sets'!$O$5:$O$1500,'Todos os Sets'!$G$29)</f>
        <v>0</v>
      </c>
      <c r="AN10" s="304" t="str">
        <f t="shared" si="8"/>
        <v xml:space="preserve"> </v>
      </c>
      <c r="AO10" s="371">
        <f>COUNTIFS('Todos os Sets'!$L$5:$L$1500,'final report'!$AL10,'Todos os Sets'!$N$5:$N$1500,'Todos os Sets'!$G$23,'Todos os Sets'!$O$5:$O$1500,'Todos os Sets'!$G$28)</f>
        <v>0</v>
      </c>
      <c r="AP10" s="304" t="str">
        <f t="shared" si="9"/>
        <v xml:space="preserve"> </v>
      </c>
      <c r="AQ10" s="371">
        <f>COUNTIFS('Todos os Sets'!$L$5:$L$1500,'final report'!$AL10,'Todos os Sets'!$N$5:$N$1500,'Todos os Sets'!$G$23,'Todos os Sets'!$O$5:$O$1500,'Todos os Sets'!$G$31)</f>
        <v>0</v>
      </c>
      <c r="AR10" s="304" t="str">
        <f t="shared" si="6"/>
        <v xml:space="preserve"> </v>
      </c>
      <c r="AS10" s="371">
        <f>COUNTIFS('Todos os Sets'!$L$5:$L$1500,'final report'!$AL10,'Todos os Sets'!$N$5:$N$1500,'Todos os Sets'!$G$22,'Todos os Sets'!$O$5:$O$1500,'Todos os Sets'!$G$29)</f>
        <v>0</v>
      </c>
      <c r="AT10" s="304" t="str">
        <f t="shared" si="10"/>
        <v xml:space="preserve"> </v>
      </c>
      <c r="AU10" s="371">
        <f>COUNTIFS('Todos os Sets'!$L$5:$L$1500,'final report'!$AL10,'Todos os Sets'!$N$5:$N$1500,'Todos os Sets'!$G$22,'Todos os Sets'!$O$5:$O$1500,'Todos os Sets'!$G$28)</f>
        <v>0</v>
      </c>
      <c r="AV10" s="304" t="str">
        <f t="shared" si="11"/>
        <v xml:space="preserve"> </v>
      </c>
      <c r="AW10" s="371">
        <f>COUNTIFS('Todos os Sets'!$L$5:$L$1500,'final report'!$AL10,'Todos os Sets'!$N$5:$N$1500,'Todos os Sets'!$G$22,'Todos os Sets'!$O$5:$O$1500,'Todos os Sets'!$G$31)</f>
        <v>0</v>
      </c>
      <c r="AX10" s="304" t="str">
        <f t="shared" si="12"/>
        <v xml:space="preserve"> </v>
      </c>
      <c r="AY10" s="371">
        <f>COUNTIFS('Todos os Sets'!$L$5:$L$1500,'final report'!$AL10,'Todos os Sets'!$N$5:$N$1500,'Todos os Sets'!$G$25,'Todos os Sets'!$O$5:$O$1500,'Todos os Sets'!$G$29)</f>
        <v>0</v>
      </c>
      <c r="AZ10" s="304" t="str">
        <f t="shared" si="13"/>
        <v xml:space="preserve"> </v>
      </c>
      <c r="BA10" s="371">
        <f>COUNTIFS('Todos os Sets'!$L$5:$L$1500,'final report'!$AL10,'Todos os Sets'!$N$5:$N$1500,'Todos os Sets'!$G$25,'Todos os Sets'!$O$5:$O$1500,'Todos os Sets'!$G$28)</f>
        <v>0</v>
      </c>
      <c r="BB10" s="304" t="str">
        <f t="shared" si="14"/>
        <v xml:space="preserve"> </v>
      </c>
      <c r="BC10" s="371">
        <f>COUNTIFS('Todos os Sets'!$L$5:$L$1500,'final report'!$AL10,'Todos os Sets'!$N$5:$N$1500,'Todos os Sets'!$G$25,'Todos os Sets'!$O$5:$O$1500,'Todos os Sets'!$G$31)</f>
        <v>0</v>
      </c>
      <c r="BD10" s="304" t="str">
        <f t="shared" si="15"/>
        <v xml:space="preserve"> </v>
      </c>
      <c r="BE10" s="341">
        <f t="shared" si="7"/>
        <v>0</v>
      </c>
      <c r="BF10" s="371">
        <f>COUNTIFS('Todos os Sets'!$L$5:$L$1500,'final report'!$AL10,'Todos os Sets'!$N$5:$N$1500,'Todos os Sets'!$G$24,'Todos os Sets'!$O$5:$O$1500,'Todos os Sets'!$G$30)</f>
        <v>0</v>
      </c>
      <c r="BG10" s="304" t="str">
        <f t="shared" si="16"/>
        <v xml:space="preserve"> </v>
      </c>
      <c r="BH10" s="371">
        <f>COUNTIFS('Todos os Sets'!$L$5:$L$1500,'final report'!$AL10,'Todos os Sets'!$N$5:$N$1500,'Todos os Sets'!$G$24,'Todos os Sets'!$O$5:$O$1500,'Todos os Sets'!$G$28)</f>
        <v>0</v>
      </c>
      <c r="BI10" s="304" t="str">
        <f t="shared" si="17"/>
        <v xml:space="preserve"> </v>
      </c>
      <c r="BJ10" s="371">
        <f>COUNTIFS('Todos os Sets'!$L$5:$L$1500,'final report'!$AL10,'Todos os Sets'!$N$5:$N$1500,'Todos os Sets'!$G$24,'Todos os Sets'!$O$5:$O$1500,'Todos os Sets'!$G$31)</f>
        <v>0</v>
      </c>
      <c r="BK10" s="304" t="str">
        <f t="shared" si="18"/>
        <v xml:space="preserve"> </v>
      </c>
      <c r="BL10" s="371">
        <f>COUNTIFS('Todos os Sets'!$L$5:$L$1500,'final report'!$AL10,'Todos os Sets'!$N$5:$N$1500,'Todos os Sets'!$G$26,'Todos os Sets'!$O$5:$O$1500,'Todos os Sets'!$G$30)</f>
        <v>0</v>
      </c>
      <c r="BM10" s="304" t="str">
        <f t="shared" si="19"/>
        <v xml:space="preserve"> </v>
      </c>
      <c r="BN10" s="371">
        <f>COUNTIFS('Todos os Sets'!$L$5:$L$1500,'final report'!$AL10,'Todos os Sets'!$N$5:$N$1500,'Todos os Sets'!$G$26,'Todos os Sets'!$O$5:$O$1500,'Todos os Sets'!$G$28)</f>
        <v>0</v>
      </c>
      <c r="BO10" s="304" t="str">
        <f t="shared" si="20"/>
        <v xml:space="preserve"> </v>
      </c>
      <c r="BP10" s="371">
        <f>COUNTIFS('Todos os Sets'!$L$5:$L$1500,'final report'!$AL10,'Todos os Sets'!$N$5:$N$1500,'Todos os Sets'!$G$26,'Todos os Sets'!$O$5:$O$1500,'Todos os Sets'!$G$31)</f>
        <v>0</v>
      </c>
      <c r="BQ10" s="304" t="str">
        <f t="shared" si="21"/>
        <v xml:space="preserve"> </v>
      </c>
      <c r="BR10" s="371">
        <f>COUNTIFS('Todos os Sets'!$L$5:$L$1500,'final report'!$AL10,'Todos os Sets'!$N$5:$N$1500,'Todos os Sets'!$G$27,'Todos os Sets'!$O$5:$O$1500,'Todos os Sets'!$G$30)</f>
        <v>0</v>
      </c>
      <c r="BS10" s="304" t="str">
        <f t="shared" si="22"/>
        <v xml:space="preserve"> </v>
      </c>
      <c r="BT10" s="371">
        <f>COUNTIFS('Todos os Sets'!$L$5:$L$1500,'final report'!$AL10,'Todos os Sets'!$N$5:$N$1500,'Todos os Sets'!$G$27,'Todos os Sets'!$O$5:$O$1500,'Todos os Sets'!$G$28)</f>
        <v>0</v>
      </c>
      <c r="BU10" s="304" t="str">
        <f t="shared" si="23"/>
        <v xml:space="preserve"> </v>
      </c>
      <c r="BV10" s="371">
        <f>COUNTIFS('Todos os Sets'!$L$5:$L$1500,'final report'!$AL10,'Todos os Sets'!$N$5:$N$1500,'Todos os Sets'!$G$27,'Todos os Sets'!$O$5:$O$1500,'Todos os Sets'!$G$31)</f>
        <v>0</v>
      </c>
      <c r="BW10" s="304" t="str">
        <f t="shared" si="24"/>
        <v xml:space="preserve"> </v>
      </c>
      <c r="BX10" s="19"/>
      <c r="CA10" s="588">
        <v>4</v>
      </c>
      <c r="CB10" s="641"/>
      <c r="CC10" s="209">
        <f>'Todos os Sets'!AA174</f>
        <v>0</v>
      </c>
      <c r="CD10" s="177">
        <f>'Todos os Sets'!AB174</f>
        <v>0</v>
      </c>
      <c r="CE10" s="177">
        <f>'Todos os Sets'!AC174</f>
        <v>0</v>
      </c>
      <c r="CF10" s="395">
        <f>'Todos os Sets'!AE174</f>
        <v>0</v>
      </c>
      <c r="CG10" s="213" t="str">
        <f>'Todos os Sets'!AF174</f>
        <v/>
      </c>
      <c r="CH10" s="209">
        <f>'Todos os Sets'!AG174</f>
        <v>0</v>
      </c>
      <c r="CI10" s="177">
        <f>'Todos os Sets'!AH174</f>
        <v>0</v>
      </c>
      <c r="CJ10" s="177">
        <f>'Todos os Sets'!AI174</f>
        <v>0</v>
      </c>
      <c r="CK10" s="395">
        <f>'Todos os Sets'!AJ174</f>
        <v>0</v>
      </c>
      <c r="CL10" s="401" t="str">
        <f>'Todos os Sets'!AK174</f>
        <v/>
      </c>
      <c r="CM10" s="209">
        <f ca="1">'Todos os Sets'!AL174</f>
        <v>0</v>
      </c>
      <c r="CN10" s="177">
        <f>'Todos os Sets'!AM174</f>
        <v>0</v>
      </c>
      <c r="CO10" s="177">
        <f>'Todos os Sets'!AN174</f>
        <v>0</v>
      </c>
      <c r="CP10" s="395">
        <f ca="1">'Todos os Sets'!AO174</f>
        <v>0</v>
      </c>
      <c r="CQ10" s="401" t="str">
        <f ca="1">'Todos os Sets'!AP174</f>
        <v/>
      </c>
      <c r="CR10" s="177">
        <f>'Todos os Sets'!AQ174</f>
        <v>0</v>
      </c>
      <c r="CS10" s="177">
        <f>'Todos os Sets'!AR174</f>
        <v>0</v>
      </c>
      <c r="CT10" s="177">
        <f>'Todos os Sets'!AS174</f>
        <v>0</v>
      </c>
      <c r="CU10" s="395">
        <f>'Todos os Sets'!AT174</f>
        <v>0</v>
      </c>
      <c r="CV10" s="329" t="str">
        <f>'Todos os Sets'!AU174</f>
        <v/>
      </c>
      <c r="CW10" s="209">
        <f>'Todos os Sets'!AV174</f>
        <v>0</v>
      </c>
      <c r="CX10" s="177">
        <f ca="1">'Todos os Sets'!AW174</f>
        <v>0</v>
      </c>
      <c r="CY10" s="177">
        <f>'Todos os Sets'!AX174</f>
        <v>0</v>
      </c>
      <c r="CZ10" s="395">
        <f ca="1">'Todos os Sets'!AY174</f>
        <v>0</v>
      </c>
      <c r="DA10" s="401" t="str">
        <f ca="1">'Todos os Sets'!AZ174</f>
        <v/>
      </c>
      <c r="DB10" s="177">
        <f>'Todos os Sets'!BF174</f>
        <v>0</v>
      </c>
      <c r="DC10" s="177">
        <f>'Todos os Sets'!BG174</f>
        <v>0</v>
      </c>
      <c r="DD10" s="177">
        <f>'Todos os Sets'!BH174</f>
        <v>0</v>
      </c>
      <c r="DE10" s="395">
        <f>'Todos os Sets'!BI174</f>
        <v>0</v>
      </c>
      <c r="DF10" s="329" t="str">
        <f>'Todos os Sets'!BJ174</f>
        <v/>
      </c>
      <c r="DG10" s="313">
        <f>'Todos os Sets'!AG22</f>
        <v>0</v>
      </c>
      <c r="DH10" s="313">
        <f>'Todos os Sets'!AH22</f>
        <v>0</v>
      </c>
      <c r="DI10" s="322">
        <f t="shared" si="25"/>
        <v>0</v>
      </c>
      <c r="DJ10" s="258" t="str">
        <f t="shared" ca="1" si="26"/>
        <v>0</v>
      </c>
    </row>
    <row r="11" spans="1:114" ht="15.75" thickBot="1" x14ac:dyDescent="0.3">
      <c r="A11" s="369">
        <f>'Todos os Sets'!F11</f>
        <v>0</v>
      </c>
      <c r="B11" s="250">
        <f>COUNTIFS('Todos os Sets'!$L$5:$L$1500,'final report'!A11,'Todos os Sets'!$N$5:$N$1500,'Todos os Sets'!$G$23)</f>
        <v>0</v>
      </c>
      <c r="C11" s="365" t="str">
        <f>'Todos os Sets'!Z11</f>
        <v/>
      </c>
      <c r="D11" s="251">
        <f>COUNTIFS('Todos os Sets'!$L$5:$L$1500,'final report'!$A11,'Todos os Sets'!$N$5:$N$1500,'Todos os Sets'!$G$24)</f>
        <v>0</v>
      </c>
      <c r="E11" s="367" t="str">
        <f>'Todos os Sets'!AA11</f>
        <v/>
      </c>
      <c r="F11" s="250">
        <f>COUNTIFS('Todos os Sets'!$L$5:$L$1500,'final report'!$A11,'Todos os Sets'!$N$5:$N$1500,'Todos os Sets'!$G$27)</f>
        <v>0</v>
      </c>
      <c r="G11" s="365" t="str">
        <f>'Todos os Sets'!AB11</f>
        <v/>
      </c>
      <c r="H11" s="251">
        <f>COUNTIFS('Todos os Sets'!$L$5:$L$1500,'final report'!$A11,'Todos os Sets'!$N$5:$N$1500,'Todos os Sets'!$G$22)</f>
        <v>0</v>
      </c>
      <c r="I11" s="367" t="str">
        <f>'Todos os Sets'!AC11</f>
        <v/>
      </c>
      <c r="J11" s="250">
        <f>COUNTIFS('Todos os Sets'!$L$5:$L$1500,'final report'!$A11,'Todos os Sets'!$N$5:$N$1500,'Todos os Sets'!$G$25)</f>
        <v>0</v>
      </c>
      <c r="K11" s="365" t="str">
        <f>'Todos os Sets'!AE11</f>
        <v/>
      </c>
      <c r="L11" s="251">
        <f>COUNTIFS('Todos os Sets'!$L$5:$L$1500,'final report'!$A11,'Todos os Sets'!$N$5:$N$1500,'Todos os Sets'!$G$26)</f>
        <v>0</v>
      </c>
      <c r="M11" s="367" t="str">
        <f>'Todos os Sets'!AF11</f>
        <v/>
      </c>
      <c r="N11" s="377" t="str">
        <f t="shared" si="1"/>
        <v xml:space="preserve"> </v>
      </c>
      <c r="O11" s="258" t="str">
        <f t="shared" si="2"/>
        <v xml:space="preserve"> </v>
      </c>
      <c r="P11" s="15"/>
      <c r="Q11" s="380"/>
      <c r="R11" s="11"/>
      <c r="S11" s="11"/>
      <c r="T11" s="11"/>
      <c r="U11" s="11"/>
      <c r="V11" s="11"/>
      <c r="W11" s="11"/>
      <c r="X11" s="380"/>
      <c r="Y11" s="380"/>
      <c r="Z11" s="11"/>
      <c r="AA11" s="11"/>
      <c r="AB11" s="380"/>
      <c r="AC11" s="380"/>
      <c r="AD11" s="380"/>
      <c r="AE11" s="380"/>
      <c r="AF11" s="380"/>
      <c r="AG11" s="372">
        <f t="shared" si="0"/>
        <v>0</v>
      </c>
      <c r="AH11" s="120">
        <f>'Todos os Sets'!AG12</f>
        <v>0</v>
      </c>
      <c r="AI11" s="120">
        <f>'Todos os Sets'!AH12</f>
        <v>0</v>
      </c>
      <c r="AJ11" s="120">
        <f>'Todos os Sets'!AI12</f>
        <v>0</v>
      </c>
      <c r="AK11" s="380"/>
      <c r="AL11" s="342">
        <f t="shared" si="5"/>
        <v>0</v>
      </c>
      <c r="AM11" s="371">
        <f>COUNTIFS('Todos os Sets'!$L$5:$L$1500,'final report'!$AL11,'Todos os Sets'!$N$5:$N$1500,'Todos os Sets'!$G$23,'Todos os Sets'!$O$5:$O$1500,'Todos os Sets'!$G$29)</f>
        <v>0</v>
      </c>
      <c r="AN11" s="303" t="str">
        <f t="shared" si="8"/>
        <v xml:space="preserve"> </v>
      </c>
      <c r="AO11" s="371">
        <f>COUNTIFS('Todos os Sets'!$L$5:$L$1500,'final report'!$AL11,'Todos os Sets'!$N$5:$N$1500,'Todos os Sets'!$G$23,'Todos os Sets'!$O$5:$O$1500,'Todos os Sets'!$G$28)</f>
        <v>0</v>
      </c>
      <c r="AP11" s="303" t="str">
        <f t="shared" si="9"/>
        <v xml:space="preserve"> </v>
      </c>
      <c r="AQ11" s="371">
        <f>COUNTIFS('Todos os Sets'!$L$5:$L$1500,'final report'!$AL11,'Todos os Sets'!$N$5:$N$1500,'Todos os Sets'!$G$23,'Todos os Sets'!$O$5:$O$1500,'Todos os Sets'!$G$31)</f>
        <v>0</v>
      </c>
      <c r="AR11" s="303" t="str">
        <f t="shared" si="6"/>
        <v xml:space="preserve"> </v>
      </c>
      <c r="AS11" s="371">
        <f>COUNTIFS('Todos os Sets'!$L$5:$L$1500,'final report'!$AL11,'Todos os Sets'!$N$5:$N$1500,'Todos os Sets'!$G$22,'Todos os Sets'!$O$5:$O$1500,'Todos os Sets'!$G$29)</f>
        <v>0</v>
      </c>
      <c r="AT11" s="303" t="str">
        <f t="shared" si="10"/>
        <v xml:space="preserve"> </v>
      </c>
      <c r="AU11" s="371">
        <f>COUNTIFS('Todos os Sets'!$L$5:$L$1500,'final report'!$AL11,'Todos os Sets'!$N$5:$N$1500,'Todos os Sets'!$G$22,'Todos os Sets'!$O$5:$O$1500,'Todos os Sets'!$G$28)</f>
        <v>0</v>
      </c>
      <c r="AV11" s="303" t="str">
        <f t="shared" si="11"/>
        <v xml:space="preserve"> </v>
      </c>
      <c r="AW11" s="371">
        <f>COUNTIFS('Todos os Sets'!$L$5:$L$1500,'final report'!$AL11,'Todos os Sets'!$N$5:$N$1500,'Todos os Sets'!$G$22,'Todos os Sets'!$O$5:$O$1500,'Todos os Sets'!$G$31)</f>
        <v>0</v>
      </c>
      <c r="AX11" s="303" t="str">
        <f t="shared" si="12"/>
        <v xml:space="preserve"> </v>
      </c>
      <c r="AY11" s="371">
        <f>COUNTIFS('Todos os Sets'!$L$5:$L$1500,'final report'!$AL11,'Todos os Sets'!$N$5:$N$1500,'Todos os Sets'!$G$25,'Todos os Sets'!$O$5:$O$1500,'Todos os Sets'!$G$29)</f>
        <v>0</v>
      </c>
      <c r="AZ11" s="303" t="str">
        <f t="shared" si="13"/>
        <v xml:space="preserve"> </v>
      </c>
      <c r="BA11" s="371">
        <f>COUNTIFS('Todos os Sets'!$L$5:$L$1500,'final report'!$AL11,'Todos os Sets'!$N$5:$N$1500,'Todos os Sets'!$G$25,'Todos os Sets'!$O$5:$O$1500,'Todos os Sets'!$G$28)</f>
        <v>0</v>
      </c>
      <c r="BB11" s="303" t="str">
        <f t="shared" si="14"/>
        <v xml:space="preserve"> </v>
      </c>
      <c r="BC11" s="371">
        <f>COUNTIFS('Todos os Sets'!$L$5:$L$1500,'final report'!$AL11,'Todos os Sets'!$N$5:$N$1500,'Todos os Sets'!$G$25,'Todos os Sets'!$O$5:$O$1500,'Todos os Sets'!$G$31)</f>
        <v>0</v>
      </c>
      <c r="BD11" s="303" t="str">
        <f t="shared" si="15"/>
        <v xml:space="preserve"> </v>
      </c>
      <c r="BE11" s="342">
        <f t="shared" si="7"/>
        <v>0</v>
      </c>
      <c r="BF11" s="371">
        <f>COUNTIFS('Todos os Sets'!$L$5:$L$1500,'final report'!$AL11,'Todos os Sets'!$N$5:$N$1500,'Todos os Sets'!$G$24,'Todos os Sets'!$O$5:$O$1500,'Todos os Sets'!$G$30)</f>
        <v>0</v>
      </c>
      <c r="BG11" s="303" t="str">
        <f t="shared" si="16"/>
        <v xml:space="preserve"> </v>
      </c>
      <c r="BH11" s="371">
        <f>COUNTIFS('Todos os Sets'!$L$5:$L$1500,'final report'!$AL11,'Todos os Sets'!$N$5:$N$1500,'Todos os Sets'!$G$24,'Todos os Sets'!$O$5:$O$1500,'Todos os Sets'!$G$28)</f>
        <v>0</v>
      </c>
      <c r="BI11" s="303" t="str">
        <f t="shared" si="17"/>
        <v xml:space="preserve"> </v>
      </c>
      <c r="BJ11" s="371">
        <f>COUNTIFS('Todos os Sets'!$L$5:$L$1500,'final report'!$AL11,'Todos os Sets'!$N$5:$N$1500,'Todos os Sets'!$G$24,'Todos os Sets'!$O$5:$O$1500,'Todos os Sets'!$G$31)</f>
        <v>0</v>
      </c>
      <c r="BK11" s="303" t="str">
        <f t="shared" si="18"/>
        <v xml:space="preserve"> </v>
      </c>
      <c r="BL11" s="371">
        <f>COUNTIFS('Todos os Sets'!$L$5:$L$1500,'final report'!$AL11,'Todos os Sets'!$N$5:$N$1500,'Todos os Sets'!$G$26,'Todos os Sets'!$O$5:$O$1500,'Todos os Sets'!$G$30)</f>
        <v>0</v>
      </c>
      <c r="BM11" s="303" t="str">
        <f t="shared" si="19"/>
        <v xml:space="preserve"> </v>
      </c>
      <c r="BN11" s="371">
        <f>COUNTIFS('Todos os Sets'!$L$5:$L$1500,'final report'!$AL11,'Todos os Sets'!$N$5:$N$1500,'Todos os Sets'!$G$26,'Todos os Sets'!$O$5:$O$1500,'Todos os Sets'!$G$28)</f>
        <v>0</v>
      </c>
      <c r="BO11" s="303" t="str">
        <f t="shared" si="20"/>
        <v xml:space="preserve"> </v>
      </c>
      <c r="BP11" s="371">
        <f>COUNTIFS('Todos os Sets'!$L$5:$L$1500,'final report'!$AL11,'Todos os Sets'!$N$5:$N$1500,'Todos os Sets'!$G$26,'Todos os Sets'!$O$5:$O$1500,'Todos os Sets'!$G$31)</f>
        <v>0</v>
      </c>
      <c r="BQ11" s="303" t="str">
        <f t="shared" si="21"/>
        <v xml:space="preserve"> </v>
      </c>
      <c r="BR11" s="377">
        <f>COUNTIFS('Todos os Sets'!$L$5:$L$1500,'final report'!$AL11,'Todos os Sets'!$N$5:$N$1500,'Todos os Sets'!$G$27,'Todos os Sets'!$O$5:$O$1500,'Todos os Sets'!$G$30)</f>
        <v>0</v>
      </c>
      <c r="BS11" s="303" t="str">
        <f t="shared" si="22"/>
        <v xml:space="preserve"> </v>
      </c>
      <c r="BT11" s="377">
        <f>COUNTIFS('Todos os Sets'!$L$5:$L$1500,'final report'!$AL11,'Todos os Sets'!$N$5:$N$1500,'Todos os Sets'!$G$27,'Todos os Sets'!$O$5:$O$1500,'Todos os Sets'!$G$28)</f>
        <v>0</v>
      </c>
      <c r="BU11" s="303" t="str">
        <f t="shared" si="23"/>
        <v xml:space="preserve"> </v>
      </c>
      <c r="BV11" s="377">
        <f>COUNTIFS('Todos os Sets'!$L$5:$L$1500,'final report'!$AL11,'Todos os Sets'!$N$5:$N$1500,'Todos os Sets'!$G$27,'Todos os Sets'!$O$5:$O$1500,'Todos os Sets'!$G$31)</f>
        <v>0</v>
      </c>
      <c r="BW11" s="303" t="str">
        <f t="shared" si="24"/>
        <v xml:space="preserve"> </v>
      </c>
      <c r="BX11" s="19"/>
      <c r="CA11" s="590">
        <v>5</v>
      </c>
      <c r="CB11" s="640"/>
      <c r="CC11" s="210">
        <f>'Todos os Sets'!AA175</f>
        <v>0</v>
      </c>
      <c r="CD11" s="202">
        <f>'Todos os Sets'!AB175</f>
        <v>0</v>
      </c>
      <c r="CE11" s="177">
        <f>'Todos os Sets'!AC175</f>
        <v>0</v>
      </c>
      <c r="CF11" s="203">
        <f>'Todos os Sets'!AE175</f>
        <v>0</v>
      </c>
      <c r="CG11" s="212" t="str">
        <f>'Todos os Sets'!AF175</f>
        <v/>
      </c>
      <c r="CH11" s="210">
        <f>'Todos os Sets'!AG175</f>
        <v>0</v>
      </c>
      <c r="CI11" s="202">
        <f>'Todos os Sets'!AH175</f>
        <v>0</v>
      </c>
      <c r="CJ11" s="202">
        <f>'Todos os Sets'!AI175</f>
        <v>0</v>
      </c>
      <c r="CK11" s="203">
        <f>'Todos os Sets'!AJ175</f>
        <v>0</v>
      </c>
      <c r="CL11" s="402" t="str">
        <f>'Todos os Sets'!AK175</f>
        <v/>
      </c>
      <c r="CM11" s="210">
        <f ca="1">'Todos os Sets'!AL175</f>
        <v>0</v>
      </c>
      <c r="CN11" s="202">
        <f>'Todos os Sets'!AM175</f>
        <v>0</v>
      </c>
      <c r="CO11" s="202">
        <f>'Todos os Sets'!AN175</f>
        <v>0</v>
      </c>
      <c r="CP11" s="203">
        <f ca="1">'Todos os Sets'!AO175</f>
        <v>0</v>
      </c>
      <c r="CQ11" s="402" t="str">
        <f ca="1">'Todos os Sets'!AP175</f>
        <v/>
      </c>
      <c r="CR11" s="202">
        <f>'Todos os Sets'!AQ175</f>
        <v>0</v>
      </c>
      <c r="CS11" s="202">
        <f>'Todos os Sets'!AR175</f>
        <v>0</v>
      </c>
      <c r="CT11" s="202">
        <f>'Todos os Sets'!AS175</f>
        <v>0</v>
      </c>
      <c r="CU11" s="203">
        <f>'Todos os Sets'!AT175</f>
        <v>0</v>
      </c>
      <c r="CV11" s="358" t="str">
        <f>'Todos os Sets'!AU175</f>
        <v/>
      </c>
      <c r="CW11" s="210">
        <f>'Todos os Sets'!AV175</f>
        <v>0</v>
      </c>
      <c r="CX11" s="202">
        <f ca="1">'Todos os Sets'!AW175</f>
        <v>0</v>
      </c>
      <c r="CY11" s="202">
        <f>'Todos os Sets'!AX175</f>
        <v>0</v>
      </c>
      <c r="CZ11" s="203">
        <f ca="1">'Todos os Sets'!AY175</f>
        <v>0</v>
      </c>
      <c r="DA11" s="402" t="str">
        <f ca="1">'Todos os Sets'!AZ175</f>
        <v/>
      </c>
      <c r="DB11" s="202">
        <f>'Todos os Sets'!BF175</f>
        <v>0</v>
      </c>
      <c r="DC11" s="202">
        <f>'Todos os Sets'!BG175</f>
        <v>0</v>
      </c>
      <c r="DD11" s="202">
        <f>'Todos os Sets'!BH175</f>
        <v>0</v>
      </c>
      <c r="DE11" s="203">
        <f>'Todos os Sets'!BI175</f>
        <v>0</v>
      </c>
      <c r="DF11" s="358" t="str">
        <f>'Todos os Sets'!BJ175</f>
        <v/>
      </c>
      <c r="DG11" s="323">
        <f>'Todos os Sets'!AG23</f>
        <v>0</v>
      </c>
      <c r="DH11" s="323">
        <f>'Todos os Sets'!AH23</f>
        <v>0</v>
      </c>
      <c r="DI11" s="496">
        <f t="shared" si="25"/>
        <v>0</v>
      </c>
      <c r="DJ11" s="360" t="str">
        <f t="shared" ca="1" si="26"/>
        <v>0</v>
      </c>
    </row>
    <row r="12" spans="1:114" ht="15.75" thickBot="1" x14ac:dyDescent="0.3">
      <c r="A12" s="369">
        <f>'Todos os Sets'!F12</f>
        <v>0</v>
      </c>
      <c r="B12" s="250">
        <f>COUNTIFS('Todos os Sets'!$L$5:$L$1500,'final report'!A12,'Todos os Sets'!$N$5:$N$1500,'Todos os Sets'!$G$23)</f>
        <v>0</v>
      </c>
      <c r="C12" s="365" t="str">
        <f>'Todos os Sets'!Z12</f>
        <v/>
      </c>
      <c r="D12" s="251">
        <f>COUNTIFS('Todos os Sets'!$L$5:$L$1500,'final report'!$A12,'Todos os Sets'!$N$5:$N$1500,'Todos os Sets'!$G$24)</f>
        <v>0</v>
      </c>
      <c r="E12" s="367" t="str">
        <f>'Todos os Sets'!AA12</f>
        <v/>
      </c>
      <c r="F12" s="250">
        <f>COUNTIFS('Todos os Sets'!$L$5:$L$1500,'final report'!$A12,'Todos os Sets'!$N$5:$N$1500,'Todos os Sets'!$G$27)</f>
        <v>0</v>
      </c>
      <c r="G12" s="365" t="str">
        <f>'Todos os Sets'!AB12</f>
        <v/>
      </c>
      <c r="H12" s="251">
        <f>COUNTIFS('Todos os Sets'!$L$5:$L$1500,'final report'!$A12,'Todos os Sets'!$N$5:$N$1500,'Todos os Sets'!$G$22)</f>
        <v>0</v>
      </c>
      <c r="I12" s="367" t="str">
        <f>'Todos os Sets'!AC12</f>
        <v/>
      </c>
      <c r="J12" s="250">
        <f>COUNTIFS('Todos os Sets'!$L$5:$L$1500,'final report'!$A12,'Todos os Sets'!$N$5:$N$1500,'Todos os Sets'!$G$25)</f>
        <v>0</v>
      </c>
      <c r="K12" s="365" t="str">
        <f>'Todos os Sets'!AE12</f>
        <v/>
      </c>
      <c r="L12" s="251">
        <f>COUNTIFS('Todos os Sets'!$L$5:$L$1500,'final report'!$A12,'Todos os Sets'!$N$5:$N$1500,'Todos os Sets'!$G$26)</f>
        <v>0</v>
      </c>
      <c r="M12" s="367" t="str">
        <f>'Todos os Sets'!AF12</f>
        <v/>
      </c>
      <c r="N12" s="377" t="str">
        <f t="shared" si="1"/>
        <v xml:space="preserve"> </v>
      </c>
      <c r="O12" s="258" t="str">
        <f t="shared" si="2"/>
        <v xml:space="preserve"> </v>
      </c>
      <c r="P12" s="15"/>
      <c r="Q12" s="569" t="s">
        <v>74</v>
      </c>
      <c r="R12" s="570"/>
      <c r="S12" s="570"/>
      <c r="T12" s="570"/>
      <c r="U12" s="570"/>
      <c r="V12" s="570"/>
      <c r="W12" s="570"/>
      <c r="X12" s="570"/>
      <c r="Y12" s="571"/>
      <c r="Z12" s="20"/>
      <c r="AA12" s="20"/>
      <c r="AB12" s="20"/>
      <c r="AC12" s="20"/>
      <c r="AD12" s="20"/>
      <c r="AE12" s="20"/>
      <c r="AF12" s="380"/>
      <c r="AG12" s="372">
        <f t="shared" si="0"/>
        <v>0</v>
      </c>
      <c r="AH12" s="120">
        <f>'Todos os Sets'!AG13</f>
        <v>0</v>
      </c>
      <c r="AI12" s="120">
        <f>'Todos os Sets'!AH13</f>
        <v>0</v>
      </c>
      <c r="AJ12" s="120">
        <f>'Todos os Sets'!AI13</f>
        <v>0</v>
      </c>
      <c r="AK12" s="380"/>
      <c r="AL12" s="341">
        <f t="shared" si="5"/>
        <v>0</v>
      </c>
      <c r="AM12" s="371">
        <f>COUNTIFS('Todos os Sets'!$L$5:$L$1500,'final report'!$AL12,'Todos os Sets'!$N$5:$N$1500,'Todos os Sets'!$G$23,'Todos os Sets'!$O$5:$O$1500,'Todos os Sets'!$G$29)</f>
        <v>0</v>
      </c>
      <c r="AN12" s="304" t="str">
        <f t="shared" si="8"/>
        <v xml:space="preserve"> </v>
      </c>
      <c r="AO12" s="371">
        <f>COUNTIFS('Todos os Sets'!$L$5:$L$1500,'final report'!$AL12,'Todos os Sets'!$N$5:$N$1500,'Todos os Sets'!$G$23,'Todos os Sets'!$O$5:$O$1500,'Todos os Sets'!$G$28)</f>
        <v>0</v>
      </c>
      <c r="AP12" s="304" t="str">
        <f t="shared" si="9"/>
        <v xml:space="preserve"> </v>
      </c>
      <c r="AQ12" s="371">
        <f>COUNTIFS('Todos os Sets'!$L$5:$L$1500,'final report'!$AL12,'Todos os Sets'!$N$5:$N$1500,'Todos os Sets'!$G$23,'Todos os Sets'!$O$5:$O$1500,'Todos os Sets'!$G$31)</f>
        <v>0</v>
      </c>
      <c r="AR12" s="304" t="str">
        <f t="shared" si="6"/>
        <v xml:space="preserve"> </v>
      </c>
      <c r="AS12" s="371">
        <f>COUNTIFS('Todos os Sets'!$L$5:$L$1500,'final report'!$AL12,'Todos os Sets'!$N$5:$N$1500,'Todos os Sets'!$G$22,'Todos os Sets'!$O$5:$O$1500,'Todos os Sets'!$G$29)</f>
        <v>0</v>
      </c>
      <c r="AT12" s="304"/>
      <c r="AU12" s="371">
        <f>COUNTIFS('Todos os Sets'!$L$5:$L$1500,'final report'!$AL12,'Todos os Sets'!$N$5:$N$1500,'Todos os Sets'!$G$22,'Todos os Sets'!$O$5:$O$1500,'Todos os Sets'!$G$28)</f>
        <v>0</v>
      </c>
      <c r="AV12" s="304" t="str">
        <f t="shared" si="11"/>
        <v xml:space="preserve"> </v>
      </c>
      <c r="AW12" s="371">
        <f>COUNTIFS('Todos os Sets'!$L$5:$L$1500,'final report'!$AL12,'Todos os Sets'!$N$5:$N$1500,'Todos os Sets'!$G$22,'Todos os Sets'!$O$5:$O$1500,'Todos os Sets'!$G$31)</f>
        <v>0</v>
      </c>
      <c r="AX12" s="304" t="str">
        <f t="shared" si="12"/>
        <v xml:space="preserve"> </v>
      </c>
      <c r="AY12" s="371">
        <f>COUNTIFS('Todos os Sets'!$L$5:$L$1500,'final report'!$AL12,'Todos os Sets'!$N$5:$N$1500,'Todos os Sets'!$G$25,'Todos os Sets'!$O$5:$O$1500,'Todos os Sets'!$G$29)</f>
        <v>0</v>
      </c>
      <c r="AZ12" s="304" t="str">
        <f t="shared" si="13"/>
        <v xml:space="preserve"> </v>
      </c>
      <c r="BA12" s="371">
        <f>COUNTIFS('Todos os Sets'!$L$5:$L$1500,'final report'!$AL12,'Todos os Sets'!$N$5:$N$1500,'Todos os Sets'!$G$25,'Todos os Sets'!$O$5:$O$1500,'Todos os Sets'!$G$28)</f>
        <v>0</v>
      </c>
      <c r="BB12" s="304" t="str">
        <f t="shared" si="14"/>
        <v xml:space="preserve"> </v>
      </c>
      <c r="BC12" s="371">
        <f>COUNTIFS('Todos os Sets'!$L$5:$L$1500,'final report'!$AL12,'Todos os Sets'!$N$5:$N$1500,'Todos os Sets'!$G$25,'Todos os Sets'!$O$5:$O$1500,'Todos os Sets'!$G$31)</f>
        <v>0</v>
      </c>
      <c r="BD12" s="304" t="str">
        <f t="shared" si="15"/>
        <v xml:space="preserve"> </v>
      </c>
      <c r="BE12" s="341">
        <f t="shared" si="7"/>
        <v>0</v>
      </c>
      <c r="BF12" s="371">
        <f>COUNTIFS('Todos os Sets'!$L$5:$L$1500,'final report'!$AL12,'Todos os Sets'!$N$5:$N$1500,'Todos os Sets'!$G$24,'Todos os Sets'!$O$5:$O$1500,'Todos os Sets'!$G$30)</f>
        <v>0</v>
      </c>
      <c r="BG12" s="304" t="str">
        <f t="shared" si="16"/>
        <v xml:space="preserve"> </v>
      </c>
      <c r="BH12" s="371">
        <f>COUNTIFS('Todos os Sets'!$L$5:$L$1500,'final report'!$AL12,'Todos os Sets'!$N$5:$N$1500,'Todos os Sets'!$G$24,'Todos os Sets'!$O$5:$O$1500,'Todos os Sets'!$G$28)</f>
        <v>0</v>
      </c>
      <c r="BI12" s="304" t="str">
        <f t="shared" si="17"/>
        <v xml:space="preserve"> </v>
      </c>
      <c r="BJ12" s="371">
        <f>COUNTIFS('Todos os Sets'!$L$5:$L$1500,'final report'!$AL12,'Todos os Sets'!$N$5:$N$1500,'Todos os Sets'!$G$24,'Todos os Sets'!$O$5:$O$1500,'Todos os Sets'!$G$31)</f>
        <v>0</v>
      </c>
      <c r="BK12" s="304" t="str">
        <f t="shared" si="18"/>
        <v xml:space="preserve"> </v>
      </c>
      <c r="BL12" s="371">
        <f>COUNTIFS('Todos os Sets'!$L$5:$L$1500,'final report'!$AL12,'Todos os Sets'!$N$5:$N$1500,'Todos os Sets'!$G$26,'Todos os Sets'!$O$5:$O$1500,'Todos os Sets'!$G$30)</f>
        <v>0</v>
      </c>
      <c r="BM12" s="304"/>
      <c r="BN12" s="371">
        <f>COUNTIFS('Todos os Sets'!$L$5:$L$1500,'final report'!$AL12,'Todos os Sets'!$N$5:$N$1500,'Todos os Sets'!$G$26,'Todos os Sets'!$O$5:$O$1500,'Todos os Sets'!$G$28)</f>
        <v>0</v>
      </c>
      <c r="BO12" s="304" t="str">
        <f t="shared" si="20"/>
        <v xml:space="preserve"> </v>
      </c>
      <c r="BP12" s="371">
        <f>COUNTIFS('Todos os Sets'!$L$5:$L$1500,'final report'!$AL12,'Todos os Sets'!$N$5:$N$1500,'Todos os Sets'!$G$26,'Todos os Sets'!$O$5:$O$1500,'Todos os Sets'!$G$31)</f>
        <v>0</v>
      </c>
      <c r="BQ12" s="304" t="str">
        <f t="shared" si="21"/>
        <v xml:space="preserve"> </v>
      </c>
      <c r="BR12" s="371">
        <f>COUNTIFS('Todos os Sets'!$L$5:$L$1500,'final report'!$AL12,'Todos os Sets'!$N$5:$N$1500,'Todos os Sets'!$G$27,'Todos os Sets'!$O$5:$O$1500,'Todos os Sets'!$G$30)</f>
        <v>0</v>
      </c>
      <c r="BS12" s="304" t="str">
        <f t="shared" si="22"/>
        <v xml:space="preserve"> </v>
      </c>
      <c r="BT12" s="371">
        <f>COUNTIFS('Todos os Sets'!$L$5:$L$1500,'final report'!$AL12,'Todos os Sets'!$N$5:$N$1500,'Todos os Sets'!$G$27,'Todos os Sets'!$O$5:$O$1500,'Todos os Sets'!$G$28)</f>
        <v>0</v>
      </c>
      <c r="BU12" s="304" t="str">
        <f t="shared" si="23"/>
        <v xml:space="preserve"> </v>
      </c>
      <c r="BV12" s="371">
        <f>COUNTIFS('Todos os Sets'!$L$5:$L$1500,'final report'!$AL12,'Todos os Sets'!$N$5:$N$1500,'Todos os Sets'!$G$27,'Todos os Sets'!$O$5:$O$1500,'Todos os Sets'!$G$31)</f>
        <v>0</v>
      </c>
      <c r="BW12" s="304" t="str">
        <f t="shared" si="24"/>
        <v xml:space="preserve"> </v>
      </c>
      <c r="BX12" s="19"/>
      <c r="CA12" s="594">
        <v>6</v>
      </c>
      <c r="CB12" s="645"/>
      <c r="CC12" s="353">
        <f>'Todos os Sets'!AA176</f>
        <v>0</v>
      </c>
      <c r="CD12" s="354">
        <f>'Todos os Sets'!AB176</f>
        <v>0</v>
      </c>
      <c r="CE12" s="354">
        <f>'Todos os Sets'!AC176</f>
        <v>0</v>
      </c>
      <c r="CF12" s="350">
        <f>'Todos os Sets'!AE176</f>
        <v>0</v>
      </c>
      <c r="CG12" s="416" t="str">
        <f>'Todos os Sets'!AF176</f>
        <v/>
      </c>
      <c r="CH12" s="353">
        <f>'Todos os Sets'!AG176</f>
        <v>0</v>
      </c>
      <c r="CI12" s="354">
        <f>'Todos os Sets'!AH176</f>
        <v>0</v>
      </c>
      <c r="CJ12" s="354">
        <f>'Todos os Sets'!AI176</f>
        <v>0</v>
      </c>
      <c r="CK12" s="350">
        <f>'Todos os Sets'!AJ176</f>
        <v>0</v>
      </c>
      <c r="CL12" s="396" t="str">
        <f>'Todos os Sets'!AK176</f>
        <v/>
      </c>
      <c r="CM12" s="353">
        <f ca="1">'Todos os Sets'!AL176</f>
        <v>0</v>
      </c>
      <c r="CN12" s="354">
        <f>'Todos os Sets'!AM176</f>
        <v>0</v>
      </c>
      <c r="CO12" s="354">
        <f>'Todos os Sets'!AN176</f>
        <v>0</v>
      </c>
      <c r="CP12" s="350">
        <f ca="1">'Todos os Sets'!AO176</f>
        <v>0</v>
      </c>
      <c r="CQ12" s="396" t="str">
        <f ca="1">'Todos os Sets'!AP176</f>
        <v/>
      </c>
      <c r="CR12" s="354">
        <f>'Todos os Sets'!AQ176</f>
        <v>0</v>
      </c>
      <c r="CS12" s="354">
        <f>'Todos os Sets'!AR176</f>
        <v>0</v>
      </c>
      <c r="CT12" s="354">
        <f>'Todos os Sets'!AS176</f>
        <v>0</v>
      </c>
      <c r="CU12" s="350">
        <f>'Todos os Sets'!AT176</f>
        <v>0</v>
      </c>
      <c r="CV12" s="373" t="str">
        <f>'Todos os Sets'!AU176</f>
        <v/>
      </c>
      <c r="CW12" s="353">
        <f>'Todos os Sets'!AV176</f>
        <v>0</v>
      </c>
      <c r="CX12" s="354">
        <f ca="1">'Todos os Sets'!AW176</f>
        <v>0</v>
      </c>
      <c r="CY12" s="354">
        <f>'Todos os Sets'!AX176</f>
        <v>0</v>
      </c>
      <c r="CZ12" s="350">
        <f ca="1">'Todos os Sets'!AY176</f>
        <v>0</v>
      </c>
      <c r="DA12" s="396" t="str">
        <f ca="1">'Todos os Sets'!AZ176</f>
        <v/>
      </c>
      <c r="DB12" s="354">
        <f>'Todos os Sets'!BF176</f>
        <v>0</v>
      </c>
      <c r="DC12" s="354">
        <f>'Todos os Sets'!BG176</f>
        <v>0</v>
      </c>
      <c r="DD12" s="354">
        <f>'Todos os Sets'!BH176</f>
        <v>0</v>
      </c>
      <c r="DE12" s="350">
        <f>'Todos os Sets'!BI176</f>
        <v>0</v>
      </c>
      <c r="DF12" s="373" t="str">
        <f>'Todos os Sets'!BJ176</f>
        <v/>
      </c>
      <c r="DG12" s="495">
        <f>'Todos os Sets'!AG24</f>
        <v>0</v>
      </c>
      <c r="DH12" s="495">
        <f>'Todos os Sets'!AH24</f>
        <v>0</v>
      </c>
      <c r="DI12" s="498">
        <f t="shared" si="25"/>
        <v>0</v>
      </c>
      <c r="DJ12" s="243" t="str">
        <f t="shared" ca="1" si="26"/>
        <v>0</v>
      </c>
    </row>
    <row r="13" spans="1:114" ht="15.75" thickBot="1" x14ac:dyDescent="0.3">
      <c r="A13" s="369">
        <f>'Todos os Sets'!F13</f>
        <v>0</v>
      </c>
      <c r="B13" s="250">
        <f>COUNTIFS('Todos os Sets'!$L$5:$L$1500,'final report'!A13,'Todos os Sets'!$N$5:$N$1500,'Todos os Sets'!$G$23)</f>
        <v>0</v>
      </c>
      <c r="C13" s="365" t="str">
        <f>'Todos os Sets'!Z13</f>
        <v/>
      </c>
      <c r="D13" s="251">
        <f>COUNTIFS('Todos os Sets'!$L$5:$L$1500,'final report'!$A13,'Todos os Sets'!$N$5:$N$1500,'Todos os Sets'!$G$24)</f>
        <v>0</v>
      </c>
      <c r="E13" s="367" t="str">
        <f>'Todos os Sets'!AA13</f>
        <v/>
      </c>
      <c r="F13" s="250">
        <f>COUNTIFS('Todos os Sets'!$L$5:$L$1500,'final report'!$A13,'Todos os Sets'!$N$5:$N$1500,'Todos os Sets'!$G$27)</f>
        <v>0</v>
      </c>
      <c r="G13" s="365" t="str">
        <f>'Todos os Sets'!AB13</f>
        <v/>
      </c>
      <c r="H13" s="251">
        <f>COUNTIFS('Todos os Sets'!$L$5:$L$1500,'final report'!$A13,'Todos os Sets'!$N$5:$N$1500,'Todos os Sets'!$G$22)</f>
        <v>0</v>
      </c>
      <c r="I13" s="367" t="str">
        <f>'Todos os Sets'!AC13</f>
        <v/>
      </c>
      <c r="J13" s="250">
        <f>COUNTIFS('Todos os Sets'!$L$5:$L$1500,'final report'!$A13,'Todos os Sets'!$N$5:$N$1500,'Todos os Sets'!$G$25)</f>
        <v>0</v>
      </c>
      <c r="K13" s="365" t="str">
        <f>'Todos os Sets'!AE13</f>
        <v/>
      </c>
      <c r="L13" s="251">
        <f>COUNTIFS('Todos os Sets'!$L$5:$L$1500,'final report'!$A13,'Todos os Sets'!$N$5:$N$1500,'Todos os Sets'!$G$26)</f>
        <v>0</v>
      </c>
      <c r="M13" s="367" t="str">
        <f>'Todos os Sets'!AF13</f>
        <v/>
      </c>
      <c r="N13" s="377" t="str">
        <f t="shared" si="1"/>
        <v xml:space="preserve"> </v>
      </c>
      <c r="O13" s="258" t="str">
        <f t="shared" si="2"/>
        <v xml:space="preserve"> </v>
      </c>
      <c r="P13" s="16"/>
      <c r="Q13" s="530"/>
      <c r="R13" s="580" t="s">
        <v>16</v>
      </c>
      <c r="S13" s="581"/>
      <c r="T13" s="582" t="s">
        <v>20</v>
      </c>
      <c r="U13" s="583"/>
      <c r="V13" s="584" t="s">
        <v>21</v>
      </c>
      <c r="W13" s="584"/>
      <c r="X13" s="568" t="s">
        <v>15</v>
      </c>
      <c r="Y13" s="578"/>
      <c r="Z13" s="11"/>
      <c r="AA13" s="98"/>
      <c r="AB13" s="579"/>
      <c r="AC13" s="579"/>
      <c r="AD13" s="98"/>
      <c r="AE13" s="98"/>
      <c r="AF13" s="380"/>
      <c r="AG13" s="372">
        <f t="shared" si="0"/>
        <v>0</v>
      </c>
      <c r="AH13" s="120">
        <f>'Todos os Sets'!AG14</f>
        <v>0</v>
      </c>
      <c r="AI13" s="120">
        <f>'Todos os Sets'!AH14</f>
        <v>0</v>
      </c>
      <c r="AJ13" s="120">
        <f>'Todos os Sets'!AI14</f>
        <v>0</v>
      </c>
      <c r="AK13" s="380"/>
      <c r="AL13" s="342">
        <f t="shared" si="5"/>
        <v>0</v>
      </c>
      <c r="AM13" s="371">
        <f>COUNTIFS('Todos os Sets'!$L$5:$L$1500,'final report'!$AL13,'Todos os Sets'!$N$5:$N$1500,'Todos os Sets'!$G$23,'Todos os Sets'!$O$5:$O$1500,'Todos os Sets'!$G$29)</f>
        <v>0</v>
      </c>
      <c r="AN13" s="303" t="str">
        <f t="shared" si="8"/>
        <v xml:space="preserve"> </v>
      </c>
      <c r="AO13" s="371">
        <f>COUNTIFS('Todos os Sets'!$L$5:$L$1500,'final report'!$AL13,'Todos os Sets'!$N$5:$N$1500,'Todos os Sets'!$G$23,'Todos os Sets'!$O$5:$O$1500,'Todos os Sets'!$G$28)</f>
        <v>0</v>
      </c>
      <c r="AP13" s="303" t="str">
        <f t="shared" si="9"/>
        <v xml:space="preserve"> </v>
      </c>
      <c r="AQ13" s="371">
        <f>COUNTIFS('Todos os Sets'!$L$5:$L$1500,'final report'!$AL13,'Todos os Sets'!$N$5:$N$1500,'Todos os Sets'!$G$23,'Todos os Sets'!$O$5:$O$1500,'Todos os Sets'!$G$31)</f>
        <v>0</v>
      </c>
      <c r="AR13" s="303" t="str">
        <f t="shared" si="6"/>
        <v xml:space="preserve"> </v>
      </c>
      <c r="AS13" s="371">
        <f>COUNTIFS('Todos os Sets'!$L$5:$L$1500,'final report'!$AL13,'Todos os Sets'!$N$5:$N$1500,'Todos os Sets'!$G$22,'Todos os Sets'!$O$5:$O$1500,'Todos os Sets'!$G$29)</f>
        <v>0</v>
      </c>
      <c r="AT13" s="303"/>
      <c r="AU13" s="371">
        <f>COUNTIFS('Todos os Sets'!$L$5:$L$1500,'final report'!$AL13,'Todos os Sets'!$N$5:$N$1500,'Todos os Sets'!$G$22,'Todos os Sets'!$O$5:$O$1500,'Todos os Sets'!$G$28)</f>
        <v>0</v>
      </c>
      <c r="AV13" s="303" t="str">
        <f t="shared" si="11"/>
        <v xml:space="preserve"> </v>
      </c>
      <c r="AW13" s="371">
        <f>COUNTIFS('Todos os Sets'!$L$5:$L$1500,'final report'!$AL13,'Todos os Sets'!$N$5:$N$1500,'Todos os Sets'!$G$22,'Todos os Sets'!$O$5:$O$1500,'Todos os Sets'!$G$31)</f>
        <v>0</v>
      </c>
      <c r="AX13" s="303" t="str">
        <f t="shared" si="12"/>
        <v xml:space="preserve"> </v>
      </c>
      <c r="AY13" s="371">
        <f>COUNTIFS('Todos os Sets'!$L$5:$L$1500,'final report'!$AL13,'Todos os Sets'!$N$5:$N$1500,'Todos os Sets'!$G$25,'Todos os Sets'!$O$5:$O$1500,'Todos os Sets'!$G$29)</f>
        <v>0</v>
      </c>
      <c r="AZ13" s="303" t="str">
        <f t="shared" si="13"/>
        <v xml:space="preserve"> </v>
      </c>
      <c r="BA13" s="371">
        <f>COUNTIFS('Todos os Sets'!$L$5:$L$1500,'final report'!$AL13,'Todos os Sets'!$N$5:$N$1500,'Todos os Sets'!$G$25,'Todos os Sets'!$O$5:$O$1500,'Todos os Sets'!$G$28)</f>
        <v>0</v>
      </c>
      <c r="BB13" s="303" t="str">
        <f t="shared" si="14"/>
        <v xml:space="preserve"> </v>
      </c>
      <c r="BC13" s="371">
        <f>COUNTIFS('Todos os Sets'!$L$5:$L$1500,'final report'!$AL13,'Todos os Sets'!$N$5:$N$1500,'Todos os Sets'!$G$25,'Todos os Sets'!$O$5:$O$1500,'Todos os Sets'!$G$31)</f>
        <v>0</v>
      </c>
      <c r="BD13" s="303" t="str">
        <f t="shared" si="15"/>
        <v xml:space="preserve"> </v>
      </c>
      <c r="BE13" s="342">
        <f t="shared" si="7"/>
        <v>0</v>
      </c>
      <c r="BF13" s="371">
        <f>COUNTIFS('Todos os Sets'!$L$5:$L$1500,'final report'!$AL13,'Todos os Sets'!$N$5:$N$1500,'Todos os Sets'!$G$24,'Todos os Sets'!$O$5:$O$1500,'Todos os Sets'!$G$30)</f>
        <v>0</v>
      </c>
      <c r="BG13" s="303" t="str">
        <f t="shared" si="16"/>
        <v xml:space="preserve"> </v>
      </c>
      <c r="BH13" s="371">
        <f>COUNTIFS('Todos os Sets'!$L$5:$L$1500,'final report'!$AL13,'Todos os Sets'!$N$5:$N$1500,'Todos os Sets'!$G$24,'Todos os Sets'!$O$5:$O$1500,'Todos os Sets'!$G$28)</f>
        <v>0</v>
      </c>
      <c r="BI13" s="303" t="str">
        <f t="shared" si="17"/>
        <v xml:space="preserve"> </v>
      </c>
      <c r="BJ13" s="371">
        <f>COUNTIFS('Todos os Sets'!$L$5:$L$1500,'final report'!$AL13,'Todos os Sets'!$N$5:$N$1500,'Todos os Sets'!$G$24,'Todos os Sets'!$O$5:$O$1500,'Todos os Sets'!$G$31)</f>
        <v>0</v>
      </c>
      <c r="BK13" s="303" t="str">
        <f t="shared" si="18"/>
        <v xml:space="preserve"> </v>
      </c>
      <c r="BL13" s="371">
        <f>COUNTIFS('Todos os Sets'!$L$5:$L$1500,'final report'!$AL13,'Todos os Sets'!$N$5:$N$1500,'Todos os Sets'!$G$26,'Todos os Sets'!$O$5:$O$1500,'Todos os Sets'!$G$30)</f>
        <v>0</v>
      </c>
      <c r="BM13" s="303"/>
      <c r="BN13" s="371">
        <f>COUNTIFS('Todos os Sets'!$L$5:$L$1500,'final report'!$AL13,'Todos os Sets'!$N$5:$N$1500,'Todos os Sets'!$G$26,'Todos os Sets'!$O$5:$O$1500,'Todos os Sets'!$G$28)</f>
        <v>0</v>
      </c>
      <c r="BO13" s="303" t="str">
        <f t="shared" si="20"/>
        <v xml:space="preserve"> </v>
      </c>
      <c r="BP13" s="371">
        <f>COUNTIFS('Todos os Sets'!$L$5:$L$1500,'final report'!$AL13,'Todos os Sets'!$N$5:$N$1500,'Todos os Sets'!$G$26,'Todos os Sets'!$O$5:$O$1500,'Todos os Sets'!$G$31)</f>
        <v>0</v>
      </c>
      <c r="BQ13" s="303" t="str">
        <f t="shared" si="21"/>
        <v xml:space="preserve"> </v>
      </c>
      <c r="BR13" s="377">
        <f>COUNTIFS('Todos os Sets'!$L$5:$L$1500,'final report'!$AL13,'Todos os Sets'!$N$5:$N$1500,'Todos os Sets'!$G$27,'Todos os Sets'!$O$5:$O$1500,'Todos os Sets'!$G$30)</f>
        <v>0</v>
      </c>
      <c r="BS13" s="303" t="str">
        <f t="shared" si="22"/>
        <v xml:space="preserve"> </v>
      </c>
      <c r="BT13" s="377">
        <f>COUNTIFS('Todos os Sets'!$L$5:$L$1500,'final report'!$AL13,'Todos os Sets'!$N$5:$N$1500,'Todos os Sets'!$G$27,'Todos os Sets'!$O$5:$O$1500,'Todos os Sets'!$G$28)</f>
        <v>0</v>
      </c>
      <c r="BU13" s="303" t="str">
        <f t="shared" si="23"/>
        <v xml:space="preserve"> </v>
      </c>
      <c r="BV13" s="377">
        <f>COUNTIFS('Todos os Sets'!$L$5:$L$1500,'final report'!$AL13,'Todos os Sets'!$N$5:$N$1500,'Todos os Sets'!$G$27,'Todos os Sets'!$O$5:$O$1500,'Todos os Sets'!$G$31)</f>
        <v>0</v>
      </c>
      <c r="BW13" s="303" t="str">
        <f t="shared" si="24"/>
        <v xml:space="preserve"> </v>
      </c>
      <c r="BX13" s="19"/>
      <c r="CK13" s="417"/>
      <c r="CP13" s="417"/>
      <c r="CU13" s="417"/>
      <c r="CZ13" s="417"/>
      <c r="DB13" s="639" t="s">
        <v>15</v>
      </c>
      <c r="DC13" s="559"/>
      <c r="DD13" s="559"/>
      <c r="DE13" s="559"/>
      <c r="DF13" s="559"/>
      <c r="DG13" s="324">
        <f>SUM(DG7:DG12)</f>
        <v>0</v>
      </c>
      <c r="DH13" s="356">
        <f>SUM(DH7:DH12)</f>
        <v>0</v>
      </c>
      <c r="DI13" s="495">
        <f t="shared" si="25"/>
        <v>0</v>
      </c>
    </row>
    <row r="14" spans="1:114" ht="15.75" thickBot="1" x14ac:dyDescent="0.3">
      <c r="A14" s="369">
        <f>'Todos os Sets'!F14</f>
        <v>0</v>
      </c>
      <c r="B14" s="250">
        <f>COUNTIFS('Todos os Sets'!$L$5:$L$1500,'final report'!A14,'Todos os Sets'!$N$5:$N$1500,'Todos os Sets'!$G$23)</f>
        <v>0</v>
      </c>
      <c r="C14" s="365" t="str">
        <f>'Todos os Sets'!Z14</f>
        <v/>
      </c>
      <c r="D14" s="251">
        <f>COUNTIFS('Todos os Sets'!$L$5:$L$1500,'final report'!$A14,'Todos os Sets'!$N$5:$N$1500,'Todos os Sets'!$G$24)</f>
        <v>0</v>
      </c>
      <c r="E14" s="367" t="str">
        <f>'Todos os Sets'!AA14</f>
        <v/>
      </c>
      <c r="F14" s="250">
        <f>COUNTIFS('Todos os Sets'!$L$5:$L$1500,'final report'!$A14,'Todos os Sets'!$N$5:$N$1500,'Todos os Sets'!$G$27)</f>
        <v>0</v>
      </c>
      <c r="G14" s="365" t="str">
        <f>'Todos os Sets'!AB14</f>
        <v/>
      </c>
      <c r="H14" s="251">
        <f>COUNTIFS('Todos os Sets'!$L$5:$L$1500,'final report'!$A14,'Todos os Sets'!$N$5:$N$1500,'Todos os Sets'!$G$22)</f>
        <v>0</v>
      </c>
      <c r="I14" s="367" t="str">
        <f>'Todos os Sets'!AC14</f>
        <v/>
      </c>
      <c r="J14" s="250">
        <f>COUNTIFS('Todos os Sets'!$L$5:$L$1500,'final report'!$A14,'Todos os Sets'!$N$5:$N$1500,'Todos os Sets'!$G$25)</f>
        <v>0</v>
      </c>
      <c r="K14" s="365" t="str">
        <f>'Todos os Sets'!AE14</f>
        <v/>
      </c>
      <c r="L14" s="251">
        <f>COUNTIFS('Todos os Sets'!$L$5:$L$1500,'final report'!$A14,'Todos os Sets'!$N$5:$N$1500,'Todos os Sets'!$G$26)</f>
        <v>0</v>
      </c>
      <c r="M14" s="367" t="str">
        <f>'Todos os Sets'!AF14</f>
        <v/>
      </c>
      <c r="N14" s="377" t="str">
        <f t="shared" si="1"/>
        <v xml:space="preserve"> </v>
      </c>
      <c r="O14" s="258" t="str">
        <f t="shared" si="2"/>
        <v xml:space="preserve"> </v>
      </c>
      <c r="P14" s="16"/>
      <c r="Q14" s="558"/>
      <c r="R14" s="292" t="s">
        <v>15</v>
      </c>
      <c r="S14" s="431" t="s">
        <v>25</v>
      </c>
      <c r="T14" s="293" t="s">
        <v>15</v>
      </c>
      <c r="U14" s="14" t="s">
        <v>25</v>
      </c>
      <c r="V14" s="292" t="s">
        <v>15</v>
      </c>
      <c r="W14" s="13" t="s">
        <v>25</v>
      </c>
      <c r="X14" s="302" t="s">
        <v>15</v>
      </c>
      <c r="Y14" s="22" t="s">
        <v>25</v>
      </c>
      <c r="Z14" s="11"/>
      <c r="AA14" s="11"/>
      <c r="AB14" s="18"/>
      <c r="AC14" s="408"/>
      <c r="AD14" s="11"/>
      <c r="AE14" s="11"/>
      <c r="AF14" s="380"/>
      <c r="AG14" s="372">
        <f t="shared" si="0"/>
        <v>0</v>
      </c>
      <c r="AH14" s="120">
        <f>'Todos os Sets'!AG15</f>
        <v>0</v>
      </c>
      <c r="AI14" s="120">
        <f>'Todos os Sets'!AH15</f>
        <v>0</v>
      </c>
      <c r="AJ14" s="120">
        <f>'Todos os Sets'!AI15</f>
        <v>0</v>
      </c>
      <c r="AK14" s="380"/>
      <c r="AL14" s="341">
        <f t="shared" si="5"/>
        <v>0</v>
      </c>
      <c r="AM14" s="371">
        <f>COUNTIFS('Todos os Sets'!$L$5:$L$1500,'final report'!$AL14,'Todos os Sets'!$N$5:$N$1500,'Todos os Sets'!$G$23,'Todos os Sets'!$O$5:$O$1500,'Todos os Sets'!$G$29)</f>
        <v>0</v>
      </c>
      <c r="AN14" s="304" t="str">
        <f t="shared" si="8"/>
        <v xml:space="preserve"> </v>
      </c>
      <c r="AO14" s="371">
        <f>COUNTIFS('Todos os Sets'!$L$5:$L$1500,'final report'!$AL14,'Todos os Sets'!$N$5:$N$1500,'Todos os Sets'!$G$23,'Todos os Sets'!$O$5:$O$1500,'Todos os Sets'!$G$28)</f>
        <v>0</v>
      </c>
      <c r="AP14" s="304" t="str">
        <f t="shared" si="9"/>
        <v xml:space="preserve"> </v>
      </c>
      <c r="AQ14" s="371">
        <f>COUNTIFS('Todos os Sets'!$L$5:$L$1500,'final report'!$AL14,'Todos os Sets'!$N$5:$N$1500,'Todos os Sets'!$G$23,'Todos os Sets'!$O$5:$O$1500,'Todos os Sets'!$G$31)</f>
        <v>0</v>
      </c>
      <c r="AR14" s="304" t="str">
        <f t="shared" si="6"/>
        <v xml:space="preserve"> </v>
      </c>
      <c r="AS14" s="371">
        <f>COUNTIFS('Todos os Sets'!$L$5:$L$1500,'final report'!$AL14,'Todos os Sets'!$N$5:$N$1500,'Todos os Sets'!$G$22,'Todos os Sets'!$O$5:$O$1500,'Todos os Sets'!$G$29)</f>
        <v>0</v>
      </c>
      <c r="AT14" s="304"/>
      <c r="AU14" s="371">
        <f>COUNTIFS('Todos os Sets'!$L$5:$L$1500,'final report'!$AL14,'Todos os Sets'!$N$5:$N$1500,'Todos os Sets'!$G$22,'Todos os Sets'!$O$5:$O$1500,'Todos os Sets'!$G$28)</f>
        <v>0</v>
      </c>
      <c r="AV14" s="304" t="str">
        <f t="shared" si="11"/>
        <v xml:space="preserve"> </v>
      </c>
      <c r="AW14" s="371">
        <f>COUNTIFS('Todos os Sets'!$L$5:$L$1500,'final report'!$AL14,'Todos os Sets'!$N$5:$N$1500,'Todos os Sets'!$G$22,'Todos os Sets'!$O$5:$O$1500,'Todos os Sets'!$G$31)</f>
        <v>0</v>
      </c>
      <c r="AX14" s="304" t="str">
        <f t="shared" si="12"/>
        <v xml:space="preserve"> </v>
      </c>
      <c r="AY14" s="371">
        <f>COUNTIFS('Todos os Sets'!$L$5:$L$1500,'final report'!$AL14,'Todos os Sets'!$N$5:$N$1500,'Todos os Sets'!$G$25,'Todos os Sets'!$O$5:$O$1500,'Todos os Sets'!$G$29)</f>
        <v>0</v>
      </c>
      <c r="AZ14" s="304" t="str">
        <f t="shared" si="13"/>
        <v xml:space="preserve"> </v>
      </c>
      <c r="BA14" s="371">
        <f>COUNTIFS('Todos os Sets'!$L$5:$L$1500,'final report'!$AL14,'Todos os Sets'!$N$5:$N$1500,'Todos os Sets'!$G$25,'Todos os Sets'!$O$5:$O$1500,'Todos os Sets'!$G$28)</f>
        <v>0</v>
      </c>
      <c r="BB14" s="304" t="str">
        <f t="shared" si="14"/>
        <v xml:space="preserve"> </v>
      </c>
      <c r="BC14" s="371">
        <f>COUNTIFS('Todos os Sets'!$L$5:$L$1500,'final report'!$AL14,'Todos os Sets'!$N$5:$N$1500,'Todos os Sets'!$G$25,'Todos os Sets'!$O$5:$O$1500,'Todos os Sets'!$G$31)</f>
        <v>0</v>
      </c>
      <c r="BD14" s="304" t="str">
        <f t="shared" si="15"/>
        <v xml:space="preserve"> </v>
      </c>
      <c r="BE14" s="341">
        <f t="shared" si="7"/>
        <v>0</v>
      </c>
      <c r="BF14" s="371">
        <f>COUNTIFS('Todos os Sets'!$L$5:$L$1500,'final report'!$AL14,'Todos os Sets'!$N$5:$N$1500,'Todos os Sets'!$G$24,'Todos os Sets'!$O$5:$O$1500,'Todos os Sets'!$G$30)</f>
        <v>0</v>
      </c>
      <c r="BG14" s="304" t="str">
        <f t="shared" si="16"/>
        <v xml:space="preserve"> </v>
      </c>
      <c r="BH14" s="371">
        <f>COUNTIFS('Todos os Sets'!$L$5:$L$1500,'final report'!$AL14,'Todos os Sets'!$N$5:$N$1500,'Todos os Sets'!$G$24,'Todos os Sets'!$O$5:$O$1500,'Todos os Sets'!$G$28)</f>
        <v>0</v>
      </c>
      <c r="BI14" s="304" t="str">
        <f t="shared" si="17"/>
        <v xml:space="preserve"> </v>
      </c>
      <c r="BJ14" s="371">
        <f>COUNTIFS('Todos os Sets'!$L$5:$L$1500,'final report'!$AL14,'Todos os Sets'!$N$5:$N$1500,'Todos os Sets'!$G$24,'Todos os Sets'!$O$5:$O$1500,'Todos os Sets'!$G$31)</f>
        <v>0</v>
      </c>
      <c r="BK14" s="304" t="str">
        <f t="shared" si="18"/>
        <v xml:space="preserve"> </v>
      </c>
      <c r="BL14" s="371">
        <f>COUNTIFS('Todos os Sets'!$L$5:$L$1500,'final report'!$AL14,'Todos os Sets'!$N$5:$N$1500,'Todos os Sets'!$G$26,'Todos os Sets'!$O$5:$O$1500,'Todos os Sets'!$G$30)</f>
        <v>0</v>
      </c>
      <c r="BM14" s="304"/>
      <c r="BN14" s="371">
        <f>COUNTIFS('Todos os Sets'!$L$5:$L$1500,'final report'!$AL14,'Todos os Sets'!$N$5:$N$1500,'Todos os Sets'!$G$26,'Todos os Sets'!$O$5:$O$1500,'Todos os Sets'!$G$28)</f>
        <v>0</v>
      </c>
      <c r="BO14" s="304" t="str">
        <f t="shared" si="20"/>
        <v xml:space="preserve"> </v>
      </c>
      <c r="BP14" s="371">
        <f>COUNTIFS('Todos os Sets'!$L$5:$L$1500,'final report'!$AL14,'Todos os Sets'!$N$5:$N$1500,'Todos os Sets'!$G$26,'Todos os Sets'!$O$5:$O$1500,'Todos os Sets'!$G$31)</f>
        <v>0</v>
      </c>
      <c r="BQ14" s="304" t="str">
        <f t="shared" si="21"/>
        <v xml:space="preserve"> </v>
      </c>
      <c r="BR14" s="371">
        <f>COUNTIFS('Todos os Sets'!$L$5:$L$1500,'final report'!$AL14,'Todos os Sets'!$N$5:$N$1500,'Todos os Sets'!$G$27,'Todos os Sets'!$O$5:$O$1500,'Todos os Sets'!$G$30)</f>
        <v>0</v>
      </c>
      <c r="BS14" s="304" t="str">
        <f t="shared" si="22"/>
        <v xml:space="preserve"> </v>
      </c>
      <c r="BT14" s="371">
        <f>COUNTIFS('Todos os Sets'!$L$5:$L$1500,'final report'!$AL14,'Todos os Sets'!$N$5:$N$1500,'Todos os Sets'!$G$27,'Todos os Sets'!$O$5:$O$1500,'Todos os Sets'!$G$28)</f>
        <v>0</v>
      </c>
      <c r="BU14" s="304" t="str">
        <f t="shared" si="23"/>
        <v xml:space="preserve"> </v>
      </c>
      <c r="BV14" s="371">
        <f>COUNTIFS('Todos os Sets'!$L$5:$L$1500,'final report'!$AL14,'Todos os Sets'!$N$5:$N$1500,'Todos os Sets'!$G$27,'Todos os Sets'!$O$5:$O$1500,'Todos os Sets'!$G$31)</f>
        <v>0</v>
      </c>
      <c r="BW14" s="304" t="str">
        <f t="shared" si="24"/>
        <v xml:space="preserve"> </v>
      </c>
      <c r="BX14" s="19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</row>
    <row r="15" spans="1:114" ht="15.75" thickBot="1" x14ac:dyDescent="0.3">
      <c r="A15" s="369">
        <f>'Todos os Sets'!F15</f>
        <v>0</v>
      </c>
      <c r="B15" s="250">
        <f>COUNTIFS('Todos os Sets'!$L$5:$L$1500,'final report'!A15,'Todos os Sets'!$N$5:$N$1500,'Todos os Sets'!$G$23)</f>
        <v>0</v>
      </c>
      <c r="C15" s="365" t="str">
        <f>'Todos os Sets'!Z15</f>
        <v/>
      </c>
      <c r="D15" s="251">
        <f>COUNTIFS('Todos os Sets'!$L$5:$L$1500,'final report'!$A15,'Todos os Sets'!$N$5:$N$1500,'Todos os Sets'!$G$24)</f>
        <v>0</v>
      </c>
      <c r="E15" s="367" t="str">
        <f>'Todos os Sets'!AA15</f>
        <v/>
      </c>
      <c r="F15" s="250">
        <f>COUNTIFS('Todos os Sets'!$L$5:$L$1500,'final report'!$A15,'Todos os Sets'!$N$5:$N$1500,'Todos os Sets'!$G$27)</f>
        <v>0</v>
      </c>
      <c r="G15" s="365" t="str">
        <f>'Todos os Sets'!AB15</f>
        <v/>
      </c>
      <c r="H15" s="251">
        <f>COUNTIFS('Todos os Sets'!$L$5:$L$1500,'final report'!$A15,'Todos os Sets'!$N$5:$N$1500,'Todos os Sets'!$G$22)</f>
        <v>0</v>
      </c>
      <c r="I15" s="367" t="str">
        <f>'Todos os Sets'!AC15</f>
        <v/>
      </c>
      <c r="J15" s="250">
        <f>COUNTIFS('Todos os Sets'!$L$5:$L$1500,'final report'!$A15,'Todos os Sets'!$N$5:$N$1500,'Todos os Sets'!$G$25)</f>
        <v>0</v>
      </c>
      <c r="K15" s="365" t="str">
        <f>'Todos os Sets'!AE15</f>
        <v/>
      </c>
      <c r="L15" s="251">
        <f>COUNTIFS('Todos os Sets'!$L$5:$L$1500,'final report'!$A15,'Todos os Sets'!$N$5:$N$1500,'Todos os Sets'!$G$26)</f>
        <v>0</v>
      </c>
      <c r="M15" s="367" t="str">
        <f>'Todos os Sets'!AF15</f>
        <v/>
      </c>
      <c r="N15" s="377" t="str">
        <f t="shared" si="1"/>
        <v xml:space="preserve"> </v>
      </c>
      <c r="O15" s="258" t="str">
        <f t="shared" si="2"/>
        <v xml:space="preserve"> </v>
      </c>
      <c r="P15" s="16"/>
      <c r="Q15" s="390" t="s">
        <v>12</v>
      </c>
      <c r="R15" s="273">
        <f>'Todos os Sets'!AA187</f>
        <v>0</v>
      </c>
      <c r="S15" s="432" t="e">
        <f ca="1">R15/($R$15+$R$16+$R$17+$R$18)</f>
        <v>#DIV/0!</v>
      </c>
      <c r="T15" s="295">
        <f>'Todos os Sets'!AV187</f>
        <v>0</v>
      </c>
      <c r="U15" s="296" t="e">
        <f ca="1">T15/($T$15+$T$16+$T$17+$T$18)</f>
        <v>#DIV/0!</v>
      </c>
      <c r="V15" s="273">
        <f>'Todos os Sets'!BF187</f>
        <v>0</v>
      </c>
      <c r="W15" s="294" t="e">
        <f>V15/($V$15+$V$16+$V$17+$V$18)</f>
        <v>#DIV/0!</v>
      </c>
      <c r="X15" s="219">
        <f>SUM(R15,T15,V15)</f>
        <v>0</v>
      </c>
      <c r="Y15" s="297" t="e">
        <f ca="1">X15/($X$15+$X$16+$X$17)</f>
        <v>#DIV/0!</v>
      </c>
      <c r="Z15" s="11"/>
      <c r="AA15" s="11"/>
      <c r="AB15" s="98"/>
      <c r="AC15" s="21"/>
      <c r="AD15" s="11"/>
      <c r="AE15" s="11"/>
      <c r="AF15" s="380"/>
      <c r="AG15" s="372">
        <f t="shared" si="0"/>
        <v>0</v>
      </c>
      <c r="AH15" s="120">
        <f>'Todos os Sets'!AG16</f>
        <v>0</v>
      </c>
      <c r="AI15" s="120">
        <f>'Todos os Sets'!AH16</f>
        <v>0</v>
      </c>
      <c r="AJ15" s="120">
        <f>'Todos os Sets'!AI16</f>
        <v>0</v>
      </c>
      <c r="AK15" s="380"/>
      <c r="AL15" s="342">
        <f t="shared" si="5"/>
        <v>0</v>
      </c>
      <c r="AM15" s="371">
        <f>COUNTIFS('Todos os Sets'!$L$5:$L$1500,'final report'!$AL15,'Todos os Sets'!$N$5:$N$1500,'Todos os Sets'!$G$23,'Todos os Sets'!$O$5:$O$1500,'Todos os Sets'!$G$29)</f>
        <v>0</v>
      </c>
      <c r="AN15" s="303" t="str">
        <f t="shared" si="8"/>
        <v xml:space="preserve"> </v>
      </c>
      <c r="AO15" s="371">
        <f>COUNTIFS('Todos os Sets'!$L$5:$L$1500,'final report'!$AL15,'Todos os Sets'!$N$5:$N$1500,'Todos os Sets'!$G$23,'Todos os Sets'!$O$5:$O$1500,'Todos os Sets'!$G$28)</f>
        <v>0</v>
      </c>
      <c r="AP15" s="303" t="str">
        <f t="shared" si="9"/>
        <v xml:space="preserve"> </v>
      </c>
      <c r="AQ15" s="371">
        <f>COUNTIFS('Todos os Sets'!$L$5:$L$1500,'final report'!$AL15,'Todos os Sets'!$N$5:$N$1500,'Todos os Sets'!$G$23,'Todos os Sets'!$O$5:$O$1500,'Todos os Sets'!$G$31)</f>
        <v>0</v>
      </c>
      <c r="AR15" s="303" t="str">
        <f t="shared" si="6"/>
        <v xml:space="preserve"> </v>
      </c>
      <c r="AS15" s="371">
        <f>COUNTIFS('Todos os Sets'!$L$5:$L$1500,'final report'!$AL15,'Todos os Sets'!$N$5:$N$1500,'Todos os Sets'!$G$22,'Todos os Sets'!$O$5:$O$1500,'Todos os Sets'!$G$29)</f>
        <v>0</v>
      </c>
      <c r="AT15" s="303"/>
      <c r="AU15" s="371">
        <f>COUNTIFS('Todos os Sets'!$L$5:$L$1500,'final report'!$AL15,'Todos os Sets'!$N$5:$N$1500,'Todos os Sets'!$G$22,'Todos os Sets'!$O$5:$O$1500,'Todos os Sets'!$G$28)</f>
        <v>0</v>
      </c>
      <c r="AV15" s="303" t="str">
        <f t="shared" si="11"/>
        <v xml:space="preserve"> </v>
      </c>
      <c r="AW15" s="371">
        <f>COUNTIFS('Todos os Sets'!$L$5:$L$1500,'final report'!$AL15,'Todos os Sets'!$N$5:$N$1500,'Todos os Sets'!$G$22,'Todos os Sets'!$O$5:$O$1500,'Todos os Sets'!$G$31)</f>
        <v>0</v>
      </c>
      <c r="AX15" s="303" t="str">
        <f t="shared" si="12"/>
        <v xml:space="preserve"> </v>
      </c>
      <c r="AY15" s="371">
        <f>COUNTIFS('Todos os Sets'!$L$5:$L$1500,'final report'!$AL15,'Todos os Sets'!$N$5:$N$1500,'Todos os Sets'!$G$25,'Todos os Sets'!$O$5:$O$1500,'Todos os Sets'!$G$29)</f>
        <v>0</v>
      </c>
      <c r="AZ15" s="303" t="str">
        <f t="shared" si="13"/>
        <v xml:space="preserve"> </v>
      </c>
      <c r="BA15" s="371">
        <f>COUNTIFS('Todos os Sets'!$L$5:$L$1500,'final report'!$AL15,'Todos os Sets'!$N$5:$N$1500,'Todos os Sets'!$G$25,'Todos os Sets'!$O$5:$O$1500,'Todos os Sets'!$G$28)</f>
        <v>0</v>
      </c>
      <c r="BB15" s="303" t="str">
        <f t="shared" si="14"/>
        <v xml:space="preserve"> </v>
      </c>
      <c r="BC15" s="371">
        <f>COUNTIFS('Todos os Sets'!$L$5:$L$1500,'final report'!$AL15,'Todos os Sets'!$N$5:$N$1500,'Todos os Sets'!$G$25,'Todos os Sets'!$O$5:$O$1500,'Todos os Sets'!$G$31)</f>
        <v>0</v>
      </c>
      <c r="BD15" s="303" t="str">
        <f t="shared" si="15"/>
        <v xml:space="preserve"> </v>
      </c>
      <c r="BE15" s="342">
        <f t="shared" si="7"/>
        <v>0</v>
      </c>
      <c r="BF15" s="371">
        <f>COUNTIFS('Todos os Sets'!$L$5:$L$1500,'final report'!$AL15,'Todos os Sets'!$N$5:$N$1500,'Todos os Sets'!$G$24,'Todos os Sets'!$O$5:$O$1500,'Todos os Sets'!$G$30)</f>
        <v>0</v>
      </c>
      <c r="BG15" s="303" t="str">
        <f t="shared" si="16"/>
        <v xml:space="preserve"> </v>
      </c>
      <c r="BH15" s="371">
        <f>COUNTIFS('Todos os Sets'!$L$5:$L$1500,'final report'!$AL15,'Todos os Sets'!$N$5:$N$1500,'Todos os Sets'!$G$24,'Todos os Sets'!$O$5:$O$1500,'Todos os Sets'!$G$28)</f>
        <v>0</v>
      </c>
      <c r="BI15" s="303" t="str">
        <f t="shared" si="17"/>
        <v xml:space="preserve"> </v>
      </c>
      <c r="BJ15" s="371">
        <f>COUNTIFS('Todos os Sets'!$L$5:$L$1500,'final report'!$AL15,'Todos os Sets'!$N$5:$N$1500,'Todos os Sets'!$G$24,'Todos os Sets'!$O$5:$O$1500,'Todos os Sets'!$G$31)</f>
        <v>0</v>
      </c>
      <c r="BK15" s="303" t="str">
        <f t="shared" si="18"/>
        <v xml:space="preserve"> </v>
      </c>
      <c r="BL15" s="371">
        <f>COUNTIFS('Todos os Sets'!$L$5:$L$1500,'final report'!$AL15,'Todos os Sets'!$N$5:$N$1500,'Todos os Sets'!$G$26,'Todos os Sets'!$O$5:$O$1500,'Todos os Sets'!$G$30)</f>
        <v>0</v>
      </c>
      <c r="BM15" s="303"/>
      <c r="BN15" s="371">
        <f>COUNTIFS('Todos os Sets'!$L$5:$L$1500,'final report'!$AL15,'Todos os Sets'!$N$5:$N$1500,'Todos os Sets'!$G$26,'Todos os Sets'!$O$5:$O$1500,'Todos os Sets'!$G$28)</f>
        <v>0</v>
      </c>
      <c r="BO15" s="303" t="str">
        <f t="shared" si="20"/>
        <v xml:space="preserve"> </v>
      </c>
      <c r="BP15" s="371">
        <f>COUNTIFS('Todos os Sets'!$L$5:$L$1500,'final report'!$AL15,'Todos os Sets'!$N$5:$N$1500,'Todos os Sets'!$G$26,'Todos os Sets'!$O$5:$O$1500,'Todos os Sets'!$G$31)</f>
        <v>0</v>
      </c>
      <c r="BQ15" s="303" t="str">
        <f t="shared" si="21"/>
        <v xml:space="preserve"> </v>
      </c>
      <c r="BR15" s="377">
        <f>COUNTIFS('Todos os Sets'!$L$5:$L$1500,'final report'!$AL15,'Todos os Sets'!$N$5:$N$1500,'Todos os Sets'!$G$27,'Todos os Sets'!$O$5:$O$1500,'Todos os Sets'!$G$30)</f>
        <v>0</v>
      </c>
      <c r="BS15" s="303" t="str">
        <f t="shared" si="22"/>
        <v xml:space="preserve"> </v>
      </c>
      <c r="BT15" s="377">
        <f>COUNTIFS('Todos os Sets'!$L$5:$L$1500,'final report'!$AL15,'Todos os Sets'!$N$5:$N$1500,'Todos os Sets'!$G$27,'Todos os Sets'!$O$5:$O$1500,'Todos os Sets'!$G$28)</f>
        <v>0</v>
      </c>
      <c r="BU15" s="303" t="str">
        <f t="shared" si="23"/>
        <v xml:space="preserve"> </v>
      </c>
      <c r="BV15" s="377">
        <f>COUNTIFS('Todos os Sets'!$L$5:$L$1500,'final report'!$AL15,'Todos os Sets'!$N$5:$N$1500,'Todos os Sets'!$G$27,'Todos os Sets'!$O$5:$O$1500,'Todos os Sets'!$G$31)</f>
        <v>0</v>
      </c>
      <c r="BW15" s="303" t="str">
        <f t="shared" si="24"/>
        <v xml:space="preserve"> </v>
      </c>
      <c r="BX15" s="19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DI15" s="419"/>
    </row>
    <row r="16" spans="1:114" ht="15.75" thickBot="1" x14ac:dyDescent="0.3">
      <c r="A16" s="369">
        <f>'Todos os Sets'!F16</f>
        <v>0</v>
      </c>
      <c r="B16" s="250">
        <f>COUNTIFS('Todos os Sets'!$L$5:$L$1500,'final report'!A16,'Todos os Sets'!$N$5:$N$1500,'Todos os Sets'!$G$23)</f>
        <v>0</v>
      </c>
      <c r="C16" s="365" t="str">
        <f>'Todos os Sets'!Z16</f>
        <v/>
      </c>
      <c r="D16" s="251">
        <f>COUNTIFS('Todos os Sets'!$L$5:$L$1500,'final report'!$A16,'Todos os Sets'!$N$5:$N$1500,'Todos os Sets'!$G$24)</f>
        <v>0</v>
      </c>
      <c r="E16" s="367" t="str">
        <f>'Todos os Sets'!AA16</f>
        <v/>
      </c>
      <c r="F16" s="250">
        <f>COUNTIFS('Todos os Sets'!$L$5:$L$1500,'final report'!$A16,'Todos os Sets'!$N$5:$N$1500,'Todos os Sets'!$G$27)</f>
        <v>0</v>
      </c>
      <c r="G16" s="365" t="str">
        <f>'Todos os Sets'!AB16</f>
        <v/>
      </c>
      <c r="H16" s="251">
        <f>COUNTIFS('Todos os Sets'!$L$5:$L$1500,'final report'!$A16,'Todos os Sets'!$N$5:$N$1500,'Todos os Sets'!$G$22)</f>
        <v>0</v>
      </c>
      <c r="I16" s="367" t="str">
        <f>'Todos os Sets'!AC16</f>
        <v/>
      </c>
      <c r="J16" s="250">
        <f>COUNTIFS('Todos os Sets'!$L$5:$L$1500,'final report'!$A16,'Todos os Sets'!$N$5:$N$1500,'Todos os Sets'!$G$25)</f>
        <v>0</v>
      </c>
      <c r="K16" s="365" t="str">
        <f>'Todos os Sets'!AE16</f>
        <v/>
      </c>
      <c r="L16" s="251">
        <f>COUNTIFS('Todos os Sets'!$L$5:$L$1500,'final report'!$A16,'Todos os Sets'!$N$5:$N$1500,'Todos os Sets'!$G$26)</f>
        <v>0</v>
      </c>
      <c r="M16" s="367" t="str">
        <f>'Todos os Sets'!AF16</f>
        <v/>
      </c>
      <c r="N16" s="377" t="str">
        <f t="shared" si="1"/>
        <v xml:space="preserve"> </v>
      </c>
      <c r="O16" s="258" t="str">
        <f t="shared" si="2"/>
        <v xml:space="preserve"> </v>
      </c>
      <c r="P16" s="16"/>
      <c r="Q16" s="390" t="s">
        <v>13</v>
      </c>
      <c r="R16" s="273">
        <f>'Todos os Sets'!AC187</f>
        <v>0</v>
      </c>
      <c r="S16" s="432" t="e">
        <f ca="1">R16/($R$15+$R$16+$R$17+$R$18)</f>
        <v>#DIV/0!</v>
      </c>
      <c r="T16" s="295">
        <f>'Todos os Sets'!AX187</f>
        <v>0</v>
      </c>
      <c r="U16" s="296" t="e">
        <f ca="1">T16/($T$15+$T$16+$T$17+$T$18)</f>
        <v>#DIV/0!</v>
      </c>
      <c r="V16" s="273">
        <f>'Todos os Sets'!BH187</f>
        <v>0</v>
      </c>
      <c r="W16" s="294" t="e">
        <f>V16/($V$15+$V$16+$V$17+$V$18)</f>
        <v>#DIV/0!</v>
      </c>
      <c r="X16" s="219">
        <f>SUM(R16,T16,V16)</f>
        <v>0</v>
      </c>
      <c r="Y16" s="297" t="e">
        <f ca="1">X16/($X$15+$X$16+$X$17)</f>
        <v>#DIV/0!</v>
      </c>
      <c r="Z16" s="11"/>
      <c r="AA16" s="11"/>
      <c r="AB16" s="98"/>
      <c r="AC16" s="21"/>
      <c r="AD16" s="11"/>
      <c r="AE16" s="11"/>
      <c r="AF16" s="380"/>
      <c r="AG16" s="372">
        <f t="shared" si="0"/>
        <v>0</v>
      </c>
      <c r="AH16" s="120">
        <f>'Todos os Sets'!AG17</f>
        <v>0</v>
      </c>
      <c r="AI16" s="120">
        <f>'Todos os Sets'!AH17</f>
        <v>0</v>
      </c>
      <c r="AJ16" s="120">
        <f>'Todos os Sets'!AI17</f>
        <v>0</v>
      </c>
      <c r="AK16" s="380"/>
      <c r="AL16" s="341">
        <f t="shared" si="5"/>
        <v>0</v>
      </c>
      <c r="AM16" s="371">
        <f>COUNTIFS('Todos os Sets'!$L$5:$L$1500,'final report'!$AL16,'Todos os Sets'!$N$5:$N$1500,'Todos os Sets'!$G$23,'Todos os Sets'!$O$5:$O$1500,'Todos os Sets'!$G$29)</f>
        <v>0</v>
      </c>
      <c r="AN16" s="304" t="str">
        <f t="shared" si="8"/>
        <v xml:space="preserve"> </v>
      </c>
      <c r="AO16" s="371">
        <f>COUNTIFS('Todos os Sets'!$L$5:$L$1500,'final report'!$AL16,'Todos os Sets'!$N$5:$N$1500,'Todos os Sets'!$G$23,'Todos os Sets'!$O$5:$O$1500,'Todos os Sets'!$G$28)</f>
        <v>0</v>
      </c>
      <c r="AP16" s="304" t="str">
        <f t="shared" si="9"/>
        <v xml:space="preserve"> </v>
      </c>
      <c r="AQ16" s="371">
        <f>COUNTIFS('Todos os Sets'!$L$5:$L$1500,'final report'!$AL16,'Todos os Sets'!$N$5:$N$1500,'Todos os Sets'!$G$23,'Todos os Sets'!$O$5:$O$1500,'Todos os Sets'!$G$31)</f>
        <v>0</v>
      </c>
      <c r="AR16" s="304" t="str">
        <f t="shared" si="6"/>
        <v xml:space="preserve"> </v>
      </c>
      <c r="AS16" s="371">
        <f>COUNTIFS('Todos os Sets'!$L$5:$L$1500,'final report'!$AL16,'Todos os Sets'!$N$5:$N$1500,'Todos os Sets'!$G$22,'Todos os Sets'!$O$5:$O$1500,'Todos os Sets'!$G$29)</f>
        <v>0</v>
      </c>
      <c r="AT16" s="304"/>
      <c r="AU16" s="371">
        <f>COUNTIFS('Todos os Sets'!$L$5:$L$1500,'final report'!$AL16,'Todos os Sets'!$N$5:$N$1500,'Todos os Sets'!$G$22,'Todos os Sets'!$O$5:$O$1500,'Todos os Sets'!$G$28)</f>
        <v>0</v>
      </c>
      <c r="AV16" s="304" t="str">
        <f t="shared" si="11"/>
        <v xml:space="preserve"> </v>
      </c>
      <c r="AW16" s="371">
        <f>COUNTIFS('Todos os Sets'!$L$5:$L$1500,'final report'!$AL16,'Todos os Sets'!$N$5:$N$1500,'Todos os Sets'!$G$22,'Todos os Sets'!$O$5:$O$1500,'Todos os Sets'!$G$31)</f>
        <v>0</v>
      </c>
      <c r="AX16" s="304" t="str">
        <f t="shared" si="12"/>
        <v xml:space="preserve"> </v>
      </c>
      <c r="AY16" s="371">
        <f>COUNTIFS('Todos os Sets'!$L$5:$L$1500,'final report'!$AL16,'Todos os Sets'!$N$5:$N$1500,'Todos os Sets'!$G$25,'Todos os Sets'!$O$5:$O$1500,'Todos os Sets'!$G$29)</f>
        <v>0</v>
      </c>
      <c r="AZ16" s="304" t="str">
        <f t="shared" si="13"/>
        <v xml:space="preserve"> </v>
      </c>
      <c r="BA16" s="371">
        <f>COUNTIFS('Todos os Sets'!$L$5:$L$1500,'final report'!$AL16,'Todos os Sets'!$N$5:$N$1500,'Todos os Sets'!$G$25,'Todos os Sets'!$O$5:$O$1500,'Todos os Sets'!$G$28)</f>
        <v>0</v>
      </c>
      <c r="BB16" s="304" t="str">
        <f t="shared" si="14"/>
        <v xml:space="preserve"> </v>
      </c>
      <c r="BC16" s="371">
        <f>COUNTIFS('Todos os Sets'!$L$5:$L$1500,'final report'!$AL16,'Todos os Sets'!$N$5:$N$1500,'Todos os Sets'!$G$25,'Todos os Sets'!$O$5:$O$1500,'Todos os Sets'!$G$31)</f>
        <v>0</v>
      </c>
      <c r="BD16" s="304" t="str">
        <f t="shared" si="15"/>
        <v xml:space="preserve"> </v>
      </c>
      <c r="BE16" s="341">
        <f t="shared" si="7"/>
        <v>0</v>
      </c>
      <c r="BF16" s="371">
        <f>COUNTIFS('Todos os Sets'!$L$5:$L$1500,'final report'!$AL16,'Todos os Sets'!$N$5:$N$1500,'Todos os Sets'!$G$24,'Todos os Sets'!$O$5:$O$1500,'Todos os Sets'!$G$30)</f>
        <v>0</v>
      </c>
      <c r="BG16" s="304" t="str">
        <f t="shared" si="16"/>
        <v xml:space="preserve"> </v>
      </c>
      <c r="BH16" s="371">
        <f>COUNTIFS('Todos os Sets'!$L$5:$L$1500,'final report'!$AL16,'Todos os Sets'!$N$5:$N$1500,'Todos os Sets'!$G$24,'Todos os Sets'!$O$5:$O$1500,'Todos os Sets'!$G$28)</f>
        <v>0</v>
      </c>
      <c r="BI16" s="304" t="str">
        <f t="shared" si="17"/>
        <v xml:space="preserve"> </v>
      </c>
      <c r="BJ16" s="371">
        <f>COUNTIFS('Todos os Sets'!$L$5:$L$1500,'final report'!$AL16,'Todos os Sets'!$N$5:$N$1500,'Todos os Sets'!$G$24,'Todos os Sets'!$O$5:$O$1500,'Todos os Sets'!$G$31)</f>
        <v>0</v>
      </c>
      <c r="BK16" s="304" t="str">
        <f t="shared" si="18"/>
        <v xml:space="preserve"> </v>
      </c>
      <c r="BL16" s="371">
        <f>COUNTIFS('Todos os Sets'!$L$5:$L$1500,'final report'!$AL16,'Todos os Sets'!$N$5:$N$1500,'Todos os Sets'!$G$26,'Todos os Sets'!$O$5:$O$1500,'Todos os Sets'!$G$30)</f>
        <v>0</v>
      </c>
      <c r="BM16" s="304"/>
      <c r="BN16" s="371">
        <f>COUNTIFS('Todos os Sets'!$L$5:$L$1500,'final report'!$AL16,'Todos os Sets'!$N$5:$N$1500,'Todos os Sets'!$G$26,'Todos os Sets'!$O$5:$O$1500,'Todos os Sets'!$G$28)</f>
        <v>0</v>
      </c>
      <c r="BO16" s="304" t="str">
        <f t="shared" si="20"/>
        <v xml:space="preserve"> </v>
      </c>
      <c r="BP16" s="371">
        <f>COUNTIFS('Todos os Sets'!$L$5:$L$1500,'final report'!$AL16,'Todos os Sets'!$N$5:$N$1500,'Todos os Sets'!$G$26,'Todos os Sets'!$O$5:$O$1500,'Todos os Sets'!$G$31)</f>
        <v>0</v>
      </c>
      <c r="BQ16" s="304" t="str">
        <f t="shared" si="21"/>
        <v xml:space="preserve"> </v>
      </c>
      <c r="BR16" s="371">
        <f>COUNTIFS('Todos os Sets'!$L$5:$L$1500,'final report'!$AL16,'Todos os Sets'!$N$5:$N$1500,'Todos os Sets'!$G$27,'Todos os Sets'!$O$5:$O$1500,'Todos os Sets'!$G$30)</f>
        <v>0</v>
      </c>
      <c r="BS16" s="304" t="str">
        <f t="shared" si="22"/>
        <v xml:space="preserve"> </v>
      </c>
      <c r="BT16" s="371">
        <f>COUNTIFS('Todos os Sets'!$L$5:$L$1500,'final report'!$AL16,'Todos os Sets'!$N$5:$N$1500,'Todos os Sets'!$G$27,'Todos os Sets'!$O$5:$O$1500,'Todos os Sets'!$G$28)</f>
        <v>0</v>
      </c>
      <c r="BU16" s="304" t="str">
        <f t="shared" si="23"/>
        <v xml:space="preserve"> </v>
      </c>
      <c r="BV16" s="371">
        <f>COUNTIFS('Todos os Sets'!$L$5:$L$1500,'final report'!$AL16,'Todos os Sets'!$N$5:$N$1500,'Todos os Sets'!$G$27,'Todos os Sets'!$O$5:$O$1500,'Todos os Sets'!$G$31)</f>
        <v>0</v>
      </c>
      <c r="BW16" s="304" t="str">
        <f t="shared" si="24"/>
        <v xml:space="preserve"> </v>
      </c>
      <c r="BX16" s="19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</row>
    <row r="17" spans="1:89" ht="15.75" thickBot="1" x14ac:dyDescent="0.3">
      <c r="A17" s="369">
        <f>'Todos os Sets'!F17</f>
        <v>0</v>
      </c>
      <c r="B17" s="250">
        <f>COUNTIFS('Todos os Sets'!$L$5:$L$1500,'final report'!A17,'Todos os Sets'!$N$5:$N$1500,'Todos os Sets'!$G$23)</f>
        <v>0</v>
      </c>
      <c r="C17" s="365" t="str">
        <f>'Todos os Sets'!Z17</f>
        <v/>
      </c>
      <c r="D17" s="251">
        <f>COUNTIFS('Todos os Sets'!$L$5:$L$1500,'final report'!$A17,'Todos os Sets'!$N$5:$N$1500,'Todos os Sets'!$G$24)</f>
        <v>0</v>
      </c>
      <c r="E17" s="367" t="str">
        <f>'Todos os Sets'!AA17</f>
        <v/>
      </c>
      <c r="F17" s="250">
        <f>COUNTIFS('Todos os Sets'!$L$5:$L$1500,'final report'!$A17,'Todos os Sets'!$N$5:$N$1500,'Todos os Sets'!$G$27)</f>
        <v>0</v>
      </c>
      <c r="G17" s="365" t="str">
        <f>'Todos os Sets'!AB17</f>
        <v/>
      </c>
      <c r="H17" s="251">
        <f>COUNTIFS('Todos os Sets'!$L$5:$L$1500,'final report'!$A17,'Todos os Sets'!$N$5:$N$1500,'Todos os Sets'!$G$22)</f>
        <v>0</v>
      </c>
      <c r="I17" s="367" t="str">
        <f>'Todos os Sets'!AC17</f>
        <v/>
      </c>
      <c r="J17" s="250">
        <f>COUNTIFS('Todos os Sets'!$L$5:$L$1500,'final report'!$A17,'Todos os Sets'!$N$5:$N$1500,'Todos os Sets'!$G$25)</f>
        <v>0</v>
      </c>
      <c r="K17" s="365" t="str">
        <f>'Todos os Sets'!AE17</f>
        <v/>
      </c>
      <c r="L17" s="251">
        <f>COUNTIFS('Todos os Sets'!$L$5:$L$1500,'final report'!$A17,'Todos os Sets'!$N$5:$N$1500,'Todos os Sets'!$G$26)</f>
        <v>0</v>
      </c>
      <c r="M17" s="367" t="str">
        <f>'Todos os Sets'!AF17</f>
        <v/>
      </c>
      <c r="N17" s="377" t="str">
        <f t="shared" si="1"/>
        <v xml:space="preserve"> </v>
      </c>
      <c r="O17" s="258" t="str">
        <f t="shared" si="2"/>
        <v xml:space="preserve"> </v>
      </c>
      <c r="P17" s="16"/>
      <c r="Q17" s="390" t="s">
        <v>14</v>
      </c>
      <c r="R17" s="277">
        <f ca="1">'Todos os Sets'!AB187</f>
        <v>0</v>
      </c>
      <c r="S17" s="433" t="e">
        <f ca="1">R17/($R$15+$R$16+$R$17+$R$18)</f>
        <v>#DIV/0!</v>
      </c>
      <c r="T17" s="299">
        <f ca="1">'Todos os Sets'!AW187</f>
        <v>0</v>
      </c>
      <c r="U17" s="300" t="e">
        <f ca="1">T17/($T$15+$T$16+$T$17+$T$18)</f>
        <v>#DIV/0!</v>
      </c>
      <c r="V17" s="277">
        <f>'Todos os Sets'!BG187</f>
        <v>0</v>
      </c>
      <c r="W17" s="298" t="e">
        <f>V17/($V$15+$V$16+$V$17+$V$18)</f>
        <v>#DIV/0!</v>
      </c>
      <c r="X17" s="279">
        <f ca="1">SUM(R17,T17,V17)</f>
        <v>0</v>
      </c>
      <c r="Y17" s="301" t="e">
        <f ca="1">X17/($X$15+$X$16+$X$17)</f>
        <v>#DIV/0!</v>
      </c>
      <c r="Z17" s="11"/>
      <c r="AA17" s="11"/>
      <c r="AB17" s="98"/>
      <c r="AC17" s="21"/>
      <c r="AD17" s="11"/>
      <c r="AE17" s="11"/>
      <c r="AF17" s="380"/>
      <c r="AG17" s="372">
        <f t="shared" si="0"/>
        <v>0</v>
      </c>
      <c r="AH17" s="120">
        <f>'Todos os Sets'!AG18</f>
        <v>0</v>
      </c>
      <c r="AI17" s="120">
        <f>'Todos os Sets'!AH18</f>
        <v>0</v>
      </c>
      <c r="AJ17" s="120">
        <f>'Todos os Sets'!AI18</f>
        <v>0</v>
      </c>
      <c r="AK17" s="380"/>
      <c r="AL17" s="342">
        <f t="shared" si="5"/>
        <v>0</v>
      </c>
      <c r="AM17" s="371">
        <f>COUNTIFS('Todos os Sets'!$L$5:$L$1500,'final report'!$AL17,'Todos os Sets'!$N$5:$N$1500,'Todos os Sets'!$G$23,'Todos os Sets'!$O$5:$O$1500,'Todos os Sets'!$G$29)</f>
        <v>0</v>
      </c>
      <c r="AN17" s="303" t="str">
        <f t="shared" si="8"/>
        <v xml:space="preserve"> </v>
      </c>
      <c r="AO17" s="371">
        <f>COUNTIFS('Todos os Sets'!$L$5:$L$1500,'final report'!$AL17,'Todos os Sets'!$N$5:$N$1500,'Todos os Sets'!$G$23,'Todos os Sets'!$O$5:$O$1500,'Todos os Sets'!$G$28)</f>
        <v>0</v>
      </c>
      <c r="AP17" s="303" t="str">
        <f t="shared" si="9"/>
        <v xml:space="preserve"> </v>
      </c>
      <c r="AQ17" s="371">
        <f>COUNTIFS('Todos os Sets'!$L$5:$L$1500,'final report'!$AL17,'Todos os Sets'!$N$5:$N$1500,'Todos os Sets'!$G$23,'Todos os Sets'!$O$5:$O$1500,'Todos os Sets'!$G$31)</f>
        <v>0</v>
      </c>
      <c r="AR17" s="303" t="str">
        <f t="shared" si="6"/>
        <v xml:space="preserve"> </v>
      </c>
      <c r="AS17" s="371">
        <f>COUNTIFS('Todos os Sets'!$L$5:$L$1500,'final report'!$AL17,'Todos os Sets'!$N$5:$N$1500,'Todos os Sets'!$G$22,'Todos os Sets'!$O$5:$O$1500,'Todos os Sets'!$G$29)</f>
        <v>0</v>
      </c>
      <c r="AT17" s="303"/>
      <c r="AU17" s="371">
        <f>COUNTIFS('Todos os Sets'!$L$5:$L$1500,'final report'!$AL17,'Todos os Sets'!$N$5:$N$1500,'Todos os Sets'!$G$22,'Todos os Sets'!$O$5:$O$1500,'Todos os Sets'!$G$28)</f>
        <v>0</v>
      </c>
      <c r="AV17" s="303" t="str">
        <f t="shared" si="11"/>
        <v xml:space="preserve"> </v>
      </c>
      <c r="AW17" s="371">
        <f>COUNTIFS('Todos os Sets'!$L$5:$L$1500,'final report'!$AL17,'Todos os Sets'!$N$5:$N$1500,'Todos os Sets'!$G$22,'Todos os Sets'!$O$5:$O$1500,'Todos os Sets'!$G$31)</f>
        <v>0</v>
      </c>
      <c r="AX17" s="303" t="str">
        <f t="shared" si="12"/>
        <v xml:space="preserve"> </v>
      </c>
      <c r="AY17" s="371">
        <f>COUNTIFS('Todos os Sets'!$L$5:$L$1500,'final report'!$AL17,'Todos os Sets'!$N$5:$N$1500,'Todos os Sets'!$G$25,'Todos os Sets'!$O$5:$O$1500,'Todos os Sets'!$G$29)</f>
        <v>0</v>
      </c>
      <c r="AZ17" s="303" t="str">
        <f t="shared" si="13"/>
        <v xml:space="preserve"> </v>
      </c>
      <c r="BA17" s="371">
        <f>COUNTIFS('Todos os Sets'!$L$5:$L$1500,'final report'!$AL17,'Todos os Sets'!$N$5:$N$1500,'Todos os Sets'!$G$25,'Todos os Sets'!$O$5:$O$1500,'Todos os Sets'!$G$28)</f>
        <v>0</v>
      </c>
      <c r="BB17" s="303" t="str">
        <f t="shared" si="14"/>
        <v xml:space="preserve"> </v>
      </c>
      <c r="BC17" s="371">
        <f>COUNTIFS('Todos os Sets'!$L$5:$L$1500,'final report'!$AL17,'Todos os Sets'!$N$5:$N$1500,'Todos os Sets'!$G$25,'Todos os Sets'!$O$5:$O$1500,'Todos os Sets'!$G$31)</f>
        <v>0</v>
      </c>
      <c r="BD17" s="303" t="str">
        <f t="shared" si="15"/>
        <v xml:space="preserve"> </v>
      </c>
      <c r="BE17" s="342">
        <f t="shared" si="7"/>
        <v>0</v>
      </c>
      <c r="BF17" s="371">
        <f>COUNTIFS('Todos os Sets'!$L$5:$L$1500,'final report'!$AL17,'Todos os Sets'!$N$5:$N$1500,'Todos os Sets'!$G$24,'Todos os Sets'!$O$5:$O$1500,'Todos os Sets'!$G$30)</f>
        <v>0</v>
      </c>
      <c r="BG17" s="303" t="str">
        <f t="shared" si="16"/>
        <v xml:space="preserve"> </v>
      </c>
      <c r="BH17" s="371">
        <f>COUNTIFS('Todos os Sets'!$L$5:$L$1500,'final report'!$AL17,'Todos os Sets'!$N$5:$N$1500,'Todos os Sets'!$G$24,'Todos os Sets'!$O$5:$O$1500,'Todos os Sets'!$G$28)</f>
        <v>0</v>
      </c>
      <c r="BI17" s="303" t="str">
        <f t="shared" si="17"/>
        <v xml:space="preserve"> </v>
      </c>
      <c r="BJ17" s="371">
        <f>COUNTIFS('Todos os Sets'!$L$5:$L$1500,'final report'!$AL17,'Todos os Sets'!$N$5:$N$1500,'Todos os Sets'!$G$24,'Todos os Sets'!$O$5:$O$1500,'Todos os Sets'!$G$31)</f>
        <v>0</v>
      </c>
      <c r="BK17" s="303" t="str">
        <f t="shared" si="18"/>
        <v xml:space="preserve"> </v>
      </c>
      <c r="BL17" s="371">
        <f>COUNTIFS('Todos os Sets'!$L$5:$L$1500,'final report'!$AL17,'Todos os Sets'!$N$5:$N$1500,'Todos os Sets'!$G$26,'Todos os Sets'!$O$5:$O$1500,'Todos os Sets'!$G$30)</f>
        <v>0</v>
      </c>
      <c r="BM17" s="303"/>
      <c r="BN17" s="371">
        <f>COUNTIFS('Todos os Sets'!$L$5:$L$1500,'final report'!$AL17,'Todos os Sets'!$N$5:$N$1500,'Todos os Sets'!$G$26,'Todos os Sets'!$O$5:$O$1500,'Todos os Sets'!$G$28)</f>
        <v>0</v>
      </c>
      <c r="BO17" s="303" t="str">
        <f t="shared" si="20"/>
        <v xml:space="preserve"> </v>
      </c>
      <c r="BP17" s="371">
        <f>COUNTIFS('Todos os Sets'!$L$5:$L$1500,'final report'!$AL17,'Todos os Sets'!$N$5:$N$1500,'Todos os Sets'!$G$26,'Todos os Sets'!$O$5:$O$1500,'Todos os Sets'!$G$31)</f>
        <v>0</v>
      </c>
      <c r="BQ17" s="303" t="str">
        <f t="shared" si="21"/>
        <v xml:space="preserve"> </v>
      </c>
      <c r="BR17" s="377">
        <f>COUNTIFS('Todos os Sets'!$L$5:$L$1500,'final report'!$AL17,'Todos os Sets'!$N$5:$N$1500,'Todos os Sets'!$G$27,'Todos os Sets'!$O$5:$O$1500,'Todos os Sets'!$G$30)</f>
        <v>0</v>
      </c>
      <c r="BS17" s="303" t="str">
        <f t="shared" si="22"/>
        <v xml:space="preserve"> </v>
      </c>
      <c r="BT17" s="377">
        <f>COUNTIFS('Todos os Sets'!$L$5:$L$1500,'final report'!$AL17,'Todos os Sets'!$N$5:$N$1500,'Todos os Sets'!$G$27,'Todos os Sets'!$O$5:$O$1500,'Todos os Sets'!$G$28)</f>
        <v>0</v>
      </c>
      <c r="BU17" s="303" t="str">
        <f t="shared" si="23"/>
        <v xml:space="preserve"> </v>
      </c>
      <c r="BV17" s="377">
        <f>COUNTIFS('Todos os Sets'!$L$5:$L$1500,'final report'!$AL17,'Todos os Sets'!$N$5:$N$1500,'Todos os Sets'!$G$27,'Todos os Sets'!$O$5:$O$1500,'Todos os Sets'!$G$31)</f>
        <v>0</v>
      </c>
      <c r="BW17" s="303" t="str">
        <f t="shared" si="24"/>
        <v xml:space="preserve"> </v>
      </c>
      <c r="BX17" s="19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8" spans="1:89" ht="15.75" thickBot="1" x14ac:dyDescent="0.3">
      <c r="A18" s="369">
        <f>'Todos os Sets'!F18</f>
        <v>0</v>
      </c>
      <c r="B18" s="250">
        <f>COUNTIFS('Todos os Sets'!$L$5:$L$1500,'final report'!A18,'Todos os Sets'!$N$5:$N$1500,'Todos os Sets'!$G$23)</f>
        <v>0</v>
      </c>
      <c r="C18" s="365" t="str">
        <f>'Todos os Sets'!Z18</f>
        <v/>
      </c>
      <c r="D18" s="251">
        <f>COUNTIFS('Todos os Sets'!$L$5:$L$1500,'final report'!$A18,'Todos os Sets'!$N$5:$N$1500,'Todos os Sets'!$G$24)</f>
        <v>0</v>
      </c>
      <c r="E18" s="367" t="str">
        <f>'Todos os Sets'!AA18</f>
        <v/>
      </c>
      <c r="F18" s="250">
        <f>COUNTIFS('Todos os Sets'!$L$5:$L$1500,'final report'!$A18,'Todos os Sets'!$N$5:$N$1500,'Todos os Sets'!$G$27)</f>
        <v>0</v>
      </c>
      <c r="G18" s="365" t="str">
        <f>'Todos os Sets'!AB18</f>
        <v/>
      </c>
      <c r="H18" s="251">
        <f>COUNTIFS('Todos os Sets'!$L$5:$L$1500,'final report'!$A18,'Todos os Sets'!$N$5:$N$1500,'Todos os Sets'!$G$22)</f>
        <v>0</v>
      </c>
      <c r="I18" s="367" t="str">
        <f>'Todos os Sets'!AC18</f>
        <v/>
      </c>
      <c r="J18" s="250">
        <f>COUNTIFS('Todos os Sets'!$L$5:$L$1500,'final report'!$A18,'Todos os Sets'!$N$5:$N$1500,'Todos os Sets'!$G$25)</f>
        <v>0</v>
      </c>
      <c r="K18" s="365" t="str">
        <f>'Todos os Sets'!AE18</f>
        <v/>
      </c>
      <c r="L18" s="251">
        <f>COUNTIFS('Todos os Sets'!$L$5:$L$1500,'final report'!$A18,'Todos os Sets'!$N$5:$N$1500,'Todos os Sets'!$G$26)</f>
        <v>0</v>
      </c>
      <c r="M18" s="367" t="str">
        <f>'Todos os Sets'!AF18</f>
        <v/>
      </c>
      <c r="N18" s="377" t="str">
        <f t="shared" si="1"/>
        <v xml:space="preserve"> </v>
      </c>
      <c r="O18" s="258" t="str">
        <f t="shared" si="2"/>
        <v xml:space="preserve"> </v>
      </c>
      <c r="P18" s="15"/>
      <c r="Q18" s="15"/>
      <c r="R18" s="98"/>
      <c r="S18" s="21"/>
      <c r="T18" s="98"/>
      <c r="U18" s="21"/>
      <c r="V18" s="98"/>
      <c r="W18" s="21"/>
      <c r="X18" s="27"/>
      <c r="Y18" s="19"/>
      <c r="Z18" s="11"/>
      <c r="AA18" s="11"/>
      <c r="AB18" s="98"/>
      <c r="AC18" s="21"/>
      <c r="AD18" s="11"/>
      <c r="AE18" s="11"/>
      <c r="AF18" s="380"/>
      <c r="AG18" s="372"/>
      <c r="AH18" s="120"/>
      <c r="AI18" s="120"/>
      <c r="AJ18" s="120"/>
      <c r="AK18" s="380"/>
      <c r="AL18" s="341">
        <f t="shared" si="5"/>
        <v>0</v>
      </c>
      <c r="AM18" s="371">
        <f>COUNTIFS('Todos os Sets'!$L$5:$L$1500,'final report'!$AL18,'Todos os Sets'!$N$5:$N$1500,'Todos os Sets'!$G$23,'Todos os Sets'!$O$5:$O$1500,'Todos os Sets'!$G$29)</f>
        <v>0</v>
      </c>
      <c r="AN18" s="304" t="str">
        <f t="shared" si="8"/>
        <v xml:space="preserve"> </v>
      </c>
      <c r="AO18" s="371">
        <f>COUNTIFS('Todos os Sets'!$L$5:$L$1500,'final report'!$AL18,'Todos os Sets'!$N$5:$N$1500,'Todos os Sets'!$G$23,'Todos os Sets'!$O$5:$O$1500,'Todos os Sets'!$G$28)</f>
        <v>0</v>
      </c>
      <c r="AP18" s="304" t="str">
        <f t="shared" si="9"/>
        <v xml:space="preserve"> </v>
      </c>
      <c r="AQ18" s="371">
        <f>COUNTIFS('Todos os Sets'!$L$5:$L$1500,'final report'!$AL18,'Todos os Sets'!$N$5:$N$1500,'Todos os Sets'!$G$23,'Todos os Sets'!$O$5:$O$1500,'Todos os Sets'!$G$31)</f>
        <v>0</v>
      </c>
      <c r="AR18" s="304" t="str">
        <f t="shared" si="6"/>
        <v xml:space="preserve"> </v>
      </c>
      <c r="AS18" s="371">
        <f>COUNTIFS('Todos os Sets'!$L$5:$L$1500,'final report'!$AL18,'Todos os Sets'!$N$5:$N$1500,'Todos os Sets'!$G$22,'Todos os Sets'!$O$5:$O$1500,'Todos os Sets'!$G$29)</f>
        <v>0</v>
      </c>
      <c r="AT18" s="304"/>
      <c r="AU18" s="371">
        <f>COUNTIFS('Todos os Sets'!$L$5:$L$1500,'final report'!$AL18,'Todos os Sets'!$N$5:$N$1500,'Todos os Sets'!$G$22,'Todos os Sets'!$O$5:$O$1500,'Todos os Sets'!$G$28)</f>
        <v>0</v>
      </c>
      <c r="AV18" s="304" t="str">
        <f t="shared" si="11"/>
        <v xml:space="preserve"> </v>
      </c>
      <c r="AW18" s="371">
        <f>COUNTIFS('Todos os Sets'!$L$5:$L$1500,'final report'!$AL18,'Todos os Sets'!$N$5:$N$1500,'Todos os Sets'!$G$22,'Todos os Sets'!$O$5:$O$1500,'Todos os Sets'!$G$31)</f>
        <v>0</v>
      </c>
      <c r="AX18" s="304" t="str">
        <f t="shared" si="12"/>
        <v xml:space="preserve"> </v>
      </c>
      <c r="AY18" s="371">
        <f>COUNTIFS('Todos os Sets'!$L$5:$L$1500,'final report'!$AL18,'Todos os Sets'!$N$5:$N$1500,'Todos os Sets'!$G$25,'Todos os Sets'!$O$5:$O$1500,'Todos os Sets'!$G$29)</f>
        <v>0</v>
      </c>
      <c r="AZ18" s="304" t="str">
        <f t="shared" si="13"/>
        <v xml:space="preserve"> </v>
      </c>
      <c r="BA18" s="371">
        <f>COUNTIFS('Todos os Sets'!$L$5:$L$1500,'final report'!$AL18,'Todos os Sets'!$N$5:$N$1500,'Todos os Sets'!$G$25,'Todos os Sets'!$O$5:$O$1500,'Todos os Sets'!$G$28)</f>
        <v>0</v>
      </c>
      <c r="BB18" s="304" t="str">
        <f t="shared" si="14"/>
        <v xml:space="preserve"> </v>
      </c>
      <c r="BC18" s="371">
        <f>COUNTIFS('Todos os Sets'!$L$5:$L$1500,'final report'!$AL18,'Todos os Sets'!$N$5:$N$1500,'Todos os Sets'!$G$25,'Todos os Sets'!$O$5:$O$1500,'Todos os Sets'!$G$31)</f>
        <v>0</v>
      </c>
      <c r="BD18" s="304" t="str">
        <f t="shared" si="15"/>
        <v xml:space="preserve"> </v>
      </c>
      <c r="BE18" s="341">
        <f t="shared" si="7"/>
        <v>0</v>
      </c>
      <c r="BF18" s="371">
        <f>COUNTIFS('Todos os Sets'!$L$5:$L$1500,'final report'!$AL18,'Todos os Sets'!$N$5:$N$1500,'Todos os Sets'!$G$24,'Todos os Sets'!$O$5:$O$1500,'Todos os Sets'!$G$30)</f>
        <v>0</v>
      </c>
      <c r="BG18" s="304" t="str">
        <f t="shared" si="16"/>
        <v xml:space="preserve"> </v>
      </c>
      <c r="BH18" s="371">
        <f>COUNTIFS('Todos os Sets'!$L$5:$L$1500,'final report'!$AL18,'Todos os Sets'!$N$5:$N$1500,'Todos os Sets'!$G$24,'Todos os Sets'!$O$5:$O$1500,'Todos os Sets'!$G$28)</f>
        <v>0</v>
      </c>
      <c r="BI18" s="304" t="str">
        <f t="shared" si="17"/>
        <v xml:space="preserve"> </v>
      </c>
      <c r="BJ18" s="371">
        <f>COUNTIFS('Todos os Sets'!$L$5:$L$1500,'final report'!$AL18,'Todos os Sets'!$N$5:$N$1500,'Todos os Sets'!$G$24,'Todos os Sets'!$O$5:$O$1500,'Todos os Sets'!$G$31)</f>
        <v>0</v>
      </c>
      <c r="BK18" s="304" t="str">
        <f t="shared" si="18"/>
        <v xml:space="preserve"> </v>
      </c>
      <c r="BL18" s="371">
        <f>COUNTIFS('Todos os Sets'!$L$5:$L$1500,'final report'!$AL18,'Todos os Sets'!$N$5:$N$1500,'Todos os Sets'!$G$26,'Todos os Sets'!$O$5:$O$1500,'Todos os Sets'!$G$30)</f>
        <v>0</v>
      </c>
      <c r="BM18" s="304"/>
      <c r="BN18" s="371">
        <f>COUNTIFS('Todos os Sets'!$L$5:$L$1500,'final report'!$AL18,'Todos os Sets'!$N$5:$N$1500,'Todos os Sets'!$G$26,'Todos os Sets'!$O$5:$O$1500,'Todos os Sets'!$G$28)</f>
        <v>0</v>
      </c>
      <c r="BO18" s="304" t="str">
        <f t="shared" si="20"/>
        <v xml:space="preserve"> </v>
      </c>
      <c r="BP18" s="371">
        <f>COUNTIFS('Todos os Sets'!$L$5:$L$1500,'final report'!$AL18,'Todos os Sets'!$N$5:$N$1500,'Todos os Sets'!$G$26,'Todos os Sets'!$O$5:$O$1500,'Todos os Sets'!$G$31)</f>
        <v>0</v>
      </c>
      <c r="BQ18" s="304" t="str">
        <f t="shared" si="21"/>
        <v xml:space="preserve"> </v>
      </c>
      <c r="BR18" s="371">
        <f>COUNTIFS('Todos os Sets'!$L$5:$L$1500,'final report'!$AL18,'Todos os Sets'!$N$5:$N$1500,'Todos os Sets'!$G$27,'Todos os Sets'!$O$5:$O$1500,'Todos os Sets'!$G$30)</f>
        <v>0</v>
      </c>
      <c r="BS18" s="304" t="str">
        <f t="shared" si="22"/>
        <v xml:space="preserve"> </v>
      </c>
      <c r="BT18" s="371">
        <f>COUNTIFS('Todos os Sets'!$L$5:$L$1500,'final report'!$AL18,'Todos os Sets'!$N$5:$N$1500,'Todos os Sets'!$G$27,'Todos os Sets'!$O$5:$O$1500,'Todos os Sets'!$G$28)</f>
        <v>0</v>
      </c>
      <c r="BU18" s="304" t="str">
        <f t="shared" si="23"/>
        <v xml:space="preserve"> </v>
      </c>
      <c r="BV18" s="371">
        <f>COUNTIFS('Todos os Sets'!$L$5:$L$1500,'final report'!$AL18,'Todos os Sets'!$N$5:$N$1500,'Todos os Sets'!$G$27,'Todos os Sets'!$O$5:$O$1500,'Todos os Sets'!$G$31)</f>
        <v>0</v>
      </c>
      <c r="BW18" s="304" t="str">
        <f t="shared" si="24"/>
        <v xml:space="preserve"> </v>
      </c>
      <c r="BX18" s="19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5.75" thickBot="1" x14ac:dyDescent="0.3">
      <c r="A19" s="369">
        <f>'Todos os Sets'!F19</f>
        <v>0</v>
      </c>
      <c r="B19" s="250">
        <f>COUNTIFS('Todos os Sets'!$L$5:$L$1500,'final report'!A19,'Todos os Sets'!$N$5:$N$1500,'Todos os Sets'!$G$23)</f>
        <v>0</v>
      </c>
      <c r="C19" s="365"/>
      <c r="D19" s="251">
        <f>COUNTIFS('Todos os Sets'!$L$5:$L$1500,'final report'!$A19,'Todos os Sets'!$N$5:$N$1500,'Todos os Sets'!$G$24)</f>
        <v>0</v>
      </c>
      <c r="E19" s="367"/>
      <c r="F19" s="250">
        <f>COUNTIFS('Todos os Sets'!$L$5:$L$1500,'final report'!$A19,'Todos os Sets'!$N$5:$N$1500,'Todos os Sets'!$G$27)</f>
        <v>0</v>
      </c>
      <c r="G19" s="365"/>
      <c r="H19" s="251">
        <f>COUNTIFS('Todos os Sets'!$L$5:$L$1500,'final report'!$A19,'Todos os Sets'!$N$5:$N$1500,'Todos os Sets'!$G$22)</f>
        <v>0</v>
      </c>
      <c r="I19" s="367"/>
      <c r="J19" s="250">
        <f>COUNTIFS('Todos os Sets'!$L$5:$L$1500,'final report'!$A19,'Todos os Sets'!$N$5:$N$1500,'Todos os Sets'!$G$25)</f>
        <v>0</v>
      </c>
      <c r="K19" s="365"/>
      <c r="L19" s="251">
        <f>COUNTIFS('Todos os Sets'!$L$5:$L$1500,'final report'!$A19,'Todos os Sets'!$N$5:$N$1500,'Todos os Sets'!$G$26)</f>
        <v>0</v>
      </c>
      <c r="M19" s="367"/>
      <c r="N19" s="377" t="str">
        <f t="shared" si="1"/>
        <v xml:space="preserve"> </v>
      </c>
      <c r="O19" s="258"/>
      <c r="P19" s="15"/>
      <c r="Q19" s="569" t="s">
        <v>75</v>
      </c>
      <c r="R19" s="570"/>
      <c r="S19" s="570"/>
      <c r="T19" s="570"/>
      <c r="U19" s="570"/>
      <c r="V19" s="570"/>
      <c r="W19" s="570"/>
      <c r="X19" s="570"/>
      <c r="Y19" s="571"/>
      <c r="Z19" s="11"/>
      <c r="AA19" s="11"/>
      <c r="AB19" s="11"/>
      <c r="AC19" s="11"/>
      <c r="AD19" s="11"/>
      <c r="AE19" s="11"/>
      <c r="AF19" s="380"/>
      <c r="AG19" s="372"/>
      <c r="AH19" s="120"/>
      <c r="AI19" s="120"/>
      <c r="AJ19" s="120"/>
      <c r="AK19" s="380"/>
      <c r="AL19" s="342">
        <f t="shared" si="5"/>
        <v>0</v>
      </c>
      <c r="AM19" s="371">
        <f>COUNTIFS('Todos os Sets'!$L$5:$L$1500,'final report'!$AL19,'Todos os Sets'!$N$5:$N$1500,'Todos os Sets'!$G$23,'Todos os Sets'!$O$5:$O$1500,'Todos os Sets'!$G$29)</f>
        <v>0</v>
      </c>
      <c r="AN19" s="303" t="str">
        <f t="shared" si="8"/>
        <v xml:space="preserve"> </v>
      </c>
      <c r="AO19" s="371">
        <f>COUNTIFS('Todos os Sets'!$L$5:$L$1500,'final report'!$AL19,'Todos os Sets'!$N$5:$N$1500,'Todos os Sets'!$G$23,'Todos os Sets'!$O$5:$O$1500,'Todos os Sets'!$G$28)</f>
        <v>0</v>
      </c>
      <c r="AP19" s="303" t="str">
        <f t="shared" si="9"/>
        <v xml:space="preserve"> </v>
      </c>
      <c r="AQ19" s="371">
        <f>COUNTIFS('Todos os Sets'!$L$5:$L$1500,'final report'!$AL19,'Todos os Sets'!$N$5:$N$1500,'Todos os Sets'!$G$23,'Todos os Sets'!$O$5:$O$1500,'Todos os Sets'!$G$31)</f>
        <v>0</v>
      </c>
      <c r="AR19" s="303" t="str">
        <f t="shared" si="6"/>
        <v xml:space="preserve"> </v>
      </c>
      <c r="AS19" s="371">
        <f>COUNTIFS('Todos os Sets'!$L$5:$L$1500,'final report'!$AL19,'Todos os Sets'!$N$5:$N$1500,'Todos os Sets'!$G$22,'Todos os Sets'!$O$5:$O$1500,'Todos os Sets'!$G$29)</f>
        <v>0</v>
      </c>
      <c r="AT19" s="303"/>
      <c r="AU19" s="371">
        <f>COUNTIFS('Todos os Sets'!$L$5:$L$1500,'final report'!$AL19,'Todos os Sets'!$N$5:$N$1500,'Todos os Sets'!$G$22,'Todos os Sets'!$O$5:$O$1500,'Todos os Sets'!$G$28)</f>
        <v>0</v>
      </c>
      <c r="AV19" s="303" t="str">
        <f t="shared" si="11"/>
        <v xml:space="preserve"> </v>
      </c>
      <c r="AW19" s="371">
        <f>COUNTIFS('Todos os Sets'!$L$5:$L$1500,'final report'!$AL19,'Todos os Sets'!$N$5:$N$1500,'Todos os Sets'!$G$22,'Todos os Sets'!$O$5:$O$1500,'Todos os Sets'!$G$31)</f>
        <v>0</v>
      </c>
      <c r="AX19" s="303" t="str">
        <f t="shared" si="12"/>
        <v xml:space="preserve"> </v>
      </c>
      <c r="AY19" s="371">
        <f>COUNTIFS('Todos os Sets'!$L$5:$L$1500,'final report'!$AL19,'Todos os Sets'!$N$5:$N$1500,'Todos os Sets'!$G$25,'Todos os Sets'!$O$5:$O$1500,'Todos os Sets'!$G$29)</f>
        <v>0</v>
      </c>
      <c r="AZ19" s="303" t="str">
        <f t="shared" si="13"/>
        <v xml:space="preserve"> </v>
      </c>
      <c r="BA19" s="371">
        <f>COUNTIFS('Todos os Sets'!$L$5:$L$1500,'final report'!$AL19,'Todos os Sets'!$N$5:$N$1500,'Todos os Sets'!$G$25,'Todos os Sets'!$O$5:$O$1500,'Todos os Sets'!$G$28)</f>
        <v>0</v>
      </c>
      <c r="BB19" s="303" t="str">
        <f t="shared" si="14"/>
        <v xml:space="preserve"> </v>
      </c>
      <c r="BC19" s="371">
        <f>COUNTIFS('Todos os Sets'!$L$5:$L$1500,'final report'!$AL19,'Todos os Sets'!$N$5:$N$1500,'Todos os Sets'!$G$25,'Todos os Sets'!$O$5:$O$1500,'Todos os Sets'!$G$31)</f>
        <v>0</v>
      </c>
      <c r="BD19" s="303" t="str">
        <f t="shared" si="15"/>
        <v xml:space="preserve"> </v>
      </c>
      <c r="BE19" s="342">
        <f t="shared" si="7"/>
        <v>0</v>
      </c>
      <c r="BF19" s="371">
        <f>COUNTIFS('Todos os Sets'!$L$5:$L$1500,'final report'!$AL19,'Todos os Sets'!$N$5:$N$1500,'Todos os Sets'!$G$24,'Todos os Sets'!$O$5:$O$1500,'Todos os Sets'!$G$30)</f>
        <v>0</v>
      </c>
      <c r="BG19" s="303" t="str">
        <f t="shared" si="16"/>
        <v xml:space="preserve"> </v>
      </c>
      <c r="BH19" s="371">
        <f>COUNTIFS('Todos os Sets'!$L$5:$L$1500,'final report'!$AL19,'Todos os Sets'!$N$5:$N$1500,'Todos os Sets'!$G$24,'Todos os Sets'!$O$5:$O$1500,'Todos os Sets'!$G$28)</f>
        <v>0</v>
      </c>
      <c r="BI19" s="303" t="str">
        <f t="shared" si="17"/>
        <v xml:space="preserve"> </v>
      </c>
      <c r="BJ19" s="371">
        <f>COUNTIFS('Todos os Sets'!$L$5:$L$1500,'final report'!$AL19,'Todos os Sets'!$N$5:$N$1500,'Todos os Sets'!$G$24,'Todos os Sets'!$O$5:$O$1500,'Todos os Sets'!$G$31)</f>
        <v>0</v>
      </c>
      <c r="BK19" s="303" t="str">
        <f t="shared" si="18"/>
        <v xml:space="preserve"> </v>
      </c>
      <c r="BL19" s="371">
        <f>COUNTIFS('Todos os Sets'!$L$5:$L$1500,'final report'!$AL19,'Todos os Sets'!$N$5:$N$1500,'Todos os Sets'!$G$26,'Todos os Sets'!$O$5:$O$1500,'Todos os Sets'!$G$30)</f>
        <v>0</v>
      </c>
      <c r="BM19" s="303"/>
      <c r="BN19" s="371">
        <f>COUNTIFS('Todos os Sets'!$L$5:$L$1500,'final report'!$AL19,'Todos os Sets'!$N$5:$N$1500,'Todos os Sets'!$G$26,'Todos os Sets'!$O$5:$O$1500,'Todos os Sets'!$G$28)</f>
        <v>0</v>
      </c>
      <c r="BO19" s="303" t="str">
        <f t="shared" si="20"/>
        <v xml:space="preserve"> </v>
      </c>
      <c r="BP19" s="371">
        <f>COUNTIFS('Todos os Sets'!$L$5:$L$1500,'final report'!$AL19,'Todos os Sets'!$N$5:$N$1500,'Todos os Sets'!$G$26,'Todos os Sets'!$O$5:$O$1500,'Todos os Sets'!$G$31)</f>
        <v>0</v>
      </c>
      <c r="BQ19" s="303" t="str">
        <f t="shared" si="21"/>
        <v xml:space="preserve"> </v>
      </c>
      <c r="BR19" s="377">
        <f>COUNTIFS('Todos os Sets'!$L$5:$L$1500,'final report'!$AL19,'Todos os Sets'!$N$5:$N$1500,'Todos os Sets'!$G$27,'Todos os Sets'!$O$5:$O$1500,'Todos os Sets'!$G$30)</f>
        <v>0</v>
      </c>
      <c r="BS19" s="303" t="str">
        <f t="shared" si="22"/>
        <v xml:space="preserve"> </v>
      </c>
      <c r="BT19" s="377">
        <f>COUNTIFS('Todos os Sets'!$L$5:$L$1500,'final report'!$AL19,'Todos os Sets'!$N$5:$N$1500,'Todos os Sets'!$G$27,'Todos os Sets'!$O$5:$O$1500,'Todos os Sets'!$G$28)</f>
        <v>0</v>
      </c>
      <c r="BU19" s="303" t="str">
        <f t="shared" si="23"/>
        <v xml:space="preserve"> </v>
      </c>
      <c r="BV19" s="377">
        <f>COUNTIFS('Todos os Sets'!$L$5:$L$1500,'final report'!$AL19,'Todos os Sets'!$N$5:$N$1500,'Todos os Sets'!$G$27,'Todos os Sets'!$O$5:$O$1500,'Todos os Sets'!$G$31)</f>
        <v>0</v>
      </c>
      <c r="BW19" s="303" t="str">
        <f t="shared" si="24"/>
        <v xml:space="preserve"> </v>
      </c>
      <c r="BX19" s="19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</row>
    <row r="20" spans="1:89" ht="15.75" thickBot="1" x14ac:dyDescent="0.3">
      <c r="A20" s="369">
        <f>'Todos os Sets'!F20</f>
        <v>0</v>
      </c>
      <c r="B20" s="250">
        <f>COUNTIFS('Todos os Sets'!$L$5:$L$1500,'final report'!A20,'Todos os Sets'!$N$5:$N$1500,'Todos os Sets'!$G$23)</f>
        <v>0</v>
      </c>
      <c r="C20" s="365"/>
      <c r="D20" s="251">
        <f>COUNTIFS('Todos os Sets'!$L$5:$L$1500,'final report'!$A20,'Todos os Sets'!$N$5:$N$1500,'Todos os Sets'!$G$24)</f>
        <v>0</v>
      </c>
      <c r="E20" s="367"/>
      <c r="F20" s="250">
        <f>COUNTIFS('Todos os Sets'!$L$5:$L$1500,'final report'!$A20,'Todos os Sets'!$N$5:$N$1500,'Todos os Sets'!$G$27)</f>
        <v>0</v>
      </c>
      <c r="G20" s="365"/>
      <c r="H20" s="251">
        <f>COUNTIFS('Todos os Sets'!$L$5:$L$1500,'final report'!$A20,'Todos os Sets'!$N$5:$N$1500,'Todos os Sets'!$G$22)</f>
        <v>0</v>
      </c>
      <c r="I20" s="367"/>
      <c r="J20" s="250">
        <f>COUNTIFS('Todos os Sets'!$L$5:$L$1500,'final report'!$A20,'Todos os Sets'!$N$5:$N$1500,'Todos os Sets'!$G$25)</f>
        <v>0</v>
      </c>
      <c r="K20" s="365"/>
      <c r="L20" s="251">
        <f>COUNTIFS('Todos os Sets'!$L$5:$L$1500,'final report'!$A20,'Todos os Sets'!$N$5:$N$1500,'Todos os Sets'!$G$26)</f>
        <v>0</v>
      </c>
      <c r="M20" s="367"/>
      <c r="N20" s="377" t="str">
        <f t="shared" si="1"/>
        <v xml:space="preserve"> </v>
      </c>
      <c r="O20" s="258"/>
      <c r="P20" s="16"/>
      <c r="Q20" s="572"/>
      <c r="R20" s="574" t="s">
        <v>17</v>
      </c>
      <c r="S20" s="575"/>
      <c r="T20" s="576" t="s">
        <v>19</v>
      </c>
      <c r="U20" s="577"/>
      <c r="V20" s="574" t="s">
        <v>18</v>
      </c>
      <c r="W20" s="575"/>
      <c r="X20" s="567" t="s">
        <v>15</v>
      </c>
      <c r="Y20" s="578"/>
      <c r="Z20" s="20"/>
      <c r="AA20" s="20"/>
      <c r="AB20" s="20"/>
      <c r="AC20" s="20"/>
      <c r="AD20" s="20"/>
      <c r="AE20" s="20"/>
      <c r="AF20" s="380"/>
      <c r="AG20" s="372"/>
      <c r="AH20" s="120"/>
      <c r="AI20" s="120"/>
      <c r="AJ20" s="120"/>
      <c r="AK20" s="380"/>
      <c r="AL20" s="341">
        <f t="shared" si="5"/>
        <v>0</v>
      </c>
      <c r="AM20" s="371">
        <f>COUNTIFS('Todos os Sets'!$L$5:$L$1500,'final report'!$AL20,'Todos os Sets'!$N$5:$N$1500,'Todos os Sets'!$G$23,'Todos os Sets'!$O$5:$O$1500,'Todos os Sets'!$G$29)</f>
        <v>0</v>
      </c>
      <c r="AN20" s="304" t="str">
        <f t="shared" si="8"/>
        <v xml:space="preserve"> </v>
      </c>
      <c r="AO20" s="371">
        <f>COUNTIFS('Todos os Sets'!$L$5:$L$1500,'final report'!$AL20,'Todos os Sets'!$N$5:$N$1500,'Todos os Sets'!$G$23,'Todos os Sets'!$O$5:$O$1500,'Todos os Sets'!$G$28)</f>
        <v>0</v>
      </c>
      <c r="AP20" s="304" t="str">
        <f t="shared" si="9"/>
        <v xml:space="preserve"> </v>
      </c>
      <c r="AQ20" s="371">
        <f>COUNTIFS('Todos os Sets'!$L$5:$L$1500,'final report'!$AL20,'Todos os Sets'!$N$5:$N$1500,'Todos os Sets'!$G$23,'Todos os Sets'!$O$5:$O$1500,'Todos os Sets'!$G$31)</f>
        <v>0</v>
      </c>
      <c r="AR20" s="304" t="str">
        <f t="shared" si="6"/>
        <v xml:space="preserve"> </v>
      </c>
      <c r="AS20" s="371">
        <f>COUNTIFS('Todos os Sets'!$L$5:$L$1500,'final report'!$AL20,'Todos os Sets'!$N$5:$N$1500,'Todos os Sets'!$G$22,'Todos os Sets'!$O$5:$O$1500,'Todos os Sets'!$G$29)</f>
        <v>0</v>
      </c>
      <c r="AT20" s="304"/>
      <c r="AU20" s="371">
        <f>COUNTIFS('Todos os Sets'!$L$5:$L$1500,'final report'!$AL20,'Todos os Sets'!$N$5:$N$1500,'Todos os Sets'!$G$22,'Todos os Sets'!$O$5:$O$1500,'Todos os Sets'!$G$28)</f>
        <v>0</v>
      </c>
      <c r="AV20" s="304" t="str">
        <f t="shared" si="11"/>
        <v xml:space="preserve"> </v>
      </c>
      <c r="AW20" s="371">
        <f>COUNTIFS('Todos os Sets'!$L$5:$L$1500,'final report'!$AL20,'Todos os Sets'!$N$5:$N$1500,'Todos os Sets'!$G$22,'Todos os Sets'!$O$5:$O$1500,'Todos os Sets'!$G$31)</f>
        <v>0</v>
      </c>
      <c r="AX20" s="304" t="str">
        <f t="shared" si="12"/>
        <v xml:space="preserve"> </v>
      </c>
      <c r="AY20" s="371">
        <f>COUNTIFS('Todos os Sets'!$L$5:$L$1500,'final report'!$AL20,'Todos os Sets'!$N$5:$N$1500,'Todos os Sets'!$G$25,'Todos os Sets'!$O$5:$O$1500,'Todos os Sets'!$G$29)</f>
        <v>0</v>
      </c>
      <c r="AZ20" s="304" t="str">
        <f t="shared" si="13"/>
        <v xml:space="preserve"> </v>
      </c>
      <c r="BA20" s="371">
        <f>COUNTIFS('Todos os Sets'!$L$5:$L$1500,'final report'!$AL20,'Todos os Sets'!$N$5:$N$1500,'Todos os Sets'!$G$25,'Todos os Sets'!$O$5:$O$1500,'Todos os Sets'!$G$28)</f>
        <v>0</v>
      </c>
      <c r="BB20" s="304" t="str">
        <f t="shared" si="14"/>
        <v xml:space="preserve"> </v>
      </c>
      <c r="BC20" s="371">
        <f>COUNTIFS('Todos os Sets'!$L$5:$L$1500,'final report'!$AL20,'Todos os Sets'!$N$5:$N$1500,'Todos os Sets'!$G$25,'Todos os Sets'!$O$5:$O$1500,'Todos os Sets'!$G$31)</f>
        <v>0</v>
      </c>
      <c r="BD20" s="304" t="str">
        <f t="shared" si="15"/>
        <v xml:space="preserve"> </v>
      </c>
      <c r="BE20" s="341">
        <f t="shared" si="7"/>
        <v>0</v>
      </c>
      <c r="BF20" s="371">
        <f>COUNTIFS('Todos os Sets'!$L$5:$L$1500,'final report'!$AL20,'Todos os Sets'!$N$5:$N$1500,'Todos os Sets'!$G$24,'Todos os Sets'!$O$5:$O$1500,'Todos os Sets'!$G$30)</f>
        <v>0</v>
      </c>
      <c r="BG20" s="304" t="str">
        <f t="shared" si="16"/>
        <v xml:space="preserve"> </v>
      </c>
      <c r="BH20" s="371">
        <f>COUNTIFS('Todos os Sets'!$L$5:$L$1500,'final report'!$AL20,'Todos os Sets'!$N$5:$N$1500,'Todos os Sets'!$G$24,'Todos os Sets'!$O$5:$O$1500,'Todos os Sets'!$G$28)</f>
        <v>0</v>
      </c>
      <c r="BI20" s="304" t="str">
        <f t="shared" si="17"/>
        <v xml:space="preserve"> </v>
      </c>
      <c r="BJ20" s="371">
        <f>COUNTIFS('Todos os Sets'!$L$5:$L$1500,'final report'!$AL20,'Todos os Sets'!$N$5:$N$1500,'Todos os Sets'!$G$24,'Todos os Sets'!$O$5:$O$1500,'Todos os Sets'!$G$31)</f>
        <v>0</v>
      </c>
      <c r="BK20" s="304" t="str">
        <f t="shared" si="18"/>
        <v xml:space="preserve"> </v>
      </c>
      <c r="BL20" s="371">
        <f>COUNTIFS('Todos os Sets'!$L$5:$L$1500,'final report'!$AL20,'Todos os Sets'!$N$5:$N$1500,'Todos os Sets'!$G$26,'Todos os Sets'!$O$5:$O$1500,'Todos os Sets'!$G$30)</f>
        <v>0</v>
      </c>
      <c r="BM20" s="304"/>
      <c r="BN20" s="371">
        <f>COUNTIFS('Todos os Sets'!$L$5:$L$1500,'final report'!$AL20,'Todos os Sets'!$N$5:$N$1500,'Todos os Sets'!$G$26,'Todos os Sets'!$O$5:$O$1500,'Todos os Sets'!$G$28)</f>
        <v>0</v>
      </c>
      <c r="BO20" s="304" t="str">
        <f t="shared" si="20"/>
        <v xml:space="preserve"> </v>
      </c>
      <c r="BP20" s="371">
        <f>COUNTIFS('Todos os Sets'!$L$5:$L$1500,'final report'!$AL20,'Todos os Sets'!$N$5:$N$1500,'Todos os Sets'!$G$26,'Todos os Sets'!$O$5:$O$1500,'Todos os Sets'!$G$31)</f>
        <v>0</v>
      </c>
      <c r="BQ20" s="304" t="str">
        <f t="shared" si="21"/>
        <v xml:space="preserve"> </v>
      </c>
      <c r="BR20" s="371">
        <f>COUNTIFS('Todos os Sets'!$L$5:$L$1500,'final report'!$AL20,'Todos os Sets'!$N$5:$N$1500,'Todos os Sets'!$G$27,'Todos os Sets'!$O$5:$O$1500,'Todos os Sets'!$G$30)</f>
        <v>0</v>
      </c>
      <c r="BS20" s="304" t="str">
        <f t="shared" si="22"/>
        <v xml:space="preserve"> </v>
      </c>
      <c r="BT20" s="371">
        <f>COUNTIFS('Todos os Sets'!$L$5:$L$1500,'final report'!$AL20,'Todos os Sets'!$N$5:$N$1500,'Todos os Sets'!$G$27,'Todos os Sets'!$O$5:$O$1500,'Todos os Sets'!$G$28)</f>
        <v>0</v>
      </c>
      <c r="BU20" s="304" t="str">
        <f t="shared" si="23"/>
        <v xml:space="preserve"> </v>
      </c>
      <c r="BV20" s="371">
        <f>COUNTIFS('Todos os Sets'!$L$5:$L$1500,'final report'!$AL20,'Todos os Sets'!$N$5:$N$1500,'Todos os Sets'!$G$27,'Todos os Sets'!$O$5:$O$1500,'Todos os Sets'!$G$31)</f>
        <v>0</v>
      </c>
      <c r="BW20" s="304" t="str">
        <f t="shared" si="24"/>
        <v xml:space="preserve"> </v>
      </c>
      <c r="BX20" s="19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5.75" thickBot="1" x14ac:dyDescent="0.3">
      <c r="A21" s="369"/>
      <c r="B21" s="250"/>
      <c r="C21" s="365"/>
      <c r="D21" s="251"/>
      <c r="E21" s="367"/>
      <c r="F21" s="250"/>
      <c r="G21" s="365"/>
      <c r="H21" s="251"/>
      <c r="I21" s="367"/>
      <c r="J21" s="250"/>
      <c r="K21" s="365"/>
      <c r="L21" s="251"/>
      <c r="M21" s="367"/>
      <c r="N21" s="377" t="str">
        <f t="shared" si="1"/>
        <v xml:space="preserve"> </v>
      </c>
      <c r="O21" s="258"/>
      <c r="P21" s="16"/>
      <c r="Q21" s="573"/>
      <c r="R21" s="293" t="s">
        <v>15</v>
      </c>
      <c r="S21" s="14" t="s">
        <v>25</v>
      </c>
      <c r="T21" s="292" t="s">
        <v>15</v>
      </c>
      <c r="U21" s="13" t="s">
        <v>25</v>
      </c>
      <c r="V21" s="293" t="s">
        <v>15</v>
      </c>
      <c r="W21" s="14" t="s">
        <v>25</v>
      </c>
      <c r="X21" s="302" t="s">
        <v>15</v>
      </c>
      <c r="Y21" s="22" t="s">
        <v>25</v>
      </c>
      <c r="Z21" s="579"/>
      <c r="AA21" s="579"/>
      <c r="AB21" s="27"/>
      <c r="AC21" s="380"/>
      <c r="AD21" s="380"/>
      <c r="AE21" s="380"/>
      <c r="AF21" s="380"/>
      <c r="AG21" s="372"/>
      <c r="AH21" s="120"/>
      <c r="AI21" s="120"/>
      <c r="AJ21" s="120"/>
      <c r="AK21" s="380"/>
      <c r="AL21" s="342">
        <f t="shared" si="5"/>
        <v>0</v>
      </c>
      <c r="AM21" s="371">
        <f>COUNTIFS('Todos os Sets'!$L$5:$L$1500,'final report'!$AL21,'Todos os Sets'!$N$5:$N$1500,'Todos os Sets'!$G$23,'Todos os Sets'!$O$5:$O$1500,'Todos os Sets'!$G$29)</f>
        <v>0</v>
      </c>
      <c r="AN21" s="303" t="str">
        <f t="shared" si="8"/>
        <v xml:space="preserve"> </v>
      </c>
      <c r="AO21" s="371">
        <f>COUNTIFS('Todos os Sets'!$L$5:$L$1500,'final report'!$AL21,'Todos os Sets'!$N$5:$N$1500,'Todos os Sets'!$G$23,'Todos os Sets'!$O$5:$O$1500,'Todos os Sets'!$G$28)</f>
        <v>0</v>
      </c>
      <c r="AP21" s="303" t="str">
        <f t="shared" si="9"/>
        <v xml:space="preserve"> </v>
      </c>
      <c r="AQ21" s="371">
        <f>COUNTIFS('Todos os Sets'!$L$5:$L$1500,'final report'!$AL21,'Todos os Sets'!$N$5:$N$1500,'Todos os Sets'!$G$23,'Todos os Sets'!$O$5:$O$1500,'Todos os Sets'!$G$31)</f>
        <v>0</v>
      </c>
      <c r="AR21" s="303" t="str">
        <f t="shared" si="6"/>
        <v xml:space="preserve"> </v>
      </c>
      <c r="AS21" s="371">
        <f>COUNTIFS('Todos os Sets'!$L$5:$L$1500,'final report'!$AL21,'Todos os Sets'!$N$5:$N$1500,'Todos os Sets'!$G$22,'Todos os Sets'!$O$5:$O$1500,'Todos os Sets'!$G$29)</f>
        <v>0</v>
      </c>
      <c r="AT21" s="303"/>
      <c r="AU21" s="371">
        <f>COUNTIFS('Todos os Sets'!$L$5:$L$1500,'final report'!$AL21,'Todos os Sets'!$N$5:$N$1500,'Todos os Sets'!$G$22,'Todos os Sets'!$O$5:$O$1500,'Todos os Sets'!$G$28)</f>
        <v>0</v>
      </c>
      <c r="AV21" s="303" t="str">
        <f t="shared" si="11"/>
        <v xml:space="preserve"> </v>
      </c>
      <c r="AW21" s="371">
        <f>COUNTIFS('Todos os Sets'!$L$5:$L$1500,'final report'!$AL21,'Todos os Sets'!$N$5:$N$1500,'Todos os Sets'!$G$22,'Todos os Sets'!$O$5:$O$1500,'Todos os Sets'!$G$31)</f>
        <v>0</v>
      </c>
      <c r="AX21" s="303" t="str">
        <f t="shared" si="12"/>
        <v xml:space="preserve"> </v>
      </c>
      <c r="AY21" s="371">
        <f>COUNTIFS('Todos os Sets'!$L$5:$L$1500,'final report'!$AL21,'Todos os Sets'!$N$5:$N$1500,'Todos os Sets'!$G$25,'Todos os Sets'!$O$5:$O$1500,'Todos os Sets'!$G$29)</f>
        <v>0</v>
      </c>
      <c r="AZ21" s="303" t="str">
        <f t="shared" si="13"/>
        <v xml:space="preserve"> </v>
      </c>
      <c r="BA21" s="371">
        <f>COUNTIFS('Todos os Sets'!$L$5:$L$1500,'final report'!$AL21,'Todos os Sets'!$N$5:$N$1500,'Todos os Sets'!$G$25,'Todos os Sets'!$O$5:$O$1500,'Todos os Sets'!$G$28)</f>
        <v>0</v>
      </c>
      <c r="BB21" s="303" t="str">
        <f t="shared" si="14"/>
        <v xml:space="preserve"> </v>
      </c>
      <c r="BC21" s="371">
        <f>COUNTIFS('Todos os Sets'!$L$5:$L$1500,'final report'!$AL21,'Todos os Sets'!$N$5:$N$1500,'Todos os Sets'!$G$25,'Todos os Sets'!$O$5:$O$1500,'Todos os Sets'!$G$31)</f>
        <v>0</v>
      </c>
      <c r="BD21" s="303" t="str">
        <f t="shared" si="15"/>
        <v xml:space="preserve"> </v>
      </c>
      <c r="BE21" s="342">
        <f t="shared" si="7"/>
        <v>0</v>
      </c>
      <c r="BF21" s="371">
        <f>COUNTIFS('Todos os Sets'!$L$5:$L$1500,'final report'!$AL21,'Todos os Sets'!$N$5:$N$1500,'Todos os Sets'!$G$24,'Todos os Sets'!$O$5:$O$1500,'Todos os Sets'!$G$30)</f>
        <v>0</v>
      </c>
      <c r="BG21" s="303" t="str">
        <f t="shared" si="16"/>
        <v xml:space="preserve"> </v>
      </c>
      <c r="BH21" s="371">
        <f>COUNTIFS('Todos os Sets'!$L$5:$L$1500,'final report'!$AL21,'Todos os Sets'!$N$5:$N$1500,'Todos os Sets'!$G$24,'Todos os Sets'!$O$5:$O$1500,'Todos os Sets'!$G$28)</f>
        <v>0</v>
      </c>
      <c r="BI21" s="303" t="str">
        <f t="shared" si="17"/>
        <v xml:space="preserve"> </v>
      </c>
      <c r="BJ21" s="371">
        <f>COUNTIFS('Todos os Sets'!$L$5:$L$1500,'final report'!$AL21,'Todos os Sets'!$N$5:$N$1500,'Todos os Sets'!$G$24,'Todos os Sets'!$O$5:$O$1500,'Todos os Sets'!$G$31)</f>
        <v>0</v>
      </c>
      <c r="BK21" s="303" t="str">
        <f t="shared" si="18"/>
        <v xml:space="preserve"> </v>
      </c>
      <c r="BL21" s="371">
        <f>COUNTIFS('Todos os Sets'!$L$5:$L$1500,'final report'!$AL21,'Todos os Sets'!$N$5:$N$1500,'Todos os Sets'!$G$26,'Todos os Sets'!$O$5:$O$1500,'Todos os Sets'!$G$30)</f>
        <v>0</v>
      </c>
      <c r="BM21" s="303"/>
      <c r="BN21" s="371">
        <f>COUNTIFS('Todos os Sets'!$L$5:$L$1500,'final report'!$AL21,'Todos os Sets'!$N$5:$N$1500,'Todos os Sets'!$G$26,'Todos os Sets'!$O$5:$O$1500,'Todos os Sets'!$G$28)</f>
        <v>0</v>
      </c>
      <c r="BO21" s="303" t="str">
        <f t="shared" si="20"/>
        <v xml:space="preserve"> </v>
      </c>
      <c r="BP21" s="371">
        <f>COUNTIFS('Todos os Sets'!$L$5:$L$1500,'final report'!$AL21,'Todos os Sets'!$N$5:$N$1500,'Todos os Sets'!$G$26,'Todos os Sets'!$O$5:$O$1500,'Todos os Sets'!$G$31)</f>
        <v>0</v>
      </c>
      <c r="BQ21" s="303" t="str">
        <f t="shared" si="21"/>
        <v xml:space="preserve"> </v>
      </c>
      <c r="BR21" s="377">
        <f>COUNTIFS('Todos os Sets'!$L$5:$L$1500,'final report'!$AL21,'Todos os Sets'!$N$5:$N$1500,'Todos os Sets'!$G$27,'Todos os Sets'!$O$5:$O$1500,'Todos os Sets'!$G$30)</f>
        <v>0</v>
      </c>
      <c r="BS21" s="303" t="str">
        <f t="shared" si="22"/>
        <v xml:space="preserve"> </v>
      </c>
      <c r="BT21" s="377">
        <f>COUNTIFS('Todos os Sets'!$L$5:$L$1500,'final report'!$AL21,'Todos os Sets'!$N$5:$N$1500,'Todos os Sets'!$G$27,'Todos os Sets'!$O$5:$O$1500,'Todos os Sets'!$G$28)</f>
        <v>0</v>
      </c>
      <c r="BU21" s="303" t="str">
        <f t="shared" si="23"/>
        <v xml:space="preserve"> </v>
      </c>
      <c r="BV21" s="377">
        <f>COUNTIFS('Todos os Sets'!$L$5:$L$1500,'final report'!$AL21,'Todos os Sets'!$N$5:$N$1500,'Todos os Sets'!$G$27,'Todos os Sets'!$O$5:$O$1500,'Todos os Sets'!$G$31)</f>
        <v>0</v>
      </c>
      <c r="BW21" s="303" t="str">
        <f t="shared" si="24"/>
        <v xml:space="preserve"> </v>
      </c>
      <c r="BX21" s="19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</row>
    <row r="22" spans="1:89" ht="15.75" thickBot="1" x14ac:dyDescent="0.3">
      <c r="A22" s="369"/>
      <c r="B22" s="250"/>
      <c r="C22" s="365"/>
      <c r="D22" s="251"/>
      <c r="E22" s="367"/>
      <c r="F22" s="250"/>
      <c r="G22" s="365"/>
      <c r="H22" s="251"/>
      <c r="I22" s="367"/>
      <c r="J22" s="250"/>
      <c r="K22" s="365"/>
      <c r="L22" s="251"/>
      <c r="M22" s="367"/>
      <c r="N22" s="377" t="str">
        <f t="shared" si="1"/>
        <v xml:space="preserve"> </v>
      </c>
      <c r="O22" s="258"/>
      <c r="P22" s="16"/>
      <c r="Q22" s="390" t="s">
        <v>13</v>
      </c>
      <c r="R22" s="295">
        <f>'Todos os Sets'!AI187</f>
        <v>0</v>
      </c>
      <c r="S22" s="296" t="e">
        <f ca="1">R22/($R$22+$R$23+$R$24)</f>
        <v>#DIV/0!</v>
      </c>
      <c r="T22" s="273">
        <f>'Todos os Sets'!AS187</f>
        <v>0</v>
      </c>
      <c r="U22" s="294" t="e">
        <f>T22/($T$22+$T$23+$T$24)</f>
        <v>#DIV/0!</v>
      </c>
      <c r="V22" s="295">
        <f>'Todos os Sets'!AN187</f>
        <v>0</v>
      </c>
      <c r="W22" s="296" t="e">
        <f ca="1">V22/($V$22+$V$23+$V$24)</f>
        <v>#DIV/0!</v>
      </c>
      <c r="X22" s="219">
        <f>SUM(R22,T22,V22)</f>
        <v>0</v>
      </c>
      <c r="Y22" s="297" t="e">
        <f ca="1">X22/($X$22+$X$23+$X$24)</f>
        <v>#DIV/0!</v>
      </c>
      <c r="Z22" s="18"/>
      <c r="AA22" s="408"/>
      <c r="AB22" s="27"/>
      <c r="AC22" s="380"/>
      <c r="AD22" s="380"/>
      <c r="AE22" s="380"/>
      <c r="AF22" s="380"/>
      <c r="AG22" s="372"/>
      <c r="AH22" s="120"/>
      <c r="AI22" s="120"/>
      <c r="AJ22" s="120"/>
      <c r="AK22" s="380"/>
      <c r="AL22" s="341">
        <f t="shared" si="5"/>
        <v>0</v>
      </c>
      <c r="AM22" s="371">
        <f>COUNTIFS('Todos os Sets'!$L$5:$L$1500,'final report'!$AL22,'Todos os Sets'!$N$5:$N$1500,'Todos os Sets'!$G$23,'Todos os Sets'!$O$5:$O$1500,'Todos os Sets'!$G$29)</f>
        <v>0</v>
      </c>
      <c r="AN22" s="304" t="str">
        <f t="shared" si="8"/>
        <v xml:space="preserve"> </v>
      </c>
      <c r="AO22" s="371">
        <f>COUNTIFS('Todos os Sets'!$L$5:$L$1500,'final report'!$AL22,'Todos os Sets'!$N$5:$N$1500,'Todos os Sets'!$G$23,'Todos os Sets'!$O$5:$O$1500,'Todos os Sets'!$G$28)</f>
        <v>0</v>
      </c>
      <c r="AP22" s="304" t="str">
        <f t="shared" si="9"/>
        <v xml:space="preserve"> </v>
      </c>
      <c r="AQ22" s="371">
        <f>COUNTIFS('Todos os Sets'!$L$5:$L$1500,'final report'!$AL22,'Todos os Sets'!$N$5:$N$1500,'Todos os Sets'!$G$23,'Todos os Sets'!$O$5:$O$1500,'Todos os Sets'!$G$31)</f>
        <v>0</v>
      </c>
      <c r="AR22" s="304" t="str">
        <f t="shared" si="6"/>
        <v xml:space="preserve"> </v>
      </c>
      <c r="AS22" s="371">
        <f>COUNTIFS('Todos os Sets'!$L$5:$L$1500,'final report'!$AL22,'Todos os Sets'!$N$5:$N$1500,'Todos os Sets'!$G$22,'Todos os Sets'!$O$5:$O$1500,'Todos os Sets'!$G$29)</f>
        <v>0</v>
      </c>
      <c r="AT22" s="304"/>
      <c r="AU22" s="371">
        <f>COUNTIFS('Todos os Sets'!$L$5:$L$1500,'final report'!$AL22,'Todos os Sets'!$N$5:$N$1500,'Todos os Sets'!$G$22,'Todos os Sets'!$O$5:$O$1500,'Todos os Sets'!$G$28)</f>
        <v>0</v>
      </c>
      <c r="AV22" s="304" t="str">
        <f t="shared" si="11"/>
        <v xml:space="preserve"> </v>
      </c>
      <c r="AW22" s="371">
        <f>COUNTIFS('Todos os Sets'!$L$5:$L$1500,'final report'!$AL22,'Todos os Sets'!$N$5:$N$1500,'Todos os Sets'!$G$22,'Todos os Sets'!$O$5:$O$1500,'Todos os Sets'!$G$31)</f>
        <v>0</v>
      </c>
      <c r="AX22" s="304" t="str">
        <f t="shared" si="12"/>
        <v xml:space="preserve"> </v>
      </c>
      <c r="AY22" s="371">
        <f>COUNTIFS('Todos os Sets'!$L$5:$L$1500,'final report'!$AL22,'Todos os Sets'!$N$5:$N$1500,'Todos os Sets'!$G$25,'Todos os Sets'!$O$5:$O$1500,'Todos os Sets'!$G$29)</f>
        <v>0</v>
      </c>
      <c r="AZ22" s="304" t="str">
        <f t="shared" si="13"/>
        <v xml:space="preserve"> </v>
      </c>
      <c r="BA22" s="371">
        <f>COUNTIFS('Todos os Sets'!$L$5:$L$1500,'final report'!$AL22,'Todos os Sets'!$N$5:$N$1500,'Todos os Sets'!$G$25,'Todos os Sets'!$O$5:$O$1500,'Todos os Sets'!$G$28)</f>
        <v>0</v>
      </c>
      <c r="BB22" s="304" t="str">
        <f t="shared" si="14"/>
        <v xml:space="preserve"> </v>
      </c>
      <c r="BC22" s="371">
        <f>COUNTIFS('Todos os Sets'!$L$5:$L$1500,'final report'!$AL22,'Todos os Sets'!$N$5:$N$1500,'Todos os Sets'!$G$25,'Todos os Sets'!$O$5:$O$1500,'Todos os Sets'!$G$31)</f>
        <v>0</v>
      </c>
      <c r="BD22" s="304" t="str">
        <f t="shared" si="15"/>
        <v xml:space="preserve"> </v>
      </c>
      <c r="BE22" s="341">
        <f t="shared" si="7"/>
        <v>0</v>
      </c>
      <c r="BF22" s="371">
        <f>COUNTIFS('Todos os Sets'!$L$5:$L$1500,'final report'!$AL22,'Todos os Sets'!$N$5:$N$1500,'Todos os Sets'!$G$24,'Todos os Sets'!$O$5:$O$1500,'Todos os Sets'!$G$30)</f>
        <v>0</v>
      </c>
      <c r="BG22" s="304" t="str">
        <f t="shared" si="16"/>
        <v xml:space="preserve"> </v>
      </c>
      <c r="BH22" s="371">
        <f>COUNTIFS('Todos os Sets'!$L$5:$L$1500,'final report'!$AL22,'Todos os Sets'!$N$5:$N$1500,'Todos os Sets'!$G$24,'Todos os Sets'!$O$5:$O$1500,'Todos os Sets'!$G$28)</f>
        <v>0</v>
      </c>
      <c r="BI22" s="304" t="str">
        <f t="shared" si="17"/>
        <v xml:space="preserve"> </v>
      </c>
      <c r="BJ22" s="371">
        <f>COUNTIFS('Todos os Sets'!$L$5:$L$1500,'final report'!$AL22,'Todos os Sets'!$N$5:$N$1500,'Todos os Sets'!$G$24,'Todos os Sets'!$O$5:$O$1500,'Todos os Sets'!$G$31)</f>
        <v>0</v>
      </c>
      <c r="BK22" s="304" t="str">
        <f t="shared" si="18"/>
        <v xml:space="preserve"> </v>
      </c>
      <c r="BL22" s="371">
        <f>COUNTIFS('Todos os Sets'!$L$5:$L$1500,'final report'!$AL22,'Todos os Sets'!$N$5:$N$1500,'Todos os Sets'!$G$26,'Todos os Sets'!$O$5:$O$1500,'Todos os Sets'!$G$30)</f>
        <v>0</v>
      </c>
      <c r="BM22" s="304"/>
      <c r="BN22" s="371">
        <f>COUNTIFS('Todos os Sets'!$L$5:$L$1500,'final report'!$AL22,'Todos os Sets'!$N$5:$N$1500,'Todos os Sets'!$G$26,'Todos os Sets'!$O$5:$O$1500,'Todos os Sets'!$G$28)</f>
        <v>0</v>
      </c>
      <c r="BO22" s="304" t="str">
        <f t="shared" si="20"/>
        <v xml:space="preserve"> </v>
      </c>
      <c r="BP22" s="371">
        <f>COUNTIFS('Todos os Sets'!$L$5:$L$1500,'final report'!$AL22,'Todos os Sets'!$N$5:$N$1500,'Todos os Sets'!$G$26,'Todos os Sets'!$O$5:$O$1500,'Todos os Sets'!$G$31)</f>
        <v>0</v>
      </c>
      <c r="BQ22" s="304" t="str">
        <f t="shared" si="21"/>
        <v xml:space="preserve"> </v>
      </c>
      <c r="BR22" s="371">
        <f>COUNTIFS('Todos os Sets'!$L$5:$L$1500,'final report'!$AL22,'Todos os Sets'!$N$5:$N$1500,'Todos os Sets'!$G$27,'Todos os Sets'!$O$5:$O$1500,'Todos os Sets'!$G$30)</f>
        <v>0</v>
      </c>
      <c r="BS22" s="304" t="str">
        <f t="shared" si="22"/>
        <v xml:space="preserve"> </v>
      </c>
      <c r="BT22" s="371">
        <f>COUNTIFS('Todos os Sets'!$L$5:$L$1500,'final report'!$AL22,'Todos os Sets'!$N$5:$N$1500,'Todos os Sets'!$G$27,'Todos os Sets'!$O$5:$O$1500,'Todos os Sets'!$G$28)</f>
        <v>0</v>
      </c>
      <c r="BU22" s="304" t="str">
        <f t="shared" si="23"/>
        <v xml:space="preserve"> </v>
      </c>
      <c r="BV22" s="371">
        <f>COUNTIFS('Todos os Sets'!$L$5:$L$1500,'final report'!$AL22,'Todos os Sets'!$N$5:$N$1500,'Todos os Sets'!$G$27,'Todos os Sets'!$O$5:$O$1500,'Todos os Sets'!$G$31)</f>
        <v>0</v>
      </c>
      <c r="BW22" s="304" t="str">
        <f t="shared" si="24"/>
        <v xml:space="preserve"> </v>
      </c>
      <c r="BX22" s="19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</row>
    <row r="23" spans="1:89" ht="15.75" thickBot="1" x14ac:dyDescent="0.3">
      <c r="A23" s="369"/>
      <c r="B23" s="250"/>
      <c r="C23" s="365"/>
      <c r="D23" s="251"/>
      <c r="E23" s="367"/>
      <c r="F23" s="250"/>
      <c r="G23" s="365"/>
      <c r="H23" s="251"/>
      <c r="I23" s="367"/>
      <c r="J23" s="250"/>
      <c r="K23" s="365"/>
      <c r="L23" s="251"/>
      <c r="M23" s="367"/>
      <c r="N23" s="377" t="str">
        <f t="shared" si="1"/>
        <v xml:space="preserve"> </v>
      </c>
      <c r="O23" s="258"/>
      <c r="P23" s="16"/>
      <c r="Q23" s="390" t="s">
        <v>14</v>
      </c>
      <c r="R23" s="295">
        <f ca="1">'Todos os Sets'!AH187</f>
        <v>0</v>
      </c>
      <c r="S23" s="296" t="e">
        <f ca="1">R23/($R$22+$R$23+$R$24)</f>
        <v>#DIV/0!</v>
      </c>
      <c r="T23" s="273">
        <f>'Todos os Sets'!AR187</f>
        <v>0</v>
      </c>
      <c r="U23" s="294" t="e">
        <f>T23/($T$22+$T$23+$T$24)</f>
        <v>#DIV/0!</v>
      </c>
      <c r="V23" s="295">
        <f>'Todos os Sets'!AM187</f>
        <v>0</v>
      </c>
      <c r="W23" s="296" t="e">
        <f ca="1">V23/($V$22+$V$23+$V$24)</f>
        <v>#DIV/0!</v>
      </c>
      <c r="X23" s="219">
        <f ca="1">SUM(R23,T23,V23)</f>
        <v>0</v>
      </c>
      <c r="Y23" s="297" t="e">
        <f ca="1">X23/($X$22+$X$23+$X$24)</f>
        <v>#DIV/0!</v>
      </c>
      <c r="Z23" s="98"/>
      <c r="AA23" s="21"/>
      <c r="AB23" s="27"/>
      <c r="AC23" s="380"/>
      <c r="AD23" s="380"/>
      <c r="AE23" s="380"/>
      <c r="AF23" s="380"/>
      <c r="AG23" s="372"/>
      <c r="AH23" s="120"/>
      <c r="AI23" s="120"/>
      <c r="AJ23" s="120"/>
      <c r="AK23" s="380"/>
      <c r="AL23" s="342">
        <f t="shared" si="5"/>
        <v>0</v>
      </c>
      <c r="AM23" s="371">
        <f>COUNTIFS('Todos os Sets'!$L$5:$L$1500,'final report'!$AL23,'Todos os Sets'!$N$5:$N$1500,'Todos os Sets'!$G$23,'Todos os Sets'!$O$5:$O$1500,'Todos os Sets'!$G$29)</f>
        <v>0</v>
      </c>
      <c r="AN23" s="303" t="str">
        <f t="shared" si="8"/>
        <v xml:space="preserve"> </v>
      </c>
      <c r="AO23" s="371">
        <f>COUNTIFS('Todos os Sets'!$L$5:$L$1500,'final report'!$AL23,'Todos os Sets'!$N$5:$N$1500,'Todos os Sets'!$G$23,'Todos os Sets'!$O$5:$O$1500,'Todos os Sets'!$G$28)</f>
        <v>0</v>
      </c>
      <c r="AP23" s="303" t="str">
        <f t="shared" si="9"/>
        <v xml:space="preserve"> </v>
      </c>
      <c r="AQ23" s="371">
        <f>COUNTIFS('Todos os Sets'!$L$5:$L$1500,'final report'!$AL23,'Todos os Sets'!$N$5:$N$1500,'Todos os Sets'!$G$23,'Todos os Sets'!$O$5:$O$1500,'Todos os Sets'!$G$31)</f>
        <v>0</v>
      </c>
      <c r="AR23" s="303" t="str">
        <f t="shared" si="6"/>
        <v xml:space="preserve"> </v>
      </c>
      <c r="AS23" s="371">
        <f>COUNTIFS('Todos os Sets'!$L$5:$L$1500,'final report'!$AL23,'Todos os Sets'!$N$5:$N$1500,'Todos os Sets'!$G$22,'Todos os Sets'!$O$5:$O$1500,'Todos os Sets'!$G$29)</f>
        <v>0</v>
      </c>
      <c r="AT23" s="303"/>
      <c r="AU23" s="371">
        <f>COUNTIFS('Todos os Sets'!$L$5:$L$1500,'final report'!$AL23,'Todos os Sets'!$N$5:$N$1500,'Todos os Sets'!$G$22,'Todos os Sets'!$O$5:$O$1500,'Todos os Sets'!$G$28)</f>
        <v>0</v>
      </c>
      <c r="AV23" s="303" t="str">
        <f t="shared" si="11"/>
        <v xml:space="preserve"> </v>
      </c>
      <c r="AW23" s="371">
        <f>COUNTIFS('Todos os Sets'!$L$5:$L$1500,'final report'!$AL23,'Todos os Sets'!$N$5:$N$1500,'Todos os Sets'!$G$22,'Todos os Sets'!$O$5:$O$1500,'Todos os Sets'!$G$31)</f>
        <v>0</v>
      </c>
      <c r="AX23" s="303" t="str">
        <f t="shared" si="12"/>
        <v xml:space="preserve"> </v>
      </c>
      <c r="AY23" s="371">
        <f>COUNTIFS('Todos os Sets'!$L$5:$L$1500,'final report'!$AL23,'Todos os Sets'!$N$5:$N$1500,'Todos os Sets'!$G$25,'Todos os Sets'!$O$5:$O$1500,'Todos os Sets'!$G$29)</f>
        <v>0</v>
      </c>
      <c r="AZ23" s="303" t="str">
        <f t="shared" si="13"/>
        <v xml:space="preserve"> </v>
      </c>
      <c r="BA23" s="371">
        <f>COUNTIFS('Todos os Sets'!$L$5:$L$1500,'final report'!$AL23,'Todos os Sets'!$N$5:$N$1500,'Todos os Sets'!$G$25,'Todos os Sets'!$O$5:$O$1500,'Todos os Sets'!$G$28)</f>
        <v>0</v>
      </c>
      <c r="BB23" s="303" t="str">
        <f t="shared" si="14"/>
        <v xml:space="preserve"> </v>
      </c>
      <c r="BC23" s="371">
        <f>COUNTIFS('Todos os Sets'!$L$5:$L$1500,'final report'!$AL23,'Todos os Sets'!$N$5:$N$1500,'Todos os Sets'!$G$25,'Todos os Sets'!$O$5:$O$1500,'Todos os Sets'!$G$31)</f>
        <v>0</v>
      </c>
      <c r="BD23" s="303" t="str">
        <f t="shared" si="15"/>
        <v xml:space="preserve"> </v>
      </c>
      <c r="BE23" s="342">
        <f t="shared" si="7"/>
        <v>0</v>
      </c>
      <c r="BF23" s="371">
        <f>COUNTIFS('Todos os Sets'!$L$5:$L$1500,'final report'!$AL23,'Todos os Sets'!$N$5:$N$1500,'Todos os Sets'!$G$24,'Todos os Sets'!$O$5:$O$1500,'Todos os Sets'!$G$30)</f>
        <v>0</v>
      </c>
      <c r="BG23" s="303" t="str">
        <f t="shared" si="16"/>
        <v xml:space="preserve"> </v>
      </c>
      <c r="BH23" s="371">
        <f>COUNTIFS('Todos os Sets'!$L$5:$L$1500,'final report'!$AL23,'Todos os Sets'!$N$5:$N$1500,'Todos os Sets'!$G$24,'Todos os Sets'!$O$5:$O$1500,'Todos os Sets'!$G$28)</f>
        <v>0</v>
      </c>
      <c r="BI23" s="303" t="str">
        <f t="shared" si="17"/>
        <v xml:space="preserve"> </v>
      </c>
      <c r="BJ23" s="371">
        <f>COUNTIFS('Todos os Sets'!$L$5:$L$1500,'final report'!$AL23,'Todos os Sets'!$N$5:$N$1500,'Todos os Sets'!$G$24,'Todos os Sets'!$O$5:$O$1500,'Todos os Sets'!$G$31)</f>
        <v>0</v>
      </c>
      <c r="BK23" s="303" t="str">
        <f t="shared" si="18"/>
        <v xml:space="preserve"> </v>
      </c>
      <c r="BL23" s="371">
        <f>COUNTIFS('Todos os Sets'!$L$5:$L$1500,'final report'!$AL23,'Todos os Sets'!$N$5:$N$1500,'Todos os Sets'!$G$26,'Todos os Sets'!$O$5:$O$1500,'Todos os Sets'!$G$30)</f>
        <v>0</v>
      </c>
      <c r="BM23" s="303"/>
      <c r="BN23" s="371">
        <f>COUNTIFS('Todos os Sets'!$L$5:$L$1500,'final report'!$AL23,'Todos os Sets'!$N$5:$N$1500,'Todos os Sets'!$G$26,'Todos os Sets'!$O$5:$O$1500,'Todos os Sets'!$G$28)</f>
        <v>0</v>
      </c>
      <c r="BO23" s="303" t="str">
        <f t="shared" si="20"/>
        <v xml:space="preserve"> </v>
      </c>
      <c r="BP23" s="371">
        <f>COUNTIFS('Todos os Sets'!$L$5:$L$1500,'final report'!$AL23,'Todos os Sets'!$N$5:$N$1500,'Todos os Sets'!$G$26,'Todos os Sets'!$O$5:$O$1500,'Todos os Sets'!$G$31)</f>
        <v>0</v>
      </c>
      <c r="BQ23" s="303" t="str">
        <f t="shared" si="21"/>
        <v xml:space="preserve"> </v>
      </c>
      <c r="BR23" s="377">
        <f>COUNTIFS('Todos os Sets'!$L$5:$L$1500,'final report'!$AL23,'Todos os Sets'!$N$5:$N$1500,'Todos os Sets'!$G$27,'Todos os Sets'!$O$5:$O$1500,'Todos os Sets'!$G$30)</f>
        <v>0</v>
      </c>
      <c r="BS23" s="303" t="str">
        <f t="shared" si="22"/>
        <v xml:space="preserve"> </v>
      </c>
      <c r="BT23" s="377">
        <f>COUNTIFS('Todos os Sets'!$L$5:$L$1500,'final report'!$AL23,'Todos os Sets'!$N$5:$N$1500,'Todos os Sets'!$G$27,'Todos os Sets'!$O$5:$O$1500,'Todos os Sets'!$G$28)</f>
        <v>0</v>
      </c>
      <c r="BU23" s="303" t="str">
        <f t="shared" si="23"/>
        <v xml:space="preserve"> </v>
      </c>
      <c r="BV23" s="377">
        <f>COUNTIFS('Todos os Sets'!$L$5:$L$1500,'final report'!$AL23,'Todos os Sets'!$N$5:$N$1500,'Todos os Sets'!$G$27,'Todos os Sets'!$O$5:$O$1500,'Todos os Sets'!$G$31)</f>
        <v>0</v>
      </c>
      <c r="BW23" s="303" t="str">
        <f t="shared" si="24"/>
        <v xml:space="preserve"> </v>
      </c>
      <c r="BX23" s="19"/>
    </row>
    <row r="24" spans="1:89" ht="15.75" thickBot="1" x14ac:dyDescent="0.3">
      <c r="A24" s="369"/>
      <c r="B24" s="253"/>
      <c r="C24" s="366"/>
      <c r="D24" s="254"/>
      <c r="E24" s="368"/>
      <c r="F24" s="253"/>
      <c r="G24" s="365"/>
      <c r="H24" s="254"/>
      <c r="I24" s="368"/>
      <c r="J24" s="250"/>
      <c r="K24" s="366"/>
      <c r="L24" s="251"/>
      <c r="M24" s="368"/>
      <c r="N24" s="377" t="str">
        <f t="shared" si="1"/>
        <v xml:space="preserve"> </v>
      </c>
      <c r="O24" s="399"/>
      <c r="P24" s="2"/>
      <c r="Q24" s="124" t="s">
        <v>11</v>
      </c>
      <c r="R24" s="299">
        <f>'Todos os Sets'!AG187</f>
        <v>0</v>
      </c>
      <c r="S24" s="300" t="e">
        <f ca="1">R24/($R$22+$R$23+$R$24)</f>
        <v>#DIV/0!</v>
      </c>
      <c r="T24" s="277">
        <f>'Todos os Sets'!AQ187</f>
        <v>0</v>
      </c>
      <c r="U24" s="298" t="e">
        <f>T24/($T$22+$T$23+$T$24)</f>
        <v>#DIV/0!</v>
      </c>
      <c r="V24" s="299">
        <f ca="1">'Todos os Sets'!AL187</f>
        <v>0</v>
      </c>
      <c r="W24" s="300" t="e">
        <f ca="1">V24/($V$22+$V$23+$V$24)</f>
        <v>#DIV/0!</v>
      </c>
      <c r="X24" s="279">
        <f ca="1">SUM(R24,T24,V24)</f>
        <v>0</v>
      </c>
      <c r="Y24" s="301" t="e">
        <f ca="1">X24/($X$22+$X$23+$X$24)</f>
        <v>#DIV/0!</v>
      </c>
      <c r="Z24" s="98"/>
      <c r="AA24" s="21"/>
      <c r="AB24" s="27"/>
      <c r="AC24" s="380"/>
      <c r="AD24" s="380"/>
      <c r="AE24" s="380"/>
      <c r="AF24" s="380"/>
      <c r="AG24" s="125" t="s">
        <v>15</v>
      </c>
      <c r="AH24" s="387">
        <f>SUM(AH2:AH23)</f>
        <v>0</v>
      </c>
      <c r="AI24" s="387">
        <f>SUM(AI2:AI23)</f>
        <v>0</v>
      </c>
      <c r="AJ24" s="388">
        <f>SUM(AJ2:AJ23)</f>
        <v>0</v>
      </c>
      <c r="AK24" s="380"/>
      <c r="AL24" s="341">
        <f t="shared" si="5"/>
        <v>0</v>
      </c>
      <c r="AM24" s="371">
        <f>COUNTIFS('Todos os Sets'!$L$5:$L$1500,'final report'!$AL24,'Todos os Sets'!$N$5:$N$1500,'Todos os Sets'!$G$23,'Todos os Sets'!$O$5:$O$1500,'Todos os Sets'!$G$29)</f>
        <v>0</v>
      </c>
      <c r="AN24" s="304" t="str">
        <f t="shared" si="8"/>
        <v xml:space="preserve"> </v>
      </c>
      <c r="AO24" s="371">
        <f>COUNTIFS('Todos os Sets'!$L$5:$L$1500,'final report'!$AL24,'Todos os Sets'!$N$5:$N$1500,'Todos os Sets'!$G$23,'Todos os Sets'!$O$5:$O$1500,'Todos os Sets'!$G$28)</f>
        <v>0</v>
      </c>
      <c r="AP24" s="304" t="str">
        <f t="shared" si="9"/>
        <v xml:space="preserve"> </v>
      </c>
      <c r="AQ24" s="371">
        <f>COUNTIFS('Todos os Sets'!$L$5:$L$1500,'final report'!$AL24,'Todos os Sets'!$N$5:$N$1500,'Todos os Sets'!$G$23,'Todos os Sets'!$O$5:$O$1500,'Todos os Sets'!$G$31)</f>
        <v>0</v>
      </c>
      <c r="AR24" s="304" t="str">
        <f t="shared" si="6"/>
        <v xml:space="preserve"> </v>
      </c>
      <c r="AS24" s="371">
        <f>COUNTIFS('Todos os Sets'!$L$5:$L$1500,'final report'!$AL24,'Todos os Sets'!$N$5:$N$1500,'Todos os Sets'!$G$22,'Todos os Sets'!$O$5:$O$1500,'Todos os Sets'!$G$29)</f>
        <v>0</v>
      </c>
      <c r="AT24" s="304"/>
      <c r="AU24" s="371">
        <f>COUNTIFS('Todos os Sets'!$L$5:$L$1500,'final report'!$AL24,'Todos os Sets'!$N$5:$N$1500,'Todos os Sets'!$G$22,'Todos os Sets'!$O$5:$O$1500,'Todos os Sets'!$G$28)</f>
        <v>0</v>
      </c>
      <c r="AV24" s="304" t="str">
        <f t="shared" si="11"/>
        <v xml:space="preserve"> </v>
      </c>
      <c r="AW24" s="371">
        <f>COUNTIFS('Todos os Sets'!$L$5:$L$1500,'final report'!$AL24,'Todos os Sets'!$N$5:$N$1500,'Todos os Sets'!$G$22,'Todos os Sets'!$O$5:$O$1500,'Todos os Sets'!$G$31)</f>
        <v>0</v>
      </c>
      <c r="AX24" s="304" t="str">
        <f t="shared" si="12"/>
        <v xml:space="preserve"> </v>
      </c>
      <c r="AY24" s="371">
        <f>COUNTIFS('Todos os Sets'!$L$5:$L$1500,'final report'!$AL24,'Todos os Sets'!$N$5:$N$1500,'Todos os Sets'!$G$25,'Todos os Sets'!$O$5:$O$1500,'Todos os Sets'!$G$29)</f>
        <v>0</v>
      </c>
      <c r="AZ24" s="304" t="str">
        <f t="shared" si="13"/>
        <v xml:space="preserve"> </v>
      </c>
      <c r="BA24" s="371">
        <f>COUNTIFS('Todos os Sets'!$L$5:$L$1500,'final report'!$AL24,'Todos os Sets'!$N$5:$N$1500,'Todos os Sets'!$G$25,'Todos os Sets'!$O$5:$O$1500,'Todos os Sets'!$G$28)</f>
        <v>0</v>
      </c>
      <c r="BB24" s="304" t="str">
        <f t="shared" si="14"/>
        <v xml:space="preserve"> </v>
      </c>
      <c r="BC24" s="371">
        <f>COUNTIFS('Todos os Sets'!$L$5:$L$1500,'final report'!$AL24,'Todos os Sets'!$N$5:$N$1500,'Todos os Sets'!$G$25,'Todos os Sets'!$O$5:$O$1500,'Todos os Sets'!$G$31)</f>
        <v>0</v>
      </c>
      <c r="BD24" s="304" t="str">
        <f t="shared" si="15"/>
        <v xml:space="preserve"> </v>
      </c>
      <c r="BE24" s="341">
        <f t="shared" si="7"/>
        <v>0</v>
      </c>
      <c r="BF24" s="371">
        <f>COUNTIFS('Todos os Sets'!$L$5:$L$1500,'final report'!$AL24,'Todos os Sets'!$N$5:$N$1500,'Todos os Sets'!$G$24,'Todos os Sets'!$O$5:$O$1500,'Todos os Sets'!$G$30)</f>
        <v>0</v>
      </c>
      <c r="BG24" s="304" t="str">
        <f t="shared" si="16"/>
        <v xml:space="preserve"> </v>
      </c>
      <c r="BH24" s="371">
        <f>COUNTIFS('Todos os Sets'!$L$5:$L$1500,'final report'!$AL24,'Todos os Sets'!$N$5:$N$1500,'Todos os Sets'!$G$24,'Todos os Sets'!$O$5:$O$1500,'Todos os Sets'!$G$28)</f>
        <v>0</v>
      </c>
      <c r="BI24" s="304" t="str">
        <f t="shared" si="17"/>
        <v xml:space="preserve"> </v>
      </c>
      <c r="BJ24" s="371">
        <f>COUNTIFS('Todos os Sets'!$L$5:$L$1500,'final report'!$AL24,'Todos os Sets'!$N$5:$N$1500,'Todos os Sets'!$G$24,'Todos os Sets'!$O$5:$O$1500,'Todos os Sets'!$G$31)</f>
        <v>0</v>
      </c>
      <c r="BK24" s="304" t="str">
        <f t="shared" si="18"/>
        <v xml:space="preserve"> </v>
      </c>
      <c r="BL24" s="371">
        <f>COUNTIFS('Todos os Sets'!$L$5:$L$1500,'final report'!$AL24,'Todos os Sets'!$N$5:$N$1500,'Todos os Sets'!$G$26,'Todos os Sets'!$O$5:$O$1500,'Todos os Sets'!$G$30)</f>
        <v>0</v>
      </c>
      <c r="BM24" s="304"/>
      <c r="BN24" s="371">
        <f>COUNTIFS('Todos os Sets'!$L$5:$L$1500,'final report'!$AL24,'Todos os Sets'!$N$5:$N$1500,'Todos os Sets'!$G$26,'Todos os Sets'!$O$5:$O$1500,'Todos os Sets'!$G$28)</f>
        <v>0</v>
      </c>
      <c r="BO24" s="304" t="str">
        <f t="shared" si="20"/>
        <v xml:space="preserve"> </v>
      </c>
      <c r="BP24" s="371">
        <f>COUNTIFS('Todos os Sets'!$L$5:$L$1500,'final report'!$AL24,'Todos os Sets'!$N$5:$N$1500,'Todos os Sets'!$G$26,'Todos os Sets'!$O$5:$O$1500,'Todos os Sets'!$G$31)</f>
        <v>0</v>
      </c>
      <c r="BQ24" s="304" t="str">
        <f t="shared" si="21"/>
        <v xml:space="preserve"> </v>
      </c>
      <c r="BR24" s="371">
        <f>COUNTIFS('Todos os Sets'!$L$5:$L$1500,'final report'!$AL24,'Todos os Sets'!$N$5:$N$1500,'Todos os Sets'!$G$27,'Todos os Sets'!$O$5:$O$1500,'Todos os Sets'!$G$30)</f>
        <v>0</v>
      </c>
      <c r="BS24" s="304" t="str">
        <f t="shared" si="22"/>
        <v xml:space="preserve"> </v>
      </c>
      <c r="BT24" s="371">
        <f>COUNTIFS('Todos os Sets'!$L$5:$L$1500,'final report'!$AL24,'Todos os Sets'!$N$5:$N$1500,'Todos os Sets'!$G$27,'Todos os Sets'!$O$5:$O$1500,'Todos os Sets'!$G$28)</f>
        <v>0</v>
      </c>
      <c r="BU24" s="304" t="str">
        <f t="shared" si="23"/>
        <v xml:space="preserve"> </v>
      </c>
      <c r="BV24" s="371">
        <f>COUNTIFS('Todos os Sets'!$L$5:$L$1500,'final report'!$AL24,'Todos os Sets'!$N$5:$N$1500,'Todos os Sets'!$G$27,'Todos os Sets'!$O$5:$O$1500,'Todos os Sets'!$G$31)</f>
        <v>0</v>
      </c>
      <c r="BW24" s="304" t="str">
        <f t="shared" si="24"/>
        <v xml:space="preserve"> </v>
      </c>
      <c r="BX24" s="19"/>
    </row>
    <row r="25" spans="1:89" ht="15.75" thickBot="1" x14ac:dyDescent="0.3">
      <c r="A25" s="386" t="s">
        <v>131</v>
      </c>
      <c r="B25" s="256">
        <f>SUM(B4:B24)</f>
        <v>1</v>
      </c>
      <c r="C25" s="259">
        <f>IFERROR(AVERAGE(C4:C24), "0")</f>
        <v>2</v>
      </c>
      <c r="D25" s="257">
        <f>SUM(D4:D24)</f>
        <v>0</v>
      </c>
      <c r="E25" s="262" t="str">
        <f>IFERROR(AVERAGE(E4:E24), "0")</f>
        <v>0</v>
      </c>
      <c r="F25" s="256">
        <f>SUM(F4:F24)</f>
        <v>0</v>
      </c>
      <c r="G25" s="259" t="str">
        <f>IFERROR(AVERAGE(G4:G24), "0")</f>
        <v>0</v>
      </c>
      <c r="H25" s="257">
        <f>SUM(H4:H24)</f>
        <v>1</v>
      </c>
      <c r="I25" s="262">
        <f>IFERROR(AVERAGE(I4:I24), "0")</f>
        <v>2</v>
      </c>
      <c r="J25" s="256">
        <f>SUM(J4:J24)</f>
        <v>0</v>
      </c>
      <c r="K25" s="259" t="str">
        <f>IFERROR(AVERAGE(K4:K24), "0")</f>
        <v>0</v>
      </c>
      <c r="L25" s="257">
        <f>SUM(L4:L24)</f>
        <v>0</v>
      </c>
      <c r="M25" s="262" t="str">
        <f>IFERROR(AVERAGE(M4:M24), "0")</f>
        <v>0</v>
      </c>
      <c r="N25" s="257">
        <f>SUM(N4:N24)</f>
        <v>2</v>
      </c>
      <c r="O25" s="138">
        <f>IFERROR(AVERAGE(C25,E25,G25,I25,K25,M25)," ")</f>
        <v>2</v>
      </c>
      <c r="P25" s="15"/>
      <c r="Q25" s="380"/>
      <c r="R25" s="11"/>
      <c r="S25" s="11"/>
      <c r="T25" s="11"/>
      <c r="U25" s="11"/>
      <c r="V25" s="11"/>
      <c r="W25" s="11"/>
      <c r="X25" s="11"/>
      <c r="Y25" s="11"/>
      <c r="Z25" s="98"/>
      <c r="AA25" s="21"/>
      <c r="AB25" s="27"/>
      <c r="AC25" s="380"/>
      <c r="AD25" s="380"/>
      <c r="AE25" s="380"/>
      <c r="AF25" s="380"/>
      <c r="AG25" s="408"/>
      <c r="AH25" s="408"/>
      <c r="AI25" s="408"/>
      <c r="AJ25" s="408"/>
      <c r="AK25" s="380"/>
      <c r="AL25" s="342">
        <f t="shared" si="5"/>
        <v>0</v>
      </c>
      <c r="AM25" s="371">
        <f>COUNTIFS('Todos os Sets'!$L$5:$L$1500,'final report'!$AL25,'Todos os Sets'!$N$5:$N$1500,'Todos os Sets'!$G$23,'Todos os Sets'!$O$5:$O$1500,'Todos os Sets'!$G$29)</f>
        <v>0</v>
      </c>
      <c r="AN25" s="303" t="str">
        <f t="shared" si="8"/>
        <v xml:space="preserve"> </v>
      </c>
      <c r="AO25" s="371">
        <f>COUNTIFS('Todos os Sets'!$L$5:$L$1500,'final report'!$AL25,'Todos os Sets'!$N$5:$N$1500,'Todos os Sets'!$G$23,'Todos os Sets'!$O$5:$O$1500,'Todos os Sets'!$G$28)</f>
        <v>0</v>
      </c>
      <c r="AP25" s="303" t="str">
        <f t="shared" si="9"/>
        <v xml:space="preserve"> </v>
      </c>
      <c r="AQ25" s="371">
        <f>COUNTIFS('Todos os Sets'!$L$5:$L$1500,'final report'!$AL25,'Todos os Sets'!$N$5:$N$1500,'Todos os Sets'!$G$23,'Todos os Sets'!$O$5:$O$1500,'Todos os Sets'!$G$31)</f>
        <v>0</v>
      </c>
      <c r="AR25" s="303" t="str">
        <f t="shared" si="6"/>
        <v xml:space="preserve"> </v>
      </c>
      <c r="AS25" s="371">
        <f>COUNTIFS('Todos os Sets'!$L$5:$L$1500,'final report'!$AL25,'Todos os Sets'!$N$5:$N$1500,'Todos os Sets'!$G$22,'Todos os Sets'!$O$5:$O$1500,'Todos os Sets'!$G$29)</f>
        <v>0</v>
      </c>
      <c r="AT25" s="303"/>
      <c r="AU25" s="371">
        <f>COUNTIFS('Todos os Sets'!$L$5:$L$1500,'final report'!$AL25,'Todos os Sets'!$N$5:$N$1500,'Todos os Sets'!$G$22,'Todos os Sets'!$O$5:$O$1500,'Todos os Sets'!$G$28)</f>
        <v>0</v>
      </c>
      <c r="AV25" s="303" t="str">
        <f t="shared" si="11"/>
        <v xml:space="preserve"> </v>
      </c>
      <c r="AW25" s="371">
        <f>COUNTIFS('Todos os Sets'!$L$5:$L$1500,'final report'!$AL25,'Todos os Sets'!$N$5:$N$1500,'Todos os Sets'!$G$22,'Todos os Sets'!$O$5:$O$1500,'Todos os Sets'!$G$31)</f>
        <v>0</v>
      </c>
      <c r="AX25" s="303" t="str">
        <f t="shared" si="12"/>
        <v xml:space="preserve"> </v>
      </c>
      <c r="AY25" s="371">
        <f>COUNTIFS('Todos os Sets'!$L$5:$L$1500,'final report'!$AL25,'Todos os Sets'!$N$5:$N$1500,'Todos os Sets'!$G$25,'Todos os Sets'!$O$5:$O$1500,'Todos os Sets'!$G$29)</f>
        <v>0</v>
      </c>
      <c r="AZ25" s="303" t="str">
        <f t="shared" si="13"/>
        <v xml:space="preserve"> </v>
      </c>
      <c r="BA25" s="371">
        <f>COUNTIFS('Todos os Sets'!$L$5:$L$1500,'final report'!$AL25,'Todos os Sets'!$N$5:$N$1500,'Todos os Sets'!$G$25,'Todos os Sets'!$O$5:$O$1500,'Todos os Sets'!$G$28)</f>
        <v>0</v>
      </c>
      <c r="BB25" s="303" t="str">
        <f t="shared" si="14"/>
        <v xml:space="preserve"> </v>
      </c>
      <c r="BC25" s="371">
        <f>COUNTIFS('Todos os Sets'!$L$5:$L$1500,'final report'!$AL25,'Todos os Sets'!$N$5:$N$1500,'Todos os Sets'!$G$25,'Todos os Sets'!$O$5:$O$1500,'Todos os Sets'!$G$31)</f>
        <v>0</v>
      </c>
      <c r="BD25" s="303" t="str">
        <f t="shared" si="15"/>
        <v xml:space="preserve"> </v>
      </c>
      <c r="BE25" s="342">
        <f t="shared" si="7"/>
        <v>0</v>
      </c>
      <c r="BF25" s="371">
        <f>COUNTIFS('Todos os Sets'!$L$5:$L$1500,'final report'!$AL25,'Todos os Sets'!$N$5:$N$1500,'Todos os Sets'!$G$24,'Todos os Sets'!$O$5:$O$1500,'Todos os Sets'!$G$30)</f>
        <v>0</v>
      </c>
      <c r="BG25" s="303" t="str">
        <f t="shared" si="16"/>
        <v xml:space="preserve"> </v>
      </c>
      <c r="BH25" s="371">
        <f>COUNTIFS('Todos os Sets'!$L$5:$L$1500,'final report'!$AL25,'Todos os Sets'!$N$5:$N$1500,'Todos os Sets'!$G$24,'Todos os Sets'!$O$5:$O$1500,'Todos os Sets'!$G$28)</f>
        <v>0</v>
      </c>
      <c r="BI25" s="303" t="str">
        <f t="shared" si="17"/>
        <v xml:space="preserve"> </v>
      </c>
      <c r="BJ25" s="371">
        <f>COUNTIFS('Todos os Sets'!$L$5:$L$1500,'final report'!$AL25,'Todos os Sets'!$N$5:$N$1500,'Todos os Sets'!$G$24,'Todos os Sets'!$O$5:$O$1500,'Todos os Sets'!$G$31)</f>
        <v>0</v>
      </c>
      <c r="BK25" s="303" t="str">
        <f t="shared" si="18"/>
        <v xml:space="preserve"> </v>
      </c>
      <c r="BL25" s="371">
        <f>COUNTIFS('Todos os Sets'!$L$5:$L$1500,'final report'!$AL25,'Todos os Sets'!$N$5:$N$1500,'Todos os Sets'!$G$26,'Todos os Sets'!$O$5:$O$1500,'Todos os Sets'!$G$30)</f>
        <v>0</v>
      </c>
      <c r="BM25" s="303"/>
      <c r="BN25" s="371">
        <f>COUNTIFS('Todos os Sets'!$L$5:$L$1500,'final report'!$AL25,'Todos os Sets'!$N$5:$N$1500,'Todos os Sets'!$G$26,'Todos os Sets'!$O$5:$O$1500,'Todos os Sets'!$G$28)</f>
        <v>0</v>
      </c>
      <c r="BO25" s="303" t="str">
        <f t="shared" si="20"/>
        <v xml:space="preserve"> </v>
      </c>
      <c r="BP25" s="371">
        <f>COUNTIFS('Todos os Sets'!$L$5:$L$1500,'final report'!$AL25,'Todos os Sets'!$N$5:$N$1500,'Todos os Sets'!$G$26,'Todos os Sets'!$O$5:$O$1500,'Todos os Sets'!$G$31)</f>
        <v>0</v>
      </c>
      <c r="BQ25" s="303" t="str">
        <f t="shared" si="21"/>
        <v xml:space="preserve"> </v>
      </c>
      <c r="BR25" s="377">
        <f>COUNTIFS('Todos os Sets'!$L$5:$L$1500,'final report'!$AL25,'Todos os Sets'!$N$5:$N$1500,'Todos os Sets'!$G$27,'Todos os Sets'!$O$5:$O$1500,'Todos os Sets'!$G$30)</f>
        <v>0</v>
      </c>
      <c r="BS25" s="303" t="str">
        <f t="shared" si="22"/>
        <v xml:space="preserve"> </v>
      </c>
      <c r="BT25" s="377">
        <f>COUNTIFS('Todos os Sets'!$L$5:$L$1500,'final report'!$AL25,'Todos os Sets'!$N$5:$N$1500,'Todos os Sets'!$G$27,'Todos os Sets'!$O$5:$O$1500,'Todos os Sets'!$G$28)</f>
        <v>0</v>
      </c>
      <c r="BU25" s="303" t="str">
        <f t="shared" si="23"/>
        <v xml:space="preserve"> </v>
      </c>
      <c r="BV25" s="377">
        <f>COUNTIFS('Todos os Sets'!$L$5:$L$1500,'final report'!$AL25,'Todos os Sets'!$N$5:$N$1500,'Todos os Sets'!$G$27,'Todos os Sets'!$O$5:$O$1500,'Todos os Sets'!$G$31)</f>
        <v>0</v>
      </c>
      <c r="BW25" s="303" t="str">
        <f t="shared" si="24"/>
        <v xml:space="preserve"> </v>
      </c>
      <c r="BX25" s="19"/>
    </row>
    <row r="26" spans="1:89" ht="15.75" thickBot="1" x14ac:dyDescent="0.3">
      <c r="A26" s="38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27"/>
      <c r="AC26" s="380"/>
      <c r="AD26" s="380"/>
      <c r="AE26" s="380"/>
      <c r="AF26" s="380"/>
      <c r="AG26" s="380"/>
      <c r="AH26" s="380"/>
      <c r="AI26" s="380"/>
      <c r="AJ26" s="380"/>
      <c r="AK26" s="380"/>
      <c r="AL26" s="341">
        <f t="shared" si="5"/>
        <v>0</v>
      </c>
      <c r="AM26" s="152">
        <f>COUNTIFS('Todos os Sets'!$L$5:$L$1500,'final report'!$AL26,'Todos os Sets'!$N$5:$N$1500,'Todos os Sets'!$G$23,'Todos os Sets'!$O$5:$O$1500,'Todos os Sets'!$G$29)</f>
        <v>0</v>
      </c>
      <c r="AN26" s="305" t="str">
        <f t="shared" si="8"/>
        <v xml:space="preserve"> </v>
      </c>
      <c r="AO26" s="152">
        <f>COUNTIFS('Todos os Sets'!$L$5:$L$1500,'final report'!$AL26,'Todos os Sets'!$N$5:$N$1500,'Todos os Sets'!$G$23,'Todos os Sets'!$O$5:$O$1500,'Todos os Sets'!$G$28)</f>
        <v>0</v>
      </c>
      <c r="AP26" s="305" t="str">
        <f t="shared" si="9"/>
        <v xml:space="preserve"> </v>
      </c>
      <c r="AQ26" s="152">
        <f>COUNTIFS('Todos os Sets'!$L$5:$L$1500,'final report'!$AL26,'Todos os Sets'!$N$5:$N$1500,'Todos os Sets'!$G$23,'Todos os Sets'!$O$5:$O$1500,'Todos os Sets'!$G$31)</f>
        <v>0</v>
      </c>
      <c r="AR26" s="305" t="str">
        <f t="shared" si="6"/>
        <v xml:space="preserve"> </v>
      </c>
      <c r="AS26" s="152">
        <f>COUNTIFS('Todos os Sets'!$L$5:$L$1500,'final report'!$AL26,'Todos os Sets'!$N$5:$N$1500,'Todos os Sets'!$G$22,'Todos os Sets'!$O$5:$O$1500,'Todos os Sets'!$G$29)</f>
        <v>0</v>
      </c>
      <c r="AT26" s="305"/>
      <c r="AU26" s="152">
        <f>COUNTIFS('Todos os Sets'!$L$5:$L$1500,'final report'!$AL26,'Todos os Sets'!$N$5:$N$1500,'Todos os Sets'!$G$22,'Todos os Sets'!$O$5:$O$1500,'Todos os Sets'!$G$28)</f>
        <v>0</v>
      </c>
      <c r="AV26" s="305" t="str">
        <f t="shared" si="11"/>
        <v xml:space="preserve"> </v>
      </c>
      <c r="AW26" s="152">
        <f>COUNTIFS('Todos os Sets'!$L$5:$L$1500,'final report'!$AL26,'Todos os Sets'!$N$5:$N$1500,'Todos os Sets'!$G$22,'Todos os Sets'!$O$5:$O$1500,'Todos os Sets'!$G$31)</f>
        <v>0</v>
      </c>
      <c r="AX26" s="305" t="str">
        <f t="shared" si="12"/>
        <v xml:space="preserve"> </v>
      </c>
      <c r="AY26" s="152">
        <f>COUNTIFS('Todos os Sets'!$L$5:$L$1500,'final report'!$AL26,'Todos os Sets'!$N$5:$N$1500,'Todos os Sets'!$G$25,'Todos os Sets'!$O$5:$O$1500,'Todos os Sets'!$G$29)</f>
        <v>0</v>
      </c>
      <c r="AZ26" s="305" t="str">
        <f t="shared" si="13"/>
        <v xml:space="preserve"> </v>
      </c>
      <c r="BA26" s="152">
        <f>COUNTIFS('Todos os Sets'!$L$5:$L$1500,'final report'!$AL26,'Todos os Sets'!$N$5:$N$1500,'Todos os Sets'!$G$25,'Todos os Sets'!$O$5:$O$1500,'Todos os Sets'!$G$28)</f>
        <v>0</v>
      </c>
      <c r="BB26" s="305" t="str">
        <f t="shared" si="14"/>
        <v xml:space="preserve"> </v>
      </c>
      <c r="BC26" s="152">
        <f>COUNTIFS('Todos os Sets'!$L$5:$L$1500,'final report'!$AL26,'Todos os Sets'!$N$5:$N$1500,'Todos os Sets'!$G$25,'Todos os Sets'!$O$5:$O$1500,'Todos os Sets'!$G$31)</f>
        <v>0</v>
      </c>
      <c r="BD26" s="305" t="str">
        <f t="shared" si="15"/>
        <v xml:space="preserve"> </v>
      </c>
      <c r="BE26" s="341">
        <f t="shared" si="7"/>
        <v>0</v>
      </c>
      <c r="BF26" s="152">
        <f>COUNTIFS('Todos os Sets'!$L$5:$L$1500,'final report'!$AL26,'Todos os Sets'!$N$5:$N$1500,'Todos os Sets'!$G$24,'Todos os Sets'!$O$5:$O$1500,'Todos os Sets'!$G$30)</f>
        <v>0</v>
      </c>
      <c r="BG26" s="305" t="str">
        <f t="shared" si="16"/>
        <v xml:space="preserve"> </v>
      </c>
      <c r="BH26" s="152">
        <f>COUNTIFS('Todos os Sets'!$L$5:$L$1500,'final report'!$AL26,'Todos os Sets'!$N$5:$N$1500,'Todos os Sets'!$G$24,'Todos os Sets'!$O$5:$O$1500,'Todos os Sets'!$G$28)</f>
        <v>0</v>
      </c>
      <c r="BI26" s="305" t="str">
        <f t="shared" si="17"/>
        <v xml:space="preserve"> </v>
      </c>
      <c r="BJ26" s="152">
        <f>COUNTIFS('Todos os Sets'!$L$5:$L$1500,'final report'!$AL26,'Todos os Sets'!$N$5:$N$1500,'Todos os Sets'!$G$24,'Todos os Sets'!$O$5:$O$1500,'Todos os Sets'!$G$31)</f>
        <v>0</v>
      </c>
      <c r="BK26" s="305" t="str">
        <f t="shared" si="18"/>
        <v xml:space="preserve"> </v>
      </c>
      <c r="BL26" s="152">
        <f>COUNTIFS('Todos os Sets'!$L$5:$L$1500,'final report'!$AL26,'Todos os Sets'!$N$5:$N$1500,'Todos os Sets'!$G$26,'Todos os Sets'!$O$5:$O$1500,'Todos os Sets'!$G$30)</f>
        <v>0</v>
      </c>
      <c r="BM26" s="305"/>
      <c r="BN26" s="152">
        <f>COUNTIFS('Todos os Sets'!$L$5:$L$1500,'final report'!$AL26,'Todos os Sets'!$N$5:$N$1500,'Todos os Sets'!$G$26,'Todos os Sets'!$O$5:$O$1500,'Todos os Sets'!$G$28)</f>
        <v>0</v>
      </c>
      <c r="BO26" s="305" t="str">
        <f t="shared" si="20"/>
        <v xml:space="preserve"> </v>
      </c>
      <c r="BP26" s="152">
        <f>COUNTIFS('Todos os Sets'!$L$5:$L$1500,'final report'!$AL26,'Todos os Sets'!$N$5:$N$1500,'Todos os Sets'!$G$26,'Todos os Sets'!$O$5:$O$1500,'Todos os Sets'!$G$31)</f>
        <v>0</v>
      </c>
      <c r="BQ26" s="305" t="str">
        <f t="shared" si="21"/>
        <v xml:space="preserve"> </v>
      </c>
      <c r="BR26" s="152">
        <f>COUNTIFS('Todos os Sets'!$L$5:$L$1500,'final report'!$AL26,'Todos os Sets'!$N$5:$N$1500,'Todos os Sets'!$G$27,'Todos os Sets'!$O$5:$O$1500,'Todos os Sets'!$G$30)</f>
        <v>0</v>
      </c>
      <c r="BS26" s="305" t="str">
        <f t="shared" si="22"/>
        <v xml:space="preserve"> </v>
      </c>
      <c r="BT26" s="152">
        <f>COUNTIFS('Todos os Sets'!$L$5:$L$1500,'final report'!$AL26,'Todos os Sets'!$N$5:$N$1500,'Todos os Sets'!$G$27,'Todos os Sets'!$O$5:$O$1500,'Todos os Sets'!$G$28)</f>
        <v>0</v>
      </c>
      <c r="BU26" s="305" t="str">
        <f t="shared" si="23"/>
        <v xml:space="preserve"> </v>
      </c>
      <c r="BV26" s="152">
        <f>COUNTIFS('Todos os Sets'!$L$5:$L$1500,'final report'!$AL26,'Todos os Sets'!$N$5:$N$1500,'Todos os Sets'!$G$27,'Todos os Sets'!$O$5:$O$1500,'Todos os Sets'!$G$31)</f>
        <v>0</v>
      </c>
      <c r="BW26" s="305" t="str">
        <f t="shared" si="24"/>
        <v xml:space="preserve"> </v>
      </c>
      <c r="BX26" s="19"/>
    </row>
    <row r="27" spans="1:89" x14ac:dyDescent="0.25">
      <c r="A27" s="38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</row>
    <row r="28" spans="1:89" x14ac:dyDescent="0.25">
      <c r="A28" s="38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97"/>
      <c r="M28" s="59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</row>
    <row r="29" spans="1:89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89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L30" s="27"/>
      <c r="AM30" s="27"/>
      <c r="AN30" s="27"/>
      <c r="AO30" s="27"/>
      <c r="AP30" s="27"/>
      <c r="AQ30" s="27"/>
      <c r="AR30" s="27"/>
    </row>
    <row r="31" spans="1:89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L31" s="27"/>
      <c r="AM31" s="27"/>
      <c r="AN31" s="27"/>
      <c r="AO31" s="27"/>
      <c r="AP31" s="27"/>
      <c r="AQ31" s="27"/>
      <c r="AR31" s="27"/>
      <c r="BX31" s="409"/>
    </row>
    <row r="32" spans="1:89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L32" s="27"/>
      <c r="AM32" s="27"/>
      <c r="AN32" s="27"/>
      <c r="AO32" s="27"/>
      <c r="AP32" s="27"/>
      <c r="AQ32" s="27"/>
      <c r="AR32" s="27"/>
      <c r="BX32" s="27"/>
    </row>
    <row r="33" spans="2:76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L33" s="27"/>
      <c r="AM33" s="27"/>
      <c r="AN33" s="27"/>
      <c r="AO33" s="27"/>
      <c r="AP33" s="27"/>
      <c r="AQ33" s="27"/>
      <c r="AR33" s="27"/>
      <c r="BX33" s="27"/>
    </row>
    <row r="34" spans="2:76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L34" s="27"/>
      <c r="AM34" s="27"/>
      <c r="AN34" s="27"/>
      <c r="AO34" s="27"/>
      <c r="AP34" s="27"/>
      <c r="AQ34" s="27"/>
      <c r="AR34" s="27"/>
      <c r="BX34" s="27"/>
    </row>
    <row r="35" spans="2:76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BX35" s="27"/>
    </row>
    <row r="36" spans="2:76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BX36" s="27"/>
    </row>
    <row r="37" spans="2:76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BX37" s="27"/>
    </row>
    <row r="38" spans="2:76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BX38" s="27"/>
    </row>
    <row r="39" spans="2:76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BX39" s="27"/>
    </row>
    <row r="40" spans="2:76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BX40" s="409"/>
    </row>
    <row r="41" spans="2:7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BX41" s="27"/>
    </row>
    <row r="42" spans="2:76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BX42" s="27"/>
    </row>
    <row r="43" spans="2:76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BX43" s="27"/>
    </row>
    <row r="44" spans="2:76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BX44" s="27"/>
    </row>
    <row r="45" spans="2:76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BX45" s="27"/>
    </row>
    <row r="46" spans="2:76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BX46" s="27"/>
    </row>
    <row r="47" spans="2:76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BX47" s="27"/>
    </row>
    <row r="48" spans="2:76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BX48" s="27"/>
    </row>
    <row r="49" spans="2:76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BX49" s="409"/>
    </row>
    <row r="50" spans="2:76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BX50" s="27"/>
    </row>
    <row r="51" spans="2:76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BX51" s="27"/>
    </row>
    <row r="52" spans="2:76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BX52" s="27"/>
    </row>
    <row r="53" spans="2:76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BX53" s="27"/>
    </row>
    <row r="54" spans="2:76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BX54" s="27"/>
    </row>
    <row r="55" spans="2:76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BX55" s="27"/>
    </row>
    <row r="56" spans="2:76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BX56" s="27"/>
    </row>
    <row r="57" spans="2:76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BX57" s="27"/>
    </row>
    <row r="58" spans="2:76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BX58" s="409"/>
    </row>
    <row r="59" spans="2:76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BX59" s="27"/>
    </row>
    <row r="60" spans="2:76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BX60" s="27"/>
    </row>
    <row r="61" spans="2:76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BX61" s="27"/>
    </row>
    <row r="62" spans="2:76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BX62" s="27"/>
    </row>
    <row r="63" spans="2:76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BX63" s="27"/>
    </row>
    <row r="64" spans="2:76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BX64" s="27"/>
    </row>
    <row r="65" spans="2:76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BX65" s="27"/>
    </row>
    <row r="66" spans="2:76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BX66" s="27"/>
    </row>
    <row r="67" spans="2:76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BX67" s="409"/>
    </row>
    <row r="68" spans="2:76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BX68" s="27"/>
    </row>
    <row r="69" spans="2:76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BX69" s="27"/>
    </row>
    <row r="70" spans="2:76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BX70" s="27"/>
    </row>
    <row r="71" spans="2:76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BX71" s="27"/>
    </row>
    <row r="72" spans="2:76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BX72" s="27"/>
    </row>
    <row r="73" spans="2:76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BX73" s="27"/>
    </row>
    <row r="74" spans="2:76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BX74" s="27"/>
    </row>
    <row r="75" spans="2:76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BX75" s="27"/>
    </row>
    <row r="76" spans="2:76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BX76" s="409"/>
    </row>
    <row r="77" spans="2:76" x14ac:dyDescent="0.2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BX77" s="27"/>
    </row>
    <row r="78" spans="2:76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BX78" s="27"/>
    </row>
    <row r="79" spans="2:76" x14ac:dyDescent="0.2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BX79" s="27"/>
    </row>
    <row r="80" spans="2:76" x14ac:dyDescent="0.2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BX80" s="27"/>
    </row>
    <row r="81" spans="2:76" x14ac:dyDescent="0.2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BX81" s="27"/>
    </row>
    <row r="82" spans="2:76" x14ac:dyDescent="0.2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BX82" s="27"/>
    </row>
    <row r="83" spans="2:76" x14ac:dyDescent="0.2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BX83" s="27"/>
    </row>
    <row r="84" spans="2:76" x14ac:dyDescent="0.2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BX84" s="27"/>
    </row>
    <row r="85" spans="2:76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BX85" s="409"/>
    </row>
    <row r="86" spans="2:76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BX86" s="27"/>
    </row>
    <row r="87" spans="2:76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BX87" s="27"/>
    </row>
    <row r="88" spans="2:76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BX88" s="27"/>
    </row>
    <row r="89" spans="2:76" x14ac:dyDescent="0.2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BX89" s="27"/>
    </row>
    <row r="90" spans="2:76" x14ac:dyDescent="0.2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BX90" s="27"/>
    </row>
    <row r="91" spans="2:76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BX91" s="27"/>
    </row>
    <row r="92" spans="2:76" x14ac:dyDescent="0.2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BX92" s="27"/>
    </row>
    <row r="93" spans="2:76" x14ac:dyDescent="0.2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BX93" s="27"/>
    </row>
    <row r="94" spans="2:76" x14ac:dyDescent="0.2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BX94" s="409"/>
    </row>
    <row r="95" spans="2:76" x14ac:dyDescent="0.2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BX95" s="27"/>
    </row>
    <row r="96" spans="2:76" x14ac:dyDescent="0.2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BX96" s="27"/>
    </row>
    <row r="97" spans="2:76" x14ac:dyDescent="0.2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BX97" s="27"/>
    </row>
    <row r="98" spans="2:76" x14ac:dyDescent="0.2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BX98" s="27"/>
    </row>
    <row r="99" spans="2:76" x14ac:dyDescent="0.2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BX99" s="27"/>
    </row>
    <row r="100" spans="2:76" x14ac:dyDescent="0.2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BX100" s="27"/>
    </row>
    <row r="101" spans="2:76" x14ac:dyDescent="0.2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BX101" s="27"/>
    </row>
    <row r="102" spans="2:76" x14ac:dyDescent="0.2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BX102" s="27"/>
    </row>
    <row r="103" spans="2:76" x14ac:dyDescent="0.2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BX103" s="409"/>
    </row>
    <row r="104" spans="2:76" x14ac:dyDescent="0.2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BX104" s="27"/>
    </row>
    <row r="105" spans="2:76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BX105" s="27"/>
    </row>
    <row r="106" spans="2:76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BX106" s="27"/>
    </row>
    <row r="107" spans="2:76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BX107" s="27"/>
    </row>
    <row r="108" spans="2:76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BX108" s="27"/>
    </row>
    <row r="109" spans="2:76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BX109" s="27"/>
    </row>
    <row r="110" spans="2:76" x14ac:dyDescent="0.2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BX110" s="27"/>
    </row>
    <row r="111" spans="2:76" x14ac:dyDescent="0.2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BX111" s="27"/>
    </row>
    <row r="112" spans="2:76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BX112" s="409"/>
    </row>
    <row r="113" spans="2:76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BX113" s="27"/>
    </row>
    <row r="114" spans="2:76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BX114" s="27"/>
    </row>
    <row r="115" spans="2:76" x14ac:dyDescent="0.2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BX115" s="27"/>
    </row>
    <row r="116" spans="2:76" x14ac:dyDescent="0.2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BX116" s="27"/>
    </row>
    <row r="117" spans="2:76" x14ac:dyDescent="0.2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BX117" s="27"/>
    </row>
    <row r="118" spans="2:76" x14ac:dyDescent="0.2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BX118" s="27"/>
    </row>
    <row r="119" spans="2:76" x14ac:dyDescent="0.2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BX119" s="27"/>
    </row>
    <row r="120" spans="2:76" x14ac:dyDescent="0.2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BX120" s="27"/>
    </row>
    <row r="121" spans="2:76" x14ac:dyDescent="0.2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BX121" s="409"/>
    </row>
    <row r="122" spans="2:76" x14ac:dyDescent="0.2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BX122" s="27"/>
    </row>
    <row r="123" spans="2:76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BX123" s="27"/>
    </row>
    <row r="124" spans="2:76" x14ac:dyDescent="0.25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BX124" s="27"/>
    </row>
    <row r="125" spans="2:76" x14ac:dyDescent="0.25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BX125" s="27"/>
    </row>
    <row r="126" spans="2:76" x14ac:dyDescent="0.25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BX126" s="27"/>
    </row>
    <row r="127" spans="2:76" x14ac:dyDescent="0.25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BX127" s="27"/>
    </row>
    <row r="128" spans="2:76" x14ac:dyDescent="0.25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BX128" s="27"/>
    </row>
    <row r="129" spans="2:76" x14ac:dyDescent="0.25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BX129" s="27"/>
    </row>
    <row r="130" spans="2:76" x14ac:dyDescent="0.25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BX130" s="409"/>
    </row>
    <row r="131" spans="2:76" x14ac:dyDescent="0.25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BX131" s="27"/>
    </row>
    <row r="132" spans="2:76" x14ac:dyDescent="0.25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BX132" s="27"/>
    </row>
    <row r="133" spans="2:76" x14ac:dyDescent="0.25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BX133" s="27"/>
    </row>
    <row r="134" spans="2:76" x14ac:dyDescent="0.25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BX134" s="27"/>
    </row>
    <row r="135" spans="2:76" x14ac:dyDescent="0.25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BX135" s="27"/>
    </row>
    <row r="136" spans="2:76" x14ac:dyDescent="0.25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BX136" s="27"/>
    </row>
    <row r="137" spans="2:76" x14ac:dyDescent="0.25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BX137" s="27"/>
    </row>
    <row r="138" spans="2:76" x14ac:dyDescent="0.25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BX138" s="27"/>
    </row>
    <row r="139" spans="2:76" x14ac:dyDescent="0.25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BX139" s="409"/>
    </row>
    <row r="140" spans="2:76" x14ac:dyDescent="0.25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BX140" s="27"/>
    </row>
    <row r="141" spans="2:76" x14ac:dyDescent="0.25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BX141" s="27"/>
    </row>
    <row r="142" spans="2:76" x14ac:dyDescent="0.25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BX142" s="27"/>
    </row>
    <row r="143" spans="2:76" x14ac:dyDescent="0.25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BX143" s="27"/>
    </row>
    <row r="144" spans="2:76" x14ac:dyDescent="0.25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BX144" s="27"/>
    </row>
    <row r="145" spans="2:76" x14ac:dyDescent="0.25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BX145" s="27"/>
    </row>
    <row r="146" spans="2:76" x14ac:dyDescent="0.25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BX146" s="27"/>
    </row>
    <row r="147" spans="2:76" x14ac:dyDescent="0.25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BX147" s="27"/>
    </row>
    <row r="148" spans="2:76" x14ac:dyDescent="0.25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BX148" s="409"/>
    </row>
    <row r="149" spans="2:76" x14ac:dyDescent="0.25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BX149" s="27"/>
    </row>
    <row r="150" spans="2:76" x14ac:dyDescent="0.25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BX150" s="27"/>
    </row>
    <row r="151" spans="2:76" x14ac:dyDescent="0.25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BX151" s="27"/>
    </row>
    <row r="152" spans="2:76" x14ac:dyDescent="0.25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BX152" s="27"/>
    </row>
    <row r="153" spans="2:76" x14ac:dyDescent="0.25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BX153" s="27"/>
    </row>
    <row r="154" spans="2:76" x14ac:dyDescent="0.25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BX154" s="27"/>
    </row>
    <row r="155" spans="2:76" x14ac:dyDescent="0.25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BX155" s="27"/>
    </row>
    <row r="156" spans="2:76" x14ac:dyDescent="0.25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BX156" s="27"/>
    </row>
    <row r="157" spans="2:76" x14ac:dyDescent="0.25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BX157" s="409"/>
    </row>
    <row r="158" spans="2:76" x14ac:dyDescent="0.2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BX158" s="27"/>
    </row>
    <row r="159" spans="2:76" x14ac:dyDescent="0.25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BX159" s="27"/>
    </row>
    <row r="160" spans="2:76" x14ac:dyDescent="0.2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BX160" s="27"/>
    </row>
    <row r="161" spans="2:76" x14ac:dyDescent="0.25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BX161" s="27"/>
    </row>
    <row r="162" spans="2:76" x14ac:dyDescent="0.25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BX162" s="27"/>
    </row>
    <row r="163" spans="2:76" x14ac:dyDescent="0.25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BX163" s="27"/>
    </row>
    <row r="164" spans="2:76" x14ac:dyDescent="0.25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BX164" s="27"/>
    </row>
    <row r="165" spans="2:76" x14ac:dyDescent="0.25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BX165" s="27"/>
    </row>
    <row r="166" spans="2:76" x14ac:dyDescent="0.25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BX166" s="27"/>
    </row>
    <row r="167" spans="2:76" x14ac:dyDescent="0.25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BX167" s="27"/>
    </row>
    <row r="168" spans="2:76" x14ac:dyDescent="0.25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BX168" s="27"/>
    </row>
    <row r="169" spans="2:76" x14ac:dyDescent="0.25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BX169" s="409"/>
    </row>
    <row r="170" spans="2:76" x14ac:dyDescent="0.25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BX170" s="27"/>
    </row>
    <row r="171" spans="2:76" x14ac:dyDescent="0.25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M171" s="66">
        <f>COUNTIFS($H$5:$H$1500,"A",$I$5:$I$1500,"P",$J$5:$J$1500,$Q171)</f>
        <v>0</v>
      </c>
      <c r="BX171" s="27"/>
    </row>
    <row r="172" spans="2:76" x14ac:dyDescent="0.25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BX172" s="27"/>
    </row>
    <row r="173" spans="2:76" x14ac:dyDescent="0.25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BX173" s="27"/>
    </row>
    <row r="174" spans="2:76" x14ac:dyDescent="0.25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BX174" s="27"/>
    </row>
    <row r="175" spans="2:76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BX175" s="27"/>
    </row>
    <row r="176" spans="2:76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BX176" s="27"/>
    </row>
    <row r="177" spans="2:76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BX177" s="27"/>
    </row>
    <row r="178" spans="2:76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BX178" s="27"/>
    </row>
    <row r="179" spans="2:76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BX179" s="27"/>
    </row>
    <row r="180" spans="2:76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BX180" s="27"/>
    </row>
    <row r="181" spans="2:76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BX181" s="27"/>
    </row>
    <row r="182" spans="2:76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BX182" s="27"/>
    </row>
    <row r="183" spans="2:76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BX183" s="27"/>
    </row>
    <row r="184" spans="2:76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BX184" s="27"/>
    </row>
    <row r="185" spans="2:76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BX185" s="27"/>
    </row>
    <row r="186" spans="2:76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BX186" s="27"/>
    </row>
    <row r="187" spans="2:76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BX187" s="27"/>
    </row>
    <row r="188" spans="2:76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BX188" s="27"/>
    </row>
    <row r="189" spans="2:76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BX189" s="27"/>
    </row>
    <row r="190" spans="2:76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BX190" s="27"/>
    </row>
    <row r="191" spans="2:76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BX191" s="27"/>
    </row>
    <row r="192" spans="2:76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BX192" s="27"/>
    </row>
    <row r="193" spans="2:76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BX193" s="27"/>
    </row>
    <row r="194" spans="2:76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BX194" s="27"/>
    </row>
    <row r="195" spans="2:76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BX195" s="27"/>
    </row>
    <row r="196" spans="2:76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2:76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2:76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2:76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2:76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2:76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76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2:76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2:76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2:76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2:76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2:76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2:76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2:27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2:27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2:27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2:27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2:27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2:27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2:27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2:27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2:27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2:27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2:27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2:27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2:27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2:27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2:27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2:27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2:27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2:27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2:27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2:27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</sheetData>
  <mergeCells count="89">
    <mergeCell ref="A1:O1"/>
    <mergeCell ref="Q1:AE1"/>
    <mergeCell ref="AG1:AJ1"/>
    <mergeCell ref="B2:C2"/>
    <mergeCell ref="D2:E2"/>
    <mergeCell ref="F2:G2"/>
    <mergeCell ref="H2:I2"/>
    <mergeCell ref="J2:K2"/>
    <mergeCell ref="L2:M2"/>
    <mergeCell ref="N2:O2"/>
    <mergeCell ref="AD2:AD3"/>
    <mergeCell ref="AE2:AE3"/>
    <mergeCell ref="V3:W3"/>
    <mergeCell ref="X3:Y3"/>
    <mergeCell ref="Z3:AA3"/>
    <mergeCell ref="AB3:AC3"/>
    <mergeCell ref="L3:M3"/>
    <mergeCell ref="R3:S3"/>
    <mergeCell ref="T3:U3"/>
    <mergeCell ref="R2:S2"/>
    <mergeCell ref="T2:U2"/>
    <mergeCell ref="B3:C3"/>
    <mergeCell ref="D3:E3"/>
    <mergeCell ref="F3:G3"/>
    <mergeCell ref="H3:I3"/>
    <mergeCell ref="J3:K3"/>
    <mergeCell ref="Z2:AA2"/>
    <mergeCell ref="AB2:AC2"/>
    <mergeCell ref="AY3:BD3"/>
    <mergeCell ref="BF3:BK3"/>
    <mergeCell ref="Q12:Y12"/>
    <mergeCell ref="AY4:AZ4"/>
    <mergeCell ref="BA4:BB4"/>
    <mergeCell ref="BC4:BD4"/>
    <mergeCell ref="BF4:BG4"/>
    <mergeCell ref="BH4:BI4"/>
    <mergeCell ref="AM3:AR3"/>
    <mergeCell ref="AS3:AX3"/>
    <mergeCell ref="AM2:BD2"/>
    <mergeCell ref="BF2:BW2"/>
    <mergeCell ref="V2:W2"/>
    <mergeCell ref="X2:Y2"/>
    <mergeCell ref="CA12:CB12"/>
    <mergeCell ref="BL3:BQ3"/>
    <mergeCell ref="BR3:BW3"/>
    <mergeCell ref="CA3:DJ3"/>
    <mergeCell ref="AM4:AN4"/>
    <mergeCell ref="AO4:AP4"/>
    <mergeCell ref="AQ4:AR4"/>
    <mergeCell ref="AS4:AT4"/>
    <mergeCell ref="AU4:AV4"/>
    <mergeCell ref="BJ4:BK4"/>
    <mergeCell ref="BL4:BM4"/>
    <mergeCell ref="BN4:BO4"/>
    <mergeCell ref="BP4:BQ4"/>
    <mergeCell ref="BR4:BS4"/>
    <mergeCell ref="BT4:BU4"/>
    <mergeCell ref="AW4:AX4"/>
    <mergeCell ref="BV4:BW4"/>
    <mergeCell ref="CA4:DJ4"/>
    <mergeCell ref="DJ5:DJ6"/>
    <mergeCell ref="CA7:CB7"/>
    <mergeCell ref="CA8:CB8"/>
    <mergeCell ref="CH5:CL5"/>
    <mergeCell ref="CM5:CQ5"/>
    <mergeCell ref="CR5:CV5"/>
    <mergeCell ref="CW5:DA5"/>
    <mergeCell ref="DB5:DF5"/>
    <mergeCell ref="DG5:DI5"/>
    <mergeCell ref="CA9:CB9"/>
    <mergeCell ref="CA10:CB10"/>
    <mergeCell ref="CA11:CB11"/>
    <mergeCell ref="CA5:CB6"/>
    <mergeCell ref="CC5:CG5"/>
    <mergeCell ref="L28:M28"/>
    <mergeCell ref="DB13:DF13"/>
    <mergeCell ref="Q19:Y19"/>
    <mergeCell ref="Q20:Q21"/>
    <mergeCell ref="R20:S20"/>
    <mergeCell ref="T20:U20"/>
    <mergeCell ref="V20:W20"/>
    <mergeCell ref="X20:Y20"/>
    <mergeCell ref="Z21:AA21"/>
    <mergeCell ref="Q13:Q14"/>
    <mergeCell ref="R13:S13"/>
    <mergeCell ref="T13:U13"/>
    <mergeCell ref="V13:W13"/>
    <mergeCell ref="X13:Y13"/>
    <mergeCell ref="AB13:AC13"/>
  </mergeCells>
  <conditionalFormatting sqref="CG8:CG12">
    <cfRule type="top10" dxfId="202" priority="502" bottom="1" rank="1"/>
    <cfRule type="top10" dxfId="201" priority="503" rank="1"/>
  </conditionalFormatting>
  <conditionalFormatting sqref="CL8:CL12">
    <cfRule type="top10" dxfId="200" priority="500" bottom="1" rank="1"/>
    <cfRule type="top10" dxfId="199" priority="501" rank="1"/>
  </conditionalFormatting>
  <conditionalFormatting sqref="CQ8:CQ12">
    <cfRule type="top10" dxfId="198" priority="498" bottom="1" rank="1"/>
    <cfRule type="top10" dxfId="197" priority="499" rank="1"/>
  </conditionalFormatting>
  <conditionalFormatting sqref="CV8:CV12">
    <cfRule type="top10" dxfId="196" priority="496" bottom="1" rank="1"/>
    <cfRule type="top10" dxfId="195" priority="497" rank="1"/>
  </conditionalFormatting>
  <conditionalFormatting sqref="DA8:DA12">
    <cfRule type="top10" dxfId="194" priority="494" bottom="1" rank="1"/>
    <cfRule type="top10" dxfId="193" priority="495" rank="1"/>
  </conditionalFormatting>
  <conditionalFormatting sqref="DF8:DF12">
    <cfRule type="top10" dxfId="192" priority="492" bottom="1" rank="1"/>
    <cfRule type="top10" dxfId="191" priority="493" rank="1"/>
  </conditionalFormatting>
  <conditionalFormatting sqref="DJ7:DJ12">
    <cfRule type="top10" dxfId="190" priority="490" bottom="1" rank="1"/>
    <cfRule type="top10" dxfId="189" priority="491" rank="1"/>
  </conditionalFormatting>
  <conditionalFormatting sqref="CI16:CK21">
    <cfRule type="top10" dxfId="188" priority="488" bottom="1" rank="1"/>
    <cfRule type="top10" dxfId="187" priority="489" rank="1"/>
  </conditionalFormatting>
  <conditionalFormatting sqref="M4:M24">
    <cfRule type="top10" dxfId="186" priority="204" bottom="1" rank="1"/>
    <cfRule type="top10" dxfId="185" priority="205" rank="1"/>
  </conditionalFormatting>
  <conditionalFormatting sqref="O4:P24">
    <cfRule type="top10" dxfId="184" priority="202" bottom="1" rank="1"/>
    <cfRule type="top10" dxfId="183" priority="203" rank="1"/>
  </conditionalFormatting>
  <conditionalFormatting sqref="K4:K24">
    <cfRule type="top10" dxfId="182" priority="200" bottom="1" rank="1"/>
    <cfRule type="top10" dxfId="181" priority="201" rank="1"/>
  </conditionalFormatting>
  <conditionalFormatting sqref="G4:G24">
    <cfRule type="top10" dxfId="180" priority="198" bottom="1" rank="1"/>
    <cfRule type="top10" dxfId="179" priority="199" rank="1"/>
  </conditionalFormatting>
  <conditionalFormatting sqref="C4:C24">
    <cfRule type="top10" dxfId="178" priority="196" bottom="1" rank="1"/>
    <cfRule type="top10" dxfId="177" priority="197" rank="1"/>
  </conditionalFormatting>
  <conditionalFormatting sqref="I4:I24">
    <cfRule type="top10" dxfId="176" priority="194" bottom="1" rank="1"/>
    <cfRule type="top10" dxfId="175" priority="195" rank="1"/>
  </conditionalFormatting>
  <conditionalFormatting sqref="E4:E24">
    <cfRule type="top10" dxfId="174" priority="192" bottom="1" rank="1"/>
    <cfRule type="top10" dxfId="173" priority="193" rank="1"/>
  </conditionalFormatting>
  <conditionalFormatting sqref="AE4:AE9">
    <cfRule type="top10" dxfId="172" priority="178" bottom="1" rank="1"/>
    <cfRule type="top10" dxfId="171" priority="179" rank="1"/>
  </conditionalFormatting>
  <conditionalFormatting sqref="AC15:AC18">
    <cfRule type="top10" dxfId="170" priority="177" rank="1"/>
  </conditionalFormatting>
  <conditionalFormatting sqref="AH3:AJ23">
    <cfRule type="top10" dxfId="169" priority="176" rank="1"/>
  </conditionalFormatting>
  <conditionalFormatting sqref="AA23:AA26">
    <cfRule type="top10" dxfId="168" priority="172" rank="1"/>
  </conditionalFormatting>
  <conditionalFormatting sqref="AR6 AN6 AP6">
    <cfRule type="top10" dxfId="167" priority="171" rank="1"/>
  </conditionalFormatting>
  <conditionalFormatting sqref="AR7 AN7 AP7">
    <cfRule type="top10" dxfId="166" priority="170" rank="1"/>
  </conditionalFormatting>
  <conditionalFormatting sqref="AR8 AN8 AP8">
    <cfRule type="top10" dxfId="165" priority="169" rank="1"/>
  </conditionalFormatting>
  <conditionalFormatting sqref="AR9 AN9 AP9">
    <cfRule type="top10" dxfId="164" priority="168" rank="1"/>
  </conditionalFormatting>
  <conditionalFormatting sqref="AR10 AN10 AP10">
    <cfRule type="top10" dxfId="163" priority="167" rank="1"/>
  </conditionalFormatting>
  <conditionalFormatting sqref="AR11 AN11 AP11">
    <cfRule type="top10" dxfId="162" priority="166" rank="1"/>
  </conditionalFormatting>
  <conditionalFormatting sqref="AR12 AN12 AP12">
    <cfRule type="top10" dxfId="161" priority="165" rank="1"/>
  </conditionalFormatting>
  <conditionalFormatting sqref="AR13 AN13 AP13">
    <cfRule type="top10" dxfId="160" priority="164" rank="1"/>
  </conditionalFormatting>
  <conditionalFormatting sqref="AR14 AN14 AP14">
    <cfRule type="top10" dxfId="159" priority="163" rank="1"/>
  </conditionalFormatting>
  <conditionalFormatting sqref="AR15 AN15 AP15">
    <cfRule type="top10" dxfId="158" priority="162" rank="1"/>
  </conditionalFormatting>
  <conditionalFormatting sqref="AR16 AN16 AP16">
    <cfRule type="top10" dxfId="157" priority="161" rank="1"/>
  </conditionalFormatting>
  <conditionalFormatting sqref="AR17 AN17 AP17">
    <cfRule type="top10" dxfId="156" priority="160" rank="1"/>
  </conditionalFormatting>
  <conditionalFormatting sqref="AR18 AN18 AP18">
    <cfRule type="top10" dxfId="155" priority="159" rank="1"/>
  </conditionalFormatting>
  <conditionalFormatting sqref="AR19 AN19 AP19">
    <cfRule type="top10" dxfId="154" priority="158" rank="1"/>
  </conditionalFormatting>
  <conditionalFormatting sqref="AR20 AN20 AP20">
    <cfRule type="top10" dxfId="153" priority="157" rank="1"/>
  </conditionalFormatting>
  <conditionalFormatting sqref="AR21 AN21 AP21">
    <cfRule type="top10" dxfId="152" priority="156" rank="1"/>
  </conditionalFormatting>
  <conditionalFormatting sqref="AR22 AN22 AP22">
    <cfRule type="top10" dxfId="151" priority="155" rank="1"/>
  </conditionalFormatting>
  <conditionalFormatting sqref="AR23 AN23 AP23">
    <cfRule type="top10" dxfId="150" priority="154" rank="1"/>
  </conditionalFormatting>
  <conditionalFormatting sqref="AR24 AN24 AP24">
    <cfRule type="top10" dxfId="149" priority="153" rank="1"/>
  </conditionalFormatting>
  <conditionalFormatting sqref="AR25 AN25 AP25">
    <cfRule type="top10" dxfId="148" priority="152" rank="1"/>
  </conditionalFormatting>
  <conditionalFormatting sqref="AR26 AN26 AP26">
    <cfRule type="top10" dxfId="147" priority="151" rank="1"/>
  </conditionalFormatting>
  <conditionalFormatting sqref="AT6 AV6 AX6">
    <cfRule type="top10" dxfId="146" priority="150" rank="1"/>
  </conditionalFormatting>
  <conditionalFormatting sqref="AT7 AV7 AX7">
    <cfRule type="top10" dxfId="145" priority="149" rank="1"/>
  </conditionalFormatting>
  <conditionalFormatting sqref="AT8 AV8 AX8">
    <cfRule type="top10" dxfId="144" priority="148" rank="1"/>
  </conditionalFormatting>
  <conditionalFormatting sqref="AT9 AV9 AX9">
    <cfRule type="top10" dxfId="143" priority="147" rank="1"/>
  </conditionalFormatting>
  <conditionalFormatting sqref="AT10 AV10 AX10">
    <cfRule type="top10" dxfId="142" priority="146" rank="1"/>
  </conditionalFormatting>
  <conditionalFormatting sqref="AT11 AV11 AX11">
    <cfRule type="top10" dxfId="141" priority="145" rank="1"/>
  </conditionalFormatting>
  <conditionalFormatting sqref="AT12 AV12 AX12">
    <cfRule type="top10" dxfId="140" priority="144" rank="1"/>
  </conditionalFormatting>
  <conditionalFormatting sqref="AT13 AV13 AX13">
    <cfRule type="top10" dxfId="139" priority="143" rank="1"/>
  </conditionalFormatting>
  <conditionalFormatting sqref="AT14 AV14 AX14">
    <cfRule type="top10" dxfId="138" priority="142" rank="1"/>
  </conditionalFormatting>
  <conditionalFormatting sqref="AT15 AV15 AX15">
    <cfRule type="top10" dxfId="137" priority="141" rank="1"/>
  </conditionalFormatting>
  <conditionalFormatting sqref="AT16 AV16 AX16">
    <cfRule type="top10" dxfId="136" priority="140" rank="1"/>
  </conditionalFormatting>
  <conditionalFormatting sqref="AT17 AV17 AX17">
    <cfRule type="top10" dxfId="135" priority="139" rank="1"/>
  </conditionalFormatting>
  <conditionalFormatting sqref="AT18 AV18 AX18">
    <cfRule type="top10" dxfId="134" priority="138" rank="1"/>
  </conditionalFormatting>
  <conditionalFormatting sqref="AT19 AV19 AX19">
    <cfRule type="top10" dxfId="133" priority="137" rank="1"/>
  </conditionalFormatting>
  <conditionalFormatting sqref="AT20 AV20 AX20">
    <cfRule type="top10" dxfId="132" priority="136" rank="1"/>
  </conditionalFormatting>
  <conditionalFormatting sqref="AT21 AV21 AX21">
    <cfRule type="top10" dxfId="131" priority="135" rank="1"/>
  </conditionalFormatting>
  <conditionalFormatting sqref="AT22 AV22 AX22">
    <cfRule type="top10" dxfId="130" priority="134" rank="1"/>
  </conditionalFormatting>
  <conditionalFormatting sqref="AT23 AV23 AX23">
    <cfRule type="top10" dxfId="129" priority="133" rank="1"/>
  </conditionalFormatting>
  <conditionalFormatting sqref="AT24 AV24 AX24">
    <cfRule type="top10" dxfId="128" priority="132" rank="1"/>
  </conditionalFormatting>
  <conditionalFormatting sqref="AT25 AV25 AX25">
    <cfRule type="top10" dxfId="127" priority="131" rank="1"/>
  </conditionalFormatting>
  <conditionalFormatting sqref="AT26 AV26 AX26">
    <cfRule type="top10" dxfId="126" priority="130" rank="1"/>
  </conditionalFormatting>
  <conditionalFormatting sqref="AZ6 BB6 BD6">
    <cfRule type="top10" dxfId="125" priority="129" rank="1"/>
  </conditionalFormatting>
  <conditionalFormatting sqref="AZ7 BB7 BD7">
    <cfRule type="top10" dxfId="124" priority="128" rank="1"/>
  </conditionalFormatting>
  <conditionalFormatting sqref="AZ8 BB8 BD8">
    <cfRule type="top10" dxfId="123" priority="127" rank="1"/>
  </conditionalFormatting>
  <conditionalFormatting sqref="AZ9 BB9 BD9">
    <cfRule type="top10" dxfId="122" priority="126" rank="1"/>
  </conditionalFormatting>
  <conditionalFormatting sqref="AZ10 BB10 BD10">
    <cfRule type="top10" dxfId="121" priority="125" rank="1"/>
  </conditionalFormatting>
  <conditionalFormatting sqref="AZ11 BB11 BD11">
    <cfRule type="top10" dxfId="120" priority="124" rank="1"/>
  </conditionalFormatting>
  <conditionalFormatting sqref="AZ12 BB12 BD12">
    <cfRule type="top10" dxfId="119" priority="123" rank="1"/>
  </conditionalFormatting>
  <conditionalFormatting sqref="AZ13 BB13 BD13">
    <cfRule type="top10" dxfId="118" priority="122" rank="1"/>
  </conditionalFormatting>
  <conditionalFormatting sqref="AZ14 BB14 BD14">
    <cfRule type="top10" dxfId="117" priority="121" rank="1"/>
  </conditionalFormatting>
  <conditionalFormatting sqref="AZ15 BB15 BD15">
    <cfRule type="top10" dxfId="116" priority="120" rank="1"/>
  </conditionalFormatting>
  <conditionalFormatting sqref="AZ16 BB16 BD16">
    <cfRule type="top10" dxfId="115" priority="119" rank="1"/>
  </conditionalFormatting>
  <conditionalFormatting sqref="AZ17 BB17 BD17">
    <cfRule type="top10" dxfId="114" priority="118" rank="1"/>
  </conditionalFormatting>
  <conditionalFormatting sqref="AZ18 BB18 BD18">
    <cfRule type="top10" dxfId="113" priority="117" rank="1"/>
  </conditionalFormatting>
  <conditionalFormatting sqref="AZ19 BB19 BD19">
    <cfRule type="top10" dxfId="112" priority="116" rank="1"/>
  </conditionalFormatting>
  <conditionalFormatting sqref="AZ20 BB20 BD20">
    <cfRule type="top10" dxfId="111" priority="115" rank="1"/>
  </conditionalFormatting>
  <conditionalFormatting sqref="AZ21 BB21 BD21">
    <cfRule type="top10" dxfId="110" priority="114" rank="1"/>
  </conditionalFormatting>
  <conditionalFormatting sqref="AZ22 BB22 BD22">
    <cfRule type="top10" dxfId="109" priority="113" rank="1"/>
  </conditionalFormatting>
  <conditionalFormatting sqref="AZ23 BB23 BD23">
    <cfRule type="top10" dxfId="108" priority="112" rank="1"/>
  </conditionalFormatting>
  <conditionalFormatting sqref="AZ24 BB24 BD24">
    <cfRule type="top10" dxfId="107" priority="111" rank="1"/>
  </conditionalFormatting>
  <conditionalFormatting sqref="AZ25 BB25 BD25">
    <cfRule type="top10" dxfId="106" priority="110" rank="1"/>
  </conditionalFormatting>
  <conditionalFormatting sqref="AZ26 BB26 BD26">
    <cfRule type="top10" dxfId="105" priority="109" rank="1"/>
  </conditionalFormatting>
  <conditionalFormatting sqref="BG6 BI6 BK6">
    <cfRule type="top10" dxfId="104" priority="108" rank="1"/>
  </conditionalFormatting>
  <conditionalFormatting sqref="BG7 BI7 BK7">
    <cfRule type="top10" dxfId="103" priority="107" rank="1"/>
  </conditionalFormatting>
  <conditionalFormatting sqref="BG8 BI8 BK8">
    <cfRule type="top10" dxfId="102" priority="106" rank="1"/>
  </conditionalFormatting>
  <conditionalFormatting sqref="BG9 BI9 BK9">
    <cfRule type="top10" dxfId="101" priority="105" rank="1"/>
  </conditionalFormatting>
  <conditionalFormatting sqref="BG10 BI10 BK10">
    <cfRule type="top10" dxfId="100" priority="104" rank="1"/>
  </conditionalFormatting>
  <conditionalFormatting sqref="BG11 BI11 BK11">
    <cfRule type="top10" dxfId="99" priority="103" rank="1"/>
  </conditionalFormatting>
  <conditionalFormatting sqref="BG12 BI12 BK12">
    <cfRule type="top10" dxfId="98" priority="102" rank="1"/>
  </conditionalFormatting>
  <conditionalFormatting sqref="BG13 BI13 BK13">
    <cfRule type="top10" dxfId="97" priority="101" rank="1"/>
  </conditionalFormatting>
  <conditionalFormatting sqref="BG14 BI14 BK14">
    <cfRule type="top10" dxfId="96" priority="100" rank="1"/>
  </conditionalFormatting>
  <conditionalFormatting sqref="BG15 BI15 BK15">
    <cfRule type="top10" dxfId="95" priority="99" rank="1"/>
  </conditionalFormatting>
  <conditionalFormatting sqref="BG16 BI16 BK16">
    <cfRule type="top10" dxfId="94" priority="98" rank="1"/>
  </conditionalFormatting>
  <conditionalFormatting sqref="BG17 BI17 BK17">
    <cfRule type="top10" dxfId="93" priority="97" rank="1"/>
  </conditionalFormatting>
  <conditionalFormatting sqref="BG18 BI18 BK18">
    <cfRule type="top10" dxfId="92" priority="96" rank="1"/>
  </conditionalFormatting>
  <conditionalFormatting sqref="BG19 BI19 BK19">
    <cfRule type="top10" dxfId="91" priority="95" rank="1"/>
  </conditionalFormatting>
  <conditionalFormatting sqref="BG20 BI20 BK20">
    <cfRule type="top10" dxfId="90" priority="94" rank="1"/>
  </conditionalFormatting>
  <conditionalFormatting sqref="BG21 BI21 BK21">
    <cfRule type="top10" dxfId="89" priority="93" rank="1"/>
  </conditionalFormatting>
  <conditionalFormatting sqref="BG22 BI22 BK22">
    <cfRule type="top10" dxfId="88" priority="92" rank="1"/>
  </conditionalFormatting>
  <conditionalFormatting sqref="BG23 BI23 BK23">
    <cfRule type="top10" dxfId="87" priority="91" rank="1"/>
  </conditionalFormatting>
  <conditionalFormatting sqref="BG24 BI24 BK24">
    <cfRule type="top10" dxfId="86" priority="90" rank="1"/>
  </conditionalFormatting>
  <conditionalFormatting sqref="BG25 BI25 BK25">
    <cfRule type="top10" dxfId="85" priority="89" rank="1"/>
  </conditionalFormatting>
  <conditionalFormatting sqref="BG26 BI26 BK26">
    <cfRule type="top10" dxfId="84" priority="88" rank="1"/>
  </conditionalFormatting>
  <conditionalFormatting sqref="BM6 BO6 BQ6">
    <cfRule type="top10" dxfId="83" priority="87" rank="1"/>
  </conditionalFormatting>
  <conditionalFormatting sqref="BM7 BO7 BQ7">
    <cfRule type="top10" dxfId="82" priority="86" rank="1"/>
  </conditionalFormatting>
  <conditionalFormatting sqref="BM8 BO8 BQ8">
    <cfRule type="top10" dxfId="81" priority="85" rank="1"/>
  </conditionalFormatting>
  <conditionalFormatting sqref="BM9 BO9 BQ9">
    <cfRule type="top10" dxfId="80" priority="84" rank="1"/>
  </conditionalFormatting>
  <conditionalFormatting sqref="BM10 BO10 BQ10">
    <cfRule type="top10" dxfId="79" priority="83" rank="1"/>
  </conditionalFormatting>
  <conditionalFormatting sqref="BM11 BO11 BQ11">
    <cfRule type="top10" dxfId="78" priority="82" rank="1"/>
  </conditionalFormatting>
  <conditionalFormatting sqref="BM12 BO12 BQ12">
    <cfRule type="top10" dxfId="77" priority="81" rank="1"/>
  </conditionalFormatting>
  <conditionalFormatting sqref="BM13 BO13 BQ13">
    <cfRule type="top10" dxfId="76" priority="80" rank="1"/>
  </conditionalFormatting>
  <conditionalFormatting sqref="BM14 BO14 BQ14">
    <cfRule type="top10" dxfId="75" priority="79" rank="1"/>
  </conditionalFormatting>
  <conditionalFormatting sqref="BM15 BO15 BQ15">
    <cfRule type="top10" dxfId="74" priority="78" rank="1"/>
  </conditionalFormatting>
  <conditionalFormatting sqref="BM16 BO16 BQ16">
    <cfRule type="top10" dxfId="73" priority="77" rank="1"/>
  </conditionalFormatting>
  <conditionalFormatting sqref="BM17 BO17 BQ17">
    <cfRule type="top10" dxfId="72" priority="76" rank="1"/>
  </conditionalFormatting>
  <conditionalFormatting sqref="BM18 BO18 BQ18">
    <cfRule type="top10" dxfId="71" priority="75" rank="1"/>
  </conditionalFormatting>
  <conditionalFormatting sqref="BM19 BO19 BQ19">
    <cfRule type="top10" dxfId="70" priority="74" rank="1"/>
  </conditionalFormatting>
  <conditionalFormatting sqref="BM20 BO20 BQ20">
    <cfRule type="top10" dxfId="69" priority="73" rank="1"/>
  </conditionalFormatting>
  <conditionalFormatting sqref="BM21 BO21 BQ21">
    <cfRule type="top10" dxfId="68" priority="72" rank="1"/>
  </conditionalFormatting>
  <conditionalFormatting sqref="BM22 BO22 BQ22">
    <cfRule type="top10" dxfId="67" priority="71" rank="1"/>
  </conditionalFormatting>
  <conditionalFormatting sqref="BM23 BO23 BQ23">
    <cfRule type="top10" dxfId="66" priority="70" rank="1"/>
  </conditionalFormatting>
  <conditionalFormatting sqref="BM24 BO24 BQ24">
    <cfRule type="top10" dxfId="65" priority="69" rank="1"/>
  </conditionalFormatting>
  <conditionalFormatting sqref="BM25 BO25 BQ25">
    <cfRule type="top10" dxfId="64" priority="68" rank="1"/>
  </conditionalFormatting>
  <conditionalFormatting sqref="BM26 BO26 BQ26">
    <cfRule type="top10" dxfId="63" priority="67" rank="1"/>
  </conditionalFormatting>
  <conditionalFormatting sqref="BS6 BU6 BW6">
    <cfRule type="top10" dxfId="62" priority="66" rank="1"/>
  </conditionalFormatting>
  <conditionalFormatting sqref="BS7 BU7 BW7">
    <cfRule type="top10" dxfId="61" priority="65" rank="1"/>
  </conditionalFormatting>
  <conditionalFormatting sqref="BS8 BU8 BW8">
    <cfRule type="top10" dxfId="60" priority="64" rank="1"/>
  </conditionalFormatting>
  <conditionalFormatting sqref="BS9 BU9 BW9">
    <cfRule type="top10" dxfId="59" priority="63" rank="1"/>
  </conditionalFormatting>
  <conditionalFormatting sqref="BS10 BU10 BW10">
    <cfRule type="top10" dxfId="58" priority="62" rank="1"/>
  </conditionalFormatting>
  <conditionalFormatting sqref="BS11 BU11 BW11">
    <cfRule type="top10" dxfId="57" priority="61" rank="1"/>
  </conditionalFormatting>
  <conditionalFormatting sqref="BS12 BU12 BW12">
    <cfRule type="top10" dxfId="56" priority="60" rank="1"/>
  </conditionalFormatting>
  <conditionalFormatting sqref="BS13 BU13 BW13">
    <cfRule type="top10" dxfId="55" priority="59" rank="1"/>
  </conditionalFormatting>
  <conditionalFormatting sqref="BS14 BU14 BW14">
    <cfRule type="top10" dxfId="54" priority="58" rank="1"/>
  </conditionalFormatting>
  <conditionalFormatting sqref="BS15 BU15 BW15">
    <cfRule type="top10" dxfId="53" priority="57" rank="1"/>
  </conditionalFormatting>
  <conditionalFormatting sqref="BS16 BU16 BW16">
    <cfRule type="top10" dxfId="52" priority="56" rank="1"/>
  </conditionalFormatting>
  <conditionalFormatting sqref="BS17 BU17 BW17">
    <cfRule type="top10" dxfId="51" priority="55" rank="1"/>
  </conditionalFormatting>
  <conditionalFormatting sqref="BS18 BU18 BW18">
    <cfRule type="top10" dxfId="50" priority="54" rank="1"/>
  </conditionalFormatting>
  <conditionalFormatting sqref="BS19 BU19 BW19">
    <cfRule type="top10" dxfId="49" priority="53" rank="1"/>
  </conditionalFormatting>
  <conditionalFormatting sqref="BS20 BU20 BW20">
    <cfRule type="top10" dxfId="48" priority="52" rank="1"/>
  </conditionalFormatting>
  <conditionalFormatting sqref="BS21 BU21 BW21">
    <cfRule type="top10" dxfId="47" priority="51" rank="1"/>
  </conditionalFormatting>
  <conditionalFormatting sqref="BS22 BU22 BW22">
    <cfRule type="top10" dxfId="46" priority="50" rank="1"/>
  </conditionalFormatting>
  <conditionalFormatting sqref="BS23 BU23 BW23">
    <cfRule type="top10" dxfId="45" priority="49" rank="1"/>
  </conditionalFormatting>
  <conditionalFormatting sqref="BS24 BU24 BW24">
    <cfRule type="top10" dxfId="44" priority="48" rank="1"/>
  </conditionalFormatting>
  <conditionalFormatting sqref="BS25 BU25 BW25">
    <cfRule type="top10" dxfId="43" priority="47" rank="1"/>
  </conditionalFormatting>
  <conditionalFormatting sqref="BS26 BU26 BW26">
    <cfRule type="top10" dxfId="42" priority="46" rank="1"/>
  </conditionalFormatting>
  <conditionalFormatting sqref="U22:U24">
    <cfRule type="top10" dxfId="41" priority="41" rank="1"/>
  </conditionalFormatting>
  <conditionalFormatting sqref="S22:S24">
    <cfRule type="top10" dxfId="40" priority="40" rank="1"/>
  </conditionalFormatting>
  <conditionalFormatting sqref="W22:W24">
    <cfRule type="top10" dxfId="39" priority="39" rank="1"/>
  </conditionalFormatting>
  <conditionalFormatting sqref="Y22:Y24">
    <cfRule type="top10" dxfId="38" priority="38" rank="1"/>
  </conditionalFormatting>
  <conditionalFormatting sqref="S15:S18">
    <cfRule type="top10" dxfId="37" priority="45" rank="1"/>
  </conditionalFormatting>
  <conditionalFormatting sqref="W15:W18">
    <cfRule type="top10" dxfId="36" priority="44" rank="1"/>
  </conditionalFormatting>
  <conditionalFormatting sqref="U15:U18">
    <cfRule type="top10" dxfId="35" priority="43" rank="1"/>
  </conditionalFormatting>
  <conditionalFormatting sqref="Y15:Y18">
    <cfRule type="top10" dxfId="34" priority="42" rank="1"/>
  </conditionalFormatting>
  <conditionalFormatting sqref="S4:S9">
    <cfRule type="top10" dxfId="33" priority="12" bottom="1" rank="1"/>
    <cfRule type="top10" dxfId="32" priority="13" rank="1"/>
  </conditionalFormatting>
  <conditionalFormatting sqref="U4:U9">
    <cfRule type="top10" dxfId="31" priority="10" bottom="1" rank="1"/>
    <cfRule type="top10" dxfId="30" priority="11" rank="1"/>
  </conditionalFormatting>
  <conditionalFormatting sqref="W4:W9">
    <cfRule type="top10" dxfId="29" priority="8" bottom="1" rank="1"/>
    <cfRule type="top10" dxfId="28" priority="9" rank="1"/>
  </conditionalFormatting>
  <conditionalFormatting sqref="Y4:Y9">
    <cfRule type="top10" dxfId="27" priority="6" bottom="1" rank="1"/>
    <cfRule type="top10" dxfId="26" priority="7" rank="1"/>
  </conditionalFormatting>
  <conditionalFormatting sqref="AA4:AA9">
    <cfRule type="top10" dxfId="25" priority="4" bottom="1" rank="1"/>
    <cfRule type="top10" dxfId="24" priority="5" rank="1"/>
  </conditionalFormatting>
  <conditionalFormatting sqref="AC4:AC9">
    <cfRule type="top10" dxfId="23" priority="2" bottom="1" rank="1"/>
    <cfRule type="top10" dxfId="22" priority="3" rank="1"/>
  </conditionalFormatting>
  <conditionalFormatting sqref="BX6">
    <cfRule type="top10" dxfId="21" priority="504" rank="1"/>
  </conditionalFormatting>
  <conditionalFormatting sqref="BX7">
    <cfRule type="top10" dxfId="20" priority="505" rank="1"/>
  </conditionalFormatting>
  <conditionalFormatting sqref="BX8">
    <cfRule type="top10" dxfId="19" priority="506" rank="1"/>
  </conditionalFormatting>
  <conditionalFormatting sqref="BX9">
    <cfRule type="top10" dxfId="18" priority="507" rank="1"/>
  </conditionalFormatting>
  <conditionalFormatting sqref="BX10">
    <cfRule type="top10" dxfId="17" priority="508" rank="1"/>
  </conditionalFormatting>
  <conditionalFormatting sqref="BX11">
    <cfRule type="top10" dxfId="16" priority="509" rank="1"/>
  </conditionalFormatting>
  <conditionalFormatting sqref="BX12">
    <cfRule type="top10" dxfId="15" priority="510" rank="1"/>
  </conditionalFormatting>
  <conditionalFormatting sqref="BX13">
    <cfRule type="top10" dxfId="14" priority="511" rank="1"/>
  </conditionalFormatting>
  <conditionalFormatting sqref="BX14">
    <cfRule type="top10" dxfId="13" priority="512" rank="1"/>
  </conditionalFormatting>
  <conditionalFormatting sqref="BX15">
    <cfRule type="top10" dxfId="12" priority="513" rank="1"/>
  </conditionalFormatting>
  <conditionalFormatting sqref="BX16">
    <cfRule type="top10" dxfId="11" priority="514" rank="1"/>
  </conditionalFormatting>
  <conditionalFormatting sqref="BX17">
    <cfRule type="top10" dxfId="10" priority="515" rank="1"/>
  </conditionalFormatting>
  <conditionalFormatting sqref="BX18">
    <cfRule type="top10" dxfId="9" priority="516" rank="1"/>
  </conditionalFormatting>
  <conditionalFormatting sqref="BX19">
    <cfRule type="top10" dxfId="8" priority="517" rank="1"/>
  </conditionalFormatting>
  <conditionalFormatting sqref="BX20">
    <cfRule type="top10" dxfId="7" priority="518" rank="1"/>
  </conditionalFormatting>
  <conditionalFormatting sqref="BX21">
    <cfRule type="top10" dxfId="6" priority="519" rank="1"/>
  </conditionalFormatting>
  <conditionalFormatting sqref="BX22">
    <cfRule type="top10" dxfId="5" priority="520" rank="1"/>
  </conditionalFormatting>
  <conditionalFormatting sqref="BX23">
    <cfRule type="top10" dxfId="4" priority="521" rank="1"/>
  </conditionalFormatting>
  <conditionalFormatting sqref="BX24">
    <cfRule type="top10" dxfId="3" priority="522" rank="1"/>
  </conditionalFormatting>
  <conditionalFormatting sqref="BX25">
    <cfRule type="top10" dxfId="2" priority="523" rank="1"/>
  </conditionalFormatting>
  <conditionalFormatting sqref="BX26">
    <cfRule type="top10" dxfId="1" priority="524" rank="1"/>
  </conditionalFormatting>
  <conditionalFormatting sqref="AJ3:AJ23">
    <cfRule type="top10" dxfId="0" priority="1" rank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1 set</vt:lpstr>
      <vt:lpstr>Resumo 1</vt:lpstr>
      <vt:lpstr>2 set</vt:lpstr>
      <vt:lpstr>Resumo 2</vt:lpstr>
      <vt:lpstr>3 set</vt:lpstr>
      <vt:lpstr>Resumo 3</vt:lpstr>
      <vt:lpstr>4 set</vt:lpstr>
      <vt:lpstr>Resumo 4</vt:lpstr>
      <vt:lpstr>5 set</vt:lpstr>
      <vt:lpstr>Resumo 5</vt:lpstr>
      <vt:lpstr>Todos os Sets</vt:lpstr>
      <vt:lpstr>final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2016-10-15T17:03:27Z</dcterms:modified>
</cp:coreProperties>
</file>